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M:\Bridge Investment Group\Bridge Logistics US Venture II - Fund II\Fees\"/>
    </mc:Choice>
  </mc:AlternateContent>
  <xr:revisionPtr revIDLastSave="0" documentId="13_ncr:1_{1C4C24E3-05F2-4E1F-9323-9A3060186C16}" xr6:coauthVersionLast="47" xr6:coauthVersionMax="47" xr10:uidLastSave="{00000000-0000-0000-0000-000000000000}"/>
  <bookViews>
    <workbookView xWindow="13890" yWindow="-16320" windowWidth="29040" windowHeight="15720" firstSheet="4" activeTab="5" xr2:uid="{00000000-000D-0000-FFFF-FFFF00000000}"/>
  </bookViews>
  <sheets>
    <sheet name="Assumptions" sheetId="4" state="hidden" r:id="rId1"/>
    <sheet name="Catch-up Formula" sheetId="3" state="hidden" r:id="rId2"/>
    <sheet name="Limits Report 1" sheetId="14" state="hidden" r:id="rId3"/>
    <sheet name="Sheet2" sheetId="15" state="hidden" r:id="rId4"/>
    <sheet name="Streams" sheetId="18" r:id="rId5"/>
    <sheet name=" Assumptions &amp; Output" sheetId="5" r:id="rId6"/>
    <sheet name="Other Information" sheetId="13" r:id="rId7"/>
    <sheet name="Fees and CF Timing (Calc)" sheetId="10" r:id="rId8"/>
    <sheet name="Fund Promote (Calc)" sheetId="1" r:id="rId9"/>
    <sheet name="JV Waterfall (Calc)" sheetId="12" r:id="rId10"/>
    <sheet name="Return Streams" sheetId="17" state="hidden" r:id="rId11"/>
  </sheets>
  <externalReferences>
    <externalReference r:id="rId12"/>
    <externalReference r:id="rId13"/>
  </externalReferences>
  <definedNames>
    <definedName name="Funds_Query___Sector_Overview_Summary" localSheetId="4">#REF!</definedName>
    <definedName name="Funds_Query___Sector_Overview_Summary">#REF!</definedName>
    <definedName name="GP_Promote" localSheetId="10">OFFSET('[1]Fund Promote (Calc)'!$I$106,0,0,,'[1]Fees and CF Timing (Calc)'!$H$54)</definedName>
    <definedName name="GP_Promote" localSheetId="4">OFFSET('[2]Fund Promote (Calc)'!$I$106,0,0,,'[2]Fees and CF Timing (Calc)'!$H$54)</definedName>
    <definedName name="GP_Promote">OFFSET('Fund Promote (Calc)'!$I$106,0,0,,'Fees and CF Timing (Calc)'!$H$54)</definedName>
    <definedName name="solver_adj" localSheetId="5" hidden="1">' Assumptions &amp; Output'!$C$20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st" localSheetId="5" hidden="1">1</definedName>
    <definedName name="solver_est" localSheetId="6" hidden="1">1</definedName>
    <definedName name="solver_itr" localSheetId="5" hidden="1">100</definedName>
    <definedName name="solver_itr" localSheetId="6" hidden="1">100</definedName>
    <definedName name="solver_lhs1" localSheetId="5" hidden="1">' Assumptions &amp; Output'!$C$27</definedName>
    <definedName name="solver_lhs2" localSheetId="5" hidden="1">' Assumptions &amp; Output'!$C$27</definedName>
    <definedName name="solver_lin" localSheetId="5" hidden="1">2</definedName>
    <definedName name="solver_lin" localSheetId="6" hidden="1">2</definedName>
    <definedName name="solver_neg" localSheetId="5" hidden="1">2</definedName>
    <definedName name="solver_neg" localSheetId="6" hidden="1">2</definedName>
    <definedName name="solver_num" localSheetId="5" hidden="1">1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opt" localSheetId="5" hidden="1">' Assumptions &amp; Output'!$C$22</definedName>
    <definedName name="solver_opt" localSheetId="6" hidden="1">'Other Information'!$D$45</definedName>
    <definedName name="solver_pre" localSheetId="5" hidden="1">0.000001</definedName>
    <definedName name="solver_pre" localSheetId="6" hidden="1">0.000001</definedName>
    <definedName name="solver_rel1" localSheetId="5" hidden="1">2</definedName>
    <definedName name="solver_rel2" localSheetId="5" hidden="1">2</definedName>
    <definedName name="solver_rhs1" localSheetId="5" hidden="1">' Assumptions &amp; Output'!$C$55</definedName>
    <definedName name="solver_rhs2" localSheetId="5" hidden="1">' Assumptions &amp; Output'!$C$55</definedName>
    <definedName name="solver_scl" localSheetId="5" hidden="1">2</definedName>
    <definedName name="solver_scl" localSheetId="6" hidden="1">2</definedName>
    <definedName name="solver_sho" localSheetId="5" hidden="1">2</definedName>
    <definedName name="solver_sho" localSheetId="6" hidden="1">2</definedName>
    <definedName name="solver_tim" localSheetId="5" hidden="1">100</definedName>
    <definedName name="solver_tim" localSheetId="6" hidden="1">100</definedName>
    <definedName name="solver_tol" localSheetId="5" hidden="1">0.05</definedName>
    <definedName name="solver_tol" localSheetId="6" hidden="1">0.05</definedName>
    <definedName name="solver_typ" localSheetId="5" hidden="1">2</definedName>
    <definedName name="solver_typ" localSheetId="6" hidden="1">2</definedName>
    <definedName name="solver_val" localSheetId="5" hidden="1">0</definedName>
    <definedName name="solver_val" localSheetId="6" hidden="1">0</definedName>
    <definedName name="Total_Fees" localSheetId="10">OFFSET('[1]Fees and CF Timing (Calc)'!$H$53,0,0,,'[1]Fees and CF Timing (Calc)'!$H$54)</definedName>
    <definedName name="Total_Fees" localSheetId="4">OFFSET('[2]Fees and CF Timing (Calc)'!$H$53,0,0,,'[2]Fees and CF Timing (Calc)'!$H$54)</definedName>
    <definedName name="Total_Fees">OFFSET('Fees and CF Timing (Calc)'!$H$53,0,0,,'Fees and CF Timing (Calc)'!$H$54)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5" l="1"/>
  <c r="H8" i="18"/>
  <c r="D8" i="18"/>
  <c r="J4" i="18" l="1"/>
  <c r="F8" i="18"/>
  <c r="G8" i="18" s="1"/>
  <c r="B11" i="18"/>
  <c r="H26" i="10"/>
  <c r="AH5" i="5"/>
  <c r="D4" i="18"/>
  <c r="D41" i="5"/>
  <c r="D40" i="5"/>
  <c r="B4" i="18"/>
  <c r="B10" i="18"/>
  <c r="C10" i="18" s="1"/>
  <c r="H258" i="18"/>
  <c r="I258" i="18" s="1"/>
  <c r="F258" i="18"/>
  <c r="G258" i="18" s="1"/>
  <c r="D258" i="18"/>
  <c r="E258" i="18" s="1"/>
  <c r="B258" i="18"/>
  <c r="C258" i="18" s="1"/>
  <c r="H257" i="18"/>
  <c r="I257" i="18" s="1"/>
  <c r="F257" i="18"/>
  <c r="G257" i="18" s="1"/>
  <c r="D257" i="18"/>
  <c r="E257" i="18" s="1"/>
  <c r="B257" i="18"/>
  <c r="C257" i="18" s="1"/>
  <c r="H256" i="18"/>
  <c r="I256" i="18" s="1"/>
  <c r="F256" i="18"/>
  <c r="G256" i="18" s="1"/>
  <c r="D256" i="18"/>
  <c r="E256" i="18" s="1"/>
  <c r="B256" i="18"/>
  <c r="C256" i="18" s="1"/>
  <c r="H255" i="18"/>
  <c r="I255" i="18" s="1"/>
  <c r="F255" i="18"/>
  <c r="G255" i="18" s="1"/>
  <c r="D255" i="18"/>
  <c r="E255" i="18" s="1"/>
  <c r="B255" i="18"/>
  <c r="C255" i="18" s="1"/>
  <c r="H254" i="18"/>
  <c r="I254" i="18" s="1"/>
  <c r="F254" i="18"/>
  <c r="G254" i="18" s="1"/>
  <c r="D254" i="18"/>
  <c r="E254" i="18" s="1"/>
  <c r="B254" i="18"/>
  <c r="C254" i="18" s="1"/>
  <c r="H253" i="18"/>
  <c r="I253" i="18" s="1"/>
  <c r="F253" i="18"/>
  <c r="G253" i="18" s="1"/>
  <c r="D253" i="18"/>
  <c r="E253" i="18" s="1"/>
  <c r="B253" i="18"/>
  <c r="C253" i="18" s="1"/>
  <c r="H252" i="18"/>
  <c r="I252" i="18" s="1"/>
  <c r="F252" i="18"/>
  <c r="G252" i="18" s="1"/>
  <c r="D252" i="18"/>
  <c r="E252" i="18" s="1"/>
  <c r="B252" i="18"/>
  <c r="C252" i="18" s="1"/>
  <c r="H251" i="18"/>
  <c r="I251" i="18" s="1"/>
  <c r="F251" i="18"/>
  <c r="G251" i="18" s="1"/>
  <c r="D251" i="18"/>
  <c r="E251" i="18" s="1"/>
  <c r="B251" i="18"/>
  <c r="C251" i="18" s="1"/>
  <c r="H250" i="18"/>
  <c r="I250" i="18" s="1"/>
  <c r="F250" i="18"/>
  <c r="G250" i="18" s="1"/>
  <c r="D250" i="18"/>
  <c r="E250" i="18" s="1"/>
  <c r="B250" i="18"/>
  <c r="C250" i="18" s="1"/>
  <c r="H249" i="18"/>
  <c r="I249" i="18" s="1"/>
  <c r="F249" i="18"/>
  <c r="G249" i="18" s="1"/>
  <c r="D249" i="18"/>
  <c r="E249" i="18" s="1"/>
  <c r="B249" i="18"/>
  <c r="C249" i="18" s="1"/>
  <c r="H248" i="18"/>
  <c r="I248" i="18" s="1"/>
  <c r="F248" i="18"/>
  <c r="G248" i="18" s="1"/>
  <c r="D248" i="18"/>
  <c r="E248" i="18" s="1"/>
  <c r="B248" i="18"/>
  <c r="C248" i="18" s="1"/>
  <c r="H247" i="18"/>
  <c r="I247" i="18" s="1"/>
  <c r="F247" i="18"/>
  <c r="G247" i="18" s="1"/>
  <c r="D247" i="18"/>
  <c r="E247" i="18"/>
  <c r="B247" i="18"/>
  <c r="C247" i="18" s="1"/>
  <c r="H246" i="18"/>
  <c r="I246" i="18" s="1"/>
  <c r="F246" i="18"/>
  <c r="G246" i="18" s="1"/>
  <c r="D246" i="18"/>
  <c r="E246" i="18" s="1"/>
  <c r="B246" i="18"/>
  <c r="C246" i="18" s="1"/>
  <c r="H245" i="18"/>
  <c r="I245" i="18" s="1"/>
  <c r="F245" i="18"/>
  <c r="G245" i="18" s="1"/>
  <c r="D245" i="18"/>
  <c r="E245" i="18" s="1"/>
  <c r="B245" i="18"/>
  <c r="C245" i="18" s="1"/>
  <c r="H244" i="18"/>
  <c r="I244" i="18" s="1"/>
  <c r="F244" i="18"/>
  <c r="G244" i="18" s="1"/>
  <c r="D244" i="18"/>
  <c r="E244" i="18" s="1"/>
  <c r="B244" i="18"/>
  <c r="C244" i="18" s="1"/>
  <c r="H243" i="18"/>
  <c r="I243" i="18" s="1"/>
  <c r="F243" i="18"/>
  <c r="G243" i="18" s="1"/>
  <c r="D243" i="18"/>
  <c r="E243" i="18" s="1"/>
  <c r="B243" i="18"/>
  <c r="C243" i="18" s="1"/>
  <c r="H242" i="18"/>
  <c r="I242" i="18" s="1"/>
  <c r="F242" i="18"/>
  <c r="G242" i="18" s="1"/>
  <c r="D242" i="18"/>
  <c r="E242" i="18" s="1"/>
  <c r="B242" i="18"/>
  <c r="C242" i="18" s="1"/>
  <c r="H241" i="18"/>
  <c r="I241" i="18" s="1"/>
  <c r="F241" i="18"/>
  <c r="G241" i="18" s="1"/>
  <c r="D241" i="18"/>
  <c r="E241" i="18" s="1"/>
  <c r="B241" i="18"/>
  <c r="C241" i="18" s="1"/>
  <c r="H240" i="18"/>
  <c r="I240" i="18" s="1"/>
  <c r="F240" i="18"/>
  <c r="G240" i="18" s="1"/>
  <c r="D240" i="18"/>
  <c r="E240" i="18" s="1"/>
  <c r="B240" i="18"/>
  <c r="C240" i="18" s="1"/>
  <c r="H239" i="18"/>
  <c r="I239" i="18" s="1"/>
  <c r="F239" i="18"/>
  <c r="G239" i="18" s="1"/>
  <c r="D239" i="18"/>
  <c r="E239" i="18" s="1"/>
  <c r="B239" i="18"/>
  <c r="C239" i="18" s="1"/>
  <c r="H238" i="18"/>
  <c r="I238" i="18" s="1"/>
  <c r="F238" i="18"/>
  <c r="G238" i="18" s="1"/>
  <c r="D238" i="18"/>
  <c r="E238" i="18"/>
  <c r="B238" i="18"/>
  <c r="C238" i="18" s="1"/>
  <c r="H237" i="18"/>
  <c r="I237" i="18" s="1"/>
  <c r="F237" i="18"/>
  <c r="G237" i="18" s="1"/>
  <c r="D237" i="18"/>
  <c r="E237" i="18" s="1"/>
  <c r="B237" i="18"/>
  <c r="C237" i="18" s="1"/>
  <c r="H236" i="18"/>
  <c r="I236" i="18" s="1"/>
  <c r="F236" i="18"/>
  <c r="G236" i="18"/>
  <c r="D236" i="18"/>
  <c r="E236" i="18" s="1"/>
  <c r="B236" i="18"/>
  <c r="C236" i="18" s="1"/>
  <c r="H235" i="18"/>
  <c r="I235" i="18" s="1"/>
  <c r="F235" i="18"/>
  <c r="G235" i="18" s="1"/>
  <c r="D235" i="18"/>
  <c r="E235" i="18" s="1"/>
  <c r="B235" i="18"/>
  <c r="C235" i="18" s="1"/>
  <c r="H234" i="18"/>
  <c r="I234" i="18" s="1"/>
  <c r="F234" i="18"/>
  <c r="G234" i="18" s="1"/>
  <c r="D234" i="18"/>
  <c r="E234" i="18"/>
  <c r="B234" i="18"/>
  <c r="C234" i="18" s="1"/>
  <c r="H233" i="18"/>
  <c r="I233" i="18" s="1"/>
  <c r="F233" i="18"/>
  <c r="G233" i="18" s="1"/>
  <c r="D233" i="18"/>
  <c r="E233" i="18" s="1"/>
  <c r="B233" i="18"/>
  <c r="C233" i="18" s="1"/>
  <c r="H232" i="18"/>
  <c r="I232" i="18" s="1"/>
  <c r="F232" i="18"/>
  <c r="G232" i="18" s="1"/>
  <c r="D232" i="18"/>
  <c r="E232" i="18" s="1"/>
  <c r="B232" i="18"/>
  <c r="C232" i="18" s="1"/>
  <c r="H231" i="18"/>
  <c r="I231" i="18" s="1"/>
  <c r="F231" i="18"/>
  <c r="G231" i="18" s="1"/>
  <c r="D231" i="18"/>
  <c r="E231" i="18" s="1"/>
  <c r="B231" i="18"/>
  <c r="C231" i="18" s="1"/>
  <c r="H230" i="18"/>
  <c r="I230" i="18" s="1"/>
  <c r="F230" i="18"/>
  <c r="G230" i="18" s="1"/>
  <c r="D230" i="18"/>
  <c r="E230" i="18" s="1"/>
  <c r="B230" i="18"/>
  <c r="C230" i="18" s="1"/>
  <c r="H229" i="18"/>
  <c r="I229" i="18" s="1"/>
  <c r="F229" i="18"/>
  <c r="G229" i="18" s="1"/>
  <c r="D229" i="18"/>
  <c r="E229" i="18" s="1"/>
  <c r="B229" i="18"/>
  <c r="C229" i="18" s="1"/>
  <c r="H228" i="18"/>
  <c r="I228" i="18" s="1"/>
  <c r="F228" i="18"/>
  <c r="G228" i="18" s="1"/>
  <c r="D228" i="18"/>
  <c r="E228" i="18" s="1"/>
  <c r="B228" i="18"/>
  <c r="C228" i="18" s="1"/>
  <c r="H227" i="18"/>
  <c r="I227" i="18" s="1"/>
  <c r="F227" i="18"/>
  <c r="G227" i="18" s="1"/>
  <c r="D227" i="18"/>
  <c r="E227" i="18" s="1"/>
  <c r="B227" i="18"/>
  <c r="C227" i="18" s="1"/>
  <c r="H226" i="18"/>
  <c r="I226" i="18" s="1"/>
  <c r="F226" i="18"/>
  <c r="G226" i="18" s="1"/>
  <c r="D226" i="18"/>
  <c r="E226" i="18" s="1"/>
  <c r="B226" i="18"/>
  <c r="C226" i="18" s="1"/>
  <c r="H225" i="18"/>
  <c r="I225" i="18" s="1"/>
  <c r="F225" i="18"/>
  <c r="G225" i="18" s="1"/>
  <c r="D225" i="18"/>
  <c r="E225" i="18" s="1"/>
  <c r="B225" i="18"/>
  <c r="C225" i="18"/>
  <c r="H224" i="18"/>
  <c r="I224" i="18" s="1"/>
  <c r="F224" i="18"/>
  <c r="G224" i="18" s="1"/>
  <c r="D224" i="18"/>
  <c r="E224" i="18" s="1"/>
  <c r="B224" i="18"/>
  <c r="C224" i="18" s="1"/>
  <c r="H223" i="18"/>
  <c r="I223" i="18" s="1"/>
  <c r="F223" i="18"/>
  <c r="G223" i="18" s="1"/>
  <c r="D223" i="18"/>
  <c r="E223" i="18" s="1"/>
  <c r="B223" i="18"/>
  <c r="C223" i="18" s="1"/>
  <c r="H222" i="18"/>
  <c r="I222" i="18" s="1"/>
  <c r="F222" i="18"/>
  <c r="G222" i="18" s="1"/>
  <c r="D222" i="18"/>
  <c r="E222" i="18" s="1"/>
  <c r="B222" i="18"/>
  <c r="C222" i="18" s="1"/>
  <c r="H221" i="18"/>
  <c r="I221" i="18" s="1"/>
  <c r="F221" i="18"/>
  <c r="G221" i="18" s="1"/>
  <c r="D221" i="18"/>
  <c r="E221" i="18" s="1"/>
  <c r="B221" i="18"/>
  <c r="C221" i="18" s="1"/>
  <c r="H220" i="18"/>
  <c r="I220" i="18" s="1"/>
  <c r="F220" i="18"/>
  <c r="G220" i="18" s="1"/>
  <c r="D220" i="18"/>
  <c r="E220" i="18" s="1"/>
  <c r="B220" i="18"/>
  <c r="C220" i="18"/>
  <c r="H219" i="18"/>
  <c r="I219" i="18" s="1"/>
  <c r="F219" i="18"/>
  <c r="G219" i="18" s="1"/>
  <c r="D219" i="18"/>
  <c r="E219" i="18" s="1"/>
  <c r="B219" i="18"/>
  <c r="C219" i="18" s="1"/>
  <c r="H218" i="18"/>
  <c r="I218" i="18" s="1"/>
  <c r="F218" i="18"/>
  <c r="G218" i="18" s="1"/>
  <c r="D218" i="18"/>
  <c r="E218" i="18" s="1"/>
  <c r="B218" i="18"/>
  <c r="C218" i="18" s="1"/>
  <c r="H217" i="18"/>
  <c r="I217" i="18" s="1"/>
  <c r="F217" i="18"/>
  <c r="G217" i="18" s="1"/>
  <c r="D217" i="18"/>
  <c r="E217" i="18" s="1"/>
  <c r="B217" i="18"/>
  <c r="C217" i="18" s="1"/>
  <c r="H216" i="18"/>
  <c r="I216" i="18" s="1"/>
  <c r="F216" i="18"/>
  <c r="G216" i="18" s="1"/>
  <c r="D216" i="18"/>
  <c r="E216" i="18" s="1"/>
  <c r="B216" i="18"/>
  <c r="C216" i="18" s="1"/>
  <c r="H215" i="18"/>
  <c r="I215" i="18" s="1"/>
  <c r="F215" i="18"/>
  <c r="G215" i="18" s="1"/>
  <c r="D215" i="18"/>
  <c r="E215" i="18" s="1"/>
  <c r="B215" i="18"/>
  <c r="C215" i="18" s="1"/>
  <c r="H214" i="18"/>
  <c r="I214" i="18" s="1"/>
  <c r="F214" i="18"/>
  <c r="G214" i="18" s="1"/>
  <c r="D214" i="18"/>
  <c r="E214" i="18" s="1"/>
  <c r="B214" i="18"/>
  <c r="C214" i="18" s="1"/>
  <c r="H213" i="18"/>
  <c r="I213" i="18" s="1"/>
  <c r="F213" i="18"/>
  <c r="G213" i="18" s="1"/>
  <c r="D213" i="18"/>
  <c r="E213" i="18" s="1"/>
  <c r="B213" i="18"/>
  <c r="C213" i="18" s="1"/>
  <c r="H212" i="18"/>
  <c r="I212" i="18" s="1"/>
  <c r="F212" i="18"/>
  <c r="G212" i="18" s="1"/>
  <c r="D212" i="18"/>
  <c r="E212" i="18" s="1"/>
  <c r="B212" i="18"/>
  <c r="C212" i="18" s="1"/>
  <c r="H211" i="18"/>
  <c r="I211" i="18" s="1"/>
  <c r="F211" i="18"/>
  <c r="G211" i="18" s="1"/>
  <c r="D211" i="18"/>
  <c r="E211" i="18" s="1"/>
  <c r="B211" i="18"/>
  <c r="C211" i="18" s="1"/>
  <c r="H210" i="18"/>
  <c r="I210" i="18" s="1"/>
  <c r="F210" i="18"/>
  <c r="G210" i="18" s="1"/>
  <c r="D210" i="18"/>
  <c r="E210" i="18" s="1"/>
  <c r="B210" i="18"/>
  <c r="C210" i="18" s="1"/>
  <c r="H209" i="18"/>
  <c r="I209" i="18" s="1"/>
  <c r="F209" i="18"/>
  <c r="G209" i="18" s="1"/>
  <c r="D209" i="18"/>
  <c r="E209" i="18" s="1"/>
  <c r="B209" i="18"/>
  <c r="C209" i="18" s="1"/>
  <c r="H208" i="18"/>
  <c r="I208" i="18" s="1"/>
  <c r="F208" i="18"/>
  <c r="G208" i="18" s="1"/>
  <c r="D208" i="18"/>
  <c r="E208" i="18" s="1"/>
  <c r="B208" i="18"/>
  <c r="C208" i="18" s="1"/>
  <c r="H207" i="18"/>
  <c r="I207" i="18" s="1"/>
  <c r="F207" i="18"/>
  <c r="G207" i="18" s="1"/>
  <c r="D207" i="18"/>
  <c r="E207" i="18" s="1"/>
  <c r="B207" i="18"/>
  <c r="C207" i="18" s="1"/>
  <c r="H206" i="18"/>
  <c r="I206" i="18" s="1"/>
  <c r="F206" i="18"/>
  <c r="G206" i="18" s="1"/>
  <c r="D206" i="18"/>
  <c r="E206" i="18" s="1"/>
  <c r="B206" i="18"/>
  <c r="C206" i="18" s="1"/>
  <c r="H205" i="18"/>
  <c r="I205" i="18" s="1"/>
  <c r="F205" i="18"/>
  <c r="G205" i="18" s="1"/>
  <c r="D205" i="18"/>
  <c r="E205" i="18" s="1"/>
  <c r="B205" i="18"/>
  <c r="C205" i="18" s="1"/>
  <c r="H204" i="18"/>
  <c r="I204" i="18" s="1"/>
  <c r="F204" i="18"/>
  <c r="G204" i="18" s="1"/>
  <c r="D204" i="18"/>
  <c r="E204" i="18" s="1"/>
  <c r="B204" i="18"/>
  <c r="C204" i="18" s="1"/>
  <c r="H203" i="18"/>
  <c r="I203" i="18" s="1"/>
  <c r="F203" i="18"/>
  <c r="G203" i="18" s="1"/>
  <c r="D203" i="18"/>
  <c r="E203" i="18" s="1"/>
  <c r="B203" i="18"/>
  <c r="C203" i="18" s="1"/>
  <c r="H202" i="18"/>
  <c r="I202" i="18" s="1"/>
  <c r="F202" i="18"/>
  <c r="G202" i="18" s="1"/>
  <c r="D202" i="18"/>
  <c r="E202" i="18" s="1"/>
  <c r="B202" i="18"/>
  <c r="C202" i="18" s="1"/>
  <c r="H201" i="18"/>
  <c r="I201" i="18" s="1"/>
  <c r="F201" i="18"/>
  <c r="G201" i="18" s="1"/>
  <c r="D201" i="18"/>
  <c r="E201" i="18" s="1"/>
  <c r="B201" i="18"/>
  <c r="C201" i="18" s="1"/>
  <c r="H200" i="18"/>
  <c r="I200" i="18" s="1"/>
  <c r="F200" i="18"/>
  <c r="G200" i="18" s="1"/>
  <c r="D200" i="18"/>
  <c r="E200" i="18" s="1"/>
  <c r="B200" i="18"/>
  <c r="C200" i="18" s="1"/>
  <c r="H199" i="18"/>
  <c r="I199" i="18" s="1"/>
  <c r="F199" i="18"/>
  <c r="G199" i="18" s="1"/>
  <c r="D199" i="18"/>
  <c r="E199" i="18" s="1"/>
  <c r="B199" i="18"/>
  <c r="C199" i="18" s="1"/>
  <c r="H198" i="18"/>
  <c r="I198" i="18" s="1"/>
  <c r="F198" i="18"/>
  <c r="G198" i="18" s="1"/>
  <c r="D198" i="18"/>
  <c r="E198" i="18" s="1"/>
  <c r="B198" i="18"/>
  <c r="C198" i="18" s="1"/>
  <c r="H197" i="18"/>
  <c r="I197" i="18" s="1"/>
  <c r="F197" i="18"/>
  <c r="G197" i="18" s="1"/>
  <c r="D197" i="18"/>
  <c r="E197" i="18" s="1"/>
  <c r="B197" i="18"/>
  <c r="C197" i="18" s="1"/>
  <c r="H196" i="18"/>
  <c r="I196" i="18" s="1"/>
  <c r="F196" i="18"/>
  <c r="G196" i="18" s="1"/>
  <c r="D196" i="18"/>
  <c r="E196" i="18" s="1"/>
  <c r="B196" i="18"/>
  <c r="C196" i="18" s="1"/>
  <c r="H195" i="18"/>
  <c r="I195" i="18" s="1"/>
  <c r="F195" i="18"/>
  <c r="G195" i="18" s="1"/>
  <c r="D195" i="18"/>
  <c r="E195" i="18" s="1"/>
  <c r="B195" i="18"/>
  <c r="C195" i="18" s="1"/>
  <c r="H194" i="18"/>
  <c r="I194" i="18" s="1"/>
  <c r="F194" i="18"/>
  <c r="G194" i="18" s="1"/>
  <c r="D194" i="18"/>
  <c r="E194" i="18" s="1"/>
  <c r="B194" i="18"/>
  <c r="C194" i="18" s="1"/>
  <c r="H193" i="18"/>
  <c r="I193" i="18" s="1"/>
  <c r="F193" i="18"/>
  <c r="G193" i="18" s="1"/>
  <c r="D193" i="18"/>
  <c r="E193" i="18" s="1"/>
  <c r="B193" i="18"/>
  <c r="C193" i="18" s="1"/>
  <c r="H192" i="18"/>
  <c r="I192" i="18" s="1"/>
  <c r="F192" i="18"/>
  <c r="G192" i="18" s="1"/>
  <c r="D192" i="18"/>
  <c r="E192" i="18" s="1"/>
  <c r="B192" i="18"/>
  <c r="C192" i="18" s="1"/>
  <c r="H191" i="18"/>
  <c r="I191" i="18" s="1"/>
  <c r="F191" i="18"/>
  <c r="G191" i="18" s="1"/>
  <c r="D191" i="18"/>
  <c r="E191" i="18"/>
  <c r="B191" i="18"/>
  <c r="C191" i="18" s="1"/>
  <c r="H190" i="18"/>
  <c r="I190" i="18" s="1"/>
  <c r="F190" i="18"/>
  <c r="G190" i="18" s="1"/>
  <c r="D190" i="18"/>
  <c r="E190" i="18" s="1"/>
  <c r="B190" i="18"/>
  <c r="C190" i="18" s="1"/>
  <c r="H189" i="18"/>
  <c r="I189" i="18" s="1"/>
  <c r="F189" i="18"/>
  <c r="G189" i="18" s="1"/>
  <c r="D189" i="18"/>
  <c r="E189" i="18" s="1"/>
  <c r="B189" i="18"/>
  <c r="C189" i="18" s="1"/>
  <c r="H188" i="18"/>
  <c r="I188" i="18" s="1"/>
  <c r="F188" i="18"/>
  <c r="G188" i="18" s="1"/>
  <c r="D188" i="18"/>
  <c r="E188" i="18" s="1"/>
  <c r="B188" i="18"/>
  <c r="C188" i="18" s="1"/>
  <c r="H187" i="18"/>
  <c r="I187" i="18" s="1"/>
  <c r="F187" i="18"/>
  <c r="G187" i="18" s="1"/>
  <c r="D187" i="18"/>
  <c r="E187" i="18" s="1"/>
  <c r="B187" i="18"/>
  <c r="C187" i="18" s="1"/>
  <c r="H186" i="18"/>
  <c r="I186" i="18" s="1"/>
  <c r="F186" i="18"/>
  <c r="G186" i="18" s="1"/>
  <c r="D186" i="18"/>
  <c r="E186" i="18" s="1"/>
  <c r="B186" i="18"/>
  <c r="C186" i="18" s="1"/>
  <c r="H185" i="18"/>
  <c r="I185" i="18" s="1"/>
  <c r="F185" i="18"/>
  <c r="G185" i="18" s="1"/>
  <c r="D185" i="18"/>
  <c r="E185" i="18" s="1"/>
  <c r="B185" i="18"/>
  <c r="C185" i="18"/>
  <c r="H184" i="18"/>
  <c r="I184" i="18" s="1"/>
  <c r="F184" i="18"/>
  <c r="G184" i="18" s="1"/>
  <c r="D184" i="18"/>
  <c r="E184" i="18" s="1"/>
  <c r="B184" i="18"/>
  <c r="C184" i="18" s="1"/>
  <c r="H183" i="18"/>
  <c r="I183" i="18" s="1"/>
  <c r="F183" i="18"/>
  <c r="G183" i="18" s="1"/>
  <c r="D183" i="18"/>
  <c r="E183" i="18"/>
  <c r="B183" i="18"/>
  <c r="C183" i="18" s="1"/>
  <c r="H182" i="18"/>
  <c r="I182" i="18" s="1"/>
  <c r="F182" i="18"/>
  <c r="G182" i="18" s="1"/>
  <c r="D182" i="18"/>
  <c r="E182" i="18" s="1"/>
  <c r="B182" i="18"/>
  <c r="C182" i="18" s="1"/>
  <c r="H181" i="18"/>
  <c r="I181" i="18" s="1"/>
  <c r="F181" i="18"/>
  <c r="G181" i="18" s="1"/>
  <c r="D181" i="18"/>
  <c r="E181" i="18" s="1"/>
  <c r="B181" i="18"/>
  <c r="C181" i="18" s="1"/>
  <c r="H180" i="18"/>
  <c r="I180" i="18" s="1"/>
  <c r="F180" i="18"/>
  <c r="G180" i="18" s="1"/>
  <c r="D180" i="18"/>
  <c r="E180" i="18" s="1"/>
  <c r="B180" i="18"/>
  <c r="C180" i="18" s="1"/>
  <c r="H179" i="18"/>
  <c r="I179" i="18" s="1"/>
  <c r="F179" i="18"/>
  <c r="G179" i="18" s="1"/>
  <c r="D179" i="18"/>
  <c r="E179" i="18" s="1"/>
  <c r="B179" i="18"/>
  <c r="C179" i="18" s="1"/>
  <c r="H178" i="18"/>
  <c r="I178" i="18" s="1"/>
  <c r="F178" i="18"/>
  <c r="G178" i="18" s="1"/>
  <c r="D178" i="18"/>
  <c r="E178" i="18" s="1"/>
  <c r="B178" i="18"/>
  <c r="C178" i="18"/>
  <c r="H177" i="18"/>
  <c r="I177" i="18" s="1"/>
  <c r="F177" i="18"/>
  <c r="G177" i="18" s="1"/>
  <c r="D177" i="18"/>
  <c r="E177" i="18"/>
  <c r="B177" i="18"/>
  <c r="C177" i="18" s="1"/>
  <c r="H176" i="18"/>
  <c r="I176" i="18" s="1"/>
  <c r="F176" i="18"/>
  <c r="G176" i="18" s="1"/>
  <c r="D176" i="18"/>
  <c r="E176" i="18" s="1"/>
  <c r="B176" i="18"/>
  <c r="C176" i="18" s="1"/>
  <c r="H175" i="18"/>
  <c r="I175" i="18" s="1"/>
  <c r="F175" i="18"/>
  <c r="G175" i="18" s="1"/>
  <c r="D175" i="18"/>
  <c r="E175" i="18" s="1"/>
  <c r="B175" i="18"/>
  <c r="C175" i="18" s="1"/>
  <c r="H174" i="18"/>
  <c r="I174" i="18" s="1"/>
  <c r="F174" i="18"/>
  <c r="G174" i="18" s="1"/>
  <c r="D174" i="18"/>
  <c r="E174" i="18" s="1"/>
  <c r="B174" i="18"/>
  <c r="C174" i="18" s="1"/>
  <c r="H173" i="18"/>
  <c r="I173" i="18" s="1"/>
  <c r="F173" i="18"/>
  <c r="G173" i="18" s="1"/>
  <c r="D173" i="18"/>
  <c r="E173" i="18" s="1"/>
  <c r="B173" i="18"/>
  <c r="C173" i="18" s="1"/>
  <c r="H172" i="18"/>
  <c r="I172" i="18" s="1"/>
  <c r="F172" i="18"/>
  <c r="G172" i="18" s="1"/>
  <c r="D172" i="18"/>
  <c r="E172" i="18" s="1"/>
  <c r="B172" i="18"/>
  <c r="C172" i="18" s="1"/>
  <c r="H171" i="18"/>
  <c r="I171" i="18" s="1"/>
  <c r="F171" i="18"/>
  <c r="G171" i="18" s="1"/>
  <c r="D171" i="18"/>
  <c r="E171" i="18" s="1"/>
  <c r="B171" i="18"/>
  <c r="C171" i="18" s="1"/>
  <c r="H170" i="18"/>
  <c r="I170" i="18" s="1"/>
  <c r="F170" i="18"/>
  <c r="G170" i="18" s="1"/>
  <c r="D170" i="18"/>
  <c r="E170" i="18" s="1"/>
  <c r="B170" i="18"/>
  <c r="C170" i="18" s="1"/>
  <c r="H169" i="18"/>
  <c r="I169" i="18"/>
  <c r="F169" i="18"/>
  <c r="G169" i="18" s="1"/>
  <c r="D169" i="18"/>
  <c r="E169" i="18" s="1"/>
  <c r="B169" i="18"/>
  <c r="C169" i="18" s="1"/>
  <c r="H168" i="18"/>
  <c r="I168" i="18" s="1"/>
  <c r="F168" i="18"/>
  <c r="G168" i="18" s="1"/>
  <c r="D168" i="18"/>
  <c r="E168" i="18" s="1"/>
  <c r="B168" i="18"/>
  <c r="C168" i="18" s="1"/>
  <c r="H167" i="18"/>
  <c r="I167" i="18" s="1"/>
  <c r="F167" i="18"/>
  <c r="G167" i="18" s="1"/>
  <c r="D167" i="18"/>
  <c r="E167" i="18" s="1"/>
  <c r="B167" i="18"/>
  <c r="C167" i="18" s="1"/>
  <c r="H166" i="18"/>
  <c r="I166" i="18" s="1"/>
  <c r="F166" i="18"/>
  <c r="G166" i="18" s="1"/>
  <c r="D166" i="18"/>
  <c r="E166" i="18" s="1"/>
  <c r="B166" i="18"/>
  <c r="C166" i="18" s="1"/>
  <c r="H165" i="18"/>
  <c r="I165" i="18" s="1"/>
  <c r="F165" i="18"/>
  <c r="G165" i="18" s="1"/>
  <c r="D165" i="18"/>
  <c r="E165" i="18" s="1"/>
  <c r="B165" i="18"/>
  <c r="C165" i="18" s="1"/>
  <c r="H164" i="18"/>
  <c r="I164" i="18"/>
  <c r="F164" i="18"/>
  <c r="G164" i="18" s="1"/>
  <c r="D164" i="18"/>
  <c r="E164" i="18" s="1"/>
  <c r="B164" i="18"/>
  <c r="C164" i="18" s="1"/>
  <c r="H163" i="18"/>
  <c r="I163" i="18" s="1"/>
  <c r="F163" i="18"/>
  <c r="G163" i="18" s="1"/>
  <c r="D163" i="18"/>
  <c r="E163" i="18" s="1"/>
  <c r="B163" i="18"/>
  <c r="C163" i="18" s="1"/>
  <c r="H162" i="18"/>
  <c r="I162" i="18" s="1"/>
  <c r="F162" i="18"/>
  <c r="G162" i="18" s="1"/>
  <c r="D162" i="18"/>
  <c r="E162" i="18" s="1"/>
  <c r="B162" i="18"/>
  <c r="C162" i="18" s="1"/>
  <c r="H161" i="18"/>
  <c r="I161" i="18" s="1"/>
  <c r="F161" i="18"/>
  <c r="G161" i="18" s="1"/>
  <c r="D161" i="18"/>
  <c r="E161" i="18" s="1"/>
  <c r="B161" i="18"/>
  <c r="C161" i="18" s="1"/>
  <c r="H160" i="18"/>
  <c r="I160" i="18" s="1"/>
  <c r="F160" i="18"/>
  <c r="G160" i="18" s="1"/>
  <c r="D160" i="18"/>
  <c r="E160" i="18" s="1"/>
  <c r="B160" i="18"/>
  <c r="C160" i="18" s="1"/>
  <c r="H159" i="18"/>
  <c r="I159" i="18" s="1"/>
  <c r="F159" i="18"/>
  <c r="G159" i="18" s="1"/>
  <c r="D159" i="18"/>
  <c r="E159" i="18" s="1"/>
  <c r="B159" i="18"/>
  <c r="C159" i="18" s="1"/>
  <c r="H158" i="18"/>
  <c r="I158" i="18" s="1"/>
  <c r="F158" i="18"/>
  <c r="G158" i="18" s="1"/>
  <c r="D158" i="18"/>
  <c r="E158" i="18" s="1"/>
  <c r="B158" i="18"/>
  <c r="C158" i="18" s="1"/>
  <c r="H157" i="18"/>
  <c r="I157" i="18" s="1"/>
  <c r="F157" i="18"/>
  <c r="G157" i="18" s="1"/>
  <c r="D157" i="18"/>
  <c r="E157" i="18" s="1"/>
  <c r="B157" i="18"/>
  <c r="C157" i="18" s="1"/>
  <c r="H156" i="18"/>
  <c r="I156" i="18" s="1"/>
  <c r="F156" i="18"/>
  <c r="G156" i="18" s="1"/>
  <c r="D156" i="18"/>
  <c r="E156" i="18" s="1"/>
  <c r="B156" i="18"/>
  <c r="C156" i="18" s="1"/>
  <c r="H155" i="18"/>
  <c r="I155" i="18" s="1"/>
  <c r="F155" i="18"/>
  <c r="G155" i="18" s="1"/>
  <c r="D155" i="18"/>
  <c r="E155" i="18" s="1"/>
  <c r="B155" i="18"/>
  <c r="C155" i="18" s="1"/>
  <c r="H154" i="18"/>
  <c r="I154" i="18" s="1"/>
  <c r="F154" i="18"/>
  <c r="G154" i="18" s="1"/>
  <c r="D154" i="18"/>
  <c r="E154" i="18" s="1"/>
  <c r="B154" i="18"/>
  <c r="C154" i="18" s="1"/>
  <c r="H153" i="18"/>
  <c r="I153" i="18" s="1"/>
  <c r="F153" i="18"/>
  <c r="G153" i="18" s="1"/>
  <c r="D153" i="18"/>
  <c r="E153" i="18" s="1"/>
  <c r="B153" i="18"/>
  <c r="C153" i="18" s="1"/>
  <c r="H152" i="18"/>
  <c r="I152" i="18" s="1"/>
  <c r="F152" i="18"/>
  <c r="G152" i="18" s="1"/>
  <c r="D152" i="18"/>
  <c r="E152" i="18" s="1"/>
  <c r="B152" i="18"/>
  <c r="C152" i="18" s="1"/>
  <c r="H151" i="18"/>
  <c r="I151" i="18" s="1"/>
  <c r="F151" i="18"/>
  <c r="G151" i="18" s="1"/>
  <c r="D151" i="18"/>
  <c r="E151" i="18" s="1"/>
  <c r="B151" i="18"/>
  <c r="C151" i="18" s="1"/>
  <c r="H150" i="18"/>
  <c r="I150" i="18" s="1"/>
  <c r="F150" i="18"/>
  <c r="G150" i="18" s="1"/>
  <c r="D150" i="18"/>
  <c r="E150" i="18" s="1"/>
  <c r="B150" i="18"/>
  <c r="C150" i="18" s="1"/>
  <c r="H149" i="18"/>
  <c r="I149" i="18" s="1"/>
  <c r="F149" i="18"/>
  <c r="G149" i="18" s="1"/>
  <c r="D149" i="18"/>
  <c r="E149" i="18" s="1"/>
  <c r="B149" i="18"/>
  <c r="C149" i="18" s="1"/>
  <c r="H148" i="18"/>
  <c r="I148" i="18" s="1"/>
  <c r="F148" i="18"/>
  <c r="G148" i="18" s="1"/>
  <c r="D148" i="18"/>
  <c r="E148" i="18" s="1"/>
  <c r="B148" i="18"/>
  <c r="C148" i="18" s="1"/>
  <c r="H147" i="18"/>
  <c r="I147" i="18" s="1"/>
  <c r="F147" i="18"/>
  <c r="G147" i="18" s="1"/>
  <c r="D147" i="18"/>
  <c r="E147" i="18" s="1"/>
  <c r="B147" i="18"/>
  <c r="C147" i="18" s="1"/>
  <c r="H146" i="18"/>
  <c r="I146" i="18" s="1"/>
  <c r="F146" i="18"/>
  <c r="G146" i="18" s="1"/>
  <c r="D146" i="18"/>
  <c r="E146" i="18" s="1"/>
  <c r="B146" i="18"/>
  <c r="C146" i="18" s="1"/>
  <c r="H145" i="18"/>
  <c r="I145" i="18" s="1"/>
  <c r="F145" i="18"/>
  <c r="G145" i="18" s="1"/>
  <c r="D145" i="18"/>
  <c r="E145" i="18" s="1"/>
  <c r="B145" i="18"/>
  <c r="C145" i="18" s="1"/>
  <c r="H144" i="18"/>
  <c r="I144" i="18" s="1"/>
  <c r="F144" i="18"/>
  <c r="G144" i="18" s="1"/>
  <c r="D144" i="18"/>
  <c r="E144" i="18" s="1"/>
  <c r="B144" i="18"/>
  <c r="C144" i="18" s="1"/>
  <c r="H143" i="18"/>
  <c r="I143" i="18" s="1"/>
  <c r="F143" i="18"/>
  <c r="G143" i="18" s="1"/>
  <c r="D143" i="18"/>
  <c r="E143" i="18" s="1"/>
  <c r="B143" i="18"/>
  <c r="C143" i="18" s="1"/>
  <c r="H142" i="18"/>
  <c r="I142" i="18" s="1"/>
  <c r="F142" i="18"/>
  <c r="G142" i="18" s="1"/>
  <c r="D142" i="18"/>
  <c r="E142" i="18" s="1"/>
  <c r="B142" i="18"/>
  <c r="C142" i="18" s="1"/>
  <c r="H141" i="18"/>
  <c r="I141" i="18" s="1"/>
  <c r="F141" i="18"/>
  <c r="G141" i="18" s="1"/>
  <c r="D141" i="18"/>
  <c r="E141" i="18"/>
  <c r="B141" i="18"/>
  <c r="C141" i="18" s="1"/>
  <c r="H140" i="18"/>
  <c r="I140" i="18" s="1"/>
  <c r="F140" i="18"/>
  <c r="G140" i="18" s="1"/>
  <c r="D140" i="18"/>
  <c r="E140" i="18" s="1"/>
  <c r="B140" i="18"/>
  <c r="C140" i="18" s="1"/>
  <c r="H139" i="18"/>
  <c r="I139" i="18" s="1"/>
  <c r="F139" i="18"/>
  <c r="G139" i="18" s="1"/>
  <c r="D139" i="18"/>
  <c r="E139" i="18" s="1"/>
  <c r="B139" i="18"/>
  <c r="C139" i="18" s="1"/>
  <c r="H138" i="18"/>
  <c r="I138" i="18" s="1"/>
  <c r="F138" i="18"/>
  <c r="G138" i="18" s="1"/>
  <c r="D138" i="18"/>
  <c r="E138" i="18" s="1"/>
  <c r="B138" i="18"/>
  <c r="C138" i="18" s="1"/>
  <c r="H137" i="18"/>
  <c r="I137" i="18" s="1"/>
  <c r="F137" i="18"/>
  <c r="G137" i="18" s="1"/>
  <c r="D137" i="18"/>
  <c r="E137" i="18" s="1"/>
  <c r="B137" i="18"/>
  <c r="C137" i="18" s="1"/>
  <c r="H136" i="18"/>
  <c r="I136" i="18" s="1"/>
  <c r="F136" i="18"/>
  <c r="G136" i="18" s="1"/>
  <c r="D136" i="18"/>
  <c r="E136" i="18" s="1"/>
  <c r="B136" i="18"/>
  <c r="C136" i="18" s="1"/>
  <c r="H135" i="18"/>
  <c r="I135" i="18" s="1"/>
  <c r="F135" i="18"/>
  <c r="G135" i="18" s="1"/>
  <c r="D135" i="18"/>
  <c r="E135" i="18" s="1"/>
  <c r="B135" i="18"/>
  <c r="C135" i="18" s="1"/>
  <c r="H134" i="18"/>
  <c r="I134" i="18" s="1"/>
  <c r="F134" i="18"/>
  <c r="G134" i="18" s="1"/>
  <c r="D134" i="18"/>
  <c r="E134" i="18" s="1"/>
  <c r="B134" i="18"/>
  <c r="C134" i="18" s="1"/>
  <c r="H133" i="18"/>
  <c r="I133" i="18" s="1"/>
  <c r="F133" i="18"/>
  <c r="G133" i="18" s="1"/>
  <c r="D133" i="18"/>
  <c r="E133" i="18" s="1"/>
  <c r="B133" i="18"/>
  <c r="C133" i="18" s="1"/>
  <c r="H132" i="18"/>
  <c r="I132" i="18" s="1"/>
  <c r="F132" i="18"/>
  <c r="G132" i="18" s="1"/>
  <c r="D132" i="18"/>
  <c r="E132" i="18" s="1"/>
  <c r="B132" i="18"/>
  <c r="C132" i="18" s="1"/>
  <c r="H131" i="18"/>
  <c r="I131" i="18" s="1"/>
  <c r="F131" i="18"/>
  <c r="G131" i="18" s="1"/>
  <c r="D131" i="18"/>
  <c r="E131" i="18" s="1"/>
  <c r="B131" i="18"/>
  <c r="C131" i="18" s="1"/>
  <c r="H130" i="18"/>
  <c r="I130" i="18" s="1"/>
  <c r="F130" i="18"/>
  <c r="G130" i="18" s="1"/>
  <c r="D130" i="18"/>
  <c r="E130" i="18" s="1"/>
  <c r="B130" i="18"/>
  <c r="C130" i="18" s="1"/>
  <c r="H129" i="18"/>
  <c r="I129" i="18" s="1"/>
  <c r="F129" i="18"/>
  <c r="G129" i="18" s="1"/>
  <c r="D129" i="18"/>
  <c r="E129" i="18" s="1"/>
  <c r="B129" i="18"/>
  <c r="C129" i="18" s="1"/>
  <c r="H128" i="18"/>
  <c r="I128" i="18" s="1"/>
  <c r="F128" i="18"/>
  <c r="G128" i="18" s="1"/>
  <c r="D128" i="18"/>
  <c r="E128" i="18" s="1"/>
  <c r="B128" i="18"/>
  <c r="C128" i="18" s="1"/>
  <c r="H127" i="18"/>
  <c r="I127" i="18" s="1"/>
  <c r="F127" i="18"/>
  <c r="G127" i="18" s="1"/>
  <c r="D127" i="18"/>
  <c r="E127" i="18" s="1"/>
  <c r="B127" i="18"/>
  <c r="C127" i="18" s="1"/>
  <c r="H126" i="18"/>
  <c r="I126" i="18" s="1"/>
  <c r="F126" i="18"/>
  <c r="G126" i="18" s="1"/>
  <c r="D126" i="18"/>
  <c r="E126" i="18" s="1"/>
  <c r="B126" i="18"/>
  <c r="C126" i="18" s="1"/>
  <c r="H125" i="18"/>
  <c r="I125" i="18" s="1"/>
  <c r="F125" i="18"/>
  <c r="G125" i="18" s="1"/>
  <c r="D125" i="18"/>
  <c r="E125" i="18" s="1"/>
  <c r="B125" i="18"/>
  <c r="C125" i="18" s="1"/>
  <c r="H124" i="18"/>
  <c r="I124" i="18" s="1"/>
  <c r="F124" i="18"/>
  <c r="G124" i="18" s="1"/>
  <c r="D124" i="18"/>
  <c r="E124" i="18" s="1"/>
  <c r="B124" i="18"/>
  <c r="C124" i="18" s="1"/>
  <c r="H123" i="18"/>
  <c r="I123" i="18" s="1"/>
  <c r="F123" i="18"/>
  <c r="G123" i="18" s="1"/>
  <c r="D123" i="18"/>
  <c r="E123" i="18" s="1"/>
  <c r="B123" i="18"/>
  <c r="C123" i="18" s="1"/>
  <c r="H122" i="18"/>
  <c r="I122" i="18" s="1"/>
  <c r="F122" i="18"/>
  <c r="G122" i="18" s="1"/>
  <c r="D122" i="18"/>
  <c r="E122" i="18" s="1"/>
  <c r="B122" i="18"/>
  <c r="C122" i="18" s="1"/>
  <c r="H121" i="18"/>
  <c r="I121" i="18" s="1"/>
  <c r="F121" i="18"/>
  <c r="G121" i="18" s="1"/>
  <c r="D121" i="18"/>
  <c r="E121" i="18" s="1"/>
  <c r="B121" i="18"/>
  <c r="C121" i="18" s="1"/>
  <c r="H120" i="18"/>
  <c r="I120" i="18" s="1"/>
  <c r="F120" i="18"/>
  <c r="G120" i="18" s="1"/>
  <c r="D120" i="18"/>
  <c r="E120" i="18" s="1"/>
  <c r="B120" i="18"/>
  <c r="C120" i="18" s="1"/>
  <c r="H119" i="18"/>
  <c r="I119" i="18" s="1"/>
  <c r="F119" i="18"/>
  <c r="G119" i="18" s="1"/>
  <c r="D119" i="18"/>
  <c r="E119" i="18" s="1"/>
  <c r="B119" i="18"/>
  <c r="C119" i="18" s="1"/>
  <c r="H118" i="18"/>
  <c r="I118" i="18" s="1"/>
  <c r="F118" i="18"/>
  <c r="G118" i="18" s="1"/>
  <c r="D118" i="18"/>
  <c r="E118" i="18" s="1"/>
  <c r="B118" i="18"/>
  <c r="C118" i="18" s="1"/>
  <c r="H117" i="18"/>
  <c r="I117" i="18" s="1"/>
  <c r="F117" i="18"/>
  <c r="G117" i="18" s="1"/>
  <c r="D117" i="18"/>
  <c r="E117" i="18" s="1"/>
  <c r="B117" i="18"/>
  <c r="C117" i="18" s="1"/>
  <c r="H116" i="18"/>
  <c r="I116" i="18" s="1"/>
  <c r="F116" i="18"/>
  <c r="G116" i="18" s="1"/>
  <c r="D116" i="18"/>
  <c r="E116" i="18" s="1"/>
  <c r="B116" i="18"/>
  <c r="C116" i="18" s="1"/>
  <c r="H115" i="18"/>
  <c r="I115" i="18" s="1"/>
  <c r="F115" i="18"/>
  <c r="G115" i="18" s="1"/>
  <c r="D115" i="18"/>
  <c r="E115" i="18" s="1"/>
  <c r="B115" i="18"/>
  <c r="C115" i="18" s="1"/>
  <c r="H114" i="18"/>
  <c r="I114" i="18" s="1"/>
  <c r="F114" i="18"/>
  <c r="G114" i="18" s="1"/>
  <c r="D114" i="18"/>
  <c r="E114" i="18" s="1"/>
  <c r="B114" i="18"/>
  <c r="C114" i="18" s="1"/>
  <c r="H113" i="18"/>
  <c r="I113" i="18" s="1"/>
  <c r="F113" i="18"/>
  <c r="G113" i="18" s="1"/>
  <c r="D113" i="18"/>
  <c r="E113" i="18" s="1"/>
  <c r="B113" i="18"/>
  <c r="C113" i="18" s="1"/>
  <c r="H112" i="18"/>
  <c r="I112" i="18" s="1"/>
  <c r="F112" i="18"/>
  <c r="G112" i="18" s="1"/>
  <c r="D112" i="18"/>
  <c r="E112" i="18" s="1"/>
  <c r="B112" i="18"/>
  <c r="C112" i="18" s="1"/>
  <c r="H111" i="18"/>
  <c r="I111" i="18" s="1"/>
  <c r="F111" i="18"/>
  <c r="G111" i="18" s="1"/>
  <c r="D111" i="18"/>
  <c r="E111" i="18" s="1"/>
  <c r="B111" i="18"/>
  <c r="C111" i="18" s="1"/>
  <c r="H110" i="18"/>
  <c r="I110" i="18" s="1"/>
  <c r="F110" i="18"/>
  <c r="G110" i="18" s="1"/>
  <c r="D110" i="18"/>
  <c r="E110" i="18" s="1"/>
  <c r="B110" i="18"/>
  <c r="C110" i="18" s="1"/>
  <c r="H109" i="18"/>
  <c r="I109" i="18" s="1"/>
  <c r="F109" i="18"/>
  <c r="G109" i="18" s="1"/>
  <c r="D109" i="18"/>
  <c r="E109" i="18" s="1"/>
  <c r="B109" i="18"/>
  <c r="C109" i="18" s="1"/>
  <c r="H108" i="18"/>
  <c r="I108" i="18" s="1"/>
  <c r="F108" i="18"/>
  <c r="G108" i="18" s="1"/>
  <c r="D108" i="18"/>
  <c r="E108" i="18" s="1"/>
  <c r="B108" i="18"/>
  <c r="C108" i="18" s="1"/>
  <c r="H107" i="18"/>
  <c r="I107" i="18" s="1"/>
  <c r="F107" i="18"/>
  <c r="G107" i="18" s="1"/>
  <c r="D107" i="18"/>
  <c r="E107" i="18" s="1"/>
  <c r="B107" i="18"/>
  <c r="C107" i="18" s="1"/>
  <c r="H106" i="18"/>
  <c r="I106" i="18" s="1"/>
  <c r="F106" i="18"/>
  <c r="G106" i="18" s="1"/>
  <c r="D106" i="18"/>
  <c r="E106" i="18" s="1"/>
  <c r="B106" i="18"/>
  <c r="C106" i="18" s="1"/>
  <c r="H105" i="18"/>
  <c r="I105" i="18" s="1"/>
  <c r="F105" i="18"/>
  <c r="G105" i="18" s="1"/>
  <c r="D105" i="18"/>
  <c r="E105" i="18" s="1"/>
  <c r="B105" i="18"/>
  <c r="C105" i="18" s="1"/>
  <c r="H104" i="18"/>
  <c r="I104" i="18" s="1"/>
  <c r="F104" i="18"/>
  <c r="G104" i="18" s="1"/>
  <c r="D104" i="18"/>
  <c r="E104" i="18" s="1"/>
  <c r="B104" i="18"/>
  <c r="C104" i="18" s="1"/>
  <c r="H103" i="18"/>
  <c r="I103" i="18" s="1"/>
  <c r="F103" i="18"/>
  <c r="G103" i="18" s="1"/>
  <c r="D103" i="18"/>
  <c r="E103" i="18" s="1"/>
  <c r="B103" i="18"/>
  <c r="C103" i="18" s="1"/>
  <c r="H102" i="18"/>
  <c r="I102" i="18" s="1"/>
  <c r="F102" i="18"/>
  <c r="G102" i="18" s="1"/>
  <c r="D102" i="18"/>
  <c r="E102" i="18" s="1"/>
  <c r="B102" i="18"/>
  <c r="C102" i="18" s="1"/>
  <c r="H101" i="18"/>
  <c r="I101" i="18" s="1"/>
  <c r="F101" i="18"/>
  <c r="G101" i="18" s="1"/>
  <c r="D101" i="18"/>
  <c r="E101" i="18" s="1"/>
  <c r="B101" i="18"/>
  <c r="C101" i="18" s="1"/>
  <c r="H100" i="18"/>
  <c r="I100" i="18" s="1"/>
  <c r="F100" i="18"/>
  <c r="G100" i="18" s="1"/>
  <c r="D100" i="18"/>
  <c r="E100" i="18" s="1"/>
  <c r="B100" i="18"/>
  <c r="C100" i="18" s="1"/>
  <c r="H99" i="18"/>
  <c r="I99" i="18" s="1"/>
  <c r="F99" i="18"/>
  <c r="G99" i="18" s="1"/>
  <c r="D99" i="18"/>
  <c r="E99" i="18" s="1"/>
  <c r="B99" i="18"/>
  <c r="C99" i="18" s="1"/>
  <c r="H98" i="18"/>
  <c r="I98" i="18" s="1"/>
  <c r="F98" i="18"/>
  <c r="G98" i="18" s="1"/>
  <c r="D98" i="18"/>
  <c r="E98" i="18" s="1"/>
  <c r="B98" i="18"/>
  <c r="C98" i="18" s="1"/>
  <c r="H97" i="18"/>
  <c r="I97" i="18"/>
  <c r="F97" i="18"/>
  <c r="G97" i="18" s="1"/>
  <c r="D97" i="18"/>
  <c r="E97" i="18" s="1"/>
  <c r="B97" i="18"/>
  <c r="C97" i="18" s="1"/>
  <c r="H96" i="18"/>
  <c r="I96" i="18" s="1"/>
  <c r="F96" i="18"/>
  <c r="G96" i="18" s="1"/>
  <c r="D96" i="18"/>
  <c r="E96" i="18" s="1"/>
  <c r="B96" i="18"/>
  <c r="C96" i="18" s="1"/>
  <c r="H95" i="18"/>
  <c r="I95" i="18" s="1"/>
  <c r="F95" i="18"/>
  <c r="G95" i="18" s="1"/>
  <c r="D95" i="18"/>
  <c r="E95" i="18" s="1"/>
  <c r="B95" i="18"/>
  <c r="C95" i="18" s="1"/>
  <c r="H94" i="18"/>
  <c r="I94" i="18" s="1"/>
  <c r="F94" i="18"/>
  <c r="G94" i="18" s="1"/>
  <c r="D94" i="18"/>
  <c r="E94" i="18" s="1"/>
  <c r="B94" i="18"/>
  <c r="C94" i="18" s="1"/>
  <c r="H93" i="18"/>
  <c r="I93" i="18" s="1"/>
  <c r="F93" i="18"/>
  <c r="G93" i="18" s="1"/>
  <c r="D93" i="18"/>
  <c r="E93" i="18" s="1"/>
  <c r="B93" i="18"/>
  <c r="C93" i="18" s="1"/>
  <c r="H92" i="18"/>
  <c r="I92" i="18" s="1"/>
  <c r="F92" i="18"/>
  <c r="G92" i="18" s="1"/>
  <c r="D92" i="18"/>
  <c r="E92" i="18" s="1"/>
  <c r="B92" i="18"/>
  <c r="C92" i="18"/>
  <c r="H91" i="18"/>
  <c r="I91" i="18" s="1"/>
  <c r="F91" i="18"/>
  <c r="G91" i="18" s="1"/>
  <c r="D91" i="18"/>
  <c r="E91" i="18" s="1"/>
  <c r="B91" i="18"/>
  <c r="C91" i="18" s="1"/>
  <c r="H90" i="18"/>
  <c r="I90" i="18" s="1"/>
  <c r="F90" i="18"/>
  <c r="G90" i="18" s="1"/>
  <c r="D90" i="18"/>
  <c r="E90" i="18" s="1"/>
  <c r="B90" i="18"/>
  <c r="C90" i="18" s="1"/>
  <c r="H89" i="18"/>
  <c r="I89" i="18" s="1"/>
  <c r="F89" i="18"/>
  <c r="G89" i="18" s="1"/>
  <c r="D89" i="18"/>
  <c r="E89" i="18" s="1"/>
  <c r="B89" i="18"/>
  <c r="C89" i="18" s="1"/>
  <c r="H88" i="18"/>
  <c r="I88" i="18" s="1"/>
  <c r="F88" i="18"/>
  <c r="G88" i="18" s="1"/>
  <c r="D88" i="18"/>
  <c r="E88" i="18" s="1"/>
  <c r="B88" i="18"/>
  <c r="C88" i="18" s="1"/>
  <c r="H87" i="18"/>
  <c r="I87" i="18" s="1"/>
  <c r="F87" i="18"/>
  <c r="G87" i="18" s="1"/>
  <c r="D87" i="18"/>
  <c r="E87" i="18" s="1"/>
  <c r="B87" i="18"/>
  <c r="C87" i="18" s="1"/>
  <c r="H86" i="18"/>
  <c r="I86" i="18" s="1"/>
  <c r="F86" i="18"/>
  <c r="G86" i="18" s="1"/>
  <c r="D86" i="18"/>
  <c r="E86" i="18"/>
  <c r="B86" i="18"/>
  <c r="C86" i="18" s="1"/>
  <c r="H85" i="18"/>
  <c r="I85" i="18" s="1"/>
  <c r="F85" i="18"/>
  <c r="G85" i="18" s="1"/>
  <c r="D85" i="18"/>
  <c r="E85" i="18" s="1"/>
  <c r="B85" i="18"/>
  <c r="C85" i="18" s="1"/>
  <c r="H84" i="18"/>
  <c r="I84" i="18" s="1"/>
  <c r="F84" i="18"/>
  <c r="G84" i="18" s="1"/>
  <c r="D84" i="18"/>
  <c r="E84" i="18" s="1"/>
  <c r="B84" i="18"/>
  <c r="C84" i="18" s="1"/>
  <c r="H83" i="18"/>
  <c r="I83" i="18" s="1"/>
  <c r="F83" i="18"/>
  <c r="G83" i="18" s="1"/>
  <c r="D83" i="18"/>
  <c r="E83" i="18" s="1"/>
  <c r="B83" i="18"/>
  <c r="C83" i="18" s="1"/>
  <c r="H82" i="18"/>
  <c r="I82" i="18" s="1"/>
  <c r="F82" i="18"/>
  <c r="G82" i="18" s="1"/>
  <c r="D82" i="18"/>
  <c r="E82" i="18"/>
  <c r="B82" i="18"/>
  <c r="C82" i="18" s="1"/>
  <c r="H81" i="18"/>
  <c r="I81" i="18" s="1"/>
  <c r="F81" i="18"/>
  <c r="G81" i="18" s="1"/>
  <c r="D81" i="18"/>
  <c r="E81" i="18" s="1"/>
  <c r="B81" i="18"/>
  <c r="C81" i="18" s="1"/>
  <c r="H80" i="18"/>
  <c r="I80" i="18" s="1"/>
  <c r="F80" i="18"/>
  <c r="G80" i="18" s="1"/>
  <c r="D80" i="18"/>
  <c r="E80" i="18" s="1"/>
  <c r="B80" i="18"/>
  <c r="C80" i="18"/>
  <c r="H79" i="18"/>
  <c r="I79" i="18" s="1"/>
  <c r="F79" i="18"/>
  <c r="G79" i="18" s="1"/>
  <c r="D79" i="18"/>
  <c r="E79" i="18" s="1"/>
  <c r="B79" i="18"/>
  <c r="C79" i="18" s="1"/>
  <c r="H78" i="18"/>
  <c r="I78" i="18" s="1"/>
  <c r="F78" i="18"/>
  <c r="G78" i="18" s="1"/>
  <c r="D78" i="18"/>
  <c r="E78" i="18" s="1"/>
  <c r="B78" i="18"/>
  <c r="C78" i="18" s="1"/>
  <c r="H77" i="18"/>
  <c r="I77" i="18" s="1"/>
  <c r="F77" i="18"/>
  <c r="G77" i="18" s="1"/>
  <c r="D77" i="18"/>
  <c r="E77" i="18" s="1"/>
  <c r="B77" i="18"/>
  <c r="C77" i="18" s="1"/>
  <c r="H76" i="18"/>
  <c r="I76" i="18" s="1"/>
  <c r="F76" i="18"/>
  <c r="G76" i="18" s="1"/>
  <c r="D76" i="18"/>
  <c r="E76" i="18" s="1"/>
  <c r="B76" i="18"/>
  <c r="C76" i="18" s="1"/>
  <c r="H75" i="18"/>
  <c r="I75" i="18" s="1"/>
  <c r="F75" i="18"/>
  <c r="G75" i="18" s="1"/>
  <c r="D75" i="18"/>
  <c r="E75" i="18" s="1"/>
  <c r="B75" i="18"/>
  <c r="C75" i="18"/>
  <c r="H74" i="18"/>
  <c r="I74" i="18" s="1"/>
  <c r="F74" i="18"/>
  <c r="G74" i="18" s="1"/>
  <c r="D74" i="18"/>
  <c r="E74" i="18" s="1"/>
  <c r="B74" i="18"/>
  <c r="C74" i="18" s="1"/>
  <c r="H73" i="18"/>
  <c r="I73" i="18" s="1"/>
  <c r="F73" i="18"/>
  <c r="G73" i="18" s="1"/>
  <c r="D73" i="18"/>
  <c r="E73" i="18" s="1"/>
  <c r="B73" i="18"/>
  <c r="C73" i="18" s="1"/>
  <c r="H72" i="18"/>
  <c r="I72" i="18" s="1"/>
  <c r="F72" i="18"/>
  <c r="G72" i="18" s="1"/>
  <c r="D72" i="18"/>
  <c r="E72" i="18" s="1"/>
  <c r="B72" i="18"/>
  <c r="C72" i="18" s="1"/>
  <c r="H71" i="18"/>
  <c r="I71" i="18" s="1"/>
  <c r="F71" i="18"/>
  <c r="G71" i="18" s="1"/>
  <c r="D71" i="18"/>
  <c r="E71" i="18" s="1"/>
  <c r="B71" i="18"/>
  <c r="C71" i="18" s="1"/>
  <c r="H70" i="18"/>
  <c r="I70" i="18" s="1"/>
  <c r="F70" i="18"/>
  <c r="G70" i="18" s="1"/>
  <c r="D70" i="18"/>
  <c r="E70" i="18" s="1"/>
  <c r="B70" i="18"/>
  <c r="C70" i="18" s="1"/>
  <c r="H69" i="18"/>
  <c r="I69" i="18" s="1"/>
  <c r="F69" i="18"/>
  <c r="G69" i="18" s="1"/>
  <c r="D69" i="18"/>
  <c r="E69" i="18"/>
  <c r="B69" i="18"/>
  <c r="C69" i="18" s="1"/>
  <c r="H68" i="18"/>
  <c r="I68" i="18" s="1"/>
  <c r="F68" i="18"/>
  <c r="G68" i="18" s="1"/>
  <c r="D68" i="18"/>
  <c r="E68" i="18" s="1"/>
  <c r="B68" i="18"/>
  <c r="C68" i="18" s="1"/>
  <c r="H67" i="18"/>
  <c r="I67" i="18" s="1"/>
  <c r="F67" i="18"/>
  <c r="G67" i="18" s="1"/>
  <c r="D67" i="18"/>
  <c r="E67" i="18" s="1"/>
  <c r="B67" i="18"/>
  <c r="C67" i="18" s="1"/>
  <c r="H66" i="18"/>
  <c r="I66" i="18" s="1"/>
  <c r="F66" i="18"/>
  <c r="G66" i="18" s="1"/>
  <c r="D66" i="18"/>
  <c r="E66" i="18" s="1"/>
  <c r="B66" i="18"/>
  <c r="C66" i="18" s="1"/>
  <c r="H65" i="18"/>
  <c r="I65" i="18" s="1"/>
  <c r="F65" i="18"/>
  <c r="G65" i="18" s="1"/>
  <c r="D65" i="18"/>
  <c r="E65" i="18" s="1"/>
  <c r="B65" i="18"/>
  <c r="C65" i="18" s="1"/>
  <c r="H64" i="18"/>
  <c r="I64" i="18" s="1"/>
  <c r="F64" i="18"/>
  <c r="G64" i="18" s="1"/>
  <c r="D64" i="18"/>
  <c r="E64" i="18" s="1"/>
  <c r="B64" i="18"/>
  <c r="C64" i="18" s="1"/>
  <c r="H63" i="18"/>
  <c r="I63" i="18" s="1"/>
  <c r="F63" i="18"/>
  <c r="G63" i="18" s="1"/>
  <c r="D63" i="18"/>
  <c r="E63" i="18" s="1"/>
  <c r="B63" i="18"/>
  <c r="C63" i="18" s="1"/>
  <c r="H62" i="18"/>
  <c r="I62" i="18" s="1"/>
  <c r="F62" i="18"/>
  <c r="G62" i="18" s="1"/>
  <c r="D62" i="18"/>
  <c r="E62" i="18" s="1"/>
  <c r="B62" i="18"/>
  <c r="C62" i="18" s="1"/>
  <c r="H61" i="18"/>
  <c r="I61" i="18" s="1"/>
  <c r="F61" i="18"/>
  <c r="G61" i="18" s="1"/>
  <c r="D61" i="18"/>
  <c r="E61" i="18" s="1"/>
  <c r="B61" i="18"/>
  <c r="C61" i="18" s="1"/>
  <c r="H60" i="18"/>
  <c r="I60" i="18" s="1"/>
  <c r="F60" i="18"/>
  <c r="G60" i="18" s="1"/>
  <c r="D60" i="18"/>
  <c r="E60" i="18" s="1"/>
  <c r="B60" i="18"/>
  <c r="C60" i="18" s="1"/>
  <c r="H59" i="18"/>
  <c r="I59" i="18" s="1"/>
  <c r="F59" i="18"/>
  <c r="G59" i="18" s="1"/>
  <c r="D59" i="18"/>
  <c r="E59" i="18" s="1"/>
  <c r="B59" i="18"/>
  <c r="C59" i="18" s="1"/>
  <c r="H58" i="18"/>
  <c r="I58" i="18" s="1"/>
  <c r="F58" i="18"/>
  <c r="G58" i="18" s="1"/>
  <c r="D58" i="18"/>
  <c r="E58" i="18"/>
  <c r="B58" i="18"/>
  <c r="C58" i="18" s="1"/>
  <c r="H57" i="18"/>
  <c r="I57" i="18" s="1"/>
  <c r="F57" i="18"/>
  <c r="G57" i="18" s="1"/>
  <c r="D57" i="18"/>
  <c r="E57" i="18" s="1"/>
  <c r="B57" i="18"/>
  <c r="C57" i="18" s="1"/>
  <c r="H56" i="18"/>
  <c r="I56" i="18" s="1"/>
  <c r="F56" i="18"/>
  <c r="G56" i="18" s="1"/>
  <c r="D56" i="18"/>
  <c r="E56" i="18" s="1"/>
  <c r="B56" i="18"/>
  <c r="C56" i="18" s="1"/>
  <c r="H55" i="18"/>
  <c r="I55" i="18" s="1"/>
  <c r="F55" i="18"/>
  <c r="G55" i="18" s="1"/>
  <c r="D55" i="18"/>
  <c r="E55" i="18" s="1"/>
  <c r="B55" i="18"/>
  <c r="C55" i="18" s="1"/>
  <c r="H54" i="18"/>
  <c r="I54" i="18" s="1"/>
  <c r="F54" i="18"/>
  <c r="G54" i="18" s="1"/>
  <c r="D54" i="18"/>
  <c r="E54" i="18" s="1"/>
  <c r="B54" i="18"/>
  <c r="C54" i="18" s="1"/>
  <c r="H53" i="18"/>
  <c r="I53" i="18" s="1"/>
  <c r="F53" i="18"/>
  <c r="G53" i="18" s="1"/>
  <c r="D53" i="18"/>
  <c r="E53" i="18" s="1"/>
  <c r="B53" i="18"/>
  <c r="C53" i="18" s="1"/>
  <c r="H52" i="18"/>
  <c r="I52" i="18" s="1"/>
  <c r="F52" i="18"/>
  <c r="G52" i="18" s="1"/>
  <c r="D52" i="18"/>
  <c r="E52" i="18" s="1"/>
  <c r="B52" i="18"/>
  <c r="C52" i="18" s="1"/>
  <c r="H51" i="18"/>
  <c r="I51" i="18" s="1"/>
  <c r="F51" i="18"/>
  <c r="G51" i="18" s="1"/>
  <c r="D51" i="18"/>
  <c r="E51" i="18" s="1"/>
  <c r="B51" i="18"/>
  <c r="C51" i="18" s="1"/>
  <c r="H50" i="18"/>
  <c r="I50" i="18" s="1"/>
  <c r="F50" i="18"/>
  <c r="G50" i="18" s="1"/>
  <c r="D50" i="18"/>
  <c r="E50" i="18" s="1"/>
  <c r="B50" i="18"/>
  <c r="C50" i="18" s="1"/>
  <c r="H49" i="18"/>
  <c r="I49" i="18" s="1"/>
  <c r="F49" i="18"/>
  <c r="G49" i="18" s="1"/>
  <c r="D49" i="18"/>
  <c r="E49" i="18" s="1"/>
  <c r="B49" i="18"/>
  <c r="C49" i="18" s="1"/>
  <c r="H48" i="18"/>
  <c r="I48" i="18" s="1"/>
  <c r="F48" i="18"/>
  <c r="G48" i="18" s="1"/>
  <c r="D48" i="18"/>
  <c r="E48" i="18" s="1"/>
  <c r="B48" i="18"/>
  <c r="C48" i="18" s="1"/>
  <c r="H47" i="18"/>
  <c r="I47" i="18" s="1"/>
  <c r="F47" i="18"/>
  <c r="G47" i="18" s="1"/>
  <c r="D47" i="18"/>
  <c r="E47" i="18" s="1"/>
  <c r="B47" i="18"/>
  <c r="C47" i="18" s="1"/>
  <c r="H46" i="18"/>
  <c r="I46" i="18" s="1"/>
  <c r="F46" i="18"/>
  <c r="G46" i="18" s="1"/>
  <c r="D46" i="18"/>
  <c r="E46" i="18" s="1"/>
  <c r="B46" i="18"/>
  <c r="C46" i="18" s="1"/>
  <c r="H45" i="18"/>
  <c r="I45" i="18" s="1"/>
  <c r="F45" i="18"/>
  <c r="G45" i="18"/>
  <c r="D45" i="18"/>
  <c r="E45" i="18" s="1"/>
  <c r="B45" i="18"/>
  <c r="C45" i="18" s="1"/>
  <c r="H44" i="18"/>
  <c r="I44" i="18" s="1"/>
  <c r="F44" i="18"/>
  <c r="G44" i="18" s="1"/>
  <c r="D44" i="18"/>
  <c r="E44" i="18" s="1"/>
  <c r="B44" i="18"/>
  <c r="C44" i="18" s="1"/>
  <c r="H43" i="18"/>
  <c r="I43" i="18" s="1"/>
  <c r="F43" i="18"/>
  <c r="G43" i="18" s="1"/>
  <c r="D43" i="18"/>
  <c r="E43" i="18" s="1"/>
  <c r="B43" i="18"/>
  <c r="C43" i="18" s="1"/>
  <c r="H42" i="18"/>
  <c r="I42" i="18" s="1"/>
  <c r="F42" i="18"/>
  <c r="G42" i="18" s="1"/>
  <c r="D42" i="18"/>
  <c r="E42" i="18" s="1"/>
  <c r="B42" i="18"/>
  <c r="C42" i="18" s="1"/>
  <c r="H41" i="18"/>
  <c r="I41" i="18" s="1"/>
  <c r="F41" i="18"/>
  <c r="G41" i="18" s="1"/>
  <c r="D41" i="18"/>
  <c r="E41" i="18" s="1"/>
  <c r="B41" i="18"/>
  <c r="C41" i="18" s="1"/>
  <c r="H40" i="18"/>
  <c r="I40" i="18" s="1"/>
  <c r="F40" i="18"/>
  <c r="G40" i="18" s="1"/>
  <c r="D40" i="18"/>
  <c r="E40" i="18" s="1"/>
  <c r="B40" i="18"/>
  <c r="C40" i="18" s="1"/>
  <c r="H39" i="18"/>
  <c r="I39" i="18" s="1"/>
  <c r="F39" i="18"/>
  <c r="G39" i="18" s="1"/>
  <c r="D39" i="18"/>
  <c r="E39" i="18" s="1"/>
  <c r="B39" i="18"/>
  <c r="C39" i="18" s="1"/>
  <c r="H38" i="18"/>
  <c r="I38" i="18" s="1"/>
  <c r="F38" i="18"/>
  <c r="G38" i="18" s="1"/>
  <c r="D38" i="18"/>
  <c r="E38" i="18" s="1"/>
  <c r="B38" i="18"/>
  <c r="C38" i="18" s="1"/>
  <c r="H37" i="18"/>
  <c r="I37" i="18" s="1"/>
  <c r="F37" i="18"/>
  <c r="G37" i="18" s="1"/>
  <c r="D37" i="18"/>
  <c r="E37" i="18" s="1"/>
  <c r="B37" i="18"/>
  <c r="C37" i="18" s="1"/>
  <c r="H36" i="18"/>
  <c r="I36" i="18" s="1"/>
  <c r="F36" i="18"/>
  <c r="G36" i="18" s="1"/>
  <c r="D36" i="18"/>
  <c r="E36" i="18" s="1"/>
  <c r="B36" i="18"/>
  <c r="C36" i="18" s="1"/>
  <c r="H35" i="18"/>
  <c r="I35" i="18" s="1"/>
  <c r="F35" i="18"/>
  <c r="G35" i="18" s="1"/>
  <c r="D35" i="18"/>
  <c r="E35" i="18" s="1"/>
  <c r="B35" i="18"/>
  <c r="C35" i="18" s="1"/>
  <c r="H34" i="18"/>
  <c r="I34" i="18" s="1"/>
  <c r="F34" i="18"/>
  <c r="G34" i="18" s="1"/>
  <c r="D34" i="18"/>
  <c r="E34" i="18" s="1"/>
  <c r="B34" i="18"/>
  <c r="C34" i="18" s="1"/>
  <c r="H33" i="18"/>
  <c r="I33" i="18" s="1"/>
  <c r="F33" i="18"/>
  <c r="G33" i="18" s="1"/>
  <c r="D33" i="18"/>
  <c r="E33" i="18" s="1"/>
  <c r="B33" i="18"/>
  <c r="C33" i="18" s="1"/>
  <c r="H32" i="18"/>
  <c r="I32" i="18" s="1"/>
  <c r="F32" i="18"/>
  <c r="G32" i="18" s="1"/>
  <c r="D32" i="18"/>
  <c r="E32" i="18" s="1"/>
  <c r="B32" i="18"/>
  <c r="C32" i="18" s="1"/>
  <c r="H31" i="18"/>
  <c r="I31" i="18" s="1"/>
  <c r="F31" i="18"/>
  <c r="G31" i="18" s="1"/>
  <c r="D31" i="18"/>
  <c r="E31" i="18" s="1"/>
  <c r="B31" i="18"/>
  <c r="C31" i="18" s="1"/>
  <c r="H30" i="18"/>
  <c r="I30" i="18" s="1"/>
  <c r="F30" i="18"/>
  <c r="G30" i="18" s="1"/>
  <c r="D30" i="18"/>
  <c r="E30" i="18" s="1"/>
  <c r="B30" i="18"/>
  <c r="C30" i="18" s="1"/>
  <c r="H29" i="18"/>
  <c r="I29" i="18" s="1"/>
  <c r="F29" i="18"/>
  <c r="G29" i="18"/>
  <c r="D29" i="18"/>
  <c r="E29" i="18" s="1"/>
  <c r="B29" i="18"/>
  <c r="C29" i="18" s="1"/>
  <c r="H28" i="18"/>
  <c r="I28" i="18" s="1"/>
  <c r="F28" i="18"/>
  <c r="G28" i="18" s="1"/>
  <c r="D28" i="18"/>
  <c r="E28" i="18" s="1"/>
  <c r="B28" i="18"/>
  <c r="C28" i="18" s="1"/>
  <c r="H27" i="18"/>
  <c r="I27" i="18" s="1"/>
  <c r="F27" i="18"/>
  <c r="G27" i="18" s="1"/>
  <c r="D27" i="18"/>
  <c r="E27" i="18" s="1"/>
  <c r="B27" i="18"/>
  <c r="C27" i="18" s="1"/>
  <c r="H26" i="18"/>
  <c r="I26" i="18" s="1"/>
  <c r="F26" i="18"/>
  <c r="G26" i="18" s="1"/>
  <c r="D26" i="18"/>
  <c r="E26" i="18" s="1"/>
  <c r="B26" i="18"/>
  <c r="C26" i="18" s="1"/>
  <c r="H25" i="18"/>
  <c r="I25" i="18" s="1"/>
  <c r="F25" i="18"/>
  <c r="G25" i="18" s="1"/>
  <c r="D25" i="18"/>
  <c r="E25" i="18" s="1"/>
  <c r="B25" i="18"/>
  <c r="C25" i="18" s="1"/>
  <c r="H24" i="18"/>
  <c r="I24" i="18" s="1"/>
  <c r="F24" i="18"/>
  <c r="G24" i="18" s="1"/>
  <c r="D24" i="18"/>
  <c r="E24" i="18" s="1"/>
  <c r="B24" i="18"/>
  <c r="C24" i="18" s="1"/>
  <c r="H23" i="18"/>
  <c r="I23" i="18" s="1"/>
  <c r="F23" i="18"/>
  <c r="G23" i="18" s="1"/>
  <c r="D23" i="18"/>
  <c r="E23" i="18" s="1"/>
  <c r="B23" i="18"/>
  <c r="C23" i="18" s="1"/>
  <c r="H22" i="18"/>
  <c r="I22" i="18" s="1"/>
  <c r="F22" i="18"/>
  <c r="G22" i="18" s="1"/>
  <c r="D22" i="18"/>
  <c r="E22" i="18" s="1"/>
  <c r="B22" i="18"/>
  <c r="C22" i="18" s="1"/>
  <c r="H21" i="18"/>
  <c r="I21" i="18" s="1"/>
  <c r="F21" i="18"/>
  <c r="G21" i="18" s="1"/>
  <c r="D21" i="18"/>
  <c r="E21" i="18" s="1"/>
  <c r="B21" i="18"/>
  <c r="C21" i="18" s="1"/>
  <c r="H20" i="18"/>
  <c r="I20" i="18" s="1"/>
  <c r="F20" i="18"/>
  <c r="G20" i="18" s="1"/>
  <c r="D20" i="18"/>
  <c r="E20" i="18" s="1"/>
  <c r="B20" i="18"/>
  <c r="C20" i="18" s="1"/>
  <c r="H19" i="18"/>
  <c r="I19" i="18" s="1"/>
  <c r="F19" i="18"/>
  <c r="G19" i="18" s="1"/>
  <c r="D19" i="18"/>
  <c r="E19" i="18" s="1"/>
  <c r="B19" i="18"/>
  <c r="C19" i="18" s="1"/>
  <c r="H18" i="18"/>
  <c r="I18" i="18" s="1"/>
  <c r="F18" i="18"/>
  <c r="G18" i="18" s="1"/>
  <c r="D18" i="18"/>
  <c r="E18" i="18" s="1"/>
  <c r="B18" i="18"/>
  <c r="C18" i="18" s="1"/>
  <c r="H17" i="18"/>
  <c r="I17" i="18" s="1"/>
  <c r="F17" i="18"/>
  <c r="G17" i="18" s="1"/>
  <c r="D17" i="18"/>
  <c r="E17" i="18" s="1"/>
  <c r="B17" i="18"/>
  <c r="C17" i="18" s="1"/>
  <c r="H16" i="18"/>
  <c r="I16" i="18" s="1"/>
  <c r="F16" i="18"/>
  <c r="G16" i="18" s="1"/>
  <c r="D16" i="18"/>
  <c r="E16" i="18" s="1"/>
  <c r="B16" i="18"/>
  <c r="C16" i="18" s="1"/>
  <c r="H15" i="18"/>
  <c r="I15" i="18" s="1"/>
  <c r="F15" i="18"/>
  <c r="G15" i="18" s="1"/>
  <c r="D15" i="18"/>
  <c r="E15" i="18" s="1"/>
  <c r="B15" i="18"/>
  <c r="C15" i="18" s="1"/>
  <c r="H14" i="18"/>
  <c r="I14" i="18" s="1"/>
  <c r="F14" i="18"/>
  <c r="G14" i="18" s="1"/>
  <c r="D14" i="18"/>
  <c r="E14" i="18" s="1"/>
  <c r="B14" i="18"/>
  <c r="C14" i="18" s="1"/>
  <c r="H13" i="18"/>
  <c r="I13" i="18" s="1"/>
  <c r="F13" i="18"/>
  <c r="G13" i="18" s="1"/>
  <c r="D13" i="18"/>
  <c r="E13" i="18" s="1"/>
  <c r="B13" i="18"/>
  <c r="C13" i="18" s="1"/>
  <c r="H12" i="18"/>
  <c r="I12" i="18" s="1"/>
  <c r="F12" i="18"/>
  <c r="G12" i="18" s="1"/>
  <c r="D12" i="18"/>
  <c r="E12" i="18" s="1"/>
  <c r="B12" i="18"/>
  <c r="C12" i="18" s="1"/>
  <c r="H11" i="18"/>
  <c r="I11" i="18" s="1"/>
  <c r="F11" i="18"/>
  <c r="G11" i="18" s="1"/>
  <c r="D11" i="18"/>
  <c r="E11" i="18" s="1"/>
  <c r="C11" i="18"/>
  <c r="H10" i="18"/>
  <c r="I10" i="18" s="1"/>
  <c r="F10" i="18"/>
  <c r="G10" i="18" s="1"/>
  <c r="D10" i="18"/>
  <c r="E10" i="18" s="1"/>
  <c r="H9" i="18"/>
  <c r="I9" i="18" s="1"/>
  <c r="F9" i="18"/>
  <c r="G9" i="18" s="1"/>
  <c r="D9" i="18"/>
  <c r="E9" i="18" s="1"/>
  <c r="B9" i="18"/>
  <c r="C9" i="18" s="1"/>
  <c r="I8" i="18"/>
  <c r="E8" i="18"/>
  <c r="B8" i="18"/>
  <c r="C8" i="18" s="1"/>
  <c r="H4" i="18"/>
  <c r="F4" i="18"/>
  <c r="C98" i="5"/>
  <c r="C96" i="5"/>
  <c r="AF6" i="5"/>
  <c r="AF7" i="5" s="1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EQ14" i="17"/>
  <c r="ER14" i="17"/>
  <c r="ES14" i="17"/>
  <c r="ET14" i="17"/>
  <c r="EU14" i="17"/>
  <c r="EV14" i="17"/>
  <c r="EW14" i="17"/>
  <c r="EX14" i="17"/>
  <c r="EY14" i="17"/>
  <c r="EZ14" i="17"/>
  <c r="FA14" i="17"/>
  <c r="FB14" i="17"/>
  <c r="FC14" i="17"/>
  <c r="FD14" i="17"/>
  <c r="FE14" i="17"/>
  <c r="FF14" i="17"/>
  <c r="FG14" i="17"/>
  <c r="FH14" i="17"/>
  <c r="FI14" i="17"/>
  <c r="FJ14" i="17"/>
  <c r="FK14" i="17"/>
  <c r="FL14" i="17"/>
  <c r="FM14" i="17"/>
  <c r="FN14" i="17"/>
  <c r="FO14" i="17"/>
  <c r="FP14" i="17"/>
  <c r="FQ14" i="17"/>
  <c r="FR14" i="17"/>
  <c r="FS14" i="17"/>
  <c r="FT14" i="17"/>
  <c r="FU14" i="17"/>
  <c r="FV14" i="17"/>
  <c r="FW14" i="17"/>
  <c r="FX14" i="17"/>
  <c r="FY14" i="17"/>
  <c r="FZ14" i="17"/>
  <c r="GA14" i="17"/>
  <c r="GB14" i="17"/>
  <c r="GC14" i="17"/>
  <c r="GD14" i="17"/>
  <c r="GE14" i="17"/>
  <c r="GF14" i="17"/>
  <c r="GG14" i="17"/>
  <c r="GH14" i="17"/>
  <c r="GI14" i="17"/>
  <c r="GJ14" i="17"/>
  <c r="GK14" i="17"/>
  <c r="GL14" i="17"/>
  <c r="GM14" i="17"/>
  <c r="GN14" i="17"/>
  <c r="GO14" i="17"/>
  <c r="GP14" i="17"/>
  <c r="GQ14" i="17"/>
  <c r="GR14" i="17"/>
  <c r="GS14" i="17"/>
  <c r="GT14" i="17"/>
  <c r="GU14" i="17"/>
  <c r="GV14" i="17"/>
  <c r="GW14" i="17"/>
  <c r="GX14" i="17"/>
  <c r="GY14" i="17"/>
  <c r="GZ14" i="17"/>
  <c r="HA14" i="17"/>
  <c r="HB14" i="17"/>
  <c r="HC14" i="17"/>
  <c r="HD14" i="17"/>
  <c r="HE14" i="17"/>
  <c r="HF14" i="17"/>
  <c r="HG14" i="17"/>
  <c r="HH14" i="17"/>
  <c r="HI14" i="17"/>
  <c r="HJ14" i="17"/>
  <c r="HK14" i="17"/>
  <c r="HL14" i="17"/>
  <c r="HM14" i="17"/>
  <c r="HN14" i="17"/>
  <c r="HO14" i="17"/>
  <c r="HP14" i="17"/>
  <c r="HQ14" i="17"/>
  <c r="HR14" i="17"/>
  <c r="HS14" i="17"/>
  <c r="HT14" i="17"/>
  <c r="HU14" i="17"/>
  <c r="HV14" i="17"/>
  <c r="HW14" i="17"/>
  <c r="HX14" i="17"/>
  <c r="HY14" i="17"/>
  <c r="HZ14" i="17"/>
  <c r="IA14" i="17"/>
  <c r="IB14" i="17"/>
  <c r="IC14" i="17"/>
  <c r="ID14" i="17"/>
  <c r="IE14" i="17"/>
  <c r="IF14" i="17"/>
  <c r="IG14" i="17"/>
  <c r="IH14" i="17"/>
  <c r="II14" i="17"/>
  <c r="IJ14" i="17"/>
  <c r="IK14" i="17"/>
  <c r="IL14" i="17"/>
  <c r="IM14" i="17"/>
  <c r="IN14" i="17"/>
  <c r="IO14" i="17"/>
  <c r="IP14" i="17"/>
  <c r="IQ14" i="17"/>
  <c r="IR14" i="17"/>
  <c r="IS14" i="17"/>
  <c r="IT14" i="17"/>
  <c r="IU14" i="17"/>
  <c r="IV14" i="17"/>
  <c r="IW14" i="17"/>
  <c r="IX14" i="17"/>
  <c r="IY14" i="17"/>
  <c r="IZ14" i="17"/>
  <c r="JA14" i="17"/>
  <c r="JB14" i="17"/>
  <c r="JC14" i="17"/>
  <c r="JD14" i="17"/>
  <c r="JE14" i="17"/>
  <c r="JF14" i="17"/>
  <c r="JG14" i="17"/>
  <c r="JH14" i="17"/>
  <c r="JI14" i="17"/>
  <c r="JJ14" i="17"/>
  <c r="JK14" i="17"/>
  <c r="JL14" i="17"/>
  <c r="JM14" i="17"/>
  <c r="JN14" i="17"/>
  <c r="JO14" i="17"/>
  <c r="JP14" i="17"/>
  <c r="JQ14" i="17"/>
  <c r="JR14" i="17"/>
  <c r="JS14" i="17"/>
  <c r="JT14" i="17"/>
  <c r="JU14" i="17"/>
  <c r="JV14" i="17"/>
  <c r="JW14" i="17"/>
  <c r="JX14" i="17"/>
  <c r="JY14" i="17"/>
  <c r="JZ14" i="17"/>
  <c r="KA14" i="17"/>
  <c r="KB14" i="17"/>
  <c r="KC14" i="17"/>
  <c r="KD14" i="17"/>
  <c r="KE14" i="17"/>
  <c r="KF14" i="17"/>
  <c r="KG14" i="17"/>
  <c r="KG10" i="17"/>
  <c r="KF10" i="17"/>
  <c r="KE10" i="17"/>
  <c r="KD10" i="17"/>
  <c r="KC10" i="17"/>
  <c r="KB10" i="17"/>
  <c r="KA10" i="17"/>
  <c r="JZ10" i="17"/>
  <c r="JY10" i="17"/>
  <c r="JX10" i="17"/>
  <c r="JW10" i="17"/>
  <c r="JV10" i="17"/>
  <c r="JU10" i="17"/>
  <c r="JT10" i="17"/>
  <c r="JS10" i="17"/>
  <c r="JR10" i="17"/>
  <c r="JQ10" i="17"/>
  <c r="JP10" i="17"/>
  <c r="JO10" i="17"/>
  <c r="JN10" i="17"/>
  <c r="JM10" i="17"/>
  <c r="JL10" i="17"/>
  <c r="JK10" i="17"/>
  <c r="JJ10" i="17"/>
  <c r="JI10" i="17"/>
  <c r="JH10" i="17"/>
  <c r="JG10" i="17"/>
  <c r="JF10" i="17"/>
  <c r="JE10" i="17"/>
  <c r="JD10" i="17"/>
  <c r="JC10" i="17"/>
  <c r="JB10" i="17"/>
  <c r="JA10" i="17"/>
  <c r="IZ10" i="17"/>
  <c r="IY10" i="17"/>
  <c r="IX10" i="17"/>
  <c r="IW10" i="17"/>
  <c r="IV10" i="17"/>
  <c r="IU10" i="17"/>
  <c r="IT10" i="17"/>
  <c r="IS10" i="17"/>
  <c r="IR10" i="17"/>
  <c r="IQ10" i="17"/>
  <c r="IP10" i="17"/>
  <c r="IO10" i="17"/>
  <c r="IN10" i="17"/>
  <c r="IM10" i="17"/>
  <c r="IL10" i="17"/>
  <c r="IK10" i="17"/>
  <c r="IJ10" i="17"/>
  <c r="II10" i="17"/>
  <c r="IH10" i="17"/>
  <c r="IG10" i="17"/>
  <c r="IF10" i="17"/>
  <c r="IE10" i="17"/>
  <c r="ID10" i="17"/>
  <c r="IC10" i="17"/>
  <c r="IB10" i="17"/>
  <c r="IA10" i="17"/>
  <c r="HZ10" i="17"/>
  <c r="HY10" i="17"/>
  <c r="HX10" i="17"/>
  <c r="HW10" i="17"/>
  <c r="HV10" i="17"/>
  <c r="HU10" i="17"/>
  <c r="HT10" i="17"/>
  <c r="HS10" i="17"/>
  <c r="HR10" i="17"/>
  <c r="HQ10" i="17"/>
  <c r="HP10" i="17"/>
  <c r="HO10" i="17"/>
  <c r="HN10" i="17"/>
  <c r="HM10" i="17"/>
  <c r="HL10" i="17"/>
  <c r="HK10" i="17"/>
  <c r="HJ10" i="17"/>
  <c r="HI10" i="17"/>
  <c r="HH10" i="17"/>
  <c r="HG10" i="17"/>
  <c r="HF10" i="17"/>
  <c r="HE10" i="17"/>
  <c r="HD10" i="17"/>
  <c r="HC10" i="17"/>
  <c r="HB10" i="17"/>
  <c r="HA10" i="17"/>
  <c r="GZ10" i="17"/>
  <c r="GY10" i="17"/>
  <c r="GX10" i="17"/>
  <c r="GW10" i="17"/>
  <c r="GV10" i="17"/>
  <c r="GU10" i="17"/>
  <c r="GT10" i="17"/>
  <c r="GS10" i="17"/>
  <c r="GR10" i="17"/>
  <c r="GQ10" i="17"/>
  <c r="GP10" i="17"/>
  <c r="GO10" i="17"/>
  <c r="GN10" i="17"/>
  <c r="GM10" i="17"/>
  <c r="GL10" i="17"/>
  <c r="GK10" i="17"/>
  <c r="GJ10" i="17"/>
  <c r="GI10" i="17"/>
  <c r="GH10" i="17"/>
  <c r="GG10" i="17"/>
  <c r="GF10" i="17"/>
  <c r="GE10" i="17"/>
  <c r="GD10" i="17"/>
  <c r="GC10" i="17"/>
  <c r="GB10" i="17"/>
  <c r="GA10" i="17"/>
  <c r="FZ10" i="17"/>
  <c r="FY10" i="17"/>
  <c r="FX10" i="17"/>
  <c r="FW10" i="17"/>
  <c r="FV10" i="17"/>
  <c r="FU10" i="17"/>
  <c r="FT10" i="17"/>
  <c r="FS10" i="17"/>
  <c r="FR10" i="17"/>
  <c r="FQ10" i="17"/>
  <c r="FP10" i="17"/>
  <c r="FO10" i="17"/>
  <c r="FN10" i="17"/>
  <c r="FM10" i="17"/>
  <c r="FL10" i="17"/>
  <c r="FK10" i="17"/>
  <c r="FJ10" i="17"/>
  <c r="FI10" i="17"/>
  <c r="FH10" i="17"/>
  <c r="FG10" i="17"/>
  <c r="FF10" i="17"/>
  <c r="FE10" i="17"/>
  <c r="FD10" i="17"/>
  <c r="FC10" i="17"/>
  <c r="FB10" i="17"/>
  <c r="FA10" i="17"/>
  <c r="EZ10" i="17"/>
  <c r="EY10" i="17"/>
  <c r="EX10" i="17"/>
  <c r="EW10" i="17"/>
  <c r="EV10" i="17"/>
  <c r="EU10" i="17"/>
  <c r="ET10" i="17"/>
  <c r="ES10" i="17"/>
  <c r="ER10" i="17"/>
  <c r="EQ10" i="17"/>
  <c r="EP10" i="17"/>
  <c r="EO10" i="17"/>
  <c r="EN10" i="17"/>
  <c r="EM10" i="17"/>
  <c r="EL10" i="17"/>
  <c r="EK10" i="17"/>
  <c r="EJ10" i="17"/>
  <c r="EI10" i="17"/>
  <c r="EH10" i="17"/>
  <c r="EG10" i="17"/>
  <c r="EF10" i="17"/>
  <c r="EE10" i="17"/>
  <c r="ED10" i="17"/>
  <c r="EC10" i="17"/>
  <c r="EB10" i="17"/>
  <c r="EA10" i="17"/>
  <c r="DZ10" i="17"/>
  <c r="DY10" i="17"/>
  <c r="DX10" i="17"/>
  <c r="DW10" i="17"/>
  <c r="DV10" i="17"/>
  <c r="DU10" i="17"/>
  <c r="DT10" i="17"/>
  <c r="DS10" i="17"/>
  <c r="DR10" i="17"/>
  <c r="DQ10" i="17"/>
  <c r="DP10" i="17"/>
  <c r="DO10" i="17"/>
  <c r="DN10" i="17"/>
  <c r="DM10" i="17"/>
  <c r="DL10" i="17"/>
  <c r="DK10" i="17"/>
  <c r="DJ10" i="17"/>
  <c r="DI10" i="17"/>
  <c r="DH10" i="17"/>
  <c r="DG10" i="17"/>
  <c r="DF10" i="17"/>
  <c r="DE10" i="17"/>
  <c r="DD10" i="17"/>
  <c r="DC10" i="17"/>
  <c r="DB10" i="17"/>
  <c r="DA10" i="17"/>
  <c r="CZ10" i="17"/>
  <c r="CY10" i="17"/>
  <c r="CX10" i="17"/>
  <c r="CW10" i="17"/>
  <c r="CV10" i="17"/>
  <c r="CU10" i="17"/>
  <c r="CT10" i="17"/>
  <c r="CS10" i="17"/>
  <c r="CR10" i="17"/>
  <c r="CQ10" i="17"/>
  <c r="CP10" i="17"/>
  <c r="CO10" i="17"/>
  <c r="CN10" i="17"/>
  <c r="CM10" i="17"/>
  <c r="CL10" i="17"/>
  <c r="CK10" i="17"/>
  <c r="CJ10" i="17"/>
  <c r="CI10" i="17"/>
  <c r="CH10" i="17"/>
  <c r="CG10" i="17"/>
  <c r="CF10" i="17"/>
  <c r="CE10" i="17"/>
  <c r="CD10" i="17"/>
  <c r="CC10" i="17"/>
  <c r="CB10" i="17"/>
  <c r="CA10" i="17"/>
  <c r="BZ10" i="17"/>
  <c r="BY10" i="17"/>
  <c r="BX10" i="17"/>
  <c r="BW10" i="17"/>
  <c r="BV10" i="17"/>
  <c r="BU10" i="17"/>
  <c r="BT10" i="17"/>
  <c r="BS10" i="17"/>
  <c r="BR10" i="17"/>
  <c r="BQ10" i="17"/>
  <c r="BP10" i="17"/>
  <c r="BO10" i="17"/>
  <c r="BN10" i="17"/>
  <c r="BM10" i="17"/>
  <c r="BL10" i="17"/>
  <c r="BK10" i="17"/>
  <c r="BJ10" i="17"/>
  <c r="BI10" i="17"/>
  <c r="BH10" i="17"/>
  <c r="BG10" i="17"/>
  <c r="BF10" i="17"/>
  <c r="BE10" i="17"/>
  <c r="BD10" i="17"/>
  <c r="BC10" i="17"/>
  <c r="BB10" i="17"/>
  <c r="BA10" i="17"/>
  <c r="AZ10" i="17"/>
  <c r="AY10" i="17"/>
  <c r="AX10" i="17"/>
  <c r="AW10" i="17"/>
  <c r="AV10" i="17"/>
  <c r="AU10" i="17"/>
  <c r="AT10" i="17"/>
  <c r="AS10" i="17"/>
  <c r="AR10" i="17"/>
  <c r="AQ10" i="17"/>
  <c r="AP10" i="17"/>
  <c r="AO10" i="17"/>
  <c r="AN10" i="17"/>
  <c r="AM10" i="17"/>
  <c r="AL10" i="17"/>
  <c r="AK10" i="17"/>
  <c r="AJ10" i="17"/>
  <c r="AI10" i="17"/>
  <c r="AH10" i="17"/>
  <c r="AG10" i="17"/>
  <c r="AF10" i="17"/>
  <c r="AE10" i="17"/>
  <c r="AD10" i="17"/>
  <c r="AC10" i="17"/>
  <c r="AB10" i="17"/>
  <c r="AA10" i="17"/>
  <c r="KG9" i="17"/>
  <c r="KF9" i="17"/>
  <c r="KE9" i="17"/>
  <c r="KD9" i="17"/>
  <c r="KC9" i="17"/>
  <c r="KB9" i="17"/>
  <c r="KA9" i="17"/>
  <c r="JZ9" i="17"/>
  <c r="JY9" i="17"/>
  <c r="JX9" i="17"/>
  <c r="JW9" i="17"/>
  <c r="JV9" i="17"/>
  <c r="JU9" i="17"/>
  <c r="JT9" i="17"/>
  <c r="JS9" i="17"/>
  <c r="JR9" i="17"/>
  <c r="JQ9" i="17"/>
  <c r="JP9" i="17"/>
  <c r="JO9" i="17"/>
  <c r="JN9" i="17"/>
  <c r="JM9" i="17"/>
  <c r="JL9" i="17"/>
  <c r="JK9" i="17"/>
  <c r="JJ9" i="17"/>
  <c r="JI9" i="17"/>
  <c r="JH9" i="17"/>
  <c r="JG9" i="17"/>
  <c r="JF9" i="17"/>
  <c r="JE9" i="17"/>
  <c r="JD9" i="17"/>
  <c r="JC9" i="17"/>
  <c r="JB9" i="17"/>
  <c r="JA9" i="17"/>
  <c r="IZ9" i="17"/>
  <c r="IY9" i="17"/>
  <c r="IX9" i="17"/>
  <c r="IW9" i="17"/>
  <c r="IV9" i="17"/>
  <c r="IU9" i="17"/>
  <c r="IT9" i="17"/>
  <c r="IS9" i="17"/>
  <c r="IR9" i="17"/>
  <c r="IQ9" i="17"/>
  <c r="IP9" i="17"/>
  <c r="IO9" i="17"/>
  <c r="IN9" i="17"/>
  <c r="IM9" i="17"/>
  <c r="IL9" i="17"/>
  <c r="IK9" i="17"/>
  <c r="IJ9" i="17"/>
  <c r="II9" i="17"/>
  <c r="IH9" i="17"/>
  <c r="IG9" i="17"/>
  <c r="IF9" i="17"/>
  <c r="IE9" i="17"/>
  <c r="ID9" i="17"/>
  <c r="IC9" i="17"/>
  <c r="IB9" i="17"/>
  <c r="IA9" i="17"/>
  <c r="HZ9" i="17"/>
  <c r="HY9" i="17"/>
  <c r="HX9" i="17"/>
  <c r="HW9" i="17"/>
  <c r="HV9" i="17"/>
  <c r="HU9" i="17"/>
  <c r="HT9" i="17"/>
  <c r="HS9" i="17"/>
  <c r="HR9" i="17"/>
  <c r="HQ9" i="17"/>
  <c r="HP9" i="17"/>
  <c r="HO9" i="17"/>
  <c r="HN9" i="17"/>
  <c r="HM9" i="17"/>
  <c r="HL9" i="17"/>
  <c r="HK9" i="17"/>
  <c r="HJ9" i="17"/>
  <c r="HI9" i="17"/>
  <c r="HH9" i="17"/>
  <c r="HG9" i="17"/>
  <c r="HF9" i="17"/>
  <c r="HE9" i="17"/>
  <c r="HD9" i="17"/>
  <c r="HC9" i="17"/>
  <c r="HB9" i="17"/>
  <c r="HA9" i="17"/>
  <c r="GZ9" i="17"/>
  <c r="GY9" i="17"/>
  <c r="GX9" i="17"/>
  <c r="GW9" i="17"/>
  <c r="GV9" i="17"/>
  <c r="GU9" i="17"/>
  <c r="GT9" i="17"/>
  <c r="GS9" i="17"/>
  <c r="GR9" i="17"/>
  <c r="GQ9" i="17"/>
  <c r="GP9" i="17"/>
  <c r="GO9" i="17"/>
  <c r="GN9" i="17"/>
  <c r="GM9" i="17"/>
  <c r="GL9" i="17"/>
  <c r="GK9" i="17"/>
  <c r="GJ9" i="17"/>
  <c r="GI9" i="17"/>
  <c r="GH9" i="17"/>
  <c r="GG9" i="17"/>
  <c r="GF9" i="17"/>
  <c r="GE9" i="17"/>
  <c r="GD9" i="17"/>
  <c r="GC9" i="17"/>
  <c r="GB9" i="17"/>
  <c r="GA9" i="17"/>
  <c r="FZ9" i="17"/>
  <c r="FY9" i="17"/>
  <c r="FX9" i="17"/>
  <c r="FW9" i="17"/>
  <c r="FV9" i="17"/>
  <c r="FU9" i="17"/>
  <c r="FT9" i="17"/>
  <c r="FS9" i="17"/>
  <c r="FR9" i="17"/>
  <c r="FQ9" i="17"/>
  <c r="FP9" i="17"/>
  <c r="FO9" i="17"/>
  <c r="FN9" i="17"/>
  <c r="FM9" i="17"/>
  <c r="FL9" i="17"/>
  <c r="FK9" i="17"/>
  <c r="FJ9" i="17"/>
  <c r="FI9" i="17"/>
  <c r="FH9" i="17"/>
  <c r="FG9" i="17"/>
  <c r="FF9" i="17"/>
  <c r="FE9" i="17"/>
  <c r="FD9" i="17"/>
  <c r="FC9" i="17"/>
  <c r="FB9" i="17"/>
  <c r="FA9" i="17"/>
  <c r="EZ9" i="17"/>
  <c r="EY9" i="17"/>
  <c r="EX9" i="17"/>
  <c r="EW9" i="17"/>
  <c r="EV9" i="17"/>
  <c r="EU9" i="17"/>
  <c r="ET9" i="17"/>
  <c r="ES9" i="17"/>
  <c r="ER9" i="17"/>
  <c r="EQ9" i="17"/>
  <c r="EP9" i="17"/>
  <c r="EO9" i="17"/>
  <c r="EN9" i="17"/>
  <c r="EM9" i="17"/>
  <c r="EL9" i="17"/>
  <c r="EK9" i="17"/>
  <c r="EJ9" i="17"/>
  <c r="EI9" i="17"/>
  <c r="EH9" i="17"/>
  <c r="EG9" i="17"/>
  <c r="EF9" i="17"/>
  <c r="EE9" i="17"/>
  <c r="ED9" i="17"/>
  <c r="EC9" i="17"/>
  <c r="EB9" i="17"/>
  <c r="EA9" i="17"/>
  <c r="DZ9" i="17"/>
  <c r="DY9" i="17"/>
  <c r="DX9" i="17"/>
  <c r="DW9" i="17"/>
  <c r="DV9" i="17"/>
  <c r="DU9" i="17"/>
  <c r="DT9" i="17"/>
  <c r="DS9" i="17"/>
  <c r="DR9" i="17"/>
  <c r="DQ9" i="17"/>
  <c r="DP9" i="17"/>
  <c r="DO9" i="17"/>
  <c r="DN9" i="17"/>
  <c r="DM9" i="17"/>
  <c r="DL9" i="17"/>
  <c r="DK9" i="17"/>
  <c r="DJ9" i="17"/>
  <c r="DI9" i="17"/>
  <c r="DH9" i="17"/>
  <c r="DG9" i="17"/>
  <c r="DF9" i="17"/>
  <c r="DE9" i="17"/>
  <c r="DD9" i="17"/>
  <c r="DC9" i="17"/>
  <c r="DB9" i="17"/>
  <c r="DA9" i="17"/>
  <c r="CZ9" i="17"/>
  <c r="CY9" i="17"/>
  <c r="CX9" i="17"/>
  <c r="CW9" i="17"/>
  <c r="CV9" i="17"/>
  <c r="CU9" i="17"/>
  <c r="CT9" i="17"/>
  <c r="CS9" i="17"/>
  <c r="CR9" i="17"/>
  <c r="CQ9" i="17"/>
  <c r="CP9" i="17"/>
  <c r="CO9" i="17"/>
  <c r="CN9" i="17"/>
  <c r="CM9" i="17"/>
  <c r="CL9" i="17"/>
  <c r="CK9" i="17"/>
  <c r="CJ9" i="17"/>
  <c r="CI9" i="17"/>
  <c r="CH9" i="17"/>
  <c r="CG9" i="17"/>
  <c r="CF9" i="17"/>
  <c r="CE9" i="17"/>
  <c r="CD9" i="17"/>
  <c r="CC9" i="17"/>
  <c r="CB9" i="17"/>
  <c r="CA9" i="17"/>
  <c r="BZ9" i="17"/>
  <c r="BY9" i="17"/>
  <c r="BX9" i="17"/>
  <c r="BW9" i="17"/>
  <c r="BV9" i="17"/>
  <c r="BU9" i="17"/>
  <c r="BT9" i="17"/>
  <c r="BS9" i="17"/>
  <c r="BR9" i="17"/>
  <c r="BQ9" i="17"/>
  <c r="BP9" i="17"/>
  <c r="BO9" i="17"/>
  <c r="BN9" i="17"/>
  <c r="BM9" i="17"/>
  <c r="BL9" i="17"/>
  <c r="BK9" i="17"/>
  <c r="BJ9" i="17"/>
  <c r="BI9" i="17"/>
  <c r="BH9" i="17"/>
  <c r="BG9" i="17"/>
  <c r="BF9" i="17"/>
  <c r="BE9" i="17"/>
  <c r="BD9" i="17"/>
  <c r="BC9" i="17"/>
  <c r="BB9" i="17"/>
  <c r="BA9" i="17"/>
  <c r="AZ9" i="17"/>
  <c r="AY9" i="17"/>
  <c r="AX9" i="17"/>
  <c r="AW9" i="17"/>
  <c r="AV9" i="17"/>
  <c r="AU9" i="17"/>
  <c r="AT9" i="17"/>
  <c r="AS9" i="17"/>
  <c r="AR9" i="17"/>
  <c r="AQ9" i="17"/>
  <c r="AP9" i="17"/>
  <c r="AO9" i="17"/>
  <c r="AN9" i="17"/>
  <c r="AM9" i="17"/>
  <c r="AL9" i="17"/>
  <c r="AK9" i="17"/>
  <c r="AJ9" i="17"/>
  <c r="AI9" i="17"/>
  <c r="AH9" i="17"/>
  <c r="AG9" i="17"/>
  <c r="AF9" i="17"/>
  <c r="AE9" i="17"/>
  <c r="AD9" i="17"/>
  <c r="AC9" i="17"/>
  <c r="AB9" i="17"/>
  <c r="AA9" i="17"/>
  <c r="KG8" i="17"/>
  <c r="KF8" i="17"/>
  <c r="KE8" i="17"/>
  <c r="KD8" i="17"/>
  <c r="KC8" i="17"/>
  <c r="KB8" i="17"/>
  <c r="KA8" i="17"/>
  <c r="JZ8" i="17"/>
  <c r="JY8" i="17"/>
  <c r="JX8" i="17"/>
  <c r="JW8" i="17"/>
  <c r="JV8" i="17"/>
  <c r="JU8" i="17"/>
  <c r="JT8" i="17"/>
  <c r="JS8" i="17"/>
  <c r="JR8" i="17"/>
  <c r="JQ8" i="17"/>
  <c r="JP8" i="17"/>
  <c r="JO8" i="17"/>
  <c r="JN8" i="17"/>
  <c r="JM8" i="17"/>
  <c r="JL8" i="17"/>
  <c r="JK8" i="17"/>
  <c r="JJ8" i="17"/>
  <c r="JI8" i="17"/>
  <c r="JH8" i="17"/>
  <c r="JG8" i="17"/>
  <c r="JF8" i="17"/>
  <c r="JE8" i="17"/>
  <c r="JD8" i="17"/>
  <c r="JC8" i="17"/>
  <c r="JB8" i="17"/>
  <c r="JA8" i="17"/>
  <c r="IZ8" i="17"/>
  <c r="IY8" i="17"/>
  <c r="IX8" i="17"/>
  <c r="IW8" i="17"/>
  <c r="IV8" i="17"/>
  <c r="IU8" i="17"/>
  <c r="IT8" i="17"/>
  <c r="IS8" i="17"/>
  <c r="IR8" i="17"/>
  <c r="IQ8" i="17"/>
  <c r="IP8" i="17"/>
  <c r="IO8" i="17"/>
  <c r="IN8" i="17"/>
  <c r="IM8" i="17"/>
  <c r="IL8" i="17"/>
  <c r="IK8" i="17"/>
  <c r="IJ8" i="17"/>
  <c r="II8" i="17"/>
  <c r="IH8" i="17"/>
  <c r="IG8" i="17"/>
  <c r="IF8" i="17"/>
  <c r="IE8" i="17"/>
  <c r="ID8" i="17"/>
  <c r="IC8" i="17"/>
  <c r="IB8" i="17"/>
  <c r="IA8" i="17"/>
  <c r="HZ8" i="17"/>
  <c r="HY8" i="17"/>
  <c r="HX8" i="17"/>
  <c r="HW8" i="17"/>
  <c r="HV8" i="17"/>
  <c r="HU8" i="17"/>
  <c r="HT8" i="17"/>
  <c r="HS8" i="17"/>
  <c r="HR8" i="17"/>
  <c r="HQ8" i="17"/>
  <c r="HP8" i="17"/>
  <c r="HO8" i="17"/>
  <c r="HN8" i="17"/>
  <c r="HM8" i="17"/>
  <c r="HL8" i="17"/>
  <c r="HK8" i="17"/>
  <c r="HJ8" i="17"/>
  <c r="HI8" i="17"/>
  <c r="HH8" i="17"/>
  <c r="HG8" i="17"/>
  <c r="HF8" i="17"/>
  <c r="HE8" i="17"/>
  <c r="HD8" i="17"/>
  <c r="HC8" i="17"/>
  <c r="HB8" i="17"/>
  <c r="HA8" i="17"/>
  <c r="GZ8" i="17"/>
  <c r="GY8" i="17"/>
  <c r="GX8" i="17"/>
  <c r="GW8" i="17"/>
  <c r="GV8" i="17"/>
  <c r="GU8" i="17"/>
  <c r="GT8" i="17"/>
  <c r="GS8" i="17"/>
  <c r="GR8" i="17"/>
  <c r="GQ8" i="17"/>
  <c r="GP8" i="17"/>
  <c r="GO8" i="17"/>
  <c r="GN8" i="17"/>
  <c r="GM8" i="17"/>
  <c r="GL8" i="17"/>
  <c r="GK8" i="17"/>
  <c r="GJ8" i="17"/>
  <c r="GI8" i="17"/>
  <c r="GH8" i="17"/>
  <c r="GG8" i="17"/>
  <c r="GF8" i="17"/>
  <c r="GE8" i="17"/>
  <c r="GD8" i="17"/>
  <c r="GC8" i="17"/>
  <c r="GB8" i="17"/>
  <c r="GA8" i="17"/>
  <c r="FZ8" i="17"/>
  <c r="FY8" i="17"/>
  <c r="FX8" i="17"/>
  <c r="FW8" i="17"/>
  <c r="FV8" i="17"/>
  <c r="FU8" i="17"/>
  <c r="FT8" i="17"/>
  <c r="FS8" i="17"/>
  <c r="FR8" i="17"/>
  <c r="FQ8" i="17"/>
  <c r="FP8" i="17"/>
  <c r="FO8" i="17"/>
  <c r="FN8" i="17"/>
  <c r="FM8" i="17"/>
  <c r="FL8" i="17"/>
  <c r="FK8" i="17"/>
  <c r="FJ8" i="17"/>
  <c r="FI8" i="17"/>
  <c r="FH8" i="17"/>
  <c r="FG8" i="17"/>
  <c r="FF8" i="17"/>
  <c r="FE8" i="17"/>
  <c r="FD8" i="17"/>
  <c r="FC8" i="17"/>
  <c r="FB8" i="17"/>
  <c r="FA8" i="17"/>
  <c r="EZ8" i="17"/>
  <c r="EY8" i="17"/>
  <c r="EX8" i="17"/>
  <c r="EW8" i="17"/>
  <c r="EV8" i="17"/>
  <c r="EU8" i="17"/>
  <c r="ET8" i="17"/>
  <c r="ES8" i="17"/>
  <c r="ER8" i="17"/>
  <c r="EQ8" i="17"/>
  <c r="EP8" i="17"/>
  <c r="EO8" i="17"/>
  <c r="EN8" i="17"/>
  <c r="EM8" i="17"/>
  <c r="EL8" i="17"/>
  <c r="EK8" i="17"/>
  <c r="EJ8" i="17"/>
  <c r="EI8" i="17"/>
  <c r="EH8" i="17"/>
  <c r="EG8" i="17"/>
  <c r="EF8" i="17"/>
  <c r="EE8" i="17"/>
  <c r="ED8" i="17"/>
  <c r="EC8" i="17"/>
  <c r="EB8" i="17"/>
  <c r="EA8" i="17"/>
  <c r="DZ8" i="17"/>
  <c r="DY8" i="17"/>
  <c r="DX8" i="17"/>
  <c r="DW8" i="17"/>
  <c r="DV8" i="17"/>
  <c r="DU8" i="17"/>
  <c r="DT8" i="17"/>
  <c r="DS8" i="17"/>
  <c r="DR8" i="17"/>
  <c r="DQ8" i="17"/>
  <c r="DP8" i="17"/>
  <c r="DO8" i="17"/>
  <c r="DN8" i="17"/>
  <c r="DM8" i="17"/>
  <c r="DL8" i="17"/>
  <c r="DK8" i="17"/>
  <c r="DJ8" i="17"/>
  <c r="DI8" i="17"/>
  <c r="DH8" i="17"/>
  <c r="DG8" i="17"/>
  <c r="DF8" i="17"/>
  <c r="DE8" i="17"/>
  <c r="DD8" i="17"/>
  <c r="DC8" i="17"/>
  <c r="DB8" i="17"/>
  <c r="DA8" i="17"/>
  <c r="CZ8" i="17"/>
  <c r="CY8" i="17"/>
  <c r="CX8" i="17"/>
  <c r="CW8" i="17"/>
  <c r="CV8" i="17"/>
  <c r="CU8" i="17"/>
  <c r="CT8" i="17"/>
  <c r="CS8" i="17"/>
  <c r="CR8" i="17"/>
  <c r="CQ8" i="17"/>
  <c r="CP8" i="17"/>
  <c r="CO8" i="17"/>
  <c r="CN8" i="17"/>
  <c r="CM8" i="17"/>
  <c r="CL8" i="17"/>
  <c r="CK8" i="17"/>
  <c r="CJ8" i="17"/>
  <c r="CI8" i="17"/>
  <c r="CH8" i="17"/>
  <c r="CG8" i="17"/>
  <c r="CF8" i="17"/>
  <c r="CE8" i="17"/>
  <c r="CD8" i="17"/>
  <c r="CC8" i="17"/>
  <c r="CB8" i="17"/>
  <c r="CA8" i="17"/>
  <c r="BZ8" i="17"/>
  <c r="BY8" i="17"/>
  <c r="BX8" i="17"/>
  <c r="BW8" i="17"/>
  <c r="BV8" i="17"/>
  <c r="BU8" i="17"/>
  <c r="BT8" i="17"/>
  <c r="BS8" i="17"/>
  <c r="BR8" i="17"/>
  <c r="BQ8" i="17"/>
  <c r="BP8" i="17"/>
  <c r="BO8" i="17"/>
  <c r="BN8" i="17"/>
  <c r="BM8" i="17"/>
  <c r="BL8" i="17"/>
  <c r="BK8" i="17"/>
  <c r="BJ8" i="17"/>
  <c r="BI8" i="17"/>
  <c r="BH8" i="17"/>
  <c r="BG8" i="17"/>
  <c r="BF8" i="17"/>
  <c r="BE8" i="17"/>
  <c r="BD8" i="17"/>
  <c r="BC8" i="17"/>
  <c r="BB8" i="17"/>
  <c r="BA8" i="17"/>
  <c r="AZ8" i="17"/>
  <c r="AY8" i="17"/>
  <c r="AX8" i="17"/>
  <c r="AW8" i="17"/>
  <c r="AV8" i="17"/>
  <c r="AU8" i="17"/>
  <c r="AT8" i="17"/>
  <c r="AS8" i="17"/>
  <c r="AR8" i="17"/>
  <c r="AQ8" i="17"/>
  <c r="AP8" i="17"/>
  <c r="AO8" i="17"/>
  <c r="AN8" i="17"/>
  <c r="AM8" i="17"/>
  <c r="AL8" i="17"/>
  <c r="AK8" i="17"/>
  <c r="AJ8" i="17"/>
  <c r="AI8" i="17"/>
  <c r="AH8" i="17"/>
  <c r="AG8" i="17"/>
  <c r="AF8" i="17"/>
  <c r="AE8" i="17"/>
  <c r="AD8" i="17"/>
  <c r="AC8" i="17"/>
  <c r="AB8" i="17"/>
  <c r="AA8" i="17"/>
  <c r="R251" i="17"/>
  <c r="V251" i="17"/>
  <c r="R16" i="17"/>
  <c r="V16" i="17"/>
  <c r="R32" i="17"/>
  <c r="V32" i="17"/>
  <c r="R48" i="17"/>
  <c r="V48" i="17"/>
  <c r="R64" i="17"/>
  <c r="V64" i="17"/>
  <c r="R80" i="17"/>
  <c r="V80" i="17"/>
  <c r="R97" i="17"/>
  <c r="V97" i="17"/>
  <c r="R125" i="17"/>
  <c r="V125" i="17"/>
  <c r="R157" i="17"/>
  <c r="V157" i="17"/>
  <c r="R189" i="17"/>
  <c r="V189" i="17"/>
  <c r="R221" i="17"/>
  <c r="V221" i="17"/>
  <c r="R237" i="17"/>
  <c r="V237" i="17"/>
  <c r="R23" i="17"/>
  <c r="V23" i="17"/>
  <c r="R39" i="17"/>
  <c r="V39" i="17"/>
  <c r="R55" i="17"/>
  <c r="V55" i="17"/>
  <c r="R71" i="17"/>
  <c r="V71" i="17"/>
  <c r="R87" i="17"/>
  <c r="V87" i="17"/>
  <c r="R131" i="17"/>
  <c r="V131" i="17"/>
  <c r="R163" i="17"/>
  <c r="V163" i="17"/>
  <c r="R227" i="17"/>
  <c r="V227" i="17"/>
  <c r="R15" i="17"/>
  <c r="V15" i="17"/>
  <c r="R26" i="17"/>
  <c r="V26" i="17"/>
  <c r="R31" i="17"/>
  <c r="V31" i="17"/>
  <c r="R42" i="17"/>
  <c r="V42" i="17"/>
  <c r="R47" i="17"/>
  <c r="V47" i="17"/>
  <c r="R58" i="17"/>
  <c r="V58" i="17"/>
  <c r="R63" i="17"/>
  <c r="V63" i="17"/>
  <c r="R74" i="17"/>
  <c r="V74" i="17"/>
  <c r="R79" i="17"/>
  <c r="V79" i="17"/>
  <c r="R90" i="17"/>
  <c r="V90" i="17"/>
  <c r="R96" i="17"/>
  <c r="V96" i="17"/>
  <c r="R107" i="17"/>
  <c r="V107" i="17"/>
  <c r="R123" i="17"/>
  <c r="V123" i="17"/>
  <c r="R139" i="17"/>
  <c r="V139" i="17"/>
  <c r="R155" i="17"/>
  <c r="V155" i="17"/>
  <c r="R171" i="17"/>
  <c r="V171" i="17"/>
  <c r="R187" i="17"/>
  <c r="V187" i="17"/>
  <c r="R203" i="17"/>
  <c r="V203" i="17"/>
  <c r="R219" i="17"/>
  <c r="V219" i="17"/>
  <c r="R235" i="17"/>
  <c r="V235" i="17"/>
  <c r="R264" i="17"/>
  <c r="V264" i="17"/>
  <c r="R265" i="17"/>
  <c r="V265" i="17"/>
  <c r="R260" i="17"/>
  <c r="V260" i="17"/>
  <c r="R256" i="17"/>
  <c r="V256" i="17"/>
  <c r="R252" i="17"/>
  <c r="V252" i="17"/>
  <c r="R248" i="17"/>
  <c r="V248" i="17"/>
  <c r="R244" i="17"/>
  <c r="V244" i="17"/>
  <c r="R240" i="17"/>
  <c r="V240" i="17"/>
  <c r="R236" i="17"/>
  <c r="V236" i="17"/>
  <c r="R232" i="17"/>
  <c r="V232" i="17"/>
  <c r="R228" i="17"/>
  <c r="V228" i="17"/>
  <c r="R224" i="17"/>
  <c r="V224" i="17"/>
  <c r="R220" i="17"/>
  <c r="V220" i="17"/>
  <c r="R216" i="17"/>
  <c r="V216" i="17"/>
  <c r="R212" i="17"/>
  <c r="V212" i="17"/>
  <c r="R208" i="17"/>
  <c r="V208" i="17"/>
  <c r="R204" i="17"/>
  <c r="V204" i="17"/>
  <c r="R200" i="17"/>
  <c r="V200" i="17"/>
  <c r="R196" i="17"/>
  <c r="V196" i="17"/>
  <c r="R192" i="17"/>
  <c r="V192" i="17"/>
  <c r="R188" i="17"/>
  <c r="V188" i="17"/>
  <c r="R184" i="17"/>
  <c r="V184" i="17"/>
  <c r="R180" i="17"/>
  <c r="V180" i="17"/>
  <c r="R176" i="17"/>
  <c r="V176" i="17"/>
  <c r="R172" i="17"/>
  <c r="V172" i="17"/>
  <c r="R168" i="17"/>
  <c r="V168" i="17"/>
  <c r="R164" i="17"/>
  <c r="V164" i="17"/>
  <c r="R160" i="17"/>
  <c r="V160" i="17"/>
  <c r="R156" i="17"/>
  <c r="V156" i="17"/>
  <c r="R152" i="17"/>
  <c r="V152" i="17"/>
  <c r="R148" i="17"/>
  <c r="V148" i="17"/>
  <c r="R144" i="17"/>
  <c r="V144" i="17"/>
  <c r="R140" i="17"/>
  <c r="V140" i="17"/>
  <c r="R136" i="17"/>
  <c r="V136" i="17"/>
  <c r="R132" i="17"/>
  <c r="V132" i="17"/>
  <c r="R128" i="17"/>
  <c r="V128" i="17"/>
  <c r="R124" i="17"/>
  <c r="V124" i="17"/>
  <c r="R120" i="17"/>
  <c r="V120" i="17"/>
  <c r="R116" i="17"/>
  <c r="V116" i="17"/>
  <c r="R112" i="17"/>
  <c r="V112" i="17"/>
  <c r="R108" i="17"/>
  <c r="V108" i="17"/>
  <c r="R102" i="17"/>
  <c r="V102" i="17"/>
  <c r="R99" i="17"/>
  <c r="V99" i="17"/>
  <c r="R262" i="17"/>
  <c r="V262" i="17"/>
  <c r="R258" i="17"/>
  <c r="V258" i="17"/>
  <c r="R254" i="17"/>
  <c r="V254" i="17"/>
  <c r="R250" i="17"/>
  <c r="V250" i="17"/>
  <c r="R246" i="17"/>
  <c r="V246" i="17"/>
  <c r="R242" i="17"/>
  <c r="V242" i="17"/>
  <c r="R238" i="17"/>
  <c r="V238" i="17"/>
  <c r="R234" i="17"/>
  <c r="V234" i="17"/>
  <c r="R230" i="17"/>
  <c r="V230" i="17"/>
  <c r="R226" i="17"/>
  <c r="V226" i="17"/>
  <c r="R222" i="17"/>
  <c r="V222" i="17"/>
  <c r="R218" i="17"/>
  <c r="V218" i="17"/>
  <c r="R214" i="17"/>
  <c r="V214" i="17"/>
  <c r="R210" i="17"/>
  <c r="V210" i="17"/>
  <c r="R206" i="17"/>
  <c r="V206" i="17"/>
  <c r="R202" i="17"/>
  <c r="V202" i="17"/>
  <c r="R198" i="17"/>
  <c r="V198" i="17"/>
  <c r="R194" i="17"/>
  <c r="V194" i="17"/>
  <c r="R190" i="17"/>
  <c r="V190" i="17"/>
  <c r="R186" i="17"/>
  <c r="V186" i="17"/>
  <c r="R182" i="17"/>
  <c r="V182" i="17"/>
  <c r="R178" i="17"/>
  <c r="V178" i="17"/>
  <c r="R174" i="17"/>
  <c r="V174" i="17"/>
  <c r="R170" i="17"/>
  <c r="V170" i="17"/>
  <c r="R166" i="17"/>
  <c r="V166" i="17"/>
  <c r="R162" i="17"/>
  <c r="V162" i="17"/>
  <c r="R158" i="17"/>
  <c r="V158" i="17"/>
  <c r="R154" i="17"/>
  <c r="V154" i="17"/>
  <c r="R150" i="17"/>
  <c r="V150" i="17"/>
  <c r="R146" i="17"/>
  <c r="V146" i="17"/>
  <c r="R142" i="17"/>
  <c r="V142" i="17"/>
  <c r="R138" i="17"/>
  <c r="V138" i="17"/>
  <c r="R134" i="17"/>
  <c r="V134" i="17"/>
  <c r="R130" i="17"/>
  <c r="V130" i="17"/>
  <c r="R126" i="17"/>
  <c r="V126" i="17"/>
  <c r="R122" i="17"/>
  <c r="V122" i="17"/>
  <c r="R118" i="17"/>
  <c r="V118" i="17"/>
  <c r="R114" i="17"/>
  <c r="V114" i="17"/>
  <c r="R110" i="17"/>
  <c r="V110" i="17"/>
  <c r="R106" i="17"/>
  <c r="V106" i="17"/>
  <c r="R103" i="17"/>
  <c r="V103" i="17"/>
  <c r="R98" i="17"/>
  <c r="V98" i="17"/>
  <c r="R263" i="17"/>
  <c r="V263" i="17"/>
  <c r="R255" i="17"/>
  <c r="V255" i="17"/>
  <c r="R247" i="17"/>
  <c r="V247" i="17"/>
  <c r="R239" i="17"/>
  <c r="V239" i="17"/>
  <c r="R231" i="17"/>
  <c r="V231" i="17"/>
  <c r="R223" i="17"/>
  <c r="V223" i="17"/>
  <c r="R215" i="17"/>
  <c r="V215" i="17"/>
  <c r="R207" i="17"/>
  <c r="V207" i="17"/>
  <c r="R199" i="17"/>
  <c r="V199" i="17"/>
  <c r="R191" i="17"/>
  <c r="V191" i="17"/>
  <c r="R183" i="17"/>
  <c r="V183" i="17"/>
  <c r="R175" i="17"/>
  <c r="V175" i="17"/>
  <c r="R167" i="17"/>
  <c r="V167" i="17"/>
  <c r="R159" i="17"/>
  <c r="V159" i="17"/>
  <c r="R151" i="17"/>
  <c r="V151" i="17"/>
  <c r="R143" i="17"/>
  <c r="V143" i="17"/>
  <c r="R135" i="17"/>
  <c r="V135" i="17"/>
  <c r="R127" i="17"/>
  <c r="V127" i="17"/>
  <c r="R119" i="17"/>
  <c r="V119" i="17"/>
  <c r="R111" i="17"/>
  <c r="V111" i="17"/>
  <c r="R104" i="17"/>
  <c r="V104" i="17"/>
  <c r="R94" i="17"/>
  <c r="V94" i="17"/>
  <c r="R91" i="17"/>
  <c r="V91" i="17"/>
  <c r="R86" i="17"/>
  <c r="V86" i="17"/>
  <c r="R83" i="17"/>
  <c r="V83" i="17"/>
  <c r="R78" i="17"/>
  <c r="V78" i="17"/>
  <c r="R75" i="17"/>
  <c r="V75" i="17"/>
  <c r="R70" i="17"/>
  <c r="V70" i="17"/>
  <c r="R67" i="17"/>
  <c r="V67" i="17"/>
  <c r="R62" i="17"/>
  <c r="V62" i="17"/>
  <c r="R59" i="17"/>
  <c r="V59" i="17"/>
  <c r="R54" i="17"/>
  <c r="V54" i="17"/>
  <c r="R51" i="17"/>
  <c r="V51" i="17"/>
  <c r="R46" i="17"/>
  <c r="V46" i="17"/>
  <c r="R43" i="17"/>
  <c r="V43" i="17"/>
  <c r="R38" i="17"/>
  <c r="V38" i="17"/>
  <c r="R35" i="17"/>
  <c r="V35" i="17"/>
  <c r="R30" i="17"/>
  <c r="V30" i="17"/>
  <c r="R27" i="17"/>
  <c r="V27" i="17"/>
  <c r="R22" i="17"/>
  <c r="V22" i="17"/>
  <c r="R19" i="17"/>
  <c r="V19" i="17"/>
  <c r="R257" i="17"/>
  <c r="V257" i="17"/>
  <c r="R249" i="17"/>
  <c r="V249" i="17"/>
  <c r="R241" i="17"/>
  <c r="V241" i="17"/>
  <c r="R233" i="17"/>
  <c r="V233" i="17"/>
  <c r="R225" i="17"/>
  <c r="V225" i="17"/>
  <c r="R217" i="17"/>
  <c r="V217" i="17"/>
  <c r="R209" i="17"/>
  <c r="V209" i="17"/>
  <c r="R201" i="17"/>
  <c r="V201" i="17"/>
  <c r="R193" i="17"/>
  <c r="V193" i="17"/>
  <c r="R185" i="17"/>
  <c r="V185" i="17"/>
  <c r="R177" i="17"/>
  <c r="V177" i="17"/>
  <c r="R169" i="17"/>
  <c r="V169" i="17"/>
  <c r="R161" i="17"/>
  <c r="V161" i="17"/>
  <c r="R153" i="17"/>
  <c r="V153" i="17"/>
  <c r="R145" i="17"/>
  <c r="V145" i="17"/>
  <c r="R137" i="17"/>
  <c r="V137" i="17"/>
  <c r="R129" i="17"/>
  <c r="V129" i="17"/>
  <c r="R121" i="17"/>
  <c r="V121" i="17"/>
  <c r="R113" i="17"/>
  <c r="V113" i="17"/>
  <c r="R105" i="17"/>
  <c r="V105" i="17"/>
  <c r="R100" i="17"/>
  <c r="V100" i="17"/>
  <c r="R95" i="17"/>
  <c r="V95" i="17"/>
  <c r="R92" i="17"/>
  <c r="V92" i="17"/>
  <c r="R89" i="17"/>
  <c r="V89" i="17"/>
  <c r="R84" i="17"/>
  <c r="V84" i="17"/>
  <c r="R81" i="17"/>
  <c r="V81" i="17"/>
  <c r="R76" i="17"/>
  <c r="V76" i="17"/>
  <c r="R73" i="17"/>
  <c r="V73" i="17"/>
  <c r="R68" i="17"/>
  <c r="V68" i="17"/>
  <c r="R65" i="17"/>
  <c r="V65" i="17"/>
  <c r="R60" i="17"/>
  <c r="V60" i="17"/>
  <c r="R57" i="17"/>
  <c r="V57" i="17"/>
  <c r="R52" i="17"/>
  <c r="V52" i="17"/>
  <c r="R49" i="17"/>
  <c r="V49" i="17"/>
  <c r="R44" i="17"/>
  <c r="V44" i="17"/>
  <c r="R41" i="17"/>
  <c r="V41" i="17"/>
  <c r="R36" i="17"/>
  <c r="V36" i="17"/>
  <c r="R33" i="17"/>
  <c r="V33" i="17"/>
  <c r="R28" i="17"/>
  <c r="V28" i="17"/>
  <c r="R25" i="17"/>
  <c r="V25" i="17"/>
  <c r="R20" i="17"/>
  <c r="V20" i="17"/>
  <c r="R17" i="17"/>
  <c r="V17" i="17"/>
  <c r="R21" i="17"/>
  <c r="V21" i="17"/>
  <c r="R37" i="17"/>
  <c r="V37" i="17"/>
  <c r="R53" i="17"/>
  <c r="V53" i="17"/>
  <c r="R69" i="17"/>
  <c r="V69" i="17"/>
  <c r="R85" i="17"/>
  <c r="V85" i="17"/>
  <c r="R109" i="17"/>
  <c r="V109" i="17"/>
  <c r="R141" i="17"/>
  <c r="V141" i="17"/>
  <c r="R173" i="17"/>
  <c r="V173" i="17"/>
  <c r="R205" i="17"/>
  <c r="V205" i="17"/>
  <c r="R253" i="17"/>
  <c r="V253" i="17"/>
  <c r="R18" i="17"/>
  <c r="V18" i="17"/>
  <c r="R34" i="17"/>
  <c r="V34" i="17"/>
  <c r="R50" i="17"/>
  <c r="V50" i="17"/>
  <c r="R66" i="17"/>
  <c r="V66" i="17"/>
  <c r="R82" i="17"/>
  <c r="V82" i="17"/>
  <c r="R101" i="17"/>
  <c r="V101" i="17"/>
  <c r="R115" i="17"/>
  <c r="V115" i="17"/>
  <c r="R147" i="17"/>
  <c r="V147" i="17"/>
  <c r="R179" i="17"/>
  <c r="V179" i="17"/>
  <c r="R195" i="17"/>
  <c r="V195" i="17"/>
  <c r="R211" i="17"/>
  <c r="V211" i="17"/>
  <c r="R243" i="17"/>
  <c r="V243" i="17"/>
  <c r="R259" i="17"/>
  <c r="V259" i="17"/>
  <c r="C10" i="17"/>
  <c r="R24" i="17"/>
  <c r="V24" i="17"/>
  <c r="R29" i="17"/>
  <c r="V29" i="17"/>
  <c r="R40" i="17"/>
  <c r="V40" i="17"/>
  <c r="R45" i="17"/>
  <c r="V45" i="17"/>
  <c r="R56" i="17"/>
  <c r="V56" i="17"/>
  <c r="R61" i="17"/>
  <c r="V61" i="17"/>
  <c r="R72" i="17"/>
  <c r="V72" i="17"/>
  <c r="R77" i="17"/>
  <c r="V77" i="17"/>
  <c r="R88" i="17"/>
  <c r="V88" i="17"/>
  <c r="R93" i="17"/>
  <c r="V93" i="17"/>
  <c r="R117" i="17"/>
  <c r="V117" i="17"/>
  <c r="R133" i="17"/>
  <c r="V133" i="17"/>
  <c r="R149" i="17"/>
  <c r="V149" i="17"/>
  <c r="R165" i="17"/>
  <c r="V165" i="17"/>
  <c r="R181" i="17"/>
  <c r="V181" i="17"/>
  <c r="R197" i="17"/>
  <c r="V197" i="17"/>
  <c r="R213" i="17"/>
  <c r="V213" i="17"/>
  <c r="R229" i="17"/>
  <c r="V229" i="17"/>
  <c r="R245" i="17"/>
  <c r="V245" i="17"/>
  <c r="R261" i="17"/>
  <c r="V261" i="17"/>
  <c r="I24" i="12"/>
  <c r="I38" i="1"/>
  <c r="C27" i="1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G75" i="10"/>
  <c r="BO2" i="10"/>
  <c r="BN2" i="10"/>
  <c r="BM2" i="10"/>
  <c r="BL2" i="10"/>
  <c r="BK2" i="10"/>
  <c r="BJ2" i="10"/>
  <c r="BI2" i="10"/>
  <c r="BH2" i="10"/>
  <c r="BG2" i="10"/>
  <c r="BF2" i="10"/>
  <c r="BE2" i="10"/>
  <c r="BD2" i="10"/>
  <c r="BC2" i="10"/>
  <c r="BB2" i="10"/>
  <c r="BA2" i="10"/>
  <c r="AZ2" i="10"/>
  <c r="AY2" i="10"/>
  <c r="AX2" i="10"/>
  <c r="AW2" i="10"/>
  <c r="AV2" i="10"/>
  <c r="AU2" i="10"/>
  <c r="AT2" i="10"/>
  <c r="AS2" i="10"/>
  <c r="AR2" i="10"/>
  <c r="AQ2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D19" i="5"/>
  <c r="F7" i="10" s="1"/>
  <c r="E53" i="10"/>
  <c r="D6" i="12"/>
  <c r="D8" i="12" s="1"/>
  <c r="F25" i="12" s="1"/>
  <c r="I25" i="12" s="1"/>
  <c r="I26" i="12" s="1"/>
  <c r="D16" i="12"/>
  <c r="F41" i="12" s="1"/>
  <c r="I41" i="12" s="1"/>
  <c r="I42" i="12" s="1"/>
  <c r="D14" i="12"/>
  <c r="D13" i="12"/>
  <c r="O70" i="12" s="1"/>
  <c r="O71" i="12" s="1"/>
  <c r="D9" i="12"/>
  <c r="D10" i="12" s="1"/>
  <c r="I40" i="12"/>
  <c r="D22" i="12"/>
  <c r="I19" i="12"/>
  <c r="T96" i="12"/>
  <c r="S96" i="12"/>
  <c r="L96" i="12"/>
  <c r="K96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D14" i="1"/>
  <c r="D9" i="1"/>
  <c r="D10" i="1" s="1"/>
  <c r="D6" i="1"/>
  <c r="D8" i="1" s="1"/>
  <c r="F23" i="1" s="1"/>
  <c r="I23" i="1" s="1"/>
  <c r="I24" i="1" s="1"/>
  <c r="D22" i="1"/>
  <c r="M96" i="12"/>
  <c r="J96" i="12"/>
  <c r="R96" i="12"/>
  <c r="R15" i="12"/>
  <c r="P15" i="12"/>
  <c r="S15" i="12"/>
  <c r="K15" i="12"/>
  <c r="T15" i="12"/>
  <c r="L15" i="12"/>
  <c r="O15" i="12"/>
  <c r="M15" i="12"/>
  <c r="N15" i="12"/>
  <c r="J15" i="12"/>
  <c r="Q15" i="12"/>
  <c r="I15" i="12"/>
  <c r="Q96" i="12"/>
  <c r="N96" i="12"/>
  <c r="P96" i="12"/>
  <c r="O96" i="12"/>
  <c r="D16" i="1"/>
  <c r="F39" i="1" s="1"/>
  <c r="I39" i="1" s="1"/>
  <c r="I40" i="1" s="1"/>
  <c r="D13" i="1"/>
  <c r="I43" i="12"/>
  <c r="I22" i="1"/>
  <c r="I17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I2" i="1"/>
  <c r="D20" i="5"/>
  <c r="C15" i="5"/>
  <c r="C5" i="5"/>
  <c r="D14" i="5"/>
  <c r="T5" i="10" s="1"/>
  <c r="T33" i="10" s="1"/>
  <c r="D13" i="5"/>
  <c r="AI4" i="10" s="1"/>
  <c r="AQ4" i="10"/>
  <c r="I78" i="12"/>
  <c r="I83" i="12" s="1"/>
  <c r="AN96" i="12"/>
  <c r="AC96" i="12"/>
  <c r="W96" i="12"/>
  <c r="X96" i="12"/>
  <c r="Y96" i="12"/>
  <c r="AA96" i="12"/>
  <c r="AL96" i="12"/>
  <c r="AB96" i="12"/>
  <c r="Z15" i="12"/>
  <c r="AA15" i="12"/>
  <c r="U15" i="12"/>
  <c r="V15" i="12"/>
  <c r="W15" i="12"/>
  <c r="X15" i="12"/>
  <c r="Y15" i="12"/>
  <c r="AC15" i="12"/>
  <c r="U96" i="12"/>
  <c r="AB15" i="12"/>
  <c r="V96" i="12"/>
  <c r="BH96" i="12"/>
  <c r="Z96" i="12"/>
  <c r="BG96" i="12"/>
  <c r="AK96" i="12"/>
  <c r="AR96" i="12"/>
  <c r="BJ96" i="12"/>
  <c r="AZ96" i="12"/>
  <c r="AY96" i="12"/>
  <c r="AX96" i="12"/>
  <c r="AG96" i="12"/>
  <c r="BD96" i="12"/>
  <c r="BM96" i="12"/>
  <c r="AD96" i="12"/>
  <c r="BK96" i="12"/>
  <c r="AU96" i="12"/>
  <c r="BF96" i="12"/>
  <c r="BC96" i="12"/>
  <c r="BI96" i="12"/>
  <c r="AF96" i="12"/>
  <c r="AD15" i="12"/>
  <c r="BA96" i="12"/>
  <c r="BE96" i="12"/>
  <c r="AJ96" i="12"/>
  <c r="AM96" i="12"/>
  <c r="I6" i="3"/>
  <c r="G7" i="3"/>
  <c r="J7" i="3"/>
  <c r="G8" i="3"/>
  <c r="J8" i="3"/>
  <c r="G9" i="3"/>
  <c r="J9" i="3"/>
  <c r="G10" i="3"/>
  <c r="G11" i="3"/>
  <c r="J11" i="3"/>
  <c r="G12" i="3"/>
  <c r="J12" i="3"/>
  <c r="G13" i="3"/>
  <c r="G14" i="3"/>
  <c r="G15" i="3"/>
  <c r="J15" i="3"/>
  <c r="G16" i="3"/>
  <c r="J16" i="3"/>
  <c r="G17" i="3"/>
  <c r="J17" i="3"/>
  <c r="G18" i="3"/>
  <c r="J18" i="3"/>
  <c r="G19" i="3"/>
  <c r="J19" i="3"/>
  <c r="G20" i="3"/>
  <c r="J20" i="3"/>
  <c r="G21" i="3"/>
  <c r="G22" i="3"/>
  <c r="G23" i="3"/>
  <c r="J23" i="3"/>
  <c r="G24" i="3"/>
  <c r="J24" i="3"/>
  <c r="G25" i="3"/>
  <c r="J25" i="3"/>
  <c r="G26" i="3"/>
  <c r="G27" i="3"/>
  <c r="J27" i="3"/>
  <c r="G28" i="3"/>
  <c r="G29" i="3"/>
  <c r="G30" i="3"/>
  <c r="G31" i="3"/>
  <c r="J31" i="3"/>
  <c r="G32" i="3"/>
  <c r="J32" i="3"/>
  <c r="G33" i="3"/>
  <c r="J33" i="3"/>
  <c r="G34" i="3"/>
  <c r="J34" i="3"/>
  <c r="G35" i="3"/>
  <c r="J35" i="3"/>
  <c r="G36" i="3"/>
  <c r="G37" i="3"/>
  <c r="G38" i="3"/>
  <c r="G39" i="3"/>
  <c r="J39" i="3"/>
  <c r="G40" i="3"/>
  <c r="J40" i="3"/>
  <c r="G6" i="3"/>
  <c r="J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J10" i="3"/>
  <c r="J13" i="3"/>
  <c r="J14" i="3"/>
  <c r="J21" i="3"/>
  <c r="J22" i="3"/>
  <c r="J26" i="3"/>
  <c r="J28" i="3"/>
  <c r="J29" i="3"/>
  <c r="J30" i="3"/>
  <c r="J36" i="3"/>
  <c r="J37" i="3"/>
  <c r="J38" i="3"/>
  <c r="AK15" i="12"/>
  <c r="BE15" i="12"/>
  <c r="BN15" i="12"/>
  <c r="AV15" i="12"/>
  <c r="AP96" i="12"/>
  <c r="BN96" i="12"/>
  <c r="BB96" i="12"/>
  <c r="BH15" i="12"/>
  <c r="BJ15" i="12"/>
  <c r="AX15" i="12"/>
  <c r="AN15" i="12"/>
  <c r="BI15" i="12"/>
  <c r="BL96" i="12"/>
  <c r="BO96" i="12"/>
  <c r="AW96" i="12"/>
  <c r="AT96" i="12"/>
  <c r="BD15" i="12"/>
  <c r="AF15" i="12"/>
  <c r="BG15" i="12"/>
  <c r="AP15" i="12"/>
  <c r="BA15" i="12"/>
  <c r="AY15" i="12"/>
  <c r="AQ96" i="12"/>
  <c r="AV96" i="12"/>
  <c r="BP96" i="12"/>
  <c r="AG15" i="12"/>
  <c r="AM15" i="12"/>
  <c r="BM15" i="12"/>
  <c r="AJ15" i="12"/>
  <c r="AI96" i="12"/>
  <c r="AE96" i="12"/>
  <c r="AW15" i="12"/>
  <c r="BP15" i="12"/>
  <c r="AS15" i="12"/>
  <c r="AQ15" i="12"/>
  <c r="AI15" i="12"/>
  <c r="AL15" i="12"/>
  <c r="AR15" i="12"/>
  <c r="BO15" i="12"/>
  <c r="BF15" i="12"/>
  <c r="AO15" i="12"/>
  <c r="BB15" i="12"/>
  <c r="BL15" i="12"/>
  <c r="AT15" i="12"/>
  <c r="AO96" i="12"/>
  <c r="AS96" i="12"/>
  <c r="AH96" i="12"/>
  <c r="AE15" i="12"/>
  <c r="AH15" i="12"/>
  <c r="AU15" i="12"/>
  <c r="AZ15" i="12"/>
  <c r="BC15" i="12"/>
  <c r="BK15" i="12"/>
  <c r="J43" i="12"/>
  <c r="J70" i="12"/>
  <c r="J78" i="12"/>
  <c r="K43" i="12"/>
  <c r="K78" i="12"/>
  <c r="K80" i="12" s="1"/>
  <c r="L43" i="12"/>
  <c r="I41" i="1"/>
  <c r="L78" i="12"/>
  <c r="M43" i="12"/>
  <c r="M78" i="12"/>
  <c r="M80" i="12" s="1"/>
  <c r="N43" i="12"/>
  <c r="N78" i="12"/>
  <c r="N79" i="12" s="1"/>
  <c r="O34" i="12"/>
  <c r="O36" i="12" s="1"/>
  <c r="O43" i="12"/>
  <c r="O78" i="12"/>
  <c r="P43" i="12"/>
  <c r="P78" i="12"/>
  <c r="P80" i="12" s="1"/>
  <c r="Q43" i="12"/>
  <c r="Q70" i="12"/>
  <c r="Q72" i="12" s="1"/>
  <c r="Q78" i="12"/>
  <c r="Q79" i="12" s="1"/>
  <c r="R43" i="12"/>
  <c r="R78" i="12"/>
  <c r="R80" i="12" s="1"/>
  <c r="S43" i="12"/>
  <c r="S78" i="12"/>
  <c r="T43" i="12"/>
  <c r="T70" i="12"/>
  <c r="T78" i="12"/>
  <c r="T79" i="12" s="1"/>
  <c r="U43" i="12"/>
  <c r="U78" i="12"/>
  <c r="U79" i="12" s="1"/>
  <c r="V43" i="12"/>
  <c r="V78" i="12"/>
  <c r="V80" i="12" s="1"/>
  <c r="W43" i="12"/>
  <c r="W78" i="12"/>
  <c r="W80" i="12" s="1"/>
  <c r="X43" i="12"/>
  <c r="X78" i="12"/>
  <c r="Y43" i="12"/>
  <c r="Y78" i="12"/>
  <c r="Z43" i="12"/>
  <c r="Z78" i="12"/>
  <c r="AA43" i="12"/>
  <c r="AA78" i="12"/>
  <c r="AA79" i="12" s="1"/>
  <c r="AB43" i="12"/>
  <c r="AB70" i="12"/>
  <c r="AB78" i="12"/>
  <c r="AB80" i="12" s="1"/>
  <c r="AC43" i="12"/>
  <c r="AC78" i="12"/>
  <c r="AD43" i="12"/>
  <c r="AD70" i="12"/>
  <c r="AD71" i="12" s="1"/>
  <c r="AD78" i="12"/>
  <c r="AE43" i="12"/>
  <c r="AE78" i="12"/>
  <c r="AE80" i="12" s="1"/>
  <c r="AF43" i="12"/>
  <c r="AF78" i="12"/>
  <c r="AF79" i="12" s="1"/>
  <c r="AG43" i="12"/>
  <c r="AG70" i="12"/>
  <c r="AG78" i="12"/>
  <c r="AG80" i="12" s="1"/>
  <c r="AH43" i="12"/>
  <c r="AH78" i="12"/>
  <c r="AH79" i="12" s="1"/>
  <c r="AI43" i="12"/>
  <c r="AI78" i="12"/>
  <c r="AI80" i="12" s="1"/>
  <c r="AJ70" i="12"/>
  <c r="AJ71" i="12" s="1"/>
  <c r="AJ43" i="12"/>
  <c r="AJ78" i="12"/>
  <c r="AK43" i="12"/>
  <c r="AK78" i="12"/>
  <c r="AL43" i="12"/>
  <c r="AL78" i="12"/>
  <c r="AL80" i="12" s="1"/>
  <c r="AM43" i="12"/>
  <c r="AM78" i="12"/>
  <c r="AM80" i="12" s="1"/>
  <c r="AN43" i="12"/>
  <c r="AN78" i="12"/>
  <c r="AN80" i="12" s="1"/>
  <c r="AO43" i="12"/>
  <c r="AO78" i="12"/>
  <c r="AO79" i="12" s="1"/>
  <c r="AP43" i="12"/>
  <c r="AP78" i="12"/>
  <c r="AP79" i="12" s="1"/>
  <c r="AQ43" i="12"/>
  <c r="AQ70" i="12"/>
  <c r="AQ71" i="12" s="1"/>
  <c r="AQ78" i="12"/>
  <c r="AR43" i="12"/>
  <c r="AR78" i="12"/>
  <c r="AR79" i="12" s="1"/>
  <c r="AS43" i="12"/>
  <c r="AS78" i="12"/>
  <c r="AS79" i="12" s="1"/>
  <c r="AT70" i="12"/>
  <c r="AT72" i="12" s="1"/>
  <c r="AT43" i="12"/>
  <c r="AT78" i="12"/>
  <c r="AT80" i="12" s="1"/>
  <c r="AU43" i="12"/>
  <c r="AU78" i="12"/>
  <c r="AV43" i="12"/>
  <c r="AV78" i="12"/>
  <c r="AW43" i="12"/>
  <c r="AW70" i="12"/>
  <c r="AW71" i="12" s="1"/>
  <c r="AW78" i="12"/>
  <c r="AX43" i="12"/>
  <c r="AX78" i="12"/>
  <c r="AX80" i="12" s="1"/>
  <c r="AY43" i="12"/>
  <c r="AY78" i="12"/>
  <c r="AY80" i="12" s="1"/>
  <c r="AZ43" i="12"/>
  <c r="AZ78" i="12"/>
  <c r="AZ80" i="12" s="1"/>
  <c r="BA43" i="12"/>
  <c r="BA78" i="12"/>
  <c r="BA79" i="12" s="1"/>
  <c r="BB43" i="12"/>
  <c r="BB70" i="12"/>
  <c r="BB72" i="12" s="1"/>
  <c r="BB78" i="12"/>
  <c r="BC43" i="12"/>
  <c r="BC78" i="12"/>
  <c r="BC79" i="12" s="1"/>
  <c r="BD43" i="12"/>
  <c r="BD78" i="12"/>
  <c r="BE43" i="12"/>
  <c r="BE70" i="12"/>
  <c r="BE72" i="12" s="1"/>
  <c r="BE78" i="12"/>
  <c r="BE79" i="12" s="1"/>
  <c r="BF43" i="12"/>
  <c r="BF78" i="12"/>
  <c r="BG43" i="12"/>
  <c r="BG70" i="12"/>
  <c r="BG72" i="12" s="1"/>
  <c r="BG78" i="12"/>
  <c r="BH43" i="12"/>
  <c r="BH78" i="12"/>
  <c r="BI43" i="12"/>
  <c r="BI78" i="12"/>
  <c r="BJ43" i="12"/>
  <c r="BJ78" i="12"/>
  <c r="BK43" i="12"/>
  <c r="BK78" i="12"/>
  <c r="BK79" i="12" s="1"/>
  <c r="BL43" i="12"/>
  <c r="BL78" i="12"/>
  <c r="BM43" i="12"/>
  <c r="BM78" i="12"/>
  <c r="BN43" i="12"/>
  <c r="BN78" i="12"/>
  <c r="BO43" i="12"/>
  <c r="BO78" i="12"/>
  <c r="BP43" i="12"/>
  <c r="BP78" i="12"/>
  <c r="I93" i="1"/>
  <c r="I98" i="1" s="1"/>
  <c r="J41" i="1"/>
  <c r="J93" i="1"/>
  <c r="K41" i="1"/>
  <c r="K93" i="1"/>
  <c r="L41" i="1"/>
  <c r="L93" i="1"/>
  <c r="M41" i="1"/>
  <c r="M93" i="1"/>
  <c r="N41" i="1"/>
  <c r="N93" i="1"/>
  <c r="O41" i="1"/>
  <c r="O93" i="1"/>
  <c r="P41" i="1"/>
  <c r="P93" i="1"/>
  <c r="Q41" i="1"/>
  <c r="Q93" i="1"/>
  <c r="R41" i="1"/>
  <c r="R93" i="1"/>
  <c r="S41" i="1"/>
  <c r="S93" i="1"/>
  <c r="T41" i="1"/>
  <c r="T93" i="1"/>
  <c r="U41" i="1"/>
  <c r="U93" i="1"/>
  <c r="V41" i="1"/>
  <c r="V93" i="1"/>
  <c r="W41" i="1"/>
  <c r="W93" i="1"/>
  <c r="X41" i="1"/>
  <c r="X93" i="1"/>
  <c r="Y41" i="1"/>
  <c r="Y93" i="1"/>
  <c r="Z41" i="1"/>
  <c r="Z93" i="1"/>
  <c r="AA41" i="1"/>
  <c r="AA93" i="1"/>
  <c r="AB41" i="1"/>
  <c r="AB93" i="1"/>
  <c r="AC41" i="1"/>
  <c r="AC93" i="1"/>
  <c r="AD41" i="1"/>
  <c r="AD93" i="1"/>
  <c r="AE41" i="1"/>
  <c r="AE93" i="1"/>
  <c r="AF41" i="1"/>
  <c r="AF93" i="1"/>
  <c r="AG41" i="1"/>
  <c r="AG93" i="1"/>
  <c r="AH41" i="1"/>
  <c r="AH93" i="1"/>
  <c r="AI41" i="1"/>
  <c r="AI93" i="1"/>
  <c r="AJ41" i="1"/>
  <c r="AJ93" i="1"/>
  <c r="AK41" i="1"/>
  <c r="AK93" i="1"/>
  <c r="AL41" i="1"/>
  <c r="AL93" i="1"/>
  <c r="AM41" i="1"/>
  <c r="AM93" i="1"/>
  <c r="AN41" i="1"/>
  <c r="AN93" i="1"/>
  <c r="AO41" i="1"/>
  <c r="AO93" i="1"/>
  <c r="AP41" i="1"/>
  <c r="AP93" i="1"/>
  <c r="AQ41" i="1"/>
  <c r="AQ93" i="1"/>
  <c r="AR41" i="1"/>
  <c r="AR93" i="1"/>
  <c r="AS41" i="1"/>
  <c r="AS93" i="1"/>
  <c r="AT41" i="1"/>
  <c r="AT93" i="1"/>
  <c r="AU41" i="1"/>
  <c r="AU93" i="1"/>
  <c r="AV41" i="1"/>
  <c r="AV93" i="1"/>
  <c r="AW41" i="1"/>
  <c r="AW93" i="1"/>
  <c r="AX41" i="1"/>
  <c r="AX93" i="1"/>
  <c r="AY41" i="1"/>
  <c r="AY93" i="1"/>
  <c r="AZ41" i="1"/>
  <c r="AZ93" i="1"/>
  <c r="BA41" i="1"/>
  <c r="BA93" i="1"/>
  <c r="BB41" i="1"/>
  <c r="BB93" i="1"/>
  <c r="BC41" i="1"/>
  <c r="BC93" i="1"/>
  <c r="BD41" i="1"/>
  <c r="BD93" i="1"/>
  <c r="BE41" i="1"/>
  <c r="BE93" i="1"/>
  <c r="BF41" i="1"/>
  <c r="BF93" i="1"/>
  <c r="BG41" i="1"/>
  <c r="BG93" i="1"/>
  <c r="BH41" i="1"/>
  <c r="BH93" i="1"/>
  <c r="BI41" i="1"/>
  <c r="BI93" i="1"/>
  <c r="BJ41" i="1"/>
  <c r="BJ93" i="1"/>
  <c r="BK41" i="1"/>
  <c r="BK93" i="1"/>
  <c r="BL41" i="1"/>
  <c r="BL93" i="1"/>
  <c r="BM41" i="1"/>
  <c r="BM93" i="1"/>
  <c r="BN41" i="1"/>
  <c r="BN93" i="1"/>
  <c r="BO41" i="1"/>
  <c r="BO93" i="1"/>
  <c r="BP41" i="1"/>
  <c r="BP93" i="1"/>
  <c r="BO1" i="10"/>
  <c r="BO27" i="10" s="1"/>
  <c r="AX1" i="10"/>
  <c r="X4" i="10"/>
  <c r="X56" i="10" s="1"/>
  <c r="X60" i="10" s="1"/>
  <c r="BL34" i="12"/>
  <c r="BL36" i="12" s="1"/>
  <c r="AH6" i="5"/>
  <c r="N1" i="10"/>
  <c r="AG1" i="10"/>
  <c r="AG27" i="10" s="1"/>
  <c r="BE4" i="10"/>
  <c r="BE56" i="10" s="1"/>
  <c r="BE60" i="10" s="1"/>
  <c r="BC1" i="10"/>
  <c r="BC47" i="10" s="1"/>
  <c r="AL1" i="10"/>
  <c r="AL27" i="10" s="1"/>
  <c r="BB1" i="10"/>
  <c r="BB27" i="10" s="1"/>
  <c r="AG4" i="10"/>
  <c r="AG22" i="10" s="1"/>
  <c r="AW1" i="10"/>
  <c r="AW27" i="10" s="1"/>
  <c r="AJ1" i="10"/>
  <c r="AJ47" i="10" s="1"/>
  <c r="AP4" i="10"/>
  <c r="AP22" i="10" s="1"/>
  <c r="AC4" i="10"/>
  <c r="AD4" i="1" s="1"/>
  <c r="AJ4" i="10"/>
  <c r="AJ56" i="10" s="1"/>
  <c r="AJ60" i="10" s="1"/>
  <c r="AT4" i="10"/>
  <c r="AU4" i="1" s="1"/>
  <c r="J1" i="10"/>
  <c r="J47" i="10" s="1"/>
  <c r="BF4" i="10"/>
  <c r="BF22" i="10" s="1"/>
  <c r="BH1" i="10"/>
  <c r="BH27" i="10" s="1"/>
  <c r="BH47" i="10"/>
  <c r="U5" i="12"/>
  <c r="O1" i="10"/>
  <c r="O47" i="10" s="1"/>
  <c r="AD4" i="10"/>
  <c r="AD56" i="10" s="1"/>
  <c r="AD60" i="10" s="1"/>
  <c r="AO4" i="10"/>
  <c r="AO22" i="10" s="1"/>
  <c r="AO24" i="10" s="1"/>
  <c r="AH1" i="10"/>
  <c r="AH27" i="10" s="1"/>
  <c r="BO4" i="10"/>
  <c r="X1" i="10"/>
  <c r="X47" i="10" s="1"/>
  <c r="BG1" i="10"/>
  <c r="BG27" i="10" s="1"/>
  <c r="BD5" i="12"/>
  <c r="AV5" i="12"/>
  <c r="AB5" i="12"/>
  <c r="S8" i="10"/>
  <c r="S12" i="10" s="1"/>
  <c r="AM5" i="12"/>
  <c r="AW47" i="10"/>
  <c r="AJ22" i="10"/>
  <c r="AJ25" i="10" s="1"/>
  <c r="AR95" i="1" l="1"/>
  <c r="BL95" i="1"/>
  <c r="AN94" i="1"/>
  <c r="AQ95" i="1"/>
  <c r="O94" i="1"/>
  <c r="AL94" i="1"/>
  <c r="BM94" i="1"/>
  <c r="BE95" i="1"/>
  <c r="BA95" i="1"/>
  <c r="AS95" i="1"/>
  <c r="Q94" i="1"/>
  <c r="BD94" i="1"/>
  <c r="F18" i="1"/>
  <c r="I18" i="1" s="1"/>
  <c r="I19" i="1" s="1"/>
  <c r="I95" i="1"/>
  <c r="I97" i="1" s="1"/>
  <c r="AG47" i="10"/>
  <c r="BM95" i="1"/>
  <c r="BE22" i="10"/>
  <c r="Y4" i="1"/>
  <c r="L98" i="1"/>
  <c r="AT71" i="12"/>
  <c r="AB79" i="12"/>
  <c r="AR80" i="12"/>
  <c r="P79" i="12"/>
  <c r="AG25" i="10"/>
  <c r="AG24" i="10"/>
  <c r="AJ4" i="1"/>
  <c r="AI56" i="10"/>
  <c r="AI60" i="10" s="1"/>
  <c r="AI22" i="10"/>
  <c r="BF25" i="10"/>
  <c r="BF24" i="10"/>
  <c r="AH4" i="1"/>
  <c r="AY1" i="10"/>
  <c r="BN4" i="10"/>
  <c r="AA4" i="10"/>
  <c r="BC4" i="10"/>
  <c r="BM1" i="10"/>
  <c r="BM47" i="10" s="1"/>
  <c r="Z4" i="10"/>
  <c r="AX8" i="10" s="1"/>
  <c r="AX12" i="10" s="1"/>
  <c r="BI4" i="10"/>
  <c r="BL1" i="10"/>
  <c r="AZ1" i="10"/>
  <c r="AZ27" i="10" s="1"/>
  <c r="AK1" i="10"/>
  <c r="BB4" i="10"/>
  <c r="BF1" i="10"/>
  <c r="BF47" i="10" s="1"/>
  <c r="AB1" i="10"/>
  <c r="BI1" i="10"/>
  <c r="AD1" i="10"/>
  <c r="AU4" i="10"/>
  <c r="AO56" i="10"/>
  <c r="AO60" i="10" s="1"/>
  <c r="AG56" i="10"/>
  <c r="AG60" i="10" s="1"/>
  <c r="AO25" i="10"/>
  <c r="AO5" i="12"/>
  <c r="AT5" i="12"/>
  <c r="F20" i="12"/>
  <c r="I20" i="12" s="1"/>
  <c r="I21" i="12" s="1"/>
  <c r="I27" i="12" s="1"/>
  <c r="I30" i="12" s="1"/>
  <c r="I31" i="12" s="1"/>
  <c r="AE79" i="12"/>
  <c r="AC1" i="10"/>
  <c r="V1" i="10"/>
  <c r="BL4" i="10"/>
  <c r="AM1" i="10"/>
  <c r="BO47" i="10"/>
  <c r="AH47" i="10"/>
  <c r="AS5" i="12"/>
  <c r="U1" i="10"/>
  <c r="U47" i="10" s="1"/>
  <c r="S1" i="10"/>
  <c r="S27" i="10" s="1"/>
  <c r="AR4" i="10"/>
  <c r="Y4" i="10"/>
  <c r="BJ1" i="10"/>
  <c r="BD1" i="10"/>
  <c r="AT56" i="10"/>
  <c r="AT60" i="10" s="1"/>
  <c r="BG4" i="1"/>
  <c r="AE4" i="1"/>
  <c r="X22" i="10"/>
  <c r="X24" i="10" s="1"/>
  <c r="U5" i="10"/>
  <c r="U33" i="10" s="1"/>
  <c r="BG71" i="12"/>
  <c r="BK4" i="10"/>
  <c r="AX4" i="10"/>
  <c r="W1" i="10"/>
  <c r="W27" i="10" s="1"/>
  <c r="AQ1" i="10"/>
  <c r="AH4" i="10"/>
  <c r="BG4" i="10"/>
  <c r="BH4" i="1" s="1"/>
  <c r="AV1" i="10"/>
  <c r="AR1" i="10"/>
  <c r="M1" i="10"/>
  <c r="AE4" i="10"/>
  <c r="AF4" i="1" s="1"/>
  <c r="BE1" i="10"/>
  <c r="BM4" i="10"/>
  <c r="AU1" i="10"/>
  <c r="W34" i="12"/>
  <c r="W36" i="12" s="1"/>
  <c r="AK4" i="10"/>
  <c r="AD34" i="12"/>
  <c r="AD36" i="12" s="1"/>
  <c r="BJ70" i="12"/>
  <c r="BJ71" i="12" s="1"/>
  <c r="AG34" i="12"/>
  <c r="AG35" i="12" s="1"/>
  <c r="W70" i="12"/>
  <c r="W72" i="12" s="1"/>
  <c r="AJ24" i="10"/>
  <c r="BA4" i="10"/>
  <c r="AA1" i="10"/>
  <c r="AA47" i="10" s="1"/>
  <c r="H1" i="10"/>
  <c r="AO1" i="10"/>
  <c r="M5" i="12"/>
  <c r="AE1" i="10"/>
  <c r="AG79" i="12"/>
  <c r="Z1" i="10"/>
  <c r="AN1" i="10"/>
  <c r="Q1" i="10"/>
  <c r="AK4" i="1"/>
  <c r="AT22" i="10"/>
  <c r="BF56" i="10"/>
  <c r="BF60" i="10" s="1"/>
  <c r="X27" i="10"/>
  <c r="BG47" i="10"/>
  <c r="AD22" i="10"/>
  <c r="M8" i="10"/>
  <c r="M12" i="10" s="1"/>
  <c r="AM79" i="12"/>
  <c r="AY4" i="10"/>
  <c r="AZ4" i="1" s="1"/>
  <c r="AN4" i="10"/>
  <c r="Y1" i="10"/>
  <c r="R1" i="10"/>
  <c r="AL4" i="10"/>
  <c r="D5" i="5"/>
  <c r="P4" i="10" s="1"/>
  <c r="P22" i="10" s="1"/>
  <c r="P1" i="10"/>
  <c r="K1" i="10"/>
  <c r="K47" i="10" s="1"/>
  <c r="BJ4" i="10"/>
  <c r="AW4" i="10"/>
  <c r="AM4" i="10"/>
  <c r="T1" i="10"/>
  <c r="D4" i="5"/>
  <c r="AS1" i="10"/>
  <c r="AS27" i="10" s="1"/>
  <c r="I61" i="1"/>
  <c r="BM70" i="12"/>
  <c r="BM72" i="12" s="1"/>
  <c r="AL70" i="12"/>
  <c r="AL71" i="12" s="1"/>
  <c r="AI70" i="12"/>
  <c r="AI72" i="12" s="1"/>
  <c r="L70" i="12"/>
  <c r="L72" i="12" s="1"/>
  <c r="AV4" i="10"/>
  <c r="AV22" i="10" s="1"/>
  <c r="BA1" i="10"/>
  <c r="BA27" i="10" s="1"/>
  <c r="AF4" i="10"/>
  <c r="BD5" i="10" s="1"/>
  <c r="BD33" i="10" s="1"/>
  <c r="AY5" i="10"/>
  <c r="AY33" i="10" s="1"/>
  <c r="I1" i="10"/>
  <c r="BF4" i="1"/>
  <c r="S5" i="12"/>
  <c r="AP1" i="10"/>
  <c r="AS4" i="10"/>
  <c r="AT1" i="10"/>
  <c r="AT27" i="10" s="1"/>
  <c r="AI1" i="10"/>
  <c r="AB4" i="10"/>
  <c r="AV5" i="10" s="1"/>
  <c r="AV33" i="10" s="1"/>
  <c r="BD4" i="10"/>
  <c r="AF1" i="10"/>
  <c r="AZ4" i="10"/>
  <c r="BA4" i="1" s="1"/>
  <c r="BN1" i="10"/>
  <c r="BH4" i="10"/>
  <c r="BK1" i="10"/>
  <c r="L1" i="10"/>
  <c r="AY70" i="12"/>
  <c r="AY71" i="12" s="1"/>
  <c r="AO70" i="12"/>
  <c r="AO71" i="12" s="1"/>
  <c r="Y70" i="12"/>
  <c r="Y71" i="12" s="1"/>
  <c r="AY47" i="10"/>
  <c r="AY27" i="10"/>
  <c r="N47" i="10"/>
  <c r="N27" i="10"/>
  <c r="AC98" i="1"/>
  <c r="P98" i="1"/>
  <c r="AK47" i="10"/>
  <c r="AK27" i="10"/>
  <c r="K95" i="1"/>
  <c r="P8" i="10"/>
  <c r="P12" i="10" s="1"/>
  <c r="AA8" i="10"/>
  <c r="AA12" i="10" s="1"/>
  <c r="AX5" i="12"/>
  <c r="BG5" i="12"/>
  <c r="AW5" i="12"/>
  <c r="R5" i="12"/>
  <c r="D15" i="5"/>
  <c r="AP35" i="10" s="1"/>
  <c r="AP40" i="10" s="1"/>
  <c r="V8" i="10"/>
  <c r="V12" i="10" s="1"/>
  <c r="AF5" i="12"/>
  <c r="BB5" i="12"/>
  <c r="AN5" i="12"/>
  <c r="W5" i="10"/>
  <c r="W33" i="10" s="1"/>
  <c r="O5" i="10"/>
  <c r="O33" i="10" s="1"/>
  <c r="N5" i="10"/>
  <c r="N33" i="10" s="1"/>
  <c r="X5" i="12"/>
  <c r="L8" i="10"/>
  <c r="L12" i="10" s="1"/>
  <c r="Q8" i="10"/>
  <c r="Q12" i="10" s="1"/>
  <c r="BP5" i="12"/>
  <c r="H8" i="10"/>
  <c r="H12" i="10" s="1"/>
  <c r="I5" i="10"/>
  <c r="I33" i="10" s="1"/>
  <c r="Z8" i="10"/>
  <c r="Z12" i="10" s="1"/>
  <c r="AL5" i="12"/>
  <c r="BO5" i="12"/>
  <c r="K5" i="12"/>
  <c r="Z5" i="12"/>
  <c r="BI5" i="12"/>
  <c r="J5" i="12"/>
  <c r="V5" i="10"/>
  <c r="V33" i="10" s="1"/>
  <c r="BL5" i="12"/>
  <c r="AE5" i="12"/>
  <c r="Y5" i="12"/>
  <c r="M5" i="10"/>
  <c r="M33" i="10" s="1"/>
  <c r="AY5" i="12"/>
  <c r="Y8" i="10"/>
  <c r="Y12" i="10" s="1"/>
  <c r="S5" i="10"/>
  <c r="S33" i="10" s="1"/>
  <c r="C27" i="12"/>
  <c r="BJ7" i="12" s="1"/>
  <c r="BJ8" i="10"/>
  <c r="BJ12" i="10" s="1"/>
  <c r="W5" i="12"/>
  <c r="BM5" i="12"/>
  <c r="BG5" i="10"/>
  <c r="BG33" i="10" s="1"/>
  <c r="H5" i="10"/>
  <c r="H33" i="10" s="1"/>
  <c r="AA5" i="12"/>
  <c r="I5" i="12"/>
  <c r="T5" i="12"/>
  <c r="V5" i="12"/>
  <c r="N5" i="12"/>
  <c r="Z5" i="10"/>
  <c r="Z33" i="10" s="1"/>
  <c r="Q5" i="10"/>
  <c r="Q33" i="10" s="1"/>
  <c r="P5" i="12"/>
  <c r="BL5" i="10"/>
  <c r="BL33" i="10" s="1"/>
  <c r="BE5" i="10"/>
  <c r="BE33" i="10" s="1"/>
  <c r="AK5" i="12"/>
  <c r="BH5" i="10"/>
  <c r="BH33" i="10" s="1"/>
  <c r="N8" i="10"/>
  <c r="N12" i="10" s="1"/>
  <c r="Y5" i="10"/>
  <c r="Y33" i="10" s="1"/>
  <c r="BJ5" i="12"/>
  <c r="J5" i="10"/>
  <c r="J33" i="10" s="1"/>
  <c r="I8" i="10"/>
  <c r="I12" i="10" s="1"/>
  <c r="AH5" i="12"/>
  <c r="X5" i="10"/>
  <c r="X33" i="10" s="1"/>
  <c r="BK5" i="12"/>
  <c r="BC5" i="12"/>
  <c r="O8" i="10"/>
  <c r="O12" i="10" s="1"/>
  <c r="X8" i="10"/>
  <c r="X12" i="10" s="1"/>
  <c r="U8" i="10"/>
  <c r="U12" i="10" s="1"/>
  <c r="BA5" i="12"/>
  <c r="O5" i="12"/>
  <c r="BE5" i="12"/>
  <c r="T8" i="10"/>
  <c r="T12" i="10" s="1"/>
  <c r="L5" i="10"/>
  <c r="L33" i="10" s="1"/>
  <c r="K8" i="10"/>
  <c r="K12" i="10" s="1"/>
  <c r="P5" i="10"/>
  <c r="P33" i="10" s="1"/>
  <c r="Q5" i="12"/>
  <c r="BH5" i="12"/>
  <c r="AP5" i="12"/>
  <c r="BF5" i="12"/>
  <c r="AA5" i="10"/>
  <c r="AA33" i="10" s="1"/>
  <c r="R8" i="10"/>
  <c r="R12" i="10" s="1"/>
  <c r="J8" i="10"/>
  <c r="J12" i="10" s="1"/>
  <c r="BN5" i="12"/>
  <c r="AZ5" i="12"/>
  <c r="AJ5" i="12"/>
  <c r="AR5" i="12"/>
  <c r="L5" i="12"/>
  <c r="R5" i="10"/>
  <c r="R33" i="10" s="1"/>
  <c r="AU5" i="12"/>
  <c r="W8" i="10"/>
  <c r="W12" i="10" s="1"/>
  <c r="AD5" i="12"/>
  <c r="AQ5" i="12"/>
  <c r="AI5" i="12"/>
  <c r="BI5" i="10"/>
  <c r="BI33" i="10" s="1"/>
  <c r="BJ5" i="10"/>
  <c r="BJ33" i="10" s="1"/>
  <c r="BB5" i="10"/>
  <c r="BB33" i="10" s="1"/>
  <c r="K5" i="10"/>
  <c r="K33" i="10" s="1"/>
  <c r="O98" i="1"/>
  <c r="BE24" i="10"/>
  <c r="BE25" i="10"/>
  <c r="AB72" i="12"/>
  <c r="AB71" i="12"/>
  <c r="C99" i="5"/>
  <c r="C100" i="5" s="1"/>
  <c r="C101" i="5" s="1"/>
  <c r="C104" i="5"/>
  <c r="AV25" i="10"/>
  <c r="AV24" i="10"/>
  <c r="R98" i="1"/>
  <c r="J27" i="10"/>
  <c r="AY22" i="10"/>
  <c r="AY56" i="10"/>
  <c r="AY60" i="10" s="1"/>
  <c r="AK22" i="10"/>
  <c r="AK24" i="10" s="1"/>
  <c r="AK56" i="10"/>
  <c r="AK60" i="10" s="1"/>
  <c r="AL4" i="1"/>
  <c r="BB47" i="10"/>
  <c r="AS47" i="10"/>
  <c r="BA5" i="10"/>
  <c r="BA33" i="10" s="1"/>
  <c r="AC56" i="10"/>
  <c r="AC60" i="10" s="1"/>
  <c r="AC22" i="10"/>
  <c r="BN47" i="10"/>
  <c r="BN27" i="10"/>
  <c r="S47" i="10"/>
  <c r="BC27" i="10"/>
  <c r="AL47" i="10"/>
  <c r="J98" i="1"/>
  <c r="BI98" i="1"/>
  <c r="BP98" i="1"/>
  <c r="AW5" i="10"/>
  <c r="AW33" i="10" s="1"/>
  <c r="AR34" i="12"/>
  <c r="AR36" i="12" s="1"/>
  <c r="BO70" i="12"/>
  <c r="BO72" i="12" s="1"/>
  <c r="BD70" i="12"/>
  <c r="BD72" i="12" s="1"/>
  <c r="AV70" i="12"/>
  <c r="AV71" i="12" s="1"/>
  <c r="AN70" i="12"/>
  <c r="AN71" i="12" s="1"/>
  <c r="AA70" i="12"/>
  <c r="AA71" i="12" s="1"/>
  <c r="V70" i="12"/>
  <c r="V72" i="12" s="1"/>
  <c r="N70" i="12"/>
  <c r="N71" i="12" s="1"/>
  <c r="BE8" i="10"/>
  <c r="BE12" i="10" s="1"/>
  <c r="AZ47" i="10"/>
  <c r="BF27" i="10"/>
  <c r="AJ27" i="10"/>
  <c r="K98" i="1"/>
  <c r="Q98" i="1"/>
  <c r="M98" i="1"/>
  <c r="BM34" i="12"/>
  <c r="BM35" i="12" s="1"/>
  <c r="BL70" i="12"/>
  <c r="BL71" i="12" s="1"/>
  <c r="BI70" i="12"/>
  <c r="BI71" i="12" s="1"/>
  <c r="AK70" i="12"/>
  <c r="AK71" i="12" s="1"/>
  <c r="AF70" i="12"/>
  <c r="AF72" i="12" s="1"/>
  <c r="X70" i="12"/>
  <c r="X71" i="12" s="1"/>
  <c r="S70" i="12"/>
  <c r="S71" i="12" s="1"/>
  <c r="P70" i="12"/>
  <c r="P72" i="12" s="1"/>
  <c r="I70" i="12"/>
  <c r="I71" i="12" s="1"/>
  <c r="I74" i="12" s="1"/>
  <c r="AQ4" i="1"/>
  <c r="O27" i="10"/>
  <c r="AV56" i="10"/>
  <c r="AV60" i="10" s="1"/>
  <c r="AP56" i="10"/>
  <c r="AP60" i="10" s="1"/>
  <c r="Q71" i="12"/>
  <c r="AD72" i="12"/>
  <c r="AA80" i="12"/>
  <c r="BJ98" i="1"/>
  <c r="N98" i="1"/>
  <c r="K34" i="12"/>
  <c r="K36" i="12" s="1"/>
  <c r="BN70" i="12"/>
  <c r="BN72" i="12" s="1"/>
  <c r="BF70" i="12"/>
  <c r="BF71" i="12" s="1"/>
  <c r="BA70" i="12"/>
  <c r="BA72" i="12" s="1"/>
  <c r="AS70" i="12"/>
  <c r="AS72" i="12" s="1"/>
  <c r="AH70" i="12"/>
  <c r="AH71" i="12" s="1"/>
  <c r="AC70" i="12"/>
  <c r="AC71" i="12" s="1"/>
  <c r="U70" i="12"/>
  <c r="U71" i="12" s="1"/>
  <c r="K70" i="12"/>
  <c r="AP4" i="1"/>
  <c r="AA27" i="10"/>
  <c r="AW4" i="1"/>
  <c r="AN79" i="12"/>
  <c r="AN98" i="1"/>
  <c r="S34" i="12"/>
  <c r="BK70" i="12"/>
  <c r="BK71" i="12" s="1"/>
  <c r="BC70" i="12"/>
  <c r="BC71" i="12" s="1"/>
  <c r="AX70" i="12"/>
  <c r="AU70" i="12"/>
  <c r="AU71" i="12" s="1"/>
  <c r="AP70" i="12"/>
  <c r="AP71" i="12" s="1"/>
  <c r="AM70" i="12"/>
  <c r="AM71" i="12" s="1"/>
  <c r="Z70" i="12"/>
  <c r="Z71" i="12" s="1"/>
  <c r="M70" i="12"/>
  <c r="M71" i="12" s="1"/>
  <c r="AN34" i="12"/>
  <c r="AN35" i="12" s="1"/>
  <c r="BP70" i="12"/>
  <c r="BP71" i="12" s="1"/>
  <c r="BH70" i="12"/>
  <c r="BH71" i="12" s="1"/>
  <c r="AZ70" i="12"/>
  <c r="AZ71" i="12" s="1"/>
  <c r="AR70" i="12"/>
  <c r="AR72" i="12" s="1"/>
  <c r="AE70" i="12"/>
  <c r="R70" i="12"/>
  <c r="R72" i="12" s="1"/>
  <c r="AL79" i="12"/>
  <c r="Q80" i="12"/>
  <c r="AW72" i="12"/>
  <c r="V79" i="12"/>
  <c r="AJ72" i="12"/>
  <c r="O35" i="12"/>
  <c r="BE71" i="12"/>
  <c r="O72" i="12"/>
  <c r="BL35" i="12"/>
  <c r="AQ72" i="12"/>
  <c r="BB71" i="12"/>
  <c r="AY8" i="10"/>
  <c r="AY12" i="10" s="1"/>
  <c r="BN8" i="10"/>
  <c r="BN12" i="10" s="1"/>
  <c r="BA8" i="10"/>
  <c r="BA12" i="10" s="1"/>
  <c r="BL8" i="10"/>
  <c r="BL12" i="10" s="1"/>
  <c r="BO8" i="10"/>
  <c r="BO12" i="10" s="1"/>
  <c r="BG8" i="10"/>
  <c r="BG12" i="10" s="1"/>
  <c r="I80" i="12"/>
  <c r="I82" i="12" s="1"/>
  <c r="BM8" i="10"/>
  <c r="BM12" i="10" s="1"/>
  <c r="BC8" i="10"/>
  <c r="BC12" i="10" s="1"/>
  <c r="AW8" i="10"/>
  <c r="AW12" i="10" s="1"/>
  <c r="J83" i="12"/>
  <c r="F5" i="12"/>
  <c r="E5" i="12" s="1"/>
  <c r="AV8" i="10"/>
  <c r="AV12" i="10" s="1"/>
  <c r="BH8" i="10"/>
  <c r="BH12" i="10" s="1"/>
  <c r="I79" i="12"/>
  <c r="I81" i="12" s="1"/>
  <c r="BI8" i="10"/>
  <c r="BI12" i="10" s="1"/>
  <c r="U80" i="12"/>
  <c r="M79" i="12"/>
  <c r="K83" i="12"/>
  <c r="AF8" i="5"/>
  <c r="AH7" i="5"/>
  <c r="BP95" i="1"/>
  <c r="BP94" i="1"/>
  <c r="AX22" i="10"/>
  <c r="AX56" i="10"/>
  <c r="AX60" i="10" s="1"/>
  <c r="AY4" i="1"/>
  <c r="W47" i="10"/>
  <c r="AX47" i="10"/>
  <c r="AX27" i="10"/>
  <c r="I34" i="12"/>
  <c r="AT79" i="12"/>
  <c r="AM34" i="12"/>
  <c r="AS34" i="12"/>
  <c r="L34" i="12"/>
  <c r="BG34" i="12"/>
  <c r="BG35" i="12" s="1"/>
  <c r="AL34" i="12"/>
  <c r="AL36" i="12" s="1"/>
  <c r="Q34" i="12"/>
  <c r="BF34" i="12"/>
  <c r="AH34" i="12"/>
  <c r="M34" i="12"/>
  <c r="L79" i="12"/>
  <c r="AJ34" i="12"/>
  <c r="U34" i="12"/>
  <c r="U35" i="12" s="1"/>
  <c r="AA34" i="12"/>
  <c r="AA36" i="12" s="1"/>
  <c r="BD34" i="12"/>
  <c r="AI34" i="12"/>
  <c r="N34" i="12"/>
  <c r="N36" i="12" s="1"/>
  <c r="BC34" i="12"/>
  <c r="BE80" i="12"/>
  <c r="J34" i="12"/>
  <c r="X34" i="12"/>
  <c r="AP34" i="12"/>
  <c r="AP36" i="12" s="1"/>
  <c r="R34" i="12"/>
  <c r="J79" i="12"/>
  <c r="BK34" i="12"/>
  <c r="BA34" i="12"/>
  <c r="AZ34" i="12"/>
  <c r="AE34" i="12"/>
  <c r="BB79" i="12"/>
  <c r="K79" i="12"/>
  <c r="BG80" i="12"/>
  <c r="BI80" i="12"/>
  <c r="J80" i="12"/>
  <c r="X80" i="12"/>
  <c r="AO80" i="12"/>
  <c r="BH34" i="12"/>
  <c r="D17" i="12"/>
  <c r="D18" i="12" s="1"/>
  <c r="BG79" i="12"/>
  <c r="BN34" i="12"/>
  <c r="AF34" i="12"/>
  <c r="AW34" i="12"/>
  <c r="AB34" i="12"/>
  <c r="AB36" i="12" s="1"/>
  <c r="AY79" i="12"/>
  <c r="AU79" i="12"/>
  <c r="S80" i="12"/>
  <c r="E14" i="12"/>
  <c r="O44" i="12" s="1"/>
  <c r="O45" i="12" s="1"/>
  <c r="W79" i="12"/>
  <c r="AV34" i="12"/>
  <c r="AV36" i="12" s="1"/>
  <c r="AX34" i="12"/>
  <c r="AX36" i="12" s="1"/>
  <c r="AC34" i="12"/>
  <c r="AT34" i="12"/>
  <c r="Y34" i="12"/>
  <c r="AP80" i="12"/>
  <c r="AD79" i="12"/>
  <c r="BD80" i="12"/>
  <c r="AI79" i="12"/>
  <c r="BP34" i="12"/>
  <c r="AU34" i="12"/>
  <c r="AU36" i="12" s="1"/>
  <c r="Z34" i="12"/>
  <c r="Z35" i="12" s="1"/>
  <c r="BO34" i="12"/>
  <c r="BO36" i="12" s="1"/>
  <c r="AQ34" i="12"/>
  <c r="V34" i="12"/>
  <c r="V35" i="12" s="1"/>
  <c r="AD80" i="12"/>
  <c r="AY34" i="12"/>
  <c r="BB34" i="12"/>
  <c r="BB35" i="12" s="1"/>
  <c r="BE34" i="12"/>
  <c r="AU80" i="12"/>
  <c r="BJ34" i="12"/>
  <c r="BJ35" i="12" s="1"/>
  <c r="AO34" i="12"/>
  <c r="T34" i="12"/>
  <c r="T36" i="12" s="1"/>
  <c r="BI34" i="12"/>
  <c r="AK34" i="12"/>
  <c r="P34" i="12"/>
  <c r="R79" i="12"/>
  <c r="AX79" i="12"/>
  <c r="BB80" i="12"/>
  <c r="AC79" i="12"/>
  <c r="N80" i="12"/>
  <c r="BC5" i="10"/>
  <c r="BC33" i="10" s="1"/>
  <c r="AE56" i="10"/>
  <c r="AE60" i="10" s="1"/>
  <c r="AE22" i="10"/>
  <c r="AZ95" i="1"/>
  <c r="AZ94" i="1"/>
  <c r="AV94" i="1"/>
  <c r="AV95" i="1"/>
  <c r="BN44" i="12"/>
  <c r="BN45" i="12" s="1"/>
  <c r="BA94" i="1"/>
  <c r="BD95" i="1"/>
  <c r="AU95" i="1"/>
  <c r="BK94" i="1"/>
  <c r="AX94" i="1"/>
  <c r="AF95" i="1"/>
  <c r="BN95" i="1"/>
  <c r="AO94" i="1"/>
  <c r="AH95" i="1"/>
  <c r="AD94" i="1"/>
  <c r="AP94" i="1"/>
  <c r="AN95" i="1"/>
  <c r="AW94" i="1"/>
  <c r="U95" i="1"/>
  <c r="BE94" i="1"/>
  <c r="AM94" i="1"/>
  <c r="N94" i="1"/>
  <c r="BI95" i="1"/>
  <c r="X95" i="1"/>
  <c r="BH95" i="1"/>
  <c r="AM95" i="1"/>
  <c r="AQ94" i="1"/>
  <c r="AK94" i="1"/>
  <c r="AF94" i="1"/>
  <c r="D17" i="1"/>
  <c r="D18" i="1" s="1"/>
  <c r="AT94" i="1"/>
  <c r="BB95" i="1"/>
  <c r="AJ95" i="1"/>
  <c r="V95" i="1"/>
  <c r="AC94" i="1"/>
  <c r="AG95" i="1"/>
  <c r="I94" i="1"/>
  <c r="AL95" i="1"/>
  <c r="BL94" i="1"/>
  <c r="AJ94" i="1"/>
  <c r="BO94" i="1"/>
  <c r="AS94" i="1"/>
  <c r="AC95" i="1"/>
  <c r="Z95" i="1"/>
  <c r="AW95" i="1"/>
  <c r="U94" i="1"/>
  <c r="AU94" i="1"/>
  <c r="AP95" i="1"/>
  <c r="AB95" i="1"/>
  <c r="BC95" i="1"/>
  <c r="Z94" i="1"/>
  <c r="AD95" i="1"/>
  <c r="BH94" i="1"/>
  <c r="AB94" i="1"/>
  <c r="BG95" i="1"/>
  <c r="BI94" i="1"/>
  <c r="Q95" i="1"/>
  <c r="BK95" i="1"/>
  <c r="AO95" i="1"/>
  <c r="Y94" i="1"/>
  <c r="X94" i="1"/>
  <c r="R94" i="1"/>
  <c r="N95" i="1"/>
  <c r="L94" i="1"/>
  <c r="AG94" i="1"/>
  <c r="Y95" i="1"/>
  <c r="M94" i="1"/>
  <c r="AX95" i="1"/>
  <c r="P95" i="1"/>
  <c r="BF95" i="1"/>
  <c r="BB94" i="1"/>
  <c r="AH94" i="1"/>
  <c r="M95" i="1"/>
  <c r="T95" i="1"/>
  <c r="BC94" i="1"/>
  <c r="V94" i="1"/>
  <c r="BG94" i="1"/>
  <c r="R95" i="1"/>
  <c r="BO95" i="1"/>
  <c r="J94" i="1"/>
  <c r="E14" i="1"/>
  <c r="O95" i="1"/>
  <c r="BJ95" i="1"/>
  <c r="AK95" i="1"/>
  <c r="J95" i="1"/>
  <c r="L95" i="1"/>
  <c r="T94" i="1"/>
  <c r="P94" i="1"/>
  <c r="AR94" i="1"/>
  <c r="AI94" i="1"/>
  <c r="AI95" i="1"/>
  <c r="AE95" i="1"/>
  <c r="AE94" i="1"/>
  <c r="AA95" i="1"/>
  <c r="AA94" i="1"/>
  <c r="W94" i="1"/>
  <c r="W95" i="1"/>
  <c r="AH98" i="1"/>
  <c r="BM98" i="1"/>
  <c r="BL98" i="1"/>
  <c r="AO98" i="1"/>
  <c r="AS98" i="1"/>
  <c r="AL98" i="1"/>
  <c r="AW98" i="1"/>
  <c r="U98" i="1"/>
  <c r="S94" i="1"/>
  <c r="X98" i="1"/>
  <c r="V98" i="1"/>
  <c r="BO98" i="1"/>
  <c r="Z98" i="1"/>
  <c r="BA98" i="1"/>
  <c r="S95" i="1"/>
  <c r="AP98" i="1"/>
  <c r="AG98" i="1"/>
  <c r="BE98" i="1"/>
  <c r="AD98" i="1"/>
  <c r="T98" i="1"/>
  <c r="BB98" i="1"/>
  <c r="BD98" i="1"/>
  <c r="AX98" i="1"/>
  <c r="AE98" i="1"/>
  <c r="AB98" i="1"/>
  <c r="AM98" i="1"/>
  <c r="AA98" i="1"/>
  <c r="S98" i="1"/>
  <c r="AU98" i="1"/>
  <c r="BN98" i="1"/>
  <c r="AF98" i="1"/>
  <c r="AI98" i="1"/>
  <c r="AJ98" i="1"/>
  <c r="AZ98" i="1"/>
  <c r="BG98" i="1"/>
  <c r="AR98" i="1"/>
  <c r="W98" i="1"/>
  <c r="BC98" i="1"/>
  <c r="Y98" i="1"/>
  <c r="AY98" i="1"/>
  <c r="AK98" i="1"/>
  <c r="AQ98" i="1"/>
  <c r="AT98" i="1"/>
  <c r="BK98" i="1"/>
  <c r="AV98" i="1"/>
  <c r="BH98" i="1"/>
  <c r="BF98" i="1"/>
  <c r="K94" i="1"/>
  <c r="I25" i="1"/>
  <c r="I28" i="1" s="1"/>
  <c r="I29" i="1" s="1"/>
  <c r="BN5" i="10"/>
  <c r="BN33" i="10" s="1"/>
  <c r="BK80" i="12"/>
  <c r="BF80" i="12"/>
  <c r="AV80" i="12"/>
  <c r="L80" i="12"/>
  <c r="BM79" i="12"/>
  <c r="AZ79" i="12"/>
  <c r="AF80" i="12"/>
  <c r="X79" i="12"/>
  <c r="S79" i="12"/>
  <c r="AX5" i="10"/>
  <c r="AX33" i="10" s="1"/>
  <c r="AY94" i="1"/>
  <c r="AH80" i="12"/>
  <c r="AC80" i="12"/>
  <c r="BF94" i="1"/>
  <c r="BO79" i="12"/>
  <c r="Z80" i="12"/>
  <c r="AT95" i="1"/>
  <c r="AJ80" i="12"/>
  <c r="BI79" i="12"/>
  <c r="BD79" i="12"/>
  <c r="BN94" i="1"/>
  <c r="BJ94" i="1"/>
  <c r="BA80" i="12"/>
  <c r="AQ80" i="12"/>
  <c r="T80" i="12"/>
  <c r="AY95" i="1"/>
  <c r="AX28" i="10"/>
  <c r="BO80" i="12"/>
  <c r="AE28" i="10"/>
  <c r="AN35" i="10"/>
  <c r="AO35" i="10"/>
  <c r="AO40" i="10" s="1"/>
  <c r="Z35" i="10"/>
  <c r="Z40" i="10" s="1"/>
  <c r="BO28" i="10"/>
  <c r="AQ28" i="10"/>
  <c r="BE28" i="10"/>
  <c r="BI28" i="10"/>
  <c r="BA28" i="10"/>
  <c r="X28" i="10"/>
  <c r="AS80" i="12"/>
  <c r="Z79" i="12"/>
  <c r="M83" i="12"/>
  <c r="L83" i="12"/>
  <c r="BF79" i="12"/>
  <c r="AV35" i="10"/>
  <c r="AV40" i="10" s="1"/>
  <c r="BJ28" i="10"/>
  <c r="Y35" i="10"/>
  <c r="Y40" i="10" s="1"/>
  <c r="AQ35" i="10"/>
  <c r="AH28" i="10"/>
  <c r="AF35" i="10"/>
  <c r="AF40" i="10" s="1"/>
  <c r="BN35" i="10"/>
  <c r="BN40" i="10" s="1"/>
  <c r="AS28" i="10"/>
  <c r="BK28" i="10"/>
  <c r="AD28" i="10"/>
  <c r="N35" i="10"/>
  <c r="N40" i="10" s="1"/>
  <c r="BI35" i="10"/>
  <c r="N83" i="12"/>
  <c r="BM80" i="12"/>
  <c r="M35" i="10"/>
  <c r="M40" i="10" s="1"/>
  <c r="BM35" i="10"/>
  <c r="AT28" i="10"/>
  <c r="AW35" i="10"/>
  <c r="AW40" i="10" s="1"/>
  <c r="AY35" i="10"/>
  <c r="AY40" i="10" s="1"/>
  <c r="BG35" i="10"/>
  <c r="BG40" i="10" s="1"/>
  <c r="AI35" i="10"/>
  <c r="BJ35" i="10"/>
  <c r="BJ40" i="10" s="1"/>
  <c r="P35" i="10"/>
  <c r="P40" i="10" s="1"/>
  <c r="R28" i="10"/>
  <c r="AT35" i="10"/>
  <c r="R35" i="10"/>
  <c r="R40" i="10" s="1"/>
  <c r="V28" i="10"/>
  <c r="BL28" i="10"/>
  <c r="AR28" i="10"/>
  <c r="AV79" i="12"/>
  <c r="BC80" i="12"/>
  <c r="AJ79" i="12"/>
  <c r="AQ79" i="12"/>
  <c r="L28" i="10"/>
  <c r="I35" i="10"/>
  <c r="AL28" i="10"/>
  <c r="AK28" i="10"/>
  <c r="AA35" i="10"/>
  <c r="AA40" i="10" s="1"/>
  <c r="AG35" i="10"/>
  <c r="AG40" i="10" s="1"/>
  <c r="BD28" i="10"/>
  <c r="AR35" i="10"/>
  <c r="AR40" i="10" s="1"/>
  <c r="AZ28" i="10"/>
  <c r="AY28" i="10"/>
  <c r="AF28" i="10"/>
  <c r="BH35" i="10"/>
  <c r="BH40" i="10" s="1"/>
  <c r="Z28" i="10"/>
  <c r="O28" i="10"/>
  <c r="K28" i="10"/>
  <c r="AP25" i="10"/>
  <c r="AP24" i="10"/>
  <c r="BP80" i="12"/>
  <c r="BP79" i="12"/>
  <c r="AK79" i="12"/>
  <c r="AK80" i="12"/>
  <c r="BO83" i="12"/>
  <c r="AD83" i="12"/>
  <c r="AR83" i="12"/>
  <c r="BA83" i="12"/>
  <c r="Y83" i="12"/>
  <c r="AW83" i="12"/>
  <c r="BM83" i="12"/>
  <c r="AK83" i="12"/>
  <c r="AI83" i="12"/>
  <c r="AY83" i="12"/>
  <c r="Q83" i="12"/>
  <c r="AA83" i="12"/>
  <c r="BI83" i="12"/>
  <c r="R83" i="12"/>
  <c r="X83" i="12"/>
  <c r="O83" i="12"/>
  <c r="O79" i="12"/>
  <c r="O80" i="12"/>
  <c r="AE83" i="12"/>
  <c r="AC83" i="12"/>
  <c r="V83" i="12"/>
  <c r="BL83" i="12"/>
  <c r="AP83" i="12"/>
  <c r="BC83" i="12"/>
  <c r="AL83" i="12"/>
  <c r="W83" i="12"/>
  <c r="BP83" i="12"/>
  <c r="AT83" i="12"/>
  <c r="Z83" i="12"/>
  <c r="AJ83" i="12"/>
  <c r="BG83" i="12"/>
  <c r="BJ83" i="12"/>
  <c r="AX83" i="12"/>
  <c r="BF83" i="12"/>
  <c r="BH83" i="12"/>
  <c r="AM83" i="12"/>
  <c r="BD83" i="12"/>
  <c r="S83" i="12"/>
  <c r="AN83" i="12"/>
  <c r="BE83" i="12"/>
  <c r="AS83" i="12"/>
  <c r="BN83" i="12"/>
  <c r="AF83" i="12"/>
  <c r="AZ83" i="12"/>
  <c r="AB83" i="12"/>
  <c r="P83" i="12"/>
  <c r="AO83" i="12"/>
  <c r="BB83" i="12"/>
  <c r="T83" i="12"/>
  <c r="AQ83" i="12"/>
  <c r="AV83" i="12"/>
  <c r="U83" i="12"/>
  <c r="AH83" i="12"/>
  <c r="AU83" i="12"/>
  <c r="BK83" i="12"/>
  <c r="AG83" i="12"/>
  <c r="T72" i="12"/>
  <c r="T71" i="12"/>
  <c r="AQ56" i="10"/>
  <c r="AQ60" i="10" s="1"/>
  <c r="AR4" i="1"/>
  <c r="BK8" i="10"/>
  <c r="BK12" i="10" s="1"/>
  <c r="BK5" i="10"/>
  <c r="BK33" i="10" s="1"/>
  <c r="AQ22" i="10"/>
  <c r="BH79" i="12"/>
  <c r="BH80" i="12"/>
  <c r="BO22" i="10"/>
  <c r="BO56" i="10"/>
  <c r="BO60" i="10" s="1"/>
  <c r="BP4" i="1"/>
  <c r="AZ56" i="10"/>
  <c r="AZ60" i="10" s="1"/>
  <c r="AZ22" i="10"/>
  <c r="J71" i="12"/>
  <c r="J72" i="12"/>
  <c r="R4" i="10"/>
  <c r="O4" i="10"/>
  <c r="I4" i="10"/>
  <c r="V4" i="10"/>
  <c r="T4" i="10"/>
  <c r="M4" i="10"/>
  <c r="BJ79" i="12"/>
  <c r="BJ80" i="12"/>
  <c r="BL80" i="12"/>
  <c r="BL79" i="12"/>
  <c r="AZ5" i="10"/>
  <c r="AZ33" i="10" s="1"/>
  <c r="AF22" i="10"/>
  <c r="AK25" i="10"/>
  <c r="BN80" i="12"/>
  <c r="BN79" i="12"/>
  <c r="AG71" i="12"/>
  <c r="AG72" i="12"/>
  <c r="Y79" i="12"/>
  <c r="Y80" i="12"/>
  <c r="AW79" i="12"/>
  <c r="AW80" i="12"/>
  <c r="BM5" i="10"/>
  <c r="BM33" i="10" s="1"/>
  <c r="BA47" i="10" l="1"/>
  <c r="BM40" i="10"/>
  <c r="BM27" i="10"/>
  <c r="BF8" i="10"/>
  <c r="BF12" i="10" s="1"/>
  <c r="BP44" i="12"/>
  <c r="BP45" i="12" s="1"/>
  <c r="BB8" i="10"/>
  <c r="BB12" i="10" s="1"/>
  <c r="AV4" i="1"/>
  <c r="BO5" i="10"/>
  <c r="BO33" i="10" s="1"/>
  <c r="BF96" i="1"/>
  <c r="AM35" i="10"/>
  <c r="AM40" i="10" s="1"/>
  <c r="AI28" i="10"/>
  <c r="AC28" i="10"/>
  <c r="BL35" i="10"/>
  <c r="BL40" i="10" s="1"/>
  <c r="BA35" i="10"/>
  <c r="BA40" i="10" s="1"/>
  <c r="S28" i="10"/>
  <c r="T35" i="10"/>
  <c r="T40" i="10" s="1"/>
  <c r="O35" i="10"/>
  <c r="O40" i="10" s="1"/>
  <c r="O48" i="10" s="1"/>
  <c r="P49" i="10" s="1"/>
  <c r="AK6" i="12"/>
  <c r="U72" i="12"/>
  <c r="K35" i="12"/>
  <c r="BB36" i="12"/>
  <c r="Z36" i="12"/>
  <c r="M82" i="12"/>
  <c r="AD35" i="12"/>
  <c r="BL72" i="12"/>
  <c r="V71" i="12"/>
  <c r="AR35" i="12"/>
  <c r="AY72" i="12"/>
  <c r="W71" i="12"/>
  <c r="BA71" i="12"/>
  <c r="BD71" i="12"/>
  <c r="AO72" i="12"/>
  <c r="L71" i="12"/>
  <c r="AG36" i="12"/>
  <c r="AX35" i="12"/>
  <c r="AA72" i="12"/>
  <c r="N72" i="12"/>
  <c r="AI71" i="12"/>
  <c r="AP72" i="12"/>
  <c r="AC72" i="12"/>
  <c r="BO71" i="12"/>
  <c r="Y72" i="12"/>
  <c r="BJ72" i="12"/>
  <c r="AR71" i="12"/>
  <c r="BC72" i="12"/>
  <c r="BH72" i="12"/>
  <c r="BI72" i="12"/>
  <c r="K82" i="12"/>
  <c r="I72" i="12"/>
  <c r="I73" i="12" s="1"/>
  <c r="I75" i="12" s="1"/>
  <c r="BM36" i="12"/>
  <c r="AL72" i="12"/>
  <c r="M49" i="1"/>
  <c r="I49" i="1"/>
  <c r="I53" i="1" s="1"/>
  <c r="AB56" i="10"/>
  <c r="AB60" i="10" s="1"/>
  <c r="AB22" i="10"/>
  <c r="AC4" i="1"/>
  <c r="I47" i="10"/>
  <c r="I27" i="10"/>
  <c r="Q27" i="10"/>
  <c r="Q47" i="10"/>
  <c r="AC47" i="10"/>
  <c r="AC27" i="10"/>
  <c r="BL27" i="10"/>
  <c r="BL47" i="10"/>
  <c r="BP97" i="1"/>
  <c r="AD27" i="10"/>
  <c r="AD47" i="10"/>
  <c r="S72" i="12"/>
  <c r="BI4" i="1"/>
  <c r="BH22" i="10"/>
  <c r="BH56" i="10"/>
  <c r="BH60" i="10" s="1"/>
  <c r="AT4" i="1"/>
  <c r="AS22" i="10"/>
  <c r="AS56" i="10"/>
  <c r="AS60" i="10" s="1"/>
  <c r="AL22" i="10"/>
  <c r="AM4" i="1"/>
  <c r="AL56" i="10"/>
  <c r="AL60" i="10" s="1"/>
  <c r="BE27" i="10"/>
  <c r="BE47" i="10"/>
  <c r="AB27" i="10"/>
  <c r="AB47" i="10"/>
  <c r="AI24" i="10"/>
  <c r="AI25" i="10"/>
  <c r="BF72" i="12"/>
  <c r="BA56" i="10"/>
  <c r="BA60" i="10" s="1"/>
  <c r="BB4" i="1"/>
  <c r="BA22" i="10"/>
  <c r="AL44" i="12"/>
  <c r="AL45" i="12" s="1"/>
  <c r="BM22" i="10"/>
  <c r="BM56" i="10"/>
  <c r="BM60" i="10" s="1"/>
  <c r="BN4" i="1"/>
  <c r="BI27" i="10"/>
  <c r="BI47" i="10"/>
  <c r="I40" i="10"/>
  <c r="AI40" i="10"/>
  <c r="K44" i="12"/>
  <c r="K45" i="12" s="1"/>
  <c r="BA44" i="12"/>
  <c r="BA45" i="12" s="1"/>
  <c r="P56" i="10"/>
  <c r="P60" i="10" s="1"/>
  <c r="BG56" i="10"/>
  <c r="BG60" i="10" s="1"/>
  <c r="W4" i="10"/>
  <c r="AU5" i="10" s="1"/>
  <c r="AU33" i="10" s="1"/>
  <c r="U4" i="10"/>
  <c r="AS8" i="10" s="1"/>
  <c r="BJ36" i="12"/>
  <c r="R71" i="12"/>
  <c r="BI40" i="10"/>
  <c r="AM72" i="12"/>
  <c r="AR44" i="12"/>
  <c r="AR45" i="12" s="1"/>
  <c r="Q4" i="1"/>
  <c r="AP47" i="10"/>
  <c r="AP27" i="10"/>
  <c r="T27" i="10"/>
  <c r="T47" i="10"/>
  <c r="R47" i="10"/>
  <c r="R27" i="10"/>
  <c r="AE27" i="10"/>
  <c r="AE47" i="10"/>
  <c r="BD27" i="10"/>
  <c r="BD47" i="10"/>
  <c r="BC22" i="10"/>
  <c r="BC56" i="10"/>
  <c r="BC60" i="10" s="1"/>
  <c r="BD4" i="1"/>
  <c r="AB44" i="12"/>
  <c r="AB45" i="12" s="1"/>
  <c r="AZ8" i="10"/>
  <c r="AZ12" i="10" s="1"/>
  <c r="N4" i="10"/>
  <c r="N22" i="10" s="1"/>
  <c r="L4" i="10"/>
  <c r="H11" i="10"/>
  <c r="H13" i="10" s="1"/>
  <c r="H66" i="10" s="1"/>
  <c r="N48" i="10"/>
  <c r="O49" i="10" s="1"/>
  <c r="AN40" i="10"/>
  <c r="X72" i="12"/>
  <c r="AT47" i="10"/>
  <c r="K27" i="10"/>
  <c r="BF5" i="10"/>
  <c r="BF33" i="10" s="1"/>
  <c r="AM56" i="10"/>
  <c r="AM60" i="10" s="1"/>
  <c r="AN4" i="1"/>
  <c r="AM22" i="10"/>
  <c r="Y47" i="10"/>
  <c r="Y27" i="10"/>
  <c r="M27" i="10"/>
  <c r="M47" i="10"/>
  <c r="M48" i="10" s="1"/>
  <c r="N49" i="10" s="1"/>
  <c r="BK22" i="10"/>
  <c r="BK56" i="10"/>
  <c r="BK60" i="10" s="1"/>
  <c r="BL4" i="1"/>
  <c r="BJ47" i="10"/>
  <c r="BJ27" i="10"/>
  <c r="AM47" i="10"/>
  <c r="AM27" i="10"/>
  <c r="BB22" i="10"/>
  <c r="BB56" i="10"/>
  <c r="BB60" i="10" s="1"/>
  <c r="BC4" i="1"/>
  <c r="AA22" i="10"/>
  <c r="AA56" i="10"/>
  <c r="AA60" i="10" s="1"/>
  <c r="AB4" i="1"/>
  <c r="BL96" i="1"/>
  <c r="BK72" i="12"/>
  <c r="AF44" i="12"/>
  <c r="AF45" i="12" s="1"/>
  <c r="AD25" i="10"/>
  <c r="AD24" i="10"/>
  <c r="AQ47" i="10"/>
  <c r="AQ27" i="10"/>
  <c r="Z56" i="10"/>
  <c r="Z60" i="10" s="1"/>
  <c r="Z22" i="10"/>
  <c r="AA4" i="1"/>
  <c r="J4" i="10"/>
  <c r="J56" i="10" s="1"/>
  <c r="J60" i="10" s="1"/>
  <c r="BM71" i="12"/>
  <c r="BD8" i="10"/>
  <c r="BD12" i="10" s="1"/>
  <c r="W49" i="1"/>
  <c r="AG4" i="1"/>
  <c r="H4" i="10"/>
  <c r="H6" i="10" s="1"/>
  <c r="I7" i="10" s="1"/>
  <c r="I9" i="10" s="1"/>
  <c r="R48" i="10"/>
  <c r="S49" i="10" s="1"/>
  <c r="AQ40" i="10"/>
  <c r="AI44" i="12"/>
  <c r="AI45" i="12" s="1"/>
  <c r="BN71" i="12"/>
  <c r="W35" i="12"/>
  <c r="X25" i="10"/>
  <c r="X29" i="10" s="1"/>
  <c r="AU22" i="10"/>
  <c r="AF47" i="10"/>
  <c r="AF27" i="10"/>
  <c r="AX4" i="1"/>
  <c r="AW56" i="10"/>
  <c r="AW60" i="10" s="1"/>
  <c r="AW22" i="10"/>
  <c r="AN22" i="10"/>
  <c r="AO4" i="1"/>
  <c r="AN56" i="10"/>
  <c r="AN60" i="10" s="1"/>
  <c r="AT24" i="10"/>
  <c r="AT25" i="10"/>
  <c r="AO47" i="10"/>
  <c r="AO27" i="10"/>
  <c r="AR27" i="10"/>
  <c r="AR47" i="10"/>
  <c r="Y56" i="10"/>
  <c r="Y60" i="10" s="1"/>
  <c r="Y22" i="10"/>
  <c r="Z4" i="1"/>
  <c r="BL56" i="10"/>
  <c r="BL60" i="10" s="1"/>
  <c r="BM4" i="1"/>
  <c r="BL22" i="10"/>
  <c r="BN22" i="10"/>
  <c r="BO4" i="1"/>
  <c r="BN56" i="10"/>
  <c r="BN60" i="10" s="1"/>
  <c r="L27" i="10"/>
  <c r="L47" i="10"/>
  <c r="AI27" i="10"/>
  <c r="AI47" i="10"/>
  <c r="P47" i="10"/>
  <c r="P48" i="10" s="1"/>
  <c r="Q49" i="10" s="1"/>
  <c r="P27" i="10"/>
  <c r="AN47" i="10"/>
  <c r="AN27" i="10"/>
  <c r="AU27" i="10"/>
  <c r="AU47" i="10"/>
  <c r="AH56" i="10"/>
  <c r="AH60" i="10" s="1"/>
  <c r="AI4" i="1"/>
  <c r="AH22" i="10"/>
  <c r="BI56" i="10"/>
  <c r="BI60" i="10" s="1"/>
  <c r="BI22" i="10"/>
  <c r="BJ4" i="1"/>
  <c r="BK47" i="10"/>
  <c r="BK27" i="10"/>
  <c r="Z47" i="10"/>
  <c r="Z27" i="10"/>
  <c r="BG22" i="10"/>
  <c r="BG25" i="10" s="1"/>
  <c r="S4" i="10"/>
  <c r="N49" i="1"/>
  <c r="AF56" i="10"/>
  <c r="AF60" i="10" s="1"/>
  <c r="K4" i="10"/>
  <c r="AI8" i="10" s="1"/>
  <c r="Q4" i="10"/>
  <c r="AD44" i="12"/>
  <c r="AD45" i="12" s="1"/>
  <c r="AT40" i="10"/>
  <c r="BD44" i="12"/>
  <c r="BD45" i="12" s="1"/>
  <c r="BH44" i="12"/>
  <c r="BH45" i="12" s="1"/>
  <c r="BE97" i="1"/>
  <c r="AZ96" i="1"/>
  <c r="AQ44" i="12"/>
  <c r="AQ45" i="12" s="1"/>
  <c r="P71" i="12"/>
  <c r="U27" i="10"/>
  <c r="AU56" i="10"/>
  <c r="AU60" i="10" s="1"/>
  <c r="BE29" i="10"/>
  <c r="BD56" i="10"/>
  <c r="BD60" i="10" s="1"/>
  <c r="BD22" i="10"/>
  <c r="BE4" i="1"/>
  <c r="BJ56" i="10"/>
  <c r="BJ60" i="10" s="1"/>
  <c r="BJ22" i="10"/>
  <c r="BK4" i="1"/>
  <c r="H27" i="10"/>
  <c r="H47" i="10"/>
  <c r="AV47" i="10"/>
  <c r="AV27" i="10"/>
  <c r="AS4" i="1"/>
  <c r="AR22" i="10"/>
  <c r="AR56" i="10"/>
  <c r="AR60" i="10" s="1"/>
  <c r="V27" i="10"/>
  <c r="V47" i="10"/>
  <c r="Z49" i="1"/>
  <c r="R49" i="1"/>
  <c r="K49" i="1"/>
  <c r="AN44" i="12"/>
  <c r="AN45" i="12" s="1"/>
  <c r="AP6" i="12"/>
  <c r="BM44" i="12"/>
  <c r="BM45" i="12" s="1"/>
  <c r="BF44" i="12"/>
  <c r="BF45" i="12" s="1"/>
  <c r="AN36" i="12"/>
  <c r="AK72" i="12"/>
  <c r="AZ72" i="12"/>
  <c r="Z72" i="12"/>
  <c r="BH96" i="1"/>
  <c r="BP72" i="12"/>
  <c r="J49" i="1"/>
  <c r="Y49" i="1"/>
  <c r="AU72" i="12"/>
  <c r="BC44" i="12"/>
  <c r="BC45" i="12" s="1"/>
  <c r="AY44" i="12"/>
  <c r="AY45" i="12" s="1"/>
  <c r="AV72" i="12"/>
  <c r="AT44" i="12"/>
  <c r="AT45" i="12" s="1"/>
  <c r="BK44" i="12"/>
  <c r="BK45" i="12" s="1"/>
  <c r="AS71" i="12"/>
  <c r="M72" i="12"/>
  <c r="AY25" i="10"/>
  <c r="AY24" i="10"/>
  <c r="BG44" i="12"/>
  <c r="BG45" i="12" s="1"/>
  <c r="AW44" i="12"/>
  <c r="AW45" i="12" s="1"/>
  <c r="AE71" i="12"/>
  <c r="AE72" i="12"/>
  <c r="S35" i="12"/>
  <c r="S36" i="12"/>
  <c r="AL7" i="12"/>
  <c r="AV7" i="12"/>
  <c r="BF7" i="12"/>
  <c r="AN6" i="12"/>
  <c r="N7" i="12"/>
  <c r="BG7" i="12"/>
  <c r="AO7" i="12"/>
  <c r="AW7" i="12"/>
  <c r="AY6" i="12"/>
  <c r="BD6" i="12"/>
  <c r="AZ6" i="12"/>
  <c r="T7" i="12"/>
  <c r="AB7" i="12"/>
  <c r="BM6" i="12"/>
  <c r="V7" i="12"/>
  <c r="I7" i="12"/>
  <c r="I53" i="12" s="1"/>
  <c r="AY7" i="12"/>
  <c r="X7" i="12"/>
  <c r="AU6" i="12"/>
  <c r="BC6" i="12"/>
  <c r="AW6" i="12"/>
  <c r="BE6" i="12"/>
  <c r="BP6" i="12"/>
  <c r="J7" i="12"/>
  <c r="AI7" i="12"/>
  <c r="BK6" i="12"/>
  <c r="BB7" i="12"/>
  <c r="BD7" i="12"/>
  <c r="P7" i="12"/>
  <c r="BH6" i="12"/>
  <c r="AO6" i="12"/>
  <c r="BO6" i="12"/>
  <c r="M7" i="12"/>
  <c r="U7" i="12"/>
  <c r="AH6" i="12"/>
  <c r="BN6" i="12"/>
  <c r="AQ6" i="12"/>
  <c r="AJ6" i="12"/>
  <c r="Y7" i="12"/>
  <c r="BI7" i="12"/>
  <c r="AQ7" i="12"/>
  <c r="AV6" i="12"/>
  <c r="BL6" i="12"/>
  <c r="AI6" i="12"/>
  <c r="AM7" i="12"/>
  <c r="BI6" i="12"/>
  <c r="L7" i="12"/>
  <c r="AP7" i="12"/>
  <c r="AM6" i="12"/>
  <c r="BA7" i="12"/>
  <c r="S7" i="12"/>
  <c r="BJ6" i="12"/>
  <c r="BJ53" i="12" s="1"/>
  <c r="BK7" i="12"/>
  <c r="AS7" i="12"/>
  <c r="AT7" i="12"/>
  <c r="W7" i="12"/>
  <c r="AS6" i="12"/>
  <c r="AR6" i="12"/>
  <c r="AN7" i="12"/>
  <c r="BL7" i="12"/>
  <c r="AJ7" i="12"/>
  <c r="AR7" i="12"/>
  <c r="AZ7" i="12"/>
  <c r="AD7" i="12"/>
  <c r="AK7" i="12"/>
  <c r="BP7" i="12"/>
  <c r="O7" i="12"/>
  <c r="AE7" i="12"/>
  <c r="BG6" i="12"/>
  <c r="Q7" i="12"/>
  <c r="BE7" i="12"/>
  <c r="BA6" i="12"/>
  <c r="BN7" i="12"/>
  <c r="AU7" i="12"/>
  <c r="BF6" i="12"/>
  <c r="R7" i="12"/>
  <c r="BB6" i="12"/>
  <c r="Z7" i="12"/>
  <c r="BC7" i="12"/>
  <c r="K7" i="12"/>
  <c r="BH7" i="12"/>
  <c r="AX7" i="12"/>
  <c r="BM7" i="12"/>
  <c r="AH7" i="12"/>
  <c r="AX6" i="12"/>
  <c r="AA7" i="12"/>
  <c r="BO7" i="12"/>
  <c r="AL6" i="12"/>
  <c r="AF7" i="12"/>
  <c r="AT6" i="12"/>
  <c r="X49" i="1"/>
  <c r="Q49" i="1"/>
  <c r="BE44" i="12"/>
  <c r="BE45" i="12" s="1"/>
  <c r="AX97" i="1"/>
  <c r="BJ44" i="12"/>
  <c r="BJ45" i="12" s="1"/>
  <c r="V44" i="12"/>
  <c r="V45" i="12" s="1"/>
  <c r="J44" i="12"/>
  <c r="J45" i="12" s="1"/>
  <c r="AF71" i="12"/>
  <c r="K72" i="12"/>
  <c r="K71" i="12"/>
  <c r="AC25" i="10"/>
  <c r="AC24" i="10"/>
  <c r="AX72" i="12"/>
  <c r="AX71" i="12"/>
  <c r="U49" i="1"/>
  <c r="T49" i="1"/>
  <c r="AA49" i="1"/>
  <c r="P49" i="1"/>
  <c r="L49" i="1"/>
  <c r="N44" i="12"/>
  <c r="N45" i="12" s="1"/>
  <c r="Y44" i="12"/>
  <c r="Y45" i="12" s="1"/>
  <c r="T44" i="12"/>
  <c r="T45" i="12" s="1"/>
  <c r="AH72" i="12"/>
  <c r="AN72" i="12"/>
  <c r="AZ35" i="10"/>
  <c r="AZ40" i="10" s="1"/>
  <c r="Q28" i="10"/>
  <c r="Y28" i="10"/>
  <c r="AW28" i="10"/>
  <c r="W28" i="10"/>
  <c r="AV28" i="10"/>
  <c r="AV29" i="10" s="1"/>
  <c r="AS35" i="10"/>
  <c r="AS40" i="10" s="1"/>
  <c r="S35" i="10"/>
  <c r="S40" i="10" s="1"/>
  <c r="S48" i="10" s="1"/>
  <c r="T49" i="10" s="1"/>
  <c r="AG28" i="10"/>
  <c r="AG29" i="10" s="1"/>
  <c r="BF35" i="10"/>
  <c r="BF40" i="10" s="1"/>
  <c r="BB35" i="10"/>
  <c r="BB40" i="10" s="1"/>
  <c r="BG28" i="10"/>
  <c r="AP28" i="10"/>
  <c r="AP29" i="10" s="1"/>
  <c r="AB35" i="10"/>
  <c r="AB40" i="10" s="1"/>
  <c r="AK35" i="10"/>
  <c r="AK40" i="10" s="1"/>
  <c r="T28" i="10"/>
  <c r="BC28" i="10"/>
  <c r="AH35" i="10"/>
  <c r="AH40" i="10" s="1"/>
  <c r="V35" i="10"/>
  <c r="V40" i="10" s="1"/>
  <c r="V48" i="10" s="1"/>
  <c r="W49" i="10" s="1"/>
  <c r="AN28" i="10"/>
  <c r="M28" i="10"/>
  <c r="BC35" i="10"/>
  <c r="BC40" i="10" s="1"/>
  <c r="U28" i="10"/>
  <c r="AA28" i="10"/>
  <c r="K35" i="10"/>
  <c r="K40" i="10" s="1"/>
  <c r="K48" i="10" s="1"/>
  <c r="L49" i="10" s="1"/>
  <c r="AE35" i="10"/>
  <c r="AE40" i="10" s="1"/>
  <c r="AX35" i="10"/>
  <c r="AX40" i="10" s="1"/>
  <c r="W35" i="10"/>
  <c r="W40" i="10" s="1"/>
  <c r="W48" i="10" s="1"/>
  <c r="X49" i="10" s="1"/>
  <c r="L35" i="10"/>
  <c r="L40" i="10" s="1"/>
  <c r="AC35" i="10"/>
  <c r="AC40" i="10" s="1"/>
  <c r="H35" i="10"/>
  <c r="H40" i="10" s="1"/>
  <c r="H48" i="10" s="1"/>
  <c r="I49" i="10" s="1"/>
  <c r="Q35" i="10"/>
  <c r="Q40" i="10" s="1"/>
  <c r="J28" i="10"/>
  <c r="AD35" i="10"/>
  <c r="AD40" i="10" s="1"/>
  <c r="J35" i="10"/>
  <c r="J40" i="10" s="1"/>
  <c r="J48" i="10" s="1"/>
  <c r="K49" i="10" s="1"/>
  <c r="H28" i="10"/>
  <c r="AO28" i="10"/>
  <c r="AJ28" i="10"/>
  <c r="AJ29" i="10" s="1"/>
  <c r="U35" i="10"/>
  <c r="U40" i="10" s="1"/>
  <c r="U48" i="10" s="1"/>
  <c r="V49" i="10" s="1"/>
  <c r="BH28" i="10"/>
  <c r="I28" i="10"/>
  <c r="BN28" i="10"/>
  <c r="BO35" i="10"/>
  <c r="BO40" i="10" s="1"/>
  <c r="AU35" i="10"/>
  <c r="AU40" i="10" s="1"/>
  <c r="AL35" i="10"/>
  <c r="AL40" i="10" s="1"/>
  <c r="AJ35" i="10"/>
  <c r="AJ40" i="10" s="1"/>
  <c r="BB28" i="10"/>
  <c r="AU28" i="10"/>
  <c r="X35" i="10"/>
  <c r="X40" i="10" s="1"/>
  <c r="N28" i="10"/>
  <c r="P28" i="10"/>
  <c r="AB28" i="10"/>
  <c r="BD35" i="10"/>
  <c r="BD40" i="10" s="1"/>
  <c r="BF28" i="10"/>
  <c r="BF29" i="10" s="1"/>
  <c r="AM28" i="10"/>
  <c r="BK35" i="10"/>
  <c r="BK40" i="10" s="1"/>
  <c r="BM28" i="10"/>
  <c r="BE35" i="10"/>
  <c r="BE40" i="10" s="1"/>
  <c r="V49" i="1"/>
  <c r="AB49" i="1"/>
  <c r="S49" i="1"/>
  <c r="O49" i="1"/>
  <c r="X44" i="12"/>
  <c r="X45" i="12" s="1"/>
  <c r="AP44" i="12"/>
  <c r="AP45" i="12" s="1"/>
  <c r="BN96" i="1"/>
  <c r="BC97" i="1"/>
  <c r="AU24" i="10"/>
  <c r="AU25" i="10"/>
  <c r="BO35" i="12"/>
  <c r="N35" i="12"/>
  <c r="J82" i="12"/>
  <c r="AL35" i="12"/>
  <c r="T35" i="12"/>
  <c r="L82" i="12"/>
  <c r="AA35" i="12"/>
  <c r="AU35" i="12"/>
  <c r="AP35" i="12"/>
  <c r="V36" i="12"/>
  <c r="J81" i="12"/>
  <c r="AB35" i="12"/>
  <c r="BG36" i="12"/>
  <c r="U36" i="12"/>
  <c r="AX25" i="10"/>
  <c r="AX24" i="10"/>
  <c r="BO97" i="1"/>
  <c r="AZ97" i="1"/>
  <c r="BE96" i="1"/>
  <c r="BB96" i="1"/>
  <c r="AE25" i="10"/>
  <c r="AE24" i="10"/>
  <c r="P36" i="12"/>
  <c r="P35" i="12"/>
  <c r="BP35" i="12"/>
  <c r="BP36" i="12"/>
  <c r="AW35" i="12"/>
  <c r="AW36" i="12"/>
  <c r="N82" i="12"/>
  <c r="BK36" i="12"/>
  <c r="BK35" i="12"/>
  <c r="AH35" i="12"/>
  <c r="AH36" i="12"/>
  <c r="AK36" i="12"/>
  <c r="AK35" i="12"/>
  <c r="AT8" i="10"/>
  <c r="AT5" i="10"/>
  <c r="AT33" i="10" s="1"/>
  <c r="AY97" i="1"/>
  <c r="BH97" i="1"/>
  <c r="BG97" i="1"/>
  <c r="AY96" i="1"/>
  <c r="BP96" i="1"/>
  <c r="BI36" i="12"/>
  <c r="BI35" i="12"/>
  <c r="BN36" i="12"/>
  <c r="BN35" i="12"/>
  <c r="R36" i="12"/>
  <c r="R35" i="12"/>
  <c r="BD36" i="12"/>
  <c r="BD35" i="12"/>
  <c r="Q35" i="12"/>
  <c r="Q36" i="12"/>
  <c r="BB97" i="1"/>
  <c r="BJ97" i="1"/>
  <c r="BM97" i="1"/>
  <c r="BI96" i="1"/>
  <c r="BA96" i="1"/>
  <c r="AJ97" i="1"/>
  <c r="AG97" i="1"/>
  <c r="P97" i="1"/>
  <c r="AO97" i="1"/>
  <c r="S97" i="1"/>
  <c r="AM97" i="1"/>
  <c r="AN97" i="1"/>
  <c r="AQ97" i="1"/>
  <c r="X97" i="1"/>
  <c r="R97" i="1"/>
  <c r="AS97" i="1"/>
  <c r="AI97" i="1"/>
  <c r="K97" i="1"/>
  <c r="Y97" i="1"/>
  <c r="W97" i="1"/>
  <c r="U97" i="1"/>
  <c r="AR97" i="1"/>
  <c r="AF97" i="1"/>
  <c r="M97" i="1"/>
  <c r="AB97" i="1"/>
  <c r="AE97" i="1"/>
  <c r="AP97" i="1"/>
  <c r="AK97" i="1"/>
  <c r="T97" i="1"/>
  <c r="AH97" i="1"/>
  <c r="J97" i="1"/>
  <c r="O97" i="1"/>
  <c r="Q97" i="1"/>
  <c r="AD97" i="1"/>
  <c r="AA97" i="1"/>
  <c r="L97" i="1"/>
  <c r="AL97" i="1"/>
  <c r="N97" i="1"/>
  <c r="Z97" i="1"/>
  <c r="V97" i="1"/>
  <c r="AC97" i="1"/>
  <c r="I96" i="1"/>
  <c r="AM96" i="1"/>
  <c r="N96" i="1"/>
  <c r="AD96" i="1"/>
  <c r="AT96" i="1"/>
  <c r="L96" i="1"/>
  <c r="V96" i="1"/>
  <c r="AS96" i="1"/>
  <c r="AF96" i="1"/>
  <c r="AW96" i="1"/>
  <c r="O96" i="1"/>
  <c r="AL96" i="1"/>
  <c r="AU96" i="1"/>
  <c r="AK96" i="1"/>
  <c r="Q96" i="1"/>
  <c r="M96" i="1"/>
  <c r="S96" i="1"/>
  <c r="Z96" i="1"/>
  <c r="P96" i="1"/>
  <c r="AR96" i="1"/>
  <c r="U96" i="1"/>
  <c r="K96" i="1"/>
  <c r="X96" i="1"/>
  <c r="AJ96" i="1"/>
  <c r="R96" i="1"/>
  <c r="AX96" i="1"/>
  <c r="AE96" i="1"/>
  <c r="J96" i="1"/>
  <c r="AC96" i="1"/>
  <c r="AP96" i="1"/>
  <c r="W96" i="1"/>
  <c r="AA96" i="1"/>
  <c r="AO96" i="1"/>
  <c r="AH96" i="1"/>
  <c r="AV96" i="1"/>
  <c r="T96" i="1"/>
  <c r="AN96" i="1"/>
  <c r="AB96" i="1"/>
  <c r="AG96" i="1"/>
  <c r="Y96" i="1"/>
  <c r="AQ96" i="1"/>
  <c r="AI96" i="1"/>
  <c r="L44" i="12"/>
  <c r="L45" i="12" s="1"/>
  <c r="S44" i="12"/>
  <c r="S45" i="12" s="1"/>
  <c r="Z44" i="12"/>
  <c r="Z45" i="12" s="1"/>
  <c r="AK44" i="12"/>
  <c r="AK45" i="12" s="1"/>
  <c r="AX44" i="12"/>
  <c r="AX45" i="12" s="1"/>
  <c r="AH44" i="12"/>
  <c r="AH45" i="12" s="1"/>
  <c r="W44" i="12"/>
  <c r="W45" i="12" s="1"/>
  <c r="R44" i="12"/>
  <c r="R45" i="12" s="1"/>
  <c r="AM44" i="12"/>
  <c r="AM45" i="12" s="1"/>
  <c r="AG44" i="12"/>
  <c r="AG45" i="12" s="1"/>
  <c r="P44" i="12"/>
  <c r="P45" i="12" s="1"/>
  <c r="AJ44" i="12"/>
  <c r="AJ45" i="12" s="1"/>
  <c r="U44" i="12"/>
  <c r="U45" i="12" s="1"/>
  <c r="AS44" i="12"/>
  <c r="AS45" i="12" s="1"/>
  <c r="BI44" i="12"/>
  <c r="BI45" i="12" s="1"/>
  <c r="AV44" i="12"/>
  <c r="AV45" i="12" s="1"/>
  <c r="AC44" i="12"/>
  <c r="AC45" i="12" s="1"/>
  <c r="I44" i="12"/>
  <c r="I45" i="12" s="1"/>
  <c r="BO44" i="12"/>
  <c r="BO45" i="12" s="1"/>
  <c r="AO44" i="12"/>
  <c r="AO45" i="12" s="1"/>
  <c r="AE44" i="12"/>
  <c r="AE45" i="12" s="1"/>
  <c r="BL44" i="12"/>
  <c r="BL45" i="12" s="1"/>
  <c r="AU44" i="12"/>
  <c r="AU45" i="12" s="1"/>
  <c r="AA44" i="12"/>
  <c r="AA45" i="12" s="1"/>
  <c r="AZ44" i="12"/>
  <c r="AZ45" i="12" s="1"/>
  <c r="M44" i="12"/>
  <c r="M45" i="12" s="1"/>
  <c r="BB44" i="12"/>
  <c r="BB45" i="12" s="1"/>
  <c r="Q44" i="12"/>
  <c r="Q45" i="12" s="1"/>
  <c r="L81" i="12"/>
  <c r="N81" i="12"/>
  <c r="I36" i="12"/>
  <c r="I35" i="12"/>
  <c r="AT97" i="1"/>
  <c r="BK97" i="1"/>
  <c r="BF97" i="1"/>
  <c r="BC96" i="1"/>
  <c r="BO96" i="1"/>
  <c r="AO36" i="12"/>
  <c r="AO35" i="12"/>
  <c r="AQ35" i="12"/>
  <c r="AQ36" i="12"/>
  <c r="X35" i="12"/>
  <c r="X36" i="12"/>
  <c r="M81" i="12"/>
  <c r="AY35" i="12"/>
  <c r="AY36" i="12"/>
  <c r="AF36" i="12"/>
  <c r="AF35" i="12"/>
  <c r="BF36" i="12"/>
  <c r="BF35" i="12"/>
  <c r="AW97" i="1"/>
  <c r="AV97" i="1"/>
  <c r="BD96" i="1"/>
  <c r="BJ96" i="1"/>
  <c r="BG96" i="1"/>
  <c r="Y36" i="12"/>
  <c r="Y35" i="12"/>
  <c r="BH36" i="12"/>
  <c r="BH35" i="12"/>
  <c r="AE36" i="12"/>
  <c r="AE35" i="12"/>
  <c r="J35" i="12"/>
  <c r="J36" i="12"/>
  <c r="AJ35" i="12"/>
  <c r="AJ36" i="12"/>
  <c r="L36" i="12"/>
  <c r="L35" i="12"/>
  <c r="K81" i="12"/>
  <c r="AH8" i="5"/>
  <c r="AF9" i="5"/>
  <c r="AI36" i="12"/>
  <c r="AI35" i="12"/>
  <c r="AV35" i="12"/>
  <c r="BA97" i="1"/>
  <c r="BK96" i="1"/>
  <c r="BM96" i="1"/>
  <c r="AU8" i="10"/>
  <c r="I62" i="1"/>
  <c r="I32" i="1"/>
  <c r="AT36" i="12"/>
  <c r="AT35" i="12"/>
  <c r="AZ36" i="12"/>
  <c r="AZ35" i="12"/>
  <c r="AS35" i="12"/>
  <c r="AS36" i="12"/>
  <c r="AR5" i="10"/>
  <c r="AR33" i="10" s="1"/>
  <c r="AR8" i="10"/>
  <c r="AU97" i="1"/>
  <c r="AS5" i="10"/>
  <c r="AS33" i="10" s="1"/>
  <c r="Q42" i="1"/>
  <c r="Q43" i="1" s="1"/>
  <c r="Q63" i="1" s="1"/>
  <c r="BE42" i="1"/>
  <c r="BE43" i="1" s="1"/>
  <c r="BE63" i="1" s="1"/>
  <c r="AV42" i="1"/>
  <c r="AV43" i="1" s="1"/>
  <c r="AV63" i="1" s="1"/>
  <c r="BC42" i="1"/>
  <c r="BC43" i="1" s="1"/>
  <c r="BC63" i="1" s="1"/>
  <c r="BN42" i="1"/>
  <c r="BN43" i="1" s="1"/>
  <c r="BN63" i="1" s="1"/>
  <c r="BL42" i="1"/>
  <c r="BL43" i="1" s="1"/>
  <c r="BL63" i="1" s="1"/>
  <c r="M42" i="1"/>
  <c r="M43" i="1" s="1"/>
  <c r="M63" i="1" s="1"/>
  <c r="AX42" i="1"/>
  <c r="AX43" i="1" s="1"/>
  <c r="AX63" i="1" s="1"/>
  <c r="AJ42" i="1"/>
  <c r="AJ43" i="1" s="1"/>
  <c r="AJ63" i="1" s="1"/>
  <c r="AL42" i="1"/>
  <c r="AL43" i="1" s="1"/>
  <c r="AL63" i="1" s="1"/>
  <c r="AT42" i="1"/>
  <c r="AT43" i="1" s="1"/>
  <c r="AT63" i="1" s="1"/>
  <c r="AD42" i="1"/>
  <c r="AD43" i="1" s="1"/>
  <c r="AD63" i="1" s="1"/>
  <c r="AC42" i="1"/>
  <c r="AC43" i="1" s="1"/>
  <c r="AC63" i="1" s="1"/>
  <c r="P42" i="1"/>
  <c r="P43" i="1" s="1"/>
  <c r="P63" i="1" s="1"/>
  <c r="AH42" i="1"/>
  <c r="AH43" i="1" s="1"/>
  <c r="AH63" i="1" s="1"/>
  <c r="O42" i="1"/>
  <c r="O43" i="1" s="1"/>
  <c r="O63" i="1" s="1"/>
  <c r="N42" i="1"/>
  <c r="N43" i="1" s="1"/>
  <c r="N63" i="1" s="1"/>
  <c r="U42" i="1"/>
  <c r="U43" i="1" s="1"/>
  <c r="U63" i="1" s="1"/>
  <c r="X42" i="1"/>
  <c r="X43" i="1" s="1"/>
  <c r="X63" i="1" s="1"/>
  <c r="W42" i="1"/>
  <c r="W43" i="1" s="1"/>
  <c r="W63" i="1" s="1"/>
  <c r="L42" i="1"/>
  <c r="L43" i="1" s="1"/>
  <c r="L63" i="1" s="1"/>
  <c r="AK42" i="1"/>
  <c r="AK43" i="1" s="1"/>
  <c r="AK63" i="1" s="1"/>
  <c r="AR42" i="1"/>
  <c r="AR43" i="1" s="1"/>
  <c r="AR63" i="1" s="1"/>
  <c r="Z42" i="1"/>
  <c r="Z43" i="1" s="1"/>
  <c r="Z63" i="1" s="1"/>
  <c r="Y42" i="1"/>
  <c r="Y43" i="1" s="1"/>
  <c r="Y63" i="1" s="1"/>
  <c r="AB42" i="1"/>
  <c r="AB43" i="1" s="1"/>
  <c r="AB63" i="1" s="1"/>
  <c r="AS42" i="1"/>
  <c r="AS43" i="1" s="1"/>
  <c r="AS63" i="1" s="1"/>
  <c r="AP42" i="1"/>
  <c r="AP43" i="1" s="1"/>
  <c r="AP63" i="1" s="1"/>
  <c r="BI42" i="1"/>
  <c r="BI43" i="1" s="1"/>
  <c r="BI63" i="1" s="1"/>
  <c r="AQ42" i="1"/>
  <c r="AQ43" i="1" s="1"/>
  <c r="AQ63" i="1" s="1"/>
  <c r="BP42" i="1"/>
  <c r="BP43" i="1" s="1"/>
  <c r="BP63" i="1" s="1"/>
  <c r="AG42" i="1"/>
  <c r="AG43" i="1" s="1"/>
  <c r="AG63" i="1" s="1"/>
  <c r="K42" i="1"/>
  <c r="K43" i="1" s="1"/>
  <c r="K63" i="1" s="1"/>
  <c r="AF42" i="1"/>
  <c r="AF43" i="1" s="1"/>
  <c r="AF63" i="1" s="1"/>
  <c r="BA42" i="1"/>
  <c r="BA43" i="1" s="1"/>
  <c r="BA63" i="1" s="1"/>
  <c r="AO42" i="1"/>
  <c r="AO43" i="1" s="1"/>
  <c r="AO63" i="1" s="1"/>
  <c r="BJ42" i="1"/>
  <c r="BJ43" i="1" s="1"/>
  <c r="BJ63" i="1" s="1"/>
  <c r="BM42" i="1"/>
  <c r="BM43" i="1" s="1"/>
  <c r="BM63" i="1" s="1"/>
  <c r="BD42" i="1"/>
  <c r="BD43" i="1" s="1"/>
  <c r="BD63" i="1" s="1"/>
  <c r="BF42" i="1"/>
  <c r="BF43" i="1" s="1"/>
  <c r="BF63" i="1" s="1"/>
  <c r="BO42" i="1"/>
  <c r="BO43" i="1" s="1"/>
  <c r="BO63" i="1" s="1"/>
  <c r="S42" i="1"/>
  <c r="S43" i="1" s="1"/>
  <c r="S63" i="1" s="1"/>
  <c r="BH42" i="1"/>
  <c r="BH43" i="1" s="1"/>
  <c r="BH63" i="1" s="1"/>
  <c r="AM42" i="1"/>
  <c r="AM43" i="1" s="1"/>
  <c r="AM63" i="1" s="1"/>
  <c r="BB42" i="1"/>
  <c r="BB43" i="1" s="1"/>
  <c r="BB63" i="1" s="1"/>
  <c r="V42" i="1"/>
  <c r="V43" i="1" s="1"/>
  <c r="V63" i="1" s="1"/>
  <c r="AU42" i="1"/>
  <c r="AU43" i="1" s="1"/>
  <c r="AU63" i="1" s="1"/>
  <c r="BG42" i="1"/>
  <c r="BG43" i="1" s="1"/>
  <c r="BG63" i="1" s="1"/>
  <c r="AY42" i="1"/>
  <c r="AY43" i="1" s="1"/>
  <c r="AY63" i="1" s="1"/>
  <c r="R42" i="1"/>
  <c r="R43" i="1" s="1"/>
  <c r="R63" i="1" s="1"/>
  <c r="AW42" i="1"/>
  <c r="AW43" i="1" s="1"/>
  <c r="AW63" i="1" s="1"/>
  <c r="BK42" i="1"/>
  <c r="BK43" i="1" s="1"/>
  <c r="BK63" i="1" s="1"/>
  <c r="AI42" i="1"/>
  <c r="AI43" i="1" s="1"/>
  <c r="AI63" i="1" s="1"/>
  <c r="T42" i="1"/>
  <c r="T43" i="1" s="1"/>
  <c r="T63" i="1" s="1"/>
  <c r="AA42" i="1"/>
  <c r="AA43" i="1" s="1"/>
  <c r="AA63" i="1" s="1"/>
  <c r="AN42" i="1"/>
  <c r="AN43" i="1" s="1"/>
  <c r="AN63" i="1" s="1"/>
  <c r="AE42" i="1"/>
  <c r="AE43" i="1" s="1"/>
  <c r="AE63" i="1" s="1"/>
  <c r="AZ42" i="1"/>
  <c r="AZ43" i="1" s="1"/>
  <c r="AZ63" i="1" s="1"/>
  <c r="J42" i="1"/>
  <c r="J43" i="1" s="1"/>
  <c r="J63" i="1" s="1"/>
  <c r="I42" i="1"/>
  <c r="I43" i="1" s="1"/>
  <c r="I63" i="1" s="1"/>
  <c r="BE36" i="12"/>
  <c r="BE35" i="12"/>
  <c r="AC35" i="12"/>
  <c r="AC36" i="12"/>
  <c r="BA35" i="12"/>
  <c r="BA36" i="12"/>
  <c r="BC36" i="12"/>
  <c r="BC35" i="12"/>
  <c r="M35" i="12"/>
  <c r="M36" i="12"/>
  <c r="AM36" i="12"/>
  <c r="AM35" i="12"/>
  <c r="BI97" i="1"/>
  <c r="BN97" i="1"/>
  <c r="BL97" i="1"/>
  <c r="BD97" i="1"/>
  <c r="BJ8" i="12"/>
  <c r="AK29" i="10"/>
  <c r="C105" i="5"/>
  <c r="C107" i="5"/>
  <c r="P25" i="10"/>
  <c r="P24" i="10"/>
  <c r="AQ8" i="10"/>
  <c r="W56" i="10"/>
  <c r="W60" i="10" s="1"/>
  <c r="X4" i="1"/>
  <c r="AQ5" i="10"/>
  <c r="AQ33" i="10" s="1"/>
  <c r="W22" i="10"/>
  <c r="U22" i="10"/>
  <c r="V4" i="1"/>
  <c r="AO5" i="10"/>
  <c r="AO33" i="10" s="1"/>
  <c r="U56" i="10"/>
  <c r="U60" i="10" s="1"/>
  <c r="AO8" i="10"/>
  <c r="AB8" i="10"/>
  <c r="H38" i="10"/>
  <c r="I38" i="10" s="1"/>
  <c r="J38" i="10" s="1"/>
  <c r="I4" i="1"/>
  <c r="BO24" i="10"/>
  <c r="BO25" i="10"/>
  <c r="Z82" i="12"/>
  <c r="AA82" i="12"/>
  <c r="AD82" i="12"/>
  <c r="AJ82" i="12"/>
  <c r="V82" i="12"/>
  <c r="BE82" i="12"/>
  <c r="BN82" i="12"/>
  <c r="BH82" i="12"/>
  <c r="Y82" i="12"/>
  <c r="AW82" i="12"/>
  <c r="BD82" i="12"/>
  <c r="BK82" i="12"/>
  <c r="BF82" i="12"/>
  <c r="AO82" i="12"/>
  <c r="BJ82" i="12"/>
  <c r="AQ82" i="12"/>
  <c r="AE82" i="12"/>
  <c r="BL82" i="12"/>
  <c r="BG82" i="12"/>
  <c r="BO82" i="12"/>
  <c r="AR82" i="12"/>
  <c r="W82" i="12"/>
  <c r="X82" i="12"/>
  <c r="AX82" i="12"/>
  <c r="AL82" i="12"/>
  <c r="BC82" i="12"/>
  <c r="BP82" i="12"/>
  <c r="BA82" i="12"/>
  <c r="T82" i="12"/>
  <c r="AI82" i="12"/>
  <c r="BI82" i="12"/>
  <c r="AP82" i="12"/>
  <c r="BB82" i="12"/>
  <c r="AN82" i="12"/>
  <c r="AZ82" i="12"/>
  <c r="O82" i="12"/>
  <c r="AF82" i="12"/>
  <c r="AS82" i="12"/>
  <c r="BM82" i="12"/>
  <c r="R82" i="12"/>
  <c r="AK82" i="12"/>
  <c r="AT82" i="12"/>
  <c r="Q82" i="12"/>
  <c r="AB82" i="12"/>
  <c r="AC82" i="12"/>
  <c r="AY82" i="12"/>
  <c r="U82" i="12"/>
  <c r="AM82" i="12"/>
  <c r="AG82" i="12"/>
  <c r="AU82" i="12"/>
  <c r="P82" i="12"/>
  <c r="S82" i="12"/>
  <c r="AH82" i="12"/>
  <c r="AV82" i="12"/>
  <c r="AE5" i="10"/>
  <c r="AE33" i="10" s="1"/>
  <c r="R4" i="1"/>
  <c r="Q22" i="10"/>
  <c r="AK8" i="10"/>
  <c r="AK5" i="10"/>
  <c r="AK33" i="10" s="1"/>
  <c r="Q56" i="10"/>
  <c r="Q60" i="10" s="1"/>
  <c r="J74" i="12"/>
  <c r="Z81" i="12"/>
  <c r="AJ81" i="12"/>
  <c r="AO81" i="12"/>
  <c r="AF81" i="12"/>
  <c r="Y81" i="12"/>
  <c r="BL81" i="12"/>
  <c r="U81" i="12"/>
  <c r="AP81" i="12"/>
  <c r="AZ81" i="12"/>
  <c r="AN81" i="12"/>
  <c r="AX81" i="12"/>
  <c r="BO81" i="12"/>
  <c r="AS81" i="12"/>
  <c r="AC81" i="12"/>
  <c r="AW81" i="12"/>
  <c r="BB81" i="12"/>
  <c r="BP81" i="12"/>
  <c r="P81" i="12"/>
  <c r="S81" i="12"/>
  <c r="AB81" i="12"/>
  <c r="AT81" i="12"/>
  <c r="AQ81" i="12"/>
  <c r="AY81" i="12"/>
  <c r="AR81" i="12"/>
  <c r="BF81" i="12"/>
  <c r="Q81" i="12"/>
  <c r="T81" i="12"/>
  <c r="AU81" i="12"/>
  <c r="BD81" i="12"/>
  <c r="BI81" i="12"/>
  <c r="BE81" i="12"/>
  <c r="BM81" i="12"/>
  <c r="AE81" i="12"/>
  <c r="AM81" i="12"/>
  <c r="AI81" i="12"/>
  <c r="BA81" i="12"/>
  <c r="AG81" i="12"/>
  <c r="O81" i="12"/>
  <c r="V81" i="12"/>
  <c r="R81" i="12"/>
  <c r="X81" i="12"/>
  <c r="BK81" i="12"/>
  <c r="AL81" i="12"/>
  <c r="AV81" i="12"/>
  <c r="W81" i="12"/>
  <c r="BG81" i="12"/>
  <c r="BN81" i="12"/>
  <c r="AD81" i="12"/>
  <c r="AK81" i="12"/>
  <c r="BJ81" i="12"/>
  <c r="AA81" i="12"/>
  <c r="BC81" i="12"/>
  <c r="BH81" i="12"/>
  <c r="AH81" i="12"/>
  <c r="M56" i="10"/>
  <c r="M60" i="10" s="1"/>
  <c r="M22" i="10"/>
  <c r="N4" i="1"/>
  <c r="AG5" i="10"/>
  <c r="AG33" i="10" s="1"/>
  <c r="AG8" i="10"/>
  <c r="I22" i="10"/>
  <c r="I56" i="10"/>
  <c r="I60" i="10" s="1"/>
  <c r="AC8" i="10"/>
  <c r="AC5" i="10"/>
  <c r="AC33" i="10" s="1"/>
  <c r="J4" i="1"/>
  <c r="AZ25" i="10"/>
  <c r="AZ24" i="10"/>
  <c r="T56" i="10"/>
  <c r="T60" i="10" s="1"/>
  <c r="AN8" i="10"/>
  <c r="U4" i="1"/>
  <c r="T22" i="10"/>
  <c r="AN5" i="10"/>
  <c r="AN33" i="10" s="1"/>
  <c r="AI5" i="10"/>
  <c r="AI33" i="10" s="1"/>
  <c r="P4" i="1"/>
  <c r="O56" i="10"/>
  <c r="O60" i="10" s="1"/>
  <c r="O22" i="10"/>
  <c r="AP8" i="10"/>
  <c r="W4" i="1"/>
  <c r="V56" i="10"/>
  <c r="V60" i="10" s="1"/>
  <c r="AP5" i="10"/>
  <c r="AP33" i="10" s="1"/>
  <c r="V22" i="10"/>
  <c r="R22" i="10"/>
  <c r="AL5" i="10"/>
  <c r="AL33" i="10" s="1"/>
  <c r="R56" i="10"/>
  <c r="R60" i="10" s="1"/>
  <c r="AL8" i="10"/>
  <c r="S4" i="1"/>
  <c r="AQ24" i="10"/>
  <c r="AQ25" i="10"/>
  <c r="M4" i="1"/>
  <c r="L22" i="10"/>
  <c r="AF5" i="10"/>
  <c r="AF33" i="10" s="1"/>
  <c r="AF8" i="10"/>
  <c r="L56" i="10"/>
  <c r="L60" i="10" s="1"/>
  <c r="AF25" i="10"/>
  <c r="AF24" i="10"/>
  <c r="T4" i="1"/>
  <c r="S22" i="10"/>
  <c r="S56" i="10"/>
  <c r="S60" i="10" s="1"/>
  <c r="AM8" i="10"/>
  <c r="AM5" i="10"/>
  <c r="AM33" i="10" s="1"/>
  <c r="I48" i="10" l="1"/>
  <c r="J49" i="10" s="1"/>
  <c r="AH8" i="10"/>
  <c r="I4" i="12"/>
  <c r="BO14" i="12" s="1"/>
  <c r="BO16" i="12" s="1"/>
  <c r="AP53" i="12"/>
  <c r="AE8" i="10"/>
  <c r="H56" i="10"/>
  <c r="K22" i="10"/>
  <c r="K25" i="10" s="1"/>
  <c r="AB5" i="10"/>
  <c r="AD49" i="1" s="1"/>
  <c r="AD55" i="1" s="1"/>
  <c r="AD8" i="10"/>
  <c r="AF29" i="10"/>
  <c r="H9" i="10"/>
  <c r="BG24" i="10"/>
  <c r="H22" i="10"/>
  <c r="H24" i="10" s="1"/>
  <c r="Z55" i="1"/>
  <c r="BF8" i="12"/>
  <c r="AV8" i="12"/>
  <c r="K4" i="1"/>
  <c r="N56" i="10"/>
  <c r="N60" i="10" s="1"/>
  <c r="AY29" i="10"/>
  <c r="AD29" i="10"/>
  <c r="AI29" i="10"/>
  <c r="AC29" i="10"/>
  <c r="BG8" i="12"/>
  <c r="J22" i="10"/>
  <c r="J24" i="10" s="1"/>
  <c r="O4" i="1"/>
  <c r="AD5" i="10"/>
  <c r="AD33" i="10" s="1"/>
  <c r="AH5" i="10"/>
  <c r="AH33" i="10" s="1"/>
  <c r="AE29" i="10"/>
  <c r="T48" i="10"/>
  <c r="U49" i="10" s="1"/>
  <c r="AN53" i="12"/>
  <c r="BN8" i="12"/>
  <c r="AK53" i="12"/>
  <c r="AQ53" i="12"/>
  <c r="Q74" i="12"/>
  <c r="R73" i="12"/>
  <c r="W74" i="12"/>
  <c r="I55" i="1"/>
  <c r="AP8" i="12"/>
  <c r="L74" i="12"/>
  <c r="I54" i="1"/>
  <c r="K73" i="12"/>
  <c r="AO74" i="12"/>
  <c r="BM8" i="12"/>
  <c r="O73" i="12"/>
  <c r="I11" i="10"/>
  <c r="I13" i="10" s="1"/>
  <c r="J5" i="1" s="1"/>
  <c r="M74" i="12"/>
  <c r="AM74" i="12"/>
  <c r="M73" i="12"/>
  <c r="Z74" i="12"/>
  <c r="P74" i="12"/>
  <c r="N74" i="12"/>
  <c r="L73" i="12"/>
  <c r="AQ74" i="12"/>
  <c r="AT8" i="12"/>
  <c r="BK8" i="12"/>
  <c r="AG74" i="12"/>
  <c r="AF73" i="12"/>
  <c r="K74" i="12"/>
  <c r="O74" i="12"/>
  <c r="W73" i="12"/>
  <c r="AM53" i="12"/>
  <c r="Y73" i="12"/>
  <c r="R74" i="12"/>
  <c r="J73" i="12"/>
  <c r="J75" i="12" s="1"/>
  <c r="Q73" i="12"/>
  <c r="H34" i="10"/>
  <c r="I7" i="1" s="1"/>
  <c r="I6" i="10"/>
  <c r="J6" i="10" s="1"/>
  <c r="AN74" i="12"/>
  <c r="AX73" i="12"/>
  <c r="AZ74" i="12"/>
  <c r="BL25" i="10"/>
  <c r="BL24" i="10"/>
  <c r="BC25" i="10"/>
  <c r="BC24" i="10"/>
  <c r="AD74" i="12"/>
  <c r="AD73" i="12"/>
  <c r="BK25" i="10"/>
  <c r="BK24" i="10"/>
  <c r="AZ29" i="10"/>
  <c r="BO74" i="12"/>
  <c r="AB74" i="12"/>
  <c r="AK74" i="12"/>
  <c r="S74" i="12"/>
  <c r="AA74" i="12"/>
  <c r="AI73" i="12"/>
  <c r="BC73" i="12"/>
  <c r="Z73" i="12"/>
  <c r="AU73" i="12"/>
  <c r="I5" i="1"/>
  <c r="AX29" i="10"/>
  <c r="AU74" i="12"/>
  <c r="BB25" i="10"/>
  <c r="BB24" i="10"/>
  <c r="BB29" i="10" s="1"/>
  <c r="AJ5" i="10"/>
  <c r="AJ33" i="10" s="1"/>
  <c r="AJ8" i="10"/>
  <c r="BA25" i="10"/>
  <c r="BA24" i="10"/>
  <c r="K38" i="10"/>
  <c r="L38" i="10" s="1"/>
  <c r="M38" i="10" s="1"/>
  <c r="N38" i="10" s="1"/>
  <c r="O38" i="10" s="1"/>
  <c r="P38" i="10" s="1"/>
  <c r="Q38" i="10" s="1"/>
  <c r="R38" i="10" s="1"/>
  <c r="S38" i="10" s="1"/>
  <c r="T38" i="10" s="1"/>
  <c r="U38" i="10" s="1"/>
  <c r="V38" i="10" s="1"/>
  <c r="W38" i="10" s="1"/>
  <c r="X38" i="10" s="1"/>
  <c r="Y38" i="10" s="1"/>
  <c r="Z38" i="10" s="1"/>
  <c r="AA38" i="10" s="1"/>
  <c r="AB38" i="10" s="1"/>
  <c r="AC38" i="10" s="1"/>
  <c r="AD38" i="10" s="1"/>
  <c r="AE38" i="10" s="1"/>
  <c r="AF38" i="10" s="1"/>
  <c r="AG38" i="10" s="1"/>
  <c r="AH38" i="10" s="1"/>
  <c r="AI38" i="10" s="1"/>
  <c r="AJ38" i="10" s="1"/>
  <c r="AK38" i="10" s="1"/>
  <c r="AL38" i="10" s="1"/>
  <c r="AM38" i="10" s="1"/>
  <c r="AN38" i="10" s="1"/>
  <c r="AO38" i="10" s="1"/>
  <c r="AP38" i="10" s="1"/>
  <c r="AQ38" i="10" s="1"/>
  <c r="AR38" i="10" s="1"/>
  <c r="AS38" i="10" s="1"/>
  <c r="AT38" i="10" s="1"/>
  <c r="AU38" i="10" s="1"/>
  <c r="AV38" i="10" s="1"/>
  <c r="AW38" i="10" s="1"/>
  <c r="AX38" i="10" s="1"/>
  <c r="AY38" i="10" s="1"/>
  <c r="AZ38" i="10" s="1"/>
  <c r="BA38" i="10" s="1"/>
  <c r="BB38" i="10" s="1"/>
  <c r="BC38" i="10" s="1"/>
  <c r="BD38" i="10" s="1"/>
  <c r="BE38" i="10" s="1"/>
  <c r="BF38" i="10" s="1"/>
  <c r="BG38" i="10" s="1"/>
  <c r="BH38" i="10" s="1"/>
  <c r="BI38" i="10" s="1"/>
  <c r="BJ38" i="10" s="1"/>
  <c r="BK38" i="10" s="1"/>
  <c r="BL38" i="10" s="1"/>
  <c r="BM38" i="10" s="1"/>
  <c r="BN38" i="10" s="1"/>
  <c r="BO38" i="10" s="1"/>
  <c r="BI53" i="12"/>
  <c r="BF73" i="12"/>
  <c r="BI25" i="10"/>
  <c r="BI24" i="10"/>
  <c r="AT29" i="10"/>
  <c r="BH25" i="10"/>
  <c r="BH24" i="10"/>
  <c r="BD25" i="10"/>
  <c r="BD24" i="10"/>
  <c r="AS24" i="10"/>
  <c r="AS25" i="10"/>
  <c r="AC74" i="12"/>
  <c r="AI74" i="12"/>
  <c r="AZ73" i="12"/>
  <c r="L48" i="10"/>
  <c r="M49" i="10" s="1"/>
  <c r="BA74" i="12"/>
  <c r="AJ74" i="12"/>
  <c r="T73" i="12"/>
  <c r="U73" i="12"/>
  <c r="H15" i="10"/>
  <c r="I6" i="1" s="1"/>
  <c r="AH74" i="12"/>
  <c r="BB74" i="12"/>
  <c r="AE74" i="12"/>
  <c r="L4" i="1"/>
  <c r="AJ73" i="12"/>
  <c r="P73" i="12"/>
  <c r="AB73" i="12"/>
  <c r="X73" i="12"/>
  <c r="Y25" i="10"/>
  <c r="Y24" i="10"/>
  <c r="Z24" i="10"/>
  <c r="Z25" i="10"/>
  <c r="AO29" i="10"/>
  <c r="BA73" i="12"/>
  <c r="X74" i="12"/>
  <c r="T74" i="12"/>
  <c r="BK74" i="12"/>
  <c r="AY74" i="12"/>
  <c r="V74" i="12"/>
  <c r="U74" i="12"/>
  <c r="K56" i="10"/>
  <c r="K60" i="10" s="1"/>
  <c r="V73" i="12"/>
  <c r="AY73" i="12"/>
  <c r="AG73" i="12"/>
  <c r="BJ25" i="10"/>
  <c r="BJ24" i="10"/>
  <c r="AH24" i="10"/>
  <c r="AH25" i="10"/>
  <c r="AB25" i="10"/>
  <c r="AB24" i="10"/>
  <c r="BN24" i="10"/>
  <c r="BN25" i="10"/>
  <c r="AW25" i="10"/>
  <c r="AW24" i="10"/>
  <c r="AA24" i="10"/>
  <c r="AA25" i="10"/>
  <c r="AR74" i="12"/>
  <c r="AP74" i="12"/>
  <c r="AK73" i="12"/>
  <c r="AF74" i="12"/>
  <c r="AC73" i="12"/>
  <c r="BP74" i="12"/>
  <c r="AL74" i="12"/>
  <c r="Y74" i="12"/>
  <c r="S73" i="12"/>
  <c r="N73" i="12"/>
  <c r="Q48" i="10"/>
  <c r="R49" i="10" s="1"/>
  <c r="AR25" i="10"/>
  <c r="AR24" i="10"/>
  <c r="AN25" i="10"/>
  <c r="AN24" i="10"/>
  <c r="AM24" i="10"/>
  <c r="AM25" i="10"/>
  <c r="BM24" i="10"/>
  <c r="BM25" i="10"/>
  <c r="AL24" i="10"/>
  <c r="AL25" i="10"/>
  <c r="AR8" i="12"/>
  <c r="AR53" i="12"/>
  <c r="BD8" i="12"/>
  <c r="BD53" i="12"/>
  <c r="AV53" i="12"/>
  <c r="BH74" i="12"/>
  <c r="AW73" i="12"/>
  <c r="BN73" i="12"/>
  <c r="AM73" i="12"/>
  <c r="AR73" i="12"/>
  <c r="BD73" i="12"/>
  <c r="AU29" i="10"/>
  <c r="AS8" i="12"/>
  <c r="AS53" i="12"/>
  <c r="AY8" i="12"/>
  <c r="AY53" i="12"/>
  <c r="BC74" i="12"/>
  <c r="BM73" i="12"/>
  <c r="BG73" i="12"/>
  <c r="BB73" i="12"/>
  <c r="AH73" i="12"/>
  <c r="BO73" i="12"/>
  <c r="AL53" i="12"/>
  <c r="AL8" i="12"/>
  <c r="BA8" i="12"/>
  <c r="BA53" i="12"/>
  <c r="BI8" i="12"/>
  <c r="BO53" i="12"/>
  <c r="BO8" i="12"/>
  <c r="AT53" i="12"/>
  <c r="AO53" i="12"/>
  <c r="AO8" i="12"/>
  <c r="BE74" i="12"/>
  <c r="AS73" i="12"/>
  <c r="P29" i="10"/>
  <c r="AJ8" i="12"/>
  <c r="AJ53" i="12"/>
  <c r="BH8" i="12"/>
  <c r="BH53" i="12"/>
  <c r="BE53" i="12"/>
  <c r="BE8" i="12"/>
  <c r="BN74" i="12"/>
  <c r="BF74" i="12"/>
  <c r="AT74" i="12"/>
  <c r="AV74" i="12"/>
  <c r="BP73" i="12"/>
  <c r="AN73" i="12"/>
  <c r="AO73" i="12"/>
  <c r="AA73" i="12"/>
  <c r="BE73" i="12"/>
  <c r="BH73" i="12"/>
  <c r="AV73" i="12"/>
  <c r="AK8" i="12"/>
  <c r="AX8" i="12"/>
  <c r="AX53" i="12"/>
  <c r="BB8" i="12"/>
  <c r="BB53" i="12"/>
  <c r="BG53" i="12"/>
  <c r="BK53" i="12"/>
  <c r="AM8" i="12"/>
  <c r="AQ8" i="12"/>
  <c r="AW8" i="12"/>
  <c r="AW53" i="12"/>
  <c r="AI53" i="12"/>
  <c r="AI8" i="12"/>
  <c r="BN53" i="12"/>
  <c r="BC8" i="12"/>
  <c r="BC53" i="12"/>
  <c r="AN8" i="12"/>
  <c r="BP53" i="12"/>
  <c r="BP8" i="12"/>
  <c r="BL74" i="12"/>
  <c r="BG74" i="12"/>
  <c r="BJ73" i="12"/>
  <c r="AS74" i="12"/>
  <c r="BI74" i="12"/>
  <c r="AW74" i="12"/>
  <c r="BJ74" i="12"/>
  <c r="BD74" i="12"/>
  <c r="AP73" i="12"/>
  <c r="AT73" i="12"/>
  <c r="BI73" i="12"/>
  <c r="BK73" i="12"/>
  <c r="AL73" i="12"/>
  <c r="BM74" i="12"/>
  <c r="AX74" i="12"/>
  <c r="AE73" i="12"/>
  <c r="AQ73" i="12"/>
  <c r="BL73" i="12"/>
  <c r="BM53" i="12"/>
  <c r="BL8" i="12"/>
  <c r="BL53" i="12"/>
  <c r="AH53" i="12"/>
  <c r="AH8" i="12"/>
  <c r="AU53" i="12"/>
  <c r="AU8" i="12"/>
  <c r="AZ8" i="12"/>
  <c r="AZ53" i="12"/>
  <c r="BF53" i="12"/>
  <c r="J55" i="1"/>
  <c r="S55" i="1"/>
  <c r="AH9" i="5"/>
  <c r="AF10" i="5"/>
  <c r="Q55" i="1"/>
  <c r="Y55" i="1"/>
  <c r="T55" i="1"/>
  <c r="V55" i="1"/>
  <c r="L55" i="1"/>
  <c r="U55" i="1"/>
  <c r="K55" i="1"/>
  <c r="AG5" i="12"/>
  <c r="AD6" i="12"/>
  <c r="AF6" i="12"/>
  <c r="AE6" i="12"/>
  <c r="AG6" i="12"/>
  <c r="N55" i="1"/>
  <c r="P55" i="1"/>
  <c r="R55" i="1"/>
  <c r="M55" i="1"/>
  <c r="AA55" i="1"/>
  <c r="AB55" i="1"/>
  <c r="I34" i="1"/>
  <c r="I33" i="1"/>
  <c r="W55" i="1"/>
  <c r="O55" i="1"/>
  <c r="X55" i="1"/>
  <c r="V24" i="10"/>
  <c r="V25" i="10"/>
  <c r="N24" i="10"/>
  <c r="N25" i="10"/>
  <c r="H25" i="10"/>
  <c r="T25" i="10"/>
  <c r="T24" i="10"/>
  <c r="BO29" i="10"/>
  <c r="BI14" i="12"/>
  <c r="BI16" i="12" s="1"/>
  <c r="I10" i="12"/>
  <c r="J10" i="12" s="1"/>
  <c r="K10" i="12" s="1"/>
  <c r="L10" i="12" s="1"/>
  <c r="M10" i="12" s="1"/>
  <c r="N10" i="12" s="1"/>
  <c r="O10" i="12" s="1"/>
  <c r="P10" i="12" s="1"/>
  <c r="Q10" i="12" s="1"/>
  <c r="R10" i="12" s="1"/>
  <c r="S10" i="12" s="1"/>
  <c r="T10" i="12" s="1"/>
  <c r="U10" i="12" s="1"/>
  <c r="V10" i="12" s="1"/>
  <c r="W10" i="12" s="1"/>
  <c r="X10" i="12" s="1"/>
  <c r="Y10" i="12" s="1"/>
  <c r="Z10" i="12" s="1"/>
  <c r="AA10" i="12" s="1"/>
  <c r="AB10" i="12" s="1"/>
  <c r="AC10" i="12" s="1"/>
  <c r="AD10" i="12" s="1"/>
  <c r="AE10" i="12" s="1"/>
  <c r="AF10" i="12" s="1"/>
  <c r="AG10" i="12" s="1"/>
  <c r="AH10" i="12" s="1"/>
  <c r="AI10" i="12" s="1"/>
  <c r="AJ10" i="12" s="1"/>
  <c r="AK10" i="12" s="1"/>
  <c r="AL10" i="12" s="1"/>
  <c r="AM10" i="12" s="1"/>
  <c r="AN10" i="12" s="1"/>
  <c r="AO10" i="12" s="1"/>
  <c r="AP10" i="12" s="1"/>
  <c r="AQ10" i="12" s="1"/>
  <c r="AR10" i="12" s="1"/>
  <c r="AS10" i="12" s="1"/>
  <c r="AT10" i="12" s="1"/>
  <c r="AU10" i="12" s="1"/>
  <c r="AV10" i="12" s="1"/>
  <c r="AW10" i="12" s="1"/>
  <c r="AX10" i="12" s="1"/>
  <c r="AY10" i="12" s="1"/>
  <c r="AZ10" i="12" s="1"/>
  <c r="BA10" i="12" s="1"/>
  <c r="BB10" i="12" s="1"/>
  <c r="BC10" i="12" s="1"/>
  <c r="BD10" i="12" s="1"/>
  <c r="BE10" i="12" s="1"/>
  <c r="BF10" i="12" s="1"/>
  <c r="BG10" i="12" s="1"/>
  <c r="BH10" i="12" s="1"/>
  <c r="BI10" i="12" s="1"/>
  <c r="BJ10" i="12" s="1"/>
  <c r="BK10" i="12" s="1"/>
  <c r="BL10" i="12" s="1"/>
  <c r="BM10" i="12" s="1"/>
  <c r="BN10" i="12" s="1"/>
  <c r="BO10" i="12" s="1"/>
  <c r="BP10" i="12" s="1"/>
  <c r="P14" i="12"/>
  <c r="P16" i="12" s="1"/>
  <c r="BP14" i="12"/>
  <c r="BP16" i="12" s="1"/>
  <c r="AI14" i="12"/>
  <c r="AI16" i="12" s="1"/>
  <c r="W14" i="12"/>
  <c r="W16" i="12" s="1"/>
  <c r="V6" i="12"/>
  <c r="AC5" i="12"/>
  <c r="Y6" i="12"/>
  <c r="X14" i="12"/>
  <c r="X16" i="12" s="1"/>
  <c r="AA6" i="12"/>
  <c r="O6" i="12"/>
  <c r="AB14" i="12"/>
  <c r="AB16" i="12" s="1"/>
  <c r="J14" i="12"/>
  <c r="J16" i="12" s="1"/>
  <c r="AJ14" i="12"/>
  <c r="AJ16" i="12" s="1"/>
  <c r="S14" i="12"/>
  <c r="S16" i="12" s="1"/>
  <c r="Q14" i="12"/>
  <c r="Q16" i="12" s="1"/>
  <c r="V14" i="12"/>
  <c r="V16" i="12" s="1"/>
  <c r="AF14" i="12"/>
  <c r="AF16" i="12" s="1"/>
  <c r="X6" i="12"/>
  <c r="AT14" i="12"/>
  <c r="AT16" i="12" s="1"/>
  <c r="K14" i="12"/>
  <c r="K16" i="12" s="1"/>
  <c r="U6" i="12"/>
  <c r="N14" i="12"/>
  <c r="N16" i="12" s="1"/>
  <c r="AV14" i="12"/>
  <c r="AV16" i="12" s="1"/>
  <c r="BF14" i="12"/>
  <c r="BF16" i="12" s="1"/>
  <c r="Z6" i="12"/>
  <c r="BE14" i="12"/>
  <c r="BE16" i="12" s="1"/>
  <c r="AQ14" i="12"/>
  <c r="AQ16" i="12" s="1"/>
  <c r="I14" i="12"/>
  <c r="I16" i="12" s="1"/>
  <c r="R6" i="12"/>
  <c r="M6" i="12"/>
  <c r="AC6" i="12"/>
  <c r="L6" i="12"/>
  <c r="BG14" i="12"/>
  <c r="BG16" i="12" s="1"/>
  <c r="I96" i="12"/>
  <c r="T14" i="12"/>
  <c r="T16" i="12" s="1"/>
  <c r="BL14" i="12"/>
  <c r="BL16" i="12" s="1"/>
  <c r="AP14" i="12"/>
  <c r="AP16" i="12" s="1"/>
  <c r="BB14" i="12"/>
  <c r="BB16" i="12" s="1"/>
  <c r="BN14" i="12"/>
  <c r="BN16" i="12" s="1"/>
  <c r="BC14" i="12"/>
  <c r="BC16" i="12" s="1"/>
  <c r="AQ29" i="10"/>
  <c r="AQ57" i="10"/>
  <c r="U57" i="10"/>
  <c r="H57" i="10"/>
  <c r="O57" i="10"/>
  <c r="W57" i="10"/>
  <c r="I57" i="10"/>
  <c r="AF57" i="10"/>
  <c r="L57" i="10"/>
  <c r="AU57" i="10"/>
  <c r="X57" i="10"/>
  <c r="BH57" i="10"/>
  <c r="H60" i="10"/>
  <c r="AR57" i="10"/>
  <c r="AA57" i="10"/>
  <c r="J57" i="10"/>
  <c r="N57" i="10"/>
  <c r="BE57" i="10"/>
  <c r="BK57" i="10"/>
  <c r="Y57" i="10"/>
  <c r="BA57" i="10"/>
  <c r="AK57" i="10"/>
  <c r="AJ57" i="10"/>
  <c r="AE57" i="10"/>
  <c r="V57" i="10"/>
  <c r="AY57" i="10"/>
  <c r="AC57" i="10"/>
  <c r="AI57" i="10"/>
  <c r="S25" i="10"/>
  <c r="S24" i="10"/>
  <c r="O24" i="10"/>
  <c r="O25" i="10"/>
  <c r="Q24" i="10"/>
  <c r="Q25" i="10"/>
  <c r="I25" i="10"/>
  <c r="I24" i="10"/>
  <c r="M25" i="10"/>
  <c r="M24" i="10"/>
  <c r="U25" i="10"/>
  <c r="U24" i="10"/>
  <c r="I12" i="1"/>
  <c r="AE12" i="1"/>
  <c r="S12" i="1"/>
  <c r="U12" i="1"/>
  <c r="AG12" i="1"/>
  <c r="V12" i="1"/>
  <c r="AV12" i="1"/>
  <c r="BC12" i="1"/>
  <c r="AD12" i="1"/>
  <c r="BF12" i="1"/>
  <c r="AH12" i="1"/>
  <c r="Q12" i="1"/>
  <c r="J12" i="1"/>
  <c r="Z12" i="1"/>
  <c r="O12" i="1"/>
  <c r="BB12" i="1"/>
  <c r="AZ12" i="1"/>
  <c r="AA12" i="1"/>
  <c r="BL12" i="1"/>
  <c r="AC12" i="1"/>
  <c r="AI12" i="1"/>
  <c r="BO12" i="1"/>
  <c r="L12" i="1"/>
  <c r="AW12" i="1"/>
  <c r="L25" i="10"/>
  <c r="L24" i="10"/>
  <c r="R25" i="10"/>
  <c r="R24" i="10"/>
  <c r="BG29" i="10"/>
  <c r="W24" i="10"/>
  <c r="W25" i="10"/>
  <c r="J25" i="10" l="1"/>
  <c r="K24" i="10"/>
  <c r="BM29" i="10"/>
  <c r="AB29" i="10"/>
  <c r="AX12" i="1"/>
  <c r="W75" i="12"/>
  <c r="AC49" i="1"/>
  <c r="AC55" i="1" s="1"/>
  <c r="AB33" i="10"/>
  <c r="AO12" i="1"/>
  <c r="AR12" i="1"/>
  <c r="BD12" i="1"/>
  <c r="BG12" i="1"/>
  <c r="AJ12" i="1"/>
  <c r="AN12" i="1"/>
  <c r="AT12" i="1"/>
  <c r="P12" i="1"/>
  <c r="AS12" i="1"/>
  <c r="AM12" i="1"/>
  <c r="BB57" i="10"/>
  <c r="Z57" i="10"/>
  <c r="AO57" i="10"/>
  <c r="AD14" i="12"/>
  <c r="AD16" i="12" s="1"/>
  <c r="W6" i="12"/>
  <c r="W53" i="12" s="1"/>
  <c r="Z14" i="12"/>
  <c r="Z16" i="12" s="1"/>
  <c r="BJ14" i="12"/>
  <c r="BJ16" i="12" s="1"/>
  <c r="AL14" i="12"/>
  <c r="AL16" i="12" s="1"/>
  <c r="AZ14" i="12"/>
  <c r="AZ16" i="12" s="1"/>
  <c r="AN14" i="12"/>
  <c r="AN16" i="12" s="1"/>
  <c r="K6" i="12"/>
  <c r="AH14" i="12"/>
  <c r="AH16" i="12" s="1"/>
  <c r="AO14" i="12"/>
  <c r="AO16" i="12" s="1"/>
  <c r="BM12" i="1"/>
  <c r="BI12" i="1"/>
  <c r="AY12" i="1"/>
  <c r="BJ12" i="1"/>
  <c r="AB12" i="1"/>
  <c r="T12" i="1"/>
  <c r="AP12" i="1"/>
  <c r="AK12" i="1"/>
  <c r="AU12" i="1"/>
  <c r="BK12" i="1"/>
  <c r="R12" i="1"/>
  <c r="AL57" i="10"/>
  <c r="AS57" i="10"/>
  <c r="BD57" i="10"/>
  <c r="AN57" i="10"/>
  <c r="P57" i="10"/>
  <c r="BC57" i="10"/>
  <c r="BM14" i="12"/>
  <c r="BM16" i="12" s="1"/>
  <c r="AG14" i="12"/>
  <c r="AG16" i="12" s="1"/>
  <c r="S6" i="12"/>
  <c r="BD14" i="12"/>
  <c r="BD16" i="12" s="1"/>
  <c r="N6" i="12"/>
  <c r="U14" i="12"/>
  <c r="U16" i="12" s="1"/>
  <c r="J6" i="12"/>
  <c r="J53" i="12" s="1"/>
  <c r="BH14" i="12"/>
  <c r="BH16" i="12" s="1"/>
  <c r="AS14" i="12"/>
  <c r="AS16" i="12" s="1"/>
  <c r="AM14" i="12"/>
  <c r="AM16" i="12" s="1"/>
  <c r="O14" i="12"/>
  <c r="O16" i="12" s="1"/>
  <c r="BN12" i="1"/>
  <c r="N12" i="1"/>
  <c r="AQ12" i="1"/>
  <c r="Y12" i="1"/>
  <c r="M12" i="1"/>
  <c r="BP12" i="1"/>
  <c r="AF12" i="1"/>
  <c r="AH57" i="10"/>
  <c r="BF57" i="10"/>
  <c r="BL57" i="10"/>
  <c r="AG57" i="10"/>
  <c r="BJ57" i="10"/>
  <c r="AP57" i="10"/>
  <c r="AK14" i="12"/>
  <c r="AK16" i="12" s="1"/>
  <c r="T6" i="12"/>
  <c r="AU14" i="12"/>
  <c r="AU16" i="12" s="1"/>
  <c r="Y14" i="12"/>
  <c r="Y16" i="12" s="1"/>
  <c r="BA14" i="12"/>
  <c r="BA16" i="12" s="1"/>
  <c r="R14" i="12"/>
  <c r="R16" i="12" s="1"/>
  <c r="L14" i="12"/>
  <c r="L16" i="12" s="1"/>
  <c r="BK14" i="12"/>
  <c r="BK16" i="12" s="1"/>
  <c r="AE14" i="12"/>
  <c r="AE16" i="12" s="1"/>
  <c r="AY14" i="12"/>
  <c r="AY16" i="12" s="1"/>
  <c r="AX14" i="12"/>
  <c r="AX16" i="12" s="1"/>
  <c r="AM29" i="10"/>
  <c r="K12" i="1"/>
  <c r="BA12" i="1"/>
  <c r="BE12" i="1"/>
  <c r="BH12" i="1"/>
  <c r="AL12" i="1"/>
  <c r="W12" i="1"/>
  <c r="X12" i="1"/>
  <c r="BI57" i="10"/>
  <c r="AX57" i="10"/>
  <c r="BO57" i="10"/>
  <c r="BG57" i="10"/>
  <c r="S57" i="10"/>
  <c r="I8" i="12"/>
  <c r="AC14" i="12"/>
  <c r="AC16" i="12" s="1"/>
  <c r="Q6" i="12"/>
  <c r="M14" i="12"/>
  <c r="M16" i="12" s="1"/>
  <c r="AA14" i="12"/>
  <c r="AA16" i="12" s="1"/>
  <c r="AB6" i="12"/>
  <c r="AW14" i="12"/>
  <c r="AW16" i="12" s="1"/>
  <c r="AR14" i="12"/>
  <c r="AR16" i="12" s="1"/>
  <c r="P6" i="12"/>
  <c r="AA29" i="10"/>
  <c r="BC29" i="10"/>
  <c r="AG49" i="1"/>
  <c r="AG55" i="1" s="1"/>
  <c r="AF49" i="1"/>
  <c r="AF55" i="1" s="1"/>
  <c r="AJ49" i="1"/>
  <c r="AJ55" i="1" s="1"/>
  <c r="AE49" i="1"/>
  <c r="AE55" i="1" s="1"/>
  <c r="AH49" i="1"/>
  <c r="AH55" i="1" s="1"/>
  <c r="AI49" i="1"/>
  <c r="AI55" i="1" s="1"/>
  <c r="AR29" i="10"/>
  <c r="Y29" i="10"/>
  <c r="BL29" i="10"/>
  <c r="BN29" i="10"/>
  <c r="BI29" i="10"/>
  <c r="BK29" i="10"/>
  <c r="BD29" i="10"/>
  <c r="AW29" i="10"/>
  <c r="BJ29" i="10"/>
  <c r="BH29" i="10"/>
  <c r="O75" i="12"/>
  <c r="T75" i="12"/>
  <c r="Q75" i="12"/>
  <c r="AK75" i="12"/>
  <c r="BM75" i="12"/>
  <c r="AJ75" i="12"/>
  <c r="R75" i="12"/>
  <c r="L75" i="12"/>
  <c r="AC75" i="12"/>
  <c r="BF75" i="12"/>
  <c r="AD75" i="12"/>
  <c r="M75" i="12"/>
  <c r="Y75" i="12"/>
  <c r="U75" i="12"/>
  <c r="N75" i="12"/>
  <c r="BD75" i="12"/>
  <c r="AN75" i="12"/>
  <c r="Z75" i="12"/>
  <c r="AR49" i="1"/>
  <c r="AR55" i="1" s="1"/>
  <c r="X75" i="12"/>
  <c r="AH75" i="12"/>
  <c r="AI75" i="12"/>
  <c r="AE75" i="12"/>
  <c r="K75" i="12"/>
  <c r="AF75" i="12"/>
  <c r="AU75" i="12"/>
  <c r="I66" i="10"/>
  <c r="BC49" i="1"/>
  <c r="BC55" i="1" s="1"/>
  <c r="BO49" i="1"/>
  <c r="BO55" i="1" s="1"/>
  <c r="BP49" i="1"/>
  <c r="BP55" i="1" s="1"/>
  <c r="AK49" i="1"/>
  <c r="AK55" i="1" s="1"/>
  <c r="BM49" i="1"/>
  <c r="BM55" i="1" s="1"/>
  <c r="BI49" i="1"/>
  <c r="BI55" i="1" s="1"/>
  <c r="BL49" i="1"/>
  <c r="BL55" i="1" s="1"/>
  <c r="BH49" i="1"/>
  <c r="BH55" i="1" s="1"/>
  <c r="BK75" i="12"/>
  <c r="BO75" i="12"/>
  <c r="AG75" i="12"/>
  <c r="AZ75" i="12"/>
  <c r="BA75" i="12"/>
  <c r="P75" i="12"/>
  <c r="AO75" i="12"/>
  <c r="AZ49" i="1"/>
  <c r="AZ55" i="1" s="1"/>
  <c r="AS49" i="1"/>
  <c r="AS55" i="1" s="1"/>
  <c r="BK49" i="1"/>
  <c r="BK55" i="1" s="1"/>
  <c r="AX49" i="1"/>
  <c r="AX55" i="1" s="1"/>
  <c r="AS75" i="12"/>
  <c r="BG75" i="12"/>
  <c r="AA75" i="12"/>
  <c r="BG49" i="1"/>
  <c r="BG55" i="1" s="1"/>
  <c r="AW49" i="1"/>
  <c r="AW55" i="1" s="1"/>
  <c r="AL49" i="1"/>
  <c r="AL55" i="1" s="1"/>
  <c r="AQ75" i="12"/>
  <c r="AR75" i="12"/>
  <c r="AL75" i="12"/>
  <c r="AT49" i="1"/>
  <c r="AT55" i="1" s="1"/>
  <c r="AO49" i="1"/>
  <c r="AO55" i="1" s="1"/>
  <c r="BE75" i="12"/>
  <c r="BC75" i="12"/>
  <c r="AM75" i="12"/>
  <c r="BP75" i="12"/>
  <c r="I15" i="10"/>
  <c r="J6" i="1" s="1"/>
  <c r="AN49" i="1"/>
  <c r="AN55" i="1" s="1"/>
  <c r="AP49" i="1"/>
  <c r="AP55" i="1" s="1"/>
  <c r="BB49" i="1"/>
  <c r="BB55" i="1" s="1"/>
  <c r="AV49" i="1"/>
  <c r="AV55" i="1" s="1"/>
  <c r="BL75" i="12"/>
  <c r="BN75" i="12"/>
  <c r="AB75" i="12"/>
  <c r="AY49" i="1"/>
  <c r="AY55" i="1" s="1"/>
  <c r="BD49" i="1"/>
  <c r="BD55" i="1" s="1"/>
  <c r="BJ49" i="1"/>
  <c r="BJ55" i="1" s="1"/>
  <c r="I34" i="10"/>
  <c r="J7" i="1" s="1"/>
  <c r="AM49" i="1"/>
  <c r="AM55" i="1" s="1"/>
  <c r="BN49" i="1"/>
  <c r="BN55" i="1" s="1"/>
  <c r="BF49" i="1"/>
  <c r="BF55" i="1" s="1"/>
  <c r="J7" i="10"/>
  <c r="J9" i="10" s="1"/>
  <c r="H36" i="10"/>
  <c r="I36" i="10" s="1"/>
  <c r="H41" i="10"/>
  <c r="AU49" i="1"/>
  <c r="AU55" i="1" s="1"/>
  <c r="AQ49" i="1"/>
  <c r="AQ55" i="1" s="1"/>
  <c r="H43" i="10"/>
  <c r="BE49" i="1"/>
  <c r="BE55" i="1" s="1"/>
  <c r="BA49" i="1"/>
  <c r="BA55" i="1" s="1"/>
  <c r="AN29" i="10"/>
  <c r="AH29" i="10"/>
  <c r="BM57" i="10"/>
  <c r="AV57" i="10"/>
  <c r="K57" i="10"/>
  <c r="R57" i="10"/>
  <c r="AD57" i="10"/>
  <c r="AW57" i="10"/>
  <c r="AT75" i="12"/>
  <c r="AL29" i="10"/>
  <c r="AS29" i="10"/>
  <c r="V75" i="12"/>
  <c r="Z29" i="10"/>
  <c r="I29" i="10"/>
  <c r="BN57" i="10"/>
  <c r="T57" i="10"/>
  <c r="AB57" i="10"/>
  <c r="AM57" i="10"/>
  <c r="AZ57" i="10"/>
  <c r="AT57" i="10"/>
  <c r="Q57" i="10"/>
  <c r="M57" i="10"/>
  <c r="AX75" i="12"/>
  <c r="AP75" i="12"/>
  <c r="BB75" i="12"/>
  <c r="AY75" i="12"/>
  <c r="BA29" i="10"/>
  <c r="S75" i="12"/>
  <c r="O29" i="10"/>
  <c r="BH75" i="12"/>
  <c r="BJ75" i="12"/>
  <c r="AW75" i="12"/>
  <c r="BI75" i="12"/>
  <c r="AV75" i="12"/>
  <c r="M29" i="10"/>
  <c r="R29" i="10"/>
  <c r="U29" i="10"/>
  <c r="S29" i="10"/>
  <c r="N29" i="10"/>
  <c r="AG7" i="12"/>
  <c r="AG53" i="12" s="1"/>
  <c r="AH10" i="5"/>
  <c r="AF11" i="5"/>
  <c r="AE8" i="12"/>
  <c r="AE53" i="12"/>
  <c r="W29" i="10"/>
  <c r="AF8" i="12"/>
  <c r="AF53" i="12"/>
  <c r="AD53" i="12"/>
  <c r="AD8" i="12"/>
  <c r="K29" i="10"/>
  <c r="L29" i="10"/>
  <c r="AC7" i="12"/>
  <c r="AC8" i="12" s="1"/>
  <c r="Y53" i="12"/>
  <c r="Y8" i="12"/>
  <c r="M8" i="12"/>
  <c r="M53" i="12"/>
  <c r="X8" i="12"/>
  <c r="X53" i="12"/>
  <c r="O53" i="12"/>
  <c r="O8" i="12"/>
  <c r="Q53" i="12"/>
  <c r="Q8" i="12"/>
  <c r="R8" i="12"/>
  <c r="R53" i="12"/>
  <c r="Z8" i="12"/>
  <c r="Z53" i="12"/>
  <c r="U8" i="12"/>
  <c r="U53" i="12"/>
  <c r="AA53" i="12"/>
  <c r="AA8" i="12"/>
  <c r="V8" i="12"/>
  <c r="V53" i="12"/>
  <c r="AB8" i="12"/>
  <c r="AB53" i="12"/>
  <c r="P8" i="12"/>
  <c r="P53" i="12"/>
  <c r="W8" i="12"/>
  <c r="K8" i="12"/>
  <c r="K53" i="12"/>
  <c r="Q29" i="10"/>
  <c r="S53" i="12"/>
  <c r="S8" i="12"/>
  <c r="N53" i="12"/>
  <c r="N8" i="12"/>
  <c r="L53" i="12"/>
  <c r="L8" i="12"/>
  <c r="I55" i="12"/>
  <c r="J29" i="10"/>
  <c r="T53" i="12"/>
  <c r="T8" i="12"/>
  <c r="T29" i="10"/>
  <c r="H29" i="10"/>
  <c r="V29" i="10"/>
  <c r="J34" i="10"/>
  <c r="K7" i="10"/>
  <c r="K6" i="10"/>
  <c r="J8" i="12" l="1"/>
  <c r="I41" i="10"/>
  <c r="I43" i="10"/>
  <c r="H37" i="10"/>
  <c r="H42" i="10" s="1"/>
  <c r="J11" i="10"/>
  <c r="J13" i="10" s="1"/>
  <c r="K5" i="1" s="1"/>
  <c r="AG8" i="12"/>
  <c r="AH11" i="5"/>
  <c r="AF12" i="5"/>
  <c r="H53" i="10"/>
  <c r="D28" i="13"/>
  <c r="AC53" i="12"/>
  <c r="I56" i="12"/>
  <c r="I58" i="12"/>
  <c r="K11" i="10"/>
  <c r="K13" i="10" s="1"/>
  <c r="K9" i="10"/>
  <c r="K34" i="10"/>
  <c r="L7" i="10"/>
  <c r="L6" i="10"/>
  <c r="K7" i="1"/>
  <c r="J43" i="10"/>
  <c r="J41" i="10"/>
  <c r="I37" i="10"/>
  <c r="I42" i="10" s="1"/>
  <c r="J36" i="10"/>
  <c r="K36" i="10" s="1"/>
  <c r="F8" i="12" l="1"/>
  <c r="J66" i="10"/>
  <c r="J15" i="10"/>
  <c r="K6" i="1" s="1"/>
  <c r="AF13" i="5"/>
  <c r="AH12" i="5"/>
  <c r="J55" i="12"/>
  <c r="I59" i="12"/>
  <c r="I62" i="12" s="1"/>
  <c r="H62" i="10"/>
  <c r="H63" i="10" s="1"/>
  <c r="I8" i="1"/>
  <c r="L36" i="10"/>
  <c r="K37" i="10"/>
  <c r="K42" i="10" s="1"/>
  <c r="M6" i="10"/>
  <c r="M7" i="10"/>
  <c r="L34" i="10"/>
  <c r="L11" i="10"/>
  <c r="L13" i="10" s="1"/>
  <c r="L9" i="10"/>
  <c r="L7" i="1"/>
  <c r="K41" i="10"/>
  <c r="K43" i="10"/>
  <c r="J37" i="10"/>
  <c r="J42" i="10" s="1"/>
  <c r="L5" i="1"/>
  <c r="K66" i="10"/>
  <c r="K15" i="10"/>
  <c r="L6" i="1" s="1"/>
  <c r="AH13" i="5" l="1"/>
  <c r="AF14" i="5"/>
  <c r="M36" i="10"/>
  <c r="L37" i="10"/>
  <c r="L42" i="10" s="1"/>
  <c r="I63" i="12"/>
  <c r="I69" i="12" s="1"/>
  <c r="I77" i="12" s="1"/>
  <c r="I85" i="12" s="1"/>
  <c r="I60" i="12"/>
  <c r="H68" i="10"/>
  <c r="H69" i="10" s="1"/>
  <c r="H73" i="10" s="1"/>
  <c r="I13" i="1"/>
  <c r="J56" i="12"/>
  <c r="K55" i="12" s="1"/>
  <c r="J58" i="12"/>
  <c r="L15" i="10"/>
  <c r="M6" i="1" s="1"/>
  <c r="L66" i="10"/>
  <c r="M5" i="1"/>
  <c r="M11" i="10"/>
  <c r="M13" i="10" s="1"/>
  <c r="M9" i="10"/>
  <c r="L43" i="10"/>
  <c r="L41" i="10"/>
  <c r="M7" i="1"/>
  <c r="N7" i="10"/>
  <c r="M34" i="10"/>
  <c r="N6" i="10"/>
  <c r="AH14" i="5" l="1"/>
  <c r="AF15" i="5"/>
  <c r="N36" i="10"/>
  <c r="M37" i="10"/>
  <c r="M42" i="10" s="1"/>
  <c r="I111" i="1"/>
  <c r="H77" i="10"/>
  <c r="H79" i="10" s="1"/>
  <c r="H74" i="10"/>
  <c r="H75" i="10" s="1"/>
  <c r="I14" i="1"/>
  <c r="K58" i="12"/>
  <c r="K56" i="12"/>
  <c r="L55" i="12" s="1"/>
  <c r="I87" i="12"/>
  <c r="I86" i="12"/>
  <c r="I66" i="12"/>
  <c r="I64" i="12"/>
  <c r="I65" i="12"/>
  <c r="N5" i="1"/>
  <c r="M66" i="10"/>
  <c r="M15" i="10"/>
  <c r="N6" i="1" s="1"/>
  <c r="O7" i="10"/>
  <c r="N34" i="10"/>
  <c r="O6" i="10"/>
  <c r="M41" i="10"/>
  <c r="M43" i="10"/>
  <c r="N7" i="1"/>
  <c r="N9" i="10"/>
  <c r="N11" i="10"/>
  <c r="N13" i="10" s="1"/>
  <c r="AH15" i="5" l="1"/>
  <c r="AF16" i="5"/>
  <c r="O36" i="10"/>
  <c r="N37" i="10"/>
  <c r="N42" i="10" s="1"/>
  <c r="I94" i="12"/>
  <c r="I88" i="12"/>
  <c r="I89" i="12"/>
  <c r="I60" i="1"/>
  <c r="I50" i="1"/>
  <c r="I67" i="12"/>
  <c r="I97" i="12"/>
  <c r="I98" i="12" s="1"/>
  <c r="H81" i="10"/>
  <c r="H80" i="10"/>
  <c r="I68" i="1" s="1"/>
  <c r="L58" i="12"/>
  <c r="L56" i="12"/>
  <c r="M55" i="12" s="1"/>
  <c r="O34" i="10"/>
  <c r="P6" i="10"/>
  <c r="P7" i="10"/>
  <c r="N41" i="10"/>
  <c r="N43" i="10"/>
  <c r="O7" i="1"/>
  <c r="O11" i="10"/>
  <c r="O13" i="10" s="1"/>
  <c r="O9" i="10"/>
  <c r="N66" i="10"/>
  <c r="N15" i="10"/>
  <c r="O6" i="1" s="1"/>
  <c r="O5" i="1"/>
  <c r="AH16" i="5" l="1"/>
  <c r="AF17" i="5"/>
  <c r="I70" i="1"/>
  <c r="I51" i="10"/>
  <c r="I53" i="10" s="1"/>
  <c r="I61" i="10"/>
  <c r="J40" i="12"/>
  <c r="J41" i="12" s="1"/>
  <c r="J42" i="12" s="1"/>
  <c r="J24" i="12"/>
  <c r="J25" i="12" s="1"/>
  <c r="J19" i="12"/>
  <c r="J20" i="12" s="1"/>
  <c r="M58" i="12"/>
  <c r="M56" i="12"/>
  <c r="N55" i="12" s="1"/>
  <c r="N56" i="12" s="1"/>
  <c r="O55" i="12" s="1"/>
  <c r="P5" i="1"/>
  <c r="O66" i="10"/>
  <c r="O15" i="10"/>
  <c r="P6" i="1" s="1"/>
  <c r="O41" i="10"/>
  <c r="P7" i="1"/>
  <c r="O43" i="10"/>
  <c r="O37" i="10"/>
  <c r="O42" i="10" s="1"/>
  <c r="P9" i="10"/>
  <c r="P11" i="10"/>
  <c r="P13" i="10" s="1"/>
  <c r="P36" i="10"/>
  <c r="P34" i="10"/>
  <c r="Q7" i="10"/>
  <c r="Q6" i="10"/>
  <c r="AF18" i="5" l="1"/>
  <c r="AH17" i="5"/>
  <c r="Q36" i="10"/>
  <c r="J8" i="1"/>
  <c r="I62" i="10"/>
  <c r="I63" i="10" s="1"/>
  <c r="I68" i="10" s="1"/>
  <c r="I69" i="10" s="1"/>
  <c r="I73" i="10" s="1"/>
  <c r="O58" i="12"/>
  <c r="J26" i="12"/>
  <c r="O56" i="12"/>
  <c r="P55" i="12" s="1"/>
  <c r="P56" i="12" s="1"/>
  <c r="Q55" i="12" s="1"/>
  <c r="I73" i="1"/>
  <c r="I71" i="1"/>
  <c r="N58" i="12"/>
  <c r="P37" i="10"/>
  <c r="P42" i="10" s="1"/>
  <c r="J21" i="12"/>
  <c r="R6" i="10"/>
  <c r="R7" i="10"/>
  <c r="Q34" i="10"/>
  <c r="Q9" i="10"/>
  <c r="Q11" i="10"/>
  <c r="Q13" i="10" s="1"/>
  <c r="P41" i="10"/>
  <c r="Q7" i="1"/>
  <c r="P43" i="10"/>
  <c r="Q5" i="1"/>
  <c r="P15" i="10"/>
  <c r="Q6" i="1" s="1"/>
  <c r="P66" i="10"/>
  <c r="AH18" i="5" l="1"/>
  <c r="AF19" i="5"/>
  <c r="Q37" i="10"/>
  <c r="Q42" i="10" s="1"/>
  <c r="R36" i="10"/>
  <c r="Q58" i="12"/>
  <c r="Q56" i="12"/>
  <c r="R55" i="12" s="1"/>
  <c r="R56" i="12" s="1"/>
  <c r="S55" i="12" s="1"/>
  <c r="I74" i="1"/>
  <c r="I77" i="1" s="1"/>
  <c r="I78" i="1" s="1"/>
  <c r="J111" i="1"/>
  <c r="I77" i="10"/>
  <c r="I79" i="10" s="1"/>
  <c r="I74" i="10"/>
  <c r="I75" i="10" s="1"/>
  <c r="J14" i="1"/>
  <c r="J59" i="12"/>
  <c r="J13" i="1"/>
  <c r="P58" i="12"/>
  <c r="J27" i="12"/>
  <c r="J30" i="12" s="1"/>
  <c r="J31" i="12" s="1"/>
  <c r="Q66" i="10"/>
  <c r="Q15" i="10"/>
  <c r="R6" i="1" s="1"/>
  <c r="R5" i="1"/>
  <c r="Q41" i="10"/>
  <c r="R7" i="1"/>
  <c r="Q43" i="10"/>
  <c r="R11" i="10"/>
  <c r="R13" i="10" s="1"/>
  <c r="R9" i="10"/>
  <c r="S6" i="10"/>
  <c r="S7" i="10"/>
  <c r="R34" i="10"/>
  <c r="AH19" i="5" l="1"/>
  <c r="AF20" i="5"/>
  <c r="S36" i="10"/>
  <c r="R37" i="10"/>
  <c r="R42" i="10" s="1"/>
  <c r="J60" i="12"/>
  <c r="J62" i="12"/>
  <c r="J63" i="12" s="1"/>
  <c r="I75" i="1"/>
  <c r="I84" i="1"/>
  <c r="I85" i="1" s="1"/>
  <c r="I79" i="1"/>
  <c r="I81" i="1"/>
  <c r="I80" i="1"/>
  <c r="I82" i="1" s="1"/>
  <c r="J60" i="1"/>
  <c r="J50" i="1"/>
  <c r="S58" i="12"/>
  <c r="S56" i="12"/>
  <c r="T55" i="12" s="1"/>
  <c r="I80" i="10"/>
  <c r="J68" i="1" s="1"/>
  <c r="I81" i="10"/>
  <c r="R58" i="12"/>
  <c r="R15" i="10"/>
  <c r="S6" i="1" s="1"/>
  <c r="R66" i="10"/>
  <c r="S5" i="1"/>
  <c r="R43" i="10"/>
  <c r="R41" i="10"/>
  <c r="S7" i="1"/>
  <c r="S9" i="10"/>
  <c r="S11" i="10"/>
  <c r="S13" i="10" s="1"/>
  <c r="T7" i="10"/>
  <c r="S34" i="10"/>
  <c r="T6" i="10"/>
  <c r="AF21" i="5" l="1"/>
  <c r="AH20" i="5"/>
  <c r="S37" i="10"/>
  <c r="S42" i="10" s="1"/>
  <c r="J70" i="1"/>
  <c r="J71" i="1" s="1"/>
  <c r="J51" i="10"/>
  <c r="J53" i="10" s="1"/>
  <c r="J61" i="10"/>
  <c r="J69" i="12"/>
  <c r="J77" i="12" s="1"/>
  <c r="J85" i="12" s="1"/>
  <c r="T58" i="12"/>
  <c r="T56" i="12"/>
  <c r="U55" i="12" s="1"/>
  <c r="J64" i="12"/>
  <c r="J65" i="12"/>
  <c r="J66" i="12"/>
  <c r="I92" i="1"/>
  <c r="I100" i="1" s="1"/>
  <c r="I87" i="1"/>
  <c r="I86" i="1"/>
  <c r="I89" i="1" s="1"/>
  <c r="T11" i="10"/>
  <c r="T13" i="10" s="1"/>
  <c r="T9" i="10"/>
  <c r="T36" i="10"/>
  <c r="T5" i="1"/>
  <c r="S15" i="10"/>
  <c r="T6" i="1" s="1"/>
  <c r="S66" i="10"/>
  <c r="U7" i="10"/>
  <c r="T34" i="10"/>
  <c r="U6" i="10"/>
  <c r="T7" i="1"/>
  <c r="S41" i="10"/>
  <c r="S43" i="10"/>
  <c r="AF22" i="5" l="1"/>
  <c r="AH21" i="5"/>
  <c r="J73" i="1"/>
  <c r="T37" i="10"/>
  <c r="T42" i="10" s="1"/>
  <c r="U58" i="12"/>
  <c r="U56" i="12"/>
  <c r="V55" i="12" s="1"/>
  <c r="J86" i="12"/>
  <c r="J94" i="12" s="1"/>
  <c r="J87" i="12"/>
  <c r="J97" i="12" s="1"/>
  <c r="J98" i="12" s="1"/>
  <c r="I88" i="1"/>
  <c r="J67" i="12"/>
  <c r="J62" i="10"/>
  <c r="J63" i="10" s="1"/>
  <c r="J68" i="10" s="1"/>
  <c r="J69" i="10" s="1"/>
  <c r="J73" i="10" s="1"/>
  <c r="K8" i="1"/>
  <c r="K13" i="1" s="1"/>
  <c r="I101" i="1"/>
  <c r="I102" i="1"/>
  <c r="I104" i="1" s="1"/>
  <c r="U7" i="1"/>
  <c r="T43" i="10"/>
  <c r="T41" i="10"/>
  <c r="U11" i="10"/>
  <c r="U13" i="10" s="1"/>
  <c r="U9" i="10"/>
  <c r="U36" i="10"/>
  <c r="U34" i="10"/>
  <c r="V6" i="10"/>
  <c r="V7" i="10"/>
  <c r="U5" i="1"/>
  <c r="T15" i="10"/>
  <c r="U6" i="1" s="1"/>
  <c r="T66" i="10"/>
  <c r="AH22" i="5" l="1"/>
  <c r="AF23" i="5"/>
  <c r="J22" i="1"/>
  <c r="J23" i="1" s="1"/>
  <c r="J24" i="1" s="1"/>
  <c r="J38" i="1"/>
  <c r="J39" i="1" s="1"/>
  <c r="J40" i="1" s="1"/>
  <c r="J17" i="1"/>
  <c r="J18" i="1" s="1"/>
  <c r="J19" i="1" s="1"/>
  <c r="K111" i="1"/>
  <c r="J77" i="10"/>
  <c r="J79" i="10" s="1"/>
  <c r="J74" i="10"/>
  <c r="J75" i="10" s="1"/>
  <c r="K14" i="1"/>
  <c r="I90" i="1"/>
  <c r="J89" i="12"/>
  <c r="K19" i="12" s="1"/>
  <c r="K20" i="12" s="1"/>
  <c r="V58" i="12"/>
  <c r="V56" i="12"/>
  <c r="W55" i="12" s="1"/>
  <c r="J88" i="12"/>
  <c r="I107" i="1"/>
  <c r="I103" i="1"/>
  <c r="I106" i="1"/>
  <c r="I112" i="1"/>
  <c r="I113" i="1" s="1"/>
  <c r="V36" i="10"/>
  <c r="W6" i="10"/>
  <c r="W7" i="10"/>
  <c r="V34" i="10"/>
  <c r="V7" i="1"/>
  <c r="U41" i="10"/>
  <c r="U43" i="10"/>
  <c r="U37" i="10"/>
  <c r="U42" i="10" s="1"/>
  <c r="U15" i="10"/>
  <c r="V6" i="1" s="1"/>
  <c r="U66" i="10"/>
  <c r="V5" i="1"/>
  <c r="V11" i="10"/>
  <c r="V13" i="10" s="1"/>
  <c r="V9" i="10"/>
  <c r="AH23" i="5" l="1"/>
  <c r="AF24" i="5"/>
  <c r="W36" i="10"/>
  <c r="V37" i="10"/>
  <c r="V42" i="10" s="1"/>
  <c r="K40" i="12"/>
  <c r="K41" i="12" s="1"/>
  <c r="K42" i="12" s="1"/>
  <c r="K21" i="12"/>
  <c r="K60" i="1"/>
  <c r="K50" i="1"/>
  <c r="J80" i="10"/>
  <c r="K68" i="1" s="1"/>
  <c r="J81" i="10"/>
  <c r="K24" i="12"/>
  <c r="K25" i="12" s="1"/>
  <c r="J53" i="1"/>
  <c r="J61" i="1"/>
  <c r="J74" i="1" s="1"/>
  <c r="W58" i="12"/>
  <c r="W56" i="12"/>
  <c r="X55" i="12" s="1"/>
  <c r="J25" i="1"/>
  <c r="J28" i="1" s="1"/>
  <c r="J29" i="1" s="1"/>
  <c r="V15" i="10"/>
  <c r="W6" i="1" s="1"/>
  <c r="V66" i="10"/>
  <c r="W5" i="1"/>
  <c r="V41" i="10"/>
  <c r="W7" i="1"/>
  <c r="V43" i="10"/>
  <c r="W9" i="10"/>
  <c r="W11" i="10"/>
  <c r="W13" i="10" s="1"/>
  <c r="X7" i="10"/>
  <c r="X6" i="10"/>
  <c r="W34" i="10"/>
  <c r="AF25" i="5" l="1"/>
  <c r="AH24" i="5"/>
  <c r="W37" i="10"/>
  <c r="W42" i="10" s="1"/>
  <c r="X36" i="10"/>
  <c r="K26" i="12"/>
  <c r="X58" i="12"/>
  <c r="X56" i="12"/>
  <c r="Y55" i="12" s="1"/>
  <c r="J62" i="1"/>
  <c r="J54" i="1"/>
  <c r="K61" i="10"/>
  <c r="K51" i="10"/>
  <c r="K53" i="10" s="1"/>
  <c r="K59" i="12"/>
  <c r="K70" i="1"/>
  <c r="K71" i="1" s="1"/>
  <c r="J75" i="1"/>
  <c r="J77" i="1"/>
  <c r="J32" i="1"/>
  <c r="W15" i="10"/>
  <c r="X6" i="1" s="1"/>
  <c r="X5" i="1"/>
  <c r="W66" i="10"/>
  <c r="X7" i="1"/>
  <c r="W43" i="10"/>
  <c r="W41" i="10"/>
  <c r="Y7" i="10"/>
  <c r="X34" i="10"/>
  <c r="Y6" i="10"/>
  <c r="X9" i="10"/>
  <c r="X11" i="10"/>
  <c r="X13" i="10" s="1"/>
  <c r="AF26" i="5" l="1"/>
  <c r="AH25" i="5"/>
  <c r="J78" i="1"/>
  <c r="K73" i="1"/>
  <c r="Y58" i="12"/>
  <c r="Y56" i="12"/>
  <c r="Z55" i="12" s="1"/>
  <c r="K62" i="12"/>
  <c r="K60" i="12"/>
  <c r="K27" i="12"/>
  <c r="K30" i="12" s="1"/>
  <c r="K31" i="12" s="1"/>
  <c r="J33" i="1"/>
  <c r="J34" i="1"/>
  <c r="K62" i="10"/>
  <c r="K63" i="10" s="1"/>
  <c r="K68" i="10" s="1"/>
  <c r="K69" i="10" s="1"/>
  <c r="K73" i="10" s="1"/>
  <c r="L8" i="1"/>
  <c r="L13" i="1" s="1"/>
  <c r="X43" i="10"/>
  <c r="X41" i="10"/>
  <c r="X48" i="10" s="1"/>
  <c r="Y49" i="10" s="1"/>
  <c r="Y7" i="1"/>
  <c r="Y11" i="10"/>
  <c r="Y13" i="10" s="1"/>
  <c r="Y9" i="10"/>
  <c r="X37" i="10"/>
  <c r="X42" i="10" s="1"/>
  <c r="Y5" i="1"/>
  <c r="X66" i="10"/>
  <c r="X15" i="10"/>
  <c r="Y6" i="1" s="1"/>
  <c r="Y36" i="10"/>
  <c r="Z6" i="10"/>
  <c r="Y34" i="10"/>
  <c r="Z7" i="10"/>
  <c r="K63" i="12" l="1"/>
  <c r="K69" i="12" s="1"/>
  <c r="K77" i="12" s="1"/>
  <c r="K85" i="12" s="1"/>
  <c r="AH26" i="5"/>
  <c r="AF27" i="5"/>
  <c r="Y37" i="10"/>
  <c r="Y42" i="10" s="1"/>
  <c r="Z36" i="10"/>
  <c r="J84" i="1"/>
  <c r="J80" i="1"/>
  <c r="J79" i="1"/>
  <c r="J81" i="1"/>
  <c r="Z58" i="12"/>
  <c r="Z56" i="12"/>
  <c r="AA55" i="12" s="1"/>
  <c r="K77" i="10"/>
  <c r="K79" i="10" s="1"/>
  <c r="L14" i="1"/>
  <c r="L111" i="1"/>
  <c r="K74" i="10"/>
  <c r="K75" i="10" s="1"/>
  <c r="Z7" i="1"/>
  <c r="Y41" i="10"/>
  <c r="Y48" i="10" s="1"/>
  <c r="Z49" i="10" s="1"/>
  <c r="Y43" i="10"/>
  <c r="Y66" i="10"/>
  <c r="Y15" i="10"/>
  <c r="Z6" i="1" s="1"/>
  <c r="Z5" i="1"/>
  <c r="Z9" i="10"/>
  <c r="Z11" i="10"/>
  <c r="Z13" i="10" s="1"/>
  <c r="AA7" i="10"/>
  <c r="AA6" i="10"/>
  <c r="Z34" i="10"/>
  <c r="K66" i="12" l="1"/>
  <c r="K64" i="12"/>
  <c r="K65" i="12"/>
  <c r="K67" i="12" s="1"/>
  <c r="AH27" i="5"/>
  <c r="AF28" i="5"/>
  <c r="Z37" i="10"/>
  <c r="Z42" i="10" s="1"/>
  <c r="AA36" i="10"/>
  <c r="L50" i="1"/>
  <c r="L60" i="1"/>
  <c r="K86" i="12"/>
  <c r="K87" i="12"/>
  <c r="K81" i="10"/>
  <c r="K80" i="10"/>
  <c r="L68" i="1" s="1"/>
  <c r="J82" i="1"/>
  <c r="J85" i="1"/>
  <c r="J92" i="1" s="1"/>
  <c r="J100" i="1" s="1"/>
  <c r="AA58" i="12"/>
  <c r="AA56" i="12"/>
  <c r="AB55" i="12" s="1"/>
  <c r="Z66" i="10"/>
  <c r="Z15" i="10"/>
  <c r="AA6" i="1" s="1"/>
  <c r="AA5" i="1"/>
  <c r="Z41" i="10"/>
  <c r="Z48" i="10" s="1"/>
  <c r="AA49" i="10" s="1"/>
  <c r="Z43" i="10"/>
  <c r="AA7" i="1"/>
  <c r="AB6" i="10"/>
  <c r="AB7" i="10"/>
  <c r="AA34" i="10"/>
  <c r="AA11" i="10"/>
  <c r="AA13" i="10" s="1"/>
  <c r="AA9" i="10"/>
  <c r="K97" i="12" l="1"/>
  <c r="K98" i="12" s="1"/>
  <c r="AH28" i="5"/>
  <c r="AF29" i="5"/>
  <c r="AB36" i="10"/>
  <c r="AA37" i="10"/>
  <c r="AA42" i="10" s="1"/>
  <c r="J102" i="1"/>
  <c r="J101" i="1"/>
  <c r="J103" i="1" s="1"/>
  <c r="J87" i="1"/>
  <c r="J86" i="1"/>
  <c r="L51" i="10"/>
  <c r="L53" i="10" s="1"/>
  <c r="L61" i="10"/>
  <c r="AB58" i="12"/>
  <c r="AB56" i="12"/>
  <c r="AC55" i="12" s="1"/>
  <c r="K89" i="12"/>
  <c r="L24" i="12" s="1"/>
  <c r="L25" i="12" s="1"/>
  <c r="K88" i="12"/>
  <c r="L70" i="1"/>
  <c r="K94" i="12"/>
  <c r="AB11" i="10"/>
  <c r="AB9" i="10"/>
  <c r="AB34" i="10"/>
  <c r="AC6" i="10"/>
  <c r="AC7" i="10"/>
  <c r="AA66" i="10"/>
  <c r="AA15" i="10"/>
  <c r="AB6" i="1" s="1"/>
  <c r="AB5" i="1"/>
  <c r="AB7" i="1"/>
  <c r="AA43" i="10"/>
  <c r="AA41" i="10"/>
  <c r="AA48" i="10" s="1"/>
  <c r="AB49" i="10" s="1"/>
  <c r="L19" i="12" l="1"/>
  <c r="L20" i="12" s="1"/>
  <c r="L21" i="12" s="1"/>
  <c r="L40" i="12"/>
  <c r="L41" i="12" s="1"/>
  <c r="L42" i="12" s="1"/>
  <c r="AF30" i="5"/>
  <c r="AH29" i="5"/>
  <c r="AC36" i="10"/>
  <c r="AB37" i="10"/>
  <c r="AB42" i="10" s="1"/>
  <c r="M8" i="1"/>
  <c r="M13" i="1" s="1"/>
  <c r="L62" i="10"/>
  <c r="L63" i="10" s="1"/>
  <c r="L69" i="10" s="1"/>
  <c r="L73" i="10" s="1"/>
  <c r="J89" i="1"/>
  <c r="J106" i="1"/>
  <c r="L73" i="1"/>
  <c r="L71" i="1"/>
  <c r="J88" i="1"/>
  <c r="J107" i="1"/>
  <c r="AC58" i="12"/>
  <c r="AC56" i="12"/>
  <c r="AD55" i="12" s="1"/>
  <c r="L26" i="12"/>
  <c r="J112" i="1"/>
  <c r="J113" i="1" s="1"/>
  <c r="J104" i="1"/>
  <c r="AC11" i="10"/>
  <c r="AC9" i="10"/>
  <c r="AD7" i="10"/>
  <c r="AD6" i="10"/>
  <c r="AC34" i="10"/>
  <c r="AB41" i="10"/>
  <c r="AB48" i="10" s="1"/>
  <c r="AC49" i="10" s="1"/>
  <c r="AB43" i="10"/>
  <c r="AC7" i="1"/>
  <c r="AH30" i="5" l="1"/>
  <c r="AF31" i="5"/>
  <c r="AC37" i="10"/>
  <c r="AC42" i="10" s="1"/>
  <c r="AD36" i="10"/>
  <c r="K17" i="1"/>
  <c r="K18" i="1" s="1"/>
  <c r="K19" i="1" s="1"/>
  <c r="K53" i="1" s="1"/>
  <c r="K22" i="1"/>
  <c r="K23" i="1" s="1"/>
  <c r="K24" i="1" s="1"/>
  <c r="K38" i="1"/>
  <c r="K39" i="1" s="1"/>
  <c r="K40" i="1" s="1"/>
  <c r="AD58" i="12"/>
  <c r="AD56" i="12"/>
  <c r="AE55" i="12" s="1"/>
  <c r="L27" i="12"/>
  <c r="L30" i="12" s="1"/>
  <c r="L31" i="12" s="1"/>
  <c r="L59" i="12"/>
  <c r="L77" i="10"/>
  <c r="L79" i="10" s="1"/>
  <c r="L74" i="10"/>
  <c r="L75" i="10" s="1"/>
  <c r="M111" i="1"/>
  <c r="M14" i="1"/>
  <c r="J90" i="1"/>
  <c r="AD11" i="10"/>
  <c r="AD9" i="10"/>
  <c r="AC41" i="10"/>
  <c r="AC48" i="10" s="1"/>
  <c r="AD49" i="10" s="1"/>
  <c r="AC43" i="10"/>
  <c r="AD7" i="1"/>
  <c r="AE6" i="10"/>
  <c r="AE7" i="10"/>
  <c r="AD34" i="10"/>
  <c r="AF32" i="5" l="1"/>
  <c r="AH31" i="5"/>
  <c r="K61" i="1"/>
  <c r="K74" i="1" s="1"/>
  <c r="K75" i="1" s="1"/>
  <c r="AD37" i="10"/>
  <c r="AD42" i="10" s="1"/>
  <c r="AE36" i="10"/>
  <c r="K25" i="1"/>
  <c r="K28" i="1" s="1"/>
  <c r="K29" i="1" s="1"/>
  <c r="K54" i="1" s="1"/>
  <c r="L62" i="12"/>
  <c r="L63" i="12" s="1"/>
  <c r="L60" i="12"/>
  <c r="M60" i="1"/>
  <c r="M50" i="1"/>
  <c r="AE58" i="12"/>
  <c r="AE56" i="12"/>
  <c r="AF55" i="12" s="1"/>
  <c r="L81" i="10"/>
  <c r="L80" i="10"/>
  <c r="M68" i="1" s="1"/>
  <c r="AD41" i="10"/>
  <c r="AD48" i="10" s="1"/>
  <c r="AE49" i="10" s="1"/>
  <c r="AD43" i="10"/>
  <c r="AE7" i="1"/>
  <c r="AE9" i="10"/>
  <c r="AE11" i="10"/>
  <c r="AF6" i="10"/>
  <c r="AE34" i="10"/>
  <c r="AF7" i="10"/>
  <c r="AF33" i="5" l="1"/>
  <c r="AH32" i="5"/>
  <c r="K77" i="1"/>
  <c r="AE37" i="10"/>
  <c r="AE42" i="10" s="1"/>
  <c r="K32" i="1"/>
  <c r="K34" i="1" s="1"/>
  <c r="K62" i="1"/>
  <c r="L69" i="12"/>
  <c r="L77" i="12" s="1"/>
  <c r="L85" i="12" s="1"/>
  <c r="L65" i="12"/>
  <c r="L64" i="12"/>
  <c r="L66" i="12"/>
  <c r="AF58" i="12"/>
  <c r="AF56" i="12"/>
  <c r="AG55" i="12" s="1"/>
  <c r="M51" i="10"/>
  <c r="M53" i="10" s="1"/>
  <c r="M61" i="10"/>
  <c r="M70" i="1"/>
  <c r="M71" i="1" s="1"/>
  <c r="AF11" i="10"/>
  <c r="AF9" i="10"/>
  <c r="AF7" i="1"/>
  <c r="AE43" i="10"/>
  <c r="AE41" i="10"/>
  <c r="AE48" i="10" s="1"/>
  <c r="AF49" i="10" s="1"/>
  <c r="AF36" i="10"/>
  <c r="AF34" i="10"/>
  <c r="AG7" i="10"/>
  <c r="AG6" i="10"/>
  <c r="AF34" i="5" l="1"/>
  <c r="AH33" i="5"/>
  <c r="K78" i="1"/>
  <c r="K84" i="1" s="1"/>
  <c r="K85" i="1" s="1"/>
  <c r="K92" i="1" s="1"/>
  <c r="K100" i="1" s="1"/>
  <c r="K33" i="1"/>
  <c r="AG36" i="10"/>
  <c r="M62" i="10"/>
  <c r="M63" i="10" s="1"/>
  <c r="M69" i="10" s="1"/>
  <c r="M73" i="10" s="1"/>
  <c r="N8" i="1"/>
  <c r="N13" i="1" s="1"/>
  <c r="L67" i="12"/>
  <c r="L87" i="12"/>
  <c r="L97" i="12" s="1"/>
  <c r="L98" i="12" s="1"/>
  <c r="L86" i="12"/>
  <c r="L94" i="12" s="1"/>
  <c r="M73" i="1"/>
  <c r="AG58" i="12"/>
  <c r="AG56" i="12"/>
  <c r="AH55" i="12" s="1"/>
  <c r="AH6" i="10"/>
  <c r="AG34" i="10"/>
  <c r="AH7" i="10"/>
  <c r="AG9" i="10"/>
  <c r="AG11" i="10"/>
  <c r="AG7" i="1"/>
  <c r="AF41" i="10"/>
  <c r="AF48" i="10" s="1"/>
  <c r="AG49" i="10" s="1"/>
  <c r="AF43" i="10"/>
  <c r="AF37" i="10"/>
  <c r="AF42" i="10" s="1"/>
  <c r="AH34" i="5" l="1"/>
  <c r="AF35" i="5"/>
  <c r="K80" i="1"/>
  <c r="K82" i="1" s="1"/>
  <c r="K79" i="1"/>
  <c r="K81" i="1"/>
  <c r="AH36" i="10"/>
  <c r="AG37" i="10"/>
  <c r="AG42" i="10" s="1"/>
  <c r="M74" i="10"/>
  <c r="M75" i="10" s="1"/>
  <c r="M77" i="10"/>
  <c r="M79" i="10" s="1"/>
  <c r="N111" i="1"/>
  <c r="N14" i="1"/>
  <c r="AH58" i="12"/>
  <c r="AH56" i="12"/>
  <c r="AI55" i="12" s="1"/>
  <c r="K101" i="1"/>
  <c r="K102" i="1"/>
  <c r="K104" i="1" s="1"/>
  <c r="L88" i="12"/>
  <c r="K86" i="1"/>
  <c r="K89" i="1" s="1"/>
  <c r="K87" i="1"/>
  <c r="L89" i="12"/>
  <c r="M40" i="12" s="1"/>
  <c r="M41" i="12" s="1"/>
  <c r="M42" i="12" s="1"/>
  <c r="AH11" i="10"/>
  <c r="AH9" i="10"/>
  <c r="AG43" i="10"/>
  <c r="AH7" i="1"/>
  <c r="AG41" i="10"/>
  <c r="AG48" i="10" s="1"/>
  <c r="AH49" i="10" s="1"/>
  <c r="AI7" i="10"/>
  <c r="AI6" i="10"/>
  <c r="AH34" i="10"/>
  <c r="AH35" i="5" l="1"/>
  <c r="AF36" i="5"/>
  <c r="AI36" i="10"/>
  <c r="K106" i="1"/>
  <c r="K103" i="1"/>
  <c r="N60" i="1"/>
  <c r="N50" i="1"/>
  <c r="AI58" i="12"/>
  <c r="AI56" i="12"/>
  <c r="AJ55" i="12" s="1"/>
  <c r="K88" i="1"/>
  <c r="K90" i="1" s="1"/>
  <c r="K112" i="1"/>
  <c r="K113" i="1" s="1"/>
  <c r="K107" i="1"/>
  <c r="M19" i="12"/>
  <c r="M20" i="12" s="1"/>
  <c r="M24" i="12"/>
  <c r="M25" i="12" s="1"/>
  <c r="M80" i="10"/>
  <c r="N68" i="1" s="1"/>
  <c r="M81" i="10"/>
  <c r="AH43" i="10"/>
  <c r="AH41" i="10"/>
  <c r="AH48" i="10" s="1"/>
  <c r="AI49" i="10" s="1"/>
  <c r="AI7" i="1"/>
  <c r="AJ6" i="10"/>
  <c r="AI34" i="10"/>
  <c r="AJ7" i="10"/>
  <c r="AH37" i="10"/>
  <c r="AH42" i="10" s="1"/>
  <c r="AI9" i="10"/>
  <c r="AI11" i="10"/>
  <c r="AF37" i="5" l="1"/>
  <c r="AH36" i="5"/>
  <c r="AJ36" i="10"/>
  <c r="N70" i="1"/>
  <c r="N71" i="1" s="1"/>
  <c r="M26" i="12"/>
  <c r="L22" i="1"/>
  <c r="L23" i="1" s="1"/>
  <c r="L24" i="1" s="1"/>
  <c r="L38" i="1"/>
  <c r="L39" i="1" s="1"/>
  <c r="L40" i="1" s="1"/>
  <c r="L17" i="1"/>
  <c r="L18" i="1" s="1"/>
  <c r="L19" i="1" s="1"/>
  <c r="M21" i="12"/>
  <c r="N51" i="10"/>
  <c r="N53" i="10" s="1"/>
  <c r="N61" i="10"/>
  <c r="AJ58" i="12"/>
  <c r="AJ56" i="12"/>
  <c r="AK55" i="12" s="1"/>
  <c r="AI41" i="10"/>
  <c r="AI48" i="10" s="1"/>
  <c r="AJ49" i="10" s="1"/>
  <c r="AJ7" i="1"/>
  <c r="AI43" i="10"/>
  <c r="AK7" i="10"/>
  <c r="AJ34" i="10"/>
  <c r="AK6" i="10"/>
  <c r="AI37" i="10"/>
  <c r="AI42" i="10" s="1"/>
  <c r="AJ9" i="10"/>
  <c r="AJ11" i="10"/>
  <c r="AF38" i="5" l="1"/>
  <c r="AH37" i="5"/>
  <c r="AK36" i="10"/>
  <c r="N73" i="1"/>
  <c r="M59" i="12"/>
  <c r="N62" i="10"/>
  <c r="N63" i="10" s="1"/>
  <c r="N69" i="10" s="1"/>
  <c r="N73" i="10" s="1"/>
  <c r="O8" i="1"/>
  <c r="O13" i="1" s="1"/>
  <c r="L53" i="1"/>
  <c r="L61" i="1"/>
  <c r="L74" i="1" s="1"/>
  <c r="M27" i="12"/>
  <c r="M30" i="12" s="1"/>
  <c r="M31" i="12" s="1"/>
  <c r="L25" i="1"/>
  <c r="L28" i="1" s="1"/>
  <c r="L29" i="1" s="1"/>
  <c r="AK58" i="12"/>
  <c r="AK56" i="12"/>
  <c r="AL55" i="12" s="1"/>
  <c r="AJ43" i="10"/>
  <c r="AJ41" i="10"/>
  <c r="AJ48" i="10" s="1"/>
  <c r="AK49" i="10" s="1"/>
  <c r="AK7" i="1"/>
  <c r="AK11" i="10"/>
  <c r="AK9" i="10"/>
  <c r="AL6" i="10"/>
  <c r="AL7" i="10"/>
  <c r="AK34" i="10"/>
  <c r="AJ37" i="10"/>
  <c r="AJ42" i="10" s="1"/>
  <c r="AH38" i="5" l="1"/>
  <c r="AF39" i="5"/>
  <c r="AK37" i="10"/>
  <c r="AK42" i="10" s="1"/>
  <c r="AL58" i="12"/>
  <c r="AL56" i="12"/>
  <c r="AM55" i="12" s="1"/>
  <c r="O111" i="1"/>
  <c r="N74" i="10"/>
  <c r="N75" i="10" s="1"/>
  <c r="O14" i="1"/>
  <c r="N77" i="10"/>
  <c r="N79" i="10" s="1"/>
  <c r="L54" i="1"/>
  <c r="L62" i="1"/>
  <c r="L77" i="1"/>
  <c r="L75" i="1"/>
  <c r="M62" i="12"/>
  <c r="M63" i="12" s="1"/>
  <c r="M60" i="12"/>
  <c r="L32" i="1"/>
  <c r="AL7" i="1"/>
  <c r="AK43" i="10"/>
  <c r="AK41" i="10"/>
  <c r="AK48" i="10" s="1"/>
  <c r="AL49" i="10" s="1"/>
  <c r="AL9" i="10"/>
  <c r="AL11" i="10"/>
  <c r="AL34" i="10"/>
  <c r="AM6" i="10"/>
  <c r="AM7" i="10"/>
  <c r="AL36" i="10"/>
  <c r="AH39" i="5" l="1"/>
  <c r="AF40" i="5"/>
  <c r="AM36" i="10"/>
  <c r="M65" i="12"/>
  <c r="M64" i="12"/>
  <c r="M66" i="12"/>
  <c r="N80" i="10"/>
  <c r="O68" i="1" s="1"/>
  <c r="N81" i="10"/>
  <c r="O50" i="1"/>
  <c r="O60" i="1"/>
  <c r="M69" i="12"/>
  <c r="M77" i="12" s="1"/>
  <c r="M85" i="12" s="1"/>
  <c r="AM58" i="12"/>
  <c r="AM56" i="12"/>
  <c r="AN55" i="12" s="1"/>
  <c r="L34" i="1"/>
  <c r="L33" i="1"/>
  <c r="L78" i="1"/>
  <c r="L84" i="1" s="1"/>
  <c r="AL43" i="10"/>
  <c r="AM7" i="1"/>
  <c r="AL41" i="10"/>
  <c r="AL48" i="10" s="1"/>
  <c r="AM49" i="10" s="1"/>
  <c r="AL37" i="10"/>
  <c r="AL42" i="10" s="1"/>
  <c r="AM11" i="10"/>
  <c r="AM9" i="10"/>
  <c r="AN6" i="10"/>
  <c r="AN7" i="10"/>
  <c r="AM34" i="10"/>
  <c r="AF41" i="5" l="1"/>
  <c r="AH40" i="5"/>
  <c r="AM37" i="10"/>
  <c r="AM42" i="10" s="1"/>
  <c r="AN36" i="10"/>
  <c r="O61" i="10"/>
  <c r="O51" i="10"/>
  <c r="O53" i="10" s="1"/>
  <c r="AN58" i="12"/>
  <c r="AN56" i="12"/>
  <c r="AO55" i="12" s="1"/>
  <c r="M67" i="12"/>
  <c r="L80" i="1"/>
  <c r="L82" i="1" s="1"/>
  <c r="L79" i="1"/>
  <c r="L81" i="1"/>
  <c r="M86" i="12"/>
  <c r="M94" i="12" s="1"/>
  <c r="M87" i="12"/>
  <c r="O70" i="1"/>
  <c r="L85" i="1"/>
  <c r="AM41" i="10"/>
  <c r="AM48" i="10" s="1"/>
  <c r="AN49" i="10" s="1"/>
  <c r="AM43" i="10"/>
  <c r="AN7" i="1"/>
  <c r="AN11" i="10"/>
  <c r="AN9" i="10"/>
  <c r="AN34" i="10"/>
  <c r="AO6" i="10"/>
  <c r="AO7" i="10"/>
  <c r="AF42" i="5" l="1"/>
  <c r="AH41" i="5"/>
  <c r="AO36" i="10"/>
  <c r="AN37" i="10"/>
  <c r="AN42" i="10" s="1"/>
  <c r="AO58" i="12"/>
  <c r="AO56" i="12"/>
  <c r="AP55" i="12" s="1"/>
  <c r="M89" i="12"/>
  <c r="N24" i="12" s="1"/>
  <c r="N25" i="12" s="1"/>
  <c r="M88" i="12"/>
  <c r="O62" i="10"/>
  <c r="O63" i="10" s="1"/>
  <c r="O69" i="10" s="1"/>
  <c r="O73" i="10" s="1"/>
  <c r="P8" i="1"/>
  <c r="P13" i="1" s="1"/>
  <c r="O73" i="1"/>
  <c r="O71" i="1"/>
  <c r="M97" i="12"/>
  <c r="M98" i="12" s="1"/>
  <c r="L87" i="1"/>
  <c r="L86" i="1"/>
  <c r="L89" i="1" s="1"/>
  <c r="L92" i="1"/>
  <c r="L100" i="1" s="1"/>
  <c r="AO9" i="10"/>
  <c r="AO11" i="10"/>
  <c r="AP7" i="10"/>
  <c r="AO34" i="10"/>
  <c r="AP6" i="10"/>
  <c r="AN43" i="10"/>
  <c r="AN41" i="10"/>
  <c r="AN48" i="10" s="1"/>
  <c r="AO49" i="10" s="1"/>
  <c r="AO7" i="1"/>
  <c r="N40" i="12" l="1"/>
  <c r="N41" i="12" s="1"/>
  <c r="N42" i="12" s="1"/>
  <c r="N19" i="12"/>
  <c r="N20" i="12" s="1"/>
  <c r="N21" i="12" s="1"/>
  <c r="AH42" i="5"/>
  <c r="AF43" i="5"/>
  <c r="N26" i="12"/>
  <c r="P14" i="1"/>
  <c r="O74" i="10"/>
  <c r="O75" i="10" s="1"/>
  <c r="P111" i="1"/>
  <c r="O77" i="10"/>
  <c r="O79" i="10" s="1"/>
  <c r="L88" i="1"/>
  <c r="AP58" i="12"/>
  <c r="AP56" i="12"/>
  <c r="AQ55" i="12" s="1"/>
  <c r="L101" i="1"/>
  <c r="L102" i="1"/>
  <c r="L104" i="1" s="1"/>
  <c r="AP9" i="10"/>
  <c r="AP11" i="10"/>
  <c r="AP7" i="1"/>
  <c r="AO41" i="10"/>
  <c r="AO48" i="10" s="1"/>
  <c r="AP49" i="10" s="1"/>
  <c r="AO43" i="10"/>
  <c r="AP36" i="10"/>
  <c r="AO37" i="10"/>
  <c r="AO42" i="10" s="1"/>
  <c r="AQ6" i="10"/>
  <c r="AP34" i="10"/>
  <c r="AQ7" i="10"/>
  <c r="AH43" i="5" l="1"/>
  <c r="AF44" i="5"/>
  <c r="M22" i="1"/>
  <c r="M23" i="1" s="1"/>
  <c r="M24" i="1" s="1"/>
  <c r="P50" i="1"/>
  <c r="P60" i="1"/>
  <c r="L112" i="1"/>
  <c r="L113" i="1" s="1"/>
  <c r="N59" i="12"/>
  <c r="M17" i="1"/>
  <c r="M18" i="1" s="1"/>
  <c r="M19" i="1" s="1"/>
  <c r="M38" i="1"/>
  <c r="M39" i="1" s="1"/>
  <c r="M40" i="1" s="1"/>
  <c r="L106" i="1"/>
  <c r="L103" i="1"/>
  <c r="L90" i="1"/>
  <c r="O81" i="10"/>
  <c r="O80" i="10"/>
  <c r="P68" i="1" s="1"/>
  <c r="N27" i="12"/>
  <c r="N30" i="12" s="1"/>
  <c r="N31" i="12" s="1"/>
  <c r="L107" i="1"/>
  <c r="AQ58" i="12"/>
  <c r="AQ56" i="12"/>
  <c r="AR55" i="12" s="1"/>
  <c r="AQ36" i="10"/>
  <c r="AP37" i="10"/>
  <c r="AP42" i="10" s="1"/>
  <c r="AP41" i="10"/>
  <c r="AP48" i="10" s="1"/>
  <c r="AQ49" i="10" s="1"/>
  <c r="AQ7" i="1"/>
  <c r="AP43" i="10"/>
  <c r="AR6" i="10"/>
  <c r="AR7" i="10"/>
  <c r="AQ34" i="10"/>
  <c r="AQ11" i="10"/>
  <c r="AQ9" i="10"/>
  <c r="AF45" i="5" l="1"/>
  <c r="AH44" i="5"/>
  <c r="N62" i="12"/>
  <c r="N63" i="12" s="1"/>
  <c r="N60" i="12"/>
  <c r="AR36" i="10"/>
  <c r="AR58" i="12"/>
  <c r="AR56" i="12"/>
  <c r="AS55" i="12" s="1"/>
  <c r="P61" i="10"/>
  <c r="P51" i="10"/>
  <c r="P53" i="10" s="1"/>
  <c r="P70" i="1"/>
  <c r="P71" i="1" s="1"/>
  <c r="M61" i="1"/>
  <c r="M74" i="1" s="1"/>
  <c r="M53" i="1"/>
  <c r="M25" i="1"/>
  <c r="M28" i="1" s="1"/>
  <c r="M29" i="1" s="1"/>
  <c r="AR34" i="10"/>
  <c r="AS7" i="10"/>
  <c r="AS6" i="10"/>
  <c r="AQ43" i="10"/>
  <c r="AQ41" i="10"/>
  <c r="AQ48" i="10" s="1"/>
  <c r="AR49" i="10" s="1"/>
  <c r="AR7" i="1"/>
  <c r="AR11" i="10"/>
  <c r="AR9" i="10"/>
  <c r="AQ37" i="10"/>
  <c r="AQ42" i="10" s="1"/>
  <c r="AF46" i="5" l="1"/>
  <c r="AH45" i="5"/>
  <c r="AS36" i="10"/>
  <c r="AR37" i="10"/>
  <c r="AR42" i="10" s="1"/>
  <c r="M75" i="1"/>
  <c r="M77" i="1"/>
  <c r="AS58" i="12"/>
  <c r="AS56" i="12"/>
  <c r="AT55" i="12" s="1"/>
  <c r="Q8" i="1"/>
  <c r="Q13" i="1" s="1"/>
  <c r="P62" i="10"/>
  <c r="P63" i="10" s="1"/>
  <c r="P69" i="10" s="1"/>
  <c r="P73" i="10" s="1"/>
  <c r="N69" i="12"/>
  <c r="N77" i="12" s="1"/>
  <c r="N85" i="12" s="1"/>
  <c r="N65" i="12"/>
  <c r="N64" i="12"/>
  <c r="N66" i="12"/>
  <c r="M32" i="1"/>
  <c r="M62" i="1"/>
  <c r="M54" i="1"/>
  <c r="P73" i="1"/>
  <c r="AT6" i="10"/>
  <c r="AT7" i="10"/>
  <c r="AS34" i="10"/>
  <c r="AS11" i="10"/>
  <c r="AS9" i="10"/>
  <c r="AR41" i="10"/>
  <c r="AR48" i="10" s="1"/>
  <c r="AS49" i="10" s="1"/>
  <c r="AS7" i="1"/>
  <c r="AR43" i="10"/>
  <c r="AH46" i="5" l="1"/>
  <c r="AF47" i="5"/>
  <c r="M78" i="1"/>
  <c r="M79" i="1" s="1"/>
  <c r="AT36" i="10"/>
  <c r="AS37" i="10"/>
  <c r="AS42" i="10" s="1"/>
  <c r="M34" i="1"/>
  <c r="M33" i="1"/>
  <c r="AT58" i="12"/>
  <c r="AT56" i="12"/>
  <c r="AU55" i="12" s="1"/>
  <c r="N67" i="12"/>
  <c r="N86" i="12"/>
  <c r="N88" i="12" s="1"/>
  <c r="N87" i="12"/>
  <c r="N89" i="12" s="1"/>
  <c r="P74" i="10"/>
  <c r="P75" i="10" s="1"/>
  <c r="Q111" i="1"/>
  <c r="P77" i="10"/>
  <c r="P79" i="10" s="1"/>
  <c r="Q14" i="1"/>
  <c r="AS43" i="10"/>
  <c r="AS41" i="10"/>
  <c r="AS48" i="10" s="1"/>
  <c r="AT49" i="10" s="1"/>
  <c r="AT7" i="1"/>
  <c r="AT11" i="10"/>
  <c r="AT9" i="10"/>
  <c r="AT34" i="10"/>
  <c r="AU6" i="10"/>
  <c r="AU7" i="10"/>
  <c r="AH47" i="5" l="1"/>
  <c r="AF48" i="5"/>
  <c r="N97" i="12"/>
  <c r="N98" i="12" s="1"/>
  <c r="M81" i="1"/>
  <c r="M84" i="1"/>
  <c r="M85" i="1" s="1"/>
  <c r="M87" i="1" s="1"/>
  <c r="M88" i="1" s="1"/>
  <c r="M80" i="1"/>
  <c r="M82" i="1" s="1"/>
  <c r="AU36" i="10"/>
  <c r="N94" i="12"/>
  <c r="Q50" i="1"/>
  <c r="Q60" i="1"/>
  <c r="O24" i="12"/>
  <c r="O25" i="12" s="1"/>
  <c r="O26" i="12" s="1"/>
  <c r="O40" i="12"/>
  <c r="O41" i="12" s="1"/>
  <c r="O42" i="12" s="1"/>
  <c r="O19" i="12"/>
  <c r="O20" i="12" s="1"/>
  <c r="O21" i="12" s="1"/>
  <c r="AU58" i="12"/>
  <c r="AU56" i="12"/>
  <c r="AV55" i="12" s="1"/>
  <c r="P80" i="10"/>
  <c r="Q68" i="1" s="1"/>
  <c r="P81" i="10"/>
  <c r="AU7" i="1"/>
  <c r="AT43" i="10"/>
  <c r="AT41" i="10"/>
  <c r="AT48" i="10" s="1"/>
  <c r="AU49" i="10" s="1"/>
  <c r="AT37" i="10"/>
  <c r="AT42" i="10" s="1"/>
  <c r="AU11" i="10"/>
  <c r="AU9" i="10"/>
  <c r="AU34" i="10"/>
  <c r="AV7" i="10"/>
  <c r="AV6" i="10"/>
  <c r="AF49" i="5" l="1"/>
  <c r="AH48" i="5"/>
  <c r="AV36" i="10"/>
  <c r="AU37" i="10"/>
  <c r="AU42" i="10" s="1"/>
  <c r="M86" i="1"/>
  <c r="M89" i="1" s="1"/>
  <c r="M90" i="1" s="1"/>
  <c r="M92" i="1"/>
  <c r="M100" i="1" s="1"/>
  <c r="M102" i="1" s="1"/>
  <c r="M104" i="1" s="1"/>
  <c r="N22" i="1" s="1"/>
  <c r="N23" i="1" s="1"/>
  <c r="AV58" i="12"/>
  <c r="AV56" i="12"/>
  <c r="AW55" i="12" s="1"/>
  <c r="O59" i="12"/>
  <c r="O27" i="12"/>
  <c r="O30" i="12" s="1"/>
  <c r="O31" i="12" s="1"/>
  <c r="Q70" i="1"/>
  <c r="Q71" i="1" s="1"/>
  <c r="Q61" i="10"/>
  <c r="Q51" i="10"/>
  <c r="Q53" i="10" s="1"/>
  <c r="AW7" i="10"/>
  <c r="AW6" i="10"/>
  <c r="AV34" i="10"/>
  <c r="AV7" i="1"/>
  <c r="AU43" i="10"/>
  <c r="AU41" i="10"/>
  <c r="AU48" i="10" s="1"/>
  <c r="AV49" i="10" s="1"/>
  <c r="AV11" i="10"/>
  <c r="AV13" i="10" s="1"/>
  <c r="AV9" i="10"/>
  <c r="AF50" i="5" l="1"/>
  <c r="AH49" i="5"/>
  <c r="AV37" i="10"/>
  <c r="AV42" i="10" s="1"/>
  <c r="AW36" i="10"/>
  <c r="M107" i="1"/>
  <c r="M112" i="1"/>
  <c r="M113" i="1" s="1"/>
  <c r="M101" i="1"/>
  <c r="M103" i="1" s="1"/>
  <c r="Q73" i="1"/>
  <c r="O62" i="12"/>
  <c r="O60" i="12"/>
  <c r="Q62" i="10"/>
  <c r="Q63" i="10" s="1"/>
  <c r="Q69" i="10" s="1"/>
  <c r="Q73" i="10" s="1"/>
  <c r="R8" i="1"/>
  <c r="R13" i="1" s="1"/>
  <c r="AW58" i="12"/>
  <c r="AW56" i="12"/>
  <c r="AX55" i="12" s="1"/>
  <c r="AV66" i="10"/>
  <c r="AV15" i="10"/>
  <c r="AW6" i="1" s="1"/>
  <c r="AW5" i="1"/>
  <c r="AV43" i="10"/>
  <c r="AV41" i="10"/>
  <c r="AV48" i="10" s="1"/>
  <c r="AW49" i="10" s="1"/>
  <c r="AW7" i="1"/>
  <c r="AX7" i="10"/>
  <c r="AW34" i="10"/>
  <c r="AX6" i="10"/>
  <c r="AW9" i="10"/>
  <c r="AW11" i="10"/>
  <c r="AW13" i="10" s="1"/>
  <c r="N17" i="1"/>
  <c r="N18" i="1" s="1"/>
  <c r="N19" i="1" s="1"/>
  <c r="N38" i="1"/>
  <c r="N39" i="1" s="1"/>
  <c r="N40" i="1" s="1"/>
  <c r="N24" i="1"/>
  <c r="AH50" i="5" l="1"/>
  <c r="AF51" i="5"/>
  <c r="AW37" i="10"/>
  <c r="AW42" i="10" s="1"/>
  <c r="M106" i="1"/>
  <c r="Q74" i="10"/>
  <c r="Q75" i="10" s="1"/>
  <c r="Q77" i="10"/>
  <c r="Q79" i="10" s="1"/>
  <c r="R111" i="1"/>
  <c r="R14" i="1"/>
  <c r="AX58" i="12"/>
  <c r="AX56" i="12"/>
  <c r="AY55" i="12" s="1"/>
  <c r="O63" i="12"/>
  <c r="O69" i="12" s="1"/>
  <c r="O77" i="12" s="1"/>
  <c r="O85" i="12" s="1"/>
  <c r="AX11" i="10"/>
  <c r="AX13" i="10" s="1"/>
  <c r="AX9" i="10"/>
  <c r="AW15" i="10"/>
  <c r="AX6" i="1" s="1"/>
  <c r="AW66" i="10"/>
  <c r="AX5" i="1"/>
  <c r="AY7" i="10"/>
  <c r="AX34" i="10"/>
  <c r="AY6" i="10"/>
  <c r="AX36" i="10"/>
  <c r="AX7" i="1"/>
  <c r="AW43" i="10"/>
  <c r="AW41" i="10"/>
  <c r="AW48" i="10" s="1"/>
  <c r="AX49" i="10" s="1"/>
  <c r="N53" i="1"/>
  <c r="N61" i="1"/>
  <c r="N74" i="1" s="1"/>
  <c r="N25" i="1"/>
  <c r="N28" i="1" s="1"/>
  <c r="N29" i="1" s="1"/>
  <c r="AH51" i="5" l="1"/>
  <c r="AF52" i="5"/>
  <c r="O87" i="12"/>
  <c r="O89" i="12" s="1"/>
  <c r="O86" i="12"/>
  <c r="O88" i="12" s="1"/>
  <c r="R50" i="1"/>
  <c r="R60" i="1"/>
  <c r="AY58" i="12"/>
  <c r="AY56" i="12"/>
  <c r="AZ55" i="12" s="1"/>
  <c r="Q80" i="10"/>
  <c r="R68" i="1" s="1"/>
  <c r="Q81" i="10"/>
  <c r="O64" i="12"/>
  <c r="O65" i="12"/>
  <c r="O66" i="12"/>
  <c r="AY7" i="1"/>
  <c r="AX41" i="10"/>
  <c r="AX48" i="10" s="1"/>
  <c r="AY49" i="10" s="1"/>
  <c r="AX43" i="10"/>
  <c r="AY11" i="10"/>
  <c r="AY13" i="10" s="1"/>
  <c r="AY9" i="10"/>
  <c r="AX37" i="10"/>
  <c r="AX42" i="10" s="1"/>
  <c r="AY34" i="10"/>
  <c r="AZ6" i="10"/>
  <c r="AZ7" i="10"/>
  <c r="AY36" i="10"/>
  <c r="AX15" i="10"/>
  <c r="AY6" i="1" s="1"/>
  <c r="AY5" i="1"/>
  <c r="AX66" i="10"/>
  <c r="N54" i="1"/>
  <c r="N62" i="1"/>
  <c r="N77" i="1"/>
  <c r="N75" i="1"/>
  <c r="N32" i="1"/>
  <c r="AF53" i="5" l="1"/>
  <c r="AH52" i="5"/>
  <c r="AZ36" i="10"/>
  <c r="O94" i="12"/>
  <c r="R70" i="1"/>
  <c r="R73" i="1" s="1"/>
  <c r="AZ58" i="12"/>
  <c r="AZ56" i="12"/>
  <c r="BA55" i="12" s="1"/>
  <c r="O67" i="12"/>
  <c r="O97" i="12"/>
  <c r="O98" i="12" s="1"/>
  <c r="R51" i="10"/>
  <c r="R53" i="10" s="1"/>
  <c r="R61" i="10"/>
  <c r="BA7" i="10"/>
  <c r="BA6" i="10"/>
  <c r="AZ34" i="10"/>
  <c r="AY15" i="10"/>
  <c r="AZ6" i="1" s="1"/>
  <c r="AZ5" i="1"/>
  <c r="AY66" i="10"/>
  <c r="AY43" i="10"/>
  <c r="AY41" i="10"/>
  <c r="AY48" i="10" s="1"/>
  <c r="AZ49" i="10" s="1"/>
  <c r="AZ7" i="1"/>
  <c r="AY37" i="10"/>
  <c r="AY42" i="10" s="1"/>
  <c r="AZ11" i="10"/>
  <c r="AZ13" i="10" s="1"/>
  <c r="AZ9" i="10"/>
  <c r="N78" i="1"/>
  <c r="N34" i="1"/>
  <c r="N33" i="1"/>
  <c r="AF54" i="5" l="1"/>
  <c r="AH53" i="5"/>
  <c r="BA36" i="10"/>
  <c r="R71" i="1"/>
  <c r="P24" i="12"/>
  <c r="P25" i="12" s="1"/>
  <c r="P26" i="12" s="1"/>
  <c r="P19" i="12"/>
  <c r="P20" i="12" s="1"/>
  <c r="P21" i="12" s="1"/>
  <c r="P40" i="12"/>
  <c r="P41" i="12" s="1"/>
  <c r="P42" i="12" s="1"/>
  <c r="BA58" i="12"/>
  <c r="BA56" i="12"/>
  <c r="BB55" i="12" s="1"/>
  <c r="S8" i="1"/>
  <c r="S13" i="1" s="1"/>
  <c r="R62" i="10"/>
  <c r="R63" i="10" s="1"/>
  <c r="R69" i="10" s="1"/>
  <c r="R73" i="10" s="1"/>
  <c r="BA5" i="1"/>
  <c r="AZ15" i="10"/>
  <c r="BA6" i="1" s="1"/>
  <c r="AZ66" i="10"/>
  <c r="AZ43" i="10"/>
  <c r="AZ41" i="10"/>
  <c r="AZ48" i="10" s="1"/>
  <c r="BA49" i="10" s="1"/>
  <c r="BA7" i="1"/>
  <c r="BB6" i="10"/>
  <c r="BA34" i="10"/>
  <c r="BB7" i="10"/>
  <c r="AZ37" i="10"/>
  <c r="AZ42" i="10" s="1"/>
  <c r="BA11" i="10"/>
  <c r="BA13" i="10" s="1"/>
  <c r="BA9" i="10"/>
  <c r="N79" i="1"/>
  <c r="N80" i="1"/>
  <c r="N81" i="1"/>
  <c r="N84" i="1"/>
  <c r="AH54" i="5" l="1"/>
  <c r="AF55" i="5"/>
  <c r="BB36" i="10"/>
  <c r="BB58" i="12"/>
  <c r="BB56" i="12"/>
  <c r="BC55" i="12" s="1"/>
  <c r="S111" i="1"/>
  <c r="R74" i="10"/>
  <c r="R75" i="10" s="1"/>
  <c r="S14" i="1"/>
  <c r="R77" i="10"/>
  <c r="R79" i="10" s="1"/>
  <c r="P59" i="12"/>
  <c r="P27" i="12"/>
  <c r="P30" i="12" s="1"/>
  <c r="P31" i="12" s="1"/>
  <c r="BC6" i="10"/>
  <c r="BB34" i="10"/>
  <c r="BC7" i="10"/>
  <c r="BB7" i="1"/>
  <c r="BA43" i="10"/>
  <c r="BA41" i="10"/>
  <c r="BA48" i="10" s="1"/>
  <c r="BB49" i="10" s="1"/>
  <c r="BB5" i="1"/>
  <c r="BA15" i="10"/>
  <c r="BB6" i="1" s="1"/>
  <c r="BA66" i="10"/>
  <c r="BA37" i="10"/>
  <c r="BA42" i="10" s="1"/>
  <c r="BB11" i="10"/>
  <c r="BB13" i="10" s="1"/>
  <c r="BB9" i="10"/>
  <c r="N82" i="1"/>
  <c r="N85" i="1"/>
  <c r="N92" i="1" s="1"/>
  <c r="N100" i="1" s="1"/>
  <c r="AH55" i="5" l="1"/>
  <c r="AF56" i="5"/>
  <c r="BC36" i="10"/>
  <c r="BB37" i="10"/>
  <c r="BB42" i="10" s="1"/>
  <c r="S50" i="1"/>
  <c r="S60" i="1"/>
  <c r="BC58" i="12"/>
  <c r="BC56" i="12"/>
  <c r="BD55" i="12" s="1"/>
  <c r="P62" i="12"/>
  <c r="P63" i="12" s="1"/>
  <c r="P60" i="12"/>
  <c r="R81" i="10"/>
  <c r="R80" i="10"/>
  <c r="S68" i="1" s="1"/>
  <c r="BC11" i="10"/>
  <c r="BC13" i="10" s="1"/>
  <c r="BC9" i="10"/>
  <c r="BC7" i="1"/>
  <c r="BB41" i="10"/>
  <c r="BB48" i="10" s="1"/>
  <c r="BC49" i="10" s="1"/>
  <c r="BB43" i="10"/>
  <c r="BB15" i="10"/>
  <c r="BC6" i="1" s="1"/>
  <c r="BC5" i="1"/>
  <c r="BB66" i="10"/>
  <c r="BC34" i="10"/>
  <c r="BD6" i="10"/>
  <c r="BD7" i="10"/>
  <c r="N102" i="1"/>
  <c r="N104" i="1" s="1"/>
  <c r="N101" i="1"/>
  <c r="N103" i="1" s="1"/>
  <c r="N87" i="1"/>
  <c r="N86" i="1"/>
  <c r="AF57" i="5" l="1"/>
  <c r="AH56" i="5"/>
  <c r="BD36" i="10"/>
  <c r="BC37" i="10"/>
  <c r="BC42" i="10" s="1"/>
  <c r="P64" i="12"/>
  <c r="P65" i="12"/>
  <c r="P66" i="12"/>
  <c r="BD58" i="12"/>
  <c r="BD56" i="12"/>
  <c r="BE55" i="12" s="1"/>
  <c r="S51" i="10"/>
  <c r="S53" i="10" s="1"/>
  <c r="S61" i="10"/>
  <c r="S70" i="1"/>
  <c r="P69" i="12"/>
  <c r="P77" i="12" s="1"/>
  <c r="P85" i="12" s="1"/>
  <c r="BD9" i="10"/>
  <c r="BD11" i="10"/>
  <c r="BD13" i="10" s="1"/>
  <c r="BE7" i="10"/>
  <c r="BD34" i="10"/>
  <c r="BE6" i="10"/>
  <c r="BD7" i="1"/>
  <c r="BC41" i="10"/>
  <c r="BC48" i="10" s="1"/>
  <c r="BD49" i="10" s="1"/>
  <c r="BC43" i="10"/>
  <c r="BD5" i="1"/>
  <c r="BC15" i="10"/>
  <c r="BD6" i="1" s="1"/>
  <c r="BC66" i="10"/>
  <c r="N89" i="1"/>
  <c r="N106" i="1"/>
  <c r="N88" i="1"/>
  <c r="N112" i="1"/>
  <c r="N113" i="1" s="1"/>
  <c r="N107" i="1"/>
  <c r="AF58" i="5" l="1"/>
  <c r="AH57" i="5"/>
  <c r="BD37" i="10"/>
  <c r="BD42" i="10" s="1"/>
  <c r="BE36" i="10"/>
  <c r="BE58" i="12"/>
  <c r="BE56" i="12"/>
  <c r="BF55" i="12" s="1"/>
  <c r="T8" i="1"/>
  <c r="T13" i="1" s="1"/>
  <c r="S62" i="10"/>
  <c r="S63" i="10" s="1"/>
  <c r="S69" i="10" s="1"/>
  <c r="S73" i="10" s="1"/>
  <c r="P86" i="12"/>
  <c r="P88" i="12" s="1"/>
  <c r="P87" i="12"/>
  <c r="P89" i="12" s="1"/>
  <c r="S73" i="1"/>
  <c r="S71" i="1"/>
  <c r="P67" i="12"/>
  <c r="BE34" i="10"/>
  <c r="BF6" i="10"/>
  <c r="BF7" i="10"/>
  <c r="BD43" i="10"/>
  <c r="BD41" i="10"/>
  <c r="BD48" i="10" s="1"/>
  <c r="BE49" i="10" s="1"/>
  <c r="BE7" i="1"/>
  <c r="BE9" i="10"/>
  <c r="BE11" i="10"/>
  <c r="BE13" i="10" s="1"/>
  <c r="BE5" i="1"/>
  <c r="BD15" i="10"/>
  <c r="BE6" i="1" s="1"/>
  <c r="BD66" i="10"/>
  <c r="O17" i="1"/>
  <c r="O18" i="1" s="1"/>
  <c r="O19" i="1" s="1"/>
  <c r="O22" i="1"/>
  <c r="O23" i="1" s="1"/>
  <c r="O24" i="1" s="1"/>
  <c r="O38" i="1"/>
  <c r="O39" i="1" s="1"/>
  <c r="O40" i="1" s="1"/>
  <c r="N90" i="1"/>
  <c r="AH58" i="5" l="1"/>
  <c r="AF59" i="5"/>
  <c r="BE37" i="10"/>
  <c r="BE42" i="10" s="1"/>
  <c r="BF36" i="10"/>
  <c r="P97" i="12"/>
  <c r="P98" i="12" s="1"/>
  <c r="P94" i="12"/>
  <c r="BF58" i="12"/>
  <c r="BF56" i="12"/>
  <c r="BG55" i="12" s="1"/>
  <c r="T111" i="1"/>
  <c r="S74" i="10"/>
  <c r="S75" i="10" s="1"/>
  <c r="S77" i="10"/>
  <c r="S79" i="10" s="1"/>
  <c r="T14" i="1"/>
  <c r="Q19" i="12"/>
  <c r="Q20" i="12" s="1"/>
  <c r="Q21" i="12" s="1"/>
  <c r="Q24" i="12"/>
  <c r="Q25" i="12" s="1"/>
  <c r="Q26" i="12" s="1"/>
  <c r="Q40" i="12"/>
  <c r="Q41" i="12" s="1"/>
  <c r="Q42" i="12" s="1"/>
  <c r="BF11" i="10"/>
  <c r="BF13" i="10" s="1"/>
  <c r="BF9" i="10"/>
  <c r="BG6" i="10"/>
  <c r="BF34" i="10"/>
  <c r="BG7" i="10"/>
  <c r="BE15" i="10"/>
  <c r="BF6" i="1" s="1"/>
  <c r="BF5" i="1"/>
  <c r="BE66" i="10"/>
  <c r="BE43" i="10"/>
  <c r="BE41" i="10"/>
  <c r="BE48" i="10" s="1"/>
  <c r="BF49" i="10" s="1"/>
  <c r="BF7" i="1"/>
  <c r="O25" i="1"/>
  <c r="O28" i="1" s="1"/>
  <c r="O29" i="1" s="1"/>
  <c r="O32" i="1" s="1"/>
  <c r="O53" i="1"/>
  <c r="O61" i="1"/>
  <c r="O74" i="1" s="1"/>
  <c r="AH59" i="5" l="1"/>
  <c r="AF60" i="5"/>
  <c r="BF37" i="10"/>
  <c r="BF42" i="10" s="1"/>
  <c r="BG58" i="12"/>
  <c r="BG56" i="12"/>
  <c r="BH55" i="12" s="1"/>
  <c r="Q27" i="12"/>
  <c r="Q30" i="12" s="1"/>
  <c r="Q31" i="12" s="1"/>
  <c r="Q59" i="12"/>
  <c r="S80" i="10"/>
  <c r="T68" i="1" s="1"/>
  <c r="S81" i="10"/>
  <c r="T50" i="1"/>
  <c r="T60" i="1"/>
  <c r="BG11" i="10"/>
  <c r="BG13" i="10" s="1"/>
  <c r="BG9" i="10"/>
  <c r="BF41" i="10"/>
  <c r="BF48" i="10" s="1"/>
  <c r="BG49" i="10" s="1"/>
  <c r="BF43" i="10"/>
  <c r="BG7" i="1"/>
  <c r="BH6" i="10"/>
  <c r="BG34" i="10"/>
  <c r="BH7" i="10"/>
  <c r="BG36" i="10"/>
  <c r="BG5" i="1"/>
  <c r="BF15" i="10"/>
  <c r="BG6" i="1" s="1"/>
  <c r="BF66" i="10"/>
  <c r="O34" i="1"/>
  <c r="O33" i="1"/>
  <c r="O62" i="1"/>
  <c r="O54" i="1"/>
  <c r="O77" i="1"/>
  <c r="O75" i="1"/>
  <c r="AF61" i="5" l="1"/>
  <c r="AH60" i="5"/>
  <c r="T70" i="1"/>
  <c r="T73" i="1" s="1"/>
  <c r="Q62" i="12"/>
  <c r="Q63" i="12" s="1"/>
  <c r="Q60" i="12"/>
  <c r="BH36" i="10"/>
  <c r="BH58" i="12"/>
  <c r="BH56" i="12"/>
  <c r="BI55" i="12" s="1"/>
  <c r="T51" i="10"/>
  <c r="T53" i="10" s="1"/>
  <c r="T61" i="10"/>
  <c r="BI7" i="10"/>
  <c r="BH34" i="10"/>
  <c r="BI6" i="10"/>
  <c r="BG41" i="10"/>
  <c r="BG48" i="10" s="1"/>
  <c r="BH49" i="10" s="1"/>
  <c r="BG43" i="10"/>
  <c r="BH7" i="1"/>
  <c r="BH11" i="10"/>
  <c r="BH13" i="10" s="1"/>
  <c r="BH9" i="10"/>
  <c r="BG37" i="10"/>
  <c r="BG42" i="10" s="1"/>
  <c r="BH5" i="1"/>
  <c r="BG66" i="10"/>
  <c r="BG15" i="10"/>
  <c r="BH6" i="1" s="1"/>
  <c r="O78" i="1"/>
  <c r="AF62" i="5" l="1"/>
  <c r="AH61" i="5"/>
  <c r="T71" i="1"/>
  <c r="BH37" i="10"/>
  <c r="BH42" i="10" s="1"/>
  <c r="BI36" i="10"/>
  <c r="Q64" i="12"/>
  <c r="Q65" i="12"/>
  <c r="Q66" i="12"/>
  <c r="BI58" i="12"/>
  <c r="BI56" i="12"/>
  <c r="BJ55" i="12" s="1"/>
  <c r="U8" i="1"/>
  <c r="U13" i="1" s="1"/>
  <c r="T62" i="10"/>
  <c r="T63" i="10" s="1"/>
  <c r="T69" i="10" s="1"/>
  <c r="T73" i="10" s="1"/>
  <c r="Q69" i="12"/>
  <c r="Q77" i="12" s="1"/>
  <c r="Q85" i="12" s="1"/>
  <c r="BI5" i="1"/>
  <c r="BH15" i="10"/>
  <c r="BI6" i="1" s="1"/>
  <c r="BH66" i="10"/>
  <c r="BJ7" i="10"/>
  <c r="BI34" i="10"/>
  <c r="BJ6" i="10"/>
  <c r="BH43" i="10"/>
  <c r="BI7" i="1"/>
  <c r="BH41" i="10"/>
  <c r="BH48" i="10" s="1"/>
  <c r="BI49" i="10" s="1"/>
  <c r="BI9" i="10"/>
  <c r="BI11" i="10"/>
  <c r="BI13" i="10" s="1"/>
  <c r="O79" i="1"/>
  <c r="O80" i="1"/>
  <c r="O81" i="1"/>
  <c r="O84" i="1"/>
  <c r="AH62" i="5" l="1"/>
  <c r="AF63" i="5"/>
  <c r="BJ36" i="10"/>
  <c r="Q87" i="12"/>
  <c r="Q89" i="12" s="1"/>
  <c r="Q86" i="12"/>
  <c r="Q88" i="12" s="1"/>
  <c r="Q67" i="12"/>
  <c r="BJ58" i="12"/>
  <c r="BJ56" i="12"/>
  <c r="BK55" i="12" s="1"/>
  <c r="U14" i="1"/>
  <c r="T77" i="10"/>
  <c r="T79" i="10" s="1"/>
  <c r="T74" i="10"/>
  <c r="T75" i="10" s="1"/>
  <c r="U111" i="1"/>
  <c r="BI41" i="10"/>
  <c r="BI48" i="10" s="1"/>
  <c r="BJ49" i="10" s="1"/>
  <c r="BI43" i="10"/>
  <c r="BJ7" i="1"/>
  <c r="BJ11" i="10"/>
  <c r="BJ13" i="10" s="1"/>
  <c r="BJ9" i="10"/>
  <c r="BJ34" i="10"/>
  <c r="BK6" i="10"/>
  <c r="BK7" i="10"/>
  <c r="BI66" i="10"/>
  <c r="BJ5" i="1"/>
  <c r="BI15" i="10"/>
  <c r="BJ6" i="1" s="1"/>
  <c r="BI37" i="10"/>
  <c r="BI42" i="10" s="1"/>
  <c r="O82" i="1"/>
  <c r="O85" i="1"/>
  <c r="Q97" i="12" l="1"/>
  <c r="Q98" i="12" s="1"/>
  <c r="AH63" i="5"/>
  <c r="AF64" i="5"/>
  <c r="BJ37" i="10"/>
  <c r="BJ42" i="10" s="1"/>
  <c r="R19" i="12"/>
  <c r="R20" i="12" s="1"/>
  <c r="R21" i="12" s="1"/>
  <c r="R40" i="12"/>
  <c r="R41" i="12" s="1"/>
  <c r="R42" i="12" s="1"/>
  <c r="R24" i="12"/>
  <c r="R25" i="12" s="1"/>
  <c r="R26" i="12" s="1"/>
  <c r="T81" i="10"/>
  <c r="T80" i="10"/>
  <c r="U68" i="1" s="1"/>
  <c r="BK58" i="12"/>
  <c r="BK56" i="12"/>
  <c r="BL55" i="12" s="1"/>
  <c r="U60" i="1"/>
  <c r="U50" i="1"/>
  <c r="Q94" i="12"/>
  <c r="BK34" i="10"/>
  <c r="BL7" i="10"/>
  <c r="BL6" i="10"/>
  <c r="BJ66" i="10"/>
  <c r="BK5" i="1"/>
  <c r="BJ15" i="10"/>
  <c r="BK6" i="1" s="1"/>
  <c r="BK9" i="10"/>
  <c r="BK11" i="10"/>
  <c r="BK13" i="10" s="1"/>
  <c r="BJ43" i="10"/>
  <c r="BJ41" i="10"/>
  <c r="BJ48" i="10" s="1"/>
  <c r="BK49" i="10" s="1"/>
  <c r="BK7" i="1"/>
  <c r="BK36" i="10"/>
  <c r="O86" i="1"/>
  <c r="O87" i="1"/>
  <c r="O92" i="1"/>
  <c r="O100" i="1" s="1"/>
  <c r="AF65" i="5" l="1"/>
  <c r="AH64" i="5"/>
  <c r="BL36" i="10"/>
  <c r="U61" i="10"/>
  <c r="U51" i="10"/>
  <c r="U53" i="10" s="1"/>
  <c r="R27" i="12"/>
  <c r="R30" i="12" s="1"/>
  <c r="R31" i="12" s="1"/>
  <c r="R59" i="12"/>
  <c r="U70" i="1"/>
  <c r="U71" i="1" s="1"/>
  <c r="BL58" i="12"/>
  <c r="BL56" i="12"/>
  <c r="BM55" i="12" s="1"/>
  <c r="BK37" i="10"/>
  <c r="BK42" i="10" s="1"/>
  <c r="BL5" i="1"/>
  <c r="BK15" i="10"/>
  <c r="BL6" i="1" s="1"/>
  <c r="BK66" i="10"/>
  <c r="BM6" i="10"/>
  <c r="BL34" i="10"/>
  <c r="BM7" i="10"/>
  <c r="BL9" i="10"/>
  <c r="BL11" i="10"/>
  <c r="BL13" i="10" s="1"/>
  <c r="BK41" i="10"/>
  <c r="BK48" i="10" s="1"/>
  <c r="BL49" i="10" s="1"/>
  <c r="BL7" i="1"/>
  <c r="BK43" i="10"/>
  <c r="O102" i="1"/>
  <c r="O104" i="1" s="1"/>
  <c r="O101" i="1"/>
  <c r="O103" i="1" s="1"/>
  <c r="O88" i="1"/>
  <c r="O89" i="1"/>
  <c r="AF66" i="5" l="1"/>
  <c r="AH65" i="5"/>
  <c r="BL37" i="10"/>
  <c r="BL42" i="10" s="1"/>
  <c r="BM36" i="10"/>
  <c r="U62" i="10"/>
  <c r="U63" i="10" s="1"/>
  <c r="U69" i="10" s="1"/>
  <c r="U73" i="10" s="1"/>
  <c r="V8" i="1"/>
  <c r="V13" i="1" s="1"/>
  <c r="R62" i="12"/>
  <c r="R60" i="12"/>
  <c r="U73" i="1"/>
  <c r="BM58" i="12"/>
  <c r="BM56" i="12"/>
  <c r="BN55" i="12" s="1"/>
  <c r="O106" i="1"/>
  <c r="BM5" i="1"/>
  <c r="BL15" i="10"/>
  <c r="BM6" i="1" s="1"/>
  <c r="BL66" i="10"/>
  <c r="BL43" i="10"/>
  <c r="BM7" i="1"/>
  <c r="BL41" i="10"/>
  <c r="BL48" i="10" s="1"/>
  <c r="BM49" i="10" s="1"/>
  <c r="BN6" i="10"/>
  <c r="BM34" i="10"/>
  <c r="BN7" i="10"/>
  <c r="BM11" i="10"/>
  <c r="BM13" i="10" s="1"/>
  <c r="BM9" i="10"/>
  <c r="O107" i="1"/>
  <c r="O112" i="1"/>
  <c r="O113" i="1" s="1"/>
  <c r="C44" i="10"/>
  <c r="C85" i="5" s="1"/>
  <c r="C45" i="10"/>
  <c r="C86" i="5" s="1"/>
  <c r="O90" i="1"/>
  <c r="P38" i="1"/>
  <c r="P39" i="1" s="1"/>
  <c r="P40" i="1" s="1"/>
  <c r="P22" i="1"/>
  <c r="P23" i="1" s="1"/>
  <c r="P24" i="1" s="1"/>
  <c r="P17" i="1"/>
  <c r="P18" i="1" s="1"/>
  <c r="P19" i="1" s="1"/>
  <c r="AH66" i="5" l="1"/>
  <c r="AF67" i="5"/>
  <c r="BN36" i="10"/>
  <c r="BN58" i="12"/>
  <c r="BN56" i="12"/>
  <c r="BO55" i="12" s="1"/>
  <c r="V111" i="1"/>
  <c r="U77" i="10"/>
  <c r="U79" i="10" s="1"/>
  <c r="U74" i="10"/>
  <c r="U75" i="10" s="1"/>
  <c r="V14" i="1"/>
  <c r="R63" i="12"/>
  <c r="R69" i="12" s="1"/>
  <c r="R77" i="12" s="1"/>
  <c r="R85" i="12" s="1"/>
  <c r="BM43" i="10"/>
  <c r="BM41" i="10"/>
  <c r="BM48" i="10" s="1"/>
  <c r="BN7" i="1"/>
  <c r="BO7" i="10"/>
  <c r="BN34" i="10"/>
  <c r="BO6" i="10"/>
  <c r="BO34" i="10" s="1"/>
  <c r="BM37" i="10"/>
  <c r="BM42" i="10" s="1"/>
  <c r="BN5" i="1"/>
  <c r="BM15" i="10"/>
  <c r="BN6" i="1" s="1"/>
  <c r="BM66" i="10"/>
  <c r="BN11" i="10"/>
  <c r="BN13" i="10" s="1"/>
  <c r="BN9" i="10"/>
  <c r="P61" i="1"/>
  <c r="P74" i="1" s="1"/>
  <c r="P53" i="1"/>
  <c r="P25" i="1"/>
  <c r="P28" i="1" s="1"/>
  <c r="P29" i="1" s="1"/>
  <c r="AH67" i="5" l="1"/>
  <c r="AF68" i="5"/>
  <c r="BO36" i="10"/>
  <c r="BO37" i="10" s="1"/>
  <c r="BO42" i="10" s="1"/>
  <c r="BN37" i="10"/>
  <c r="BN42" i="10" s="1"/>
  <c r="R86" i="12"/>
  <c r="R88" i="12" s="1"/>
  <c r="R87" i="12"/>
  <c r="R89" i="12" s="1"/>
  <c r="BO58" i="12"/>
  <c r="BO56" i="12"/>
  <c r="BP55" i="12" s="1"/>
  <c r="V60" i="1"/>
  <c r="V50" i="1"/>
  <c r="R65" i="12"/>
  <c r="R64" i="12"/>
  <c r="R66" i="12"/>
  <c r="U80" i="10"/>
  <c r="V68" i="1" s="1"/>
  <c r="U81" i="10"/>
  <c r="BO9" i="10"/>
  <c r="F9" i="10" s="1"/>
  <c r="BO11" i="10"/>
  <c r="BO13" i="10" s="1"/>
  <c r="BO43" i="10"/>
  <c r="BO41" i="10"/>
  <c r="BO48" i="10" s="1"/>
  <c r="BP7" i="1"/>
  <c r="BN43" i="10"/>
  <c r="BO7" i="1"/>
  <c r="BN41" i="10"/>
  <c r="BN48" i="10" s="1"/>
  <c r="BO49" i="10" s="1"/>
  <c r="BN66" i="10"/>
  <c r="BN15" i="10"/>
  <c r="BO5" i="1"/>
  <c r="BN49" i="10"/>
  <c r="P77" i="1"/>
  <c r="P75" i="1"/>
  <c r="P54" i="1"/>
  <c r="P62" i="1"/>
  <c r="P32" i="1"/>
  <c r="R94" i="12" l="1"/>
  <c r="AF69" i="5"/>
  <c r="AH68" i="5"/>
  <c r="V70" i="1"/>
  <c r="V73" i="1" s="1"/>
  <c r="BP58" i="12"/>
  <c r="BP56" i="12"/>
  <c r="V61" i="10"/>
  <c r="V51" i="10"/>
  <c r="V53" i="10" s="1"/>
  <c r="R67" i="12"/>
  <c r="R97" i="12"/>
  <c r="R98" i="12" s="1"/>
  <c r="D27" i="13"/>
  <c r="BO6" i="1"/>
  <c r="BO15" i="10"/>
  <c r="BP6" i="1" s="1"/>
  <c r="BP5" i="1"/>
  <c r="BO66" i="10"/>
  <c r="P33" i="1"/>
  <c r="P34" i="1"/>
  <c r="P78" i="1"/>
  <c r="AF70" i="5" l="1"/>
  <c r="AH69" i="5"/>
  <c r="V71" i="1"/>
  <c r="V62" i="10"/>
  <c r="V63" i="10" s="1"/>
  <c r="V69" i="10" s="1"/>
  <c r="V73" i="10" s="1"/>
  <c r="W8" i="1"/>
  <c r="W13" i="1" s="1"/>
  <c r="S19" i="12"/>
  <c r="S20" i="12" s="1"/>
  <c r="S21" i="12" s="1"/>
  <c r="S24" i="12"/>
  <c r="S25" i="12" s="1"/>
  <c r="S26" i="12" s="1"/>
  <c r="S40" i="12"/>
  <c r="S41" i="12" s="1"/>
  <c r="S42" i="12" s="1"/>
  <c r="P79" i="1"/>
  <c r="P80" i="1"/>
  <c r="P81" i="1"/>
  <c r="P84" i="1"/>
  <c r="AH70" i="5" l="1"/>
  <c r="AF71" i="5"/>
  <c r="S27" i="12"/>
  <c r="S30" i="12" s="1"/>
  <c r="S31" i="12" s="1"/>
  <c r="S59" i="12"/>
  <c r="V74" i="10"/>
  <c r="V75" i="10" s="1"/>
  <c r="W111" i="1"/>
  <c r="V77" i="10"/>
  <c r="V79" i="10" s="1"/>
  <c r="W14" i="1"/>
  <c r="P82" i="1"/>
  <c r="P85" i="1"/>
  <c r="P92" i="1" s="1"/>
  <c r="P100" i="1" s="1"/>
  <c r="AH71" i="5" l="1"/>
  <c r="AF72" i="5"/>
  <c r="V81" i="10"/>
  <c r="V80" i="10"/>
  <c r="W68" i="1" s="1"/>
  <c r="S62" i="12"/>
  <c r="S63" i="12" s="1"/>
  <c r="S60" i="12"/>
  <c r="W50" i="1"/>
  <c r="W60" i="1"/>
  <c r="P102" i="1"/>
  <c r="P104" i="1" s="1"/>
  <c r="P101" i="1"/>
  <c r="P103" i="1" s="1"/>
  <c r="P87" i="1"/>
  <c r="P86" i="1"/>
  <c r="AF73" i="5" l="1"/>
  <c r="AH72" i="5"/>
  <c r="W70" i="1"/>
  <c r="W71" i="1" s="1"/>
  <c r="S69" i="12"/>
  <c r="S77" i="12" s="1"/>
  <c r="S85" i="12" s="1"/>
  <c r="S86" i="12" s="1"/>
  <c r="S88" i="12" s="1"/>
  <c r="S64" i="12"/>
  <c r="S65" i="12"/>
  <c r="S66" i="12"/>
  <c r="W61" i="10"/>
  <c r="W51" i="10"/>
  <c r="W53" i="10" s="1"/>
  <c r="P88" i="1"/>
  <c r="P112" i="1"/>
  <c r="P113" i="1" s="1"/>
  <c r="P107" i="1"/>
  <c r="P89" i="1"/>
  <c r="P106" i="1"/>
  <c r="S87" i="12" l="1"/>
  <c r="S89" i="12" s="1"/>
  <c r="S94" i="12"/>
  <c r="AF74" i="5"/>
  <c r="AH73" i="5"/>
  <c r="W73" i="1"/>
  <c r="S67" i="12"/>
  <c r="X8" i="1"/>
  <c r="X13" i="1" s="1"/>
  <c r="W62" i="10"/>
  <c r="W63" i="10" s="1"/>
  <c r="W69" i="10" s="1"/>
  <c r="W73" i="10" s="1"/>
  <c r="Q17" i="1"/>
  <c r="Q18" i="1" s="1"/>
  <c r="Q19" i="1" s="1"/>
  <c r="Q38" i="1"/>
  <c r="Q39" i="1" s="1"/>
  <c r="Q40" i="1" s="1"/>
  <c r="Q22" i="1"/>
  <c r="Q23" i="1" s="1"/>
  <c r="Q24" i="1" s="1"/>
  <c r="P90" i="1"/>
  <c r="S97" i="12" l="1"/>
  <c r="S98" i="12" s="1"/>
  <c r="AH74" i="5"/>
  <c r="AF75" i="5"/>
  <c r="W77" i="10"/>
  <c r="W79" i="10" s="1"/>
  <c r="X111" i="1"/>
  <c r="X14" i="1"/>
  <c r="W74" i="10"/>
  <c r="W75" i="10" s="1"/>
  <c r="T19" i="12"/>
  <c r="T20" i="12" s="1"/>
  <c r="T21" i="12" s="1"/>
  <c r="T40" i="12"/>
  <c r="T41" i="12" s="1"/>
  <c r="T42" i="12" s="1"/>
  <c r="T24" i="12"/>
  <c r="T25" i="12" s="1"/>
  <c r="T26" i="12" s="1"/>
  <c r="Q25" i="1"/>
  <c r="Q28" i="1" s="1"/>
  <c r="Q29" i="1" s="1"/>
  <c r="Q32" i="1" s="1"/>
  <c r="Q61" i="1"/>
  <c r="Q74" i="1" s="1"/>
  <c r="Q53" i="1"/>
  <c r="AH75" i="5" l="1"/>
  <c r="AF76" i="5"/>
  <c r="X60" i="1"/>
  <c r="X50" i="1"/>
  <c r="T27" i="12"/>
  <c r="T30" i="12" s="1"/>
  <c r="T31" i="12" s="1"/>
  <c r="T59" i="12"/>
  <c r="W81" i="10"/>
  <c r="W80" i="10"/>
  <c r="X68" i="1" s="1"/>
  <c r="Q75" i="1"/>
  <c r="Q77" i="1"/>
  <c r="Q62" i="1"/>
  <c r="Q54" i="1"/>
  <c r="Q33" i="1"/>
  <c r="Q34" i="1"/>
  <c r="AH76" i="5" l="1"/>
  <c r="AF77" i="5"/>
  <c r="Q78" i="1"/>
  <c r="Q79" i="1" s="1"/>
  <c r="X70" i="1"/>
  <c r="X71" i="1" s="1"/>
  <c r="T62" i="12"/>
  <c r="T63" i="12" s="1"/>
  <c r="T60" i="12"/>
  <c r="X51" i="10"/>
  <c r="X53" i="10" s="1"/>
  <c r="X61" i="10"/>
  <c r="AF78" i="5" l="1"/>
  <c r="AH77" i="5"/>
  <c r="X73" i="1"/>
  <c r="Q81" i="1"/>
  <c r="Q80" i="1"/>
  <c r="Q82" i="1" s="1"/>
  <c r="Q84" i="1"/>
  <c r="Q85" i="1" s="1"/>
  <c r="Y8" i="1"/>
  <c r="Y13" i="1" s="1"/>
  <c r="X62" i="10"/>
  <c r="X63" i="10" s="1"/>
  <c r="X69" i="10" s="1"/>
  <c r="X73" i="10" s="1"/>
  <c r="T69" i="12"/>
  <c r="T77" i="12" s="1"/>
  <c r="T85" i="12" s="1"/>
  <c r="T64" i="12"/>
  <c r="T65" i="12"/>
  <c r="T66" i="12"/>
  <c r="AH78" i="5" l="1"/>
  <c r="AF79" i="5"/>
  <c r="T67" i="12"/>
  <c r="T87" i="12"/>
  <c r="T89" i="12" s="1"/>
  <c r="T86" i="12"/>
  <c r="T88" i="12" s="1"/>
  <c r="Y111" i="1"/>
  <c r="X77" i="10"/>
  <c r="X79" i="10" s="1"/>
  <c r="X74" i="10"/>
  <c r="X75" i="10" s="1"/>
  <c r="Y14" i="1"/>
  <c r="Q86" i="1"/>
  <c r="Q87" i="1"/>
  <c r="Q92" i="1"/>
  <c r="Q100" i="1" s="1"/>
  <c r="T94" i="12" l="1"/>
  <c r="AF80" i="5"/>
  <c r="AH79" i="5"/>
  <c r="X81" i="10"/>
  <c r="X80" i="10"/>
  <c r="Y68" i="1" s="1"/>
  <c r="T97" i="12"/>
  <c r="T98" i="12" s="1"/>
  <c r="Y60" i="1"/>
  <c r="Y50" i="1"/>
  <c r="U40" i="12"/>
  <c r="U41" i="12" s="1"/>
  <c r="U42" i="12" s="1"/>
  <c r="U19" i="12"/>
  <c r="U20" i="12" s="1"/>
  <c r="U21" i="12" s="1"/>
  <c r="U24" i="12"/>
  <c r="U25" i="12" s="1"/>
  <c r="U26" i="12" s="1"/>
  <c r="Q101" i="1"/>
  <c r="Q103" i="1" s="1"/>
  <c r="Q102" i="1"/>
  <c r="Q104" i="1" s="1"/>
  <c r="Q88" i="1"/>
  <c r="Q89" i="1"/>
  <c r="AF81" i="5" l="1"/>
  <c r="AH80" i="5"/>
  <c r="Q106" i="1"/>
  <c r="Y70" i="1"/>
  <c r="Y71" i="1" s="1"/>
  <c r="Q90" i="1"/>
  <c r="U27" i="12"/>
  <c r="U30" i="12" s="1"/>
  <c r="U31" i="12" s="1"/>
  <c r="U59" i="12"/>
  <c r="Y51" i="10"/>
  <c r="Y53" i="10" s="1"/>
  <c r="Y61" i="10"/>
  <c r="Q112" i="1"/>
  <c r="Q113" i="1" s="1"/>
  <c r="Q107" i="1"/>
  <c r="R17" i="1"/>
  <c r="R18" i="1" s="1"/>
  <c r="R19" i="1" s="1"/>
  <c r="R38" i="1"/>
  <c r="R39" i="1" s="1"/>
  <c r="R40" i="1" s="1"/>
  <c r="R22" i="1"/>
  <c r="R23" i="1" s="1"/>
  <c r="R24" i="1" s="1"/>
  <c r="AF82" i="5" l="1"/>
  <c r="AH81" i="5"/>
  <c r="Y73" i="1"/>
  <c r="Y62" i="10"/>
  <c r="Y63" i="10" s="1"/>
  <c r="Y69" i="10" s="1"/>
  <c r="Y73" i="10" s="1"/>
  <c r="Z8" i="1"/>
  <c r="Z13" i="1" s="1"/>
  <c r="U62" i="12"/>
  <c r="U63" i="12" s="1"/>
  <c r="U60" i="12"/>
  <c r="R53" i="1"/>
  <c r="R61" i="1"/>
  <c r="R74" i="1" s="1"/>
  <c r="R25" i="1"/>
  <c r="R28" i="1" s="1"/>
  <c r="R29" i="1" s="1"/>
  <c r="AH82" i="5" l="1"/>
  <c r="AF83" i="5"/>
  <c r="U69" i="12"/>
  <c r="U77" i="12" s="1"/>
  <c r="U85" i="12" s="1"/>
  <c r="U64" i="12"/>
  <c r="U65" i="12"/>
  <c r="U66" i="12"/>
  <c r="Y74" i="10"/>
  <c r="Y75" i="10" s="1"/>
  <c r="Z14" i="1"/>
  <c r="Z111" i="1"/>
  <c r="Y77" i="10"/>
  <c r="Y79" i="10" s="1"/>
  <c r="R54" i="1"/>
  <c r="R62" i="1"/>
  <c r="R75" i="1"/>
  <c r="R77" i="1"/>
  <c r="R32" i="1"/>
  <c r="AH83" i="5" l="1"/>
  <c r="AF84" i="5"/>
  <c r="U67" i="12"/>
  <c r="U87" i="12"/>
  <c r="U89" i="12" s="1"/>
  <c r="U86" i="12"/>
  <c r="U88" i="12" s="1"/>
  <c r="Y81" i="10"/>
  <c r="Y80" i="10"/>
  <c r="Z68" i="1" s="1"/>
  <c r="Z60" i="1"/>
  <c r="Z50" i="1"/>
  <c r="R78" i="1"/>
  <c r="R79" i="1" s="1"/>
  <c r="R33" i="1"/>
  <c r="R34" i="1"/>
  <c r="U94" i="12" l="1"/>
  <c r="AF85" i="5"/>
  <c r="AH84" i="5"/>
  <c r="Z70" i="1"/>
  <c r="Z71" i="1" s="1"/>
  <c r="Z51" i="10"/>
  <c r="Z53" i="10" s="1"/>
  <c r="Z61" i="10"/>
  <c r="R81" i="1"/>
  <c r="U97" i="12"/>
  <c r="U98" i="12" s="1"/>
  <c r="R84" i="1"/>
  <c r="R85" i="1" s="1"/>
  <c r="R87" i="1" s="1"/>
  <c r="R88" i="1" s="1"/>
  <c r="V40" i="12"/>
  <c r="V41" i="12" s="1"/>
  <c r="V42" i="12" s="1"/>
  <c r="V19" i="12"/>
  <c r="V20" i="12" s="1"/>
  <c r="V21" i="12" s="1"/>
  <c r="V24" i="12"/>
  <c r="V25" i="12" s="1"/>
  <c r="V26" i="12" s="1"/>
  <c r="R80" i="1"/>
  <c r="R82" i="1" s="1"/>
  <c r="AF86" i="5" l="1"/>
  <c r="AH85" i="5"/>
  <c r="Z73" i="1"/>
  <c r="R86" i="1"/>
  <c r="R89" i="1" s="1"/>
  <c r="R90" i="1" s="1"/>
  <c r="V59" i="12"/>
  <c r="R92" i="1"/>
  <c r="R100" i="1" s="1"/>
  <c r="R102" i="1" s="1"/>
  <c r="V27" i="12"/>
  <c r="V30" i="12" s="1"/>
  <c r="V31" i="12" s="1"/>
  <c r="AA8" i="1"/>
  <c r="AA13" i="1" s="1"/>
  <c r="Z62" i="10"/>
  <c r="Z63" i="10" s="1"/>
  <c r="Z69" i="10" s="1"/>
  <c r="Z73" i="10" s="1"/>
  <c r="AH86" i="5" l="1"/>
  <c r="AF87" i="5"/>
  <c r="R101" i="1"/>
  <c r="R103" i="1" s="1"/>
  <c r="V62" i="12"/>
  <c r="V60" i="12"/>
  <c r="AA111" i="1"/>
  <c r="Z77" i="10"/>
  <c r="Z79" i="10" s="1"/>
  <c r="Z74" i="10"/>
  <c r="Z75" i="10" s="1"/>
  <c r="AA14" i="1"/>
  <c r="R104" i="1"/>
  <c r="R107" i="1"/>
  <c r="R112" i="1"/>
  <c r="R113" i="1" s="1"/>
  <c r="AH87" i="5" l="1"/>
  <c r="AF88" i="5"/>
  <c r="R106" i="1"/>
  <c r="Z80" i="10"/>
  <c r="AA68" i="1" s="1"/>
  <c r="Z81" i="10"/>
  <c r="AA60" i="1"/>
  <c r="AA50" i="1"/>
  <c r="V63" i="12"/>
  <c r="V69" i="12" s="1"/>
  <c r="V77" i="12" s="1"/>
  <c r="V85" i="12" s="1"/>
  <c r="S38" i="1"/>
  <c r="S39" i="1" s="1"/>
  <c r="S40" i="1" s="1"/>
  <c r="S22" i="1"/>
  <c r="S23" i="1" s="1"/>
  <c r="S24" i="1" s="1"/>
  <c r="S17" i="1"/>
  <c r="S18" i="1" s="1"/>
  <c r="S19" i="1" s="1"/>
  <c r="AF89" i="5" l="1"/>
  <c r="AH88" i="5"/>
  <c r="AA70" i="1"/>
  <c r="AA71" i="1" s="1"/>
  <c r="V86" i="12"/>
  <c r="V88" i="12" s="1"/>
  <c r="V87" i="12"/>
  <c r="V89" i="12" s="1"/>
  <c r="AA61" i="10"/>
  <c r="AA51" i="10"/>
  <c r="AA53" i="10" s="1"/>
  <c r="V64" i="12"/>
  <c r="V65" i="12"/>
  <c r="V66" i="12"/>
  <c r="S25" i="1"/>
  <c r="S28" i="1" s="1"/>
  <c r="S29" i="1" s="1"/>
  <c r="S32" i="1" s="1"/>
  <c r="S61" i="1"/>
  <c r="S74" i="1" s="1"/>
  <c r="S53" i="1"/>
  <c r="V94" i="12" l="1"/>
  <c r="AF90" i="5"/>
  <c r="AH89" i="5"/>
  <c r="AA73" i="1"/>
  <c r="AA62" i="10"/>
  <c r="AA63" i="10" s="1"/>
  <c r="AA69" i="10" s="1"/>
  <c r="AA73" i="10" s="1"/>
  <c r="AB8" i="1"/>
  <c r="AB13" i="1" s="1"/>
  <c r="V67" i="12"/>
  <c r="V97" i="12"/>
  <c r="V98" i="12" s="1"/>
  <c r="S34" i="1"/>
  <c r="S33" i="1"/>
  <c r="S62" i="1"/>
  <c r="S54" i="1"/>
  <c r="S75" i="1"/>
  <c r="S77" i="1"/>
  <c r="AH90" i="5" l="1"/>
  <c r="AF91" i="5"/>
  <c r="W40" i="12"/>
  <c r="W41" i="12" s="1"/>
  <c r="W42" i="12" s="1"/>
  <c r="W19" i="12"/>
  <c r="W20" i="12" s="1"/>
  <c r="W21" i="12" s="1"/>
  <c r="W24" i="12"/>
  <c r="W25" i="12" s="1"/>
  <c r="W26" i="12" s="1"/>
  <c r="AA74" i="10"/>
  <c r="AA75" i="10" s="1"/>
  <c r="AA77" i="10"/>
  <c r="AA79" i="10" s="1"/>
  <c r="AB14" i="1"/>
  <c r="AB111" i="1"/>
  <c r="S78" i="1"/>
  <c r="S84" i="1" s="1"/>
  <c r="AH91" i="5" l="1"/>
  <c r="AF92" i="5"/>
  <c r="AB50" i="1"/>
  <c r="AB60" i="1"/>
  <c r="AA81" i="10"/>
  <c r="AA80" i="10"/>
  <c r="AB68" i="1" s="1"/>
  <c r="W27" i="12"/>
  <c r="W30" i="12" s="1"/>
  <c r="W31" i="12" s="1"/>
  <c r="W59" i="12"/>
  <c r="S85" i="1"/>
  <c r="S80" i="1"/>
  <c r="S79" i="1"/>
  <c r="S81" i="1"/>
  <c r="AF93" i="5" l="1"/>
  <c r="AH92" i="5"/>
  <c r="AB61" i="10"/>
  <c r="AB51" i="10"/>
  <c r="AB53" i="10" s="1"/>
  <c r="W62" i="12"/>
  <c r="W60" i="12"/>
  <c r="AB70" i="1"/>
  <c r="AB71" i="1" s="1"/>
  <c r="S86" i="1"/>
  <c r="S89" i="1" s="1"/>
  <c r="S87" i="1"/>
  <c r="S88" i="1" s="1"/>
  <c r="S92" i="1"/>
  <c r="S100" i="1" s="1"/>
  <c r="S82" i="1"/>
  <c r="AF94" i="5" l="1"/>
  <c r="AH93" i="5"/>
  <c r="AC8" i="1"/>
  <c r="AC13" i="1" s="1"/>
  <c r="AB62" i="10"/>
  <c r="AB63" i="10" s="1"/>
  <c r="AB73" i="1"/>
  <c r="W63" i="12"/>
  <c r="W69" i="12" s="1"/>
  <c r="W77" i="12" s="1"/>
  <c r="W85" i="12" s="1"/>
  <c r="S102" i="1"/>
  <c r="S104" i="1" s="1"/>
  <c r="T22" i="1" s="1"/>
  <c r="T23" i="1" s="1"/>
  <c r="T24" i="1" s="1"/>
  <c r="S101" i="1"/>
  <c r="S90" i="1"/>
  <c r="AH94" i="5" l="1"/>
  <c r="AF95" i="5"/>
  <c r="W87" i="12"/>
  <c r="W89" i="12" s="1"/>
  <c r="W86" i="12"/>
  <c r="W88" i="12" s="1"/>
  <c r="W64" i="12"/>
  <c r="W65" i="12"/>
  <c r="W66" i="12"/>
  <c r="S103" i="1"/>
  <c r="S106" i="1"/>
  <c r="T38" i="1"/>
  <c r="T39" i="1" s="1"/>
  <c r="T40" i="1" s="1"/>
  <c r="T17" i="1"/>
  <c r="T18" i="1" s="1"/>
  <c r="T19" i="1" s="1"/>
  <c r="S107" i="1"/>
  <c r="S112" i="1"/>
  <c r="S113" i="1" s="1"/>
  <c r="W94" i="12" l="1"/>
  <c r="AH95" i="5"/>
  <c r="AF96" i="5"/>
  <c r="W67" i="12"/>
  <c r="W97" i="12"/>
  <c r="W98" i="12" s="1"/>
  <c r="T53" i="1"/>
  <c r="T61" i="1"/>
  <c r="T74" i="1" s="1"/>
  <c r="T25" i="1"/>
  <c r="T28" i="1" s="1"/>
  <c r="T29" i="1" s="1"/>
  <c r="AF97" i="5" l="1"/>
  <c r="AH96" i="5"/>
  <c r="X19" i="12"/>
  <c r="X20" i="12" s="1"/>
  <c r="X21" i="12" s="1"/>
  <c r="X40" i="12"/>
  <c r="X41" i="12" s="1"/>
  <c r="X42" i="12" s="1"/>
  <c r="X24" i="12"/>
  <c r="X25" i="12" s="1"/>
  <c r="X26" i="12" s="1"/>
  <c r="T75" i="1"/>
  <c r="T77" i="1"/>
  <c r="T54" i="1"/>
  <c r="T62" i="1"/>
  <c r="T32" i="1"/>
  <c r="T78" i="1" l="1"/>
  <c r="T79" i="1" s="1"/>
  <c r="AF98" i="5"/>
  <c r="AH97" i="5"/>
  <c r="X27" i="12"/>
  <c r="X30" i="12" s="1"/>
  <c r="X31" i="12" s="1"/>
  <c r="X59" i="12"/>
  <c r="T33" i="1"/>
  <c r="T34" i="1"/>
  <c r="T81" i="1" l="1"/>
  <c r="T80" i="1"/>
  <c r="T82" i="1" s="1"/>
  <c r="T84" i="1"/>
  <c r="T85" i="1" s="1"/>
  <c r="T92" i="1" s="1"/>
  <c r="T100" i="1" s="1"/>
  <c r="AH98" i="5"/>
  <c r="AF99" i="5"/>
  <c r="X62" i="12"/>
  <c r="X63" i="12" s="1"/>
  <c r="X60" i="12"/>
  <c r="AH99" i="5" l="1"/>
  <c r="AF100" i="5"/>
  <c r="X65" i="12"/>
  <c r="X64" i="12"/>
  <c r="X66" i="12"/>
  <c r="X69" i="12"/>
  <c r="X77" i="12" s="1"/>
  <c r="X85" i="12" s="1"/>
  <c r="T86" i="1"/>
  <c r="T87" i="1"/>
  <c r="T101" i="1"/>
  <c r="T103" i="1" s="1"/>
  <c r="T102" i="1"/>
  <c r="T104" i="1" s="1"/>
  <c r="AF101" i="5" l="1"/>
  <c r="AH100" i="5"/>
  <c r="X86" i="12"/>
  <c r="X88" i="12" s="1"/>
  <c r="X87" i="12"/>
  <c r="X89" i="12" s="1"/>
  <c r="X67" i="12"/>
  <c r="T88" i="1"/>
  <c r="T107" i="1"/>
  <c r="T112" i="1"/>
  <c r="T113" i="1" s="1"/>
  <c r="T89" i="1"/>
  <c r="T106" i="1"/>
  <c r="X97" i="12" l="1"/>
  <c r="X98" i="12" s="1"/>
  <c r="X94" i="12"/>
  <c r="AF102" i="5"/>
  <c r="AH101" i="5"/>
  <c r="Y24" i="12"/>
  <c r="Y25" i="12" s="1"/>
  <c r="Y26" i="12" s="1"/>
  <c r="Y19" i="12"/>
  <c r="Y20" i="12" s="1"/>
  <c r="Y21" i="12" s="1"/>
  <c r="Y40" i="12"/>
  <c r="Y41" i="12" s="1"/>
  <c r="Y42" i="12" s="1"/>
  <c r="U17" i="1"/>
  <c r="U18" i="1" s="1"/>
  <c r="U19" i="1" s="1"/>
  <c r="U22" i="1"/>
  <c r="U23" i="1" s="1"/>
  <c r="U24" i="1" s="1"/>
  <c r="U38" i="1"/>
  <c r="U39" i="1" s="1"/>
  <c r="U40" i="1" s="1"/>
  <c r="T90" i="1"/>
  <c r="AH102" i="5" l="1"/>
  <c r="AF103" i="5"/>
  <c r="Y59" i="12"/>
  <c r="Y27" i="12"/>
  <c r="Y30" i="12" s="1"/>
  <c r="Y31" i="12" s="1"/>
  <c r="U25" i="1"/>
  <c r="U28" i="1" s="1"/>
  <c r="U29" i="1" s="1"/>
  <c r="U53" i="1"/>
  <c r="U61" i="1"/>
  <c r="U74" i="1" s="1"/>
  <c r="AF104" i="5" l="1"/>
  <c r="AH103" i="5"/>
  <c r="Y62" i="12"/>
  <c r="Y60" i="12"/>
  <c r="U62" i="1"/>
  <c r="U54" i="1"/>
  <c r="U32" i="1"/>
  <c r="U75" i="1"/>
  <c r="U77" i="1"/>
  <c r="AF105" i="5" l="1"/>
  <c r="AH104" i="5"/>
  <c r="Y63" i="12"/>
  <c r="U33" i="1"/>
  <c r="U34" i="1"/>
  <c r="U78" i="1"/>
  <c r="AF106" i="5" l="1"/>
  <c r="AH105" i="5"/>
  <c r="Y64" i="12"/>
  <c r="Y65" i="12"/>
  <c r="Y66" i="12"/>
  <c r="Y69" i="12"/>
  <c r="Y77" i="12" s="1"/>
  <c r="Y85" i="12" s="1"/>
  <c r="U80" i="1"/>
  <c r="U79" i="1"/>
  <c r="U81" i="1"/>
  <c r="U84" i="1"/>
  <c r="AH106" i="5" l="1"/>
  <c r="AF107" i="5"/>
  <c r="Y86" i="12"/>
  <c r="Y88" i="12" s="1"/>
  <c r="Y87" i="12"/>
  <c r="Y89" i="12" s="1"/>
  <c r="Y67" i="12"/>
  <c r="U85" i="1"/>
  <c r="U82" i="1"/>
  <c r="Y97" i="12" l="1"/>
  <c r="Y98" i="12" s="1"/>
  <c r="Y94" i="12"/>
  <c r="AH107" i="5"/>
  <c r="AF108" i="5"/>
  <c r="Z40" i="12"/>
  <c r="Z41" i="12" s="1"/>
  <c r="Z42" i="12" s="1"/>
  <c r="Z24" i="12"/>
  <c r="Z25" i="12" s="1"/>
  <c r="Z26" i="12" s="1"/>
  <c r="Z19" i="12"/>
  <c r="Z20" i="12" s="1"/>
  <c r="Z21" i="12" s="1"/>
  <c r="U86" i="1"/>
  <c r="U87" i="1"/>
  <c r="U92" i="1"/>
  <c r="U100" i="1" s="1"/>
  <c r="AF109" i="5" l="1"/>
  <c r="AH108" i="5"/>
  <c r="Z59" i="12"/>
  <c r="Z27" i="12"/>
  <c r="Z30" i="12" s="1"/>
  <c r="Z31" i="12" s="1"/>
  <c r="U101" i="1"/>
  <c r="U103" i="1" s="1"/>
  <c r="U102" i="1"/>
  <c r="U104" i="1" s="1"/>
  <c r="U88" i="1"/>
  <c r="U89" i="1"/>
  <c r="U106" i="1" l="1"/>
  <c r="AF110" i="5"/>
  <c r="AH109" i="5"/>
  <c r="U112" i="1"/>
  <c r="U113" i="1" s="1"/>
  <c r="U107" i="1"/>
  <c r="Z62" i="12"/>
  <c r="Z60" i="12"/>
  <c r="V22" i="1"/>
  <c r="V23" i="1" s="1"/>
  <c r="V24" i="1" s="1"/>
  <c r="V38" i="1"/>
  <c r="V39" i="1" s="1"/>
  <c r="V40" i="1" s="1"/>
  <c r="V17" i="1"/>
  <c r="V18" i="1" s="1"/>
  <c r="V19" i="1" s="1"/>
  <c r="U90" i="1"/>
  <c r="AH110" i="5" l="1"/>
  <c r="AF111" i="5"/>
  <c r="Z63" i="12"/>
  <c r="V25" i="1"/>
  <c r="V28" i="1" s="1"/>
  <c r="V29" i="1" s="1"/>
  <c r="V32" i="1" s="1"/>
  <c r="V61" i="1"/>
  <c r="V74" i="1" s="1"/>
  <c r="V53" i="1"/>
  <c r="AH111" i="5" l="1"/>
  <c r="AF112" i="5"/>
  <c r="Z64" i="12"/>
  <c r="Z65" i="12"/>
  <c r="Z66" i="12"/>
  <c r="Z69" i="12"/>
  <c r="Z77" i="12" s="1"/>
  <c r="Z85" i="12" s="1"/>
  <c r="V34" i="1"/>
  <c r="V33" i="1"/>
  <c r="V75" i="1"/>
  <c r="V77" i="1"/>
  <c r="V54" i="1"/>
  <c r="V62" i="1"/>
  <c r="AF113" i="5" l="1"/>
  <c r="AH112" i="5"/>
  <c r="Z86" i="12"/>
  <c r="Z88" i="12" s="1"/>
  <c r="Z87" i="12"/>
  <c r="Z89" i="12" s="1"/>
  <c r="Z67" i="12"/>
  <c r="V78" i="1"/>
  <c r="Z94" i="12" l="1"/>
  <c r="Z97" i="12"/>
  <c r="Z98" i="12" s="1"/>
  <c r="AF114" i="5"/>
  <c r="AH113" i="5"/>
  <c r="AA24" i="12"/>
  <c r="AA25" i="12" s="1"/>
  <c r="AA26" i="12" s="1"/>
  <c r="AA19" i="12"/>
  <c r="AA20" i="12" s="1"/>
  <c r="AA21" i="12" s="1"/>
  <c r="AA40" i="12"/>
  <c r="AA41" i="12" s="1"/>
  <c r="AA42" i="12" s="1"/>
  <c r="V79" i="1"/>
  <c r="V80" i="1"/>
  <c r="V81" i="1"/>
  <c r="V84" i="1"/>
  <c r="AH114" i="5" l="1"/>
  <c r="AF115" i="5"/>
  <c r="AA59" i="12"/>
  <c r="AA27" i="12"/>
  <c r="AA30" i="12" s="1"/>
  <c r="AA31" i="12" s="1"/>
  <c r="V82" i="1"/>
  <c r="V85" i="1"/>
  <c r="V92" i="1" s="1"/>
  <c r="V100" i="1" s="1"/>
  <c r="AH115" i="5" l="1"/>
  <c r="AF116" i="5"/>
  <c r="AA62" i="12"/>
  <c r="AA60" i="12"/>
  <c r="V101" i="1"/>
  <c r="V103" i="1" s="1"/>
  <c r="V102" i="1"/>
  <c r="V104" i="1" s="1"/>
  <c r="V86" i="1"/>
  <c r="V87" i="1"/>
  <c r="AF117" i="5" l="1"/>
  <c r="AH116" i="5"/>
  <c r="AA63" i="12"/>
  <c r="AA69" i="12" s="1"/>
  <c r="AA77" i="12" s="1"/>
  <c r="AA85" i="12" s="1"/>
  <c r="V89" i="1"/>
  <c r="V106" i="1"/>
  <c r="V88" i="1"/>
  <c r="V112" i="1"/>
  <c r="V113" i="1" s="1"/>
  <c r="V107" i="1"/>
  <c r="AF118" i="5" l="1"/>
  <c r="AH117" i="5"/>
  <c r="AA87" i="12"/>
  <c r="AA89" i="12" s="1"/>
  <c r="AA86" i="12"/>
  <c r="AA88" i="12" s="1"/>
  <c r="AA64" i="12"/>
  <c r="AA65" i="12"/>
  <c r="AA66" i="12"/>
  <c r="V90" i="1"/>
  <c r="W22" i="1"/>
  <c r="W23" i="1" s="1"/>
  <c r="W24" i="1" s="1"/>
  <c r="W38" i="1"/>
  <c r="W39" i="1" s="1"/>
  <c r="W40" i="1" s="1"/>
  <c r="W17" i="1"/>
  <c r="W18" i="1" s="1"/>
  <c r="W19" i="1" s="1"/>
  <c r="AA94" i="12" l="1"/>
  <c r="AH118" i="5"/>
  <c r="AF119" i="5"/>
  <c r="AA67" i="12"/>
  <c r="AA97" i="12"/>
  <c r="AA98" i="12" s="1"/>
  <c r="W53" i="1"/>
  <c r="W61" i="1"/>
  <c r="W74" i="1" s="1"/>
  <c r="W25" i="1"/>
  <c r="W28" i="1" s="1"/>
  <c r="W29" i="1" s="1"/>
  <c r="W32" i="1" s="1"/>
  <c r="AH119" i="5" l="1"/>
  <c r="AF120" i="5"/>
  <c r="AB40" i="12"/>
  <c r="AB41" i="12" s="1"/>
  <c r="AB42" i="12" s="1"/>
  <c r="AB24" i="12"/>
  <c r="AB25" i="12" s="1"/>
  <c r="AB26" i="12" s="1"/>
  <c r="AB19" i="12"/>
  <c r="AB20" i="12" s="1"/>
  <c r="AB21" i="12" s="1"/>
  <c r="W33" i="1"/>
  <c r="W34" i="1"/>
  <c r="W62" i="1"/>
  <c r="W54" i="1"/>
  <c r="W75" i="1"/>
  <c r="W77" i="1"/>
  <c r="AF121" i="5" l="1"/>
  <c r="AH120" i="5"/>
  <c r="AB59" i="12"/>
  <c r="AB27" i="12"/>
  <c r="AB30" i="12" s="1"/>
  <c r="AB31" i="12" s="1"/>
  <c r="W78" i="1"/>
  <c r="W79" i="1" s="1"/>
  <c r="AF122" i="5" l="1"/>
  <c r="AH121" i="5"/>
  <c r="W81" i="1"/>
  <c r="W80" i="1"/>
  <c r="W82" i="1" s="1"/>
  <c r="W84" i="1"/>
  <c r="W85" i="1" s="1"/>
  <c r="AB62" i="12"/>
  <c r="AB60" i="12"/>
  <c r="AH122" i="5" l="1"/>
  <c r="AF123" i="5"/>
  <c r="AB63" i="12"/>
  <c r="W86" i="1"/>
  <c r="W87" i="1"/>
  <c r="W92" i="1"/>
  <c r="W100" i="1" s="1"/>
  <c r="AH123" i="5" l="1"/>
  <c r="AF124" i="5"/>
  <c r="AB64" i="12"/>
  <c r="AB65" i="12"/>
  <c r="AB66" i="12"/>
  <c r="AB69" i="12"/>
  <c r="AB77" i="12" s="1"/>
  <c r="AB85" i="12" s="1"/>
  <c r="W89" i="1"/>
  <c r="W88" i="1"/>
  <c r="W102" i="1"/>
  <c r="W104" i="1" s="1"/>
  <c r="W101" i="1"/>
  <c r="W103" i="1" s="1"/>
  <c r="AH124" i="5" l="1"/>
  <c r="AF125" i="5"/>
  <c r="AB67" i="12"/>
  <c r="AB86" i="12"/>
  <c r="AB88" i="12" s="1"/>
  <c r="AB87" i="12"/>
  <c r="AB89" i="12" s="1"/>
  <c r="W107" i="1"/>
  <c r="X38" i="1"/>
  <c r="X39" i="1" s="1"/>
  <c r="X40" i="1" s="1"/>
  <c r="X17" i="1"/>
  <c r="X18" i="1" s="1"/>
  <c r="X19" i="1" s="1"/>
  <c r="X22" i="1"/>
  <c r="X23" i="1" s="1"/>
  <c r="X24" i="1" s="1"/>
  <c r="W106" i="1"/>
  <c r="W112" i="1"/>
  <c r="W113" i="1" s="1"/>
  <c r="W90" i="1"/>
  <c r="AB94" i="12" l="1"/>
  <c r="AF126" i="5"/>
  <c r="AH125" i="5"/>
  <c r="AB97" i="12"/>
  <c r="AB98" i="12" s="1"/>
  <c r="AC24" i="12"/>
  <c r="AC25" i="12" s="1"/>
  <c r="AC26" i="12" s="1"/>
  <c r="AC40" i="12"/>
  <c r="AC41" i="12" s="1"/>
  <c r="AC42" i="12" s="1"/>
  <c r="AC19" i="12"/>
  <c r="AC20" i="12" s="1"/>
  <c r="AC21" i="12" s="1"/>
  <c r="X25" i="1"/>
  <c r="X28" i="1" s="1"/>
  <c r="X29" i="1" s="1"/>
  <c r="X32" i="1" s="1"/>
  <c r="X61" i="1"/>
  <c r="X74" i="1" s="1"/>
  <c r="X53" i="1"/>
  <c r="AH126" i="5" l="1"/>
  <c r="AF127" i="5"/>
  <c r="AC59" i="12"/>
  <c r="AC27" i="12"/>
  <c r="AC30" i="12" s="1"/>
  <c r="AC31" i="12" s="1"/>
  <c r="X75" i="1"/>
  <c r="X77" i="1"/>
  <c r="X33" i="1"/>
  <c r="X34" i="1"/>
  <c r="X54" i="1"/>
  <c r="X62" i="1"/>
  <c r="X78" i="1" l="1"/>
  <c r="X80" i="1" s="1"/>
  <c r="AF128" i="5"/>
  <c r="AH127" i="5"/>
  <c r="AC62" i="12"/>
  <c r="AC60" i="12"/>
  <c r="AF129" i="5" l="1"/>
  <c r="AH128" i="5"/>
  <c r="X84" i="1"/>
  <c r="X85" i="1" s="1"/>
  <c r="X81" i="1"/>
  <c r="X79" i="1"/>
  <c r="AC63" i="12"/>
  <c r="X82" i="1"/>
  <c r="AF130" i="5" l="1"/>
  <c r="AH129" i="5"/>
  <c r="AC64" i="12"/>
  <c r="AC65" i="12"/>
  <c r="AC66" i="12"/>
  <c r="AC69" i="12"/>
  <c r="AC77" i="12" s="1"/>
  <c r="AC85" i="12" s="1"/>
  <c r="X87" i="1"/>
  <c r="X86" i="1"/>
  <c r="X92" i="1"/>
  <c r="X100" i="1" s="1"/>
  <c r="AH130" i="5" l="1"/>
  <c r="AF131" i="5"/>
  <c r="AC87" i="12"/>
  <c r="AC89" i="12" s="1"/>
  <c r="AC86" i="12"/>
  <c r="AC88" i="12" s="1"/>
  <c r="AC67" i="12"/>
  <c r="X88" i="1"/>
  <c r="X102" i="1"/>
  <c r="X104" i="1" s="1"/>
  <c r="X101" i="1"/>
  <c r="X103" i="1" s="1"/>
  <c r="X89" i="1"/>
  <c r="AC97" i="12" l="1"/>
  <c r="AC98" i="12" s="1"/>
  <c r="AC94" i="12"/>
  <c r="AH131" i="5"/>
  <c r="AF132" i="5"/>
  <c r="X90" i="1"/>
  <c r="AD19" i="12"/>
  <c r="AD20" i="12" s="1"/>
  <c r="AD21" i="12" s="1"/>
  <c r="AD40" i="12"/>
  <c r="AD41" i="12" s="1"/>
  <c r="AD42" i="12" s="1"/>
  <c r="AD24" i="12"/>
  <c r="AD25" i="12" s="1"/>
  <c r="AD26" i="12" s="1"/>
  <c r="X106" i="1"/>
  <c r="X112" i="1"/>
  <c r="X113" i="1" s="1"/>
  <c r="X107" i="1"/>
  <c r="Y22" i="1"/>
  <c r="Y23" i="1" s="1"/>
  <c r="Y24" i="1" s="1"/>
  <c r="Y38" i="1"/>
  <c r="Y39" i="1" s="1"/>
  <c r="Y40" i="1" s="1"/>
  <c r="Y17" i="1"/>
  <c r="Y18" i="1" s="1"/>
  <c r="Y19" i="1" s="1"/>
  <c r="AF133" i="5" l="1"/>
  <c r="AH132" i="5"/>
  <c r="AD27" i="12"/>
  <c r="AD30" i="12" s="1"/>
  <c r="AD31" i="12" s="1"/>
  <c r="AD59" i="12"/>
  <c r="Y53" i="1"/>
  <c r="Y61" i="1"/>
  <c r="Y74" i="1" s="1"/>
  <c r="Y25" i="1"/>
  <c r="Y28" i="1" s="1"/>
  <c r="Y29" i="1" s="1"/>
  <c r="AH133" i="5" l="1"/>
  <c r="AF134" i="5"/>
  <c r="AD62" i="12"/>
  <c r="AD63" i="12" s="1"/>
  <c r="AD60" i="12"/>
  <c r="Y75" i="1"/>
  <c r="Y77" i="1"/>
  <c r="Y62" i="1"/>
  <c r="Y54" i="1"/>
  <c r="Y32" i="1"/>
  <c r="AH134" i="5" l="1"/>
  <c r="AF135" i="5"/>
  <c r="Y78" i="1"/>
  <c r="Y84" i="1" s="1"/>
  <c r="Y85" i="1" s="1"/>
  <c r="AD69" i="12"/>
  <c r="AD77" i="12" s="1"/>
  <c r="AD85" i="12" s="1"/>
  <c r="AD65" i="12"/>
  <c r="AD64" i="12"/>
  <c r="AD66" i="12"/>
  <c r="Y33" i="1"/>
  <c r="Y34" i="1"/>
  <c r="AH135" i="5" l="1"/>
  <c r="AF136" i="5"/>
  <c r="Y81" i="1"/>
  <c r="Y80" i="1"/>
  <c r="Y82" i="1" s="1"/>
  <c r="Y79" i="1"/>
  <c r="AD67" i="12"/>
  <c r="AD87" i="12"/>
  <c r="AD89" i="12" s="1"/>
  <c r="AD86" i="12"/>
  <c r="AD88" i="12" s="1"/>
  <c r="Y86" i="1"/>
  <c r="Y89" i="1" s="1"/>
  <c r="Y87" i="1"/>
  <c r="Y88" i="1" s="1"/>
  <c r="Y92" i="1"/>
  <c r="Y100" i="1" s="1"/>
  <c r="AF137" i="5" l="1"/>
  <c r="AH136" i="5"/>
  <c r="AD94" i="12"/>
  <c r="AD97" i="12"/>
  <c r="AD98" i="12" s="1"/>
  <c r="AE19" i="12"/>
  <c r="AE20" i="12" s="1"/>
  <c r="AE21" i="12" s="1"/>
  <c r="AE24" i="12"/>
  <c r="AE25" i="12" s="1"/>
  <c r="AE26" i="12" s="1"/>
  <c r="AE40" i="12"/>
  <c r="AE41" i="12" s="1"/>
  <c r="AE42" i="12" s="1"/>
  <c r="Y102" i="1"/>
  <c r="Y104" i="1" s="1"/>
  <c r="Z22" i="1" s="1"/>
  <c r="Z23" i="1" s="1"/>
  <c r="Z24" i="1" s="1"/>
  <c r="Y101" i="1"/>
  <c r="Y90" i="1"/>
  <c r="Y107" i="1" l="1"/>
  <c r="AF138" i="5"/>
  <c r="AH137" i="5"/>
  <c r="Z38" i="1"/>
  <c r="Z39" i="1" s="1"/>
  <c r="Z40" i="1" s="1"/>
  <c r="Z17" i="1"/>
  <c r="Z18" i="1" s="1"/>
  <c r="Z19" i="1" s="1"/>
  <c r="Z61" i="1" s="1"/>
  <c r="Z74" i="1" s="1"/>
  <c r="AE27" i="12"/>
  <c r="AE30" i="12" s="1"/>
  <c r="AE31" i="12" s="1"/>
  <c r="AE59" i="12"/>
  <c r="Y112" i="1"/>
  <c r="Y113" i="1" s="1"/>
  <c r="Y103" i="1"/>
  <c r="Y106" i="1"/>
  <c r="AH138" i="5" l="1"/>
  <c r="AF139" i="5"/>
  <c r="Z25" i="1"/>
  <c r="Z28" i="1" s="1"/>
  <c r="Z29" i="1" s="1"/>
  <c r="Z32" i="1" s="1"/>
  <c r="Z53" i="1"/>
  <c r="AE62" i="12"/>
  <c r="AE63" i="12" s="1"/>
  <c r="AE60" i="12"/>
  <c r="Z75" i="1"/>
  <c r="Z77" i="1"/>
  <c r="AH139" i="5" l="1"/>
  <c r="AF140" i="5"/>
  <c r="Z54" i="1"/>
  <c r="Z62" i="1"/>
  <c r="Z78" i="1" s="1"/>
  <c r="Z84" i="1" s="1"/>
  <c r="AE64" i="12"/>
  <c r="AE65" i="12"/>
  <c r="AE66" i="12"/>
  <c r="AE69" i="12"/>
  <c r="AE77" i="12" s="1"/>
  <c r="AE85" i="12" s="1"/>
  <c r="Z34" i="1"/>
  <c r="Z33" i="1"/>
  <c r="AH140" i="5" l="1"/>
  <c r="AF141" i="5"/>
  <c r="AE87" i="12"/>
  <c r="AE89" i="12" s="1"/>
  <c r="AE86" i="12"/>
  <c r="AE88" i="12" s="1"/>
  <c r="Z80" i="1"/>
  <c r="Z82" i="1" s="1"/>
  <c r="Z81" i="1"/>
  <c r="Z79" i="1"/>
  <c r="AE67" i="12"/>
  <c r="Z85" i="1"/>
  <c r="AE97" i="12" l="1"/>
  <c r="AE98" i="12" s="1"/>
  <c r="AE94" i="12"/>
  <c r="AF142" i="5"/>
  <c r="AH141" i="5"/>
  <c r="AF24" i="12"/>
  <c r="AF25" i="12" s="1"/>
  <c r="AF26" i="12" s="1"/>
  <c r="AF19" i="12"/>
  <c r="AF20" i="12" s="1"/>
  <c r="AF21" i="12" s="1"/>
  <c r="AF40" i="12"/>
  <c r="AF41" i="12" s="1"/>
  <c r="AF42" i="12" s="1"/>
  <c r="Z87" i="1"/>
  <c r="Z86" i="1"/>
  <c r="Z92" i="1"/>
  <c r="Z100" i="1" s="1"/>
  <c r="AH142" i="5" l="1"/>
  <c r="AF143" i="5"/>
  <c r="AF59" i="12"/>
  <c r="AF27" i="12"/>
  <c r="AF30" i="12" s="1"/>
  <c r="AF31" i="12" s="1"/>
  <c r="Z102" i="1"/>
  <c r="Z104" i="1" s="1"/>
  <c r="Z101" i="1"/>
  <c r="Z103" i="1" s="1"/>
  <c r="Z89" i="1"/>
  <c r="Z88" i="1"/>
  <c r="AH143" i="5" l="1"/>
  <c r="AF144" i="5"/>
  <c r="Z106" i="1"/>
  <c r="Z90" i="1"/>
  <c r="AF62" i="12"/>
  <c r="AF60" i="12"/>
  <c r="Z107" i="1"/>
  <c r="Z112" i="1"/>
  <c r="Z113" i="1" s="1"/>
  <c r="AA22" i="1"/>
  <c r="AA23" i="1" s="1"/>
  <c r="AA24" i="1" s="1"/>
  <c r="AA38" i="1"/>
  <c r="AA39" i="1" s="1"/>
  <c r="AA40" i="1" s="1"/>
  <c r="AA17" i="1"/>
  <c r="AA18" i="1" s="1"/>
  <c r="AA19" i="1" s="1"/>
  <c r="AF145" i="5" l="1"/>
  <c r="AH144" i="5"/>
  <c r="AF63" i="12"/>
  <c r="AF69" i="12" s="1"/>
  <c r="AF77" i="12" s="1"/>
  <c r="AF85" i="12" s="1"/>
  <c r="AA53" i="1"/>
  <c r="AA61" i="1"/>
  <c r="AA74" i="1" s="1"/>
  <c r="AA25" i="1"/>
  <c r="AA28" i="1" s="1"/>
  <c r="AA29" i="1" s="1"/>
  <c r="AA32" i="1" s="1"/>
  <c r="AF146" i="5" l="1"/>
  <c r="AH145" i="5"/>
  <c r="AF87" i="12"/>
  <c r="AF89" i="12" s="1"/>
  <c r="AF86" i="12"/>
  <c r="AF88" i="12" s="1"/>
  <c r="AF65" i="12"/>
  <c r="AF64" i="12"/>
  <c r="AF66" i="12"/>
  <c r="AA75" i="1"/>
  <c r="AA77" i="1"/>
  <c r="AA33" i="1"/>
  <c r="AA34" i="1"/>
  <c r="AA62" i="1"/>
  <c r="AA54" i="1"/>
  <c r="AF94" i="12" l="1"/>
  <c r="AH146" i="5"/>
  <c r="AF147" i="5"/>
  <c r="AA78" i="1"/>
  <c r="AA79" i="1" s="1"/>
  <c r="AF67" i="12"/>
  <c r="AF97" i="12"/>
  <c r="AF98" i="12" s="1"/>
  <c r="AH147" i="5" l="1"/>
  <c r="AF148" i="5"/>
  <c r="AA84" i="1"/>
  <c r="AA85" i="1" s="1"/>
  <c r="AA81" i="1"/>
  <c r="AA80" i="1"/>
  <c r="AA82" i="1" s="1"/>
  <c r="AG40" i="12"/>
  <c r="AG41" i="12" s="1"/>
  <c r="AG42" i="12" s="1"/>
  <c r="AG19" i="12"/>
  <c r="AG20" i="12" s="1"/>
  <c r="AG21" i="12" s="1"/>
  <c r="AG24" i="12"/>
  <c r="AG25" i="12" s="1"/>
  <c r="AG26" i="12" s="1"/>
  <c r="AF149" i="5" l="1"/>
  <c r="AH148" i="5"/>
  <c r="AG27" i="12"/>
  <c r="AG30" i="12" s="1"/>
  <c r="AG31" i="12" s="1"/>
  <c r="AG59" i="12"/>
  <c r="AA87" i="1"/>
  <c r="AA86" i="1"/>
  <c r="AA92" i="1"/>
  <c r="AA100" i="1" s="1"/>
  <c r="AH149" i="5" l="1"/>
  <c r="AF150" i="5"/>
  <c r="AG62" i="12"/>
  <c r="AG63" i="12" s="1"/>
  <c r="AG60" i="12"/>
  <c r="AA102" i="1"/>
  <c r="AA104" i="1" s="1"/>
  <c r="AA101" i="1"/>
  <c r="AA103" i="1" s="1"/>
  <c r="AA89" i="1"/>
  <c r="AA88" i="1"/>
  <c r="AH150" i="5" l="1"/>
  <c r="AF151" i="5"/>
  <c r="AA112" i="1"/>
  <c r="AA113" i="1" s="1"/>
  <c r="AG64" i="12"/>
  <c r="AG65" i="12"/>
  <c r="AG66" i="12"/>
  <c r="AG69" i="12"/>
  <c r="AG77" i="12" s="1"/>
  <c r="AG85" i="12" s="1"/>
  <c r="AA90" i="1"/>
  <c r="AA106" i="1"/>
  <c r="AA107" i="1"/>
  <c r="AB17" i="1"/>
  <c r="AB18" i="1" s="1"/>
  <c r="AB19" i="1" s="1"/>
  <c r="AB22" i="1"/>
  <c r="AB23" i="1" s="1"/>
  <c r="AB24" i="1" s="1"/>
  <c r="AB38" i="1"/>
  <c r="AB39" i="1" s="1"/>
  <c r="AB40" i="1" s="1"/>
  <c r="AH151" i="5" l="1"/>
  <c r="AF152" i="5"/>
  <c r="AG87" i="12"/>
  <c r="AG89" i="12" s="1"/>
  <c r="AG86" i="12"/>
  <c r="AG88" i="12" s="1"/>
  <c r="AG67" i="12"/>
  <c r="AB61" i="1"/>
  <c r="AB74" i="1" s="1"/>
  <c r="AB53" i="1"/>
  <c r="AB25" i="1"/>
  <c r="AB28" i="1" s="1"/>
  <c r="AB29" i="1" s="1"/>
  <c r="AG97" i="12" l="1"/>
  <c r="AG98" i="12" s="1"/>
  <c r="AF153" i="5"/>
  <c r="AH152" i="5"/>
  <c r="AH24" i="12"/>
  <c r="AH25" i="12" s="1"/>
  <c r="AH26" i="12" s="1"/>
  <c r="AH19" i="12"/>
  <c r="AH20" i="12" s="1"/>
  <c r="AH21" i="12" s="1"/>
  <c r="AH40" i="12"/>
  <c r="AH41" i="12" s="1"/>
  <c r="AH42" i="12" s="1"/>
  <c r="AG94" i="12"/>
  <c r="AB54" i="1"/>
  <c r="AB62" i="1"/>
  <c r="AB32" i="1"/>
  <c r="AB75" i="1"/>
  <c r="AB77" i="1"/>
  <c r="AF154" i="5" l="1"/>
  <c r="AH153" i="5"/>
  <c r="AH59" i="12"/>
  <c r="AB78" i="1"/>
  <c r="AB79" i="1" s="1"/>
  <c r="AH27" i="12"/>
  <c r="AH30" i="12" s="1"/>
  <c r="AH31" i="12" s="1"/>
  <c r="AB34" i="1"/>
  <c r="AB33" i="1"/>
  <c r="AH154" i="5" l="1"/>
  <c r="AF155" i="5"/>
  <c r="AB84" i="1"/>
  <c r="AB85" i="1" s="1"/>
  <c r="AB81" i="1"/>
  <c r="AH62" i="12"/>
  <c r="AH63" i="12" s="1"/>
  <c r="AH60" i="12"/>
  <c r="AB80" i="1"/>
  <c r="AB82" i="1" s="1"/>
  <c r="AH155" i="5" l="1"/>
  <c r="AF156" i="5"/>
  <c r="AH65" i="12"/>
  <c r="AH64" i="12"/>
  <c r="AH66" i="12"/>
  <c r="AH69" i="12"/>
  <c r="AH77" i="12" s="1"/>
  <c r="AH85" i="12" s="1"/>
  <c r="AB87" i="1"/>
  <c r="AB86" i="1"/>
  <c r="AB92" i="1"/>
  <c r="AB100" i="1" s="1"/>
  <c r="AF157" i="5" l="1"/>
  <c r="AH156" i="5"/>
  <c r="AH87" i="12"/>
  <c r="AH89" i="12" s="1"/>
  <c r="AH86" i="12"/>
  <c r="AH88" i="12" s="1"/>
  <c r="AH67" i="12"/>
  <c r="AB88" i="1"/>
  <c r="AB89" i="1"/>
  <c r="AB101" i="1"/>
  <c r="AB103" i="1" s="1"/>
  <c r="AB102" i="1"/>
  <c r="AB104" i="1" s="1"/>
  <c r="AH97" i="12" l="1"/>
  <c r="AH98" i="12" s="1"/>
  <c r="AF158" i="5"/>
  <c r="AH157" i="5"/>
  <c r="AI40" i="12"/>
  <c r="AI41" i="12" s="1"/>
  <c r="AI42" i="12" s="1"/>
  <c r="AI19" i="12"/>
  <c r="AI20" i="12" s="1"/>
  <c r="AI21" i="12" s="1"/>
  <c r="AI24" i="12"/>
  <c r="AI25" i="12" s="1"/>
  <c r="AI26" i="12" s="1"/>
  <c r="AH94" i="12"/>
  <c r="AB90" i="1"/>
  <c r="AB107" i="1"/>
  <c r="AB112" i="1"/>
  <c r="AB113" i="1" s="1"/>
  <c r="AC22" i="1"/>
  <c r="AC23" i="1" s="1"/>
  <c r="AC24" i="1" s="1"/>
  <c r="AC17" i="1"/>
  <c r="AC18" i="1" s="1"/>
  <c r="AC19" i="1" s="1"/>
  <c r="AC38" i="1"/>
  <c r="AC39" i="1" s="1"/>
  <c r="AC40" i="1" s="1"/>
  <c r="AB106" i="1"/>
  <c r="AH158" i="5" l="1"/>
  <c r="AF159" i="5"/>
  <c r="AI27" i="12"/>
  <c r="AI30" i="12" s="1"/>
  <c r="AI31" i="12" s="1"/>
  <c r="AI59" i="12"/>
  <c r="AC61" i="1"/>
  <c r="AC53" i="1"/>
  <c r="AC25" i="1"/>
  <c r="AC28" i="1" s="1"/>
  <c r="AC29" i="1" s="1"/>
  <c r="AC32" i="1" s="1"/>
  <c r="AH159" i="5" l="1"/>
  <c r="AF160" i="5"/>
  <c r="AI62" i="12"/>
  <c r="AI63" i="12" s="1"/>
  <c r="AI60" i="12"/>
  <c r="AC34" i="1"/>
  <c r="AC33" i="1"/>
  <c r="AC62" i="1"/>
  <c r="AC54" i="1"/>
  <c r="AH160" i="5" l="1"/>
  <c r="AF161" i="5"/>
  <c r="AI69" i="12"/>
  <c r="AI77" i="12" s="1"/>
  <c r="AI85" i="12" s="1"/>
  <c r="AI64" i="12"/>
  <c r="AI65" i="12"/>
  <c r="AI66" i="12"/>
  <c r="AF162" i="5" l="1"/>
  <c r="AH161" i="5"/>
  <c r="AI87" i="12"/>
  <c r="AI89" i="12" s="1"/>
  <c r="AI86" i="12"/>
  <c r="AI88" i="12" s="1"/>
  <c r="AI67" i="12"/>
  <c r="AI97" i="12" l="1"/>
  <c r="AI98" i="12" s="1"/>
  <c r="AI94" i="12"/>
  <c r="AH162" i="5"/>
  <c r="AF163" i="5"/>
  <c r="AJ40" i="12"/>
  <c r="AJ41" i="12" s="1"/>
  <c r="AJ42" i="12" s="1"/>
  <c r="AJ19" i="12"/>
  <c r="AJ20" i="12" s="1"/>
  <c r="AJ21" i="12" s="1"/>
  <c r="AJ24" i="12"/>
  <c r="AJ25" i="12" s="1"/>
  <c r="AJ26" i="12" s="1"/>
  <c r="AH163" i="5" l="1"/>
  <c r="AF164" i="5"/>
  <c r="AJ27" i="12"/>
  <c r="AJ30" i="12" s="1"/>
  <c r="AJ31" i="12" s="1"/>
  <c r="AJ59" i="12"/>
  <c r="AH164" i="5" l="1"/>
  <c r="AF165" i="5"/>
  <c r="AJ62" i="12"/>
  <c r="AJ63" i="12" s="1"/>
  <c r="AJ60" i="12"/>
  <c r="AH165" i="5" l="1"/>
  <c r="AF166" i="5"/>
  <c r="AJ64" i="12"/>
  <c r="AJ65" i="12"/>
  <c r="AJ66" i="12"/>
  <c r="AJ69" i="12"/>
  <c r="AJ77" i="12" s="1"/>
  <c r="AJ85" i="12" s="1"/>
  <c r="AH166" i="5" l="1"/>
  <c r="AF167" i="5"/>
  <c r="AJ87" i="12"/>
  <c r="AJ89" i="12" s="1"/>
  <c r="AJ86" i="12"/>
  <c r="AJ88" i="12" s="1"/>
  <c r="AJ67" i="12"/>
  <c r="AJ97" i="12" l="1"/>
  <c r="AJ98" i="12" s="1"/>
  <c r="AJ94" i="12"/>
  <c r="AH167" i="5"/>
  <c r="AF168" i="5"/>
  <c r="AK24" i="12"/>
  <c r="AK25" i="12" s="1"/>
  <c r="AK26" i="12" s="1"/>
  <c r="AK40" i="12"/>
  <c r="AK41" i="12" s="1"/>
  <c r="AK42" i="12" s="1"/>
  <c r="AK19" i="12"/>
  <c r="AK20" i="12" s="1"/>
  <c r="AK21" i="12" s="1"/>
  <c r="AF169" i="5" l="1"/>
  <c r="AH168" i="5"/>
  <c r="AK59" i="12"/>
  <c r="AK27" i="12"/>
  <c r="AK30" i="12" s="1"/>
  <c r="AK31" i="12" s="1"/>
  <c r="AF170" i="5" l="1"/>
  <c r="AH169" i="5"/>
  <c r="AK60" i="12"/>
  <c r="AK62" i="12"/>
  <c r="AH170" i="5" l="1"/>
  <c r="AF171" i="5"/>
  <c r="AK63" i="12"/>
  <c r="AH171" i="5" l="1"/>
  <c r="AF172" i="5"/>
  <c r="AK64" i="12"/>
  <c r="AK65" i="12"/>
  <c r="AK66" i="12"/>
  <c r="AK69" i="12"/>
  <c r="AK77" i="12" s="1"/>
  <c r="AK85" i="12" s="1"/>
  <c r="AH172" i="5" l="1"/>
  <c r="AF173" i="5"/>
  <c r="AK87" i="12"/>
  <c r="AK89" i="12" s="1"/>
  <c r="AK86" i="12"/>
  <c r="AK88" i="12" s="1"/>
  <c r="AK67" i="12"/>
  <c r="AK94" i="12" l="1"/>
  <c r="AK97" i="12"/>
  <c r="AK98" i="12" s="1"/>
  <c r="AF174" i="5"/>
  <c r="AH173" i="5"/>
  <c r="AL24" i="12"/>
  <c r="AL25" i="12" s="1"/>
  <c r="AL26" i="12" s="1"/>
  <c r="AL40" i="12"/>
  <c r="AL41" i="12" s="1"/>
  <c r="AL42" i="12" s="1"/>
  <c r="AL19" i="12"/>
  <c r="AL20" i="12" s="1"/>
  <c r="AL21" i="12" s="1"/>
  <c r="AH174" i="5" l="1"/>
  <c r="AF175" i="5"/>
  <c r="AL59" i="12"/>
  <c r="AL27" i="12"/>
  <c r="AL30" i="12" s="1"/>
  <c r="AL31" i="12" s="1"/>
  <c r="AH175" i="5" l="1"/>
  <c r="AF176" i="5"/>
  <c r="AL60" i="12"/>
  <c r="AL62" i="12"/>
  <c r="AH176" i="5" l="1"/>
  <c r="AF177" i="5"/>
  <c r="AL63" i="12"/>
  <c r="AF178" i="5" l="1"/>
  <c r="AH177" i="5"/>
  <c r="AL64" i="12"/>
  <c r="AL65" i="12"/>
  <c r="AL66" i="12"/>
  <c r="AL69" i="12"/>
  <c r="AL77" i="12" s="1"/>
  <c r="AL85" i="12" s="1"/>
  <c r="AH178" i="5" l="1"/>
  <c r="AF179" i="5"/>
  <c r="AL67" i="12"/>
  <c r="AL87" i="12"/>
  <c r="AL89" i="12" s="1"/>
  <c r="AL86" i="12"/>
  <c r="AL88" i="12" s="1"/>
  <c r="AH179" i="5" l="1"/>
  <c r="AF180" i="5"/>
  <c r="AL97" i="12"/>
  <c r="AL98" i="12" s="1"/>
  <c r="AL94" i="12"/>
  <c r="AM19" i="12"/>
  <c r="AM20" i="12" s="1"/>
  <c r="AM21" i="12" s="1"/>
  <c r="AM40" i="12"/>
  <c r="AM41" i="12" s="1"/>
  <c r="AM42" i="12" s="1"/>
  <c r="AM24" i="12"/>
  <c r="AM25" i="12" s="1"/>
  <c r="AM26" i="12" s="1"/>
  <c r="AF181" i="5" l="1"/>
  <c r="AH180" i="5"/>
  <c r="AM59" i="12"/>
  <c r="AM27" i="12"/>
  <c r="AM30" i="12" s="1"/>
  <c r="AM31" i="12" s="1"/>
  <c r="AH181" i="5" l="1"/>
  <c r="AF182" i="5"/>
  <c r="AM60" i="12"/>
  <c r="AM62" i="12"/>
  <c r="AH182" i="5" l="1"/>
  <c r="AF183" i="5"/>
  <c r="AM63" i="12"/>
  <c r="AH183" i="5" l="1"/>
  <c r="AF184" i="5"/>
  <c r="AM64" i="12"/>
  <c r="AM65" i="12"/>
  <c r="AM66" i="12"/>
  <c r="AM69" i="12"/>
  <c r="AM77" i="12" s="1"/>
  <c r="AM85" i="12" s="1"/>
  <c r="AF185" i="5" l="1"/>
  <c r="AH184" i="5"/>
  <c r="AM67" i="12"/>
  <c r="AM87" i="12"/>
  <c r="AM89" i="12" s="1"/>
  <c r="AM86" i="12"/>
  <c r="AM88" i="12" s="1"/>
  <c r="AF186" i="5" l="1"/>
  <c r="AH185" i="5"/>
  <c r="AM94" i="12"/>
  <c r="AM97" i="12"/>
  <c r="AM98" i="12" s="1"/>
  <c r="AN40" i="12"/>
  <c r="AN41" i="12" s="1"/>
  <c r="AN42" i="12" s="1"/>
  <c r="AN19" i="12"/>
  <c r="AN20" i="12" s="1"/>
  <c r="AN21" i="12" s="1"/>
  <c r="AN24" i="12"/>
  <c r="AN25" i="12" s="1"/>
  <c r="AN26" i="12" s="1"/>
  <c r="AH186" i="5" l="1"/>
  <c r="AF187" i="5"/>
  <c r="AN59" i="12"/>
  <c r="AN27" i="12"/>
  <c r="AN30" i="12" s="1"/>
  <c r="AN31" i="12" s="1"/>
  <c r="AH187" i="5" l="1"/>
  <c r="AF188" i="5"/>
  <c r="AN60" i="12"/>
  <c r="AN62" i="12"/>
  <c r="AN63" i="12" s="1"/>
  <c r="AF189" i="5" l="1"/>
  <c r="AH188" i="5"/>
  <c r="AN64" i="12"/>
  <c r="AN65" i="12"/>
  <c r="AN66" i="12"/>
  <c r="AN69" i="12"/>
  <c r="AN77" i="12" s="1"/>
  <c r="AN85" i="12" s="1"/>
  <c r="AH189" i="5" l="1"/>
  <c r="AF190" i="5"/>
  <c r="AN67" i="12"/>
  <c r="AN86" i="12"/>
  <c r="AN88" i="12" s="1"/>
  <c r="AN87" i="12"/>
  <c r="AN89" i="12" s="1"/>
  <c r="AN94" i="12" l="1"/>
  <c r="AH190" i="5"/>
  <c r="AF191" i="5"/>
  <c r="AN97" i="12"/>
  <c r="AN98" i="12" s="1"/>
  <c r="AO19" i="12"/>
  <c r="AO20" i="12" s="1"/>
  <c r="AO21" i="12" s="1"/>
  <c r="AO40" i="12"/>
  <c r="AO41" i="12" s="1"/>
  <c r="AO42" i="12" s="1"/>
  <c r="AO24" i="12"/>
  <c r="AO25" i="12" s="1"/>
  <c r="AO26" i="12" s="1"/>
  <c r="AH191" i="5" l="1"/>
  <c r="AF192" i="5"/>
  <c r="AO27" i="12"/>
  <c r="AO30" i="12" s="1"/>
  <c r="AO31" i="12" s="1"/>
  <c r="AO59" i="12"/>
  <c r="AF193" i="5" l="1"/>
  <c r="AH192" i="5"/>
  <c r="AO60" i="12"/>
  <c r="AO62" i="12"/>
  <c r="AO63" i="12" s="1"/>
  <c r="AF194" i="5" l="1"/>
  <c r="AH193" i="5"/>
  <c r="AO65" i="12"/>
  <c r="AO64" i="12"/>
  <c r="AO66" i="12"/>
  <c r="AO69" i="12"/>
  <c r="AO77" i="12" s="1"/>
  <c r="AO85" i="12" s="1"/>
  <c r="AH194" i="5" l="1"/>
  <c r="AF195" i="5"/>
  <c r="AO86" i="12"/>
  <c r="AO88" i="12" s="1"/>
  <c r="AO87" i="12"/>
  <c r="AO89" i="12" s="1"/>
  <c r="AO67" i="12"/>
  <c r="AO97" i="12" l="1"/>
  <c r="AO98" i="12" s="1"/>
  <c r="AO94" i="12"/>
  <c r="AH195" i="5"/>
  <c r="AF196" i="5"/>
  <c r="AP19" i="12"/>
  <c r="AP20" i="12" s="1"/>
  <c r="AP21" i="12" s="1"/>
  <c r="AP24" i="12"/>
  <c r="AP25" i="12" s="1"/>
  <c r="AP26" i="12" s="1"/>
  <c r="AP40" i="12"/>
  <c r="AP41" i="12" s="1"/>
  <c r="AP42" i="12" s="1"/>
  <c r="AF197" i="5" l="1"/>
  <c r="AH196" i="5"/>
  <c r="AP27" i="12"/>
  <c r="AP30" i="12" s="1"/>
  <c r="AP31" i="12" s="1"/>
  <c r="AP59" i="12"/>
  <c r="AH197" i="5" l="1"/>
  <c r="AF198" i="5"/>
  <c r="AP60" i="12"/>
  <c r="AP62" i="12"/>
  <c r="AH198" i="5" l="1"/>
  <c r="AF199" i="5"/>
  <c r="AP63" i="12"/>
  <c r="AH199" i="5" l="1"/>
  <c r="AF200" i="5"/>
  <c r="AP64" i="12"/>
  <c r="AP65" i="12"/>
  <c r="AP66" i="12"/>
  <c r="AP69" i="12"/>
  <c r="AP77" i="12" s="1"/>
  <c r="AP85" i="12" s="1"/>
  <c r="AF201" i="5" l="1"/>
  <c r="AH200" i="5"/>
  <c r="AP67" i="12"/>
  <c r="AP87" i="12"/>
  <c r="AP89" i="12" s="1"/>
  <c r="AP86" i="12"/>
  <c r="AP88" i="12" s="1"/>
  <c r="AP94" i="12" l="1"/>
  <c r="AH201" i="5"/>
  <c r="AF202" i="5"/>
  <c r="AP97" i="12"/>
  <c r="AP98" i="12" s="1"/>
  <c r="AQ40" i="12"/>
  <c r="AQ41" i="12" s="1"/>
  <c r="AQ42" i="12" s="1"/>
  <c r="AQ19" i="12"/>
  <c r="AQ20" i="12" s="1"/>
  <c r="AQ21" i="12" s="1"/>
  <c r="AQ24" i="12"/>
  <c r="AQ25" i="12" s="1"/>
  <c r="AQ26" i="12" s="1"/>
  <c r="AF203" i="5" l="1"/>
  <c r="AH202" i="5"/>
  <c r="AQ27" i="12"/>
  <c r="AQ30" i="12" s="1"/>
  <c r="AQ31" i="12" s="1"/>
  <c r="AQ59" i="12"/>
  <c r="AH203" i="5" l="1"/>
  <c r="AF204" i="5"/>
  <c r="AQ60" i="12"/>
  <c r="AQ62" i="12"/>
  <c r="AQ63" i="12" s="1"/>
  <c r="AF205" i="5" l="1"/>
  <c r="AH204" i="5"/>
  <c r="AQ65" i="12"/>
  <c r="AQ64" i="12"/>
  <c r="AQ66" i="12"/>
  <c r="AQ69" i="12"/>
  <c r="AQ77" i="12" s="1"/>
  <c r="AQ85" i="12" s="1"/>
  <c r="AF206" i="5" l="1"/>
  <c r="AH205" i="5"/>
  <c r="AQ87" i="12"/>
  <c r="AQ89" i="12" s="1"/>
  <c r="AQ86" i="12"/>
  <c r="AQ88" i="12" s="1"/>
  <c r="AQ67" i="12"/>
  <c r="AQ97" i="12" l="1"/>
  <c r="AQ98" i="12" s="1"/>
  <c r="AQ94" i="12"/>
  <c r="AF207" i="5"/>
  <c r="AH206" i="5"/>
  <c r="AR24" i="12"/>
  <c r="AR25" i="12" s="1"/>
  <c r="AR26" i="12" s="1"/>
  <c r="AR40" i="12"/>
  <c r="AR41" i="12" s="1"/>
  <c r="AR42" i="12" s="1"/>
  <c r="AR19" i="12"/>
  <c r="AR20" i="12" s="1"/>
  <c r="AR21" i="12" s="1"/>
  <c r="AH207" i="5" l="1"/>
  <c r="AF208" i="5"/>
  <c r="AR59" i="12"/>
  <c r="AR27" i="12"/>
  <c r="AR30" i="12" s="1"/>
  <c r="AR31" i="12" s="1"/>
  <c r="AF209" i="5" l="1"/>
  <c r="AH208" i="5"/>
  <c r="AR60" i="12"/>
  <c r="AR62" i="12"/>
  <c r="AF210" i="5" l="1"/>
  <c r="AH209" i="5"/>
  <c r="AR63" i="12"/>
  <c r="AF211" i="5" l="1"/>
  <c r="AH210" i="5"/>
  <c r="AR64" i="12"/>
  <c r="AR65" i="12"/>
  <c r="AR66" i="12"/>
  <c r="AR69" i="12"/>
  <c r="AR77" i="12" s="1"/>
  <c r="AR85" i="12" s="1"/>
  <c r="AF212" i="5" l="1"/>
  <c r="AH211" i="5"/>
  <c r="AR87" i="12"/>
  <c r="AR89" i="12" s="1"/>
  <c r="AR86" i="12"/>
  <c r="AR88" i="12" s="1"/>
  <c r="AR67" i="12"/>
  <c r="AR94" i="12" l="1"/>
  <c r="AR97" i="12"/>
  <c r="AR98" i="12" s="1"/>
  <c r="AF213" i="5"/>
  <c r="AH212" i="5"/>
  <c r="AS40" i="12"/>
  <c r="AS41" i="12" s="1"/>
  <c r="AS42" i="12" s="1"/>
  <c r="AS24" i="12"/>
  <c r="AS25" i="12" s="1"/>
  <c r="AS26" i="12" s="1"/>
  <c r="AS19" i="12"/>
  <c r="AS20" i="12" s="1"/>
  <c r="AS21" i="12" s="1"/>
  <c r="AF214" i="5" l="1"/>
  <c r="AH213" i="5"/>
  <c r="AS59" i="12"/>
  <c r="AS27" i="12"/>
  <c r="AS30" i="12" s="1"/>
  <c r="AS31" i="12" s="1"/>
  <c r="AF215" i="5" l="1"/>
  <c r="AH214" i="5"/>
  <c r="AS60" i="12"/>
  <c r="AS62" i="12"/>
  <c r="AH215" i="5" l="1"/>
  <c r="AF216" i="5"/>
  <c r="AS63" i="12"/>
  <c r="AF217" i="5" l="1"/>
  <c r="AH216" i="5"/>
  <c r="AS64" i="12"/>
  <c r="AS65" i="12"/>
  <c r="AS66" i="12"/>
  <c r="AS69" i="12"/>
  <c r="AS77" i="12" s="1"/>
  <c r="AS85" i="12" s="1"/>
  <c r="AF218" i="5" l="1"/>
  <c r="AH217" i="5"/>
  <c r="AS67" i="12"/>
  <c r="AS87" i="12"/>
  <c r="AS89" i="12" s="1"/>
  <c r="AS86" i="12"/>
  <c r="AS88" i="12" s="1"/>
  <c r="AF219" i="5" l="1"/>
  <c r="AH218" i="5"/>
  <c r="AS97" i="12"/>
  <c r="AS98" i="12" s="1"/>
  <c r="AS94" i="12"/>
  <c r="AT24" i="12"/>
  <c r="AT25" i="12" s="1"/>
  <c r="AT26" i="12" s="1"/>
  <c r="AT19" i="12"/>
  <c r="AT20" i="12" s="1"/>
  <c r="AT21" i="12" s="1"/>
  <c r="AT40" i="12"/>
  <c r="AT41" i="12" s="1"/>
  <c r="AT42" i="12" s="1"/>
  <c r="AH219" i="5" l="1"/>
  <c r="AF220" i="5"/>
  <c r="AT27" i="12"/>
  <c r="AT30" i="12" s="1"/>
  <c r="AT31" i="12" s="1"/>
  <c r="AT59" i="12"/>
  <c r="AH220" i="5" l="1"/>
  <c r="AF221" i="5"/>
  <c r="AT60" i="12"/>
  <c r="AT62" i="12"/>
  <c r="AT63" i="12" s="1"/>
  <c r="AF222" i="5" l="1"/>
  <c r="AH221" i="5"/>
  <c r="AT64" i="12"/>
  <c r="AT65" i="12"/>
  <c r="AT66" i="12"/>
  <c r="AT69" i="12"/>
  <c r="AT77" i="12" s="1"/>
  <c r="AT85" i="12" s="1"/>
  <c r="AH222" i="5" l="1"/>
  <c r="AF223" i="5"/>
  <c r="AT87" i="12"/>
  <c r="AT89" i="12" s="1"/>
  <c r="AT86" i="12"/>
  <c r="AT88" i="12" s="1"/>
  <c r="AT67" i="12"/>
  <c r="AT97" i="12"/>
  <c r="AT98" i="12" s="1"/>
  <c r="AT94" i="12" l="1"/>
  <c r="AF224" i="5"/>
  <c r="AH223" i="5"/>
  <c r="AU40" i="12"/>
  <c r="AU41" i="12" s="1"/>
  <c r="AU42" i="12" s="1"/>
  <c r="AU24" i="12"/>
  <c r="AU25" i="12" s="1"/>
  <c r="AU26" i="12" s="1"/>
  <c r="AU19" i="12"/>
  <c r="AU20" i="12" s="1"/>
  <c r="AU21" i="12" s="1"/>
  <c r="AF225" i="5" l="1"/>
  <c r="AH224" i="5"/>
  <c r="AU59" i="12"/>
  <c r="AU27" i="12"/>
  <c r="AU30" i="12" s="1"/>
  <c r="AU31" i="12" s="1"/>
  <c r="AF226" i="5" l="1"/>
  <c r="AH225" i="5"/>
  <c r="AU60" i="12"/>
  <c r="AU62" i="12"/>
  <c r="AF227" i="5" l="1"/>
  <c r="AH226" i="5"/>
  <c r="AU63" i="12"/>
  <c r="AH227" i="5" l="1"/>
  <c r="AF228" i="5"/>
  <c r="AU64" i="12"/>
  <c r="AU65" i="12"/>
  <c r="AU66" i="12"/>
  <c r="AU69" i="12"/>
  <c r="AU77" i="12" s="1"/>
  <c r="AU85" i="12" s="1"/>
  <c r="AF229" i="5" l="1"/>
  <c r="AH228" i="5"/>
  <c r="AU87" i="12"/>
  <c r="AU89" i="12" s="1"/>
  <c r="AU86" i="12"/>
  <c r="AU88" i="12" s="1"/>
  <c r="AU67" i="12"/>
  <c r="AU94" i="12" l="1"/>
  <c r="AU97" i="12"/>
  <c r="AU98" i="12" s="1"/>
  <c r="AF230" i="5"/>
  <c r="AH229" i="5"/>
  <c r="AV40" i="12"/>
  <c r="AV41" i="12" s="1"/>
  <c r="AV42" i="12" s="1"/>
  <c r="AV19" i="12"/>
  <c r="AV20" i="12" s="1"/>
  <c r="AV21" i="12" s="1"/>
  <c r="AV24" i="12"/>
  <c r="AV25" i="12" s="1"/>
  <c r="AV26" i="12" s="1"/>
  <c r="AF231" i="5" l="1"/>
  <c r="AH230" i="5"/>
  <c r="AV27" i="12"/>
  <c r="AV30" i="12" s="1"/>
  <c r="AV31" i="12" s="1"/>
  <c r="AV59" i="12"/>
  <c r="AF232" i="5" l="1"/>
  <c r="AH231" i="5"/>
  <c r="AV60" i="12"/>
  <c r="AV62" i="12"/>
  <c r="AV63" i="12" s="1"/>
  <c r="AF233" i="5" l="1"/>
  <c r="AH232" i="5"/>
  <c r="AV65" i="12"/>
  <c r="AV64" i="12"/>
  <c r="AV66" i="12"/>
  <c r="AV69" i="12"/>
  <c r="AV77" i="12" s="1"/>
  <c r="AV85" i="12" s="1"/>
  <c r="AF234" i="5" l="1"/>
  <c r="AH233" i="5"/>
  <c r="AV86" i="12"/>
  <c r="AV88" i="12" s="1"/>
  <c r="AV87" i="12"/>
  <c r="AV89" i="12" s="1"/>
  <c r="AV67" i="12"/>
  <c r="AV97" i="12" l="1"/>
  <c r="AV98" i="12" s="1"/>
  <c r="AV94" i="12"/>
  <c r="AH234" i="5"/>
  <c r="AF235" i="5"/>
  <c r="AW24" i="12"/>
  <c r="AW25" i="12" s="1"/>
  <c r="AW26" i="12" s="1"/>
  <c r="AW40" i="12"/>
  <c r="AW41" i="12" s="1"/>
  <c r="AW42" i="12" s="1"/>
  <c r="AW19" i="12"/>
  <c r="AW20" i="12" s="1"/>
  <c r="AW21" i="12" s="1"/>
  <c r="AF236" i="5" l="1"/>
  <c r="AH235" i="5"/>
  <c r="AW59" i="12"/>
  <c r="AW27" i="12"/>
  <c r="AW30" i="12" s="1"/>
  <c r="AW31" i="12" s="1"/>
  <c r="AF237" i="5" l="1"/>
  <c r="AH236" i="5"/>
  <c r="AW60" i="12"/>
  <c r="AW62" i="12"/>
  <c r="AF238" i="5" l="1"/>
  <c r="AH237" i="5"/>
  <c r="AW63" i="12"/>
  <c r="AF239" i="5" l="1"/>
  <c r="AH238" i="5"/>
  <c r="AW65" i="12"/>
  <c r="AW64" i="12"/>
  <c r="AW66" i="12"/>
  <c r="AW69" i="12"/>
  <c r="AW77" i="12" s="1"/>
  <c r="AW85" i="12" s="1"/>
  <c r="AF240" i="5" l="1"/>
  <c r="AH239" i="5"/>
  <c r="AW87" i="12"/>
  <c r="AW89" i="12" s="1"/>
  <c r="AW86" i="12"/>
  <c r="AW88" i="12" s="1"/>
  <c r="AW67" i="12"/>
  <c r="AW97" i="12"/>
  <c r="AW98" i="12" s="1"/>
  <c r="AF241" i="5" l="1"/>
  <c r="AH240" i="5"/>
  <c r="AX24" i="12"/>
  <c r="AX25" i="12" s="1"/>
  <c r="AX26" i="12" s="1"/>
  <c r="AX19" i="12"/>
  <c r="AX20" i="12" s="1"/>
  <c r="AX21" i="12" s="1"/>
  <c r="AX40" i="12"/>
  <c r="AX41" i="12" s="1"/>
  <c r="AX42" i="12" s="1"/>
  <c r="AW94" i="12"/>
  <c r="AF242" i="5" l="1"/>
  <c r="AH241" i="5"/>
  <c r="AX59" i="12"/>
  <c r="AX27" i="12"/>
  <c r="AX30" i="12" s="1"/>
  <c r="AX31" i="12" s="1"/>
  <c r="AF243" i="5" l="1"/>
  <c r="AH242" i="5"/>
  <c r="AX60" i="12"/>
  <c r="AX62" i="12"/>
  <c r="AX63" i="12" s="1"/>
  <c r="AF244" i="5" l="1"/>
  <c r="AH243" i="5"/>
  <c r="AX69" i="12"/>
  <c r="AX77" i="12" s="1"/>
  <c r="AX85" i="12" s="1"/>
  <c r="AX64" i="12"/>
  <c r="AX65" i="12"/>
  <c r="AX66" i="12"/>
  <c r="AF245" i="5" l="1"/>
  <c r="AH244" i="5"/>
  <c r="AX67" i="12"/>
  <c r="AX86" i="12"/>
  <c r="AX88" i="12" s="1"/>
  <c r="AX87" i="12"/>
  <c r="AX89" i="12" s="1"/>
  <c r="AF246" i="5" l="1"/>
  <c r="AH245" i="5"/>
  <c r="AY40" i="12"/>
  <c r="AY41" i="12" s="1"/>
  <c r="AY42" i="12" s="1"/>
  <c r="AY24" i="12"/>
  <c r="AY25" i="12" s="1"/>
  <c r="AY26" i="12" s="1"/>
  <c r="AY19" i="12"/>
  <c r="AY20" i="12" s="1"/>
  <c r="AY21" i="12" s="1"/>
  <c r="AX97" i="12"/>
  <c r="AX98" i="12" s="1"/>
  <c r="AX94" i="12"/>
  <c r="AF247" i="5" l="1"/>
  <c r="AH246" i="5"/>
  <c r="AY59" i="12"/>
  <c r="AY27" i="12"/>
  <c r="AY30" i="12" s="1"/>
  <c r="AY31" i="12" s="1"/>
  <c r="AF248" i="5" l="1"/>
  <c r="AH247" i="5"/>
  <c r="AY60" i="12"/>
  <c r="AY62" i="12"/>
  <c r="AF249" i="5" l="1"/>
  <c r="AH248" i="5"/>
  <c r="AY63" i="12"/>
  <c r="AF250" i="5" l="1"/>
  <c r="AH249" i="5"/>
  <c r="AY65" i="12"/>
  <c r="AY64" i="12"/>
  <c r="AY66" i="12"/>
  <c r="AY69" i="12"/>
  <c r="AY77" i="12" s="1"/>
  <c r="AY85" i="12" s="1"/>
  <c r="AF251" i="5" l="1"/>
  <c r="AH250" i="5"/>
  <c r="AY87" i="12"/>
  <c r="AY89" i="12" s="1"/>
  <c r="AY86" i="12"/>
  <c r="AY88" i="12" s="1"/>
  <c r="AY67" i="12"/>
  <c r="AY97" i="12"/>
  <c r="AY98" i="12" s="1"/>
  <c r="AH251" i="5" l="1"/>
  <c r="AF252" i="5"/>
  <c r="AZ19" i="12"/>
  <c r="AZ20" i="12" s="1"/>
  <c r="AZ21" i="12" s="1"/>
  <c r="AZ40" i="12"/>
  <c r="AZ41" i="12" s="1"/>
  <c r="AZ42" i="12" s="1"/>
  <c r="AZ24" i="12"/>
  <c r="AZ25" i="12" s="1"/>
  <c r="AZ26" i="12" s="1"/>
  <c r="AY94" i="12"/>
  <c r="AF253" i="5" l="1"/>
  <c r="AH252" i="5"/>
  <c r="AZ27" i="12"/>
  <c r="AZ30" i="12" s="1"/>
  <c r="AZ31" i="12" s="1"/>
  <c r="AZ59" i="12"/>
  <c r="AF254" i="5" l="1"/>
  <c r="AH253" i="5"/>
  <c r="AZ60" i="12"/>
  <c r="AZ62" i="12"/>
  <c r="AZ63" i="12" s="1"/>
  <c r="AH254" i="5" l="1"/>
  <c r="AF255" i="5"/>
  <c r="AH255" i="5" s="1"/>
  <c r="AZ69" i="12"/>
  <c r="AZ77" i="12" s="1"/>
  <c r="AZ85" i="12" s="1"/>
  <c r="AZ64" i="12"/>
  <c r="AZ65" i="12"/>
  <c r="AZ66" i="12"/>
  <c r="AZ67" i="12" l="1"/>
  <c r="AZ87" i="12"/>
  <c r="AZ89" i="12" s="1"/>
  <c r="AZ86" i="12"/>
  <c r="AZ88" i="12" s="1"/>
  <c r="AZ94" i="12" l="1"/>
  <c r="AZ97" i="12"/>
  <c r="AZ98" i="12" s="1"/>
  <c r="BA19" i="12"/>
  <c r="BA20" i="12" s="1"/>
  <c r="BA21" i="12" s="1"/>
  <c r="BA24" i="12"/>
  <c r="BA25" i="12" s="1"/>
  <c r="BA26" i="12" s="1"/>
  <c r="BA40" i="12"/>
  <c r="BA41" i="12" s="1"/>
  <c r="BA42" i="12" s="1"/>
  <c r="BA59" i="12" l="1"/>
  <c r="BA27" i="12"/>
  <c r="BA30" i="12" s="1"/>
  <c r="BA31" i="12" s="1"/>
  <c r="BA60" i="12" l="1"/>
  <c r="BA62" i="12"/>
  <c r="BA63" i="12" l="1"/>
  <c r="BA65" i="12" l="1"/>
  <c r="BA64" i="12"/>
  <c r="BA66" i="12"/>
  <c r="BA69" i="12"/>
  <c r="BA77" i="12" s="1"/>
  <c r="BA85" i="12" s="1"/>
  <c r="BA87" i="12" l="1"/>
  <c r="BA89" i="12" s="1"/>
  <c r="BA86" i="12"/>
  <c r="BA88" i="12" s="1"/>
  <c r="BA67" i="12"/>
  <c r="BA97" i="12" l="1"/>
  <c r="BA98" i="12" s="1"/>
  <c r="BA94" i="12"/>
  <c r="BB40" i="12"/>
  <c r="BB41" i="12" s="1"/>
  <c r="BB42" i="12" s="1"/>
  <c r="BB19" i="12"/>
  <c r="BB20" i="12" s="1"/>
  <c r="BB21" i="12" s="1"/>
  <c r="BB24" i="12"/>
  <c r="BB25" i="12" s="1"/>
  <c r="BB26" i="12" s="1"/>
  <c r="BB27" i="12" l="1"/>
  <c r="BB30" i="12" s="1"/>
  <c r="BB31" i="12" s="1"/>
  <c r="BB59" i="12"/>
  <c r="BB60" i="12" l="1"/>
  <c r="BB62" i="12"/>
  <c r="BB63" i="12" s="1"/>
  <c r="BB69" i="12" l="1"/>
  <c r="BB77" i="12" s="1"/>
  <c r="BB85" i="12" s="1"/>
  <c r="BB65" i="12"/>
  <c r="BB64" i="12"/>
  <c r="BB66" i="12"/>
  <c r="BB67" i="12" l="1"/>
  <c r="BB87" i="12"/>
  <c r="BB89" i="12" s="1"/>
  <c r="BB86" i="12"/>
  <c r="BB88" i="12" s="1"/>
  <c r="BB97" i="12" l="1"/>
  <c r="BB98" i="12" s="1"/>
  <c r="BC24" i="12"/>
  <c r="BC25" i="12" s="1"/>
  <c r="BC26" i="12" s="1"/>
  <c r="BC40" i="12"/>
  <c r="BC41" i="12" s="1"/>
  <c r="BC42" i="12" s="1"/>
  <c r="BC19" i="12"/>
  <c r="BC20" i="12" s="1"/>
  <c r="BC21" i="12" s="1"/>
  <c r="BB94" i="12"/>
  <c r="BC27" i="12" l="1"/>
  <c r="BC30" i="12" s="1"/>
  <c r="BC31" i="12" s="1"/>
  <c r="BC59" i="12"/>
  <c r="BC60" i="12" l="1"/>
  <c r="BC62" i="12"/>
  <c r="BC63" i="12" s="1"/>
  <c r="BC64" i="12" l="1"/>
  <c r="BC65" i="12"/>
  <c r="BC66" i="12"/>
  <c r="BC69" i="12"/>
  <c r="BC77" i="12" s="1"/>
  <c r="BC85" i="12" s="1"/>
  <c r="BC86" i="12" l="1"/>
  <c r="BC88" i="12" s="1"/>
  <c r="BC87" i="12"/>
  <c r="BC89" i="12" s="1"/>
  <c r="BC67" i="12"/>
  <c r="BC94" i="12" l="1"/>
  <c r="BC97" i="12"/>
  <c r="BC98" i="12" s="1"/>
  <c r="BD24" i="12"/>
  <c r="BD25" i="12" s="1"/>
  <c r="BD26" i="12" s="1"/>
  <c r="BD40" i="12"/>
  <c r="BD41" i="12" s="1"/>
  <c r="BD42" i="12" s="1"/>
  <c r="BD19" i="12"/>
  <c r="BD20" i="12" s="1"/>
  <c r="BD21" i="12" s="1"/>
  <c r="BD59" i="12" l="1"/>
  <c r="BD27" i="12"/>
  <c r="BD30" i="12" s="1"/>
  <c r="BD31" i="12" s="1"/>
  <c r="BD60" i="12" l="1"/>
  <c r="BD62" i="12"/>
  <c r="BD63" i="12" l="1"/>
  <c r="BD65" i="12" l="1"/>
  <c r="BD64" i="12"/>
  <c r="BD66" i="12"/>
  <c r="BD69" i="12"/>
  <c r="BD77" i="12" s="1"/>
  <c r="BD85" i="12" s="1"/>
  <c r="BD87" i="12" l="1"/>
  <c r="BD89" i="12" s="1"/>
  <c r="BD86" i="12"/>
  <c r="BD88" i="12" s="1"/>
  <c r="BD67" i="12"/>
  <c r="BD97" i="12" l="1"/>
  <c r="BD98" i="12" s="1"/>
  <c r="BD94" i="12"/>
  <c r="BE19" i="12"/>
  <c r="BE20" i="12" s="1"/>
  <c r="BE21" i="12" s="1"/>
  <c r="BE40" i="12"/>
  <c r="BE41" i="12" s="1"/>
  <c r="BE42" i="12" s="1"/>
  <c r="BE24" i="12"/>
  <c r="BE25" i="12" s="1"/>
  <c r="BE26" i="12" s="1"/>
  <c r="BE27" i="12" l="1"/>
  <c r="BE30" i="12" s="1"/>
  <c r="BE31" i="12" s="1"/>
  <c r="BE59" i="12"/>
  <c r="BE60" i="12" l="1"/>
  <c r="BE62" i="12"/>
  <c r="BE63" i="12" s="1"/>
  <c r="BE69" i="12" l="1"/>
  <c r="BE77" i="12" s="1"/>
  <c r="BE85" i="12" s="1"/>
  <c r="BE64" i="12"/>
  <c r="BE65" i="12"/>
  <c r="BE66" i="12"/>
  <c r="BE67" i="12" l="1"/>
  <c r="BE87" i="12"/>
  <c r="BE89" i="12" s="1"/>
  <c r="BE86" i="12"/>
  <c r="BE88" i="12" s="1"/>
  <c r="BE94" i="12" l="1"/>
  <c r="BE97" i="12"/>
  <c r="BE98" i="12" s="1"/>
  <c r="BF24" i="12"/>
  <c r="BF25" i="12" s="1"/>
  <c r="BF26" i="12" s="1"/>
  <c r="BF19" i="12"/>
  <c r="BF20" i="12" s="1"/>
  <c r="BF21" i="12" s="1"/>
  <c r="BF40" i="12"/>
  <c r="BF41" i="12" s="1"/>
  <c r="BF42" i="12" s="1"/>
  <c r="BF27" i="12" l="1"/>
  <c r="BF30" i="12" s="1"/>
  <c r="BF31" i="12" s="1"/>
  <c r="BF59" i="12"/>
  <c r="BF60" i="12" l="1"/>
  <c r="BF62" i="12"/>
  <c r="BF63" i="12" s="1"/>
  <c r="BF64" i="12" l="1"/>
  <c r="BF65" i="12"/>
  <c r="BF66" i="12"/>
  <c r="BF69" i="12"/>
  <c r="BF77" i="12" s="1"/>
  <c r="BF85" i="12" s="1"/>
  <c r="BF87" i="12" l="1"/>
  <c r="BF89" i="12" s="1"/>
  <c r="BF86" i="12"/>
  <c r="BF88" i="12" s="1"/>
  <c r="BF67" i="12"/>
  <c r="BF97" i="12" l="1"/>
  <c r="BF98" i="12" s="1"/>
  <c r="BF94" i="12"/>
  <c r="BG24" i="12"/>
  <c r="BG25" i="12" s="1"/>
  <c r="BG26" i="12" s="1"/>
  <c r="BG19" i="12"/>
  <c r="BG20" i="12" s="1"/>
  <c r="BG21" i="12" s="1"/>
  <c r="BG40" i="12"/>
  <c r="BG41" i="12" s="1"/>
  <c r="BG42" i="12" s="1"/>
  <c r="BG59" i="12" l="1"/>
  <c r="BG27" i="12"/>
  <c r="BG30" i="12" s="1"/>
  <c r="BG31" i="12" s="1"/>
  <c r="BG60" i="12" l="1"/>
  <c r="BG62" i="12"/>
  <c r="BG63" i="12" l="1"/>
  <c r="BG65" i="12" l="1"/>
  <c r="BG64" i="12"/>
  <c r="BG66" i="12"/>
  <c r="BG69" i="12"/>
  <c r="BG77" i="12" s="1"/>
  <c r="BG85" i="12" s="1"/>
  <c r="BG86" i="12" l="1"/>
  <c r="BG88" i="12" s="1"/>
  <c r="BG87" i="12"/>
  <c r="BG89" i="12" s="1"/>
  <c r="BG67" i="12"/>
  <c r="BG97" i="12" l="1"/>
  <c r="BG98" i="12" s="1"/>
  <c r="BH24" i="12"/>
  <c r="BH25" i="12" s="1"/>
  <c r="BH26" i="12" s="1"/>
  <c r="BH40" i="12"/>
  <c r="BH41" i="12" s="1"/>
  <c r="BH42" i="12" s="1"/>
  <c r="BH19" i="12"/>
  <c r="BH20" i="12" s="1"/>
  <c r="BH21" i="12" s="1"/>
  <c r="BG94" i="12"/>
  <c r="BH59" i="12" l="1"/>
  <c r="BH27" i="12"/>
  <c r="BH30" i="12" s="1"/>
  <c r="BH31" i="12" s="1"/>
  <c r="BH60" i="12" l="1"/>
  <c r="BH62" i="12"/>
  <c r="BH63" i="12" l="1"/>
  <c r="BH65" i="12" l="1"/>
  <c r="BH64" i="12"/>
  <c r="BH66" i="12"/>
  <c r="BH69" i="12"/>
  <c r="BH77" i="12" s="1"/>
  <c r="BH85" i="12" s="1"/>
  <c r="BH86" i="12" l="1"/>
  <c r="BH88" i="12" s="1"/>
  <c r="BH87" i="12"/>
  <c r="BH89" i="12" s="1"/>
  <c r="BH67" i="12"/>
  <c r="BH97" i="12" l="1"/>
  <c r="BH98" i="12" s="1"/>
  <c r="BH94" i="12"/>
  <c r="BI40" i="12"/>
  <c r="BI41" i="12" s="1"/>
  <c r="BI42" i="12" s="1"/>
  <c r="BI24" i="12"/>
  <c r="BI25" i="12" s="1"/>
  <c r="BI26" i="12" s="1"/>
  <c r="BI19" i="12"/>
  <c r="BI20" i="12" s="1"/>
  <c r="BI21" i="12" s="1"/>
  <c r="BI59" i="12" l="1"/>
  <c r="BI27" i="12"/>
  <c r="BI30" i="12" s="1"/>
  <c r="BI31" i="12" s="1"/>
  <c r="BI60" i="12" l="1"/>
  <c r="BI62" i="12"/>
  <c r="BI63" i="12" l="1"/>
  <c r="BI64" i="12" l="1"/>
  <c r="BI65" i="12"/>
  <c r="BI66" i="12"/>
  <c r="BI69" i="12"/>
  <c r="BI77" i="12" s="1"/>
  <c r="BI85" i="12" s="1"/>
  <c r="BI87" i="12" l="1"/>
  <c r="BI89" i="12" s="1"/>
  <c r="BI86" i="12"/>
  <c r="BI88" i="12" s="1"/>
  <c r="BI67" i="12"/>
  <c r="BI97" i="12" l="1"/>
  <c r="BI98" i="12" s="1"/>
  <c r="BI94" i="12"/>
  <c r="BJ40" i="12"/>
  <c r="BJ41" i="12" s="1"/>
  <c r="BJ42" i="12" s="1"/>
  <c r="BJ24" i="12"/>
  <c r="BJ25" i="12" s="1"/>
  <c r="BJ26" i="12" s="1"/>
  <c r="BJ19" i="12"/>
  <c r="BJ20" i="12" s="1"/>
  <c r="BJ21" i="12" s="1"/>
  <c r="BJ59" i="12" l="1"/>
  <c r="BJ27" i="12"/>
  <c r="BJ30" i="12" s="1"/>
  <c r="BJ31" i="12" s="1"/>
  <c r="BJ60" i="12" l="1"/>
  <c r="BJ62" i="12"/>
  <c r="BJ63" i="12" l="1"/>
  <c r="BJ65" i="12" l="1"/>
  <c r="BJ64" i="12"/>
  <c r="BJ66" i="12"/>
  <c r="BJ69" i="12"/>
  <c r="BJ77" i="12" s="1"/>
  <c r="BJ85" i="12" s="1"/>
  <c r="BJ86" i="12" l="1"/>
  <c r="BJ88" i="12" s="1"/>
  <c r="BJ87" i="12"/>
  <c r="BJ89" i="12" s="1"/>
  <c r="BJ67" i="12"/>
  <c r="BJ97" i="12" l="1"/>
  <c r="BJ98" i="12" s="1"/>
  <c r="BK19" i="12"/>
  <c r="BK20" i="12" s="1"/>
  <c r="BK21" i="12" s="1"/>
  <c r="BK24" i="12"/>
  <c r="BK25" i="12" s="1"/>
  <c r="BK26" i="12" s="1"/>
  <c r="BK40" i="12"/>
  <c r="BK41" i="12" s="1"/>
  <c r="BK42" i="12" s="1"/>
  <c r="BJ94" i="12"/>
  <c r="BK27" i="12" l="1"/>
  <c r="BK30" i="12" s="1"/>
  <c r="BK31" i="12" s="1"/>
  <c r="BK59" i="12"/>
  <c r="BK60" i="12" l="1"/>
  <c r="BK62" i="12"/>
  <c r="BK63" i="12" l="1"/>
  <c r="BK64" i="12" l="1"/>
  <c r="BK65" i="12"/>
  <c r="BK66" i="12"/>
  <c r="BK69" i="12"/>
  <c r="BK77" i="12" s="1"/>
  <c r="BK85" i="12" s="1"/>
  <c r="BK87" i="12" l="1"/>
  <c r="BK89" i="12" s="1"/>
  <c r="BK86" i="12"/>
  <c r="BK88" i="12" s="1"/>
  <c r="BK67" i="12"/>
  <c r="BK94" i="12" l="1"/>
  <c r="BK97" i="12"/>
  <c r="BK98" i="12" s="1"/>
  <c r="BL40" i="12"/>
  <c r="BL41" i="12" s="1"/>
  <c r="BL42" i="12" s="1"/>
  <c r="BL19" i="12"/>
  <c r="BL20" i="12" s="1"/>
  <c r="BL21" i="12" s="1"/>
  <c r="BL24" i="12"/>
  <c r="BL25" i="12" s="1"/>
  <c r="BL26" i="12" s="1"/>
  <c r="BL27" i="12" l="1"/>
  <c r="BL30" i="12" s="1"/>
  <c r="BL31" i="12" s="1"/>
  <c r="BL59" i="12"/>
  <c r="BL60" i="12" l="1"/>
  <c r="BL62" i="12"/>
  <c r="BL63" i="12" s="1"/>
  <c r="BL69" i="12" l="1"/>
  <c r="BL77" i="12" s="1"/>
  <c r="BL85" i="12" s="1"/>
  <c r="BL64" i="12"/>
  <c r="BL65" i="12"/>
  <c r="BL66" i="12"/>
  <c r="BL87" i="12" l="1"/>
  <c r="BL89" i="12" s="1"/>
  <c r="BL86" i="12"/>
  <c r="BL88" i="12" s="1"/>
  <c r="BL67" i="12"/>
  <c r="BL97" i="12" l="1"/>
  <c r="BL98" i="12" s="1"/>
  <c r="BL94" i="12"/>
  <c r="BM40" i="12"/>
  <c r="BM41" i="12" s="1"/>
  <c r="BM42" i="12" s="1"/>
  <c r="BM19" i="12"/>
  <c r="BM20" i="12" s="1"/>
  <c r="BM21" i="12" s="1"/>
  <c r="BM24" i="12"/>
  <c r="BM25" i="12" s="1"/>
  <c r="BM26" i="12" s="1"/>
  <c r="BM27" i="12" l="1"/>
  <c r="BM30" i="12" s="1"/>
  <c r="BM31" i="12" s="1"/>
  <c r="BM59" i="12"/>
  <c r="BM60" i="12" l="1"/>
  <c r="BM62" i="12"/>
  <c r="BM63" i="12" l="1"/>
  <c r="BM65" i="12" l="1"/>
  <c r="BM64" i="12"/>
  <c r="BM66" i="12"/>
  <c r="BM69" i="12"/>
  <c r="BM77" i="12" s="1"/>
  <c r="BM85" i="12" s="1"/>
  <c r="BM67" i="12" l="1"/>
  <c r="BM86" i="12"/>
  <c r="BM88" i="12" s="1"/>
  <c r="BM87" i="12"/>
  <c r="BM89" i="12" s="1"/>
  <c r="BM94" i="12" l="1"/>
  <c r="BN40" i="12"/>
  <c r="BN41" i="12" s="1"/>
  <c r="BN42" i="12" s="1"/>
  <c r="BN19" i="12"/>
  <c r="BN20" i="12" s="1"/>
  <c r="BN21" i="12" s="1"/>
  <c r="BN24" i="12"/>
  <c r="BN25" i="12" s="1"/>
  <c r="BN26" i="12" s="1"/>
  <c r="BM97" i="12"/>
  <c r="BM98" i="12" s="1"/>
  <c r="BN27" i="12" l="1"/>
  <c r="BN30" i="12" s="1"/>
  <c r="BN31" i="12" s="1"/>
  <c r="BN59" i="12"/>
  <c r="BN60" i="12" l="1"/>
  <c r="BN62" i="12"/>
  <c r="BN63" i="12" s="1"/>
  <c r="BN64" i="12" l="1"/>
  <c r="BN65" i="12"/>
  <c r="BN66" i="12"/>
  <c r="BN69" i="12"/>
  <c r="BN77" i="12" s="1"/>
  <c r="BN85" i="12" s="1"/>
  <c r="BN67" i="12" l="1"/>
  <c r="BN87" i="12"/>
  <c r="BN89" i="12" s="1"/>
  <c r="BN86" i="12"/>
  <c r="BN88" i="12" s="1"/>
  <c r="BN94" i="12" l="1"/>
  <c r="BN97" i="12"/>
  <c r="BN98" i="12" s="1"/>
  <c r="BO40" i="12"/>
  <c r="BO41" i="12" s="1"/>
  <c r="BO42" i="12" s="1"/>
  <c r="BO19" i="12"/>
  <c r="BO20" i="12" s="1"/>
  <c r="BO21" i="12" s="1"/>
  <c r="BO24" i="12"/>
  <c r="BO25" i="12" s="1"/>
  <c r="BO26" i="12" s="1"/>
  <c r="BO27" i="12" l="1"/>
  <c r="BO30" i="12" s="1"/>
  <c r="BO31" i="12" s="1"/>
  <c r="BO59" i="12"/>
  <c r="BO60" i="12" l="1"/>
  <c r="BO62" i="12"/>
  <c r="BO63" i="12" s="1"/>
  <c r="BO69" i="12" l="1"/>
  <c r="BO77" i="12" s="1"/>
  <c r="BO85" i="12" s="1"/>
  <c r="BO64" i="12"/>
  <c r="BO65" i="12"/>
  <c r="BO66" i="12"/>
  <c r="BO67" i="12" l="1"/>
  <c r="BO87" i="12"/>
  <c r="BO89" i="12" s="1"/>
  <c r="BO86" i="12"/>
  <c r="BO88" i="12" s="1"/>
  <c r="BO94" i="12" l="1"/>
  <c r="BO97" i="12"/>
  <c r="BO98" i="12" s="1"/>
  <c r="BP40" i="12"/>
  <c r="BP41" i="12" s="1"/>
  <c r="BP42" i="12" s="1"/>
  <c r="BP24" i="12"/>
  <c r="BP25" i="12" s="1"/>
  <c r="BP26" i="12" s="1"/>
  <c r="BP19" i="12"/>
  <c r="BP20" i="12" s="1"/>
  <c r="BP21" i="12" s="1"/>
  <c r="BP59" i="12" s="1"/>
  <c r="BP27" i="12" l="1"/>
  <c r="BP30" i="12" s="1"/>
  <c r="BP31" i="12" s="1"/>
  <c r="BP60" i="12"/>
  <c r="BP62" i="12"/>
  <c r="BP63" i="12" l="1"/>
  <c r="BP64" i="12" l="1"/>
  <c r="BP65" i="12"/>
  <c r="BP66" i="12"/>
  <c r="BP69" i="12"/>
  <c r="BP77" i="12" s="1"/>
  <c r="BP85" i="12" s="1"/>
  <c r="BP67" i="12" l="1"/>
  <c r="BP87" i="12"/>
  <c r="BP89" i="12" s="1"/>
  <c r="BP86" i="12"/>
  <c r="BP88" i="12" s="1"/>
  <c r="BP97" i="12" l="1"/>
  <c r="BP98" i="12" s="1"/>
  <c r="F97" i="12" s="1"/>
  <c r="D23" i="12" s="1"/>
  <c r="D25" i="12" s="1"/>
  <c r="BP94" i="12"/>
  <c r="F94" i="12" s="1"/>
  <c r="AT12" i="10" l="1"/>
  <c r="AT13" i="10" s="1"/>
  <c r="AS12" i="10"/>
  <c r="AS13" i="10" s="1"/>
  <c r="AR12" i="10"/>
  <c r="AR13" i="10" s="1"/>
  <c r="AU12" i="10"/>
  <c r="AU13" i="10" s="1"/>
  <c r="C75" i="5"/>
  <c r="AJ12" i="10"/>
  <c r="AJ13" i="10" s="1"/>
  <c r="AG12" i="10"/>
  <c r="AG13" i="10" s="1"/>
  <c r="AN12" i="10"/>
  <c r="AN13" i="10" s="1"/>
  <c r="AI12" i="10"/>
  <c r="AI13" i="10" s="1"/>
  <c r="AD12" i="10"/>
  <c r="AD13" i="10" s="1"/>
  <c r="AH12" i="10"/>
  <c r="AH13" i="10" s="1"/>
  <c r="AQ12" i="10"/>
  <c r="AQ13" i="10" s="1"/>
  <c r="AE12" i="10"/>
  <c r="AE13" i="10" s="1"/>
  <c r="AB12" i="10"/>
  <c r="AB13" i="10" s="1"/>
  <c r="AK12" i="10"/>
  <c r="AK13" i="10" s="1"/>
  <c r="AF12" i="10"/>
  <c r="AF13" i="10" s="1"/>
  <c r="AC12" i="10"/>
  <c r="AC13" i="10" s="1"/>
  <c r="AO12" i="10"/>
  <c r="AO13" i="10" s="1"/>
  <c r="AP12" i="10"/>
  <c r="AP13" i="10" s="1"/>
  <c r="AM12" i="10"/>
  <c r="AM13" i="10" s="1"/>
  <c r="AL12" i="10"/>
  <c r="AL13" i="10" s="1"/>
  <c r="AV5" i="1" l="1"/>
  <c r="AU66" i="10"/>
  <c r="AU15" i="10"/>
  <c r="AV6" i="1" s="1"/>
  <c r="AR15" i="10"/>
  <c r="AS6" i="1" s="1"/>
  <c r="AS5" i="1"/>
  <c r="AR66" i="10"/>
  <c r="AS66" i="10"/>
  <c r="AS15" i="10"/>
  <c r="AT6" i="1" s="1"/>
  <c r="AT5" i="1"/>
  <c r="AT15" i="10"/>
  <c r="AU6" i="1" s="1"/>
  <c r="AU5" i="1"/>
  <c r="AT66" i="10"/>
  <c r="AM66" i="10"/>
  <c r="AN5" i="1"/>
  <c r="AM15" i="10"/>
  <c r="AN6" i="1" s="1"/>
  <c r="AI66" i="10"/>
  <c r="AI15" i="10"/>
  <c r="AJ6" i="1" s="1"/>
  <c r="AJ5" i="1"/>
  <c r="AO5" i="1"/>
  <c r="AN15" i="10"/>
  <c r="AO6" i="1" s="1"/>
  <c r="AN66" i="10"/>
  <c r="AR5" i="1"/>
  <c r="AQ15" i="10"/>
  <c r="AR6" i="1" s="1"/>
  <c r="AQ66" i="10"/>
  <c r="AP5" i="1"/>
  <c r="AO66" i="10"/>
  <c r="AO15" i="10"/>
  <c r="AP6" i="1" s="1"/>
  <c r="AK66" i="10"/>
  <c r="AL5" i="1"/>
  <c r="AK15" i="10"/>
  <c r="AL6" i="1" s="1"/>
  <c r="AG15" i="10"/>
  <c r="AH6" i="1" s="1"/>
  <c r="AH5" i="1"/>
  <c r="AG66" i="10"/>
  <c r="AP15" i="10"/>
  <c r="AQ6" i="1" s="1"/>
  <c r="AQ5" i="1"/>
  <c r="AP66" i="10"/>
  <c r="AC5" i="1"/>
  <c r="AB66" i="10"/>
  <c r="AB69" i="10" s="1"/>
  <c r="AB73" i="10" s="1"/>
  <c r="AB15" i="10"/>
  <c r="AJ15" i="10"/>
  <c r="AK6" i="1" s="1"/>
  <c r="AK5" i="1"/>
  <c r="AJ66" i="10"/>
  <c r="AH66" i="10"/>
  <c r="AH15" i="10"/>
  <c r="AI6" i="1" s="1"/>
  <c r="AI5" i="1"/>
  <c r="AD15" i="10"/>
  <c r="AE6" i="1" s="1"/>
  <c r="AD66" i="10"/>
  <c r="AE5" i="1"/>
  <c r="AC66" i="10"/>
  <c r="AD5" i="1"/>
  <c r="AC15" i="10"/>
  <c r="AD6" i="1" s="1"/>
  <c r="AF15" i="10"/>
  <c r="AG6" i="1" s="1"/>
  <c r="AF66" i="10"/>
  <c r="AG5" i="1"/>
  <c r="AL15" i="10"/>
  <c r="AM6" i="1" s="1"/>
  <c r="AM5" i="1"/>
  <c r="AL66" i="10"/>
  <c r="AE66" i="10"/>
  <c r="AF5" i="1"/>
  <c r="AE15" i="10"/>
  <c r="AF6" i="1" s="1"/>
  <c r="AC6" i="1" l="1"/>
  <c r="F6" i="1" s="1"/>
  <c r="F15" i="10"/>
  <c r="C77" i="5" s="1"/>
  <c r="AC111" i="1"/>
  <c r="AB74" i="10"/>
  <c r="AB75" i="10" s="1"/>
  <c r="AC14" i="1"/>
  <c r="AB77" i="10"/>
  <c r="AB79" i="10" s="1"/>
  <c r="F5" i="1"/>
  <c r="C24" i="5" s="1"/>
  <c r="AB80" i="10" l="1"/>
  <c r="AC68" i="1" s="1"/>
  <c r="AB81" i="10"/>
  <c r="AC60" i="1"/>
  <c r="AC50" i="1"/>
  <c r="AY4" i="5"/>
  <c r="C78" i="5"/>
  <c r="AC70" i="1" l="1"/>
  <c r="AC71" i="1" s="1"/>
  <c r="AC51" i="10"/>
  <c r="AC53" i="10" s="1"/>
  <c r="AC61" i="10"/>
  <c r="AC73" i="1" l="1"/>
  <c r="AC74" i="1" s="1"/>
  <c r="AC77" i="1" s="1"/>
  <c r="AD8" i="1"/>
  <c r="AD13" i="1" s="1"/>
  <c r="AC62" i="10"/>
  <c r="AC63" i="10" s="1"/>
  <c r="AC69" i="10" s="1"/>
  <c r="AC73" i="10" s="1"/>
  <c r="AC78" i="1" l="1"/>
  <c r="AC84" i="1" s="1"/>
  <c r="AC77" i="10"/>
  <c r="AC79" i="10" s="1"/>
  <c r="AD111" i="1"/>
  <c r="AC74" i="10"/>
  <c r="AC75" i="10" s="1"/>
  <c r="AD14" i="1"/>
  <c r="AC75" i="1"/>
  <c r="AC81" i="10" l="1"/>
  <c r="AC80" i="10"/>
  <c r="AD68" i="1" s="1"/>
  <c r="AC85" i="1"/>
  <c r="AD60" i="1"/>
  <c r="AD50" i="1"/>
  <c r="AC80" i="1"/>
  <c r="AC79" i="1"/>
  <c r="AC81" i="1"/>
  <c r="AC82" i="1" l="1"/>
  <c r="AC86" i="1"/>
  <c r="AC87" i="1"/>
  <c r="AD61" i="10"/>
  <c r="AD51" i="10"/>
  <c r="AD53" i="10" s="1"/>
  <c r="AC92" i="1"/>
  <c r="AC100" i="1" s="1"/>
  <c r="AD70" i="1"/>
  <c r="AD73" i="1" s="1"/>
  <c r="AD71" i="1" l="1"/>
  <c r="AC101" i="1"/>
  <c r="AC103" i="1" s="1"/>
  <c r="AC102" i="1"/>
  <c r="AC104" i="1" s="1"/>
  <c r="AC88" i="1"/>
  <c r="AC89" i="1"/>
  <c r="AE8" i="1"/>
  <c r="AE13" i="1" s="1"/>
  <c r="AD62" i="10"/>
  <c r="AD63" i="10" s="1"/>
  <c r="AD69" i="10" s="1"/>
  <c r="AD73" i="10" s="1"/>
  <c r="AC106" i="1" l="1"/>
  <c r="AC90" i="1"/>
  <c r="AD17" i="1"/>
  <c r="AD18" i="1" s="1"/>
  <c r="AD19" i="1" s="1"/>
  <c r="AD53" i="1" s="1"/>
  <c r="AD22" i="1"/>
  <c r="AD23" i="1" s="1"/>
  <c r="AD24" i="1" s="1"/>
  <c r="AD38" i="1"/>
  <c r="AD39" i="1" s="1"/>
  <c r="AD40" i="1" s="1"/>
  <c r="AC112" i="1"/>
  <c r="AC113" i="1" s="1"/>
  <c r="AE111" i="1"/>
  <c r="AD77" i="10"/>
  <c r="AD79" i="10" s="1"/>
  <c r="AD74" i="10"/>
  <c r="AD75" i="10" s="1"/>
  <c r="AE14" i="1"/>
  <c r="AC107" i="1"/>
  <c r="AD25" i="1" l="1"/>
  <c r="AD28" i="1" s="1"/>
  <c r="AD29" i="1" s="1"/>
  <c r="AD54" i="1" s="1"/>
  <c r="AD61" i="1"/>
  <c r="AD74" i="1" s="1"/>
  <c r="AD77" i="1" s="1"/>
  <c r="AE60" i="1"/>
  <c r="AE50" i="1"/>
  <c r="AD80" i="10"/>
  <c r="AE68" i="1" s="1"/>
  <c r="AD81" i="10"/>
  <c r="AD62" i="1" l="1"/>
  <c r="AD78" i="1" s="1"/>
  <c r="AD79" i="1" s="1"/>
  <c r="AD32" i="1"/>
  <c r="AD33" i="1" s="1"/>
  <c r="AD75" i="1"/>
  <c r="AE70" i="1"/>
  <c r="AE73" i="1" s="1"/>
  <c r="AE51" i="10"/>
  <c r="AE53" i="10" s="1"/>
  <c r="AE61" i="10"/>
  <c r="AD34" i="1" l="1"/>
  <c r="AE71" i="1"/>
  <c r="AD84" i="1"/>
  <c r="AD85" i="1" s="1"/>
  <c r="AD87" i="1" s="1"/>
  <c r="AD80" i="1"/>
  <c r="AD82" i="1" s="1"/>
  <c r="AD81" i="1"/>
  <c r="AF8" i="1"/>
  <c r="AF13" i="1" s="1"/>
  <c r="AE62" i="10"/>
  <c r="AE63" i="10" s="1"/>
  <c r="AE69" i="10" s="1"/>
  <c r="AE73" i="10" s="1"/>
  <c r="AD92" i="1" l="1"/>
  <c r="AD100" i="1" s="1"/>
  <c r="AD101" i="1" s="1"/>
  <c r="AD86" i="1"/>
  <c r="AD89" i="1" s="1"/>
  <c r="AF111" i="1"/>
  <c r="AE77" i="10"/>
  <c r="AE79" i="10" s="1"/>
  <c r="AE74" i="10"/>
  <c r="AE75" i="10" s="1"/>
  <c r="AF14" i="1"/>
  <c r="AD88" i="1"/>
  <c r="AD102" i="1" l="1"/>
  <c r="AD104" i="1" s="1"/>
  <c r="AE38" i="1" s="1"/>
  <c r="AE39" i="1" s="1"/>
  <c r="AE40" i="1" s="1"/>
  <c r="AD90" i="1"/>
  <c r="AD103" i="1"/>
  <c r="AD106" i="1"/>
  <c r="AE81" i="10"/>
  <c r="AE80" i="10"/>
  <c r="AF68" i="1" s="1"/>
  <c r="AF50" i="1"/>
  <c r="AF60" i="1"/>
  <c r="AD107" i="1" l="1"/>
  <c r="AD112" i="1"/>
  <c r="AD113" i="1" s="1"/>
  <c r="AF70" i="1"/>
  <c r="AE22" i="1"/>
  <c r="AE23" i="1" s="1"/>
  <c r="AE24" i="1" s="1"/>
  <c r="AE17" i="1"/>
  <c r="AE18" i="1" s="1"/>
  <c r="AE19" i="1" s="1"/>
  <c r="AF51" i="10"/>
  <c r="AF53" i="10" s="1"/>
  <c r="AF61" i="10"/>
  <c r="AF62" i="10" l="1"/>
  <c r="AF63" i="10" s="1"/>
  <c r="AF69" i="10" s="1"/>
  <c r="AF73" i="10" s="1"/>
  <c r="AG8" i="1"/>
  <c r="AG13" i="1" s="1"/>
  <c r="AE53" i="1"/>
  <c r="AE61" i="1"/>
  <c r="AE74" i="1" s="1"/>
  <c r="AF73" i="1"/>
  <c r="AF71" i="1"/>
  <c r="AE25" i="1"/>
  <c r="AE28" i="1" s="1"/>
  <c r="AE29" i="1" s="1"/>
  <c r="AE75" i="1" l="1"/>
  <c r="AE77" i="1"/>
  <c r="AE32" i="1"/>
  <c r="AE62" i="1"/>
  <c r="AE54" i="1"/>
  <c r="AG111" i="1"/>
  <c r="AF77" i="10"/>
  <c r="AF79" i="10" s="1"/>
  <c r="AF74" i="10"/>
  <c r="AF75" i="10" s="1"/>
  <c r="AG14" i="1"/>
  <c r="AE78" i="1" l="1"/>
  <c r="AE84" i="1" s="1"/>
  <c r="AE85" i="1" s="1"/>
  <c r="AE33" i="1"/>
  <c r="AE34" i="1"/>
  <c r="AF81" i="10"/>
  <c r="AF80" i="10"/>
  <c r="AG68" i="1" s="1"/>
  <c r="AG60" i="1"/>
  <c r="AG50" i="1"/>
  <c r="AE81" i="1" l="1"/>
  <c r="AE79" i="1"/>
  <c r="AE80" i="1"/>
  <c r="AE82" i="1" s="1"/>
  <c r="AG70" i="1"/>
  <c r="AG73" i="1" s="1"/>
  <c r="AE92" i="1"/>
  <c r="AE100" i="1" s="1"/>
  <c r="AE87" i="1"/>
  <c r="AE86" i="1"/>
  <c r="AG51" i="10"/>
  <c r="AG53" i="10" s="1"/>
  <c r="AG61" i="10"/>
  <c r="AG71" i="1" l="1"/>
  <c r="AG62" i="10"/>
  <c r="AG63" i="10" s="1"/>
  <c r="AG69" i="10" s="1"/>
  <c r="AG73" i="10" s="1"/>
  <c r="AH8" i="1"/>
  <c r="AH13" i="1" s="1"/>
  <c r="AE88" i="1"/>
  <c r="AE101" i="1"/>
  <c r="AE103" i="1" s="1"/>
  <c r="AE102" i="1"/>
  <c r="AE112" i="1" s="1"/>
  <c r="AE113" i="1" s="1"/>
  <c r="AE89" i="1"/>
  <c r="AE90" i="1" l="1"/>
  <c r="AG77" i="10"/>
  <c r="AG79" i="10" s="1"/>
  <c r="AH111" i="1"/>
  <c r="AG74" i="10"/>
  <c r="AG75" i="10" s="1"/>
  <c r="AH14" i="1"/>
  <c r="AE104" i="1"/>
  <c r="AE107" i="1"/>
  <c r="AE106" i="1"/>
  <c r="AF22" i="1" l="1"/>
  <c r="AF23" i="1" s="1"/>
  <c r="AF24" i="1" s="1"/>
  <c r="AF17" i="1"/>
  <c r="AF18" i="1" s="1"/>
  <c r="AF19" i="1" s="1"/>
  <c r="AF38" i="1"/>
  <c r="AF39" i="1" s="1"/>
  <c r="AF40" i="1" s="1"/>
  <c r="AH60" i="1"/>
  <c r="AH50" i="1"/>
  <c r="AG80" i="10"/>
  <c r="AH68" i="1" s="1"/>
  <c r="AG81" i="10"/>
  <c r="AH70" i="1" l="1"/>
  <c r="AH73" i="1" s="1"/>
  <c r="AH61" i="10"/>
  <c r="AH51" i="10"/>
  <c r="AH53" i="10" s="1"/>
  <c r="AF61" i="1"/>
  <c r="AF74" i="1" s="1"/>
  <c r="AF53" i="1"/>
  <c r="AF25" i="1"/>
  <c r="AF28" i="1" s="1"/>
  <c r="AF29" i="1" s="1"/>
  <c r="AF32" i="1" s="1"/>
  <c r="AF77" i="1" l="1"/>
  <c r="AF75" i="1"/>
  <c r="AI8" i="1"/>
  <c r="AI13" i="1" s="1"/>
  <c r="AH62" i="10"/>
  <c r="AH63" i="10" s="1"/>
  <c r="AH69" i="10" s="1"/>
  <c r="AH73" i="10" s="1"/>
  <c r="AH71" i="1"/>
  <c r="AF33" i="1"/>
  <c r="AF34" i="1"/>
  <c r="AF54" i="1"/>
  <c r="AF62" i="1"/>
  <c r="AF78" i="1" s="1"/>
  <c r="AF79" i="1" l="1"/>
  <c r="AF80" i="1"/>
  <c r="AF81" i="1"/>
  <c r="AI111" i="1"/>
  <c r="AH77" i="10"/>
  <c r="AH79" i="10" s="1"/>
  <c r="AH74" i="10"/>
  <c r="AH75" i="10" s="1"/>
  <c r="AI14" i="1"/>
  <c r="AF84" i="1"/>
  <c r="AI60" i="1" l="1"/>
  <c r="AI50" i="1"/>
  <c r="AF82" i="1"/>
  <c r="AH80" i="10"/>
  <c r="AI68" i="1" s="1"/>
  <c r="AH81" i="10"/>
  <c r="AF85" i="1"/>
  <c r="AF92" i="1" s="1"/>
  <c r="AF100" i="1" s="1"/>
  <c r="AF101" i="1" l="1"/>
  <c r="AF103" i="1" s="1"/>
  <c r="AF102" i="1"/>
  <c r="AF104" i="1" s="1"/>
  <c r="AI61" i="10"/>
  <c r="AI51" i="10"/>
  <c r="AI53" i="10" s="1"/>
  <c r="AF86" i="1"/>
  <c r="AF87" i="1"/>
  <c r="AI70" i="1"/>
  <c r="AJ8" i="1" l="1"/>
  <c r="AJ13" i="1" s="1"/>
  <c r="AI62" i="10"/>
  <c r="AI63" i="10" s="1"/>
  <c r="AI69" i="10" s="1"/>
  <c r="AI73" i="10" s="1"/>
  <c r="AF88" i="1"/>
  <c r="AF107" i="1"/>
  <c r="AF112" i="1"/>
  <c r="AF113" i="1" s="1"/>
  <c r="AI73" i="1"/>
  <c r="AI71" i="1"/>
  <c r="AF89" i="1"/>
  <c r="AF106" i="1"/>
  <c r="AG17" i="1" l="1"/>
  <c r="AG18" i="1" s="1"/>
  <c r="AG19" i="1" s="1"/>
  <c r="AG38" i="1"/>
  <c r="AG39" i="1" s="1"/>
  <c r="AG40" i="1" s="1"/>
  <c r="AG22" i="1"/>
  <c r="AG23" i="1" s="1"/>
  <c r="AG24" i="1" s="1"/>
  <c r="AI77" i="10"/>
  <c r="AI79" i="10" s="1"/>
  <c r="AJ111" i="1"/>
  <c r="AI74" i="10"/>
  <c r="AI75" i="10" s="1"/>
  <c r="AJ14" i="1"/>
  <c r="AF90" i="1"/>
  <c r="AJ60" i="1" l="1"/>
  <c r="AJ50" i="1"/>
  <c r="AI81" i="10"/>
  <c r="AI80" i="10"/>
  <c r="AJ68" i="1" s="1"/>
  <c r="AG25" i="1"/>
  <c r="AG28" i="1" s="1"/>
  <c r="AG29" i="1" s="1"/>
  <c r="AG32" i="1" s="1"/>
  <c r="AG61" i="1"/>
  <c r="AG74" i="1" s="1"/>
  <c r="AG53" i="1"/>
  <c r="AG77" i="1" l="1"/>
  <c r="AG75" i="1"/>
  <c r="AJ51" i="10"/>
  <c r="AJ53" i="10" s="1"/>
  <c r="AJ61" i="10"/>
  <c r="AG33" i="1"/>
  <c r="AG34" i="1"/>
  <c r="AG54" i="1"/>
  <c r="AG62" i="1"/>
  <c r="AJ70" i="1"/>
  <c r="AG78" i="1" l="1"/>
  <c r="AG79" i="1" s="1"/>
  <c r="AJ71" i="1"/>
  <c r="AJ73" i="1"/>
  <c r="AK8" i="1"/>
  <c r="AK13" i="1" s="1"/>
  <c r="AJ62" i="10"/>
  <c r="AJ63" i="10" s="1"/>
  <c r="AJ69" i="10" s="1"/>
  <c r="AJ73" i="10" s="1"/>
  <c r="AG81" i="1" l="1"/>
  <c r="AG84" i="1"/>
  <c r="AG85" i="1" s="1"/>
  <c r="AG92" i="1" s="1"/>
  <c r="AG100" i="1" s="1"/>
  <c r="AG80" i="1"/>
  <c r="AG82" i="1" s="1"/>
  <c r="AJ77" i="10"/>
  <c r="AJ79" i="10" s="1"/>
  <c r="AK111" i="1"/>
  <c r="AJ74" i="10"/>
  <c r="AJ75" i="10" s="1"/>
  <c r="AK14" i="1"/>
  <c r="AG87" i="1" l="1"/>
  <c r="AG88" i="1" s="1"/>
  <c r="AG86" i="1"/>
  <c r="AG89" i="1" s="1"/>
  <c r="AK60" i="1"/>
  <c r="AK50" i="1"/>
  <c r="AG102" i="1"/>
  <c r="AG104" i="1" s="1"/>
  <c r="AG101" i="1"/>
  <c r="AG103" i="1" s="1"/>
  <c r="AJ81" i="10"/>
  <c r="AJ80" i="10"/>
  <c r="AK68" i="1" s="1"/>
  <c r="AH22" i="1" l="1"/>
  <c r="AH23" i="1" s="1"/>
  <c r="AH24" i="1" s="1"/>
  <c r="AG90" i="1"/>
  <c r="AH17" i="1"/>
  <c r="AH18" i="1" s="1"/>
  <c r="AH19" i="1" s="1"/>
  <c r="AH61" i="1" s="1"/>
  <c r="AH74" i="1" s="1"/>
  <c r="AG107" i="1"/>
  <c r="AG112" i="1"/>
  <c r="AG113" i="1" s="1"/>
  <c r="AH38" i="1"/>
  <c r="AH39" i="1" s="1"/>
  <c r="AH40" i="1" s="1"/>
  <c r="AK70" i="1"/>
  <c r="AK73" i="1" s="1"/>
  <c r="AK51" i="10"/>
  <c r="AK53" i="10" s="1"/>
  <c r="AK61" i="10"/>
  <c r="AG106" i="1"/>
  <c r="AH53" i="1" l="1"/>
  <c r="AH25" i="1"/>
  <c r="AH28" i="1" s="1"/>
  <c r="AH29" i="1" s="1"/>
  <c r="AH54" i="1" s="1"/>
  <c r="AH77" i="1"/>
  <c r="AH75" i="1"/>
  <c r="AK62" i="10"/>
  <c r="AK63" i="10" s="1"/>
  <c r="AK69" i="10" s="1"/>
  <c r="AK73" i="10" s="1"/>
  <c r="AL8" i="1"/>
  <c r="AL13" i="1" s="1"/>
  <c r="AK71" i="1"/>
  <c r="AH32" i="1" l="1"/>
  <c r="AH62" i="1"/>
  <c r="AH78" i="1" s="1"/>
  <c r="AK77" i="10"/>
  <c r="AK79" i="10" s="1"/>
  <c r="AL111" i="1"/>
  <c r="AK74" i="10"/>
  <c r="AK75" i="10" s="1"/>
  <c r="AL14" i="1"/>
  <c r="AH79" i="1" l="1"/>
  <c r="AH80" i="1"/>
  <c r="AH82" i="1" s="1"/>
  <c r="AH84" i="1"/>
  <c r="AH85" i="1" s="1"/>
  <c r="AH86" i="1" s="1"/>
  <c r="AH33" i="1"/>
  <c r="AH34" i="1"/>
  <c r="AH81" i="1"/>
  <c r="AL50" i="1"/>
  <c r="AL60" i="1"/>
  <c r="AK81" i="10"/>
  <c r="AK80" i="10"/>
  <c r="AL68" i="1" s="1"/>
  <c r="AH87" i="1" l="1"/>
  <c r="AH88" i="1" s="1"/>
  <c r="AH92" i="1"/>
  <c r="AH100" i="1" s="1"/>
  <c r="AH102" i="1" s="1"/>
  <c r="AL70" i="1"/>
  <c r="AL71" i="1" s="1"/>
  <c r="AH89" i="1"/>
  <c r="AL61" i="10"/>
  <c r="AL51" i="10"/>
  <c r="AL53" i="10" s="1"/>
  <c r="AH101" i="1" l="1"/>
  <c r="AH103" i="1" s="1"/>
  <c r="AL73" i="1"/>
  <c r="AH104" i="1"/>
  <c r="AI38" i="1" s="1"/>
  <c r="AI39" i="1" s="1"/>
  <c r="AI40" i="1" s="1"/>
  <c r="AH107" i="1"/>
  <c r="AH112" i="1"/>
  <c r="AH113" i="1" s="1"/>
  <c r="AH90" i="1"/>
  <c r="AL62" i="10"/>
  <c r="AL63" i="10" s="1"/>
  <c r="AL69" i="10" s="1"/>
  <c r="AL73" i="10" s="1"/>
  <c r="AM8" i="1"/>
  <c r="AM13" i="1" s="1"/>
  <c r="AH106" i="1" l="1"/>
  <c r="AI17" i="1"/>
  <c r="AI18" i="1" s="1"/>
  <c r="AI19" i="1" s="1"/>
  <c r="AI53" i="1" s="1"/>
  <c r="AM111" i="1"/>
  <c r="AL77" i="10"/>
  <c r="AL79" i="10" s="1"/>
  <c r="AL74" i="10"/>
  <c r="AL75" i="10" s="1"/>
  <c r="AM14" i="1"/>
  <c r="AI22" i="1"/>
  <c r="AI23" i="1" s="1"/>
  <c r="AI24" i="1" s="1"/>
  <c r="AI61" i="1" l="1"/>
  <c r="AI74" i="1" s="1"/>
  <c r="AI75" i="1" s="1"/>
  <c r="AM50" i="1"/>
  <c r="AM60" i="1"/>
  <c r="AI25" i="1"/>
  <c r="AI28" i="1" s="1"/>
  <c r="AI29" i="1" s="1"/>
  <c r="AL81" i="10"/>
  <c r="AL80" i="10"/>
  <c r="AM68" i="1" s="1"/>
  <c r="AI77" i="1" l="1"/>
  <c r="AI62" i="1"/>
  <c r="AI54" i="1"/>
  <c r="AI32" i="1"/>
  <c r="AM70" i="1"/>
  <c r="AM51" i="10"/>
  <c r="AM53" i="10" s="1"/>
  <c r="AM61" i="10"/>
  <c r="AI78" i="1" l="1"/>
  <c r="AI84" i="1" s="1"/>
  <c r="AI85" i="1" s="1"/>
  <c r="AI92" i="1" s="1"/>
  <c r="AI100" i="1" s="1"/>
  <c r="AI33" i="1"/>
  <c r="AI34" i="1"/>
  <c r="AM62" i="10"/>
  <c r="AM63" i="10" s="1"/>
  <c r="AM69" i="10" s="1"/>
  <c r="AM73" i="10" s="1"/>
  <c r="AN8" i="1"/>
  <c r="AN13" i="1" s="1"/>
  <c r="AM73" i="1"/>
  <c r="AM71" i="1"/>
  <c r="AI80" i="1" l="1"/>
  <c r="AI82" i="1" s="1"/>
  <c r="AI81" i="1"/>
  <c r="AI79" i="1"/>
  <c r="AM77" i="10"/>
  <c r="AM79" i="10" s="1"/>
  <c r="AN111" i="1"/>
  <c r="AM74" i="10"/>
  <c r="AM75" i="10" s="1"/>
  <c r="AN14" i="1"/>
  <c r="AI101" i="1"/>
  <c r="AI102" i="1"/>
  <c r="AI87" i="1"/>
  <c r="AI86" i="1"/>
  <c r="AI106" i="1" l="1"/>
  <c r="AI107" i="1"/>
  <c r="AI103" i="1"/>
  <c r="AI88" i="1"/>
  <c r="AI104" i="1"/>
  <c r="AN60" i="1"/>
  <c r="AN50" i="1"/>
  <c r="AI112" i="1"/>
  <c r="AI113" i="1" s="1"/>
  <c r="AI89" i="1"/>
  <c r="AM80" i="10"/>
  <c r="AN68" i="1" s="1"/>
  <c r="AM81" i="10"/>
  <c r="AI90" i="1" l="1"/>
  <c r="AJ17" i="1"/>
  <c r="AJ18" i="1" s="1"/>
  <c r="AJ19" i="1" s="1"/>
  <c r="AJ61" i="1" s="1"/>
  <c r="AJ74" i="1" s="1"/>
  <c r="AN70" i="1"/>
  <c r="AN73" i="1" s="1"/>
  <c r="AN61" i="10"/>
  <c r="AN51" i="10"/>
  <c r="AN53" i="10" s="1"/>
  <c r="AJ22" i="1"/>
  <c r="AJ23" i="1" s="1"/>
  <c r="AJ24" i="1" s="1"/>
  <c r="AJ38" i="1"/>
  <c r="AJ39" i="1" s="1"/>
  <c r="AJ40" i="1" s="1"/>
  <c r="AN71" i="1" l="1"/>
  <c r="AJ53" i="1"/>
  <c r="AN62" i="10"/>
  <c r="AN63" i="10" s="1"/>
  <c r="AN69" i="10" s="1"/>
  <c r="AN73" i="10" s="1"/>
  <c r="AO8" i="1"/>
  <c r="AO13" i="1" s="1"/>
  <c r="AJ25" i="1"/>
  <c r="AJ28" i="1" s="1"/>
  <c r="AJ29" i="1" s="1"/>
  <c r="AJ75" i="1"/>
  <c r="AJ77" i="1"/>
  <c r="AJ32" i="1" l="1"/>
  <c r="AJ62" i="1"/>
  <c r="AJ78" i="1" s="1"/>
  <c r="AJ84" i="1" s="1"/>
  <c r="AJ54" i="1"/>
  <c r="AO111" i="1"/>
  <c r="AN77" i="10"/>
  <c r="AN79" i="10" s="1"/>
  <c r="AN74" i="10"/>
  <c r="AN75" i="10" s="1"/>
  <c r="AO14" i="1"/>
  <c r="AN81" i="10" l="1"/>
  <c r="AN80" i="10"/>
  <c r="AO68" i="1" s="1"/>
  <c r="AJ34" i="1"/>
  <c r="AJ33" i="1"/>
  <c r="AJ85" i="1"/>
  <c r="AO60" i="1"/>
  <c r="AO50" i="1"/>
  <c r="AJ80" i="1"/>
  <c r="AJ79" i="1"/>
  <c r="AJ81" i="1"/>
  <c r="AO70" i="1" l="1"/>
  <c r="AO73" i="1" s="1"/>
  <c r="AJ82" i="1"/>
  <c r="AO61" i="10"/>
  <c r="AO51" i="10"/>
  <c r="AO53" i="10" s="1"/>
  <c r="AJ86" i="1"/>
  <c r="AJ87" i="1"/>
  <c r="AJ92" i="1"/>
  <c r="AJ100" i="1" s="1"/>
  <c r="AO71" i="1" l="1"/>
  <c r="AJ89" i="1"/>
  <c r="AP8" i="1"/>
  <c r="AP13" i="1" s="1"/>
  <c r="AO62" i="10"/>
  <c r="AO63" i="10" s="1"/>
  <c r="AO69" i="10" s="1"/>
  <c r="AO73" i="10" s="1"/>
  <c r="AJ101" i="1"/>
  <c r="AJ106" i="1" s="1"/>
  <c r="AJ102" i="1"/>
  <c r="AJ107" i="1" s="1"/>
  <c r="AJ88" i="1"/>
  <c r="AJ104" i="1" l="1"/>
  <c r="AK38" i="1" s="1"/>
  <c r="AK39" i="1" s="1"/>
  <c r="AK40" i="1" s="1"/>
  <c r="AJ112" i="1"/>
  <c r="AJ113" i="1" s="1"/>
  <c r="AJ103" i="1"/>
  <c r="AP111" i="1"/>
  <c r="AO77" i="10"/>
  <c r="AO79" i="10" s="1"/>
  <c r="AO74" i="10"/>
  <c r="AO75" i="10" s="1"/>
  <c r="AP14" i="1"/>
  <c r="AJ90" i="1"/>
  <c r="AK17" i="1" l="1"/>
  <c r="AK18" i="1" s="1"/>
  <c r="AK19" i="1" s="1"/>
  <c r="AK61" i="1" s="1"/>
  <c r="AK74" i="1" s="1"/>
  <c r="AP50" i="1"/>
  <c r="AP60" i="1"/>
  <c r="AO81" i="10"/>
  <c r="AO80" i="10"/>
  <c r="AP68" i="1" s="1"/>
  <c r="AK22" i="1"/>
  <c r="AK23" i="1" s="1"/>
  <c r="AK24" i="1" s="1"/>
  <c r="AK53" i="1" l="1"/>
  <c r="AK25" i="1"/>
  <c r="AK28" i="1" s="1"/>
  <c r="AK29" i="1" s="1"/>
  <c r="AP70" i="1"/>
  <c r="AP73" i="1" s="1"/>
  <c r="AP51" i="10"/>
  <c r="AP53" i="10" s="1"/>
  <c r="AP61" i="10"/>
  <c r="AK75" i="1"/>
  <c r="AK77" i="1"/>
  <c r="AP62" i="10" l="1"/>
  <c r="AP63" i="10" s="1"/>
  <c r="AP69" i="10" s="1"/>
  <c r="AP73" i="10" s="1"/>
  <c r="AQ8" i="1"/>
  <c r="AQ13" i="1" s="1"/>
  <c r="AP71" i="1"/>
  <c r="AK32" i="1"/>
  <c r="AK62" i="1"/>
  <c r="AK78" i="1" s="1"/>
  <c r="AK54" i="1"/>
  <c r="AK33" i="1" l="1"/>
  <c r="AK34" i="1"/>
  <c r="AQ111" i="1"/>
  <c r="AP77" i="10"/>
  <c r="AP79" i="10" s="1"/>
  <c r="AP74" i="10"/>
  <c r="AP75" i="10" s="1"/>
  <c r="AQ14" i="1"/>
  <c r="AK84" i="1"/>
  <c r="AK85" i="1" s="1"/>
  <c r="AK80" i="1"/>
  <c r="AK79" i="1"/>
  <c r="AK81" i="1"/>
  <c r="AK86" i="1" l="1"/>
  <c r="AK87" i="1"/>
  <c r="AQ50" i="1"/>
  <c r="AQ60" i="1"/>
  <c r="AK92" i="1"/>
  <c r="AK100" i="1" s="1"/>
  <c r="AP81" i="10"/>
  <c r="AP80" i="10"/>
  <c r="AQ68" i="1" s="1"/>
  <c r="AK82" i="1"/>
  <c r="AQ70" i="1" l="1"/>
  <c r="AQ73" i="1" s="1"/>
  <c r="AQ61" i="10"/>
  <c r="AQ51" i="10"/>
  <c r="AQ53" i="10" s="1"/>
  <c r="AK101" i="1"/>
  <c r="AK102" i="1"/>
  <c r="AK88" i="1"/>
  <c r="AK89" i="1"/>
  <c r="AK90" i="1" l="1"/>
  <c r="AQ62" i="10"/>
  <c r="AQ63" i="10" s="1"/>
  <c r="AQ69" i="10" s="1"/>
  <c r="AQ73" i="10" s="1"/>
  <c r="AR8" i="1"/>
  <c r="AR13" i="1" s="1"/>
  <c r="AK104" i="1"/>
  <c r="AK112" i="1"/>
  <c r="AK113" i="1" s="1"/>
  <c r="AK107" i="1"/>
  <c r="AK103" i="1"/>
  <c r="AK106" i="1"/>
  <c r="AQ71" i="1"/>
  <c r="AR111" i="1" l="1"/>
  <c r="AQ77" i="10"/>
  <c r="AQ79" i="10" s="1"/>
  <c r="AQ74" i="10"/>
  <c r="AQ75" i="10" s="1"/>
  <c r="AR14" i="1"/>
  <c r="AL17" i="1"/>
  <c r="AL18" i="1" s="1"/>
  <c r="AL19" i="1" s="1"/>
  <c r="AL38" i="1"/>
  <c r="AL39" i="1" s="1"/>
  <c r="AL40" i="1" s="1"/>
  <c r="AL22" i="1"/>
  <c r="AL23" i="1" s="1"/>
  <c r="AL24" i="1" s="1"/>
  <c r="AL25" i="1" l="1"/>
  <c r="AL28" i="1" s="1"/>
  <c r="AL29" i="1" s="1"/>
  <c r="AL32" i="1" s="1"/>
  <c r="AR50" i="1"/>
  <c r="AR60" i="1"/>
  <c r="AL61" i="1"/>
  <c r="AL74" i="1" s="1"/>
  <c r="AL53" i="1"/>
  <c r="AQ81" i="10"/>
  <c r="AQ80" i="10"/>
  <c r="AR68" i="1" s="1"/>
  <c r="AR70" i="1" l="1"/>
  <c r="AR71" i="1" s="1"/>
  <c r="AR51" i="10"/>
  <c r="AR53" i="10" s="1"/>
  <c r="AR61" i="10"/>
  <c r="AL34" i="1"/>
  <c r="AL33" i="1"/>
  <c r="AL75" i="1"/>
  <c r="AL77" i="1"/>
  <c r="AL54" i="1"/>
  <c r="AL62" i="1"/>
  <c r="AL78" i="1" l="1"/>
  <c r="AL79" i="1" s="1"/>
  <c r="AR73" i="1"/>
  <c r="AR62" i="10"/>
  <c r="AR63" i="10" s="1"/>
  <c r="AR69" i="10" s="1"/>
  <c r="AR73" i="10" s="1"/>
  <c r="AS8" i="1"/>
  <c r="AS13" i="1" s="1"/>
  <c r="AL80" i="1" l="1"/>
  <c r="AL82" i="1" s="1"/>
  <c r="AL81" i="1"/>
  <c r="AL84" i="1"/>
  <c r="AL85" i="1" s="1"/>
  <c r="AL92" i="1" s="1"/>
  <c r="AL100" i="1" s="1"/>
  <c r="AS111" i="1"/>
  <c r="AR77" i="10"/>
  <c r="AR79" i="10" s="1"/>
  <c r="AR74" i="10"/>
  <c r="AR75" i="10" s="1"/>
  <c r="AS14" i="1"/>
  <c r="AL101" i="1" l="1"/>
  <c r="AL102" i="1"/>
  <c r="AR80" i="10"/>
  <c r="AS68" i="1" s="1"/>
  <c r="AR81" i="10"/>
  <c r="AS60" i="1"/>
  <c r="AS50" i="1"/>
  <c r="AL86" i="1"/>
  <c r="AL87" i="1"/>
  <c r="AS70" i="1" l="1"/>
  <c r="AS73" i="1" s="1"/>
  <c r="AL88" i="1"/>
  <c r="AL107" i="1"/>
  <c r="AL112" i="1"/>
  <c r="AL113" i="1" s="1"/>
  <c r="AS51" i="10"/>
  <c r="AS53" i="10" s="1"/>
  <c r="AS61" i="10"/>
  <c r="AL89" i="1"/>
  <c r="AL106" i="1"/>
  <c r="AL104" i="1"/>
  <c r="AL103" i="1"/>
  <c r="AL90" i="1" l="1"/>
  <c r="AS71" i="1"/>
  <c r="AM38" i="1"/>
  <c r="AM39" i="1" s="1"/>
  <c r="AM40" i="1" s="1"/>
  <c r="AT8" i="1"/>
  <c r="AT13" i="1" s="1"/>
  <c r="AS62" i="10"/>
  <c r="AS63" i="10" s="1"/>
  <c r="AS69" i="10" s="1"/>
  <c r="AS73" i="10" s="1"/>
  <c r="AM22" i="1"/>
  <c r="AM23" i="1" s="1"/>
  <c r="AM24" i="1" s="1"/>
  <c r="AM17" i="1"/>
  <c r="AM18" i="1" s="1"/>
  <c r="AM19" i="1" s="1"/>
  <c r="AM61" i="1" l="1"/>
  <c r="AM74" i="1" s="1"/>
  <c r="AM53" i="1"/>
  <c r="AS77" i="10"/>
  <c r="AS79" i="10" s="1"/>
  <c r="AT111" i="1"/>
  <c r="AS74" i="10"/>
  <c r="AS75" i="10" s="1"/>
  <c r="AT14" i="1"/>
  <c r="AM25" i="1"/>
  <c r="AM28" i="1" s="1"/>
  <c r="AM29" i="1" s="1"/>
  <c r="AM75" i="1" l="1"/>
  <c r="AM77" i="1"/>
  <c r="AT50" i="1"/>
  <c r="AT60" i="1"/>
  <c r="AS80" i="10"/>
  <c r="AT68" i="1" s="1"/>
  <c r="AS81" i="10"/>
  <c r="AM54" i="1"/>
  <c r="AM62" i="1"/>
  <c r="AM32" i="1"/>
  <c r="AM78" i="1" l="1"/>
  <c r="AM84" i="1" s="1"/>
  <c r="AM85" i="1" s="1"/>
  <c r="AM34" i="1"/>
  <c r="AM33" i="1"/>
  <c r="AT70" i="1"/>
  <c r="AT61" i="10"/>
  <c r="AT51" i="10"/>
  <c r="AT53" i="10" s="1"/>
  <c r="AM81" i="1" l="1"/>
  <c r="AM79" i="1"/>
  <c r="AM80" i="1"/>
  <c r="AM82" i="1" s="1"/>
  <c r="AT62" i="10"/>
  <c r="AT63" i="10" s="1"/>
  <c r="AT69" i="10" s="1"/>
  <c r="AT73" i="10" s="1"/>
  <c r="AU8" i="1"/>
  <c r="AU13" i="1" s="1"/>
  <c r="AT71" i="1"/>
  <c r="AM92" i="1"/>
  <c r="AM100" i="1" s="1"/>
  <c r="AM87" i="1"/>
  <c r="AM86" i="1"/>
  <c r="AT73" i="1"/>
  <c r="AM89" i="1" l="1"/>
  <c r="AM88" i="1"/>
  <c r="AM102" i="1"/>
  <c r="AM104" i="1" s="1"/>
  <c r="AM101" i="1"/>
  <c r="AM103" i="1" s="1"/>
  <c r="AU111" i="1"/>
  <c r="AT77" i="10"/>
  <c r="AT79" i="10" s="1"/>
  <c r="AT74" i="10"/>
  <c r="AT75" i="10" s="1"/>
  <c r="AU14" i="1"/>
  <c r="AN22" i="1" l="1"/>
  <c r="AN23" i="1" s="1"/>
  <c r="AN24" i="1" s="1"/>
  <c r="AM112" i="1"/>
  <c r="AM113" i="1" s="1"/>
  <c r="AM107" i="1"/>
  <c r="AN17" i="1"/>
  <c r="AN18" i="1" s="1"/>
  <c r="AN19" i="1" s="1"/>
  <c r="AN61" i="1" s="1"/>
  <c r="AN74" i="1" s="1"/>
  <c r="AN38" i="1"/>
  <c r="AN39" i="1" s="1"/>
  <c r="AN40" i="1" s="1"/>
  <c r="AT80" i="10"/>
  <c r="AU68" i="1" s="1"/>
  <c r="AT81" i="10"/>
  <c r="AU50" i="1"/>
  <c r="AU60" i="1"/>
  <c r="AM106" i="1"/>
  <c r="AM90" i="1"/>
  <c r="AN25" i="1" l="1"/>
  <c r="AN28" i="1" s="1"/>
  <c r="AN29" i="1" s="1"/>
  <c r="AN32" i="1" s="1"/>
  <c r="AN53" i="1"/>
  <c r="AU51" i="10"/>
  <c r="AU53" i="10" s="1"/>
  <c r="AU61" i="10"/>
  <c r="AU70" i="1"/>
  <c r="AN75" i="1"/>
  <c r="AN77" i="1"/>
  <c r="AN54" i="1" l="1"/>
  <c r="AN62" i="1"/>
  <c r="AN78" i="1" s="1"/>
  <c r="AN79" i="1" s="1"/>
  <c r="AU71" i="1"/>
  <c r="AV8" i="1"/>
  <c r="AV13" i="1" s="1"/>
  <c r="AU62" i="10"/>
  <c r="AU63" i="10" s="1"/>
  <c r="AU69" i="10" s="1"/>
  <c r="AU73" i="10" s="1"/>
  <c r="AN34" i="1"/>
  <c r="AN33" i="1"/>
  <c r="AU73" i="1"/>
  <c r="AN84" i="1" l="1"/>
  <c r="AN85" i="1" s="1"/>
  <c r="AN86" i="1" s="1"/>
  <c r="AN80" i="1"/>
  <c r="AN82" i="1" s="1"/>
  <c r="AN81" i="1"/>
  <c r="AU77" i="10"/>
  <c r="AU79" i="10" s="1"/>
  <c r="AV111" i="1"/>
  <c r="AU74" i="10"/>
  <c r="AU75" i="10" s="1"/>
  <c r="AV14" i="1"/>
  <c r="AN87" i="1" l="1"/>
  <c r="AN88" i="1" s="1"/>
  <c r="AN92" i="1"/>
  <c r="AN100" i="1" s="1"/>
  <c r="AN101" i="1" s="1"/>
  <c r="AU80" i="10"/>
  <c r="AV68" i="1" s="1"/>
  <c r="AU81" i="10"/>
  <c r="AN89" i="1"/>
  <c r="AV60" i="1"/>
  <c r="AV50" i="1"/>
  <c r="AV70" i="1" l="1"/>
  <c r="AV71" i="1" s="1"/>
  <c r="AN90" i="1"/>
  <c r="AN102" i="1"/>
  <c r="AN104" i="1" s="1"/>
  <c r="AN103" i="1"/>
  <c r="AN106" i="1"/>
  <c r="AV61" i="10"/>
  <c r="AV51" i="10"/>
  <c r="AV53" i="10" s="1"/>
  <c r="AV73" i="1" l="1"/>
  <c r="AN107" i="1"/>
  <c r="AN112" i="1"/>
  <c r="AN113" i="1" s="1"/>
  <c r="AV62" i="10"/>
  <c r="AV63" i="10" s="1"/>
  <c r="AV69" i="10" s="1"/>
  <c r="AV73" i="10" s="1"/>
  <c r="AW8" i="1"/>
  <c r="AW13" i="1" s="1"/>
  <c r="AO22" i="1"/>
  <c r="AO23" i="1" s="1"/>
  <c r="AO24" i="1" s="1"/>
  <c r="AO17" i="1"/>
  <c r="AO18" i="1" s="1"/>
  <c r="AO19" i="1" s="1"/>
  <c r="AO38" i="1"/>
  <c r="AO39" i="1" s="1"/>
  <c r="AO40" i="1" s="1"/>
  <c r="AO53" i="1" l="1"/>
  <c r="AO61" i="1"/>
  <c r="AO74" i="1" s="1"/>
  <c r="AO25" i="1"/>
  <c r="AO28" i="1" s="1"/>
  <c r="AO29" i="1" s="1"/>
  <c r="AV77" i="10"/>
  <c r="AV79" i="10" s="1"/>
  <c r="AW111" i="1"/>
  <c r="AV74" i="10"/>
  <c r="AV75" i="10" s="1"/>
  <c r="AW14" i="1"/>
  <c r="AV81" i="10" l="1"/>
  <c r="AV80" i="10"/>
  <c r="AW68" i="1" s="1"/>
  <c r="AO62" i="1"/>
  <c r="AO54" i="1"/>
  <c r="AW50" i="1"/>
  <c r="AW60" i="1"/>
  <c r="AO75" i="1"/>
  <c r="AO77" i="1"/>
  <c r="AO32" i="1"/>
  <c r="AW70" i="1" l="1"/>
  <c r="AW73" i="1" s="1"/>
  <c r="AO78" i="1"/>
  <c r="AO84" i="1" s="1"/>
  <c r="AO33" i="1"/>
  <c r="AO34" i="1"/>
  <c r="AW51" i="10"/>
  <c r="AW53" i="10" s="1"/>
  <c r="AW61" i="10"/>
  <c r="AW71" i="1" l="1"/>
  <c r="AO85" i="1"/>
  <c r="AX8" i="1"/>
  <c r="AX13" i="1" s="1"/>
  <c r="AW62" i="10"/>
  <c r="AW63" i="10" s="1"/>
  <c r="AW69" i="10" s="1"/>
  <c r="AW73" i="10" s="1"/>
  <c r="AO80" i="1"/>
  <c r="AO79" i="1"/>
  <c r="AO81" i="1"/>
  <c r="AO82" i="1" l="1"/>
  <c r="AO86" i="1"/>
  <c r="AO87" i="1"/>
  <c r="AW77" i="10"/>
  <c r="AW79" i="10" s="1"/>
  <c r="AX111" i="1"/>
  <c r="AW74" i="10"/>
  <c r="AW75" i="10" s="1"/>
  <c r="AX14" i="1"/>
  <c r="AO92" i="1"/>
  <c r="AO100" i="1" s="1"/>
  <c r="AW80" i="10" l="1"/>
  <c r="AX68" i="1" s="1"/>
  <c r="AW81" i="10"/>
  <c r="AO102" i="1"/>
  <c r="AO101" i="1"/>
  <c r="AO103" i="1" s="1"/>
  <c r="AX60" i="1"/>
  <c r="AX50" i="1"/>
  <c r="AO88" i="1"/>
  <c r="AO89" i="1"/>
  <c r="AX70" i="1" l="1"/>
  <c r="AX73" i="1" s="1"/>
  <c r="AO106" i="1"/>
  <c r="AO90" i="1"/>
  <c r="AO104" i="1"/>
  <c r="AP17" i="1" s="1"/>
  <c r="AP18" i="1" s="1"/>
  <c r="AP19" i="1" s="1"/>
  <c r="AO107" i="1"/>
  <c r="AO112" i="1"/>
  <c r="AO113" i="1" s="1"/>
  <c r="AX51" i="10"/>
  <c r="AX53" i="10" s="1"/>
  <c r="AX61" i="10"/>
  <c r="AX71" i="1" l="1"/>
  <c r="AP61" i="1"/>
  <c r="AP74" i="1" s="1"/>
  <c r="AP53" i="1"/>
  <c r="AP22" i="1"/>
  <c r="AP23" i="1" s="1"/>
  <c r="AP24" i="1" s="1"/>
  <c r="AX62" i="10"/>
  <c r="AX63" i="10" s="1"/>
  <c r="AX69" i="10" s="1"/>
  <c r="AX73" i="10" s="1"/>
  <c r="AY8" i="1"/>
  <c r="AY13" i="1" s="1"/>
  <c r="AP38" i="1"/>
  <c r="AP39" i="1" s="1"/>
  <c r="AP40" i="1" s="1"/>
  <c r="AY111" i="1" l="1"/>
  <c r="AX77" i="10"/>
  <c r="AX79" i="10" s="1"/>
  <c r="AX74" i="10"/>
  <c r="AX75" i="10" s="1"/>
  <c r="AY14" i="1"/>
  <c r="AP25" i="1"/>
  <c r="AP28" i="1" s="1"/>
  <c r="AP29" i="1" s="1"/>
  <c r="AP75" i="1"/>
  <c r="AP77" i="1"/>
  <c r="AX80" i="10" l="1"/>
  <c r="AY68" i="1" s="1"/>
  <c r="AX81" i="10"/>
  <c r="AP62" i="1"/>
  <c r="AP78" i="1" s="1"/>
  <c r="AP84" i="1" s="1"/>
  <c r="AP54" i="1"/>
  <c r="AP32" i="1"/>
  <c r="AY60" i="1"/>
  <c r="AY50" i="1"/>
  <c r="AY70" i="1" l="1"/>
  <c r="AY71" i="1" s="1"/>
  <c r="AP33" i="1"/>
  <c r="AP34" i="1"/>
  <c r="AP85" i="1"/>
  <c r="AY61" i="10"/>
  <c r="AY51" i="10"/>
  <c r="AY53" i="10" s="1"/>
  <c r="AP80" i="1"/>
  <c r="AP79" i="1"/>
  <c r="AP81" i="1"/>
  <c r="AY73" i="1" l="1"/>
  <c r="AP87" i="1"/>
  <c r="AP86" i="1"/>
  <c r="AP82" i="1"/>
  <c r="AZ8" i="1"/>
  <c r="AZ13" i="1" s="1"/>
  <c r="AY62" i="10"/>
  <c r="AY63" i="10" s="1"/>
  <c r="AY69" i="10" s="1"/>
  <c r="AY73" i="10" s="1"/>
  <c r="AP92" i="1"/>
  <c r="AP100" i="1" s="1"/>
  <c r="AP101" i="1" l="1"/>
  <c r="AP103" i="1" s="1"/>
  <c r="AP102" i="1"/>
  <c r="AP104" i="1" s="1"/>
  <c r="AP89" i="1"/>
  <c r="AP88" i="1"/>
  <c r="AY77" i="10"/>
  <c r="AY79" i="10" s="1"/>
  <c r="AZ111" i="1"/>
  <c r="AY74" i="10"/>
  <c r="AY75" i="10" s="1"/>
  <c r="AZ14" i="1"/>
  <c r="AP106" i="1" l="1"/>
  <c r="AQ38" i="1"/>
  <c r="AQ39" i="1" s="1"/>
  <c r="AQ40" i="1" s="1"/>
  <c r="AP112" i="1"/>
  <c r="AP113" i="1" s="1"/>
  <c r="AP107" i="1"/>
  <c r="AZ50" i="1"/>
  <c r="AZ60" i="1"/>
  <c r="AY81" i="10"/>
  <c r="AY80" i="10"/>
  <c r="AZ68" i="1" s="1"/>
  <c r="AP90" i="1"/>
  <c r="AQ22" i="1"/>
  <c r="AQ23" i="1" s="1"/>
  <c r="AQ24" i="1" s="1"/>
  <c r="AQ17" i="1"/>
  <c r="AQ18" i="1" s="1"/>
  <c r="AQ19" i="1" s="1"/>
  <c r="AZ70" i="1" l="1"/>
  <c r="AZ73" i="1" s="1"/>
  <c r="AZ61" i="10"/>
  <c r="AZ51" i="10"/>
  <c r="AZ53" i="10" s="1"/>
  <c r="AQ61" i="1"/>
  <c r="AQ74" i="1" s="1"/>
  <c r="AQ53" i="1"/>
  <c r="AQ25" i="1"/>
  <c r="AQ28" i="1" s="1"/>
  <c r="AQ29" i="1" s="1"/>
  <c r="AQ32" i="1" s="1"/>
  <c r="AZ71" i="1" l="1"/>
  <c r="AQ34" i="1"/>
  <c r="AQ33" i="1"/>
  <c r="AQ75" i="1"/>
  <c r="AQ77" i="1"/>
  <c r="AZ62" i="10"/>
  <c r="AZ63" i="10" s="1"/>
  <c r="AZ69" i="10" s="1"/>
  <c r="AZ73" i="10" s="1"/>
  <c r="BA8" i="1"/>
  <c r="BA13" i="1" s="1"/>
  <c r="AQ62" i="1"/>
  <c r="AQ54" i="1"/>
  <c r="AQ78" i="1" l="1"/>
  <c r="AQ80" i="1" s="1"/>
  <c r="AZ77" i="10"/>
  <c r="AZ79" i="10" s="1"/>
  <c r="BA111" i="1"/>
  <c r="AZ74" i="10"/>
  <c r="AZ75" i="10" s="1"/>
  <c r="BA14" i="1"/>
  <c r="AQ84" i="1" l="1"/>
  <c r="AQ85" i="1" s="1"/>
  <c r="AQ81" i="1"/>
  <c r="AQ79" i="1"/>
  <c r="BA50" i="1"/>
  <c r="BA60" i="1"/>
  <c r="AQ82" i="1"/>
  <c r="AZ80" i="10"/>
  <c r="BA68" i="1" s="1"/>
  <c r="AZ81" i="10"/>
  <c r="BA51" i="10" l="1"/>
  <c r="BA53" i="10" s="1"/>
  <c r="BA61" i="10"/>
  <c r="BA70" i="1"/>
  <c r="AQ86" i="1"/>
  <c r="AQ87" i="1"/>
  <c r="AQ92" i="1"/>
  <c r="AQ100" i="1" s="1"/>
  <c r="BA73" i="1" l="1"/>
  <c r="BA71" i="1"/>
  <c r="AQ88" i="1"/>
  <c r="AQ89" i="1"/>
  <c r="AQ101" i="1"/>
  <c r="AQ106" i="1" s="1"/>
  <c r="AQ102" i="1"/>
  <c r="BA62" i="10"/>
  <c r="BA63" i="10" s="1"/>
  <c r="BA69" i="10" s="1"/>
  <c r="BA73" i="10" s="1"/>
  <c r="BB8" i="1"/>
  <c r="BB13" i="1" s="1"/>
  <c r="AQ104" i="1" l="1"/>
  <c r="AR38" i="1" s="1"/>
  <c r="AR39" i="1" s="1"/>
  <c r="AR40" i="1" s="1"/>
  <c r="AQ90" i="1"/>
  <c r="AQ107" i="1"/>
  <c r="AQ103" i="1"/>
  <c r="BB111" i="1"/>
  <c r="BA77" i="10"/>
  <c r="BA79" i="10" s="1"/>
  <c r="BA74" i="10"/>
  <c r="BA75" i="10" s="1"/>
  <c r="BB14" i="1"/>
  <c r="AQ112" i="1"/>
  <c r="AQ113" i="1" s="1"/>
  <c r="AR17" i="1" l="1"/>
  <c r="AR18" i="1" s="1"/>
  <c r="AR19" i="1" s="1"/>
  <c r="BB60" i="1"/>
  <c r="BB50" i="1"/>
  <c r="AR22" i="1"/>
  <c r="AR23" i="1" s="1"/>
  <c r="AR24" i="1" s="1"/>
  <c r="BA80" i="10"/>
  <c r="BB68" i="1" s="1"/>
  <c r="BA81" i="10"/>
  <c r="BB70" i="1" l="1"/>
  <c r="BB71" i="1" s="1"/>
  <c r="BB51" i="10"/>
  <c r="BB53" i="10" s="1"/>
  <c r="BB61" i="10"/>
  <c r="AR25" i="1"/>
  <c r="AR28" i="1" s="1"/>
  <c r="AR29" i="1" s="1"/>
  <c r="AR32" i="1" s="1"/>
  <c r="AR53" i="1"/>
  <c r="AR61" i="1"/>
  <c r="AR74" i="1" s="1"/>
  <c r="BB73" i="1" l="1"/>
  <c r="AR34" i="1"/>
  <c r="AR33" i="1"/>
  <c r="BB62" i="10"/>
  <c r="BB63" i="10" s="1"/>
  <c r="BB69" i="10" s="1"/>
  <c r="BB73" i="10" s="1"/>
  <c r="BC8" i="1"/>
  <c r="BC13" i="1" s="1"/>
  <c r="AR62" i="1"/>
  <c r="AR54" i="1"/>
  <c r="AR75" i="1"/>
  <c r="AR77" i="1"/>
  <c r="AR78" i="1" l="1"/>
  <c r="AR84" i="1" s="1"/>
  <c r="BC111" i="1"/>
  <c r="BB77" i="10"/>
  <c r="BB79" i="10" s="1"/>
  <c r="BB74" i="10"/>
  <c r="BB75" i="10" s="1"/>
  <c r="BC14" i="1"/>
  <c r="AR81" i="1" l="1"/>
  <c r="AR80" i="1"/>
  <c r="AR82" i="1" s="1"/>
  <c r="AR79" i="1"/>
  <c r="BB81" i="10"/>
  <c r="BB80" i="10"/>
  <c r="BC68" i="1" s="1"/>
  <c r="AR85" i="1"/>
  <c r="BC60" i="1"/>
  <c r="BC50" i="1"/>
  <c r="BC70" i="1" l="1"/>
  <c r="BC71" i="1" s="1"/>
  <c r="AR87" i="1"/>
  <c r="AR86" i="1"/>
  <c r="AR92" i="1"/>
  <c r="AR100" i="1" s="1"/>
  <c r="BC61" i="10"/>
  <c r="BC51" i="10"/>
  <c r="BC53" i="10" s="1"/>
  <c r="BC73" i="1" l="1"/>
  <c r="BD8" i="1"/>
  <c r="BD13" i="1" s="1"/>
  <c r="BC62" i="10"/>
  <c r="BC63" i="10" s="1"/>
  <c r="BC69" i="10" s="1"/>
  <c r="BC73" i="10" s="1"/>
  <c r="AR101" i="1"/>
  <c r="AR102" i="1"/>
  <c r="AR112" i="1" s="1"/>
  <c r="AR89" i="1"/>
  <c r="AR88" i="1"/>
  <c r="AR107" i="1" l="1"/>
  <c r="AR90" i="1"/>
  <c r="AR104" i="1"/>
  <c r="AS38" i="1" s="1"/>
  <c r="AS39" i="1" s="1"/>
  <c r="AS40" i="1" s="1"/>
  <c r="AR103" i="1"/>
  <c r="BC77" i="10"/>
  <c r="BC79" i="10" s="1"/>
  <c r="BD111" i="1"/>
  <c r="BC74" i="10"/>
  <c r="BC75" i="10" s="1"/>
  <c r="BD14" i="1"/>
  <c r="AR113" i="1"/>
  <c r="AR106" i="1"/>
  <c r="AS17" i="1" l="1"/>
  <c r="AS18" i="1" s="1"/>
  <c r="AS19" i="1" s="1"/>
  <c r="AS61" i="1" s="1"/>
  <c r="AS74" i="1" s="1"/>
  <c r="AS22" i="1"/>
  <c r="AS23" i="1" s="1"/>
  <c r="AS24" i="1" s="1"/>
  <c r="BD50" i="1"/>
  <c r="BD60" i="1"/>
  <c r="BC80" i="10"/>
  <c r="BD68" i="1" s="1"/>
  <c r="BC81" i="10"/>
  <c r="AS25" i="1" l="1"/>
  <c r="AS28" i="1" s="1"/>
  <c r="AS29" i="1" s="1"/>
  <c r="AS32" i="1" s="1"/>
  <c r="AS53" i="1"/>
  <c r="BD61" i="10"/>
  <c r="BD51" i="10"/>
  <c r="BD53" i="10" s="1"/>
  <c r="BD70" i="1"/>
  <c r="AS75" i="1"/>
  <c r="AS77" i="1"/>
  <c r="AS62" i="1" l="1"/>
  <c r="AS78" i="1" s="1"/>
  <c r="AS79" i="1" s="1"/>
  <c r="AS54" i="1"/>
  <c r="BD73" i="1"/>
  <c r="BD71" i="1"/>
  <c r="BE8" i="1"/>
  <c r="BE13" i="1" s="1"/>
  <c r="BD62" i="10"/>
  <c r="BD63" i="10" s="1"/>
  <c r="BD69" i="10" s="1"/>
  <c r="BD73" i="10" s="1"/>
  <c r="AS34" i="1"/>
  <c r="AS33" i="1"/>
  <c r="AS84" i="1" l="1"/>
  <c r="AS85" i="1" s="1"/>
  <c r="AS92" i="1" s="1"/>
  <c r="AS100" i="1" s="1"/>
  <c r="AS81" i="1"/>
  <c r="AS80" i="1"/>
  <c r="AS82" i="1" s="1"/>
  <c r="BD77" i="10"/>
  <c r="BD79" i="10" s="1"/>
  <c r="BE111" i="1"/>
  <c r="BD74" i="10"/>
  <c r="BD75" i="10" s="1"/>
  <c r="BE14" i="1"/>
  <c r="AS86" i="1" l="1"/>
  <c r="AS89" i="1" s="1"/>
  <c r="AS87" i="1"/>
  <c r="AS88" i="1" s="1"/>
  <c r="AS101" i="1"/>
  <c r="AS102" i="1"/>
  <c r="BE60" i="1"/>
  <c r="BE50" i="1"/>
  <c r="BD80" i="10"/>
  <c r="BE68" i="1" s="1"/>
  <c r="BD81" i="10"/>
  <c r="AS90" i="1" l="1"/>
  <c r="BE70" i="1"/>
  <c r="BE73" i="1" s="1"/>
  <c r="AS104" i="1"/>
  <c r="AT38" i="1" s="1"/>
  <c r="AT39" i="1" s="1"/>
  <c r="AT40" i="1" s="1"/>
  <c r="AS112" i="1"/>
  <c r="AS107" i="1"/>
  <c r="BE51" i="10"/>
  <c r="BE53" i="10" s="1"/>
  <c r="BE61" i="10"/>
  <c r="AS103" i="1"/>
  <c r="AS106" i="1"/>
  <c r="AT17" i="1" l="1"/>
  <c r="AT18" i="1" s="1"/>
  <c r="AT19" i="1" s="1"/>
  <c r="BE71" i="1"/>
  <c r="AS113" i="1"/>
  <c r="AT22" i="1"/>
  <c r="AT23" i="1" s="1"/>
  <c r="AT24" i="1" s="1"/>
  <c r="BE62" i="10"/>
  <c r="BE63" i="10" s="1"/>
  <c r="BE69" i="10" s="1"/>
  <c r="BE73" i="10" s="1"/>
  <c r="BF8" i="1"/>
  <c r="BF13" i="1" s="1"/>
  <c r="BE77" i="10" l="1"/>
  <c r="BE79" i="10" s="1"/>
  <c r="BF111" i="1"/>
  <c r="BE74" i="10"/>
  <c r="BE75" i="10" s="1"/>
  <c r="BF14" i="1"/>
  <c r="AT61" i="1"/>
  <c r="AT74" i="1" s="1"/>
  <c r="AT53" i="1"/>
  <c r="AT25" i="1"/>
  <c r="AT28" i="1" s="1"/>
  <c r="AT29" i="1" s="1"/>
  <c r="AT32" i="1" s="1"/>
  <c r="AT34" i="1" l="1"/>
  <c r="AT33" i="1"/>
  <c r="AT75" i="1"/>
  <c r="AT77" i="1"/>
  <c r="BF50" i="1"/>
  <c r="BF60" i="1"/>
  <c r="AT62" i="1"/>
  <c r="AT54" i="1"/>
  <c r="BE81" i="10"/>
  <c r="BE80" i="10"/>
  <c r="BF68" i="1" s="1"/>
  <c r="BF70" i="1" l="1"/>
  <c r="BF73" i="1" s="1"/>
  <c r="BF51" i="10"/>
  <c r="BF53" i="10" s="1"/>
  <c r="BF61" i="10"/>
  <c r="AT78" i="1"/>
  <c r="BG8" i="1" l="1"/>
  <c r="BG13" i="1" s="1"/>
  <c r="BF62" i="10"/>
  <c r="BF63" i="10" s="1"/>
  <c r="BF69" i="10" s="1"/>
  <c r="BF73" i="10" s="1"/>
  <c r="BF71" i="1"/>
  <c r="AT80" i="1"/>
  <c r="AT79" i="1"/>
  <c r="AT81" i="1"/>
  <c r="AT84" i="1"/>
  <c r="AT85" i="1" l="1"/>
  <c r="AT82" i="1"/>
  <c r="BG111" i="1"/>
  <c r="BF77" i="10"/>
  <c r="BF79" i="10" s="1"/>
  <c r="BF74" i="10"/>
  <c r="BF75" i="10" s="1"/>
  <c r="BG14" i="1"/>
  <c r="AT86" i="1" l="1"/>
  <c r="AT87" i="1"/>
  <c r="BG50" i="1"/>
  <c r="BG60" i="1"/>
  <c r="BF81" i="10"/>
  <c r="BF80" i="10"/>
  <c r="BG68" i="1" s="1"/>
  <c r="AT92" i="1"/>
  <c r="AT100" i="1" s="1"/>
  <c r="AT101" i="1" l="1"/>
  <c r="AT106" i="1" s="1"/>
  <c r="AT102" i="1"/>
  <c r="AT107" i="1" s="1"/>
  <c r="BG51" i="10"/>
  <c r="BG53" i="10" s="1"/>
  <c r="BG61" i="10"/>
  <c r="BG70" i="1"/>
  <c r="AT88" i="1"/>
  <c r="AT89" i="1"/>
  <c r="AT112" i="1" l="1"/>
  <c r="AT113" i="1" s="1"/>
  <c r="BG71" i="1"/>
  <c r="AT90" i="1"/>
  <c r="AT104" i="1"/>
  <c r="AU17" i="1" s="1"/>
  <c r="AU18" i="1" s="1"/>
  <c r="AU19" i="1" s="1"/>
  <c r="AT103" i="1"/>
  <c r="BG62" i="10"/>
  <c r="BG63" i="10" s="1"/>
  <c r="BG69" i="10" s="1"/>
  <c r="BG73" i="10" s="1"/>
  <c r="BH8" i="1"/>
  <c r="BH13" i="1" s="1"/>
  <c r="BG73" i="1"/>
  <c r="AU53" i="1" l="1"/>
  <c r="AU61" i="1"/>
  <c r="AU74" i="1" s="1"/>
  <c r="AU22" i="1"/>
  <c r="AU23" i="1" s="1"/>
  <c r="AU24" i="1" s="1"/>
  <c r="AU38" i="1"/>
  <c r="AU39" i="1" s="1"/>
  <c r="AU40" i="1" s="1"/>
  <c r="BG77" i="10"/>
  <c r="BG79" i="10" s="1"/>
  <c r="BH111" i="1"/>
  <c r="BG74" i="10"/>
  <c r="BG75" i="10" s="1"/>
  <c r="BH14" i="1"/>
  <c r="BG80" i="10" l="1"/>
  <c r="BH68" i="1" s="1"/>
  <c r="BG81" i="10"/>
  <c r="AU75" i="1"/>
  <c r="AU77" i="1"/>
  <c r="BH50" i="1"/>
  <c r="BH60" i="1"/>
  <c r="AU25" i="1"/>
  <c r="AU28" i="1" s="1"/>
  <c r="AU29" i="1" s="1"/>
  <c r="BH70" i="1" l="1"/>
  <c r="BH73" i="1" s="1"/>
  <c r="AU62" i="1"/>
  <c r="AU78" i="1" s="1"/>
  <c r="AU84" i="1" s="1"/>
  <c r="AU54" i="1"/>
  <c r="AU32" i="1"/>
  <c r="BH61" i="10"/>
  <c r="BH51" i="10"/>
  <c r="BH53" i="10" s="1"/>
  <c r="BH71" i="1" l="1"/>
  <c r="BH62" i="10"/>
  <c r="BH63" i="10" s="1"/>
  <c r="BH69" i="10" s="1"/>
  <c r="BH73" i="10" s="1"/>
  <c r="BI8" i="1"/>
  <c r="BI13" i="1" s="1"/>
  <c r="AU33" i="1"/>
  <c r="AU34" i="1"/>
  <c r="AU85" i="1"/>
  <c r="AU80" i="1"/>
  <c r="AU79" i="1"/>
  <c r="AU81" i="1"/>
  <c r="AU82" i="1" l="1"/>
  <c r="BH77" i="10"/>
  <c r="BH79" i="10" s="1"/>
  <c r="BI111" i="1"/>
  <c r="BH74" i="10"/>
  <c r="BH75" i="10" s="1"/>
  <c r="BI14" i="1"/>
  <c r="AU87" i="1"/>
  <c r="AU86" i="1"/>
  <c r="AU92" i="1"/>
  <c r="AU100" i="1" s="1"/>
  <c r="BH81" i="10" l="1"/>
  <c r="BH80" i="10"/>
  <c r="BI68" i="1" s="1"/>
  <c r="AU101" i="1"/>
  <c r="AU102" i="1"/>
  <c r="AU89" i="1"/>
  <c r="AU88" i="1"/>
  <c r="BI50" i="1"/>
  <c r="BI60" i="1"/>
  <c r="BI70" i="1" l="1"/>
  <c r="BI71" i="1" s="1"/>
  <c r="AU90" i="1"/>
  <c r="AU103" i="1"/>
  <c r="AU106" i="1"/>
  <c r="AU104" i="1"/>
  <c r="AV22" i="1" s="1"/>
  <c r="AV23" i="1" s="1"/>
  <c r="AV24" i="1" s="1"/>
  <c r="AU112" i="1"/>
  <c r="AU107" i="1"/>
  <c r="BI51" i="10"/>
  <c r="BI53" i="10" s="1"/>
  <c r="BI61" i="10"/>
  <c r="BI73" i="1" l="1"/>
  <c r="AV38" i="1"/>
  <c r="AV39" i="1" s="1"/>
  <c r="AV40" i="1" s="1"/>
  <c r="AU113" i="1"/>
  <c r="BJ8" i="1"/>
  <c r="BJ13" i="1" s="1"/>
  <c r="BI62" i="10"/>
  <c r="BI63" i="10" s="1"/>
  <c r="BI69" i="10" s="1"/>
  <c r="BI73" i="10" s="1"/>
  <c r="AV17" i="1"/>
  <c r="AV18" i="1" s="1"/>
  <c r="AV19" i="1" s="1"/>
  <c r="AV25" i="1" s="1"/>
  <c r="AV28" i="1" s="1"/>
  <c r="AV29" i="1" s="1"/>
  <c r="AV54" i="1" l="1"/>
  <c r="AV62" i="1"/>
  <c r="BI77" i="10"/>
  <c r="BI79" i="10" s="1"/>
  <c r="BJ111" i="1"/>
  <c r="BI74" i="10"/>
  <c r="BI75" i="10" s="1"/>
  <c r="BJ14" i="1"/>
  <c r="AV61" i="1"/>
  <c r="AV74" i="1" s="1"/>
  <c r="AV53" i="1"/>
  <c r="AV32" i="1"/>
  <c r="BI81" i="10" l="1"/>
  <c r="BI80" i="10"/>
  <c r="BJ68" i="1" s="1"/>
  <c r="BJ60" i="1"/>
  <c r="BJ50" i="1"/>
  <c r="AV75" i="1"/>
  <c r="AV77" i="1"/>
  <c r="AV34" i="1"/>
  <c r="AV33" i="1"/>
  <c r="BJ70" i="1" l="1"/>
  <c r="BJ71" i="1" s="1"/>
  <c r="AV78" i="1"/>
  <c r="AV84" i="1" s="1"/>
  <c r="BJ61" i="10"/>
  <c r="BJ51" i="10"/>
  <c r="BJ53" i="10" s="1"/>
  <c r="BJ73" i="1" l="1"/>
  <c r="AV85" i="1"/>
  <c r="BJ62" i="10"/>
  <c r="BJ63" i="10" s="1"/>
  <c r="BJ69" i="10" s="1"/>
  <c r="BJ73" i="10" s="1"/>
  <c r="BK8" i="1"/>
  <c r="BK13" i="1" s="1"/>
  <c r="AV79" i="1"/>
  <c r="AV80" i="1"/>
  <c r="AV81" i="1"/>
  <c r="BK111" i="1" l="1"/>
  <c r="BJ77" i="10"/>
  <c r="BJ79" i="10" s="1"/>
  <c r="BJ74" i="10"/>
  <c r="BJ75" i="10" s="1"/>
  <c r="BK14" i="1"/>
  <c r="AV86" i="1"/>
  <c r="AV87" i="1"/>
  <c r="AV92" i="1"/>
  <c r="AV100" i="1" s="1"/>
  <c r="AV82" i="1"/>
  <c r="AV89" i="1" l="1"/>
  <c r="BK60" i="1"/>
  <c r="BK50" i="1"/>
  <c r="AV88" i="1"/>
  <c r="AV101" i="1"/>
  <c r="AV103" i="1" s="1"/>
  <c r="AV102" i="1"/>
  <c r="AV104" i="1" s="1"/>
  <c r="BJ81" i="10"/>
  <c r="BJ80" i="10"/>
  <c r="BK68" i="1" s="1"/>
  <c r="AW38" i="1" l="1"/>
  <c r="AW39" i="1" s="1"/>
  <c r="AW40" i="1" s="1"/>
  <c r="AV107" i="1"/>
  <c r="AV112" i="1"/>
  <c r="AV113" i="1" s="1"/>
  <c r="BK70" i="1"/>
  <c r="BK73" i="1" s="1"/>
  <c r="BK51" i="10"/>
  <c r="BK53" i="10" s="1"/>
  <c r="BK61" i="10"/>
  <c r="AW22" i="1"/>
  <c r="AW23" i="1" s="1"/>
  <c r="AW24" i="1" s="1"/>
  <c r="AV106" i="1"/>
  <c r="AW17" i="1"/>
  <c r="AW18" i="1" s="1"/>
  <c r="AW19" i="1" s="1"/>
  <c r="AV90" i="1"/>
  <c r="BK71" i="1" l="1"/>
  <c r="AW25" i="1"/>
  <c r="AW28" i="1" s="1"/>
  <c r="AW29" i="1" s="1"/>
  <c r="AW32" i="1" s="1"/>
  <c r="BK62" i="10"/>
  <c r="BK63" i="10" s="1"/>
  <c r="BK69" i="10" s="1"/>
  <c r="BK73" i="10" s="1"/>
  <c r="BL8" i="1"/>
  <c r="BL13" i="1" s="1"/>
  <c r="AW61" i="1"/>
  <c r="AW74" i="1" s="1"/>
  <c r="AW53" i="1"/>
  <c r="AW34" i="1" l="1"/>
  <c r="AW33" i="1"/>
  <c r="BK77" i="10"/>
  <c r="BK79" i="10" s="1"/>
  <c r="BL111" i="1"/>
  <c r="BK74" i="10"/>
  <c r="BK75" i="10" s="1"/>
  <c r="BL14" i="1"/>
  <c r="AW75" i="1"/>
  <c r="AW77" i="1"/>
  <c r="AW62" i="1"/>
  <c r="AW54" i="1"/>
  <c r="AW78" i="1" l="1"/>
  <c r="AW79" i="1" s="1"/>
  <c r="BL50" i="1"/>
  <c r="BL60" i="1"/>
  <c r="BK81" i="10"/>
  <c r="BK80" i="10"/>
  <c r="BL68" i="1" s="1"/>
  <c r="AW81" i="1" l="1"/>
  <c r="AW84" i="1"/>
  <c r="AW85" i="1" s="1"/>
  <c r="AW80" i="1"/>
  <c r="AW82" i="1" s="1"/>
  <c r="BL51" i="10"/>
  <c r="BL53" i="10" s="1"/>
  <c r="BL61" i="10"/>
  <c r="BL70" i="1"/>
  <c r="BL71" i="1" l="1"/>
  <c r="BL73" i="1"/>
  <c r="AW87" i="1"/>
  <c r="AW86" i="1"/>
  <c r="AW92" i="1"/>
  <c r="AW100" i="1" s="1"/>
  <c r="BM8" i="1"/>
  <c r="BM13" i="1" s="1"/>
  <c r="BL62" i="10"/>
  <c r="BL63" i="10" s="1"/>
  <c r="BL69" i="10" s="1"/>
  <c r="BL73" i="10" s="1"/>
  <c r="AW88" i="1" l="1"/>
  <c r="AW102" i="1"/>
  <c r="AW104" i="1" s="1"/>
  <c r="AW101" i="1"/>
  <c r="AW103" i="1" s="1"/>
  <c r="AW89" i="1"/>
  <c r="BL77" i="10"/>
  <c r="BL79" i="10" s="1"/>
  <c r="BM111" i="1"/>
  <c r="BL74" i="10"/>
  <c r="BL75" i="10" s="1"/>
  <c r="BM14" i="1"/>
  <c r="AW90" i="1" l="1"/>
  <c r="AW112" i="1"/>
  <c r="AW113" i="1" s="1"/>
  <c r="AW107" i="1"/>
  <c r="AW106" i="1"/>
  <c r="BM50" i="1"/>
  <c r="BM60" i="1"/>
  <c r="BL80" i="10"/>
  <c r="BM68" i="1" s="1"/>
  <c r="BL81" i="10"/>
  <c r="AX17" i="1"/>
  <c r="AX18" i="1" s="1"/>
  <c r="AX19" i="1" s="1"/>
  <c r="AX22" i="1"/>
  <c r="AX23" i="1" s="1"/>
  <c r="AX24" i="1" s="1"/>
  <c r="AX38" i="1"/>
  <c r="AX39" i="1" s="1"/>
  <c r="AX40" i="1" s="1"/>
  <c r="BM70" i="1" l="1"/>
  <c r="BM71" i="1" s="1"/>
  <c r="AX61" i="1"/>
  <c r="AX74" i="1" s="1"/>
  <c r="AX53" i="1"/>
  <c r="BM61" i="10"/>
  <c r="BM51" i="10"/>
  <c r="BM53" i="10" s="1"/>
  <c r="AX25" i="1"/>
  <c r="AX28" i="1" s="1"/>
  <c r="AX29" i="1" s="1"/>
  <c r="AX32" i="1" s="1"/>
  <c r="BM73" i="1" l="1"/>
  <c r="AX75" i="1"/>
  <c r="AX77" i="1"/>
  <c r="BM62" i="10"/>
  <c r="BM63" i="10" s="1"/>
  <c r="BM69" i="10" s="1"/>
  <c r="BM73" i="10" s="1"/>
  <c r="BN8" i="1"/>
  <c r="BN13" i="1" s="1"/>
  <c r="AX34" i="1"/>
  <c r="AX33" i="1"/>
  <c r="AX54" i="1"/>
  <c r="AX62" i="1"/>
  <c r="AX78" i="1" l="1"/>
  <c r="AX80" i="1" s="1"/>
  <c r="BN111" i="1"/>
  <c r="BM77" i="10"/>
  <c r="BM79" i="10" s="1"/>
  <c r="BM74" i="10"/>
  <c r="BM75" i="10" s="1"/>
  <c r="BN14" i="1"/>
  <c r="AX84" i="1" l="1"/>
  <c r="AX85" i="1" s="1"/>
  <c r="AX86" i="1" s="1"/>
  <c r="AX89" i="1" s="1"/>
  <c r="AX81" i="1"/>
  <c r="AX79" i="1"/>
  <c r="BM80" i="10"/>
  <c r="BN68" i="1" s="1"/>
  <c r="BM81" i="10"/>
  <c r="BN50" i="1"/>
  <c r="BN60" i="1"/>
  <c r="AX82" i="1"/>
  <c r="AX92" i="1" l="1"/>
  <c r="AX100" i="1" s="1"/>
  <c r="AX102" i="1" s="1"/>
  <c r="AX87" i="1"/>
  <c r="AX88" i="1" s="1"/>
  <c r="AX90" i="1" s="1"/>
  <c r="BN70" i="1"/>
  <c r="BN71" i="1" s="1"/>
  <c r="BN61" i="10"/>
  <c r="BN51" i="10"/>
  <c r="BN53" i="10" s="1"/>
  <c r="AX101" i="1" l="1"/>
  <c r="AX103" i="1" s="1"/>
  <c r="BN73" i="1"/>
  <c r="AX104" i="1"/>
  <c r="AX112" i="1"/>
  <c r="AX113" i="1" s="1"/>
  <c r="AX107" i="1"/>
  <c r="BO8" i="1"/>
  <c r="BO13" i="1" s="1"/>
  <c r="BN62" i="10"/>
  <c r="BN63" i="10" s="1"/>
  <c r="BN69" i="10" s="1"/>
  <c r="BN73" i="10" s="1"/>
  <c r="AX106" i="1" l="1"/>
  <c r="AY22" i="1"/>
  <c r="AY23" i="1" s="1"/>
  <c r="AY24" i="1" s="1"/>
  <c r="AY17" i="1"/>
  <c r="AY18" i="1" s="1"/>
  <c r="AY19" i="1" s="1"/>
  <c r="AY38" i="1"/>
  <c r="AY39" i="1" s="1"/>
  <c r="AY40" i="1" s="1"/>
  <c r="BN77" i="10"/>
  <c r="BN79" i="10" s="1"/>
  <c r="BO111" i="1"/>
  <c r="BN74" i="10"/>
  <c r="BN75" i="10" s="1"/>
  <c r="BO14" i="1"/>
  <c r="BO60" i="1" l="1"/>
  <c r="BO50" i="1"/>
  <c r="AY61" i="1"/>
  <c r="AY74" i="1" s="1"/>
  <c r="AY53" i="1"/>
  <c r="BN80" i="10"/>
  <c r="BO68" i="1" s="1"/>
  <c r="BN81" i="10"/>
  <c r="AY25" i="1"/>
  <c r="AY28" i="1" s="1"/>
  <c r="AY29" i="1" s="1"/>
  <c r="AY32" i="1" l="1"/>
  <c r="AY62" i="1"/>
  <c r="AY54" i="1"/>
  <c r="AY75" i="1"/>
  <c r="AY77" i="1"/>
  <c r="BO51" i="10"/>
  <c r="BO53" i="10" s="1"/>
  <c r="BO61" i="10"/>
  <c r="BO70" i="1"/>
  <c r="BO71" i="1" l="1"/>
  <c r="BO62" i="10"/>
  <c r="BO63" i="10" s="1"/>
  <c r="BO69" i="10" s="1"/>
  <c r="BO73" i="10" s="1"/>
  <c r="BP8" i="1"/>
  <c r="BP13" i="1" s="1"/>
  <c r="H54" i="10"/>
  <c r="AY78" i="1"/>
  <c r="BO73" i="1"/>
  <c r="AY34" i="1"/>
  <c r="AY33" i="1"/>
  <c r="AY79" i="1" l="1"/>
  <c r="AY80" i="1"/>
  <c r="AY81" i="1"/>
  <c r="BP111" i="1"/>
  <c r="BO77" i="10"/>
  <c r="BO79" i="10" s="1"/>
  <c r="F73" i="10"/>
  <c r="D20" i="1" s="1"/>
  <c r="BO74" i="10"/>
  <c r="BO75" i="10" s="1"/>
  <c r="BP14" i="1"/>
  <c r="AY84" i="1"/>
  <c r="AY82" i="1" l="1"/>
  <c r="BO81" i="10"/>
  <c r="BO80" i="10"/>
  <c r="BP68" i="1" s="1"/>
  <c r="F110" i="1"/>
  <c r="AY85" i="1"/>
  <c r="AY92" i="1" s="1"/>
  <c r="AY100" i="1" s="1"/>
  <c r="BP60" i="1"/>
  <c r="BP50" i="1"/>
  <c r="F14" i="1"/>
  <c r="O52" i="1" l="1"/>
  <c r="W52" i="1"/>
  <c r="R52" i="1"/>
  <c r="P52" i="1"/>
  <c r="X52" i="1"/>
  <c r="Z52" i="1"/>
  <c r="I52" i="1"/>
  <c r="Q52" i="1"/>
  <c r="Y52" i="1"/>
  <c r="J52" i="1"/>
  <c r="AB52" i="1"/>
  <c r="V52" i="1"/>
  <c r="K52" i="1"/>
  <c r="S52" i="1"/>
  <c r="AA52" i="1"/>
  <c r="L52" i="1"/>
  <c r="T52" i="1"/>
  <c r="N52" i="1"/>
  <c r="M52" i="1"/>
  <c r="U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AY102" i="1"/>
  <c r="AY104" i="1" s="1"/>
  <c r="AY101" i="1"/>
  <c r="AY103" i="1" s="1"/>
  <c r="BP70" i="1"/>
  <c r="AY86" i="1"/>
  <c r="AY87" i="1"/>
  <c r="BP71" i="1" l="1"/>
  <c r="BP73" i="1"/>
  <c r="AY88" i="1"/>
  <c r="AY107" i="1"/>
  <c r="AY112" i="1"/>
  <c r="AY113" i="1" s="1"/>
  <c r="AY89" i="1"/>
  <c r="AY106" i="1"/>
  <c r="AY90" i="1" l="1"/>
  <c r="AZ38" i="1"/>
  <c r="AZ39" i="1" s="1"/>
  <c r="AZ40" i="1" s="1"/>
  <c r="AZ17" i="1"/>
  <c r="AZ18" i="1" s="1"/>
  <c r="AZ19" i="1" s="1"/>
  <c r="AZ22" i="1"/>
  <c r="AZ23" i="1" s="1"/>
  <c r="AZ24" i="1" s="1"/>
  <c r="AZ25" i="1" l="1"/>
  <c r="AZ28" i="1" s="1"/>
  <c r="AZ29" i="1" s="1"/>
  <c r="AZ32" i="1" s="1"/>
  <c r="AZ61" i="1"/>
  <c r="AZ74" i="1" s="1"/>
  <c r="AZ53" i="1"/>
  <c r="AZ75" i="1" l="1"/>
  <c r="AZ77" i="1"/>
  <c r="AZ33" i="1"/>
  <c r="AZ34" i="1"/>
  <c r="AZ62" i="1"/>
  <c r="AZ54" i="1"/>
  <c r="AZ78" i="1" l="1"/>
  <c r="AZ79" i="1" s="1"/>
  <c r="AZ84" i="1" l="1"/>
  <c r="AZ85" i="1" s="1"/>
  <c r="AZ92" i="1" s="1"/>
  <c r="AZ100" i="1" s="1"/>
  <c r="AZ81" i="1"/>
  <c r="AZ80" i="1"/>
  <c r="AZ82" i="1" s="1"/>
  <c r="AZ87" i="1" l="1"/>
  <c r="AZ88" i="1" s="1"/>
  <c r="AZ86" i="1"/>
  <c r="AZ89" i="1" s="1"/>
  <c r="AZ102" i="1"/>
  <c r="AZ104" i="1" s="1"/>
  <c r="AZ101" i="1"/>
  <c r="BA22" i="1" l="1"/>
  <c r="BA23" i="1" s="1"/>
  <c r="BA24" i="1" s="1"/>
  <c r="AZ90" i="1"/>
  <c r="AZ107" i="1"/>
  <c r="BA38" i="1"/>
  <c r="BA39" i="1" s="1"/>
  <c r="BA40" i="1" s="1"/>
  <c r="BA17" i="1"/>
  <c r="BA18" i="1" s="1"/>
  <c r="BA19" i="1" s="1"/>
  <c r="AZ103" i="1"/>
  <c r="AZ106" i="1"/>
  <c r="AZ112" i="1"/>
  <c r="AZ113" i="1" s="1"/>
  <c r="BA25" i="1" l="1"/>
  <c r="BA28" i="1" s="1"/>
  <c r="BA29" i="1" s="1"/>
  <c r="BA32" i="1" s="1"/>
  <c r="BA33" i="1" s="1"/>
  <c r="BA61" i="1"/>
  <c r="BA74" i="1" s="1"/>
  <c r="BA77" i="1" s="1"/>
  <c r="BA53" i="1"/>
  <c r="BA34" i="1" l="1"/>
  <c r="BA54" i="1"/>
  <c r="BA62" i="1"/>
  <c r="BA78" i="1" s="1"/>
  <c r="BA79" i="1" s="1"/>
  <c r="BA75" i="1"/>
  <c r="BA81" i="1" l="1"/>
  <c r="BA84" i="1"/>
  <c r="BA85" i="1" s="1"/>
  <c r="BA92" i="1" s="1"/>
  <c r="BA100" i="1" s="1"/>
  <c r="BA80" i="1"/>
  <c r="BA82" i="1" s="1"/>
  <c r="BA87" i="1" l="1"/>
  <c r="BA88" i="1" s="1"/>
  <c r="BA86" i="1"/>
  <c r="BA89" i="1" s="1"/>
  <c r="BA101" i="1"/>
  <c r="BA102" i="1"/>
  <c r="BA90" i="1" l="1"/>
  <c r="BA104" i="1"/>
  <c r="BA112" i="1"/>
  <c r="BA113" i="1" s="1"/>
  <c r="BA107" i="1"/>
  <c r="BA103" i="1"/>
  <c r="BA106" i="1"/>
  <c r="BB17" i="1" l="1"/>
  <c r="BB18" i="1" s="1"/>
  <c r="BB19" i="1" s="1"/>
  <c r="BB22" i="1"/>
  <c r="BB23" i="1" s="1"/>
  <c r="BB24" i="1" s="1"/>
  <c r="BB38" i="1"/>
  <c r="BB39" i="1" s="1"/>
  <c r="BB40" i="1" s="1"/>
  <c r="BB25" i="1" l="1"/>
  <c r="BB28" i="1" s="1"/>
  <c r="BB29" i="1" s="1"/>
  <c r="BB61" i="1"/>
  <c r="BB74" i="1" s="1"/>
  <c r="BB53" i="1"/>
  <c r="BB75" i="1" l="1"/>
  <c r="BB77" i="1"/>
  <c r="BB32" i="1"/>
  <c r="BB54" i="1"/>
  <c r="BB62" i="1"/>
  <c r="BB78" i="1" l="1"/>
  <c r="BB79" i="1" s="1"/>
  <c r="BB33" i="1"/>
  <c r="BB34" i="1"/>
  <c r="BB84" i="1" l="1"/>
  <c r="BB85" i="1" s="1"/>
  <c r="BB80" i="1"/>
  <c r="BB82" i="1" s="1"/>
  <c r="BB81" i="1"/>
  <c r="BB87" i="1" l="1"/>
  <c r="BB86" i="1"/>
  <c r="BB92" i="1"/>
  <c r="BB100" i="1" s="1"/>
  <c r="BB102" i="1" l="1"/>
  <c r="BB104" i="1" s="1"/>
  <c r="BB101" i="1"/>
  <c r="BB103" i="1" s="1"/>
  <c r="BB89" i="1"/>
  <c r="BB88" i="1"/>
  <c r="BB112" i="1" l="1"/>
  <c r="BB113" i="1" s="1"/>
  <c r="BB107" i="1"/>
  <c r="BB106" i="1"/>
  <c r="BC22" i="1"/>
  <c r="BC23" i="1" s="1"/>
  <c r="BC24" i="1" s="1"/>
  <c r="BC17" i="1"/>
  <c r="BC18" i="1" s="1"/>
  <c r="BC19" i="1" s="1"/>
  <c r="BC38" i="1"/>
  <c r="BC39" i="1" s="1"/>
  <c r="BC40" i="1" s="1"/>
  <c r="BB90" i="1"/>
  <c r="BC53" i="1" l="1"/>
  <c r="BC61" i="1"/>
  <c r="BC74" i="1" s="1"/>
  <c r="BC25" i="1"/>
  <c r="BC28" i="1" s="1"/>
  <c r="BC29" i="1" s="1"/>
  <c r="BC62" i="1" l="1"/>
  <c r="BC54" i="1"/>
  <c r="BC32" i="1"/>
  <c r="BC75" i="1"/>
  <c r="BC77" i="1"/>
  <c r="BC33" i="1" l="1"/>
  <c r="BC34" i="1"/>
  <c r="BC78" i="1"/>
  <c r="BC79" i="1" l="1"/>
  <c r="BC80" i="1"/>
  <c r="BC81" i="1"/>
  <c r="BC84" i="1"/>
  <c r="BC85" i="1" l="1"/>
  <c r="BC82" i="1"/>
  <c r="BC86" i="1" l="1"/>
  <c r="BC87" i="1"/>
  <c r="BC92" i="1"/>
  <c r="BC100" i="1" s="1"/>
  <c r="BC88" i="1" l="1"/>
  <c r="BC101" i="1"/>
  <c r="BC103" i="1" s="1"/>
  <c r="BC102" i="1"/>
  <c r="BC104" i="1" s="1"/>
  <c r="BC89" i="1"/>
  <c r="BC106" i="1" l="1"/>
  <c r="BC90" i="1"/>
  <c r="BC112" i="1"/>
  <c r="BC113" i="1" s="1"/>
  <c r="BC107" i="1"/>
  <c r="BD38" i="1"/>
  <c r="BD39" i="1" s="1"/>
  <c r="BD40" i="1" s="1"/>
  <c r="BD22" i="1"/>
  <c r="BD23" i="1" s="1"/>
  <c r="BD24" i="1" s="1"/>
  <c r="BD17" i="1"/>
  <c r="BD18" i="1" s="1"/>
  <c r="BD19" i="1" s="1"/>
  <c r="BD53" i="1" l="1"/>
  <c r="BD61" i="1"/>
  <c r="BD74" i="1" s="1"/>
  <c r="BD25" i="1"/>
  <c r="BD28" i="1" s="1"/>
  <c r="BD29" i="1" s="1"/>
  <c r="BD32" i="1" l="1"/>
  <c r="BD54" i="1"/>
  <c r="BD62" i="1"/>
  <c r="BD75" i="1"/>
  <c r="BD77" i="1"/>
  <c r="BD78" i="1" l="1"/>
  <c r="BD84" i="1" s="1"/>
  <c r="BD34" i="1"/>
  <c r="BD33" i="1"/>
  <c r="BD85" i="1" l="1"/>
  <c r="BD79" i="1"/>
  <c r="BD80" i="1"/>
  <c r="BD81" i="1"/>
  <c r="BD82" i="1" l="1"/>
  <c r="BD86" i="1"/>
  <c r="BD89" i="1" s="1"/>
  <c r="BD87" i="1"/>
  <c r="BD88" i="1" s="1"/>
  <c r="BD92" i="1"/>
  <c r="BD100" i="1" s="1"/>
  <c r="BD90" i="1" l="1"/>
  <c r="BD102" i="1"/>
  <c r="BD104" i="1" s="1"/>
  <c r="BE22" i="1" s="1"/>
  <c r="BE23" i="1" s="1"/>
  <c r="BE24" i="1" s="1"/>
  <c r="BD101" i="1"/>
  <c r="BD103" i="1" s="1"/>
  <c r="BD107" i="1" l="1"/>
  <c r="BE38" i="1"/>
  <c r="BE39" i="1" s="1"/>
  <c r="BE40" i="1" s="1"/>
  <c r="BE17" i="1"/>
  <c r="BE18" i="1" s="1"/>
  <c r="BE19" i="1" s="1"/>
  <c r="BE53" i="1" s="1"/>
  <c r="BD112" i="1"/>
  <c r="BD113" i="1" s="1"/>
  <c r="BD106" i="1"/>
  <c r="BE61" i="1" l="1"/>
  <c r="BE74" i="1" s="1"/>
  <c r="BE75" i="1" s="1"/>
  <c r="BE25" i="1"/>
  <c r="BE28" i="1" s="1"/>
  <c r="BE29" i="1" s="1"/>
  <c r="BE32" i="1" s="1"/>
  <c r="BE33" i="1" s="1"/>
  <c r="BE77" i="1" l="1"/>
  <c r="BE54" i="1"/>
  <c r="BE62" i="1"/>
  <c r="BE34" i="1"/>
  <c r="BE78" i="1" l="1"/>
  <c r="BE80" i="1" s="1"/>
  <c r="BE82" i="1" s="1"/>
  <c r="BE84" i="1" l="1"/>
  <c r="BE85" i="1" s="1"/>
  <c r="BE86" i="1" s="1"/>
  <c r="BE79" i="1"/>
  <c r="BE81" i="1"/>
  <c r="BE92" i="1" l="1"/>
  <c r="BE100" i="1" s="1"/>
  <c r="BE101" i="1" s="1"/>
  <c r="BE87" i="1"/>
  <c r="BE88" i="1" s="1"/>
  <c r="BE89" i="1"/>
  <c r="BE102" i="1" l="1"/>
  <c r="BE104" i="1" s="1"/>
  <c r="BF38" i="1" s="1"/>
  <c r="BF39" i="1" s="1"/>
  <c r="BF40" i="1" s="1"/>
  <c r="BE103" i="1"/>
  <c r="BE106" i="1"/>
  <c r="BE90" i="1"/>
  <c r="BF17" i="1" l="1"/>
  <c r="BF18" i="1" s="1"/>
  <c r="BF19" i="1" s="1"/>
  <c r="BF61" i="1" s="1"/>
  <c r="BF74" i="1" s="1"/>
  <c r="BE107" i="1"/>
  <c r="BF22" i="1"/>
  <c r="BF23" i="1" s="1"/>
  <c r="BF24" i="1" s="1"/>
  <c r="BE112" i="1"/>
  <c r="BE113" i="1" s="1"/>
  <c r="BF53" i="1" l="1"/>
  <c r="BF25" i="1"/>
  <c r="BF28" i="1" s="1"/>
  <c r="BF29" i="1" s="1"/>
  <c r="BF32" i="1" s="1"/>
  <c r="BF33" i="1" s="1"/>
  <c r="BF75" i="1"/>
  <c r="BF77" i="1"/>
  <c r="BF54" i="1" l="1"/>
  <c r="BF62" i="1"/>
  <c r="BF78" i="1" s="1"/>
  <c r="BF84" i="1" s="1"/>
  <c r="BF34" i="1"/>
  <c r="BF81" i="1" l="1"/>
  <c r="BF80" i="1"/>
  <c r="BF82" i="1" s="1"/>
  <c r="BF79" i="1"/>
  <c r="BF85" i="1"/>
  <c r="BF86" i="1" l="1"/>
  <c r="BF87" i="1"/>
  <c r="BF92" i="1"/>
  <c r="BF100" i="1" s="1"/>
  <c r="BF102" i="1" l="1"/>
  <c r="BF104" i="1" s="1"/>
  <c r="BF101" i="1"/>
  <c r="BF103" i="1" s="1"/>
  <c r="BF88" i="1"/>
  <c r="BF89" i="1"/>
  <c r="BF106" i="1" l="1"/>
  <c r="BF112" i="1"/>
  <c r="BF113" i="1" s="1"/>
  <c r="BF107" i="1"/>
  <c r="BF90" i="1"/>
  <c r="BG22" i="1"/>
  <c r="BG23" i="1" s="1"/>
  <c r="BG24" i="1" s="1"/>
  <c r="BG17" i="1"/>
  <c r="BG18" i="1" s="1"/>
  <c r="BG19" i="1" s="1"/>
  <c r="BG38" i="1"/>
  <c r="BG39" i="1" s="1"/>
  <c r="BG40" i="1" s="1"/>
  <c r="BG53" i="1" l="1"/>
  <c r="BG61" i="1"/>
  <c r="BG74" i="1" s="1"/>
  <c r="BG25" i="1"/>
  <c r="BG28" i="1" s="1"/>
  <c r="BG29" i="1" s="1"/>
  <c r="BG32" i="1" s="1"/>
  <c r="BG34" i="1" l="1"/>
  <c r="BG33" i="1"/>
  <c r="BG62" i="1"/>
  <c r="BG54" i="1"/>
  <c r="BG75" i="1"/>
  <c r="BG77" i="1"/>
  <c r="BG78" i="1" l="1"/>
  <c r="BG80" i="1" l="1"/>
  <c r="BG79" i="1"/>
  <c r="BG81" i="1"/>
  <c r="BG84" i="1"/>
  <c r="BG85" i="1" l="1"/>
  <c r="BG92" i="1" s="1"/>
  <c r="BG100" i="1" s="1"/>
  <c r="BG82" i="1"/>
  <c r="BG101" i="1" l="1"/>
  <c r="BG103" i="1" s="1"/>
  <c r="BG102" i="1"/>
  <c r="BG104" i="1" s="1"/>
  <c r="BG87" i="1"/>
  <c r="BG86" i="1"/>
  <c r="BG89" i="1" l="1"/>
  <c r="BG106" i="1"/>
  <c r="BG88" i="1"/>
  <c r="BG112" i="1"/>
  <c r="BG113" i="1" s="1"/>
  <c r="BG107" i="1"/>
  <c r="BH38" i="1" l="1"/>
  <c r="BH39" i="1" s="1"/>
  <c r="BH40" i="1" s="1"/>
  <c r="BH17" i="1"/>
  <c r="BH18" i="1" s="1"/>
  <c r="BH19" i="1" s="1"/>
  <c r="BH22" i="1"/>
  <c r="BH23" i="1" s="1"/>
  <c r="BH24" i="1" s="1"/>
  <c r="BG90" i="1"/>
  <c r="BH25" i="1" l="1"/>
  <c r="BH28" i="1" s="1"/>
  <c r="BH29" i="1" s="1"/>
  <c r="BH32" i="1" s="1"/>
  <c r="BH61" i="1"/>
  <c r="BH74" i="1" s="1"/>
  <c r="BH53" i="1"/>
  <c r="BH34" i="1" l="1"/>
  <c r="BH33" i="1"/>
  <c r="BH75" i="1"/>
  <c r="BH77" i="1"/>
  <c r="BH54" i="1"/>
  <c r="BH62" i="1"/>
  <c r="BH78" i="1" l="1"/>
  <c r="BH79" i="1" l="1"/>
  <c r="BH80" i="1"/>
  <c r="BH81" i="1"/>
  <c r="BH84" i="1"/>
  <c r="BH85" i="1" l="1"/>
  <c r="BH82" i="1"/>
  <c r="BH87" i="1" l="1"/>
  <c r="BH86" i="1"/>
  <c r="BH92" i="1"/>
  <c r="BH100" i="1" s="1"/>
  <c r="BH89" i="1" l="1"/>
  <c r="BH102" i="1"/>
  <c r="BH104" i="1" s="1"/>
  <c r="BH101" i="1"/>
  <c r="BH103" i="1" s="1"/>
  <c r="BH88" i="1"/>
  <c r="BH107" i="1" l="1"/>
  <c r="BH112" i="1"/>
  <c r="BH113" i="1" s="1"/>
  <c r="BI22" i="1"/>
  <c r="BI23" i="1" s="1"/>
  <c r="BI24" i="1" s="1"/>
  <c r="BI38" i="1"/>
  <c r="BI39" i="1" s="1"/>
  <c r="BI40" i="1" s="1"/>
  <c r="BI17" i="1"/>
  <c r="BI18" i="1" s="1"/>
  <c r="BI19" i="1" s="1"/>
  <c r="BH106" i="1"/>
  <c r="BH90" i="1"/>
  <c r="BI61" i="1" l="1"/>
  <c r="BI74" i="1" s="1"/>
  <c r="BI53" i="1"/>
  <c r="BI25" i="1"/>
  <c r="BI28" i="1" s="1"/>
  <c r="BI29" i="1" s="1"/>
  <c r="BI62" i="1" l="1"/>
  <c r="BI54" i="1"/>
  <c r="BI32" i="1"/>
  <c r="BI75" i="1"/>
  <c r="BI77" i="1"/>
  <c r="BI33" i="1" l="1"/>
  <c r="BI34" i="1"/>
  <c r="BI78" i="1"/>
  <c r="BI80" i="1" l="1"/>
  <c r="BI79" i="1"/>
  <c r="BI81" i="1"/>
  <c r="BI84" i="1"/>
  <c r="BI85" i="1" s="1"/>
  <c r="BI92" i="1" l="1"/>
  <c r="BI100" i="1" s="1"/>
  <c r="BI86" i="1"/>
  <c r="BI89" i="1" s="1"/>
  <c r="BI87" i="1"/>
  <c r="BI88" i="1" s="1"/>
  <c r="BI82" i="1"/>
  <c r="BI90" i="1" l="1"/>
  <c r="BI101" i="1"/>
  <c r="BI102" i="1"/>
  <c r="BI103" i="1" l="1"/>
  <c r="BI106" i="1"/>
  <c r="BI104" i="1"/>
  <c r="BI107" i="1"/>
  <c r="BI112" i="1"/>
  <c r="BI113" i="1" s="1"/>
  <c r="BJ17" i="1" l="1"/>
  <c r="BJ18" i="1" s="1"/>
  <c r="BJ19" i="1" s="1"/>
  <c r="BJ38" i="1"/>
  <c r="BJ39" i="1" s="1"/>
  <c r="BJ40" i="1" s="1"/>
  <c r="BJ22" i="1"/>
  <c r="BJ23" i="1" s="1"/>
  <c r="BJ24" i="1" s="1"/>
  <c r="BJ25" i="1" l="1"/>
  <c r="BJ28" i="1" s="1"/>
  <c r="BJ29" i="1" s="1"/>
  <c r="BJ53" i="1"/>
  <c r="BJ61" i="1"/>
  <c r="BJ74" i="1" s="1"/>
  <c r="BJ75" i="1" l="1"/>
  <c r="BJ77" i="1"/>
  <c r="BJ32" i="1"/>
  <c r="BJ62" i="1"/>
  <c r="BJ54" i="1"/>
  <c r="BJ78" i="1" l="1"/>
  <c r="BJ80" i="1" s="1"/>
  <c r="BJ34" i="1"/>
  <c r="BJ33" i="1"/>
  <c r="BJ81" i="1" l="1"/>
  <c r="BJ84" i="1"/>
  <c r="BJ85" i="1" s="1"/>
  <c r="BJ92" i="1" s="1"/>
  <c r="BJ100" i="1" s="1"/>
  <c r="BJ79" i="1"/>
  <c r="BJ82" i="1"/>
  <c r="BJ86" i="1" l="1"/>
  <c r="BJ89" i="1" s="1"/>
  <c r="BJ87" i="1"/>
  <c r="BJ88" i="1" s="1"/>
  <c r="BJ101" i="1"/>
  <c r="BJ102" i="1"/>
  <c r="BJ90" i="1" l="1"/>
  <c r="BJ104" i="1"/>
  <c r="BJ107" i="1"/>
  <c r="BJ112" i="1"/>
  <c r="BJ113" i="1" s="1"/>
  <c r="BJ103" i="1"/>
  <c r="BJ106" i="1"/>
  <c r="BK17" i="1" l="1"/>
  <c r="BK18" i="1" s="1"/>
  <c r="BK19" i="1" s="1"/>
  <c r="BK22" i="1"/>
  <c r="BK23" i="1" s="1"/>
  <c r="BK24" i="1" s="1"/>
  <c r="BK38" i="1"/>
  <c r="BK39" i="1" s="1"/>
  <c r="BK40" i="1" s="1"/>
  <c r="BK25" i="1" l="1"/>
  <c r="BK28" i="1" s="1"/>
  <c r="BK29" i="1" s="1"/>
  <c r="BK32" i="1" s="1"/>
  <c r="BK53" i="1"/>
  <c r="BK61" i="1"/>
  <c r="BK74" i="1" s="1"/>
  <c r="BK75" i="1" l="1"/>
  <c r="BK77" i="1"/>
  <c r="BK62" i="1"/>
  <c r="BK54" i="1"/>
  <c r="BK34" i="1"/>
  <c r="BK33" i="1"/>
  <c r="BK78" i="1" l="1"/>
  <c r="BK79" i="1" s="1"/>
  <c r="BK84" i="1" l="1"/>
  <c r="BK85" i="1" s="1"/>
  <c r="BK81" i="1"/>
  <c r="BK80" i="1"/>
  <c r="BK82" i="1" s="1"/>
  <c r="BK87" i="1" l="1"/>
  <c r="BK86" i="1"/>
  <c r="BK92" i="1"/>
  <c r="BK100" i="1" s="1"/>
  <c r="BK101" i="1" l="1"/>
  <c r="BK103" i="1" s="1"/>
  <c r="BK102" i="1"/>
  <c r="BK104" i="1" s="1"/>
  <c r="BK89" i="1"/>
  <c r="BK88" i="1"/>
  <c r="BK112" i="1" l="1"/>
  <c r="BK113" i="1" s="1"/>
  <c r="BK107" i="1"/>
  <c r="BK106" i="1"/>
  <c r="BL22" i="1"/>
  <c r="BL23" i="1" s="1"/>
  <c r="BL24" i="1" s="1"/>
  <c r="BL38" i="1"/>
  <c r="BL39" i="1" s="1"/>
  <c r="BL40" i="1" s="1"/>
  <c r="BL17" i="1"/>
  <c r="BL18" i="1" s="1"/>
  <c r="BL19" i="1" s="1"/>
  <c r="BK90" i="1"/>
  <c r="BL53" i="1" l="1"/>
  <c r="BL61" i="1"/>
  <c r="BL74" i="1" s="1"/>
  <c r="BL25" i="1"/>
  <c r="BL28" i="1" s="1"/>
  <c r="BL29" i="1" s="1"/>
  <c r="BL54" i="1" l="1"/>
  <c r="BL62" i="1"/>
  <c r="BL32" i="1"/>
  <c r="BL75" i="1"/>
  <c r="BL77" i="1"/>
  <c r="BL34" i="1" l="1"/>
  <c r="BL33" i="1"/>
  <c r="BL78" i="1"/>
  <c r="BL79" i="1" l="1"/>
  <c r="BL80" i="1"/>
  <c r="BL81" i="1"/>
  <c r="BL84" i="1"/>
  <c r="BL85" i="1" l="1"/>
  <c r="BL82" i="1"/>
  <c r="BL87" i="1" l="1"/>
  <c r="BL86" i="1"/>
  <c r="BL92" i="1"/>
  <c r="BL100" i="1" s="1"/>
  <c r="BL89" i="1" l="1"/>
  <c r="BL102" i="1"/>
  <c r="BL104" i="1" s="1"/>
  <c r="BL101" i="1"/>
  <c r="BL103" i="1" s="1"/>
  <c r="BL88" i="1"/>
  <c r="BL112" i="1" l="1"/>
  <c r="BL113" i="1" s="1"/>
  <c r="BL107" i="1"/>
  <c r="BL106" i="1"/>
  <c r="BM17" i="1"/>
  <c r="BM18" i="1" s="1"/>
  <c r="BM19" i="1" s="1"/>
  <c r="BM38" i="1"/>
  <c r="BM39" i="1" s="1"/>
  <c r="BM40" i="1" s="1"/>
  <c r="BM22" i="1"/>
  <c r="BM23" i="1" s="1"/>
  <c r="BM24" i="1" s="1"/>
  <c r="BL90" i="1"/>
  <c r="BM25" i="1" l="1"/>
  <c r="BM28" i="1" s="1"/>
  <c r="BM29" i="1" s="1"/>
  <c r="BM32" i="1" s="1"/>
  <c r="BM53" i="1"/>
  <c r="BM61" i="1"/>
  <c r="BM74" i="1" s="1"/>
  <c r="BM75" i="1" l="1"/>
  <c r="BM77" i="1"/>
  <c r="BM33" i="1"/>
  <c r="BM34" i="1"/>
  <c r="BM62" i="1"/>
  <c r="BM54" i="1"/>
  <c r="BM78" i="1" l="1"/>
  <c r="BM80" i="1" s="1"/>
  <c r="BM84" i="1" l="1"/>
  <c r="BM85" i="1" s="1"/>
  <c r="BM81" i="1"/>
  <c r="BM79" i="1"/>
  <c r="BM82" i="1"/>
  <c r="BM87" i="1" l="1"/>
  <c r="BM86" i="1"/>
  <c r="BM92" i="1"/>
  <c r="BM100" i="1" s="1"/>
  <c r="BM101" i="1" l="1"/>
  <c r="BM103" i="1" s="1"/>
  <c r="BM102" i="1"/>
  <c r="BM104" i="1" s="1"/>
  <c r="BM89" i="1"/>
  <c r="BM88" i="1"/>
  <c r="BM112" i="1" l="1"/>
  <c r="BM113" i="1" s="1"/>
  <c r="BM107" i="1"/>
  <c r="BM106" i="1"/>
  <c r="BN22" i="1"/>
  <c r="BN23" i="1" s="1"/>
  <c r="BN24" i="1" s="1"/>
  <c r="BN38" i="1"/>
  <c r="BN39" i="1" s="1"/>
  <c r="BN40" i="1" s="1"/>
  <c r="BN17" i="1"/>
  <c r="BN18" i="1" s="1"/>
  <c r="BN19" i="1" s="1"/>
  <c r="BM90" i="1"/>
  <c r="BN61" i="1" l="1"/>
  <c r="BN74" i="1" s="1"/>
  <c r="BN53" i="1"/>
  <c r="BN25" i="1"/>
  <c r="BN28" i="1" s="1"/>
  <c r="BN29" i="1" s="1"/>
  <c r="BN54" i="1" l="1"/>
  <c r="BN62" i="1"/>
  <c r="BN32" i="1"/>
  <c r="BN75" i="1"/>
  <c r="BN77" i="1"/>
  <c r="BN34" i="1" l="1"/>
  <c r="BN33" i="1"/>
  <c r="BN78" i="1"/>
  <c r="BN79" i="1" l="1"/>
  <c r="BN80" i="1"/>
  <c r="BN81" i="1"/>
  <c r="BN84" i="1"/>
  <c r="BN85" i="1" s="1"/>
  <c r="BN92" i="1" l="1"/>
  <c r="BN100" i="1" s="1"/>
  <c r="BN86" i="1"/>
  <c r="BN89" i="1" s="1"/>
  <c r="BN87" i="1"/>
  <c r="BN88" i="1" s="1"/>
  <c r="BN82" i="1"/>
  <c r="BN90" i="1" l="1"/>
  <c r="BN102" i="1"/>
  <c r="BN101" i="1"/>
  <c r="BN104" i="1" l="1"/>
  <c r="BN107" i="1"/>
  <c r="BN112" i="1"/>
  <c r="BN113" i="1" s="1"/>
  <c r="BN103" i="1"/>
  <c r="BN106" i="1"/>
  <c r="BO17" i="1" l="1"/>
  <c r="BO18" i="1" s="1"/>
  <c r="BO19" i="1" s="1"/>
  <c r="BO38" i="1"/>
  <c r="BO39" i="1" s="1"/>
  <c r="BO40" i="1" s="1"/>
  <c r="BO22" i="1"/>
  <c r="BO23" i="1" s="1"/>
  <c r="BO24" i="1" s="1"/>
  <c r="BO25" i="1" l="1"/>
  <c r="BO28" i="1" s="1"/>
  <c r="BO29" i="1" s="1"/>
  <c r="BO32" i="1" s="1"/>
  <c r="BO61" i="1"/>
  <c r="BO74" i="1" s="1"/>
  <c r="BO53" i="1"/>
  <c r="BO34" i="1" l="1"/>
  <c r="BO33" i="1"/>
  <c r="BO75" i="1"/>
  <c r="BO77" i="1"/>
  <c r="BO54" i="1"/>
  <c r="BO62" i="1"/>
  <c r="BO78" i="1" l="1"/>
  <c r="BO84" i="1" s="1"/>
  <c r="BO85" i="1" l="1"/>
  <c r="BO79" i="1"/>
  <c r="BO80" i="1"/>
  <c r="BO81" i="1"/>
  <c r="BO86" i="1" l="1"/>
  <c r="BO89" i="1" s="1"/>
  <c r="BO87" i="1"/>
  <c r="BO88" i="1" s="1"/>
  <c r="BO82" i="1"/>
  <c r="BO92" i="1"/>
  <c r="BO100" i="1" s="1"/>
  <c r="BO101" i="1" l="1"/>
  <c r="BO102" i="1"/>
  <c r="BO90" i="1"/>
  <c r="BO104" i="1" l="1"/>
  <c r="BO107" i="1"/>
  <c r="BO112" i="1"/>
  <c r="BO113" i="1" s="1"/>
  <c r="BO103" i="1"/>
  <c r="BO106" i="1"/>
  <c r="BP22" i="1" l="1"/>
  <c r="BP23" i="1" s="1"/>
  <c r="BP24" i="1" s="1"/>
  <c r="BP38" i="1"/>
  <c r="BP39" i="1" s="1"/>
  <c r="BP40" i="1" s="1"/>
  <c r="BP17" i="1"/>
  <c r="BP18" i="1" s="1"/>
  <c r="BP19" i="1" s="1"/>
  <c r="BP53" i="1" l="1"/>
  <c r="BP61" i="1"/>
  <c r="BP74" i="1" s="1"/>
  <c r="BP25" i="1"/>
  <c r="BP28" i="1" s="1"/>
  <c r="BP29" i="1" s="1"/>
  <c r="BP32" i="1" s="1"/>
  <c r="BP34" i="1" l="1"/>
  <c r="BP33" i="1"/>
  <c r="BP62" i="1"/>
  <c r="BP54" i="1"/>
  <c r="BP75" i="1"/>
  <c r="BP77" i="1"/>
  <c r="BP78" i="1" l="1"/>
  <c r="BP84" i="1" s="1"/>
  <c r="BP85" i="1" s="1"/>
  <c r="BP92" i="1" l="1"/>
  <c r="BP100" i="1" s="1"/>
  <c r="BP86" i="1"/>
  <c r="BP89" i="1" s="1"/>
  <c r="BP87" i="1"/>
  <c r="BP88" i="1" s="1"/>
  <c r="BP79" i="1"/>
  <c r="BP80" i="1"/>
  <c r="BP81" i="1"/>
  <c r="BP90" i="1" l="1"/>
  <c r="BP82" i="1"/>
  <c r="BP101" i="1"/>
  <c r="BP103" i="1" s="1"/>
  <c r="BP102" i="1"/>
  <c r="BP104" i="1" s="1"/>
  <c r="BP112" i="1" l="1"/>
  <c r="BP107" i="1"/>
  <c r="BP106" i="1"/>
  <c r="F106" i="1" l="1"/>
  <c r="D30" i="13"/>
  <c r="D32" i="13" s="1"/>
  <c r="F107" i="1"/>
  <c r="F111" i="1"/>
  <c r="F113" i="1" s="1"/>
  <c r="C25" i="5" s="1"/>
  <c r="C26" i="5" s="1"/>
  <c r="BP113" i="1"/>
  <c r="F112" i="1" s="1"/>
  <c r="E30" i="13" l="1"/>
  <c r="E27" i="13"/>
  <c r="E32" i="13"/>
  <c r="E28" i="13"/>
  <c r="D23" i="1"/>
  <c r="D22" i="5"/>
  <c r="F115" i="1"/>
  <c r="D25" i="1" l="1"/>
  <c r="C22" i="5"/>
  <c r="AG4" i="5" l="1"/>
  <c r="C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Zane Hemming</author>
  </authors>
  <commentList>
    <comment ref="J3" authorId="0" shapeId="0" xr:uid="{807E89D1-8ADD-493B-A245-6C25FCF4E703}">
      <text>
        <r>
          <rPr>
            <b/>
            <sz val="9"/>
            <color indexed="81"/>
            <rFont val="Tahoma"/>
            <family val="2"/>
          </rPr>
          <t>Zane Hemming:</t>
        </r>
        <r>
          <rPr>
            <sz val="9"/>
            <color indexed="81"/>
            <rFont val="Tahoma"/>
            <family val="2"/>
          </rPr>
          <t xml:space="preserve">
Assumptions:
1.5% Com/Inv
8% pref, 50/50, 20% carry
4 Year IP, 5 Year Hold
20 bps Org, 5bps dead deal, 18 bps admin</t>
        </r>
      </text>
    </comment>
  </commentList>
</comments>
</file>

<file path=xl/sharedStrings.xml><?xml version="1.0" encoding="utf-8"?>
<sst xmlns="http://schemas.openxmlformats.org/spreadsheetml/2006/main" count="2254" uniqueCount="811">
  <si>
    <t>Distributable Proceeds</t>
  </si>
  <si>
    <t>GP Share</t>
  </si>
  <si>
    <t>LP Share</t>
  </si>
  <si>
    <t>Management Fee</t>
  </si>
  <si>
    <t>Invested Capital</t>
  </si>
  <si>
    <t>Gross Return</t>
  </si>
  <si>
    <t>Total Capital Called</t>
  </si>
  <si>
    <t>Incremental Capital Call</t>
  </si>
  <si>
    <t>Gross CF</t>
  </si>
  <si>
    <t>Total</t>
  </si>
  <si>
    <t>Income Return</t>
  </si>
  <si>
    <t>Net Return</t>
  </si>
  <si>
    <t>Spread:</t>
  </si>
  <si>
    <t>GP Carry:</t>
  </si>
  <si>
    <t>Preferred Return:</t>
  </si>
  <si>
    <t>Catch-up:</t>
  </si>
  <si>
    <t>Total LP Distributions</t>
  </si>
  <si>
    <t>Return of Capital</t>
  </si>
  <si>
    <t>Distributions</t>
  </si>
  <si>
    <t>Pref 2:</t>
  </si>
  <si>
    <t>GP Share:</t>
  </si>
  <si>
    <t>LP Share:</t>
  </si>
  <si>
    <t>Contributions</t>
  </si>
  <si>
    <t>Return of Capital Target</t>
  </si>
  <si>
    <t>First Pref Target</t>
  </si>
  <si>
    <t>Base</t>
  </si>
  <si>
    <t>Incremental</t>
  </si>
  <si>
    <t>Cumulative Pref</t>
  </si>
  <si>
    <t>Second Pref Target</t>
  </si>
  <si>
    <t>Cumulative 2nd Pref</t>
  </si>
  <si>
    <t>Target Net of First Pref</t>
  </si>
  <si>
    <t>GP Share of 2nd Pref</t>
  </si>
  <si>
    <t>Target</t>
  </si>
  <si>
    <t>Total Second Tier Target</t>
  </si>
  <si>
    <t>Remainder</t>
  </si>
  <si>
    <t>Cumulative Return of Capital Dist</t>
  </si>
  <si>
    <t>Catch-up</t>
  </si>
  <si>
    <t>Catch-up Dist.</t>
  </si>
  <si>
    <t>Cumulative 2nd Pref to LPs</t>
  </si>
  <si>
    <t>Cumulative LP Share</t>
  </si>
  <si>
    <t>Cumulative GP Share</t>
  </si>
  <si>
    <t>Cumulative Fees</t>
  </si>
  <si>
    <t>Cumulative First Pref Paid</t>
  </si>
  <si>
    <t>Cumulative 2nd Pref Paid</t>
  </si>
  <si>
    <t>2nd Pref Distribution</t>
  </si>
  <si>
    <t>First Pref Distribution</t>
  </si>
  <si>
    <t>Return of Capital Distribution</t>
  </si>
  <si>
    <t>Total LP Contributions</t>
  </si>
  <si>
    <t>Net CF</t>
  </si>
  <si>
    <t>Cumulative Catch-up Paid</t>
  </si>
  <si>
    <t>Net IRR</t>
  </si>
  <si>
    <t>Net EM</t>
  </si>
  <si>
    <t>Incremental Dollars</t>
  </si>
  <si>
    <t>Sum of Dollars</t>
  </si>
  <si>
    <t>GP Target</t>
  </si>
  <si>
    <t>GP Profit</t>
  </si>
  <si>
    <t>Profit From Prev Hurdle:</t>
  </si>
  <si>
    <t>Fund Commitments</t>
  </si>
  <si>
    <t>Fund Level Terms</t>
  </si>
  <si>
    <t>Organizational Fees</t>
  </si>
  <si>
    <t>During IP</t>
  </si>
  <si>
    <t>Committed</t>
  </si>
  <si>
    <t>Post-IP</t>
  </si>
  <si>
    <t>Invested</t>
  </si>
  <si>
    <t>Fund Level Management Fees</t>
  </si>
  <si>
    <t>Acqusition Fees</t>
  </si>
  <si>
    <t>On Gross Asset Value</t>
  </si>
  <si>
    <t>On Debt Placement</t>
  </si>
  <si>
    <t>1st Tier Preferred Return</t>
  </si>
  <si>
    <t>GP Share Between Pref 1 and 2</t>
  </si>
  <si>
    <t>2nd Tier Preferred Return</t>
  </si>
  <si>
    <t>GP Base Carry</t>
  </si>
  <si>
    <t>Enhanced Carry</t>
  </si>
  <si>
    <t>Threshold IRR to LPs</t>
  </si>
  <si>
    <t>2nd GP Catch-up</t>
  </si>
  <si>
    <t>Catch-up to GP Carry</t>
  </si>
  <si>
    <t>Enhanced Rate</t>
  </si>
  <si>
    <t>Total Investments</t>
  </si>
  <si>
    <t>Quarter:</t>
  </si>
  <si>
    <t>Investment Period</t>
  </si>
  <si>
    <t>Hold Period</t>
  </si>
  <si>
    <t>Commitments</t>
  </si>
  <si>
    <t>Total Term</t>
  </si>
  <si>
    <t>Annual</t>
  </si>
  <si>
    <t>Quarterly</t>
  </si>
  <si>
    <t>Quarter</t>
  </si>
  <si>
    <t>Year</t>
  </si>
  <si>
    <t xml:space="preserve">Term Validation </t>
  </si>
  <si>
    <t>Cashflows and Timing</t>
  </si>
  <si>
    <t>Returns</t>
  </si>
  <si>
    <t>During Investment Period</t>
  </si>
  <si>
    <t>After Investment Period</t>
  </si>
  <si>
    <t>Rate</t>
  </si>
  <si>
    <t>Fee Base Dropdown</t>
  </si>
  <si>
    <t>Gross Property IRR</t>
  </si>
  <si>
    <t>Gross Property IRR Check</t>
  </si>
  <si>
    <t>LP Enhanced Carry Hurdle</t>
  </si>
  <si>
    <t>GP Enhanced Carry Rate</t>
  </si>
  <si>
    <t>Pre-Enhanced Carry Distribution</t>
  </si>
  <si>
    <t>GP Cumulative Pre-Enhanced Carry</t>
  </si>
  <si>
    <t>LP Cumulative Proift Pre-Enhanced</t>
  </si>
  <si>
    <t>Total Enhanced Carry Target</t>
  </si>
  <si>
    <t>Cumulative Enhanced Carry</t>
  </si>
  <si>
    <t>Target Net of Previous Distributions</t>
  </si>
  <si>
    <t>LP Share of Target</t>
  </si>
  <si>
    <t>GP Share of Target</t>
  </si>
  <si>
    <t>Remainder (Enhanced Carry)</t>
  </si>
  <si>
    <t>LP Cumulative Profit Pre-Enhanced</t>
  </si>
  <si>
    <t>Cumulative GP Target</t>
  </si>
  <si>
    <t>LP Share of Enhanced Carry</t>
  </si>
  <si>
    <t>Cumulative Carry Paid</t>
  </si>
  <si>
    <t>NAV</t>
  </si>
  <si>
    <t>Fund Level Promote Waterfall</t>
  </si>
  <si>
    <t>GP Share Between Pref 1-2</t>
  </si>
  <si>
    <t>GP Catch-up</t>
  </si>
  <si>
    <t>GP Carry</t>
  </si>
  <si>
    <t>Calculation Assumptions</t>
  </si>
  <si>
    <t>Enhanced Carry LP Threshold IRR</t>
  </si>
  <si>
    <t>Enhanced Carry Rate (to GP)</t>
  </si>
  <si>
    <t>Net Investor IRR</t>
  </si>
  <si>
    <t>Fees On Committed</t>
  </si>
  <si>
    <t>IP or Post-IP (IP=True)</t>
  </si>
  <si>
    <t>Fees On Invested</t>
  </si>
  <si>
    <t>LP Share of NAV</t>
  </si>
  <si>
    <t>Fees on NAV</t>
  </si>
  <si>
    <t>Commitment Size</t>
  </si>
  <si>
    <t>Fee on First:</t>
  </si>
  <si>
    <t>Fee on Next:</t>
  </si>
  <si>
    <t>First Tier Commitment</t>
  </si>
  <si>
    <t>Second Tier Commitment</t>
  </si>
  <si>
    <t>Fourth Tier Commitment</t>
  </si>
  <si>
    <t>Third Tier Commitment</t>
  </si>
  <si>
    <t>After:</t>
  </si>
  <si>
    <t>Blended Rate</t>
  </si>
  <si>
    <t>Total (Check):</t>
  </si>
  <si>
    <t>Rate on Committed</t>
  </si>
  <si>
    <t>Rate on Invested</t>
  </si>
  <si>
    <t>Rate on Undrawn</t>
  </si>
  <si>
    <t>Undrawn Capital</t>
  </si>
  <si>
    <t>Com</t>
  </si>
  <si>
    <t>Inv</t>
  </si>
  <si>
    <t>Undrawn</t>
  </si>
  <si>
    <t>Blended Fee</t>
  </si>
  <si>
    <t>Committed Capital</t>
  </si>
  <si>
    <t>Equivalent Fee Calculation (Com)</t>
  </si>
  <si>
    <t>Equivalent Fee Calculation (Inv)</t>
  </si>
  <si>
    <t>Offset</t>
  </si>
  <si>
    <t>Investment Contributions</t>
  </si>
  <si>
    <t>Blend (C/I/Un)</t>
  </si>
  <si>
    <t>Equivalent Fee on Invested (IP)</t>
  </si>
  <si>
    <t>Equivalent Fee on Committed (IP)</t>
  </si>
  <si>
    <t>Other Fund Level Fees</t>
  </si>
  <si>
    <t>Acquisition Fee (GAV)</t>
  </si>
  <si>
    <t>Debt Placement Fee</t>
  </si>
  <si>
    <t>Assumed LTC</t>
  </si>
  <si>
    <t>GAV of Acquisition</t>
  </si>
  <si>
    <t>Acquisition Fee</t>
  </si>
  <si>
    <t>Dead Deal Expense</t>
  </si>
  <si>
    <t>Other Annual Fees (Admin etc)</t>
  </si>
  <si>
    <t>Other Annual Expenses</t>
  </si>
  <si>
    <t>Fee Choice</t>
  </si>
  <si>
    <t>Total Fund Level Expenses</t>
  </si>
  <si>
    <t>Total Fees &amp; Expenses</t>
  </si>
  <si>
    <t>Total GP Distributions</t>
  </si>
  <si>
    <t>Total Promote paid to JV</t>
  </si>
  <si>
    <t>Per-deal Promote Paid to JV Partner</t>
  </si>
  <si>
    <t>Fund-Level Gross IRR</t>
  </si>
  <si>
    <t>Fund Level Gross</t>
  </si>
  <si>
    <t>Gross Equity Multiple (Fund Level)</t>
  </si>
  <si>
    <t>Net Equity Multiple</t>
  </si>
  <si>
    <t>Spread</t>
  </si>
  <si>
    <t>Capital Deployment Factor</t>
  </si>
  <si>
    <t>Contribution Per Period (@100%)</t>
  </si>
  <si>
    <t>Overall Leakage to JV Partners (Bps)</t>
  </si>
  <si>
    <t>Management Fees - Advance</t>
  </si>
  <si>
    <t>Management Fees - Arrears</t>
  </si>
  <si>
    <t>Paid in:</t>
  </si>
  <si>
    <t>Advance</t>
  </si>
  <si>
    <t>Arrears</t>
  </si>
  <si>
    <t>Blended Commitment Size Fee Rate Calculator</t>
  </si>
  <si>
    <t>Current Income</t>
  </si>
  <si>
    <t>Cumulative Invested Capital</t>
  </si>
  <si>
    <t>Liquidation Proceeds</t>
  </si>
  <si>
    <t>Property Gross CF</t>
  </si>
  <si>
    <t>Incremental Investment Capital</t>
  </si>
  <si>
    <t>Cumulative Investment Capital</t>
  </si>
  <si>
    <t>Investments</t>
  </si>
  <si>
    <t>Subscription Line Repayment</t>
  </si>
  <si>
    <t>Total Fees and Expenses</t>
  </si>
  <si>
    <t>Total Uses</t>
  </si>
  <si>
    <t>Cash Uses</t>
  </si>
  <si>
    <t>Investment Income</t>
  </si>
  <si>
    <t>Cash Sources</t>
  </si>
  <si>
    <t>Planned Borrowing</t>
  </si>
  <si>
    <t>Quarters</t>
  </si>
  <si>
    <t>Capital Contributions</t>
  </si>
  <si>
    <t>Total Sources Excluding Borrowing</t>
  </si>
  <si>
    <t>Sub Line Borrowing</t>
  </si>
  <si>
    <t>Cash Balance</t>
  </si>
  <si>
    <t>Distributable Cash</t>
  </si>
  <si>
    <t>Remaining Need After Planned Borrowing and Income</t>
  </si>
  <si>
    <t>Cumulative Contributions</t>
  </si>
  <si>
    <t>Subscription Line Interest</t>
  </si>
  <si>
    <t>Gross Fund Investment Capital Called</t>
  </si>
  <si>
    <t>Gross Fund Investment Return</t>
  </si>
  <si>
    <t>Redundant</t>
  </si>
  <si>
    <t>Cumulative Fees and Expense</t>
  </si>
  <si>
    <t>Cumulative Investment Contributions</t>
  </si>
  <si>
    <t>First Promote</t>
  </si>
  <si>
    <t>Fully Pooled</t>
  </si>
  <si>
    <t>Interim Carry</t>
  </si>
  <si>
    <t>Fund Percent Realized</t>
  </si>
  <si>
    <t>Cont/Com:</t>
  </si>
  <si>
    <t>Cumulative Contribs/Commitments:</t>
  </si>
  <si>
    <t>% Realized</t>
  </si>
  <si>
    <t>Investment Sold in Q:</t>
  </si>
  <si>
    <t>Total CF</t>
  </si>
  <si>
    <t>Fund Level Gross IRR:</t>
  </si>
  <si>
    <t>Promote Paid to JV Partners</t>
  </si>
  <si>
    <t>Total Income Post JV Promotes</t>
  </si>
  <si>
    <t>Total Gross Fund CF</t>
  </si>
  <si>
    <t>Promote Structure</t>
  </si>
  <si>
    <t>Interim</t>
  </si>
  <si>
    <t>Payout:</t>
  </si>
  <si>
    <t>Contributions Attributable to Realized</t>
  </si>
  <si>
    <t>Return of Capital Interim Target</t>
  </si>
  <si>
    <t>Interim 1st Pref Target</t>
  </si>
  <si>
    <t>Interim 2nd Pref Target</t>
  </si>
  <si>
    <t>Enhanced Carry Target</t>
  </si>
  <si>
    <t>Carry Target Choice</t>
  </si>
  <si>
    <t>1st Pref Target</t>
  </si>
  <si>
    <t>2nd Pref Target</t>
  </si>
  <si>
    <t>Property</t>
  </si>
  <si>
    <t>Fund Gross</t>
  </si>
  <si>
    <t>Gross/Net Spread</t>
  </si>
  <si>
    <t>Promoted JV Deals Percent</t>
  </si>
  <si>
    <t>Annual Dead Deal Expense (Limited to IP)</t>
  </si>
  <si>
    <t>Total LP Profit</t>
  </si>
  <si>
    <t>Total GP Profit</t>
  </si>
  <si>
    <t>Net IRR(A)</t>
  </si>
  <si>
    <t>Cumulative Fee Revenue:</t>
  </si>
  <si>
    <t>Cumulative Fund Expenses:</t>
  </si>
  <si>
    <t>Total GP Compensation:</t>
  </si>
  <si>
    <t>GP Promote:</t>
  </si>
  <si>
    <t>GP Compensation and Expenses</t>
  </si>
  <si>
    <t>$</t>
  </si>
  <si>
    <t>%</t>
  </si>
  <si>
    <t>Year For Quarterly AMF Chart:</t>
  </si>
  <si>
    <t>Microsoft Excel 12.0 Limits Report</t>
  </si>
  <si>
    <t>Worksheet: [Fee Model (4.5.16 Interim).xlsm]Limits Report 1</t>
  </si>
  <si>
    <t>Report Created: 4/6/2016 3:03:39 PM</t>
  </si>
  <si>
    <t>Cell</t>
  </si>
  <si>
    <t>Name</t>
  </si>
  <si>
    <t>Value</t>
  </si>
  <si>
    <t>Adjustable</t>
  </si>
  <si>
    <t>Lower</t>
  </si>
  <si>
    <t>Limit</t>
  </si>
  <si>
    <t>Result</t>
  </si>
  <si>
    <t>Upper</t>
  </si>
  <si>
    <t>$C$20</t>
  </si>
  <si>
    <t>Gross Property IRR Annual</t>
  </si>
  <si>
    <t>Fund</t>
  </si>
  <si>
    <t>Brookfield Real Estate Finance V</t>
  </si>
  <si>
    <t>H/2 Special Opportunities Fund IV</t>
  </si>
  <si>
    <t>AG Commercial Real Estate Debt Opportunities Fund</t>
  </si>
  <si>
    <t>Quadrant Enhanced Debt Fund</t>
  </si>
  <si>
    <t>Canyon Laurel Fund</t>
  </si>
  <si>
    <t>Clarion Partners Debt Investment Fund</t>
  </si>
  <si>
    <t>RCG Longview Debt Fund VI, L.P.</t>
  </si>
  <si>
    <t>StoneBeck RE Finance Fund II</t>
  </si>
  <si>
    <t>PCI Investors Fund III</t>
  </si>
  <si>
    <t>Pluto Finance Residential Development Debt Fund III</t>
  </si>
  <si>
    <t>Northlight Real Estate Opportunity Fund II</t>
  </si>
  <si>
    <t>Starwood Opportunity Fund XI</t>
  </si>
  <si>
    <t>KKR Real Estate Partners Americas II</t>
  </si>
  <si>
    <t>CBRE Strategic Partners U.S. Value VIII</t>
  </si>
  <si>
    <t>Divco West Fund V</t>
  </si>
  <si>
    <t>BlackRock Asia Property Fund IV</t>
  </si>
  <si>
    <t>SCREP VI</t>
  </si>
  <si>
    <t>Meyer Bergman European Retail Partners III</t>
  </si>
  <si>
    <t>Kayne Anderson Real Estate Partners V</t>
  </si>
  <si>
    <t>Redwood Japan Logistics Fund II</t>
  </si>
  <si>
    <t>Carlyle China Realty</t>
  </si>
  <si>
    <t>Exeter Industrial Value Fund IV</t>
  </si>
  <si>
    <t>LBA Realty Fund VI</t>
  </si>
  <si>
    <t>Brookfield Fairfield U.S. Multifamily Value Add Fund III</t>
  </si>
  <si>
    <t>Harrison Street Real Estate Partners VI</t>
  </si>
  <si>
    <t>Europa Fund V</t>
  </si>
  <si>
    <t>Greenfield Acquisition Partners VIII</t>
  </si>
  <si>
    <t>LaSalle Income &amp; Growth Fund VII</t>
  </si>
  <si>
    <t>Waterton Residential Property Fund XIII</t>
  </si>
  <si>
    <t>EW Real Estate Fund</t>
  </si>
  <si>
    <t>Square Mile Partners V</t>
  </si>
  <si>
    <t>ActivumSG Fund V</t>
  </si>
  <si>
    <t>InfraRed Active Real Estate Fund IV</t>
  </si>
  <si>
    <t>Savanna Real Estate Fund IV</t>
  </si>
  <si>
    <t>AEW Partners VIII</t>
  </si>
  <si>
    <t>Bell Fund VI</t>
  </si>
  <si>
    <t>Normandy Real Estate Fund IV</t>
  </si>
  <si>
    <t>AEW Europe Value Partners Fund</t>
  </si>
  <si>
    <t>Internos Tactical European Real Estate I</t>
  </si>
  <si>
    <t>ElmTree Net Lease Fund III</t>
  </si>
  <si>
    <t>Pennybacker IV</t>
  </si>
  <si>
    <t>CBRE Asia Value Partners IV</t>
  </si>
  <si>
    <t>Forum Asia Realty Income Fund IV</t>
  </si>
  <si>
    <t>Heitman Asia-Pacific Property Investors</t>
  </si>
  <si>
    <t>Invesco Asia Real Estate Fund III</t>
  </si>
  <si>
    <t>Buchanan Fund VII</t>
  </si>
  <si>
    <t>Resmark Impact Ventures Fund</t>
  </si>
  <si>
    <t>Century Bridge China Real Estate Fund II</t>
  </si>
  <si>
    <t>Atlas Capital Investors V</t>
  </si>
  <si>
    <t>Avanath Affordable Housing Fund III</t>
  </si>
  <si>
    <t>Berkshire Multifamily Value Plus Fund IV</t>
  </si>
  <si>
    <t>BKM Industrial Value Fund II</t>
  </si>
  <si>
    <t>Clarion Ventures 4</t>
  </si>
  <si>
    <t>Madison Realty Capital Equity Fund I</t>
  </si>
  <si>
    <t>TIAA CASA Student Housing Fund</t>
  </si>
  <si>
    <t>Paladin Realty Latin America Investors V, LP</t>
  </si>
  <si>
    <t xml:space="preserve">Tata Proposed Real Estate Fund </t>
  </si>
  <si>
    <t>Union Real Estate Fund II</t>
  </si>
  <si>
    <t>Ethika Diversified Opportunity Real Estate Fund II</t>
  </si>
  <si>
    <t>Lubert Adler Fund VII-B</t>
  </si>
  <si>
    <t>Talcott Realty Fund IV</t>
  </si>
  <si>
    <t>Alpha Data Center Fund</t>
  </si>
  <si>
    <t>Eagle Rock Multifamily Property Fund II</t>
  </si>
  <si>
    <t>Live + Learn Urban Fund III</t>
  </si>
  <si>
    <t>Mainstreet Opportunity Fund</t>
  </si>
  <si>
    <t>Newport Capital Partners Fund II</t>
  </si>
  <si>
    <t>Macun Real Estate Hospitality Fund I</t>
  </si>
  <si>
    <t>Broadvail Capital Partners Fund I</t>
  </si>
  <si>
    <t>ERP</t>
  </si>
  <si>
    <t>Prescott Realty Group</t>
  </si>
  <si>
    <t>Prescott Strategies Fund I</t>
  </si>
  <si>
    <t>Lapis India Capital Club</t>
  </si>
  <si>
    <t>DVO Gap Equity Fund</t>
  </si>
  <si>
    <t>Lingerfelt Commonwealth Value Fund II</t>
  </si>
  <si>
    <t>Urban Storage Fund</t>
  </si>
  <si>
    <t>Subset Definition</t>
  </si>
  <si>
    <t>Asset Class</t>
  </si>
  <si>
    <t>Debt</t>
  </si>
  <si>
    <t>Real Estate</t>
  </si>
  <si>
    <t>Index</t>
  </si>
  <si>
    <t>Value-Added</t>
  </si>
  <si>
    <t>Opportunistic</t>
  </si>
  <si>
    <t>Core</t>
  </si>
  <si>
    <t>Region</t>
  </si>
  <si>
    <t>Developed Americas</t>
  </si>
  <si>
    <t>Global</t>
  </si>
  <si>
    <t>Developed Europe</t>
  </si>
  <si>
    <t>Developed Asia</t>
  </si>
  <si>
    <t>Emerging Asia</t>
  </si>
  <si>
    <t>Emerging Americas</t>
  </si>
  <si>
    <t>Frontier</t>
  </si>
  <si>
    <t>Emerging Europe</t>
  </si>
  <si>
    <t>Target NAV</t>
  </si>
  <si>
    <t>Min Size</t>
  </si>
  <si>
    <t>Max Size</t>
  </si>
  <si>
    <t>Sample</t>
  </si>
  <si>
    <t>Subset - Avg</t>
  </si>
  <si>
    <t>Comparison</t>
  </si>
  <si>
    <t>∆</t>
  </si>
  <si>
    <t>Equity and Debt</t>
  </si>
  <si>
    <t>All Risk Categories</t>
  </si>
  <si>
    <t>All Regions</t>
  </si>
  <si>
    <t>1st Tier Preferred Return Hurdle</t>
  </si>
  <si>
    <t>2nd Tier Preferred Return Hurdle</t>
  </si>
  <si>
    <t>Planned Use of Subscription Line %</t>
  </si>
  <si>
    <t>Number of Quarters</t>
  </si>
  <si>
    <t>Sub Line Interest Rate</t>
  </si>
  <si>
    <t>Gross IRR</t>
  </si>
  <si>
    <t>Fee Holiday (Quarters):</t>
  </si>
  <si>
    <t>Notes:</t>
  </si>
  <si>
    <t>Artemis Real Estate Partners Income &amp; Growth Fund III, L.P.</t>
  </si>
  <si>
    <t>PruMex IV</t>
  </si>
  <si>
    <t>McAlister Opportunity Fund III</t>
  </si>
  <si>
    <t>CrossHarbor Institutional Partners 2018, L.P.</t>
  </si>
  <si>
    <t>IPI Data Center Partners Fund I</t>
  </si>
  <si>
    <t>Katz Asset Management Fund</t>
  </si>
  <si>
    <t>AJ Capital Real Estate Fund II LP</t>
  </si>
  <si>
    <t>BRV Partners Fund II</t>
  </si>
  <si>
    <t>Linchris Capital Opportunity Fund, LP</t>
  </si>
  <si>
    <t>CIM Fund IX</t>
  </si>
  <si>
    <t>Argosy Real Estate Partners IV</t>
  </si>
  <si>
    <t>Blackstone Real Estate Partners Asia II</t>
  </si>
  <si>
    <t>JP Morgan European Opportunistic Property Fund IV</t>
  </si>
  <si>
    <t>King Street Real Estate Fund</t>
  </si>
  <si>
    <t>IPG Partners I, L.P.</t>
  </si>
  <si>
    <t>Centerbridge Partners Real Estate Fund, L.P.</t>
  </si>
  <si>
    <t>Brookfield Strategic Real Estate Partners III</t>
  </si>
  <si>
    <t xml:space="preserve">Harrison Street European Property Partners II </t>
  </si>
  <si>
    <t>Rescore REIT</t>
  </si>
  <si>
    <t>Titan Development Real Estate Fund I</t>
  </si>
  <si>
    <t>PCCP Equity VIII, L.P.</t>
  </si>
  <si>
    <t>Rockbridge Hospitality Fund VII</t>
  </si>
  <si>
    <t>Carlyle Realty Partners VIII</t>
  </si>
  <si>
    <t>Dune Real Estate Fund IV</t>
  </si>
  <si>
    <t>Alcion Real Estate Partners Fund IV</t>
  </si>
  <si>
    <t>Iron Point Real Estate Partners IV</t>
  </si>
  <si>
    <t>SC Capital Real Estate Capital Asia Partners V</t>
  </si>
  <si>
    <t xml:space="preserve">North Haven Real Estate Fund IX Global </t>
  </si>
  <si>
    <t>Madison International Real Estate Liquidity Fund VII</t>
  </si>
  <si>
    <t>Starcrest China Real Estate Fund II L.P.</t>
  </si>
  <si>
    <t xml:space="preserve">China Car Park Investment Fund II </t>
  </si>
  <si>
    <t>SC Capital Real Estate Capital Asia Partners III</t>
  </si>
  <si>
    <t>SC Capital Real Estate Capital Asia Partners IV</t>
  </si>
  <si>
    <t>Noble Hospitality Fund IV – Income</t>
  </si>
  <si>
    <t>Banner Oak Multifamily Venture</t>
  </si>
  <si>
    <t>York Distressed Asset Fund III</t>
  </si>
  <si>
    <t>PIMCO BRAVO Fund III</t>
  </si>
  <si>
    <t>IHP Equity Fund IX</t>
  </si>
  <si>
    <t>Prime Storage Fund II,  LP</t>
  </si>
  <si>
    <t>Slate Canadian Real Estate Opportunity Fund I</t>
  </si>
  <si>
    <t>Scape Australia Student Accomodation Opportunities Fund</t>
  </si>
  <si>
    <t>TELLUS IV</t>
  </si>
  <si>
    <t>LaSalle Asia Opportunity V</t>
  </si>
  <si>
    <t>IndoSpace Logistics Parks III</t>
  </si>
  <si>
    <t>Alpha Asia Macro Trends Fund III</t>
  </si>
  <si>
    <t>Rising Impact Fund</t>
  </si>
  <si>
    <t>Mack Real Estate Finance, L.P.</t>
  </si>
  <si>
    <t>Rockpoint Growth and Income Real Estate Fund II, LP</t>
  </si>
  <si>
    <t>DI5</t>
  </si>
  <si>
    <t>Tricon Oddyssey Vehicle</t>
  </si>
  <si>
    <t>Belay Partnership Ventures II</t>
  </si>
  <si>
    <t>BW Gas &amp; Convenience Fund</t>
  </si>
  <si>
    <t>Exeter Europe Value Venture III</t>
  </si>
  <si>
    <t>Ares US Real Estate Fund IX, L.P.</t>
  </si>
  <si>
    <t>Hines European Value Fund</t>
  </si>
  <si>
    <t>Oak Street Real Estate Capital Fund IV, LP</t>
  </si>
  <si>
    <t>Ostara Korea Fund 3</t>
  </si>
  <si>
    <t>Longfellow Real Estate Partners I</t>
  </si>
  <si>
    <t>Benson Elliot Real Estate Partners V</t>
  </si>
  <si>
    <t>Equus Investment Partnership XI</t>
  </si>
  <si>
    <t>TruAmerica Value Add Fund I</t>
  </si>
  <si>
    <t>A&amp;E Real Estate Partnership II</t>
  </si>
  <si>
    <t>Praedium Fund IX</t>
  </si>
  <si>
    <t>LongView Workforce Housing Fund</t>
  </si>
  <si>
    <t>Project Jaguar Real Estate Fund</t>
  </si>
  <si>
    <t xml:space="preserve">Embarcadero Capital Investors Five LP </t>
  </si>
  <si>
    <t>O'Connor Open Air Retail Fund II</t>
  </si>
  <si>
    <t>Beacon Capital Strategic Partners 8</t>
  </si>
  <si>
    <t>Bridge Workforce and Affordable Housing</t>
  </si>
  <si>
    <t>NRP Fund VIII</t>
  </si>
  <si>
    <t>TSP Value &amp; Income Fund II</t>
  </si>
  <si>
    <t>Landmark Real Estate Fund VIII</t>
  </si>
  <si>
    <t>Mesirow Financial Real Estate Value Fund III</t>
  </si>
  <si>
    <t>Penwood Select Industrial Partners V</t>
  </si>
  <si>
    <t>Almanac Realty Securities VIII</t>
  </si>
  <si>
    <t>Bentall Kennedy U.S. Strategic Value Fund, L.P.</t>
  </si>
  <si>
    <t>H.I.G. Europe Realty Partners II</t>
  </si>
  <si>
    <t>FCP Realty Fund IV, L.P.</t>
  </si>
  <si>
    <t>Stonehenge Fund IV</t>
  </si>
  <si>
    <t>Clearbell Property Partners III</t>
  </si>
  <si>
    <t>Focus Senior Housing Fund I</t>
  </si>
  <si>
    <t>Covenant Apartment Fund IX</t>
  </si>
  <si>
    <t>Stoltz Real Estate Partners Fund VI</t>
  </si>
  <si>
    <t>WCP Special Core Plus Fund II</t>
  </si>
  <si>
    <t>AG Europe Realty Fund II</t>
  </si>
  <si>
    <t>Harbert European Real Estate Fund V</t>
  </si>
  <si>
    <t>Garrison Real Estate Fund IV</t>
  </si>
  <si>
    <t>Aetos Japan Real Estate Value-Add Fund</t>
  </si>
  <si>
    <t>Realterm Logistics Fund II</t>
  </si>
  <si>
    <t>Bridge Office Fund</t>
  </si>
  <si>
    <t>Pine Tree Real Estate Fund</t>
  </si>
  <si>
    <t>Adaris Real Estate Fund I</t>
  </si>
  <si>
    <t>AION Value-Added Fund CAD I, LP</t>
  </si>
  <si>
    <t>EPIC Real Estate Partners II, L.P.</t>
  </si>
  <si>
    <t>Hammes Partners III</t>
  </si>
  <si>
    <t>Blue Vista Real Estate Partners V</t>
  </si>
  <si>
    <t>Partners Group Real Estate Secondary 2017 (USD) C-I, L.P.</t>
  </si>
  <si>
    <t xml:space="preserve">Penzance DC Real Estate Fund </t>
  </si>
  <si>
    <t>Real Estate Value Add LP</t>
  </si>
  <si>
    <t>Bridge Multifamily Fund IV</t>
  </si>
  <si>
    <t xml:space="preserve">American Workforce Housing Fund </t>
  </si>
  <si>
    <t>Longpoint Realty Partners I</t>
  </si>
  <si>
    <t>BPEA Real Estate Fund II, L.P</t>
  </si>
  <si>
    <t>Locust Point Private Credit Fund, L.P.</t>
  </si>
  <si>
    <t>Pretium Residential Real Estate Fund II</t>
  </si>
  <si>
    <t>New Mountain Net Lease Opportunity</t>
  </si>
  <si>
    <t>India Property Fund IV</t>
  </si>
  <si>
    <t>Civitas Pretium Fund, LP</t>
  </si>
  <si>
    <t>Henderson Park Real Estate Fund I</t>
  </si>
  <si>
    <t>Imperial Companies Real Estate Fund</t>
  </si>
  <si>
    <t>Sciens Terradata Fund</t>
  </si>
  <si>
    <t>Kennedy Wilson Value Add Fund VI</t>
  </si>
  <si>
    <t>Griffin Partners Office Fund III</t>
  </si>
  <si>
    <t>Pan-European Value Added Venture II</t>
  </si>
  <si>
    <t>Abacus Multi-Family Partners IV LP</t>
  </si>
  <si>
    <t>Tishman Speyer European Venture VIII</t>
  </si>
  <si>
    <t>CapMan Nordic Real Estate Fund II</t>
  </si>
  <si>
    <t>Roxborough Fund II</t>
  </si>
  <si>
    <t>Artemis Real Estate Partners III</t>
  </si>
  <si>
    <t>IGIS South Korea Value Add Fund L.P.</t>
  </si>
  <si>
    <t>ARES European Real Estate Fund V</t>
  </si>
  <si>
    <t>Moorfield Real Estate Fund IV</t>
  </si>
  <si>
    <t xml:space="preserve">MedProperties Fund III, L.P. </t>
  </si>
  <si>
    <t>NREP Nordic Strategies Fund III</t>
  </si>
  <si>
    <t>Crow Holdings Realty Partners VIII</t>
  </si>
  <si>
    <t xml:space="preserve">Crow Holding Self-Storage Fund, LP </t>
  </si>
  <si>
    <t>PRG Multifamily Value-Added Fund III</t>
  </si>
  <si>
    <t xml:space="preserve">Thor European Real Estate Fund </t>
  </si>
  <si>
    <t>InSite Hospitality Fund, LLC</t>
  </si>
  <si>
    <t>MGI Real Estate Fund LP</t>
  </si>
  <si>
    <t>CapRock Value-Add Industrial Partners III</t>
  </si>
  <si>
    <t>KaiLong Greater China Real Estate Fund II</t>
  </si>
  <si>
    <t xml:space="preserve">BaseCamp European Student Housing Fund II </t>
  </si>
  <si>
    <t>Noble Hospitality Fund IV - Value Add</t>
  </si>
  <si>
    <t>AEW Value Investors Asia III</t>
  </si>
  <si>
    <t>Japan Value Fund II</t>
  </si>
  <si>
    <t>Lowe Enterprise Investors Workforce Housing</t>
  </si>
  <si>
    <t>Paramount Group Core Plus Strategy</t>
  </si>
  <si>
    <t>Eiffel Fund I</t>
  </si>
  <si>
    <t>CBRE EUROPE VALUE PARTNERS 2</t>
  </si>
  <si>
    <t>Blaze Suburban Income Venture</t>
  </si>
  <si>
    <t>ERP Funds II, LP</t>
  </si>
  <si>
    <t>SP Affordable Housing Fund</t>
  </si>
  <si>
    <t>Banner Oak Industrial Development Venture</t>
  </si>
  <si>
    <t>Madison International Prime Property Investors</t>
  </si>
  <si>
    <t>Urban Walkable Retail Strategy</t>
  </si>
  <si>
    <t>ApexOne Growth and Income Fund II</t>
  </si>
  <si>
    <t>MCR Hospitality Fund LP</t>
  </si>
  <si>
    <t>Blue Atlantic Partners</t>
  </si>
  <si>
    <t>Black Creek Industrial Value-Added Fund I</t>
  </si>
  <si>
    <t>TerraCap Partners IV</t>
  </si>
  <si>
    <t>Stockdale Capital Partners Real Estate Opportunities Fund I</t>
  </si>
  <si>
    <t>RDG Opportunity Fund II</t>
  </si>
  <si>
    <t>M&amp;G Real Estate UK Enhanced Value Fund</t>
  </si>
  <si>
    <t>Heitman Value Partners IV</t>
  </si>
  <si>
    <t>Invesco U.S. Value-Add Fund V, L.P.</t>
  </si>
  <si>
    <t>USAA Senior Housing Joint Venture Program</t>
  </si>
  <si>
    <t>China Outlet Mall Fund</t>
  </si>
  <si>
    <t>Pan-European Value Added Vehicle</t>
  </si>
  <si>
    <t>Cheyne Real Estate Credit Fund IV - Loans</t>
  </si>
  <si>
    <t>Cheyne Real Estate Credit Fund V - Opportunistic</t>
  </si>
  <si>
    <t>Ascend Commercial Real Estate Fund</t>
  </si>
  <si>
    <t>OREI Fund I LP</t>
  </si>
  <si>
    <t>Allegiant Real Estate Credit, LP</t>
  </si>
  <si>
    <t>Crestmount Fund II</t>
  </si>
  <si>
    <t>Walton Street Real Estate Debt Fund II, L.P.</t>
  </si>
  <si>
    <t>CrossHarbor Strategic Debt Fund, LP</t>
  </si>
  <si>
    <t>Basis Investment Group Fund I</t>
  </si>
  <si>
    <t>Apollo European Principal Finance Fund III</t>
  </si>
  <si>
    <t>Wolff Credit Partners II</t>
  </si>
  <si>
    <t>25 Capital Residential Mortgage Opportunities Fund III</t>
  </si>
  <si>
    <t>Stonehill Strategic Hotel Credit Opportunity Fund II</t>
  </si>
  <si>
    <t>THRE Global Real Estate Debt Partners - UK Fund II</t>
  </si>
  <si>
    <t>Real Estate Credit Solutions Fund II</t>
  </si>
  <si>
    <t>KSL Capital Partners Credit Opportunities Fund II</t>
  </si>
  <si>
    <t>Fortress Commercial Real Estate Debt Fund</t>
  </si>
  <si>
    <t xml:space="preserve">Formation Lending Fund IV </t>
  </si>
  <si>
    <t>Systima Affordable Housing Credit Opportunities Fund II</t>
  </si>
  <si>
    <t>DRC European Real Estate Debt Fund III</t>
  </si>
  <si>
    <t>Broad Street Real Estate Credit Partners III</t>
  </si>
  <si>
    <t>Torchlight Debt Opportunity Fund VI</t>
  </si>
  <si>
    <t>ValStone Opportunity Fund VI</t>
  </si>
  <si>
    <t>Madison Realty Capital Debt Fund IV LP</t>
  </si>
  <si>
    <t xml:space="preserve">Rubenstein Mortgage Fund </t>
  </si>
  <si>
    <t>Revere Real Estate Credit Fund III</t>
  </si>
  <si>
    <t>Marathon Real Estate Debt Fund</t>
  </si>
  <si>
    <t>Carbon Capital VI</t>
  </si>
  <si>
    <t>Pender Capital Asset-Based Lending Fund I, LP</t>
  </si>
  <si>
    <t xml:space="preserve">Blue Vista Finance II, L.P. </t>
  </si>
  <si>
    <t>Fort Amsterdam Capital Fund II, LP</t>
  </si>
  <si>
    <t>Commercial Real Estate Senior Transitional Loan Fund</t>
  </si>
  <si>
    <t>Fir Tree Real Estate Fund IV</t>
  </si>
  <si>
    <t>Unidentified</t>
  </si>
  <si>
    <t>Fifth Tier Commitment</t>
  </si>
  <si>
    <t>Sixth Tier Commitment</t>
  </si>
  <si>
    <t>Risk</t>
  </si>
  <si>
    <t>Geography</t>
  </si>
  <si>
    <t>End</t>
  </si>
  <si>
    <t>Composite Streams</t>
  </si>
  <si>
    <t>Sample:</t>
  </si>
  <si>
    <t>Median Stream (Opp)</t>
  </si>
  <si>
    <t>Blended Fee Rate (If Applicable)</t>
  </si>
  <si>
    <t>Deal Level Promote Waterfall (Partner Promote) (If Applicable)</t>
  </si>
  <si>
    <t>Citymark Capital U.S. Apartment Fund III L.P.</t>
  </si>
  <si>
    <t>GCP SecureSpace Property Partners LP</t>
  </si>
  <si>
    <t>Carmel Partners Investment Fund VIII, L.P.</t>
  </si>
  <si>
    <t>M&amp;G European Strategic Value Fund</t>
  </si>
  <si>
    <t>Osso 2 LP</t>
  </si>
  <si>
    <t>Greystar Equity Partners XI, L.P.</t>
  </si>
  <si>
    <t>AG Realty Value Fund XI</t>
  </si>
  <si>
    <t>KSL Capital Partners VI</t>
  </si>
  <si>
    <t>Hammes Partners IV</t>
  </si>
  <si>
    <t>HighBrook Property Fund IV</t>
  </si>
  <si>
    <t>Elion Industrial Fund II</t>
  </si>
  <si>
    <t>Luxor Land Development 2</t>
  </si>
  <si>
    <t>Crow Holdings Realty Partners X</t>
  </si>
  <si>
    <t>Dutch CityLink Logistics Fund</t>
  </si>
  <si>
    <t>Partners Group Real Estate Secondary 2021</t>
  </si>
  <si>
    <t>Abacus Multi-Family Partners VI LP</t>
  </si>
  <si>
    <t>S2 Multifamily Value Add Fund I</t>
  </si>
  <si>
    <t>L&amp;B Life Science Fund</t>
  </si>
  <si>
    <t>WNC Preservation Equity Fund 2, L.P.</t>
  </si>
  <si>
    <t>Aegon US Multifamily Impact Fund</t>
  </si>
  <si>
    <t>Ladera Capital Partners Multifamily Fund II LP</t>
  </si>
  <si>
    <t>Savanna Real Estate Fund VI, L.P.</t>
  </si>
  <si>
    <t>NB Partners Fund IV LP</t>
  </si>
  <si>
    <t>Orchard Street Social and Environmental Impact Partnership</t>
  </si>
  <si>
    <t>Thor European Logistics Fund 3</t>
  </si>
  <si>
    <t>H.I.G. Europe Realty Partners III</t>
  </si>
  <si>
    <t>VRE Social Housing Partners</t>
  </si>
  <si>
    <t>Benson Elliot Real Estate Partners VI</t>
  </si>
  <si>
    <t>ARA Europe Active Real Estate Fund V</t>
  </si>
  <si>
    <t>Cheyne Real Estate Credit Holdings Fund VII</t>
  </si>
  <si>
    <t>Farallon Real Estate Partners IV, L.P.</t>
  </si>
  <si>
    <t>Bridge Logistics Value Fund LP</t>
  </si>
  <si>
    <t>ACRE Equity Fund IV</t>
  </si>
  <si>
    <t>German Usufruct Real Estate Fund I (GUF-1)</t>
  </si>
  <si>
    <t>Pantheon Real Estate Solutions Fund I</t>
  </si>
  <si>
    <t>IPI Partners III, LP</t>
  </si>
  <si>
    <t>Certares Real Estate Holdings</t>
  </si>
  <si>
    <t>Covenant Apartment Fund XI</t>
  </si>
  <si>
    <t>McMorgan Strategic Opportunities Real Estate Fund I</t>
  </si>
  <si>
    <t>Atlas Capital Investors VI, LP</t>
  </si>
  <si>
    <t>Criterion Investment Partner, L.P.</t>
  </si>
  <si>
    <t>American Landmark Fund IV</t>
  </si>
  <si>
    <t>ExCap Investment Partners III LP</t>
  </si>
  <si>
    <t>Blue Vista Real Estate Partners VI</t>
  </si>
  <si>
    <t>NW1 US Industrial Outdoor Storage (IOS) Fund</t>
  </si>
  <si>
    <t>Chase Properties Retail Opportunities Fund IV</t>
  </si>
  <si>
    <t>Kayne Anderson Real Estate Impact Housing Fund</t>
  </si>
  <si>
    <t xml:space="preserve">Griffis Premium Apartment Fund VI, L.P. </t>
  </si>
  <si>
    <t>EQT Exeter Industrial Value Fund VI, L.P.</t>
  </si>
  <si>
    <t>Obsidian Homes I, L.P.</t>
  </si>
  <si>
    <t>Hines European Value Fund 3</t>
  </si>
  <si>
    <t>American South Real Estate Fund II</t>
  </si>
  <si>
    <t>Gateway Real Estate Fund VII</t>
  </si>
  <si>
    <t>BlackRock North America Property Fund A LP</t>
  </si>
  <si>
    <t>Stonepeak Real Estate Partners</t>
  </si>
  <si>
    <t>AIGGRE U.S. Real Estate Fund IV</t>
  </si>
  <si>
    <t>LaSalle Value Partners US IX</t>
  </si>
  <si>
    <t>BGO US Value-Add Fund IV</t>
  </si>
  <si>
    <t>GLP Capital Partners V</t>
  </si>
  <si>
    <t>BKM Industrial Value Fund III</t>
  </si>
  <si>
    <t>Onyx Impact Fund I</t>
  </si>
  <si>
    <t>Inspired Healthcare Capital Value-Add Vehicle</t>
  </si>
  <si>
    <t>Davis Investment Ventures Fund V</t>
  </si>
  <si>
    <t>Pillar Real Estate Fund II, LP</t>
  </si>
  <si>
    <t>Seeding and Strategic Capital Fund III, LP</t>
  </si>
  <si>
    <t>Cortland Enhanced Value Fund VI</t>
  </si>
  <si>
    <t>Harbert European Real Estate Fund VI</t>
  </si>
  <si>
    <t>U.S. Impact Housing Fund L.P.</t>
  </si>
  <si>
    <t>PAREF Value-Add Office Fund</t>
  </si>
  <si>
    <t>Fidelity European Real Estate Climate Impact Strategy</t>
  </si>
  <si>
    <t>ICG RE Sale &amp; Leaseback Fund II</t>
  </si>
  <si>
    <t>Hillwood US Club VI</t>
  </si>
  <si>
    <t>CBRE Europe Logistics Partners</t>
  </si>
  <si>
    <t>FCP Special Opportunities Fund I LP</t>
  </si>
  <si>
    <t>Shorenstein Realty Investors Fourteen, L.P.</t>
  </si>
  <si>
    <t>Carter Multifamily Growth &amp; Income Fund III, LLC</t>
  </si>
  <si>
    <t>Oak Street Real Estate Capital Fund VI, LP</t>
  </si>
  <si>
    <t>EQT Exeter Multifamily Value-Add Fund II, L.P.</t>
  </si>
  <si>
    <t>Real Estate Alternative Investments Fund III, LP (REALTI III)</t>
  </si>
  <si>
    <t>Trive Capital Real Estate Pre-Fund</t>
  </si>
  <si>
    <t>Bell Value-Add Fund VIII</t>
  </si>
  <si>
    <t>Momentum Real Estate Fund IV, LLC</t>
  </si>
  <si>
    <t>PGIM European Value Partners III</t>
  </si>
  <si>
    <t>AEW Value Investors Asia V, L.P.</t>
  </si>
  <si>
    <t>Dalfen Last Mile Industrial Fund V</t>
  </si>
  <si>
    <t>Standard Housing Investment Partners</t>
  </si>
  <si>
    <t>Long Wharf Real Estate Partners VII, L.P.</t>
  </si>
  <si>
    <t>TruAmerica Workforce Housing Fund II</t>
  </si>
  <si>
    <t>LaSalle Value Partners Europe III</t>
  </si>
  <si>
    <t>Fairfield U.S. Multifamily Value Add Fund IV</t>
  </si>
  <si>
    <t>Waterton Residential Property Venture XV</t>
  </si>
  <si>
    <t>Beacon Capital Strategic Partners 9</t>
  </si>
  <si>
    <t>Tikehau Real Estate Opportunity Fund II</t>
  </si>
  <si>
    <t>Harbert United States Real Estate Fund VIII</t>
  </si>
  <si>
    <t>Westbrook Real Estate Fund XII</t>
  </si>
  <si>
    <t xml:space="preserve">Bailard Multifamily Fund, L.P. </t>
  </si>
  <si>
    <t>Taurus Industrial Sustainability Fund</t>
  </si>
  <si>
    <t>Laramar Multifamily Value Add Fund III, L.P.</t>
  </si>
  <si>
    <t>Arc Urban Fund, LP</t>
  </si>
  <si>
    <t>Vanbarton Credit Opportunities Fund</t>
  </si>
  <si>
    <t>BlackRock Europe Property Fund VI</t>
  </si>
  <si>
    <t>Faropoint Industrial Value Fund III, LP</t>
  </si>
  <si>
    <t>Montecito Medical Office Fund IV</t>
  </si>
  <si>
    <t>Reliant Fund III</t>
  </si>
  <si>
    <t>LaSalle Energy Impact Fund</t>
  </si>
  <si>
    <t>DV5</t>
  </si>
  <si>
    <t>AG Europe Realty Fund IV, L.P.</t>
  </si>
  <si>
    <t>Castleforge Fund IV</t>
  </si>
  <si>
    <t>Bridge Logistics Value Fund II LP</t>
  </si>
  <si>
    <t>Matter Real Estate Fund II</t>
  </si>
  <si>
    <t>Crossbay Fund II</t>
  </si>
  <si>
    <t>Lubert-Adler Workforce Housing Fund II-MB, L.P.</t>
  </si>
  <si>
    <t>L+M Workforce Housing Fund II, LP</t>
  </si>
  <si>
    <t>Virtus Real Estate Capital IV, LP</t>
  </si>
  <si>
    <t>Rockwood Capital Real Estate Partners Fund XII</t>
  </si>
  <si>
    <t>INVESCO European Value Added Fund III</t>
  </si>
  <si>
    <t>UNION Real Estate Fund IV</t>
  </si>
  <si>
    <t>KKR Real Estate Partners Europe III</t>
  </si>
  <si>
    <t>Sterling Value Add Partners IV</t>
  </si>
  <si>
    <t>Focus Senior Housing Fund II</t>
  </si>
  <si>
    <t>Slättö Value Add II</t>
  </si>
  <si>
    <t>BentallGreenOak Asia Value-Add Fund IV</t>
  </si>
  <si>
    <t>Greystar Equity Partners Asia Pacific</t>
  </si>
  <si>
    <t>Westwind European Real Estate Partners I</t>
  </si>
  <si>
    <t>Coros Fund III</t>
  </si>
  <si>
    <t>Baumont Real Estate Two</t>
  </si>
  <si>
    <t>PATRIZIA Trans European Property VIII</t>
  </si>
  <si>
    <t>DSF Multi-Family Fund-2023</t>
  </si>
  <si>
    <t>Bain Capital Real Estate Fund III</t>
  </si>
  <si>
    <t>Revcap Rescue Capital Partners LP</t>
  </si>
  <si>
    <t>Ardian Real Estate European Fund III</t>
  </si>
  <si>
    <t>FCP Realty Fund VI, L.P.</t>
  </si>
  <si>
    <t>AEW UK Value-Add III</t>
  </si>
  <si>
    <t>Mitiska European Real Estate Partners 3</t>
  </si>
  <si>
    <t>Arden Real Estate Partners IV</t>
  </si>
  <si>
    <t>Heitman Value Partners VI</t>
  </si>
  <si>
    <t>S2 Real Estate Fund II</t>
  </si>
  <si>
    <t>KHP Fund VI</t>
  </si>
  <si>
    <t>SROA Capital Fund IX, L.P.</t>
  </si>
  <si>
    <t>Tishman Speyer U.S. Investment Club II</t>
  </si>
  <si>
    <t>Realterm Europe Logistics Fund II</t>
  </si>
  <si>
    <t>CapRock Value-Add Industrial Partners IV</t>
  </si>
  <si>
    <t>CONTI Real Estate High-Growth Fund IV LP</t>
  </si>
  <si>
    <t>Alterra IOS Venture III, LP</t>
  </si>
  <si>
    <t>Graceada Partners Fund IV</t>
  </si>
  <si>
    <t>Invesco Real Estate Asia Fund V</t>
  </si>
  <si>
    <t>Palladius Real Estate Fund II, LP</t>
  </si>
  <si>
    <t>RanchHarbor Fund I, L.P.</t>
  </si>
  <si>
    <t>Neuberger Berman Almanac Investment Manager Solutions</t>
  </si>
  <si>
    <t>Berkeley Partners Value Industrial Fund VI, L.P.</t>
  </si>
  <si>
    <t>Rose Affordable Housing Preservation Fund VI</t>
  </si>
  <si>
    <t>Blue Atlantic Partners IV, L.P.</t>
  </si>
  <si>
    <t>Elwood Opportunity Fund</t>
  </si>
  <si>
    <t>BentallGreenOak Canadian Value-Add LP</t>
  </si>
  <si>
    <t>VanWest Storage Fund III</t>
  </si>
  <si>
    <t>Pearlmark Equity Partners II, L.P.</t>
  </si>
  <si>
    <t>IOV Value-Add Fund II L.P</t>
  </si>
  <si>
    <t>U.S. Builder Land Financing Fund II</t>
  </si>
  <si>
    <t>Core Spaces Fund III</t>
  </si>
  <si>
    <t>Centennial Real Estate Investors GP Fund, LP</t>
  </si>
  <si>
    <t>FPA Apartment Opportunity Fund VIII</t>
  </si>
  <si>
    <t>PEG Capital Partners Fund IV, LP</t>
  </si>
  <si>
    <t>Rockpoint Real Estate Fund VII</t>
  </si>
  <si>
    <t>Pennybacker VI</t>
  </si>
  <si>
    <t>Raith Real Estate Fund III</t>
  </si>
  <si>
    <t>Digital Economy Partners</t>
  </si>
  <si>
    <t>Principal Green Property Fund III</t>
  </si>
  <si>
    <t>Humphreys Fund IV</t>
  </si>
  <si>
    <t xml:space="preserve">EdgeClairmont GP Fund IV, LP </t>
  </si>
  <si>
    <t>Fidelity Japan Data Centers Fund</t>
  </si>
  <si>
    <t>NIAM Nordic Fund VIII</t>
  </si>
  <si>
    <t>HGI Opportunity Fund XVI, LP</t>
  </si>
  <si>
    <t>Patron Capital VII</t>
  </si>
  <si>
    <t>BlackChamber Real Estate Opportunity Fund II, L.P.</t>
  </si>
  <si>
    <t>Apollo European Principal Finance Fund IV</t>
  </si>
  <si>
    <t>Goldenrod Capital Partners III, LP</t>
  </si>
  <si>
    <t>Fireside Real Estate Partners IV</t>
  </si>
  <si>
    <t>Cerberus Institutional Real Estate Partners VI</t>
  </si>
  <si>
    <t>Resmark Multifamily Development Fund III</t>
  </si>
  <si>
    <t>Blackstone Real Estate Partners X</t>
  </si>
  <si>
    <t>Apollo Asia Real Estate Fund II, L.P.</t>
  </si>
  <si>
    <t>Cohen &amp; Steers Real Estate Opportunities Fund, LP</t>
  </si>
  <si>
    <t>AG Asia Realty Fund V</t>
  </si>
  <si>
    <t>Peachtree Strategic Opportunity Fund, LP</t>
  </si>
  <si>
    <t>Meadow Real Estate Fund VI</t>
  </si>
  <si>
    <t>Mountpark European Logistics Fund</t>
  </si>
  <si>
    <t>Clover Capital, LP</t>
  </si>
  <si>
    <t>Contrarian Real Estate Fund V</t>
  </si>
  <si>
    <t>Declaration Partners Real Estate Fund I LP</t>
  </si>
  <si>
    <t>Ares US Real Estate Opportunity Fund IV, L.P.</t>
  </si>
  <si>
    <t>ElmTree Net Lease Fund V</t>
  </si>
  <si>
    <t>JEN 8</t>
  </si>
  <si>
    <t>AEW Partners X, LP</t>
  </si>
  <si>
    <t>Atalaya Commercial Real Estate Fund II (“ACRE II”)</t>
  </si>
  <si>
    <t>Woodside Special Opportunity PE Fund III, L.P.</t>
  </si>
  <si>
    <t>AREP V SFR Co-Investment Fund, L.P.</t>
  </si>
  <si>
    <t>Ares Industrial Build-to-Core Strategy</t>
  </si>
  <si>
    <t>EOS Real Estate Partners IV</t>
  </si>
  <si>
    <t>Alma Property Partners III</t>
  </si>
  <si>
    <t>Waypoint Strategic Sunbelt Apartment Fund II</t>
  </si>
  <si>
    <t>Fortress Real Estate Opportunities Fund IV</t>
  </si>
  <si>
    <t>Fortress Japan Opportunity Fund V</t>
  </si>
  <si>
    <t>Kildare Partners IV</t>
  </si>
  <si>
    <t>Harrison Street European Property Partners IV</t>
  </si>
  <si>
    <t>Madison International Real Estate Growth Partners</t>
  </si>
  <si>
    <t>Ambrose Fund IV</t>
  </si>
  <si>
    <t>KKR Asia Real Estate Partners II</t>
  </si>
  <si>
    <t>PIMCO European Data Centre Opportunity Fund</t>
  </si>
  <si>
    <t>Brasa Real Estate Fund III, LP</t>
  </si>
  <si>
    <t>Goldman Sachs – West Street European Logistics Partners</t>
  </si>
  <si>
    <t>Cross Lake Real Estate Fund IV</t>
  </si>
  <si>
    <t>Blackstone Real Estate Partners Europe VII</t>
  </si>
  <si>
    <t>NorthPoint Industrial Fund VI</t>
  </si>
  <si>
    <t>PIMCO Real Estate Opportunities</t>
  </si>
  <si>
    <t>Oaktree Real Estate Opportunities Fund IX L.P.</t>
  </si>
  <si>
    <t>Secured Capital Real Estate Partners VIII</t>
  </si>
  <si>
    <t>RECAP Opportunity Fund IV</t>
  </si>
  <si>
    <t>Pretium Single-Family Rental Fund VI</t>
  </si>
  <si>
    <t>Eudora Fund 2</t>
  </si>
  <si>
    <t>MCR Hospitality Fund IV LP</t>
  </si>
  <si>
    <t>Ascendant Capital Fund II</t>
  </si>
  <si>
    <t>JRE Property Fund</t>
  </si>
  <si>
    <t>Cerberus Global NPL Fund II L.P.</t>
  </si>
  <si>
    <t>SC Capital Real Estate Capital Asia Partners VI</t>
  </si>
  <si>
    <t>Brookfield Strategic Real Estate Partners V</t>
  </si>
  <si>
    <t>SIMCO Real Estate Fund I</t>
  </si>
  <si>
    <t>KKR Real Estate Partners Americas IV</t>
  </si>
  <si>
    <t>SCP Real Estate Opportunities Fund II</t>
  </si>
  <si>
    <t>Macquarie Real Estate Partners</t>
  </si>
  <si>
    <t>Fireside Real Estate Partners V</t>
  </si>
  <si>
    <t>Orion European Real Estate Fund VI, SLP</t>
  </si>
  <si>
    <t>SAFHarbor Fund, LP</t>
  </si>
  <si>
    <t>Canyon US Real Estate Opportunity Fund L.P.</t>
  </si>
  <si>
    <t>Non-Core Average</t>
  </si>
  <si>
    <t>BLV II - $50M commitment</t>
  </si>
  <si>
    <t>BLV II - $100M commitment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</si>
</sst>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  <numFmt numFmtId="167" formatCode="0.00\x"/>
    <numFmt numFmtId="168" formatCode="&quot;Remaining Commitments&quot;\ \(#,#00\)"/>
    <numFmt numFmtId="169" formatCode="_(&quot;$&quot;* #,##0_);_(&quot;$&quot;* \(#,##0\);_(&quot;$&quot;* &quot;-&quot;??_);_(@_)"/>
    <numFmt numFmtId="170" formatCode="0,000"/>
    <numFmt numFmtId="171" formatCode="0.000%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name val="MS Sans Serif"/>
      <family val="2"/>
    </font>
    <font>
      <sz val="14"/>
      <color rgb="FF000000"/>
      <name val="Calibri"/>
      <family val="2"/>
    </font>
    <font>
      <sz val="11"/>
      <color theme="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6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9" fontId="2" fillId="0" borderId="0" applyFont="0" applyFill="0" applyBorder="0" applyAlignment="0" applyProtection="0"/>
    <xf numFmtId="0" fontId="7" fillId="0" borderId="0"/>
    <xf numFmtId="43" fontId="2" fillId="0" borderId="0" applyFont="0" applyFill="0" applyBorder="0" applyAlignment="0" applyProtection="0"/>
    <xf numFmtId="0" fontId="11" fillId="8" borderId="0" applyNumberFormat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</cellStyleXfs>
  <cellXfs count="356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3" fillId="0" borderId="0" xfId="0" applyFont="1"/>
    <xf numFmtId="10" fontId="0" fillId="0" borderId="0" xfId="0" applyNumberFormat="1" applyAlignment="1">
      <alignment horizontal="center"/>
    </xf>
    <xf numFmtId="0" fontId="3" fillId="4" borderId="0" xfId="0" applyFont="1" applyFill="1"/>
    <xf numFmtId="0" fontId="0" fillId="4" borderId="0" xfId="0" applyFill="1"/>
    <xf numFmtId="0" fontId="8" fillId="4" borderId="0" xfId="0" applyFont="1" applyFill="1"/>
    <xf numFmtId="0" fontId="0" fillId="5" borderId="0" xfId="0" applyFill="1"/>
    <xf numFmtId="0" fontId="3" fillId="5" borderId="0" xfId="0" applyFont="1" applyFill="1"/>
    <xf numFmtId="0" fontId="6" fillId="4" borderId="0" xfId="0" applyFont="1" applyFill="1"/>
    <xf numFmtId="0" fontId="9" fillId="4" borderId="0" xfId="0" applyFont="1" applyFill="1"/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vertical="center" wrapText="1"/>
    </xf>
    <xf numFmtId="164" fontId="0" fillId="0" borderId="0" xfId="0" applyNumberFormat="1" applyFill="1" applyBorder="1" applyAlignment="1">
      <alignment vertical="center"/>
    </xf>
    <xf numFmtId="1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/>
    <xf numFmtId="164" fontId="0" fillId="0" borderId="0" xfId="0" applyNumberFormat="1" applyFill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165" fontId="0" fillId="6" borderId="0" xfId="0" applyNumberFormat="1" applyFill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7" borderId="0" xfId="0" applyFill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10" fontId="0" fillId="0" borderId="0" xfId="1" applyNumberFormat="1" applyFont="1"/>
    <xf numFmtId="166" fontId="0" fillId="0" borderId="0" xfId="3" applyNumberFormat="1" applyFont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166" fontId="1" fillId="2" borderId="1" xfId="3" applyNumberFormat="1" applyFont="1" applyFill="1" applyBorder="1" applyAlignment="1">
      <alignment horizontal="center"/>
    </xf>
    <xf numFmtId="166" fontId="0" fillId="0" borderId="0" xfId="3" applyNumberFormat="1" applyFont="1" applyAlignment="1">
      <alignment horizontal="center"/>
    </xf>
    <xf numFmtId="166" fontId="0" fillId="5" borderId="0" xfId="3" applyNumberFormat="1" applyFont="1" applyFill="1" applyAlignment="1">
      <alignment horizontal="center"/>
    </xf>
    <xf numFmtId="166" fontId="0" fillId="4" borderId="0" xfId="3" applyNumberFormat="1" applyFont="1" applyFill="1" applyAlignment="1">
      <alignment horizontal="center"/>
    </xf>
    <xf numFmtId="166" fontId="0" fillId="7" borderId="0" xfId="3" applyNumberFormat="1" applyFont="1" applyFill="1" applyAlignment="1">
      <alignment horizontal="center"/>
    </xf>
    <xf numFmtId="0" fontId="0" fillId="6" borderId="8" xfId="0" applyFill="1" applyBorder="1"/>
    <xf numFmtId="0" fontId="0" fillId="6" borderId="17" xfId="0" applyFill="1" applyBorder="1"/>
    <xf numFmtId="166" fontId="0" fillId="6" borderId="18" xfId="0" applyNumberFormat="1" applyFill="1" applyBorder="1" applyAlignment="1">
      <alignment horizontal="center"/>
    </xf>
    <xf numFmtId="0" fontId="0" fillId="6" borderId="18" xfId="0" applyFill="1" applyBorder="1"/>
    <xf numFmtId="0" fontId="0" fillId="6" borderId="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/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21" xfId="0" applyFill="1" applyBorder="1"/>
    <xf numFmtId="0" fontId="13" fillId="6" borderId="16" xfId="0" applyFont="1" applyFill="1" applyBorder="1" applyAlignment="1">
      <alignment horizontal="center"/>
    </xf>
    <xf numFmtId="0" fontId="13" fillId="6" borderId="9" xfId="0" applyFont="1" applyFill="1" applyBorder="1" applyAlignment="1">
      <alignment horizontal="center"/>
    </xf>
    <xf numFmtId="0" fontId="13" fillId="6" borderId="16" xfId="0" applyFont="1" applyFill="1" applyBorder="1" applyAlignment="1">
      <alignment horizontal="center" vertical="center"/>
    </xf>
    <xf numFmtId="0" fontId="13" fillId="6" borderId="9" xfId="0" applyFont="1" applyFill="1" applyBorder="1" applyAlignment="1">
      <alignment horizontal="center" vertical="center"/>
    </xf>
    <xf numFmtId="0" fontId="0" fillId="5" borderId="0" xfId="0" applyFont="1" applyFill="1"/>
    <xf numFmtId="166" fontId="5" fillId="5" borderId="0" xfId="3" applyNumberFormat="1" applyFont="1" applyFill="1" applyAlignment="1">
      <alignment horizontal="center"/>
    </xf>
    <xf numFmtId="166" fontId="0" fillId="4" borderId="0" xfId="0" applyNumberFormat="1" applyFill="1"/>
    <xf numFmtId="0" fontId="0" fillId="4" borderId="0" xfId="0" applyFont="1" applyFill="1"/>
    <xf numFmtId="0" fontId="13" fillId="0" borderId="0" xfId="0" applyFont="1" applyAlignment="1">
      <alignment horizontal="center"/>
    </xf>
    <xf numFmtId="166" fontId="0" fillId="5" borderId="0" xfId="0" applyNumberFormat="1" applyFill="1"/>
    <xf numFmtId="164" fontId="0" fillId="6" borderId="18" xfId="1" applyNumberFormat="1" applyFont="1" applyFill="1" applyBorder="1" applyAlignment="1">
      <alignment horizontal="center"/>
    </xf>
    <xf numFmtId="0" fontId="0" fillId="6" borderId="9" xfId="0" applyFill="1" applyBorder="1"/>
    <xf numFmtId="0" fontId="0" fillId="6" borderId="0" xfId="0" applyFill="1" applyBorder="1"/>
    <xf numFmtId="0" fontId="0" fillId="6" borderId="16" xfId="0" applyFill="1" applyBorder="1"/>
    <xf numFmtId="164" fontId="0" fillId="6" borderId="18" xfId="0" applyNumberForma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0" fontId="0" fillId="6" borderId="18" xfId="0" applyNumberFormat="1" applyFill="1" applyBorder="1" applyAlignment="1">
      <alignment horizontal="center"/>
    </xf>
    <xf numFmtId="9" fontId="0" fillId="6" borderId="18" xfId="0" applyNumberFormat="1" applyFill="1" applyBorder="1" applyAlignment="1">
      <alignment horizontal="center"/>
    </xf>
    <xf numFmtId="0" fontId="0" fillId="6" borderId="20" xfId="0" applyFill="1" applyBorder="1"/>
    <xf numFmtId="10" fontId="0" fillId="6" borderId="21" xfId="0" applyNumberFormat="1" applyFill="1" applyBorder="1" applyAlignment="1">
      <alignment horizontal="center"/>
    </xf>
    <xf numFmtId="164" fontId="3" fillId="6" borderId="9" xfId="0" applyNumberFormat="1" applyFont="1" applyFill="1" applyBorder="1" applyAlignment="1">
      <alignment horizontal="center" vertical="center"/>
    </xf>
    <xf numFmtId="164" fontId="9" fillId="6" borderId="0" xfId="0" applyNumberFormat="1" applyFont="1" applyFill="1" applyBorder="1" applyAlignment="1">
      <alignment horizontal="center"/>
    </xf>
    <xf numFmtId="0" fontId="0" fillId="6" borderId="17" xfId="0" applyFill="1" applyBorder="1" applyAlignment="1">
      <alignment horizontal="left" indent="1"/>
    </xf>
    <xf numFmtId="0" fontId="0" fillId="6" borderId="19" xfId="0" applyFill="1" applyBorder="1" applyAlignment="1">
      <alignment horizontal="left" indent="1"/>
    </xf>
    <xf numFmtId="0" fontId="9" fillId="6" borderId="0" xfId="0" applyFont="1" applyFill="1" applyBorder="1" applyAlignment="1">
      <alignment horizontal="center"/>
    </xf>
    <xf numFmtId="164" fontId="13" fillId="6" borderId="0" xfId="1" applyNumberFormat="1" applyFont="1" applyFill="1" applyBorder="1" applyAlignment="1">
      <alignment horizontal="center"/>
    </xf>
    <xf numFmtId="166" fontId="0" fillId="0" borderId="0" xfId="0" applyNumberFormat="1"/>
    <xf numFmtId="43" fontId="0" fillId="0" borderId="0" xfId="3" applyFont="1"/>
    <xf numFmtId="166" fontId="6" fillId="4" borderId="0" xfId="0" applyNumberFormat="1" applyFont="1" applyFill="1"/>
    <xf numFmtId="166" fontId="6" fillId="4" borderId="0" xfId="3" applyNumberFormat="1" applyFont="1" applyFill="1" applyAlignment="1">
      <alignment horizontal="center"/>
    </xf>
    <xf numFmtId="166" fontId="6" fillId="4" borderId="0" xfId="3" applyNumberFormat="1" applyFont="1" applyFill="1" applyAlignment="1">
      <alignment horizontal="center" vertical="center"/>
    </xf>
    <xf numFmtId="164" fontId="6" fillId="6" borderId="21" xfId="0" applyNumberFormat="1" applyFont="1" applyFill="1" applyBorder="1" applyAlignment="1">
      <alignment horizontal="center"/>
    </xf>
    <xf numFmtId="166" fontId="5" fillId="6" borderId="0" xfId="4" applyNumberFormat="1" applyFont="1" applyFill="1" applyBorder="1" applyAlignment="1">
      <alignment horizontal="center"/>
    </xf>
    <xf numFmtId="0" fontId="5" fillId="6" borderId="17" xfId="0" applyFont="1" applyFill="1" applyBorder="1"/>
    <xf numFmtId="166" fontId="5" fillId="4" borderId="1" xfId="3" applyNumberFormat="1" applyFont="1" applyFill="1" applyBorder="1" applyAlignment="1">
      <alignment horizontal="center"/>
    </xf>
    <xf numFmtId="164" fontId="9" fillId="6" borderId="20" xfId="0" applyNumberFormat="1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0" xfId="0" applyFill="1" applyBorder="1" applyAlignment="1">
      <alignment horizontal="left" indent="1"/>
    </xf>
    <xf numFmtId="164" fontId="6" fillId="6" borderId="0" xfId="1" applyNumberFormat="1" applyFont="1" applyFill="1" applyBorder="1" applyAlignment="1">
      <alignment horizontal="center"/>
    </xf>
    <xf numFmtId="164" fontId="6" fillId="6" borderId="0" xfId="0" applyNumberFormat="1" applyFont="1" applyFill="1" applyBorder="1" applyAlignment="1">
      <alignment horizontal="center"/>
    </xf>
    <xf numFmtId="164" fontId="6" fillId="6" borderId="18" xfId="0" applyNumberFormat="1" applyFont="1" applyFill="1" applyBorder="1" applyAlignment="1">
      <alignment horizontal="center"/>
    </xf>
    <xf numFmtId="167" fontId="6" fillId="6" borderId="20" xfId="1" applyNumberFormat="1" applyFont="1" applyFill="1" applyBorder="1" applyAlignment="1">
      <alignment horizontal="center"/>
    </xf>
    <xf numFmtId="167" fontId="5" fillId="6" borderId="0" xfId="1" applyNumberFormat="1" applyFont="1" applyFill="1" applyBorder="1" applyAlignment="1">
      <alignment horizontal="center"/>
    </xf>
    <xf numFmtId="166" fontId="9" fillId="6" borderId="0" xfId="3" applyNumberFormat="1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9" fontId="9" fillId="6" borderId="0" xfId="1" applyFont="1" applyFill="1" applyBorder="1" applyAlignment="1">
      <alignment horizontal="center"/>
    </xf>
    <xf numFmtId="10" fontId="0" fillId="6" borderId="0" xfId="1" applyNumberFormat="1" applyFont="1" applyFill="1"/>
    <xf numFmtId="0" fontId="14" fillId="6" borderId="8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10" fontId="9" fillId="6" borderId="16" xfId="0" applyNumberFormat="1" applyFont="1" applyFill="1" applyBorder="1"/>
    <xf numFmtId="10" fontId="9" fillId="6" borderId="0" xfId="0" applyNumberFormat="1" applyFont="1" applyFill="1" applyBorder="1"/>
    <xf numFmtId="10" fontId="5" fillId="6" borderId="4" xfId="0" applyNumberFormat="1" applyFont="1" applyFill="1" applyBorder="1" applyAlignment="1">
      <alignment horizontal="center"/>
    </xf>
    <xf numFmtId="10" fontId="5" fillId="6" borderId="5" xfId="0" applyNumberFormat="1" applyFont="1" applyFill="1" applyBorder="1" applyAlignment="1">
      <alignment horizontal="center"/>
    </xf>
    <xf numFmtId="0" fontId="0" fillId="6" borderId="8" xfId="0" applyFill="1" applyBorder="1" applyAlignment="1">
      <alignment horizontal="right"/>
    </xf>
    <xf numFmtId="166" fontId="9" fillId="6" borderId="16" xfId="3" applyNumberFormat="1" applyFont="1" applyFill="1" applyBorder="1" applyAlignment="1">
      <alignment horizontal="center"/>
    </xf>
    <xf numFmtId="10" fontId="9" fillId="6" borderId="9" xfId="0" applyNumberFormat="1" applyFont="1" applyFill="1" applyBorder="1" applyAlignment="1">
      <alignment horizontal="center"/>
    </xf>
    <xf numFmtId="0" fontId="0" fillId="6" borderId="17" xfId="0" applyFill="1" applyBorder="1" applyAlignment="1">
      <alignment horizontal="right"/>
    </xf>
    <xf numFmtId="10" fontId="9" fillId="6" borderId="18" xfId="0" applyNumberFormat="1" applyFont="1" applyFill="1" applyBorder="1" applyAlignment="1">
      <alignment horizontal="center"/>
    </xf>
    <xf numFmtId="166" fontId="0" fillId="6" borderId="0" xfId="3" applyNumberFormat="1" applyFont="1" applyFill="1" applyBorder="1" applyAlignment="1">
      <alignment horizontal="center"/>
    </xf>
    <xf numFmtId="166" fontId="15" fillId="6" borderId="0" xfId="3" applyNumberFormat="1" applyFont="1" applyFill="1" applyBorder="1" applyAlignment="1">
      <alignment horizontal="center"/>
    </xf>
    <xf numFmtId="166" fontId="0" fillId="6" borderId="0" xfId="3" applyNumberFormat="1" applyFont="1" applyFill="1" applyBorder="1" applyAlignment="1">
      <alignment horizontal="center" vertical="center"/>
    </xf>
    <xf numFmtId="166" fontId="15" fillId="6" borderId="0" xfId="0" applyNumberFormat="1" applyFont="1" applyFill="1" applyBorder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0" fontId="0" fillId="6" borderId="19" xfId="0" applyFill="1" applyBorder="1" applyAlignment="1">
      <alignment horizontal="right"/>
    </xf>
    <xf numFmtId="10" fontId="0" fillId="6" borderId="3" xfId="1" applyNumberFormat="1" applyFont="1" applyFill="1" applyBorder="1" applyAlignment="1">
      <alignment horizontal="center"/>
    </xf>
    <xf numFmtId="0" fontId="12" fillId="9" borderId="12" xfId="0" applyFont="1" applyFill="1" applyBorder="1"/>
    <xf numFmtId="0" fontId="12" fillId="9" borderId="13" xfId="0" applyFont="1" applyFill="1" applyBorder="1"/>
    <xf numFmtId="0" fontId="0" fillId="9" borderId="0" xfId="0" applyFill="1"/>
    <xf numFmtId="10" fontId="2" fillId="3" borderId="3" xfId="1" applyNumberFormat="1" applyFont="1" applyFill="1" applyBorder="1" applyAlignment="1">
      <alignment horizontal="center"/>
    </xf>
    <xf numFmtId="166" fontId="9" fillId="6" borderId="9" xfId="3" applyNumberFormat="1" applyFont="1" applyFill="1" applyBorder="1" applyAlignment="1"/>
    <xf numFmtId="10" fontId="9" fillId="6" borderId="18" xfId="0" applyNumberFormat="1" applyFont="1" applyFill="1" applyBorder="1" applyAlignment="1"/>
    <xf numFmtId="166" fontId="9" fillId="6" borderId="18" xfId="3" applyNumberFormat="1" applyFont="1" applyFill="1" applyBorder="1" applyAlignment="1"/>
    <xf numFmtId="9" fontId="9" fillId="6" borderId="21" xfId="0" applyNumberFormat="1" applyFont="1" applyFill="1" applyBorder="1" applyAlignment="1"/>
    <xf numFmtId="9" fontId="9" fillId="6" borderId="16" xfId="0" applyNumberFormat="1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9" fontId="9" fillId="6" borderId="0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0" xfId="0" applyFont="1" applyFill="1" applyBorder="1"/>
    <xf numFmtId="0" fontId="9" fillId="6" borderId="21" xfId="0" applyFont="1" applyFill="1" applyBorder="1"/>
    <xf numFmtId="10" fontId="0" fillId="10" borderId="4" xfId="1" applyNumberFormat="1" applyFont="1" applyFill="1" applyBorder="1" applyAlignment="1">
      <alignment horizontal="center"/>
    </xf>
    <xf numFmtId="10" fontId="0" fillId="10" borderId="25" xfId="1" applyNumberFormat="1" applyFont="1" applyFill="1" applyBorder="1" applyAlignment="1">
      <alignment horizontal="center"/>
    </xf>
    <xf numFmtId="10" fontId="0" fillId="10" borderId="5" xfId="1" applyNumberFormat="1" applyFont="1" applyFill="1" applyBorder="1" applyAlignment="1">
      <alignment horizontal="center"/>
    </xf>
    <xf numFmtId="0" fontId="4" fillId="6" borderId="16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0" fillId="6" borderId="17" xfId="0" applyFill="1" applyBorder="1" applyAlignment="1">
      <alignment horizontal="left" vertical="center" indent="1"/>
    </xf>
    <xf numFmtId="10" fontId="0" fillId="6" borderId="18" xfId="1" applyNumberFormat="1" applyFont="1" applyFill="1" applyBorder="1" applyAlignment="1">
      <alignment horizontal="center"/>
    </xf>
    <xf numFmtId="10" fontId="13" fillId="6" borderId="18" xfId="0" applyNumberFormat="1" applyFont="1" applyFill="1" applyBorder="1" applyAlignment="1">
      <alignment horizontal="center"/>
    </xf>
    <xf numFmtId="0" fontId="0" fillId="0" borderId="0" xfId="0" applyFont="1"/>
    <xf numFmtId="44" fontId="9" fillId="6" borderId="0" xfId="5" applyFont="1" applyFill="1" applyBorder="1" applyAlignment="1">
      <alignment horizontal="center" vertical="center"/>
    </xf>
    <xf numFmtId="166" fontId="9" fillId="6" borderId="0" xfId="3" applyNumberFormat="1" applyFont="1" applyFill="1" applyBorder="1" applyAlignment="1"/>
    <xf numFmtId="10" fontId="9" fillId="6" borderId="0" xfId="1" applyNumberFormat="1" applyFont="1" applyFill="1" applyBorder="1" applyAlignment="1">
      <alignment horizontal="center"/>
    </xf>
    <xf numFmtId="10" fontId="9" fillId="6" borderId="20" xfId="1" applyNumberFormat="1" applyFont="1" applyFill="1" applyBorder="1" applyAlignment="1">
      <alignment horizontal="center"/>
    </xf>
    <xf numFmtId="0" fontId="9" fillId="6" borderId="0" xfId="1" applyNumberFormat="1" applyFont="1" applyFill="1" applyBorder="1" applyAlignment="1">
      <alignment horizontal="center"/>
    </xf>
    <xf numFmtId="166" fontId="0" fillId="6" borderId="18" xfId="0" applyNumberFormat="1" applyFill="1" applyBorder="1" applyAlignment="1">
      <alignment horizontal="left"/>
    </xf>
    <xf numFmtId="164" fontId="9" fillId="6" borderId="0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vertical="top"/>
    </xf>
    <xf numFmtId="16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 wrapText="1"/>
    </xf>
    <xf numFmtId="166" fontId="0" fillId="4" borderId="0" xfId="3" applyNumberFormat="1" applyFont="1" applyFill="1"/>
    <xf numFmtId="166" fontId="0" fillId="4" borderId="0" xfId="3" applyNumberFormat="1" applyFont="1" applyFill="1" applyAlignment="1">
      <alignment horizontal="right"/>
    </xf>
    <xf numFmtId="168" fontId="0" fillId="4" borderId="0" xfId="0" applyNumberFormat="1" applyFill="1" applyAlignment="1">
      <alignment horizontal="left"/>
    </xf>
    <xf numFmtId="0" fontId="0" fillId="11" borderId="0" xfId="0" applyFill="1"/>
    <xf numFmtId="166" fontId="0" fillId="11" borderId="0" xfId="3" applyNumberFormat="1" applyFont="1" applyFill="1"/>
    <xf numFmtId="166" fontId="0" fillId="11" borderId="0" xfId="0" applyNumberFormat="1" applyFill="1"/>
    <xf numFmtId="43" fontId="0" fillId="11" borderId="0" xfId="3" applyFont="1" applyFill="1"/>
    <xf numFmtId="0" fontId="0" fillId="11" borderId="0" xfId="0" applyFill="1" applyAlignment="1">
      <alignment horizontal="center"/>
    </xf>
    <xf numFmtId="166" fontId="0" fillId="11" borderId="0" xfId="3" applyNumberFormat="1" applyFont="1" applyFill="1" applyAlignment="1"/>
    <xf numFmtId="166" fontId="0" fillId="11" borderId="0" xfId="3" applyNumberFormat="1" applyFont="1" applyFill="1" applyAlignment="1">
      <alignment horizontal="center"/>
    </xf>
    <xf numFmtId="166" fontId="9" fillId="4" borderId="0" xfId="0" applyNumberFormat="1" applyFont="1" applyFill="1"/>
    <xf numFmtId="166" fontId="9" fillId="4" borderId="0" xfId="3" applyNumberFormat="1" applyFont="1" applyFill="1" applyAlignment="1">
      <alignment horizontal="center"/>
    </xf>
    <xf numFmtId="0" fontId="0" fillId="6" borderId="0" xfId="0" applyFill="1" applyBorder="1" applyAlignment="1">
      <alignment horizontal="left" vertical="top"/>
    </xf>
    <xf numFmtId="0" fontId="10" fillId="6" borderId="0" xfId="0" applyFont="1" applyFill="1" applyBorder="1" applyAlignment="1">
      <alignment horizontal="center"/>
    </xf>
    <xf numFmtId="0" fontId="4" fillId="0" borderId="0" xfId="0" applyFont="1" applyAlignment="1">
      <alignment horizontal="left" vertical="top"/>
    </xf>
    <xf numFmtId="0" fontId="4" fillId="0" borderId="0" xfId="0" applyFont="1" applyFill="1"/>
    <xf numFmtId="9" fontId="0" fillId="0" borderId="0" xfId="1" applyFont="1" applyAlignment="1">
      <alignment horizontal="center"/>
    </xf>
    <xf numFmtId="9" fontId="3" fillId="0" borderId="0" xfId="1" applyFont="1" applyAlignment="1">
      <alignment horizontal="center"/>
    </xf>
    <xf numFmtId="9" fontId="0" fillId="6" borderId="18" xfId="0" applyNumberFormat="1" applyFill="1" applyBorder="1"/>
    <xf numFmtId="9" fontId="0" fillId="0" borderId="0" xfId="0" applyNumberFormat="1" applyFill="1"/>
    <xf numFmtId="0" fontId="0" fillId="6" borderId="0" xfId="0" applyFill="1" applyAlignment="1">
      <alignment horizontal="center"/>
    </xf>
    <xf numFmtId="166" fontId="9" fillId="0" borderId="0" xfId="0" applyNumberFormat="1" applyFont="1" applyAlignment="1">
      <alignment horizontal="center" vertical="top"/>
    </xf>
    <xf numFmtId="0" fontId="0" fillId="0" borderId="0" xfId="0" applyAlignment="1">
      <alignment horizontal="right" vertical="center"/>
    </xf>
    <xf numFmtId="43" fontId="0" fillId="0" borderId="0" xfId="0" applyNumberFormat="1" applyAlignment="1">
      <alignment horizontal="center" vertical="top"/>
    </xf>
    <xf numFmtId="0" fontId="10" fillId="6" borderId="9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4" fillId="0" borderId="0" xfId="0" applyFont="1"/>
    <xf numFmtId="0" fontId="5" fillId="6" borderId="8" xfId="0" applyFont="1" applyFill="1" applyBorder="1" applyAlignment="1">
      <alignment horizontal="left" vertical="center" indent="1"/>
    </xf>
    <xf numFmtId="10" fontId="0" fillId="6" borderId="0" xfId="1" applyNumberFormat="1" applyFont="1" applyFill="1" applyBorder="1" applyAlignment="1">
      <alignment horizontal="center"/>
    </xf>
    <xf numFmtId="0" fontId="0" fillId="6" borderId="0" xfId="0" applyFill="1" applyAlignment="1">
      <alignment horizontal="center" vertical="center"/>
    </xf>
    <xf numFmtId="10" fontId="0" fillId="6" borderId="0" xfId="0" applyNumberFormat="1" applyFill="1" applyAlignment="1">
      <alignment horizontal="center"/>
    </xf>
    <xf numFmtId="0" fontId="0" fillId="6" borderId="26" xfId="0" applyFill="1" applyBorder="1" applyAlignment="1">
      <alignment vertical="top"/>
    </xf>
    <xf numFmtId="0" fontId="0" fillId="6" borderId="27" xfId="0" applyFill="1" applyBorder="1" applyAlignment="1">
      <alignment vertical="top"/>
    </xf>
    <xf numFmtId="0" fontId="0" fillId="13" borderId="0" xfId="0" applyFill="1"/>
    <xf numFmtId="9" fontId="0" fillId="6" borderId="0" xfId="0" applyNumberFormat="1" applyFill="1"/>
    <xf numFmtId="165" fontId="9" fillId="6" borderId="0" xfId="4" applyNumberFormat="1" applyFont="1" applyFill="1" applyBorder="1" applyAlignment="1">
      <alignment horizontal="center"/>
    </xf>
    <xf numFmtId="166" fontId="9" fillId="0" borderId="0" xfId="0" applyNumberFormat="1" applyFont="1"/>
    <xf numFmtId="166" fontId="6" fillId="0" borderId="0" xfId="3" applyNumberFormat="1" applyFont="1" applyAlignment="1">
      <alignment horizontal="center"/>
    </xf>
    <xf numFmtId="0" fontId="0" fillId="13" borderId="8" xfId="0" applyFill="1" applyBorder="1" applyAlignment="1">
      <alignment horizontal="right"/>
    </xf>
    <xf numFmtId="0" fontId="0" fillId="13" borderId="16" xfId="0" applyFill="1" applyBorder="1"/>
    <xf numFmtId="0" fontId="0" fillId="13" borderId="17" xfId="0" applyFill="1" applyBorder="1" applyAlignment="1">
      <alignment horizontal="right"/>
    </xf>
    <xf numFmtId="0" fontId="0" fillId="13" borderId="0" xfId="0" applyFill="1" applyBorder="1"/>
    <xf numFmtId="169" fontId="0" fillId="13" borderId="0" xfId="5" applyNumberFormat="1" applyFont="1" applyFill="1" applyBorder="1"/>
    <xf numFmtId="164" fontId="0" fillId="13" borderId="18" xfId="1" applyNumberFormat="1" applyFont="1" applyFill="1" applyBorder="1" applyAlignment="1">
      <alignment horizontal="center"/>
    </xf>
    <xf numFmtId="0" fontId="13" fillId="13" borderId="16" xfId="0" applyFont="1" applyFill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  <xf numFmtId="0" fontId="0" fillId="13" borderId="33" xfId="0" applyFill="1" applyBorder="1" applyAlignment="1">
      <alignment horizontal="right"/>
    </xf>
    <xf numFmtId="0" fontId="0" fillId="13" borderId="34" xfId="0" applyFill="1" applyBorder="1"/>
    <xf numFmtId="169" fontId="0" fillId="13" borderId="34" xfId="0" applyNumberFormat="1" applyFill="1" applyBorder="1"/>
    <xf numFmtId="164" fontId="0" fillId="13" borderId="35" xfId="1" applyNumberFormat="1" applyFont="1" applyFill="1" applyBorder="1" applyAlignment="1">
      <alignment horizontal="center"/>
    </xf>
    <xf numFmtId="10" fontId="0" fillId="5" borderId="4" xfId="1" applyNumberFormat="1" applyFont="1" applyFill="1" applyBorder="1" applyAlignment="1">
      <alignment horizontal="center"/>
    </xf>
    <xf numFmtId="10" fontId="0" fillId="5" borderId="25" xfId="1" applyNumberFormat="1" applyFont="1" applyFill="1" applyBorder="1" applyAlignment="1">
      <alignment horizontal="center"/>
    </xf>
    <xf numFmtId="10" fontId="0" fillId="5" borderId="5" xfId="1" applyNumberFormat="1" applyFont="1" applyFill="1" applyBorder="1" applyAlignment="1">
      <alignment horizontal="center"/>
    </xf>
    <xf numFmtId="0" fontId="0" fillId="14" borderId="0" xfId="0" applyFill="1"/>
    <xf numFmtId="166" fontId="0" fillId="14" borderId="0" xfId="3" applyNumberFormat="1" applyFont="1" applyFill="1"/>
    <xf numFmtId="166" fontId="0" fillId="14" borderId="0" xfId="0" applyNumberFormat="1" applyFill="1"/>
    <xf numFmtId="0" fontId="0" fillId="14" borderId="0" xfId="0" applyFont="1" applyFill="1"/>
    <xf numFmtId="0" fontId="0" fillId="0" borderId="38" xfId="0" applyFill="1" applyBorder="1" applyAlignment="1"/>
    <xf numFmtId="0" fontId="18" fillId="0" borderId="36" xfId="0" applyFont="1" applyFill="1" applyBorder="1" applyAlignment="1">
      <alignment horizontal="center"/>
    </xf>
    <xf numFmtId="0" fontId="18" fillId="0" borderId="37" xfId="0" applyFont="1" applyFill="1" applyBorder="1" applyAlignment="1">
      <alignment horizontal="center"/>
    </xf>
    <xf numFmtId="164" fontId="0" fillId="0" borderId="38" xfId="0" applyNumberFormat="1" applyFill="1" applyBorder="1" applyAlignment="1"/>
    <xf numFmtId="0" fontId="3" fillId="12" borderId="12" xfId="0" applyFont="1" applyFill="1" applyBorder="1" applyAlignment="1">
      <alignment horizontal="center"/>
    </xf>
    <xf numFmtId="0" fontId="5" fillId="6" borderId="0" xfId="0" applyFont="1" applyFill="1"/>
    <xf numFmtId="0" fontId="12" fillId="15" borderId="12" xfId="0" applyFont="1" applyFill="1" applyBorder="1" applyAlignment="1">
      <alignment horizontal="center" vertical="center" wrapText="1"/>
    </xf>
    <xf numFmtId="0" fontId="0" fillId="13" borderId="12" xfId="0" applyFill="1" applyBorder="1" applyAlignment="1">
      <alignment horizontal="center"/>
    </xf>
    <xf numFmtId="0" fontId="0" fillId="12" borderId="12" xfId="0" applyFont="1" applyFill="1" applyBorder="1"/>
    <xf numFmtId="0" fontId="17" fillId="0" borderId="12" xfId="0" applyFont="1" applyBorder="1" applyAlignment="1">
      <alignment horizontal="right"/>
    </xf>
    <xf numFmtId="0" fontId="17" fillId="6" borderId="0" xfId="0" applyFont="1" applyFill="1" applyBorder="1" applyAlignment="1">
      <alignment horizontal="center"/>
    </xf>
    <xf numFmtId="166" fontId="17" fillId="0" borderId="12" xfId="3" applyNumberFormat="1" applyFont="1" applyBorder="1" applyAlignment="1">
      <alignment horizontal="center"/>
    </xf>
    <xf numFmtId="170" fontId="17" fillId="6" borderId="0" xfId="3" applyNumberFormat="1" applyFont="1" applyFill="1" applyBorder="1" applyAlignment="1">
      <alignment horizontal="center"/>
    </xf>
    <xf numFmtId="170" fontId="17" fillId="6" borderId="0" xfId="0" applyNumberFormat="1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1" fontId="19" fillId="6" borderId="3" xfId="1" applyNumberFormat="1" applyFont="1" applyFill="1" applyBorder="1" applyAlignment="1">
      <alignment horizontal="center"/>
    </xf>
    <xf numFmtId="1" fontId="19" fillId="6" borderId="0" xfId="1" applyNumberFormat="1" applyFont="1" applyFill="1" applyBorder="1" applyAlignment="1">
      <alignment horizontal="center"/>
    </xf>
    <xf numFmtId="166" fontId="0" fillId="6" borderId="0" xfId="3" applyNumberFormat="1" applyFont="1" applyFill="1"/>
    <xf numFmtId="0" fontId="12" fillId="9" borderId="3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0" fillId="9" borderId="3" xfId="0" applyFont="1" applyFill="1" applyBorder="1" applyAlignment="1">
      <alignment horizontal="center"/>
    </xf>
    <xf numFmtId="164" fontId="0" fillId="16" borderId="12" xfId="0" applyNumberFormat="1" applyFill="1" applyBorder="1"/>
    <xf numFmtId="0" fontId="0" fillId="16" borderId="23" xfId="0" applyFill="1" applyBorder="1" applyAlignment="1">
      <alignment horizontal="center"/>
    </xf>
    <xf numFmtId="10" fontId="0" fillId="16" borderId="8" xfId="0" applyNumberFormat="1" applyFill="1" applyBorder="1" applyAlignment="1">
      <alignment horizontal="center"/>
    </xf>
    <xf numFmtId="10" fontId="0" fillId="6" borderId="25" xfId="1" applyNumberFormat="1" applyFont="1" applyFill="1" applyBorder="1" applyAlignment="1">
      <alignment horizontal="center"/>
    </xf>
    <xf numFmtId="10" fontId="0" fillId="6" borderId="4" xfId="1" applyNumberFormat="1" applyFont="1" applyFill="1" applyBorder="1" applyAlignment="1">
      <alignment horizontal="center"/>
    </xf>
    <xf numFmtId="10" fontId="0" fillId="16" borderId="14" xfId="0" applyNumberFormat="1" applyFill="1" applyBorder="1" applyAlignment="1">
      <alignment horizontal="center"/>
    </xf>
    <xf numFmtId="10" fontId="0" fillId="6" borderId="14" xfId="0" applyNumberFormat="1" applyFill="1" applyBorder="1" applyAlignment="1">
      <alignment horizontal="center"/>
    </xf>
    <xf numFmtId="10" fontId="0" fillId="16" borderId="17" xfId="0" applyNumberFormat="1" applyFill="1" applyBorder="1" applyAlignment="1">
      <alignment horizontal="center"/>
    </xf>
    <xf numFmtId="10" fontId="0" fillId="16" borderId="19" xfId="0" applyNumberFormat="1" applyFill="1" applyBorder="1" applyAlignment="1">
      <alignment horizontal="center"/>
    </xf>
    <xf numFmtId="10" fontId="0" fillId="6" borderId="5" xfId="1" applyNumberFormat="1" applyFont="1" applyFill="1" applyBorder="1" applyAlignment="1">
      <alignment horizontal="center"/>
    </xf>
    <xf numFmtId="10" fontId="0" fillId="16" borderId="15" xfId="0" applyNumberFormat="1" applyFill="1" applyBorder="1" applyAlignment="1">
      <alignment horizontal="center"/>
    </xf>
    <xf numFmtId="10" fontId="0" fillId="6" borderId="15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0" fillId="9" borderId="23" xfId="0" applyFont="1" applyFill="1" applyBorder="1" applyAlignment="1">
      <alignment horizontal="center"/>
    </xf>
    <xf numFmtId="0" fontId="10" fillId="9" borderId="24" xfId="0" applyFont="1" applyFill="1" applyBorder="1" applyAlignment="1">
      <alignment horizontal="center"/>
    </xf>
    <xf numFmtId="0" fontId="10" fillId="9" borderId="8" xfId="0" applyFont="1" applyFill="1" applyBorder="1" applyAlignment="1">
      <alignment horizontal="center" vertical="center"/>
    </xf>
    <xf numFmtId="0" fontId="10" fillId="9" borderId="16" xfId="0" applyFont="1" applyFill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top"/>
    </xf>
    <xf numFmtId="0" fontId="0" fillId="6" borderId="0" xfId="0" applyFill="1" applyBorder="1" applyAlignment="1">
      <alignment vertical="top"/>
    </xf>
    <xf numFmtId="0" fontId="0" fillId="6" borderId="0" xfId="0" applyNumberForma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10" fontId="9" fillId="6" borderId="0" xfId="0" applyNumberFormat="1" applyFont="1" applyFill="1" applyBorder="1" applyAlignment="1">
      <alignment horizontal="center"/>
    </xf>
    <xf numFmtId="0" fontId="17" fillId="6" borderId="20" xfId="0" applyFont="1" applyFill="1" applyBorder="1" applyAlignment="1">
      <alignment horizontal="center"/>
    </xf>
    <xf numFmtId="0" fontId="10" fillId="6" borderId="0" xfId="0" applyFont="1" applyFill="1" applyBorder="1" applyAlignment="1">
      <alignment vertical="center"/>
    </xf>
    <xf numFmtId="0" fontId="10" fillId="6" borderId="0" xfId="0" applyFont="1" applyFill="1" applyBorder="1" applyAlignment="1"/>
    <xf numFmtId="0" fontId="3" fillId="6" borderId="0" xfId="0" applyFont="1" applyFill="1" applyBorder="1" applyAlignment="1"/>
    <xf numFmtId="9" fontId="0" fillId="6" borderId="0" xfId="0" applyNumberFormat="1" applyFill="1" applyBorder="1" applyAlignment="1"/>
    <xf numFmtId="0" fontId="0" fillId="6" borderId="0" xfId="0" applyFill="1" applyBorder="1" applyAlignment="1"/>
    <xf numFmtId="0" fontId="0" fillId="6" borderId="0" xfId="0" applyNumberFormat="1" applyFill="1" applyBorder="1" applyAlignment="1"/>
    <xf numFmtId="10" fontId="0" fillId="17" borderId="4" xfId="1" applyNumberFormat="1" applyFont="1" applyFill="1" applyBorder="1" applyAlignment="1">
      <alignment horizontal="center"/>
    </xf>
    <xf numFmtId="10" fontId="0" fillId="17" borderId="25" xfId="1" applyNumberFormat="1" applyFont="1" applyFill="1" applyBorder="1" applyAlignment="1">
      <alignment horizontal="center"/>
    </xf>
    <xf numFmtId="10" fontId="0" fillId="17" borderId="5" xfId="1" applyNumberFormat="1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/>
    </xf>
    <xf numFmtId="171" fontId="9" fillId="6" borderId="18" xfId="0" applyNumberFormat="1" applyFont="1" applyFill="1" applyBorder="1" applyAlignment="1">
      <alignment horizontal="center"/>
    </xf>
    <xf numFmtId="0" fontId="0" fillId="6" borderId="0" xfId="0" applyFill="1" applyAlignment="1">
      <alignment vertical="center"/>
    </xf>
    <xf numFmtId="166" fontId="0" fillId="13" borderId="12" xfId="3" applyNumberFormat="1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6" borderId="0" xfId="0" applyFont="1" applyFill="1"/>
    <xf numFmtId="10" fontId="0" fillId="6" borderId="0" xfId="1" applyNumberFormat="1" applyFont="1" applyFill="1" applyAlignment="1">
      <alignment horizontal="center"/>
    </xf>
    <xf numFmtId="9" fontId="0" fillId="6" borderId="0" xfId="0" applyNumberFormat="1" applyFill="1" applyAlignment="1">
      <alignment horizontal="center"/>
    </xf>
    <xf numFmtId="0" fontId="0" fillId="6" borderId="0" xfId="0" applyFill="1" applyBorder="1" applyAlignment="1">
      <alignment horizontal="center"/>
    </xf>
    <xf numFmtId="10" fontId="0" fillId="6" borderId="0" xfId="0" applyNumberFormat="1" applyFill="1"/>
    <xf numFmtId="0" fontId="8" fillId="0" borderId="0" xfId="0" applyFont="1"/>
    <xf numFmtId="0" fontId="0" fillId="7" borderId="39" xfId="0" applyFill="1" applyBorder="1" applyAlignment="1">
      <alignment horizontal="center"/>
    </xf>
    <xf numFmtId="0" fontId="0" fillId="7" borderId="26" xfId="0" applyFill="1" applyBorder="1"/>
    <xf numFmtId="0" fontId="0" fillId="5" borderId="26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7" borderId="28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9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10" fontId="0" fillId="16" borderId="0" xfId="0" applyNumberFormat="1" applyFill="1"/>
    <xf numFmtId="10" fontId="0" fillId="0" borderId="39" xfId="1" applyNumberFormat="1" applyFon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7" borderId="28" xfId="1" applyNumberFormat="1" applyFont="1" applyFill="1" applyBorder="1" applyAlignment="1">
      <alignment horizontal="center"/>
    </xf>
    <xf numFmtId="10" fontId="0" fillId="7" borderId="0" xfId="0" applyNumberFormat="1" applyFill="1" applyAlignment="1">
      <alignment horizontal="center"/>
    </xf>
    <xf numFmtId="10" fontId="0" fillId="5" borderId="0" xfId="1" applyNumberFormat="1" applyFont="1" applyFill="1" applyBorder="1" applyAlignment="1">
      <alignment horizontal="center"/>
    </xf>
    <xf numFmtId="10" fontId="0" fillId="5" borderId="29" xfId="0" applyNumberFormat="1" applyFill="1" applyBorder="1" applyAlignment="1">
      <alignment horizontal="center"/>
    </xf>
    <xf numFmtId="10" fontId="0" fillId="0" borderId="28" xfId="1" applyNumberFormat="1" applyFont="1" applyBorder="1" applyAlignment="1">
      <alignment horizontal="center"/>
    </xf>
    <xf numFmtId="10" fontId="0" fillId="0" borderId="29" xfId="0" applyNumberForma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10" fontId="0" fillId="0" borderId="32" xfId="0" applyNumberFormat="1" applyBorder="1" applyAlignment="1">
      <alignment horizontal="center"/>
    </xf>
    <xf numFmtId="10" fontId="0" fillId="7" borderId="30" xfId="1" applyNumberFormat="1" applyFont="1" applyFill="1" applyBorder="1" applyAlignment="1">
      <alignment horizontal="center"/>
    </xf>
    <xf numFmtId="10" fontId="0" fillId="7" borderId="31" xfId="0" applyNumberFormat="1" applyFill="1" applyBorder="1" applyAlignment="1">
      <alignment horizontal="center"/>
    </xf>
    <xf numFmtId="10" fontId="0" fillId="5" borderId="31" xfId="1" applyNumberFormat="1" applyFont="1" applyFill="1" applyBorder="1" applyAlignment="1">
      <alignment horizontal="center"/>
    </xf>
    <xf numFmtId="10" fontId="0" fillId="5" borderId="32" xfId="0" applyNumberFormat="1" applyFill="1" applyBorder="1" applyAlignment="1">
      <alignment horizontal="center"/>
    </xf>
    <xf numFmtId="9" fontId="17" fillId="6" borderId="16" xfId="0" applyNumberFormat="1" applyFont="1" applyFill="1" applyBorder="1" applyAlignment="1">
      <alignment horizontal="center" vertical="center"/>
    </xf>
    <xf numFmtId="10" fontId="0" fillId="5" borderId="28" xfId="0" applyNumberFormat="1" applyFill="1" applyBorder="1" applyAlignment="1">
      <alignment horizontal="center"/>
    </xf>
    <xf numFmtId="10" fontId="0" fillId="5" borderId="30" xfId="0" applyNumberFormat="1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5" fontId="9" fillId="3" borderId="20" xfId="4" applyNumberFormat="1" applyFont="1" applyFill="1" applyBorder="1" applyAlignment="1">
      <alignment horizontal="center"/>
    </xf>
    <xf numFmtId="0" fontId="0" fillId="3" borderId="0" xfId="0" applyFill="1" applyBorder="1" applyAlignment="1"/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39" xfId="0" applyFill="1" applyBorder="1" applyAlignment="1">
      <alignment horizontal="left" vertical="top" wrapText="1"/>
    </xf>
    <xf numFmtId="0" fontId="0" fillId="6" borderId="26" xfId="0" applyFill="1" applyBorder="1" applyAlignment="1">
      <alignment horizontal="left" vertical="top"/>
    </xf>
    <xf numFmtId="0" fontId="0" fillId="6" borderId="27" xfId="0" applyFill="1" applyBorder="1" applyAlignment="1">
      <alignment horizontal="left" vertical="top"/>
    </xf>
    <xf numFmtId="0" fontId="0" fillId="6" borderId="28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29" xfId="0" applyFill="1" applyBorder="1" applyAlignment="1">
      <alignment horizontal="left" vertical="top"/>
    </xf>
    <xf numFmtId="0" fontId="0" fillId="6" borderId="30" xfId="0" applyFill="1" applyBorder="1" applyAlignment="1">
      <alignment horizontal="left" vertical="top"/>
    </xf>
    <xf numFmtId="0" fontId="0" fillId="6" borderId="31" xfId="0" applyFill="1" applyBorder="1" applyAlignment="1">
      <alignment horizontal="left" vertical="top"/>
    </xf>
    <xf numFmtId="0" fontId="0" fillId="6" borderId="32" xfId="0" applyFill="1" applyBorder="1" applyAlignment="1">
      <alignment horizontal="left" vertical="top"/>
    </xf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0" fillId="9" borderId="24" xfId="0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2" fillId="9" borderId="22" xfId="0" applyFont="1" applyFill="1" applyBorder="1" applyAlignment="1">
      <alignment horizontal="center" vertical="center"/>
    </xf>
    <xf numFmtId="0" fontId="12" fillId="9" borderId="23" xfId="0" applyFont="1" applyFill="1" applyBorder="1" applyAlignment="1">
      <alignment horizontal="center" vertical="center"/>
    </xf>
    <xf numFmtId="0" fontId="12" fillId="9" borderId="24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/>
    </xf>
    <xf numFmtId="0" fontId="12" fillId="9" borderId="23" xfId="0" applyFont="1" applyFill="1" applyBorder="1" applyAlignment="1">
      <alignment horizontal="center"/>
    </xf>
    <xf numFmtId="0" fontId="12" fillId="9" borderId="24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</cellXfs>
  <cellStyles count="11">
    <cellStyle name="Accent3" xfId="4" builtinId="37"/>
    <cellStyle name="Comma" xfId="3" builtinId="3"/>
    <cellStyle name="Currency" xfId="5" builtinId="4"/>
    <cellStyle name="Normal" xfId="0" builtinId="0"/>
    <cellStyle name="Normal 2" xfId="2" xr:uid="{00000000-0005-0000-0000-000004000000}"/>
    <cellStyle name="Normal 2 2" xfId="7" xr:uid="{00000000-0005-0000-0000-000005000000}"/>
    <cellStyle name="Normal 3" xfId="9" xr:uid="{00000000-0005-0000-0000-000006000000}"/>
    <cellStyle name="Normal 4" xfId="10" xr:uid="{00000000-0005-0000-0000-000007000000}"/>
    <cellStyle name="Normal 98" xfId="6" xr:uid="{00000000-0005-0000-0000-000008000000}"/>
    <cellStyle name="Percent" xfId="1" builtinId="5"/>
    <cellStyle name="Percent 2" xfId="8" xr:uid="{00000000-0005-0000-0000-00000A000000}"/>
  </cellStyles>
  <dxfs count="0"/>
  <tableStyles count="0" defaultTableStyle="TableStyleMedium9" defaultPivotStyle="PivotStyleLight16"/>
  <colors>
    <mruColors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Net Return Comparison</a:t>
            </a:r>
          </a:p>
        </c:rich>
      </c:tx>
      <c:layout>
        <c:manualLayout>
          <c:xMode val="edge"/>
          <c:yMode val="edge"/>
          <c:x val="0.36242156731486919"/>
          <c:y val="1.2565647117279235E-3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40876873231913"/>
          <c:y val="0.11112300504860829"/>
          <c:w val="0.81940978545290355"/>
          <c:h val="0.64915208455519602"/>
        </c:manualLayout>
      </c:layout>
      <c:scatterChart>
        <c:scatterStyle val="lineMarker"/>
        <c:varyColors val="0"/>
        <c:ser>
          <c:idx val="0"/>
          <c:order val="0"/>
          <c:tx>
            <c:v>Gross IRR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</c:numRef>
          </c:xVal>
          <c:y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45-477F-B7EF-39AA4EE3CD2E}"/>
            </c:ext>
          </c:extLst>
        </c:ser>
        <c:ser>
          <c:idx val="2"/>
          <c:order val="2"/>
          <c:tx>
            <c:strRef>
              <c:f>' Assumptions &amp; Output'!$AJ$2</c:f>
              <c:strCache>
                <c:ptCount val="1"/>
                <c:pt idx="0">
                  <c:v>Non-Core Average</c:v>
                </c:pt>
              </c:strCache>
            </c:strRef>
          </c:tx>
          <c:spPr>
            <a:ln w="38100">
              <a:solidFill>
                <a:schemeClr val="accent6"/>
              </a:solidFill>
              <a:prstDash val="solid"/>
            </a:ln>
          </c:spPr>
          <c:marker>
            <c:symbol val="none"/>
          </c:marker>
          <c:x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</c:numRef>
          </c:xVal>
          <c:yVal>
            <c:numRef>
              <c:f>' Assumptions &amp; Output'!$AJ$5:$AJ$255</c:f>
              <c:numCache>
                <c:formatCode>0.00%</c:formatCode>
                <c:ptCount val="251"/>
                <c:pt idx="0">
                  <c:v>2.6228845443667215E-2</c:v>
                </c:pt>
                <c:pt idx="1">
                  <c:v>2.7249347863321782E-2</c:v>
                </c:pt>
                <c:pt idx="2">
                  <c:v>2.82697251868258E-2</c:v>
                </c:pt>
                <c:pt idx="3">
                  <c:v>2.9289978023519625E-2</c:v>
                </c:pt>
                <c:pt idx="4">
                  <c:v>3.0310106979121398E-2</c:v>
                </c:pt>
                <c:pt idx="5">
                  <c:v>3.1330112655749476E-2</c:v>
                </c:pt>
                <c:pt idx="6">
                  <c:v>3.234999565194463E-2</c:v>
                </c:pt>
                <c:pt idx="7">
                  <c:v>3.336975656270047E-2</c:v>
                </c:pt>
                <c:pt idx="8">
                  <c:v>3.438939597949231E-2</c:v>
                </c:pt>
                <c:pt idx="9">
                  <c:v>3.5408914490291599E-2</c:v>
                </c:pt>
                <c:pt idx="10">
                  <c:v>3.6428312679599895E-2</c:v>
                </c:pt>
                <c:pt idx="11">
                  <c:v>3.7447591128471958E-2</c:v>
                </c:pt>
                <c:pt idx="12">
                  <c:v>3.8466750414541506E-2</c:v>
                </c:pt>
                <c:pt idx="13">
                  <c:v>3.9485791112040314E-2</c:v>
                </c:pt>
                <c:pt idx="14">
                  <c:v>4.050471379182774E-2</c:v>
                </c:pt>
                <c:pt idx="15">
                  <c:v>4.1523519021415156E-2</c:v>
                </c:pt>
                <c:pt idx="16">
                  <c:v>4.2542207364988371E-2</c:v>
                </c:pt>
                <c:pt idx="17">
                  <c:v>4.3560779383429171E-2</c:v>
                </c:pt>
                <c:pt idx="18">
                  <c:v>4.4579235634342851E-2</c:v>
                </c:pt>
                <c:pt idx="19">
                  <c:v>4.5597576672077311E-2</c:v>
                </c:pt>
                <c:pt idx="20">
                  <c:v>4.6615803047748816E-2</c:v>
                </c:pt>
                <c:pt idx="21">
                  <c:v>4.7633915309265751E-2</c:v>
                </c:pt>
                <c:pt idx="22">
                  <c:v>4.865191400134905E-2</c:v>
                </c:pt>
                <c:pt idx="23">
                  <c:v>4.9669799665553072E-2</c:v>
                </c:pt>
                <c:pt idx="24">
                  <c:v>5.0687572840299566E-2</c:v>
                </c:pt>
                <c:pt idx="25">
                  <c:v>5.1705234060877681E-2</c:v>
                </c:pt>
                <c:pt idx="26">
                  <c:v>5.2722783859489919E-2</c:v>
                </c:pt>
                <c:pt idx="27">
                  <c:v>5.3740222765257473E-2</c:v>
                </c:pt>
                <c:pt idx="28">
                  <c:v>5.4757551304249086E-2</c:v>
                </c:pt>
                <c:pt idx="29">
                  <c:v>5.5774769999498597E-2</c:v>
                </c:pt>
                <c:pt idx="30">
                  <c:v>5.6791879371031584E-2</c:v>
                </c:pt>
                <c:pt idx="31">
                  <c:v>5.7808879935882906E-2</c:v>
                </c:pt>
                <c:pt idx="32">
                  <c:v>5.8825772208112914E-2</c:v>
                </c:pt>
                <c:pt idx="33">
                  <c:v>5.9842556698836979E-2</c:v>
                </c:pt>
                <c:pt idx="34">
                  <c:v>6.0859233916244593E-2</c:v>
                </c:pt>
                <c:pt idx="35">
                  <c:v>6.1875804365611131E-2</c:v>
                </c:pt>
                <c:pt idx="36">
                  <c:v>6.2892268549330277E-2</c:v>
                </c:pt>
                <c:pt idx="37">
                  <c:v>6.3908626966920679E-2</c:v>
                </c:pt>
                <c:pt idx="38">
                  <c:v>6.4924880115060368E-2</c:v>
                </c:pt>
                <c:pt idx="39">
                  <c:v>6.5941028487594311E-2</c:v>
                </c:pt>
                <c:pt idx="40">
                  <c:v>6.695707257556216E-2</c:v>
                </c:pt>
                <c:pt idx="41">
                  <c:v>6.7973012867209581E-2</c:v>
                </c:pt>
                <c:pt idx="42">
                  <c:v>6.8988849848016232E-2</c:v>
                </c:pt>
                <c:pt idx="43">
                  <c:v>7.0004584000709302E-2</c:v>
                </c:pt>
                <c:pt idx="44">
                  <c:v>7.1020215805284836E-2</c:v>
                </c:pt>
                <c:pt idx="45">
                  <c:v>7.2035745739022827E-2</c:v>
                </c:pt>
                <c:pt idx="46">
                  <c:v>7.3051174276511865E-2</c:v>
                </c:pt>
                <c:pt idx="47">
                  <c:v>7.4066501889658465E-2</c:v>
                </c:pt>
                <c:pt idx="48">
                  <c:v>7.5081729047718815E-2</c:v>
                </c:pt>
                <c:pt idx="49">
                  <c:v>7.6096856217303666E-2</c:v>
                </c:pt>
                <c:pt idx="50">
                  <c:v>7.7111883862402308E-2</c:v>
                </c:pt>
                <c:pt idx="51">
                  <c:v>7.8126812444401894E-2</c:v>
                </c:pt>
                <c:pt idx="52">
                  <c:v>7.914164242210231E-2</c:v>
                </c:pt>
                <c:pt idx="53">
                  <c:v>8.0078209534173661E-2</c:v>
                </c:pt>
                <c:pt idx="54">
                  <c:v>8.0586761337159363E-2</c:v>
                </c:pt>
                <c:pt idx="55">
                  <c:v>8.1097153597832428E-2</c:v>
                </c:pt>
                <c:pt idx="56">
                  <c:v>8.1609388371505887E-2</c:v>
                </c:pt>
                <c:pt idx="57">
                  <c:v>8.2123467671364248E-2</c:v>
                </c:pt>
                <c:pt idx="58">
                  <c:v>8.2639393468142197E-2</c:v>
                </c:pt>
                <c:pt idx="59">
                  <c:v>8.3157167689794198E-2</c:v>
                </c:pt>
                <c:pt idx="60">
                  <c:v>8.3676792221178076E-2</c:v>
                </c:pt>
                <c:pt idx="61">
                  <c:v>8.4198268903734608E-2</c:v>
                </c:pt>
                <c:pt idx="62">
                  <c:v>8.4721599535176662E-2</c:v>
                </c:pt>
                <c:pt idx="63">
                  <c:v>8.5246785869173225E-2</c:v>
                </c:pt>
                <c:pt idx="64">
                  <c:v>8.5773829615044539E-2</c:v>
                </c:pt>
                <c:pt idx="65">
                  <c:v>8.6302732437458118E-2</c:v>
                </c:pt>
                <c:pt idx="66">
                  <c:v>8.6832760838581047E-2</c:v>
                </c:pt>
                <c:pt idx="67">
                  <c:v>8.7364496934501545E-2</c:v>
                </c:pt>
                <c:pt idx="68">
                  <c:v>8.7897976762420393E-2</c:v>
                </c:pt>
                <c:pt idx="69">
                  <c:v>8.8433201392516869E-2</c:v>
                </c:pt>
                <c:pt idx="70">
                  <c:v>8.8970171857184477E-2</c:v>
                </c:pt>
                <c:pt idx="71">
                  <c:v>8.9508889150861304E-2</c:v>
                </c:pt>
                <c:pt idx="72">
                  <c:v>9.0049354229829737E-2</c:v>
                </c:pt>
                <c:pt idx="73">
                  <c:v>9.0591568012045709E-2</c:v>
                </c:pt>
                <c:pt idx="74">
                  <c:v>9.1135531376958623E-2</c:v>
                </c:pt>
                <c:pt idx="75">
                  <c:v>9.1681245165341485E-2</c:v>
                </c:pt>
                <c:pt idx="76">
                  <c:v>9.2228710179111939E-2</c:v>
                </c:pt>
                <c:pt idx="77">
                  <c:v>9.2777927181172393E-2</c:v>
                </c:pt>
                <c:pt idx="78">
                  <c:v>9.3328896895240376E-2</c:v>
                </c:pt>
                <c:pt idx="79">
                  <c:v>9.38806469948128E-2</c:v>
                </c:pt>
                <c:pt idx="80">
                  <c:v>9.4433518712274012E-2</c:v>
                </c:pt>
                <c:pt idx="81">
                  <c:v>9.4988026332851083E-2</c:v>
                </c:pt>
                <c:pt idx="82">
                  <c:v>9.5544170131269146E-2</c:v>
                </c:pt>
                <c:pt idx="83">
                  <c:v>9.6101950350133025E-2</c:v>
                </c:pt>
                <c:pt idx="84">
                  <c:v>9.6661367199856185E-2</c:v>
                </c:pt>
                <c:pt idx="85">
                  <c:v>9.7222420858568803E-2</c:v>
                </c:pt>
                <c:pt idx="86">
                  <c:v>9.7785111472043162E-2</c:v>
                </c:pt>
                <c:pt idx="87">
                  <c:v>9.8349439153618823E-2</c:v>
                </c:pt>
                <c:pt idx="88">
                  <c:v>9.9117732844268502E-2</c:v>
                </c:pt>
                <c:pt idx="89">
                  <c:v>0.10001476850521374</c:v>
                </c:pt>
                <c:pt idx="90">
                  <c:v>0.1009122006418246</c:v>
                </c:pt>
                <c:pt idx="91">
                  <c:v>0.10181002821050789</c:v>
                </c:pt>
                <c:pt idx="92">
                  <c:v>0.10270825016738749</c:v>
                </c:pt>
                <c:pt idx="93">
                  <c:v>0.10360633083480542</c:v>
                </c:pt>
                <c:pt idx="94">
                  <c:v>0.10449475132678221</c:v>
                </c:pt>
                <c:pt idx="95">
                  <c:v>0.10538344597834715</c:v>
                </c:pt>
                <c:pt idx="96">
                  <c:v>0.10627241492230799</c:v>
                </c:pt>
                <c:pt idx="97">
                  <c:v>0.10716165828316226</c:v>
                </c:pt>
                <c:pt idx="98">
                  <c:v>0.10805117617716986</c:v>
                </c:pt>
                <c:pt idx="99">
                  <c:v>0.1089409687124554</c:v>
                </c:pt>
                <c:pt idx="100">
                  <c:v>0.10983316148676558</c:v>
                </c:pt>
                <c:pt idx="101">
                  <c:v>0.1107314709507139</c:v>
                </c:pt>
                <c:pt idx="102">
                  <c:v>0.1116301291329771</c:v>
                </c:pt>
                <c:pt idx="103">
                  <c:v>0.11252913519621233</c:v>
                </c:pt>
                <c:pt idx="104">
                  <c:v>0.11342848830271035</c:v>
                </c:pt>
                <c:pt idx="105">
                  <c:v>0.11432818761442465</c:v>
                </c:pt>
                <c:pt idx="106">
                  <c:v>0.11522823229299473</c:v>
                </c:pt>
                <c:pt idx="107">
                  <c:v>0.11612862149976055</c:v>
                </c:pt>
                <c:pt idx="108">
                  <c:v>0.11702935439579654</c:v>
                </c:pt>
                <c:pt idx="109">
                  <c:v>0.11793043014192572</c:v>
                </c:pt>
                <c:pt idx="110">
                  <c:v>0.11882150124153967</c:v>
                </c:pt>
                <c:pt idx="111">
                  <c:v>0.11971207203657874</c:v>
                </c:pt>
                <c:pt idx="112">
                  <c:v>0.12060287947400994</c:v>
                </c:pt>
                <c:pt idx="113">
                  <c:v>0.12149392370132595</c:v>
                </c:pt>
                <c:pt idx="114">
                  <c:v>0.12239189891501034</c:v>
                </c:pt>
                <c:pt idx="115">
                  <c:v>0.12329162422950413</c:v>
                </c:pt>
                <c:pt idx="116">
                  <c:v>0.12419165252786457</c:v>
                </c:pt>
                <c:pt idx="117">
                  <c:v>0.12509198315338033</c:v>
                </c:pt>
                <c:pt idx="118">
                  <c:v>0.12599261544891238</c:v>
                </c:pt>
                <c:pt idx="119">
                  <c:v>0.12689354875689096</c:v>
                </c:pt>
                <c:pt idx="120">
                  <c:v>0.12779478241935283</c:v>
                </c:pt>
                <c:pt idx="121">
                  <c:v>0.12869631577794816</c:v>
                </c:pt>
                <c:pt idx="122">
                  <c:v>0.12959814817396831</c:v>
                </c:pt>
                <c:pt idx="123">
                  <c:v>0.13050027894835226</c:v>
                </c:pt>
                <c:pt idx="124">
                  <c:v>0.13140270744171589</c:v>
                </c:pt>
                <c:pt idx="125">
                  <c:v>0.13230543299436137</c:v>
                </c:pt>
                <c:pt idx="126">
                  <c:v>0.13320845494630351</c:v>
                </c:pt>
                <c:pt idx="127">
                  <c:v>0.13411177263727581</c:v>
                </c:pt>
                <c:pt idx="128">
                  <c:v>0.13500463377583949</c:v>
                </c:pt>
                <c:pt idx="129">
                  <c:v>0.13590522685727846</c:v>
                </c:pt>
                <c:pt idx="130">
                  <c:v>0.13680608076471534</c:v>
                </c:pt>
                <c:pt idx="131">
                  <c:v>0.13770719499834216</c:v>
                </c:pt>
                <c:pt idx="132">
                  <c:v>0.13860856905781049</c:v>
                </c:pt>
                <c:pt idx="133">
                  <c:v>0.13951020244224943</c:v>
                </c:pt>
                <c:pt idx="134">
                  <c:v>0.14041209465027915</c:v>
                </c:pt>
                <c:pt idx="135">
                  <c:v>0.14131424518003088</c:v>
                </c:pt>
                <c:pt idx="136">
                  <c:v>0.14221665352915402</c:v>
                </c:pt>
                <c:pt idx="137">
                  <c:v>0.14311931919483589</c:v>
                </c:pt>
                <c:pt idx="138">
                  <c:v>0.14402224167382394</c:v>
                </c:pt>
                <c:pt idx="139">
                  <c:v>0.14492542046242396</c:v>
                </c:pt>
                <c:pt idx="140">
                  <c:v>0.14582885505653387</c:v>
                </c:pt>
                <c:pt idx="141">
                  <c:v>0.14673254495163901</c:v>
                </c:pt>
                <c:pt idx="142">
                  <c:v>0.14763648964284348</c:v>
                </c:pt>
                <c:pt idx="143">
                  <c:v>0.14854068862487391</c:v>
                </c:pt>
                <c:pt idx="144">
                  <c:v>0.1494451413921003</c:v>
                </c:pt>
                <c:pt idx="145">
                  <c:v>0.15035642398424143</c:v>
                </c:pt>
                <c:pt idx="146">
                  <c:v>0.15127016945085248</c:v>
                </c:pt>
                <c:pt idx="147">
                  <c:v>0.15218422300263001</c:v>
                </c:pt>
                <c:pt idx="148">
                  <c:v>0.15308840296742821</c:v>
                </c:pt>
                <c:pt idx="149">
                  <c:v>0.15399074901378995</c:v>
                </c:pt>
                <c:pt idx="150">
                  <c:v>0.15489331465666889</c:v>
                </c:pt>
                <c:pt idx="151">
                  <c:v>0.15579609952727402</c:v>
                </c:pt>
                <c:pt idx="152">
                  <c:v>0.15669910325624925</c:v>
                </c:pt>
                <c:pt idx="153">
                  <c:v>0.15760232547367803</c:v>
                </c:pt>
                <c:pt idx="154">
                  <c:v>0.15850576580911202</c:v>
                </c:pt>
                <c:pt idx="155">
                  <c:v>0.15940942389156509</c:v>
                </c:pt>
                <c:pt idx="156">
                  <c:v>0.16031329934954308</c:v>
                </c:pt>
                <c:pt idx="157">
                  <c:v>0.16121739181104089</c:v>
                </c:pt>
                <c:pt idx="158">
                  <c:v>0.16212170090356581</c:v>
                </c:pt>
                <c:pt idx="159">
                  <c:v>0.16302622625414465</c:v>
                </c:pt>
                <c:pt idx="160">
                  <c:v>0.163930967489337</c:v>
                </c:pt>
                <c:pt idx="161">
                  <c:v>0.16483592423524729</c:v>
                </c:pt>
                <c:pt idx="162">
                  <c:v>0.16574109611753252</c:v>
                </c:pt>
                <c:pt idx="163">
                  <c:v>0.16665138631014109</c:v>
                </c:pt>
                <c:pt idx="164">
                  <c:v>0.16756592716071395</c:v>
                </c:pt>
                <c:pt idx="165">
                  <c:v>0.16848073212749703</c:v>
                </c:pt>
                <c:pt idx="166">
                  <c:v>0.16939580034207458</c:v>
                </c:pt>
                <c:pt idx="167">
                  <c:v>0.17031113093884787</c:v>
                </c:pt>
                <c:pt idx="168">
                  <c:v>0.17122672305502951</c:v>
                </c:pt>
                <c:pt idx="169">
                  <c:v>0.17214257583062897</c:v>
                </c:pt>
                <c:pt idx="170">
                  <c:v>0.17305868840845418</c:v>
                </c:pt>
                <c:pt idx="171">
                  <c:v>0.17396335376397598</c:v>
                </c:pt>
                <c:pt idx="172">
                  <c:v>0.174867232870624</c:v>
                </c:pt>
                <c:pt idx="173">
                  <c:v>0.17577129368070232</c:v>
                </c:pt>
                <c:pt idx="174">
                  <c:v>0.17667553593328367</c:v>
                </c:pt>
                <c:pt idx="175">
                  <c:v>0.17757995936686366</c:v>
                </c:pt>
                <c:pt idx="176">
                  <c:v>0.17848456371937016</c:v>
                </c:pt>
                <c:pt idx="177">
                  <c:v>0.17938934872817436</c:v>
                </c:pt>
                <c:pt idx="178">
                  <c:v>0.18029431413009522</c:v>
                </c:pt>
                <c:pt idx="179">
                  <c:v>0.18119945966141859</c:v>
                </c:pt>
                <c:pt idx="180">
                  <c:v>0.18210478505790118</c:v>
                </c:pt>
                <c:pt idx="181">
                  <c:v>0.18301029005478076</c:v>
                </c:pt>
                <c:pt idx="182">
                  <c:v>0.18391597438679352</c:v>
                </c:pt>
                <c:pt idx="183">
                  <c:v>0.1848227873827879</c:v>
                </c:pt>
                <c:pt idx="184">
                  <c:v>0.18573790125883871</c:v>
                </c:pt>
                <c:pt idx="185">
                  <c:v>0.18665323866288341</c:v>
                </c:pt>
                <c:pt idx="186">
                  <c:v>0.18756879891947076</c:v>
                </c:pt>
                <c:pt idx="187">
                  <c:v>0.18848458135524893</c:v>
                </c:pt>
                <c:pt idx="188">
                  <c:v>0.1894005852989884</c:v>
                </c:pt>
                <c:pt idx="189">
                  <c:v>0.19031681008155243</c:v>
                </c:pt>
                <c:pt idx="190">
                  <c:v>0.19123325503590216</c:v>
                </c:pt>
                <c:pt idx="191">
                  <c:v>0.19214991949708971</c:v>
                </c:pt>
                <c:pt idx="192">
                  <c:v>0.19306680280225064</c:v>
                </c:pt>
                <c:pt idx="193">
                  <c:v>0.19398390429059154</c:v>
                </c:pt>
                <c:pt idx="194">
                  <c:v>0.19490122330339399</c:v>
                </c:pt>
                <c:pt idx="195">
                  <c:v>0.19581875918400327</c:v>
                </c:pt>
                <c:pt idx="196">
                  <c:v>0.19673651127782077</c:v>
                </c:pt>
                <c:pt idx="197">
                  <c:v>0.19764750975133105</c:v>
                </c:pt>
                <c:pt idx="198">
                  <c:v>0.19855257622351363</c:v>
                </c:pt>
                <c:pt idx="199">
                  <c:v>0.19945779003894382</c:v>
                </c:pt>
                <c:pt idx="200">
                  <c:v>0.20036315102311719</c:v>
                </c:pt>
                <c:pt idx="201">
                  <c:v>0.20126865900095847</c:v>
                </c:pt>
                <c:pt idx="202">
                  <c:v>0.20217431379682549</c:v>
                </c:pt>
                <c:pt idx="203">
                  <c:v>0.20308011523451319</c:v>
                </c:pt>
                <c:pt idx="204">
                  <c:v>0.20398606313727452</c:v>
                </c:pt>
                <c:pt idx="205">
                  <c:v>0.20489215732781285</c:v>
                </c:pt>
                <c:pt idx="206">
                  <c:v>0.20579839762830687</c:v>
                </c:pt>
                <c:pt idx="207">
                  <c:v>0.20671286800706512</c:v>
                </c:pt>
                <c:pt idx="208">
                  <c:v>0.2076286434695187</c:v>
                </c:pt>
                <c:pt idx="209">
                  <c:v>0.20854460437051436</c:v>
                </c:pt>
                <c:pt idx="210">
                  <c:v>0.20946075019858923</c:v>
                </c:pt>
                <c:pt idx="211">
                  <c:v>0.21037708044380232</c:v>
                </c:pt>
                <c:pt idx="212">
                  <c:v>0.211293594597737</c:v>
                </c:pt>
                <c:pt idx="213">
                  <c:v>0.21221029215348541</c:v>
                </c:pt>
                <c:pt idx="214">
                  <c:v>0.21312717260565806</c:v>
                </c:pt>
                <c:pt idx="215">
                  <c:v>0.21404423545036599</c:v>
                </c:pt>
                <c:pt idx="216">
                  <c:v>0.21496148018522043</c:v>
                </c:pt>
                <c:pt idx="217">
                  <c:v>0.21587890630933537</c:v>
                </c:pt>
                <c:pt idx="218">
                  <c:v>0.21679651332331251</c:v>
                </c:pt>
                <c:pt idx="219">
                  <c:v>0.21771430072924347</c:v>
                </c:pt>
                <c:pt idx="220">
                  <c:v>0.21863226803070135</c:v>
                </c:pt>
                <c:pt idx="221">
                  <c:v>0.21955041473274095</c:v>
                </c:pt>
                <c:pt idx="222">
                  <c:v>0.22046874034188835</c:v>
                </c:pt>
                <c:pt idx="223">
                  <c:v>0.22138724436614377</c:v>
                </c:pt>
                <c:pt idx="224">
                  <c:v>0.22230592631496671</c:v>
                </c:pt>
                <c:pt idx="225">
                  <c:v>0.22322478569928395</c:v>
                </c:pt>
                <c:pt idx="226">
                  <c:v>0.22414382203147798</c:v>
                </c:pt>
                <c:pt idx="227">
                  <c:v>0.22506303482538037</c:v>
                </c:pt>
                <c:pt idx="228">
                  <c:v>0.2259742547126995</c:v>
                </c:pt>
                <c:pt idx="229">
                  <c:v>0.2268803407329445</c:v>
                </c:pt>
                <c:pt idx="230">
                  <c:v>0.2277865430771715</c:v>
                </c:pt>
                <c:pt idx="231">
                  <c:v>0.22869286163682823</c:v>
                </c:pt>
                <c:pt idx="232">
                  <c:v>0.22959929630282261</c:v>
                </c:pt>
                <c:pt idx="233">
                  <c:v>0.23050703941987405</c:v>
                </c:pt>
                <c:pt idx="234">
                  <c:v>0.2314230438950815</c:v>
                </c:pt>
                <c:pt idx="235">
                  <c:v>0.23233919978215445</c:v>
                </c:pt>
                <c:pt idx="236">
                  <c:v>0.23325550670235229</c:v>
                </c:pt>
                <c:pt idx="237">
                  <c:v>0.23417196427799358</c:v>
                </c:pt>
                <c:pt idx="238">
                  <c:v>0.23508857213244561</c:v>
                </c:pt>
                <c:pt idx="239">
                  <c:v>0.2360053298901279</c:v>
                </c:pt>
                <c:pt idx="240">
                  <c:v>0.23692223717650185</c:v>
                </c:pt>
                <c:pt idx="241">
                  <c:v>0.23783929361807288</c:v>
                </c:pt>
                <c:pt idx="242">
                  <c:v>0.23875649884238626</c:v>
                </c:pt>
                <c:pt idx="243">
                  <c:v>0.23967385247802664</c:v>
                </c:pt>
                <c:pt idx="244">
                  <c:v>0.24059135415460897</c:v>
                </c:pt>
                <c:pt idx="245">
                  <c:v>0.2415090035027827</c:v>
                </c:pt>
                <c:pt idx="246">
                  <c:v>0.24242680015422047</c:v>
                </c:pt>
                <c:pt idx="247">
                  <c:v>0.24334474374162518</c:v>
                </c:pt>
                <c:pt idx="248">
                  <c:v>0.24426283389871961</c:v>
                </c:pt>
                <c:pt idx="249">
                  <c:v>0.24518107026024749</c:v>
                </c:pt>
                <c:pt idx="250">
                  <c:v>0.24609945246196641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45-477F-B7EF-39AA4EE3C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62656"/>
        <c:axId val="4746483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 Assumptions &amp; Output'!$AG$2</c15:sqref>
                        </c15:formulaRef>
                      </c:ext>
                    </c:extLst>
                    <c:strCache>
                      <c:ptCount val="1"/>
                      <c:pt idx="0">
                        <c:v>BLV II - $50M commitment</c:v>
                      </c:pt>
                    </c:strCache>
                  </c:strRef>
                </c:tx>
                <c:spPr>
                  <a:ln w="38100"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 Assumptions &amp; Output'!$AF$5:$AF$255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>
                        <c:v>0.05</c:v>
                      </c:pt>
                      <c:pt idx="1">
                        <c:v>5.1000000000000004E-2</c:v>
                      </c:pt>
                      <c:pt idx="2">
                        <c:v>5.2000000000000005E-2</c:v>
                      </c:pt>
                      <c:pt idx="3">
                        <c:v>5.3000000000000005E-2</c:v>
                      </c:pt>
                      <c:pt idx="4">
                        <c:v>5.4000000000000006E-2</c:v>
                      </c:pt>
                      <c:pt idx="5">
                        <c:v>5.5000000000000007E-2</c:v>
                      </c:pt>
                      <c:pt idx="6">
                        <c:v>5.6000000000000008E-2</c:v>
                      </c:pt>
                      <c:pt idx="7">
                        <c:v>5.7000000000000009E-2</c:v>
                      </c:pt>
                      <c:pt idx="8">
                        <c:v>5.800000000000001E-2</c:v>
                      </c:pt>
                      <c:pt idx="9">
                        <c:v>5.9000000000000011E-2</c:v>
                      </c:pt>
                      <c:pt idx="10">
                        <c:v>6.0000000000000012E-2</c:v>
                      </c:pt>
                      <c:pt idx="11">
                        <c:v>6.1000000000000013E-2</c:v>
                      </c:pt>
                      <c:pt idx="12">
                        <c:v>6.2000000000000013E-2</c:v>
                      </c:pt>
                      <c:pt idx="13">
                        <c:v>6.3000000000000014E-2</c:v>
                      </c:pt>
                      <c:pt idx="14">
                        <c:v>6.4000000000000015E-2</c:v>
                      </c:pt>
                      <c:pt idx="15">
                        <c:v>6.5000000000000016E-2</c:v>
                      </c:pt>
                      <c:pt idx="16">
                        <c:v>6.6000000000000017E-2</c:v>
                      </c:pt>
                      <c:pt idx="17">
                        <c:v>6.7000000000000018E-2</c:v>
                      </c:pt>
                      <c:pt idx="18">
                        <c:v>6.8000000000000019E-2</c:v>
                      </c:pt>
                      <c:pt idx="19">
                        <c:v>6.900000000000002E-2</c:v>
                      </c:pt>
                      <c:pt idx="20">
                        <c:v>7.0000000000000021E-2</c:v>
                      </c:pt>
                      <c:pt idx="21">
                        <c:v>7.1000000000000021E-2</c:v>
                      </c:pt>
                      <c:pt idx="22">
                        <c:v>7.2000000000000022E-2</c:v>
                      </c:pt>
                      <c:pt idx="23">
                        <c:v>7.3000000000000023E-2</c:v>
                      </c:pt>
                      <c:pt idx="24">
                        <c:v>7.4000000000000024E-2</c:v>
                      </c:pt>
                      <c:pt idx="25">
                        <c:v>7.5000000000000025E-2</c:v>
                      </c:pt>
                      <c:pt idx="26">
                        <c:v>7.6000000000000026E-2</c:v>
                      </c:pt>
                      <c:pt idx="27">
                        <c:v>7.7000000000000027E-2</c:v>
                      </c:pt>
                      <c:pt idx="28">
                        <c:v>7.8000000000000028E-2</c:v>
                      </c:pt>
                      <c:pt idx="29">
                        <c:v>7.9000000000000029E-2</c:v>
                      </c:pt>
                      <c:pt idx="30">
                        <c:v>8.0000000000000029E-2</c:v>
                      </c:pt>
                      <c:pt idx="31">
                        <c:v>8.100000000000003E-2</c:v>
                      </c:pt>
                      <c:pt idx="32">
                        <c:v>8.2000000000000031E-2</c:v>
                      </c:pt>
                      <c:pt idx="33">
                        <c:v>8.3000000000000032E-2</c:v>
                      </c:pt>
                      <c:pt idx="34">
                        <c:v>8.4000000000000033E-2</c:v>
                      </c:pt>
                      <c:pt idx="35">
                        <c:v>8.5000000000000034E-2</c:v>
                      </c:pt>
                      <c:pt idx="36">
                        <c:v>8.6000000000000035E-2</c:v>
                      </c:pt>
                      <c:pt idx="37">
                        <c:v>8.7000000000000036E-2</c:v>
                      </c:pt>
                      <c:pt idx="38">
                        <c:v>8.8000000000000037E-2</c:v>
                      </c:pt>
                      <c:pt idx="39">
                        <c:v>8.9000000000000037E-2</c:v>
                      </c:pt>
                      <c:pt idx="40">
                        <c:v>9.0000000000000038E-2</c:v>
                      </c:pt>
                      <c:pt idx="41">
                        <c:v>9.1000000000000039E-2</c:v>
                      </c:pt>
                      <c:pt idx="42">
                        <c:v>9.200000000000004E-2</c:v>
                      </c:pt>
                      <c:pt idx="43">
                        <c:v>9.3000000000000041E-2</c:v>
                      </c:pt>
                      <c:pt idx="44">
                        <c:v>9.4000000000000042E-2</c:v>
                      </c:pt>
                      <c:pt idx="45">
                        <c:v>9.5000000000000043E-2</c:v>
                      </c:pt>
                      <c:pt idx="46">
                        <c:v>9.6000000000000044E-2</c:v>
                      </c:pt>
                      <c:pt idx="47">
                        <c:v>9.7000000000000045E-2</c:v>
                      </c:pt>
                      <c:pt idx="48">
                        <c:v>9.8000000000000045E-2</c:v>
                      </c:pt>
                      <c:pt idx="49">
                        <c:v>9.9000000000000046E-2</c:v>
                      </c:pt>
                      <c:pt idx="50">
                        <c:v>0.10000000000000005</c:v>
                      </c:pt>
                      <c:pt idx="51">
                        <c:v>0.10100000000000005</c:v>
                      </c:pt>
                      <c:pt idx="52">
                        <c:v>0.10200000000000005</c:v>
                      </c:pt>
                      <c:pt idx="53">
                        <c:v>0.10300000000000005</c:v>
                      </c:pt>
                      <c:pt idx="54">
                        <c:v>0.10400000000000005</c:v>
                      </c:pt>
                      <c:pt idx="55">
                        <c:v>0.10500000000000005</c:v>
                      </c:pt>
                      <c:pt idx="56">
                        <c:v>0.10600000000000005</c:v>
                      </c:pt>
                      <c:pt idx="57">
                        <c:v>0.10700000000000005</c:v>
                      </c:pt>
                      <c:pt idx="58">
                        <c:v>0.10800000000000005</c:v>
                      </c:pt>
                      <c:pt idx="59">
                        <c:v>0.10900000000000006</c:v>
                      </c:pt>
                      <c:pt idx="60">
                        <c:v>0.11000000000000006</c:v>
                      </c:pt>
                      <c:pt idx="61">
                        <c:v>0.11100000000000006</c:v>
                      </c:pt>
                      <c:pt idx="62">
                        <c:v>0.11200000000000006</c:v>
                      </c:pt>
                      <c:pt idx="63">
                        <c:v>0.11300000000000006</c:v>
                      </c:pt>
                      <c:pt idx="64">
                        <c:v>0.11400000000000006</c:v>
                      </c:pt>
                      <c:pt idx="65">
                        <c:v>0.11500000000000006</c:v>
                      </c:pt>
                      <c:pt idx="66">
                        <c:v>0.11600000000000006</c:v>
                      </c:pt>
                      <c:pt idx="67">
                        <c:v>0.11700000000000006</c:v>
                      </c:pt>
                      <c:pt idx="68">
                        <c:v>0.11800000000000006</c:v>
                      </c:pt>
                      <c:pt idx="69">
                        <c:v>0.11900000000000006</c:v>
                      </c:pt>
                      <c:pt idx="70">
                        <c:v>0.12000000000000006</c:v>
                      </c:pt>
                      <c:pt idx="71">
                        <c:v>0.12100000000000007</c:v>
                      </c:pt>
                      <c:pt idx="72">
                        <c:v>0.12200000000000007</c:v>
                      </c:pt>
                      <c:pt idx="73">
                        <c:v>0.12300000000000007</c:v>
                      </c:pt>
                      <c:pt idx="74">
                        <c:v>0.12400000000000007</c:v>
                      </c:pt>
                      <c:pt idx="75">
                        <c:v>0.12500000000000006</c:v>
                      </c:pt>
                      <c:pt idx="76">
                        <c:v>0.12600000000000006</c:v>
                      </c:pt>
                      <c:pt idx="77">
                        <c:v>0.12700000000000006</c:v>
                      </c:pt>
                      <c:pt idx="78">
                        <c:v>0.12800000000000006</c:v>
                      </c:pt>
                      <c:pt idx="79">
                        <c:v>0.12900000000000006</c:v>
                      </c:pt>
                      <c:pt idx="80">
                        <c:v>0.13000000000000006</c:v>
                      </c:pt>
                      <c:pt idx="81">
                        <c:v>0.13100000000000006</c:v>
                      </c:pt>
                      <c:pt idx="82">
                        <c:v>0.13200000000000006</c:v>
                      </c:pt>
                      <c:pt idx="83">
                        <c:v>0.13300000000000006</c:v>
                      </c:pt>
                      <c:pt idx="84">
                        <c:v>0.13400000000000006</c:v>
                      </c:pt>
                      <c:pt idx="85">
                        <c:v>0.13500000000000006</c:v>
                      </c:pt>
                      <c:pt idx="86">
                        <c:v>0.13600000000000007</c:v>
                      </c:pt>
                      <c:pt idx="87">
                        <c:v>0.13700000000000007</c:v>
                      </c:pt>
                      <c:pt idx="88">
                        <c:v>0.13800000000000007</c:v>
                      </c:pt>
                      <c:pt idx="89">
                        <c:v>0.13900000000000007</c:v>
                      </c:pt>
                      <c:pt idx="90">
                        <c:v>0.14000000000000007</c:v>
                      </c:pt>
                      <c:pt idx="91">
                        <c:v>0.14100000000000007</c:v>
                      </c:pt>
                      <c:pt idx="92">
                        <c:v>0.14200000000000007</c:v>
                      </c:pt>
                      <c:pt idx="93">
                        <c:v>0.14300000000000007</c:v>
                      </c:pt>
                      <c:pt idx="94">
                        <c:v>0.14400000000000007</c:v>
                      </c:pt>
                      <c:pt idx="95">
                        <c:v>0.14500000000000007</c:v>
                      </c:pt>
                      <c:pt idx="96">
                        <c:v>0.14600000000000007</c:v>
                      </c:pt>
                      <c:pt idx="97">
                        <c:v>0.14700000000000008</c:v>
                      </c:pt>
                      <c:pt idx="98">
                        <c:v>0.14800000000000008</c:v>
                      </c:pt>
                      <c:pt idx="99">
                        <c:v>0.14900000000000008</c:v>
                      </c:pt>
                      <c:pt idx="100">
                        <c:v>0.15000000000000008</c:v>
                      </c:pt>
                      <c:pt idx="101">
                        <c:v>0.15100000000000008</c:v>
                      </c:pt>
                      <c:pt idx="102">
                        <c:v>0.15200000000000008</c:v>
                      </c:pt>
                      <c:pt idx="103">
                        <c:v>0.15300000000000008</c:v>
                      </c:pt>
                      <c:pt idx="104">
                        <c:v>0.15400000000000008</c:v>
                      </c:pt>
                      <c:pt idx="105">
                        <c:v>0.15500000000000008</c:v>
                      </c:pt>
                      <c:pt idx="106">
                        <c:v>0.15600000000000008</c:v>
                      </c:pt>
                      <c:pt idx="107">
                        <c:v>0.15700000000000008</c:v>
                      </c:pt>
                      <c:pt idx="108">
                        <c:v>0.15800000000000008</c:v>
                      </c:pt>
                      <c:pt idx="109">
                        <c:v>0.15900000000000009</c:v>
                      </c:pt>
                      <c:pt idx="110">
                        <c:v>0.16000000000000009</c:v>
                      </c:pt>
                      <c:pt idx="111">
                        <c:v>0.16100000000000009</c:v>
                      </c:pt>
                      <c:pt idx="112">
                        <c:v>0.16200000000000009</c:v>
                      </c:pt>
                      <c:pt idx="113">
                        <c:v>0.16300000000000009</c:v>
                      </c:pt>
                      <c:pt idx="114">
                        <c:v>0.16400000000000009</c:v>
                      </c:pt>
                      <c:pt idx="115">
                        <c:v>0.16500000000000009</c:v>
                      </c:pt>
                      <c:pt idx="116">
                        <c:v>0.16600000000000009</c:v>
                      </c:pt>
                      <c:pt idx="117">
                        <c:v>0.16700000000000009</c:v>
                      </c:pt>
                      <c:pt idx="118">
                        <c:v>0.16800000000000009</c:v>
                      </c:pt>
                      <c:pt idx="119">
                        <c:v>0.16900000000000009</c:v>
                      </c:pt>
                      <c:pt idx="120">
                        <c:v>0.1700000000000001</c:v>
                      </c:pt>
                      <c:pt idx="121">
                        <c:v>0.1710000000000001</c:v>
                      </c:pt>
                      <c:pt idx="122">
                        <c:v>0.1720000000000001</c:v>
                      </c:pt>
                      <c:pt idx="123">
                        <c:v>0.1730000000000001</c:v>
                      </c:pt>
                      <c:pt idx="124">
                        <c:v>0.1740000000000001</c:v>
                      </c:pt>
                      <c:pt idx="125">
                        <c:v>0.1750000000000001</c:v>
                      </c:pt>
                      <c:pt idx="126">
                        <c:v>0.1760000000000001</c:v>
                      </c:pt>
                      <c:pt idx="127">
                        <c:v>0.1770000000000001</c:v>
                      </c:pt>
                      <c:pt idx="128">
                        <c:v>0.1780000000000001</c:v>
                      </c:pt>
                      <c:pt idx="129">
                        <c:v>0.1790000000000001</c:v>
                      </c:pt>
                      <c:pt idx="130">
                        <c:v>0.1800000000000001</c:v>
                      </c:pt>
                      <c:pt idx="131">
                        <c:v>0.18100000000000011</c:v>
                      </c:pt>
                      <c:pt idx="132">
                        <c:v>0.18200000000000011</c:v>
                      </c:pt>
                      <c:pt idx="133">
                        <c:v>0.18300000000000011</c:v>
                      </c:pt>
                      <c:pt idx="134">
                        <c:v>0.18400000000000011</c:v>
                      </c:pt>
                      <c:pt idx="135">
                        <c:v>0.18500000000000011</c:v>
                      </c:pt>
                      <c:pt idx="136">
                        <c:v>0.18600000000000011</c:v>
                      </c:pt>
                      <c:pt idx="137">
                        <c:v>0.18700000000000011</c:v>
                      </c:pt>
                      <c:pt idx="138">
                        <c:v>0.18800000000000011</c:v>
                      </c:pt>
                      <c:pt idx="139">
                        <c:v>0.18900000000000011</c:v>
                      </c:pt>
                      <c:pt idx="140">
                        <c:v>0.19000000000000011</c:v>
                      </c:pt>
                      <c:pt idx="141">
                        <c:v>0.19100000000000011</c:v>
                      </c:pt>
                      <c:pt idx="142">
                        <c:v>0.19200000000000012</c:v>
                      </c:pt>
                      <c:pt idx="143">
                        <c:v>0.19300000000000012</c:v>
                      </c:pt>
                      <c:pt idx="144">
                        <c:v>0.19400000000000012</c:v>
                      </c:pt>
                      <c:pt idx="145">
                        <c:v>0.19500000000000012</c:v>
                      </c:pt>
                      <c:pt idx="146">
                        <c:v>0.19600000000000012</c:v>
                      </c:pt>
                      <c:pt idx="147">
                        <c:v>0.19700000000000012</c:v>
                      </c:pt>
                      <c:pt idx="148">
                        <c:v>0.19800000000000012</c:v>
                      </c:pt>
                      <c:pt idx="149">
                        <c:v>0.19900000000000012</c:v>
                      </c:pt>
                      <c:pt idx="150">
                        <c:v>0.20000000000000012</c:v>
                      </c:pt>
                      <c:pt idx="151">
                        <c:v>0.20100000000000012</c:v>
                      </c:pt>
                      <c:pt idx="152">
                        <c:v>0.20200000000000012</c:v>
                      </c:pt>
                      <c:pt idx="153">
                        <c:v>0.20300000000000012</c:v>
                      </c:pt>
                      <c:pt idx="154">
                        <c:v>0.20400000000000013</c:v>
                      </c:pt>
                      <c:pt idx="155">
                        <c:v>0.20500000000000013</c:v>
                      </c:pt>
                      <c:pt idx="156">
                        <c:v>0.20600000000000013</c:v>
                      </c:pt>
                      <c:pt idx="157">
                        <c:v>0.20700000000000013</c:v>
                      </c:pt>
                      <c:pt idx="158">
                        <c:v>0.20800000000000013</c:v>
                      </c:pt>
                      <c:pt idx="159">
                        <c:v>0.20900000000000013</c:v>
                      </c:pt>
                      <c:pt idx="160">
                        <c:v>0.21000000000000013</c:v>
                      </c:pt>
                      <c:pt idx="161">
                        <c:v>0.21100000000000013</c:v>
                      </c:pt>
                      <c:pt idx="162">
                        <c:v>0.21200000000000013</c:v>
                      </c:pt>
                      <c:pt idx="163">
                        <c:v>0.21300000000000013</c:v>
                      </c:pt>
                      <c:pt idx="164">
                        <c:v>0.21400000000000013</c:v>
                      </c:pt>
                      <c:pt idx="165">
                        <c:v>0.21500000000000014</c:v>
                      </c:pt>
                      <c:pt idx="166">
                        <c:v>0.21600000000000014</c:v>
                      </c:pt>
                      <c:pt idx="167">
                        <c:v>0.21700000000000014</c:v>
                      </c:pt>
                      <c:pt idx="168">
                        <c:v>0.21800000000000014</c:v>
                      </c:pt>
                      <c:pt idx="169">
                        <c:v>0.21900000000000014</c:v>
                      </c:pt>
                      <c:pt idx="170">
                        <c:v>0.22000000000000014</c:v>
                      </c:pt>
                      <c:pt idx="171">
                        <c:v>0.22100000000000014</c:v>
                      </c:pt>
                      <c:pt idx="172">
                        <c:v>0.22200000000000014</c:v>
                      </c:pt>
                      <c:pt idx="173">
                        <c:v>0.22300000000000014</c:v>
                      </c:pt>
                      <c:pt idx="174">
                        <c:v>0.22400000000000014</c:v>
                      </c:pt>
                      <c:pt idx="175">
                        <c:v>0.22500000000000014</c:v>
                      </c:pt>
                      <c:pt idx="176">
                        <c:v>0.22600000000000015</c:v>
                      </c:pt>
                      <c:pt idx="177">
                        <c:v>0.22700000000000015</c:v>
                      </c:pt>
                      <c:pt idx="178">
                        <c:v>0.22800000000000015</c:v>
                      </c:pt>
                      <c:pt idx="179">
                        <c:v>0.22900000000000015</c:v>
                      </c:pt>
                      <c:pt idx="180">
                        <c:v>0.23000000000000015</c:v>
                      </c:pt>
                      <c:pt idx="181">
                        <c:v>0.23100000000000015</c:v>
                      </c:pt>
                      <c:pt idx="182">
                        <c:v>0.23200000000000015</c:v>
                      </c:pt>
                      <c:pt idx="183">
                        <c:v>0.23300000000000015</c:v>
                      </c:pt>
                      <c:pt idx="184">
                        <c:v>0.23400000000000015</c:v>
                      </c:pt>
                      <c:pt idx="185">
                        <c:v>0.23500000000000015</c:v>
                      </c:pt>
                      <c:pt idx="186">
                        <c:v>0.23600000000000015</c:v>
                      </c:pt>
                      <c:pt idx="187">
                        <c:v>0.23700000000000015</c:v>
                      </c:pt>
                      <c:pt idx="188">
                        <c:v>0.23800000000000016</c:v>
                      </c:pt>
                      <c:pt idx="189">
                        <c:v>0.23900000000000016</c:v>
                      </c:pt>
                      <c:pt idx="190">
                        <c:v>0.24000000000000016</c:v>
                      </c:pt>
                      <c:pt idx="191">
                        <c:v>0.24100000000000016</c:v>
                      </c:pt>
                      <c:pt idx="192">
                        <c:v>0.24200000000000016</c:v>
                      </c:pt>
                      <c:pt idx="193">
                        <c:v>0.24300000000000016</c:v>
                      </c:pt>
                      <c:pt idx="194">
                        <c:v>0.24400000000000016</c:v>
                      </c:pt>
                      <c:pt idx="195">
                        <c:v>0.24500000000000016</c:v>
                      </c:pt>
                      <c:pt idx="196">
                        <c:v>0.24600000000000016</c:v>
                      </c:pt>
                      <c:pt idx="197">
                        <c:v>0.24700000000000016</c:v>
                      </c:pt>
                      <c:pt idx="198">
                        <c:v>0.24800000000000016</c:v>
                      </c:pt>
                      <c:pt idx="199">
                        <c:v>0.24900000000000017</c:v>
                      </c:pt>
                      <c:pt idx="200">
                        <c:v>0.25000000000000017</c:v>
                      </c:pt>
                      <c:pt idx="201">
                        <c:v>0.25100000000000017</c:v>
                      </c:pt>
                      <c:pt idx="202">
                        <c:v>0.25200000000000017</c:v>
                      </c:pt>
                      <c:pt idx="203">
                        <c:v>0.25300000000000017</c:v>
                      </c:pt>
                      <c:pt idx="204">
                        <c:v>0.25400000000000017</c:v>
                      </c:pt>
                      <c:pt idx="205">
                        <c:v>0.25500000000000017</c:v>
                      </c:pt>
                      <c:pt idx="206">
                        <c:v>0.25600000000000017</c:v>
                      </c:pt>
                      <c:pt idx="207">
                        <c:v>0.25700000000000017</c:v>
                      </c:pt>
                      <c:pt idx="208">
                        <c:v>0.25800000000000017</c:v>
                      </c:pt>
                      <c:pt idx="209">
                        <c:v>0.25900000000000017</c:v>
                      </c:pt>
                      <c:pt idx="210">
                        <c:v>0.26000000000000018</c:v>
                      </c:pt>
                      <c:pt idx="211">
                        <c:v>0.26100000000000018</c:v>
                      </c:pt>
                      <c:pt idx="212">
                        <c:v>0.26200000000000018</c:v>
                      </c:pt>
                      <c:pt idx="213">
                        <c:v>0.26300000000000018</c:v>
                      </c:pt>
                      <c:pt idx="214">
                        <c:v>0.26400000000000018</c:v>
                      </c:pt>
                      <c:pt idx="215">
                        <c:v>0.26500000000000018</c:v>
                      </c:pt>
                      <c:pt idx="216">
                        <c:v>0.26600000000000018</c:v>
                      </c:pt>
                      <c:pt idx="217">
                        <c:v>0.26700000000000018</c:v>
                      </c:pt>
                      <c:pt idx="218">
                        <c:v>0.26800000000000018</c:v>
                      </c:pt>
                      <c:pt idx="219">
                        <c:v>0.26900000000000018</c:v>
                      </c:pt>
                      <c:pt idx="220">
                        <c:v>0.27000000000000018</c:v>
                      </c:pt>
                      <c:pt idx="221">
                        <c:v>0.27100000000000019</c:v>
                      </c:pt>
                      <c:pt idx="222">
                        <c:v>0.27200000000000019</c:v>
                      </c:pt>
                      <c:pt idx="223">
                        <c:v>0.27300000000000019</c:v>
                      </c:pt>
                      <c:pt idx="224">
                        <c:v>0.27400000000000019</c:v>
                      </c:pt>
                      <c:pt idx="225">
                        <c:v>0.27500000000000019</c:v>
                      </c:pt>
                      <c:pt idx="226">
                        <c:v>0.27600000000000019</c:v>
                      </c:pt>
                      <c:pt idx="227">
                        <c:v>0.27700000000000019</c:v>
                      </c:pt>
                      <c:pt idx="228">
                        <c:v>0.27800000000000019</c:v>
                      </c:pt>
                      <c:pt idx="229">
                        <c:v>0.27900000000000019</c:v>
                      </c:pt>
                      <c:pt idx="230">
                        <c:v>0.28000000000000019</c:v>
                      </c:pt>
                      <c:pt idx="231">
                        <c:v>0.28100000000000019</c:v>
                      </c:pt>
                      <c:pt idx="232">
                        <c:v>0.28200000000000019</c:v>
                      </c:pt>
                      <c:pt idx="233">
                        <c:v>0.2830000000000002</c:v>
                      </c:pt>
                      <c:pt idx="234">
                        <c:v>0.2840000000000002</c:v>
                      </c:pt>
                      <c:pt idx="235">
                        <c:v>0.2850000000000002</c:v>
                      </c:pt>
                      <c:pt idx="236">
                        <c:v>0.2860000000000002</c:v>
                      </c:pt>
                      <c:pt idx="237">
                        <c:v>0.2870000000000002</c:v>
                      </c:pt>
                      <c:pt idx="238">
                        <c:v>0.2880000000000002</c:v>
                      </c:pt>
                      <c:pt idx="239">
                        <c:v>0.2890000000000002</c:v>
                      </c:pt>
                      <c:pt idx="240">
                        <c:v>0.2900000000000002</c:v>
                      </c:pt>
                      <c:pt idx="241">
                        <c:v>0.2910000000000002</c:v>
                      </c:pt>
                      <c:pt idx="242">
                        <c:v>0.2920000000000002</c:v>
                      </c:pt>
                      <c:pt idx="243">
                        <c:v>0.2930000000000002</c:v>
                      </c:pt>
                      <c:pt idx="244">
                        <c:v>0.29400000000000021</c:v>
                      </c:pt>
                      <c:pt idx="245">
                        <c:v>0.29500000000000021</c:v>
                      </c:pt>
                      <c:pt idx="246">
                        <c:v>0.29600000000000021</c:v>
                      </c:pt>
                      <c:pt idx="247">
                        <c:v>0.29700000000000021</c:v>
                      </c:pt>
                      <c:pt idx="248">
                        <c:v>0.29800000000000021</c:v>
                      </c:pt>
                      <c:pt idx="249">
                        <c:v>0.29900000000000021</c:v>
                      </c:pt>
                      <c:pt idx="250">
                        <c:v>0.30000000000000021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 Assumptions &amp; Output'!$AG$5:$AG$255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>
                        <c:v>2.9029647186524565E-2</c:v>
                      </c:pt>
                      <c:pt idx="1">
                        <c:v>3.0044740826348226E-2</c:v>
                      </c:pt>
                      <c:pt idx="2">
                        <c:v>3.1059728824075705E-2</c:v>
                      </c:pt>
                      <c:pt idx="3">
                        <c:v>3.2074611692982424E-2</c:v>
                      </c:pt>
                      <c:pt idx="4">
                        <c:v>3.3089389943270708E-2</c:v>
                      </c:pt>
                      <c:pt idx="5">
                        <c:v>3.4104064082087326E-2</c:v>
                      </c:pt>
                      <c:pt idx="6">
                        <c:v>3.5118634613538813E-2</c:v>
                      </c:pt>
                      <c:pt idx="7">
                        <c:v>3.6133102038719889E-2</c:v>
                      </c:pt>
                      <c:pt idx="8">
                        <c:v>3.7147466855740108E-2</c:v>
                      </c:pt>
                      <c:pt idx="9">
                        <c:v>3.8161729559733626E-2</c:v>
                      </c:pt>
                      <c:pt idx="10">
                        <c:v>3.9175890642890732E-2</c:v>
                      </c:pt>
                      <c:pt idx="11">
                        <c:v>4.0189950594470725E-2</c:v>
                      </c:pt>
                      <c:pt idx="12">
                        <c:v>4.1203909900835223E-2</c:v>
                      </c:pt>
                      <c:pt idx="13">
                        <c:v>4.2217769045453046E-2</c:v>
                      </c:pt>
                      <c:pt idx="14">
                        <c:v>4.3231528508936412E-2</c:v>
                      </c:pt>
                      <c:pt idx="15">
                        <c:v>4.4245188769050259E-2</c:v>
                      </c:pt>
                      <c:pt idx="16">
                        <c:v>4.5258750300738892E-2</c:v>
                      </c:pt>
                      <c:pt idx="17">
                        <c:v>4.627221357614264E-2</c:v>
                      </c:pt>
                      <c:pt idx="18">
                        <c:v>4.7285579064621164E-2</c:v>
                      </c:pt>
                      <c:pt idx="19">
                        <c:v>4.8298847232771669E-2</c:v>
                      </c:pt>
                      <c:pt idx="20">
                        <c:v>4.9312018544448E-2</c:v>
                      </c:pt>
                      <c:pt idx="21">
                        <c:v>5.0325093460779735E-2</c:v>
                      </c:pt>
                      <c:pt idx="22">
                        <c:v>5.1338072440196392E-2</c:v>
                      </c:pt>
                      <c:pt idx="23">
                        <c:v>5.2350955938435861E-2</c:v>
                      </c:pt>
                      <c:pt idx="24">
                        <c:v>5.3363744408577718E-2</c:v>
                      </c:pt>
                      <c:pt idx="25">
                        <c:v>5.4376438301053653E-2</c:v>
                      </c:pt>
                      <c:pt idx="26">
                        <c:v>5.5389038063663909E-2</c:v>
                      </c:pt>
                      <c:pt idx="27">
                        <c:v>5.6401544141601256E-2</c:v>
                      </c:pt>
                      <c:pt idx="28">
                        <c:v>5.7413956977468539E-2</c:v>
                      </c:pt>
                      <c:pt idx="29">
                        <c:v>5.8426277011297101E-2</c:v>
                      </c:pt>
                      <c:pt idx="30">
                        <c:v>5.9438504680558335E-2</c:v>
                      </c:pt>
                      <c:pt idx="31">
                        <c:v>6.0450640420194768E-2</c:v>
                      </c:pt>
                      <c:pt idx="32">
                        <c:v>6.14626846626245E-2</c:v>
                      </c:pt>
                      <c:pt idx="33">
                        <c:v>6.2474637837764524E-2</c:v>
                      </c:pt>
                      <c:pt idx="34">
                        <c:v>6.34865003730547E-2</c:v>
                      </c:pt>
                      <c:pt idx="35">
                        <c:v>6.4498272693459535E-2</c:v>
                      </c:pt>
                      <c:pt idx="36">
                        <c:v>6.5509955221501048E-2</c:v>
                      </c:pt>
                      <c:pt idx="37">
                        <c:v>6.6521548377267425E-2</c:v>
                      </c:pt>
                      <c:pt idx="38">
                        <c:v>6.7533052578436337E-2</c:v>
                      </c:pt>
                      <c:pt idx="39">
                        <c:v>6.8544468240277823E-2</c:v>
                      </c:pt>
                      <c:pt idx="40">
                        <c:v>6.9555795775689155E-2</c:v>
                      </c:pt>
                      <c:pt idx="41">
                        <c:v>7.0567035595198835E-2</c:v>
                      </c:pt>
                      <c:pt idx="42">
                        <c:v>7.1578188106987239E-2</c:v>
                      </c:pt>
                      <c:pt idx="43">
                        <c:v>7.2589253716903723E-2</c:v>
                      </c:pt>
                      <c:pt idx="44">
                        <c:v>7.3600232828479495E-2</c:v>
                      </c:pt>
                      <c:pt idx="45">
                        <c:v>7.4611125842949155E-2</c:v>
                      </c:pt>
                      <c:pt idx="46">
                        <c:v>7.5621933159260912E-2</c:v>
                      </c:pt>
                      <c:pt idx="47">
                        <c:v>7.6632655174091235E-2</c:v>
                      </c:pt>
                      <c:pt idx="48">
                        <c:v>7.7643292281873499E-2</c:v>
                      </c:pt>
                      <c:pt idx="49">
                        <c:v>7.8653844874789325E-2</c:v>
                      </c:pt>
                      <c:pt idx="50">
                        <c:v>7.9664313342811877E-2</c:v>
                      </c:pt>
                      <c:pt idx="51">
                        <c:v>8.0337766872460525E-2</c:v>
                      </c:pt>
                      <c:pt idx="52">
                        <c:v>8.0845106900695685E-2</c:v>
                      </c:pt>
                      <c:pt idx="53">
                        <c:v>8.1354282230851949E-2</c:v>
                      </c:pt>
                      <c:pt idx="54">
                        <c:v>8.1865294908404884E-2</c:v>
                      </c:pt>
                      <c:pt idx="55">
                        <c:v>8.2378146936957108E-2</c:v>
                      </c:pt>
                      <c:pt idx="56">
                        <c:v>8.2892840277911661E-2</c:v>
                      </c:pt>
                      <c:pt idx="57">
                        <c:v>8.340937685015426E-2</c:v>
                      </c:pt>
                      <c:pt idx="58">
                        <c:v>8.3927758529734886E-2</c:v>
                      </c:pt>
                      <c:pt idx="59">
                        <c:v>8.4447987149549597E-2</c:v>
                      </c:pt>
                      <c:pt idx="60">
                        <c:v>8.4970064499032549E-2</c:v>
                      </c:pt>
                      <c:pt idx="61">
                        <c:v>8.5493992323843804E-2</c:v>
                      </c:pt>
                      <c:pt idx="62">
                        <c:v>8.601977232557112E-2</c:v>
                      </c:pt>
                      <c:pt idx="63">
                        <c:v>8.6547045550945834E-2</c:v>
                      </c:pt>
                      <c:pt idx="64">
                        <c:v>8.7075708869971624E-2</c:v>
                      </c:pt>
                      <c:pt idx="65">
                        <c:v>8.7606110315810337E-2</c:v>
                      </c:pt>
                      <c:pt idx="66">
                        <c:v>8.813825099360284E-2</c:v>
                      </c:pt>
                      <c:pt idx="67">
                        <c:v>8.8672131971122115E-2</c:v>
                      </c:pt>
                      <c:pt idx="68">
                        <c:v>8.920775427858918E-2</c:v>
                      </c:pt>
                      <c:pt idx="69">
                        <c:v>8.9745118908477028E-2</c:v>
                      </c:pt>
                      <c:pt idx="70">
                        <c:v>9.0284226815342539E-2</c:v>
                      </c:pt>
                      <c:pt idx="71">
                        <c:v>9.0825078915635515E-2</c:v>
                      </c:pt>
                      <c:pt idx="72">
                        <c:v>9.136767608752927E-2</c:v>
                      </c:pt>
                      <c:pt idx="73">
                        <c:v>9.1912019170746095E-2</c:v>
                      </c:pt>
                      <c:pt idx="74">
                        <c:v>9.2458108966390729E-2</c:v>
                      </c:pt>
                      <c:pt idx="75">
                        <c:v>9.3005946236779824E-2</c:v>
                      </c:pt>
                      <c:pt idx="76">
                        <c:v>9.3555230913382914E-2</c:v>
                      </c:pt>
                      <c:pt idx="77">
                        <c:v>9.4105027439382871E-2</c:v>
                      </c:pt>
                      <c:pt idx="78">
                        <c:v>9.4656455825629093E-2</c:v>
                      </c:pt>
                      <c:pt idx="79">
                        <c:v>9.5209516381711712E-2</c:v>
                      </c:pt>
                      <c:pt idx="80">
                        <c:v>9.5764209385360566E-2</c:v>
                      </c:pt>
                      <c:pt idx="81">
                        <c:v>9.6320535082366376E-2</c:v>
                      </c:pt>
                      <c:pt idx="82">
                        <c:v>9.6878493686494371E-2</c:v>
                      </c:pt>
                      <c:pt idx="83">
                        <c:v>9.7438085379403905E-2</c:v>
                      </c:pt>
                      <c:pt idx="84">
                        <c:v>9.7999310310569632E-2</c:v>
                      </c:pt>
                      <c:pt idx="85">
                        <c:v>9.85624821216744E-2</c:v>
                      </c:pt>
                      <c:pt idx="86">
                        <c:v>9.9455946146935315E-2</c:v>
                      </c:pt>
                      <c:pt idx="87">
                        <c:v>0.10034981473092719</c:v>
                      </c:pt>
                      <c:pt idx="88">
                        <c:v>0.10124408680472619</c:v>
                      </c:pt>
                      <c:pt idx="89">
                        <c:v>0.1021387612992235</c:v>
                      </c:pt>
                      <c:pt idx="90">
                        <c:v>0.10303383714516534</c:v>
                      </c:pt>
                      <c:pt idx="91">
                        <c:v>0.10392269064250836</c:v>
                      </c:pt>
                      <c:pt idx="92">
                        <c:v>0.1048079671087796</c:v>
                      </c:pt>
                      <c:pt idx="93">
                        <c:v>0.10569352598056447</c:v>
                      </c:pt>
                      <c:pt idx="94">
                        <c:v>0.10657936734673545</c:v>
                      </c:pt>
                      <c:pt idx="95">
                        <c:v>0.10746549128819072</c:v>
                      </c:pt>
                      <c:pt idx="96">
                        <c:v>0.10835189787794763</c:v>
                      </c:pt>
                      <c:pt idx="97">
                        <c:v>0.10923858718122248</c:v>
                      </c:pt>
                      <c:pt idx="98">
                        <c:v>0.11013089339578963</c:v>
                      </c:pt>
                      <c:pt idx="99">
                        <c:v>0.11102611315552746</c:v>
                      </c:pt>
                      <c:pt idx="100">
                        <c:v>0.11192168874831876</c:v>
                      </c:pt>
                      <c:pt idx="101">
                        <c:v>0.11281761930907885</c:v>
                      </c:pt>
                      <c:pt idx="102">
                        <c:v>0.11371390397249859</c:v>
                      </c:pt>
                      <c:pt idx="103">
                        <c:v>0.11461054187307673</c:v>
                      </c:pt>
                      <c:pt idx="104">
                        <c:v>0.11550753214512999</c:v>
                      </c:pt>
                      <c:pt idx="105">
                        <c:v>0.11640487392282428</c:v>
                      </c:pt>
                      <c:pt idx="106">
                        <c:v>0.11730256634018987</c:v>
                      </c:pt>
                      <c:pt idx="107">
                        <c:v>0.11819476568712384</c:v>
                      </c:pt>
                      <c:pt idx="108">
                        <c:v>0.11908207102765589</c:v>
                      </c:pt>
                      <c:pt idx="109">
                        <c:v>0.11996962085611673</c:v>
                      </c:pt>
                      <c:pt idx="110">
                        <c:v>0.12085741528498661</c:v>
                      </c:pt>
                      <c:pt idx="111">
                        <c:v>0.12174743340747285</c:v>
                      </c:pt>
                      <c:pt idx="112">
                        <c:v>0.12264385127433886</c:v>
                      </c:pt>
                      <c:pt idx="113">
                        <c:v>0.12354057991364242</c:v>
                      </c:pt>
                      <c:pt idx="114">
                        <c:v>0.12443761863985592</c:v>
                      </c:pt>
                      <c:pt idx="115">
                        <c:v>0.12533496676714195</c:v>
                      </c:pt>
                      <c:pt idx="116">
                        <c:v>0.12623262360937537</c:v>
                      </c:pt>
                      <c:pt idx="117">
                        <c:v>0.12713058848015102</c:v>
                      </c:pt>
                      <c:pt idx="118">
                        <c:v>0.12802886069281727</c:v>
                      </c:pt>
                      <c:pt idx="119">
                        <c:v>0.12892743956047492</c:v>
                      </c:pt>
                      <c:pt idx="120">
                        <c:v>0.12982632439601161</c:v>
                      </c:pt>
                      <c:pt idx="121">
                        <c:v>0.13072551451210579</c:v>
                      </c:pt>
                      <c:pt idx="122">
                        <c:v>0.13162500922125009</c:v>
                      </c:pt>
                      <c:pt idx="123">
                        <c:v>0.13252480783576548</c:v>
                      </c:pt>
                      <c:pt idx="124">
                        <c:v>0.1334249096678235</c:v>
                      </c:pt>
                      <c:pt idx="125">
                        <c:v>0.13431835904112166</c:v>
                      </c:pt>
                      <c:pt idx="126">
                        <c:v>0.13521184868515279</c:v>
                      </c:pt>
                      <c:pt idx="127">
                        <c:v>0.13610953847303509</c:v>
                      </c:pt>
                      <c:pt idx="128">
                        <c:v>0.1370074961303116</c:v>
                      </c:pt>
                      <c:pt idx="129">
                        <c:v>0.13790572112714705</c:v>
                      </c:pt>
                      <c:pt idx="130">
                        <c:v>0.13880421293331446</c:v>
                      </c:pt>
                      <c:pt idx="131">
                        <c:v>0.13970297101822138</c:v>
                      </c:pt>
                      <c:pt idx="132">
                        <c:v>0.14060199485091185</c:v>
                      </c:pt>
                      <c:pt idx="133">
                        <c:v>0.14150128390007866</c:v>
                      </c:pt>
                      <c:pt idx="134">
                        <c:v>0.14240083763409817</c:v>
                      </c:pt>
                      <c:pt idx="135">
                        <c:v>0.14330065552101656</c:v>
                      </c:pt>
                      <c:pt idx="136">
                        <c:v>0.14420073702858693</c:v>
                      </c:pt>
                      <c:pt idx="137">
                        <c:v>0.14510108162426705</c:v>
                      </c:pt>
                      <c:pt idx="138">
                        <c:v>0.14600168877524311</c:v>
                      </c:pt>
                      <c:pt idx="139">
                        <c:v>0.14690255794844087</c:v>
                      </c:pt>
                      <c:pt idx="140">
                        <c:v>0.14780368861053317</c:v>
                      </c:pt>
                      <c:pt idx="141">
                        <c:v>0.14870508022796303</c:v>
                      </c:pt>
                      <c:pt idx="142">
                        <c:v>0.14960853616830794</c:v>
                      </c:pt>
                      <c:pt idx="143">
                        <c:v>0.15051916473137861</c:v>
                      </c:pt>
                      <c:pt idx="144">
                        <c:v>0.15143010854254291</c:v>
                      </c:pt>
                      <c:pt idx="145">
                        <c:v>0.15233577305128398</c:v>
                      </c:pt>
                      <c:pt idx="146">
                        <c:v>0.15323512297161646</c:v>
                      </c:pt>
                      <c:pt idx="147">
                        <c:v>0.1541346996524493</c:v>
                      </c:pt>
                      <c:pt idx="148">
                        <c:v>0.1550345026958222</c:v>
                      </c:pt>
                      <c:pt idx="149">
                        <c:v>0.15593453170333516</c:v>
                      </c:pt>
                      <c:pt idx="150">
                        <c:v>0.15683478627617031</c:v>
                      </c:pt>
                      <c:pt idx="151">
                        <c:v>0.15773526601509991</c:v>
                      </c:pt>
                      <c:pt idx="152">
                        <c:v>0.15863597052050316</c:v>
                      </c:pt>
                      <c:pt idx="153">
                        <c:v>0.15953689939236915</c:v>
                      </c:pt>
                      <c:pt idx="154">
                        <c:v>0.16043805223031438</c:v>
                      </c:pt>
                      <c:pt idx="155">
                        <c:v>0.16133942863359407</c:v>
                      </c:pt>
                      <c:pt idx="156">
                        <c:v>0.16224102820111397</c:v>
                      </c:pt>
                      <c:pt idx="157">
                        <c:v>0.16314285053143118</c:v>
                      </c:pt>
                      <c:pt idx="158">
                        <c:v>0.16404489522278443</c:v>
                      </c:pt>
                      <c:pt idx="159">
                        <c:v>0.16494716187308556</c:v>
                      </c:pt>
                      <c:pt idx="160">
                        <c:v>0.1658498062731355</c:v>
                      </c:pt>
                      <c:pt idx="161">
                        <c:v>0.16676138807850838</c:v>
                      </c:pt>
                      <c:pt idx="162">
                        <c:v>0.16767324081045087</c:v>
                      </c:pt>
                      <c:pt idx="163">
                        <c:v>0.16858536357618581</c:v>
                      </c:pt>
                      <c:pt idx="164">
                        <c:v>0.16949775548583013</c:v>
                      </c:pt>
                      <c:pt idx="165">
                        <c:v>0.17041041565237913</c:v>
                      </c:pt>
                      <c:pt idx="166">
                        <c:v>0.17132334319170783</c:v>
                      </c:pt>
                      <c:pt idx="167">
                        <c:v>0.17223653722255672</c:v>
                      </c:pt>
                      <c:pt idx="168">
                        <c:v>0.17314287659838357</c:v>
                      </c:pt>
                      <c:pt idx="169">
                        <c:v>0.17404394704074089</c:v>
                      </c:pt>
                      <c:pt idx="170">
                        <c:v>0.17494520585388607</c:v>
                      </c:pt>
                      <c:pt idx="171">
                        <c:v>0.175846652748888</c:v>
                      </c:pt>
                      <c:pt idx="172">
                        <c:v>0.17674828743637327</c:v>
                      </c:pt>
                      <c:pt idx="173">
                        <c:v>0.17765010962651773</c:v>
                      </c:pt>
                      <c:pt idx="174">
                        <c:v>0.17855211902907753</c:v>
                      </c:pt>
                      <c:pt idx="175">
                        <c:v>0.17945431535337542</c:v>
                      </c:pt>
                      <c:pt idx="176">
                        <c:v>0.18035669830833112</c:v>
                      </c:pt>
                      <c:pt idx="177">
                        <c:v>0.18125926760245603</c:v>
                      </c:pt>
                      <c:pt idx="178">
                        <c:v>0.18216202294386941</c:v>
                      </c:pt>
                      <c:pt idx="179">
                        <c:v>0.18306496404030481</c:v>
                      </c:pt>
                      <c:pt idx="180">
                        <c:v>0.18396809059912345</c:v>
                      </c:pt>
                      <c:pt idx="181">
                        <c:v>0.18487665160240763</c:v>
                      </c:pt>
                      <c:pt idx="182">
                        <c:v>0.18578920004546329</c:v>
                      </c:pt>
                      <c:pt idx="183">
                        <c:v>0.18670197771899022</c:v>
                      </c:pt>
                      <c:pt idx="184">
                        <c:v>0.18761498392541331</c:v>
                      </c:pt>
                      <c:pt idx="185">
                        <c:v>0.1885282179693466</c:v>
                      </c:pt>
                      <c:pt idx="186">
                        <c:v>0.18944167915759147</c:v>
                      </c:pt>
                      <c:pt idx="187">
                        <c:v>0.19035536679912313</c:v>
                      </c:pt>
                      <c:pt idx="188">
                        <c:v>0.19126928020509593</c:v>
                      </c:pt>
                      <c:pt idx="189">
                        <c:v>0.19218341868882449</c:v>
                      </c:pt>
                      <c:pt idx="190">
                        <c:v>0.19309778156577972</c:v>
                      </c:pt>
                      <c:pt idx="191">
                        <c:v>0.19401236815358747</c:v>
                      </c:pt>
                      <c:pt idx="192">
                        <c:v>0.19492717777202073</c:v>
                      </c:pt>
                      <c:pt idx="193">
                        <c:v>0.19584220974298927</c:v>
                      </c:pt>
                      <c:pt idx="194">
                        <c:v>0.19675501530313322</c:v>
                      </c:pt>
                      <c:pt idx="195">
                        <c:v>0.197657467554887</c:v>
                      </c:pt>
                      <c:pt idx="196">
                        <c:v>0.19856007325574798</c:v>
                      </c:pt>
                      <c:pt idx="197">
                        <c:v>0.19946283220494476</c:v>
                      </c:pt>
                      <c:pt idx="198">
                        <c:v>0.20036574420125408</c:v>
                      </c:pt>
                      <c:pt idx="199">
                        <c:v>0.20126880904299771</c:v>
                      </c:pt>
                      <c:pt idx="200">
                        <c:v>0.2021720265280631</c:v>
                      </c:pt>
                      <c:pt idx="201">
                        <c:v>0.20307539645390116</c:v>
                      </c:pt>
                      <c:pt idx="202">
                        <c:v>0.20397891861754203</c:v>
                      </c:pt>
                      <c:pt idx="203">
                        <c:v>0.20488259281559129</c:v>
                      </c:pt>
                      <c:pt idx="204">
                        <c:v>0.20578976102930202</c:v>
                      </c:pt>
                      <c:pt idx="205">
                        <c:v>0.20670291975555011</c:v>
                      </c:pt>
                      <c:pt idx="206">
                        <c:v>0.20761626982468417</c:v>
                      </c:pt>
                      <c:pt idx="207">
                        <c:v>0.20852981070173038</c:v>
                      </c:pt>
                      <c:pt idx="208">
                        <c:v>0.20944354185332648</c:v>
                      </c:pt>
                      <c:pt idx="209">
                        <c:v>0.21035746274771916</c:v>
                      </c:pt>
                      <c:pt idx="210">
                        <c:v>0.21127157285475806</c:v>
                      </c:pt>
                      <c:pt idx="211">
                        <c:v>0.21218587164587932</c:v>
                      </c:pt>
                      <c:pt idx="212">
                        <c:v>0.21310035859412224</c:v>
                      </c:pt>
                      <c:pt idx="213">
                        <c:v>0.21401503317410864</c:v>
                      </c:pt>
                      <c:pt idx="214">
                        <c:v>0.21492989486203862</c:v>
                      </c:pt>
                      <c:pt idx="215">
                        <c:v>0.21584494313569391</c:v>
                      </c:pt>
                      <c:pt idx="216">
                        <c:v>0.21676017747442855</c:v>
                      </c:pt>
                      <c:pt idx="217">
                        <c:v>0.2176755973591602</c:v>
                      </c:pt>
                      <c:pt idx="218">
                        <c:v>0.21859120227236906</c:v>
                      </c:pt>
                      <c:pt idx="219">
                        <c:v>0.21950699169809829</c:v>
                      </c:pt>
                      <c:pt idx="220">
                        <c:v>0.22042296512193826</c:v>
                      </c:pt>
                      <c:pt idx="221">
                        <c:v>0.22133912203102901</c:v>
                      </c:pt>
                      <c:pt idx="222">
                        <c:v>0.22225546191405532</c:v>
                      </c:pt>
                      <c:pt idx="223">
                        <c:v>0.22317198426124096</c:v>
                      </c:pt>
                      <c:pt idx="224">
                        <c:v>0.22408868856433894</c:v>
                      </c:pt>
                      <c:pt idx="225">
                        <c:v>0.22500187256959991</c:v>
                      </c:pt>
                      <c:pt idx="226">
                        <c:v>0.22590555166121695</c:v>
                      </c:pt>
                      <c:pt idx="227">
                        <c:v>0.22680935253292445</c:v>
                      </c:pt>
                      <c:pt idx="228">
                        <c:v>0.22771327505224437</c:v>
                      </c:pt>
                      <c:pt idx="229">
                        <c:v>0.22861731908626104</c:v>
                      </c:pt>
                      <c:pt idx="230">
                        <c:v>0.22952148450162557</c:v>
                      </c:pt>
                      <c:pt idx="231">
                        <c:v>0.23043156946224319</c:v>
                      </c:pt>
                      <c:pt idx="232">
                        <c:v>0.23134529081453348</c:v>
                      </c:pt>
                      <c:pt idx="233">
                        <c:v>0.23225916856059703</c:v>
                      </c:pt>
                      <c:pt idx="234">
                        <c:v>0.23317320230059257</c:v>
                      </c:pt>
                      <c:pt idx="235">
                        <c:v>0.23408739163581416</c:v>
                      </c:pt>
                      <c:pt idx="236">
                        <c:v>0.23500173616869136</c:v>
                      </c:pt>
                      <c:pt idx="237">
                        <c:v>0.23591623550278262</c:v>
                      </c:pt>
                      <c:pt idx="238">
                        <c:v>0.23683088924277773</c:v>
                      </c:pt>
                      <c:pt idx="239">
                        <c:v>0.23774569699448689</c:v>
                      </c:pt>
                      <c:pt idx="240">
                        <c:v>0.23866065836484052</c:v>
                      </c:pt>
                      <c:pt idx="241">
                        <c:v>0.23957577296188903</c:v>
                      </c:pt>
                      <c:pt idx="242">
                        <c:v>0.24049104039479552</c:v>
                      </c:pt>
                      <c:pt idx="243">
                        <c:v>0.24140646027383439</c:v>
                      </c:pt>
                      <c:pt idx="244">
                        <c:v>0.24232203221038673</c:v>
                      </c:pt>
                      <c:pt idx="245">
                        <c:v>0.24323775581694007</c:v>
                      </c:pt>
                      <c:pt idx="246">
                        <c:v>0.24415363070707907</c:v>
                      </c:pt>
                      <c:pt idx="247">
                        <c:v>0.24506965649549217</c:v>
                      </c:pt>
                      <c:pt idx="248">
                        <c:v>0.24598583279795649</c:v>
                      </c:pt>
                      <c:pt idx="249">
                        <c:v>0.24690215923134207</c:v>
                      </c:pt>
                      <c:pt idx="250">
                        <c:v>0.24781863541361071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9F45-477F-B7EF-39AA4EE3CD2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 Assumptions &amp; Output'!$AN$2</c15:sqref>
                        </c15:formulaRef>
                      </c:ext>
                    </c:extLst>
                    <c:strCache>
                      <c:ptCount val="1"/>
                      <c:pt idx="0">
                        <c:v>BLV II - $100M commitment</c:v>
                      </c:pt>
                    </c:strCache>
                  </c:strRef>
                </c:tx>
                <c:spPr>
                  <a:ln w="34925">
                    <a:solidFill>
                      <a:schemeClr val="accent5">
                        <a:lumMod val="60000"/>
                        <a:lumOff val="4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 Assumptions &amp; Output'!$AM$5:$AM$255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>
                        <c:v>0.05</c:v>
                      </c:pt>
                      <c:pt idx="1">
                        <c:v>5.1000000000000004E-2</c:v>
                      </c:pt>
                      <c:pt idx="2">
                        <c:v>5.2000000000000005E-2</c:v>
                      </c:pt>
                      <c:pt idx="3">
                        <c:v>5.3000000000000005E-2</c:v>
                      </c:pt>
                      <c:pt idx="4">
                        <c:v>5.4000000000000006E-2</c:v>
                      </c:pt>
                      <c:pt idx="5">
                        <c:v>5.5000000000000007E-2</c:v>
                      </c:pt>
                      <c:pt idx="6">
                        <c:v>5.6000000000000008E-2</c:v>
                      </c:pt>
                      <c:pt idx="7">
                        <c:v>5.7000000000000009E-2</c:v>
                      </c:pt>
                      <c:pt idx="8">
                        <c:v>5.800000000000001E-2</c:v>
                      </c:pt>
                      <c:pt idx="9">
                        <c:v>5.9000000000000011E-2</c:v>
                      </c:pt>
                      <c:pt idx="10">
                        <c:v>6.0000000000000012E-2</c:v>
                      </c:pt>
                      <c:pt idx="11">
                        <c:v>6.1000000000000013E-2</c:v>
                      </c:pt>
                      <c:pt idx="12">
                        <c:v>6.2000000000000013E-2</c:v>
                      </c:pt>
                      <c:pt idx="13">
                        <c:v>6.3000000000000014E-2</c:v>
                      </c:pt>
                      <c:pt idx="14">
                        <c:v>6.4000000000000015E-2</c:v>
                      </c:pt>
                      <c:pt idx="15">
                        <c:v>6.5000000000000016E-2</c:v>
                      </c:pt>
                      <c:pt idx="16">
                        <c:v>6.6000000000000017E-2</c:v>
                      </c:pt>
                      <c:pt idx="17">
                        <c:v>6.7000000000000018E-2</c:v>
                      </c:pt>
                      <c:pt idx="18">
                        <c:v>6.8000000000000019E-2</c:v>
                      </c:pt>
                      <c:pt idx="19">
                        <c:v>6.900000000000002E-2</c:v>
                      </c:pt>
                      <c:pt idx="20">
                        <c:v>7.0000000000000021E-2</c:v>
                      </c:pt>
                      <c:pt idx="21">
                        <c:v>7.1000000000000021E-2</c:v>
                      </c:pt>
                      <c:pt idx="22">
                        <c:v>7.2000000000000022E-2</c:v>
                      </c:pt>
                      <c:pt idx="23">
                        <c:v>7.3000000000000023E-2</c:v>
                      </c:pt>
                      <c:pt idx="24">
                        <c:v>7.4000000000000024E-2</c:v>
                      </c:pt>
                      <c:pt idx="25">
                        <c:v>7.5000000000000025E-2</c:v>
                      </c:pt>
                      <c:pt idx="26">
                        <c:v>7.6000000000000026E-2</c:v>
                      </c:pt>
                      <c:pt idx="27">
                        <c:v>7.7000000000000027E-2</c:v>
                      </c:pt>
                      <c:pt idx="28">
                        <c:v>7.8000000000000028E-2</c:v>
                      </c:pt>
                      <c:pt idx="29">
                        <c:v>7.9000000000000029E-2</c:v>
                      </c:pt>
                      <c:pt idx="30">
                        <c:v>8.0000000000000029E-2</c:v>
                      </c:pt>
                      <c:pt idx="31">
                        <c:v>8.100000000000003E-2</c:v>
                      </c:pt>
                      <c:pt idx="32">
                        <c:v>8.2000000000000031E-2</c:v>
                      </c:pt>
                      <c:pt idx="33">
                        <c:v>8.3000000000000032E-2</c:v>
                      </c:pt>
                      <c:pt idx="34">
                        <c:v>8.4000000000000033E-2</c:v>
                      </c:pt>
                      <c:pt idx="35">
                        <c:v>8.5000000000000034E-2</c:v>
                      </c:pt>
                      <c:pt idx="36">
                        <c:v>8.6000000000000035E-2</c:v>
                      </c:pt>
                      <c:pt idx="37">
                        <c:v>8.7000000000000036E-2</c:v>
                      </c:pt>
                      <c:pt idx="38">
                        <c:v>8.8000000000000037E-2</c:v>
                      </c:pt>
                      <c:pt idx="39">
                        <c:v>8.9000000000000037E-2</c:v>
                      </c:pt>
                      <c:pt idx="40">
                        <c:v>9.0000000000000038E-2</c:v>
                      </c:pt>
                      <c:pt idx="41">
                        <c:v>9.1000000000000039E-2</c:v>
                      </c:pt>
                      <c:pt idx="42">
                        <c:v>9.200000000000004E-2</c:v>
                      </c:pt>
                      <c:pt idx="43">
                        <c:v>9.3000000000000041E-2</c:v>
                      </c:pt>
                      <c:pt idx="44">
                        <c:v>9.4000000000000042E-2</c:v>
                      </c:pt>
                      <c:pt idx="45">
                        <c:v>9.5000000000000043E-2</c:v>
                      </c:pt>
                      <c:pt idx="46">
                        <c:v>9.6000000000000044E-2</c:v>
                      </c:pt>
                      <c:pt idx="47">
                        <c:v>9.7000000000000045E-2</c:v>
                      </c:pt>
                      <c:pt idx="48">
                        <c:v>9.8000000000000045E-2</c:v>
                      </c:pt>
                      <c:pt idx="49">
                        <c:v>9.9000000000000046E-2</c:v>
                      </c:pt>
                      <c:pt idx="50">
                        <c:v>0.10000000000000005</c:v>
                      </c:pt>
                      <c:pt idx="51">
                        <c:v>0.10100000000000005</c:v>
                      </c:pt>
                      <c:pt idx="52">
                        <c:v>0.10200000000000005</c:v>
                      </c:pt>
                      <c:pt idx="53">
                        <c:v>0.10300000000000005</c:v>
                      </c:pt>
                      <c:pt idx="54">
                        <c:v>0.10400000000000005</c:v>
                      </c:pt>
                      <c:pt idx="55">
                        <c:v>0.10500000000000005</c:v>
                      </c:pt>
                      <c:pt idx="56">
                        <c:v>0.10600000000000005</c:v>
                      </c:pt>
                      <c:pt idx="57">
                        <c:v>0.10700000000000005</c:v>
                      </c:pt>
                      <c:pt idx="58">
                        <c:v>0.10800000000000005</c:v>
                      </c:pt>
                      <c:pt idx="59">
                        <c:v>0.10900000000000006</c:v>
                      </c:pt>
                      <c:pt idx="60">
                        <c:v>0.11000000000000006</c:v>
                      </c:pt>
                      <c:pt idx="61">
                        <c:v>0.11100000000000006</c:v>
                      </c:pt>
                      <c:pt idx="62">
                        <c:v>0.11200000000000006</c:v>
                      </c:pt>
                      <c:pt idx="63">
                        <c:v>0.11300000000000006</c:v>
                      </c:pt>
                      <c:pt idx="64">
                        <c:v>0.11400000000000006</c:v>
                      </c:pt>
                      <c:pt idx="65">
                        <c:v>0.11500000000000006</c:v>
                      </c:pt>
                      <c:pt idx="66">
                        <c:v>0.11600000000000006</c:v>
                      </c:pt>
                      <c:pt idx="67">
                        <c:v>0.11700000000000006</c:v>
                      </c:pt>
                      <c:pt idx="68">
                        <c:v>0.11800000000000006</c:v>
                      </c:pt>
                      <c:pt idx="69">
                        <c:v>0.11900000000000006</c:v>
                      </c:pt>
                      <c:pt idx="70">
                        <c:v>0.12000000000000006</c:v>
                      </c:pt>
                      <c:pt idx="71">
                        <c:v>0.12100000000000007</c:v>
                      </c:pt>
                      <c:pt idx="72">
                        <c:v>0.12200000000000007</c:v>
                      </c:pt>
                      <c:pt idx="73">
                        <c:v>0.12300000000000007</c:v>
                      </c:pt>
                      <c:pt idx="74">
                        <c:v>0.12400000000000007</c:v>
                      </c:pt>
                      <c:pt idx="75">
                        <c:v>0.12500000000000006</c:v>
                      </c:pt>
                      <c:pt idx="76">
                        <c:v>0.12600000000000006</c:v>
                      </c:pt>
                      <c:pt idx="77">
                        <c:v>0.12700000000000006</c:v>
                      </c:pt>
                      <c:pt idx="78">
                        <c:v>0.12800000000000006</c:v>
                      </c:pt>
                      <c:pt idx="79">
                        <c:v>0.12900000000000006</c:v>
                      </c:pt>
                      <c:pt idx="80">
                        <c:v>0.13000000000000006</c:v>
                      </c:pt>
                      <c:pt idx="81">
                        <c:v>0.13100000000000006</c:v>
                      </c:pt>
                      <c:pt idx="82">
                        <c:v>0.13200000000000006</c:v>
                      </c:pt>
                      <c:pt idx="83">
                        <c:v>0.13300000000000006</c:v>
                      </c:pt>
                      <c:pt idx="84">
                        <c:v>0.13400000000000006</c:v>
                      </c:pt>
                      <c:pt idx="85">
                        <c:v>0.13500000000000006</c:v>
                      </c:pt>
                      <c:pt idx="86">
                        <c:v>0.13600000000000007</c:v>
                      </c:pt>
                      <c:pt idx="87">
                        <c:v>0.13700000000000007</c:v>
                      </c:pt>
                      <c:pt idx="88">
                        <c:v>0.13800000000000007</c:v>
                      </c:pt>
                      <c:pt idx="89">
                        <c:v>0.13900000000000007</c:v>
                      </c:pt>
                      <c:pt idx="90">
                        <c:v>0.14000000000000007</c:v>
                      </c:pt>
                      <c:pt idx="91">
                        <c:v>0.14100000000000007</c:v>
                      </c:pt>
                      <c:pt idx="92">
                        <c:v>0.14200000000000007</c:v>
                      </c:pt>
                      <c:pt idx="93">
                        <c:v>0.14300000000000007</c:v>
                      </c:pt>
                      <c:pt idx="94">
                        <c:v>0.14400000000000007</c:v>
                      </c:pt>
                      <c:pt idx="95">
                        <c:v>0.14500000000000007</c:v>
                      </c:pt>
                      <c:pt idx="96">
                        <c:v>0.14600000000000007</c:v>
                      </c:pt>
                      <c:pt idx="97">
                        <c:v>0.14700000000000008</c:v>
                      </c:pt>
                      <c:pt idx="98">
                        <c:v>0.14800000000000008</c:v>
                      </c:pt>
                      <c:pt idx="99">
                        <c:v>0.14900000000000008</c:v>
                      </c:pt>
                      <c:pt idx="100">
                        <c:v>0.15000000000000008</c:v>
                      </c:pt>
                      <c:pt idx="101">
                        <c:v>0.15100000000000008</c:v>
                      </c:pt>
                      <c:pt idx="102">
                        <c:v>0.15200000000000008</c:v>
                      </c:pt>
                      <c:pt idx="103">
                        <c:v>0.15300000000000008</c:v>
                      </c:pt>
                      <c:pt idx="104">
                        <c:v>0.15400000000000008</c:v>
                      </c:pt>
                      <c:pt idx="105">
                        <c:v>0.15500000000000008</c:v>
                      </c:pt>
                      <c:pt idx="106">
                        <c:v>0.15600000000000008</c:v>
                      </c:pt>
                      <c:pt idx="107">
                        <c:v>0.15700000000000008</c:v>
                      </c:pt>
                      <c:pt idx="108">
                        <c:v>0.15800000000000008</c:v>
                      </c:pt>
                      <c:pt idx="109">
                        <c:v>0.15900000000000009</c:v>
                      </c:pt>
                      <c:pt idx="110">
                        <c:v>0.16000000000000009</c:v>
                      </c:pt>
                      <c:pt idx="111">
                        <c:v>0.16100000000000009</c:v>
                      </c:pt>
                      <c:pt idx="112">
                        <c:v>0.16200000000000009</c:v>
                      </c:pt>
                      <c:pt idx="113">
                        <c:v>0.16300000000000009</c:v>
                      </c:pt>
                      <c:pt idx="114">
                        <c:v>0.16400000000000009</c:v>
                      </c:pt>
                      <c:pt idx="115">
                        <c:v>0.16500000000000009</c:v>
                      </c:pt>
                      <c:pt idx="116">
                        <c:v>0.16600000000000009</c:v>
                      </c:pt>
                      <c:pt idx="117">
                        <c:v>0.16700000000000009</c:v>
                      </c:pt>
                      <c:pt idx="118">
                        <c:v>0.16800000000000009</c:v>
                      </c:pt>
                      <c:pt idx="119">
                        <c:v>0.16900000000000009</c:v>
                      </c:pt>
                      <c:pt idx="120">
                        <c:v>0.1700000000000001</c:v>
                      </c:pt>
                      <c:pt idx="121">
                        <c:v>0.1710000000000001</c:v>
                      </c:pt>
                      <c:pt idx="122">
                        <c:v>0.1720000000000001</c:v>
                      </c:pt>
                      <c:pt idx="123">
                        <c:v>0.1730000000000001</c:v>
                      </c:pt>
                      <c:pt idx="124">
                        <c:v>0.1740000000000001</c:v>
                      </c:pt>
                      <c:pt idx="125">
                        <c:v>0.1750000000000001</c:v>
                      </c:pt>
                      <c:pt idx="126">
                        <c:v>0.1760000000000001</c:v>
                      </c:pt>
                      <c:pt idx="127">
                        <c:v>0.1770000000000001</c:v>
                      </c:pt>
                      <c:pt idx="128">
                        <c:v>0.1780000000000001</c:v>
                      </c:pt>
                      <c:pt idx="129">
                        <c:v>0.1790000000000001</c:v>
                      </c:pt>
                      <c:pt idx="130">
                        <c:v>0.1800000000000001</c:v>
                      </c:pt>
                      <c:pt idx="131">
                        <c:v>0.18100000000000011</c:v>
                      </c:pt>
                      <c:pt idx="132">
                        <c:v>0.18200000000000011</c:v>
                      </c:pt>
                      <c:pt idx="133">
                        <c:v>0.18300000000000011</c:v>
                      </c:pt>
                      <c:pt idx="134">
                        <c:v>0.18400000000000011</c:v>
                      </c:pt>
                      <c:pt idx="135">
                        <c:v>0.18500000000000011</c:v>
                      </c:pt>
                      <c:pt idx="136">
                        <c:v>0.18600000000000011</c:v>
                      </c:pt>
                      <c:pt idx="137">
                        <c:v>0.18700000000000011</c:v>
                      </c:pt>
                      <c:pt idx="138">
                        <c:v>0.18800000000000011</c:v>
                      </c:pt>
                      <c:pt idx="139">
                        <c:v>0.18900000000000011</c:v>
                      </c:pt>
                      <c:pt idx="140">
                        <c:v>0.19000000000000011</c:v>
                      </c:pt>
                      <c:pt idx="141">
                        <c:v>0.19100000000000011</c:v>
                      </c:pt>
                      <c:pt idx="142">
                        <c:v>0.19200000000000012</c:v>
                      </c:pt>
                      <c:pt idx="143">
                        <c:v>0.19300000000000012</c:v>
                      </c:pt>
                      <c:pt idx="144">
                        <c:v>0.19400000000000012</c:v>
                      </c:pt>
                      <c:pt idx="145">
                        <c:v>0.19500000000000012</c:v>
                      </c:pt>
                      <c:pt idx="146">
                        <c:v>0.19600000000000012</c:v>
                      </c:pt>
                      <c:pt idx="147">
                        <c:v>0.19700000000000012</c:v>
                      </c:pt>
                      <c:pt idx="148">
                        <c:v>0.19800000000000012</c:v>
                      </c:pt>
                      <c:pt idx="149">
                        <c:v>0.19900000000000012</c:v>
                      </c:pt>
                      <c:pt idx="150">
                        <c:v>0.20000000000000012</c:v>
                      </c:pt>
                      <c:pt idx="151">
                        <c:v>0.20100000000000012</c:v>
                      </c:pt>
                      <c:pt idx="152">
                        <c:v>0.20200000000000012</c:v>
                      </c:pt>
                      <c:pt idx="153">
                        <c:v>0.20300000000000012</c:v>
                      </c:pt>
                      <c:pt idx="154">
                        <c:v>0.20400000000000013</c:v>
                      </c:pt>
                      <c:pt idx="155">
                        <c:v>0.20500000000000013</c:v>
                      </c:pt>
                      <c:pt idx="156">
                        <c:v>0.20600000000000013</c:v>
                      </c:pt>
                      <c:pt idx="157">
                        <c:v>0.20700000000000013</c:v>
                      </c:pt>
                      <c:pt idx="158">
                        <c:v>0.20800000000000013</c:v>
                      </c:pt>
                      <c:pt idx="159">
                        <c:v>0.20900000000000013</c:v>
                      </c:pt>
                      <c:pt idx="160">
                        <c:v>0.21000000000000013</c:v>
                      </c:pt>
                      <c:pt idx="161">
                        <c:v>0.21100000000000013</c:v>
                      </c:pt>
                      <c:pt idx="162">
                        <c:v>0.21200000000000013</c:v>
                      </c:pt>
                      <c:pt idx="163">
                        <c:v>0.21300000000000013</c:v>
                      </c:pt>
                      <c:pt idx="164">
                        <c:v>0.21400000000000013</c:v>
                      </c:pt>
                      <c:pt idx="165">
                        <c:v>0.21500000000000014</c:v>
                      </c:pt>
                      <c:pt idx="166">
                        <c:v>0.21600000000000014</c:v>
                      </c:pt>
                      <c:pt idx="167">
                        <c:v>0.21700000000000014</c:v>
                      </c:pt>
                      <c:pt idx="168">
                        <c:v>0.21800000000000014</c:v>
                      </c:pt>
                      <c:pt idx="169">
                        <c:v>0.21900000000000014</c:v>
                      </c:pt>
                      <c:pt idx="170">
                        <c:v>0.22000000000000014</c:v>
                      </c:pt>
                      <c:pt idx="171">
                        <c:v>0.22100000000000014</c:v>
                      </c:pt>
                      <c:pt idx="172">
                        <c:v>0.22200000000000014</c:v>
                      </c:pt>
                      <c:pt idx="173">
                        <c:v>0.22300000000000014</c:v>
                      </c:pt>
                      <c:pt idx="174">
                        <c:v>0.22400000000000014</c:v>
                      </c:pt>
                      <c:pt idx="175">
                        <c:v>0.22500000000000014</c:v>
                      </c:pt>
                      <c:pt idx="176">
                        <c:v>0.22600000000000015</c:v>
                      </c:pt>
                      <c:pt idx="177">
                        <c:v>0.22700000000000015</c:v>
                      </c:pt>
                      <c:pt idx="178">
                        <c:v>0.22800000000000015</c:v>
                      </c:pt>
                      <c:pt idx="179">
                        <c:v>0.22900000000000015</c:v>
                      </c:pt>
                      <c:pt idx="180">
                        <c:v>0.23000000000000015</c:v>
                      </c:pt>
                      <c:pt idx="181">
                        <c:v>0.23100000000000015</c:v>
                      </c:pt>
                      <c:pt idx="182">
                        <c:v>0.23200000000000015</c:v>
                      </c:pt>
                      <c:pt idx="183">
                        <c:v>0.23300000000000015</c:v>
                      </c:pt>
                      <c:pt idx="184">
                        <c:v>0.23400000000000015</c:v>
                      </c:pt>
                      <c:pt idx="185">
                        <c:v>0.23500000000000015</c:v>
                      </c:pt>
                      <c:pt idx="186">
                        <c:v>0.23600000000000015</c:v>
                      </c:pt>
                      <c:pt idx="187">
                        <c:v>0.23700000000000015</c:v>
                      </c:pt>
                      <c:pt idx="188">
                        <c:v>0.23800000000000016</c:v>
                      </c:pt>
                      <c:pt idx="189">
                        <c:v>0.23900000000000016</c:v>
                      </c:pt>
                      <c:pt idx="190">
                        <c:v>0.24000000000000016</c:v>
                      </c:pt>
                      <c:pt idx="191">
                        <c:v>0.24100000000000016</c:v>
                      </c:pt>
                      <c:pt idx="192">
                        <c:v>0.24200000000000016</c:v>
                      </c:pt>
                      <c:pt idx="193">
                        <c:v>0.24300000000000016</c:v>
                      </c:pt>
                      <c:pt idx="194">
                        <c:v>0.24400000000000016</c:v>
                      </c:pt>
                      <c:pt idx="195">
                        <c:v>0.24500000000000016</c:v>
                      </c:pt>
                      <c:pt idx="196">
                        <c:v>0.24600000000000016</c:v>
                      </c:pt>
                      <c:pt idx="197">
                        <c:v>0.24700000000000016</c:v>
                      </c:pt>
                      <c:pt idx="198">
                        <c:v>0.24800000000000016</c:v>
                      </c:pt>
                      <c:pt idx="199">
                        <c:v>0.24900000000000017</c:v>
                      </c:pt>
                      <c:pt idx="200">
                        <c:v>0.25000000000000017</c:v>
                      </c:pt>
                      <c:pt idx="201">
                        <c:v>0.25100000000000017</c:v>
                      </c:pt>
                      <c:pt idx="202">
                        <c:v>0.25200000000000017</c:v>
                      </c:pt>
                      <c:pt idx="203">
                        <c:v>0.25300000000000017</c:v>
                      </c:pt>
                      <c:pt idx="204">
                        <c:v>0.25400000000000017</c:v>
                      </c:pt>
                      <c:pt idx="205">
                        <c:v>0.25500000000000017</c:v>
                      </c:pt>
                      <c:pt idx="206">
                        <c:v>0.25600000000000017</c:v>
                      </c:pt>
                      <c:pt idx="207">
                        <c:v>0.25700000000000017</c:v>
                      </c:pt>
                      <c:pt idx="208">
                        <c:v>0.25800000000000017</c:v>
                      </c:pt>
                      <c:pt idx="209">
                        <c:v>0.25900000000000017</c:v>
                      </c:pt>
                      <c:pt idx="210">
                        <c:v>0.26000000000000018</c:v>
                      </c:pt>
                      <c:pt idx="211">
                        <c:v>0.26100000000000018</c:v>
                      </c:pt>
                      <c:pt idx="212">
                        <c:v>0.26200000000000018</c:v>
                      </c:pt>
                      <c:pt idx="213">
                        <c:v>0.26300000000000018</c:v>
                      </c:pt>
                      <c:pt idx="214">
                        <c:v>0.26400000000000018</c:v>
                      </c:pt>
                      <c:pt idx="215">
                        <c:v>0.26500000000000018</c:v>
                      </c:pt>
                      <c:pt idx="216">
                        <c:v>0.26600000000000018</c:v>
                      </c:pt>
                      <c:pt idx="217">
                        <c:v>0.26700000000000018</c:v>
                      </c:pt>
                      <c:pt idx="218">
                        <c:v>0.26800000000000018</c:v>
                      </c:pt>
                      <c:pt idx="219">
                        <c:v>0.26900000000000018</c:v>
                      </c:pt>
                      <c:pt idx="220">
                        <c:v>0.27000000000000018</c:v>
                      </c:pt>
                      <c:pt idx="221">
                        <c:v>0.27100000000000019</c:v>
                      </c:pt>
                      <c:pt idx="222">
                        <c:v>0.27200000000000019</c:v>
                      </c:pt>
                      <c:pt idx="223">
                        <c:v>0.27300000000000019</c:v>
                      </c:pt>
                      <c:pt idx="224">
                        <c:v>0.27400000000000019</c:v>
                      </c:pt>
                      <c:pt idx="225">
                        <c:v>0.27500000000000019</c:v>
                      </c:pt>
                      <c:pt idx="226">
                        <c:v>0.27600000000000019</c:v>
                      </c:pt>
                      <c:pt idx="227">
                        <c:v>0.27700000000000019</c:v>
                      </c:pt>
                      <c:pt idx="228">
                        <c:v>0.27800000000000019</c:v>
                      </c:pt>
                      <c:pt idx="229">
                        <c:v>0.27900000000000019</c:v>
                      </c:pt>
                      <c:pt idx="230">
                        <c:v>0.28000000000000019</c:v>
                      </c:pt>
                      <c:pt idx="231">
                        <c:v>0.28100000000000019</c:v>
                      </c:pt>
                      <c:pt idx="232">
                        <c:v>0.28200000000000019</c:v>
                      </c:pt>
                      <c:pt idx="233">
                        <c:v>0.2830000000000002</c:v>
                      </c:pt>
                      <c:pt idx="234">
                        <c:v>0.2840000000000002</c:v>
                      </c:pt>
                      <c:pt idx="235">
                        <c:v>0.2850000000000002</c:v>
                      </c:pt>
                      <c:pt idx="236">
                        <c:v>0.2860000000000002</c:v>
                      </c:pt>
                      <c:pt idx="237">
                        <c:v>0.2870000000000002</c:v>
                      </c:pt>
                      <c:pt idx="238">
                        <c:v>0.2880000000000002</c:v>
                      </c:pt>
                      <c:pt idx="239">
                        <c:v>0.2890000000000002</c:v>
                      </c:pt>
                      <c:pt idx="240">
                        <c:v>0.2900000000000002</c:v>
                      </c:pt>
                      <c:pt idx="241">
                        <c:v>0.2910000000000002</c:v>
                      </c:pt>
                      <c:pt idx="242">
                        <c:v>0.2920000000000002</c:v>
                      </c:pt>
                      <c:pt idx="243">
                        <c:v>0.2930000000000002</c:v>
                      </c:pt>
                      <c:pt idx="244">
                        <c:v>0.29400000000000021</c:v>
                      </c:pt>
                      <c:pt idx="245">
                        <c:v>0.29500000000000021</c:v>
                      </c:pt>
                      <c:pt idx="246">
                        <c:v>0.29600000000000021</c:v>
                      </c:pt>
                      <c:pt idx="247">
                        <c:v>0.29700000000000021</c:v>
                      </c:pt>
                      <c:pt idx="248">
                        <c:v>0.29800000000000021</c:v>
                      </c:pt>
                      <c:pt idx="249">
                        <c:v>0.29900000000000021</c:v>
                      </c:pt>
                      <c:pt idx="250">
                        <c:v>0.30000000000000021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 Assumptions &amp; Output'!$AN$5:$AN$255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>
                        <c:v>3.233989539007931E-2</c:v>
                      </c:pt>
                      <c:pt idx="1">
                        <c:v>3.3350446616326801E-2</c:v>
                      </c:pt>
                      <c:pt idx="2">
                        <c:v>3.4360915393841118E-2</c:v>
                      </c:pt>
                      <c:pt idx="3">
                        <c:v>3.5371302131950388E-2</c:v>
                      </c:pt>
                      <c:pt idx="4">
                        <c:v>3.638160723747208E-2</c:v>
                      </c:pt>
                      <c:pt idx="5">
                        <c:v>3.739183111472677E-2</c:v>
                      </c:pt>
                      <c:pt idx="6">
                        <c:v>3.8401974165555242E-2</c:v>
                      </c:pt>
                      <c:pt idx="7">
                        <c:v>3.9412036789337579E-2</c:v>
                      </c:pt>
                      <c:pt idx="8">
                        <c:v>4.0422019383016927E-2</c:v>
                      </c:pt>
                      <c:pt idx="9">
                        <c:v>4.1431922341109706E-2</c:v>
                      </c:pt>
                      <c:pt idx="10">
                        <c:v>4.2441746055727592E-2</c:v>
                      </c:pt>
                      <c:pt idx="11">
                        <c:v>4.345149091659084E-2</c:v>
                      </c:pt>
                      <c:pt idx="12">
                        <c:v>4.4461157311053823E-2</c:v>
                      </c:pt>
                      <c:pt idx="13">
                        <c:v>4.5470745624114572E-2</c:v>
                      </c:pt>
                      <c:pt idx="14">
                        <c:v>4.6480256238434547E-2</c:v>
                      </c:pt>
                      <c:pt idx="15">
                        <c:v>4.748968953435817E-2</c:v>
                      </c:pt>
                      <c:pt idx="16">
                        <c:v>4.8499045889927261E-2</c:v>
                      </c:pt>
                      <c:pt idx="17">
                        <c:v>4.9508325680895027E-2</c:v>
                      </c:pt>
                      <c:pt idx="18">
                        <c:v>5.051752928075004E-2</c:v>
                      </c:pt>
                      <c:pt idx="19">
                        <c:v>5.1526657060724901E-2</c:v>
                      </c:pt>
                      <c:pt idx="20">
                        <c:v>5.253570938982044E-2</c:v>
                      </c:pt>
                      <c:pt idx="21">
                        <c:v>5.3544686634810379E-2</c:v>
                      </c:pt>
                      <c:pt idx="22">
                        <c:v>5.4553589160271976E-2</c:v>
                      </c:pt>
                      <c:pt idx="23">
                        <c:v>5.5562417328590685E-2</c:v>
                      </c:pt>
                      <c:pt idx="24">
                        <c:v>5.6571171499980144E-2</c:v>
                      </c:pt>
                      <c:pt idx="25">
                        <c:v>5.7579852032497048E-2</c:v>
                      </c:pt>
                      <c:pt idx="26">
                        <c:v>5.8588459282058247E-2</c:v>
                      </c:pt>
                      <c:pt idx="27">
                        <c:v>5.9596993602454962E-2</c:v>
                      </c:pt>
                      <c:pt idx="28">
                        <c:v>6.0605455345365655E-2</c:v>
                      </c:pt>
                      <c:pt idx="29">
                        <c:v>6.1613844860377132E-2</c:v>
                      </c:pt>
                      <c:pt idx="30">
                        <c:v>6.2622162494991862E-2</c:v>
                      </c:pt>
                      <c:pt idx="31">
                        <c:v>6.3630408594650856E-2</c:v>
                      </c:pt>
                      <c:pt idx="32">
                        <c:v>6.4638583502740543E-2</c:v>
                      </c:pt>
                      <c:pt idx="33">
                        <c:v>6.5646687560610761E-2</c:v>
                      </c:pt>
                      <c:pt idx="34">
                        <c:v>6.6654721107600956E-2</c:v>
                      </c:pt>
                      <c:pt idx="35">
                        <c:v>6.7662684481025082E-2</c:v>
                      </c:pt>
                      <c:pt idx="36">
                        <c:v>6.8670578016217787E-2</c:v>
                      </c:pt>
                      <c:pt idx="37">
                        <c:v>6.9678402046529087E-2</c:v>
                      </c:pt>
                      <c:pt idx="38">
                        <c:v>7.0686156903347896E-2</c:v>
                      </c:pt>
                      <c:pt idx="39">
                        <c:v>7.1693842916108252E-2</c:v>
                      </c:pt>
                      <c:pt idx="40">
                        <c:v>7.2701460412309293E-2</c:v>
                      </c:pt>
                      <c:pt idx="41">
                        <c:v>7.370900971752703E-2</c:v>
                      </c:pt>
                      <c:pt idx="42">
                        <c:v>7.4716491155426112E-2</c:v>
                      </c:pt>
                      <c:pt idx="43">
                        <c:v>7.5723905047774709E-2</c:v>
                      </c:pt>
                      <c:pt idx="44">
                        <c:v>7.6731251714461379E-2</c:v>
                      </c:pt>
                      <c:pt idx="45">
                        <c:v>7.7738531473500183E-2</c:v>
                      </c:pt>
                      <c:pt idx="46">
                        <c:v>7.8745744641050663E-2</c:v>
                      </c:pt>
                      <c:pt idx="47">
                        <c:v>7.9752891531426506E-2</c:v>
                      </c:pt>
                      <c:pt idx="48">
                        <c:v>8.0380516738694174E-2</c:v>
                      </c:pt>
                      <c:pt idx="49">
                        <c:v>8.0886362975947756E-2</c:v>
                      </c:pt>
                      <c:pt idx="50">
                        <c:v>8.1394042654888255E-2</c:v>
                      </c:pt>
                      <c:pt idx="51">
                        <c:v>8.1903557847035291E-2</c:v>
                      </c:pt>
                      <c:pt idx="52">
                        <c:v>8.2414910582356171E-2</c:v>
                      </c:pt>
                      <c:pt idx="53">
                        <c:v>8.2928102848931928E-2</c:v>
                      </c:pt>
                      <c:pt idx="54">
                        <c:v>8.344313659264424E-2</c:v>
                      </c:pt>
                      <c:pt idx="55">
                        <c:v>8.3960013716849247E-2</c:v>
                      </c:pt>
                      <c:pt idx="56">
                        <c:v>8.4478736082065575E-2</c:v>
                      </c:pt>
                      <c:pt idx="57">
                        <c:v>8.4999305505665479E-2</c:v>
                      </c:pt>
                      <c:pt idx="58">
                        <c:v>8.5521723761560864E-2</c:v>
                      </c:pt>
                      <c:pt idx="59">
                        <c:v>8.6045992579896424E-2</c:v>
                      </c:pt>
                      <c:pt idx="60">
                        <c:v>8.6571666132338576E-2</c:v>
                      </c:pt>
                      <c:pt idx="61">
                        <c:v>8.7098808308124553E-2</c:v>
                      </c:pt>
                      <c:pt idx="62">
                        <c:v>8.7627687771848928E-2</c:v>
                      </c:pt>
                      <c:pt idx="63">
                        <c:v>8.815830565682492E-2</c:v>
                      </c:pt>
                      <c:pt idx="64">
                        <c:v>8.8690663059218799E-2</c:v>
                      </c:pt>
                      <c:pt idx="65">
                        <c:v>8.9224761037854261E-2</c:v>
                      </c:pt>
                      <c:pt idx="66">
                        <c:v>8.9760600614034569E-2</c:v>
                      </c:pt>
                      <c:pt idx="67">
                        <c:v>9.0298182771354929E-2</c:v>
                      </c:pt>
                      <c:pt idx="68">
                        <c:v>9.0837508455520855E-2</c:v>
                      </c:pt>
                      <c:pt idx="69">
                        <c:v>9.1378578574173863E-2</c:v>
                      </c:pt>
                      <c:pt idx="70">
                        <c:v>9.1921393996717615E-2</c:v>
                      </c:pt>
                      <c:pt idx="71">
                        <c:v>9.2465955554141388E-2</c:v>
                      </c:pt>
                      <c:pt idx="72">
                        <c:v>9.3012264038865089E-2</c:v>
                      </c:pt>
                      <c:pt idx="73">
                        <c:v>9.3559805936533458E-2</c:v>
                      </c:pt>
                      <c:pt idx="74">
                        <c:v>9.4108068509393128E-2</c:v>
                      </c:pt>
                      <c:pt idx="75">
                        <c:v>9.4657963133015777E-2</c:v>
                      </c:pt>
                      <c:pt idx="76">
                        <c:v>9.5209490145315989E-2</c:v>
                      </c:pt>
                      <c:pt idx="77">
                        <c:v>9.5762649852482173E-2</c:v>
                      </c:pt>
                      <c:pt idx="78">
                        <c:v>9.6317442528885744E-2</c:v>
                      </c:pt>
                      <c:pt idx="79">
                        <c:v>9.6873868416998965E-2</c:v>
                      </c:pt>
                      <c:pt idx="80">
                        <c:v>9.7431927727311907E-2</c:v>
                      </c:pt>
                      <c:pt idx="81">
                        <c:v>9.7991620638254506E-2</c:v>
                      </c:pt>
                      <c:pt idx="82">
                        <c:v>9.8552947296113746E-2</c:v>
                      </c:pt>
                      <c:pt idx="83">
                        <c:v>9.9440426692613659E-2</c:v>
                      </c:pt>
                      <c:pt idx="84">
                        <c:v>0.10033191344977666</c:v>
                      </c:pt>
                      <c:pt idx="85">
                        <c:v>0.10122381472255571</c:v>
                      </c:pt>
                      <c:pt idx="86">
                        <c:v>0.10211612941302461</c:v>
                      </c:pt>
                      <c:pt idx="87">
                        <c:v>0.10300885642321722</c:v>
                      </c:pt>
                      <c:pt idx="88">
                        <c:v>0.10389357028596624</c:v>
                      </c:pt>
                      <c:pt idx="89">
                        <c:v>0.10477654297693562</c:v>
                      </c:pt>
                      <c:pt idx="90">
                        <c:v>0.1056598095103447</c:v>
                      </c:pt>
                      <c:pt idx="91">
                        <c:v>0.10654336993296964</c:v>
                      </c:pt>
                      <c:pt idx="92">
                        <c:v>0.10742722428391072</c:v>
                      </c:pt>
                      <c:pt idx="93">
                        <c:v>0.10831137259466872</c:v>
                      </c:pt>
                      <c:pt idx="94">
                        <c:v>0.10919581488922736</c:v>
                      </c:pt>
                      <c:pt idx="95">
                        <c:v>0.11008597179176149</c:v>
                      </c:pt>
                      <c:pt idx="96">
                        <c:v>0.11097894472468961</c:v>
                      </c:pt>
                      <c:pt idx="97">
                        <c:v>0.11187228438538255</c:v>
                      </c:pt>
                      <c:pt idx="98">
                        <c:v>0.11276598987773445</c:v>
                      </c:pt>
                      <c:pt idx="99">
                        <c:v>0.11366006030554887</c:v>
                      </c:pt>
                      <c:pt idx="100">
                        <c:v>0.11455449477254431</c:v>
                      </c:pt>
                      <c:pt idx="101">
                        <c:v>0.11544929238238044</c:v>
                      </c:pt>
                      <c:pt idx="102">
                        <c:v>0.11634445223868206</c:v>
                      </c:pt>
                      <c:pt idx="103">
                        <c:v>0.11723997344505799</c:v>
                      </c:pt>
                      <c:pt idx="104">
                        <c:v>0.11812783210774214</c:v>
                      </c:pt>
                      <c:pt idx="105">
                        <c:v>0.1190130126660347</c:v>
                      </c:pt>
                      <c:pt idx="106">
                        <c:v>0.11989844875803768</c:v>
                      </c:pt>
                      <c:pt idx="107">
                        <c:v>0.12078414045527563</c:v>
                      </c:pt>
                      <c:pt idx="108">
                        <c:v>0.12167235622516559</c:v>
                      </c:pt>
                      <c:pt idx="109">
                        <c:v>0.12256667103302488</c:v>
                      </c:pt>
                      <c:pt idx="110">
                        <c:v>0.12346130730306903</c:v>
                      </c:pt>
                      <c:pt idx="111">
                        <c:v>0.12435626431725466</c:v>
                      </c:pt>
                      <c:pt idx="112">
                        <c:v>0.12525154135736871</c:v>
                      </c:pt>
                      <c:pt idx="113">
                        <c:v>0.12614713770503383</c:v>
                      </c:pt>
                      <c:pt idx="114">
                        <c:v>0.12704305264173454</c:v>
                      </c:pt>
                      <c:pt idx="115">
                        <c:v>0.12793928544882571</c:v>
                      </c:pt>
                      <c:pt idx="116">
                        <c:v>0.1288358354075565</c:v>
                      </c:pt>
                      <c:pt idx="117">
                        <c:v>0.12973270179908081</c:v>
                      </c:pt>
                      <c:pt idx="118">
                        <c:v>0.13062988390447439</c:v>
                      </c:pt>
                      <c:pt idx="119">
                        <c:v>0.13152738100475458</c:v>
                      </c:pt>
                      <c:pt idx="120">
                        <c:v>0.13242519238088879</c:v>
                      </c:pt>
                      <c:pt idx="121">
                        <c:v>0.13332331731381908</c:v>
                      </c:pt>
                      <c:pt idx="122">
                        <c:v>0.13421223534404625</c:v>
                      </c:pt>
                      <c:pt idx="123">
                        <c:v>0.13510427285649418</c:v>
                      </c:pt>
                      <c:pt idx="124">
                        <c:v>0.13600002125039534</c:v>
                      </c:pt>
                      <c:pt idx="125">
                        <c:v>0.13689604789738419</c:v>
                      </c:pt>
                      <c:pt idx="126">
                        <c:v>0.13779235223440511</c:v>
                      </c:pt>
                      <c:pt idx="127">
                        <c:v>0.13868893369815338</c:v>
                      </c:pt>
                      <c:pt idx="128">
                        <c:v>0.13958579172509045</c:v>
                      </c:pt>
                      <c:pt idx="129">
                        <c:v>0.14048292575145926</c:v>
                      </c:pt>
                      <c:pt idx="130">
                        <c:v>0.14138033521328763</c:v>
                      </c:pt>
                      <c:pt idx="131">
                        <c:v>0.14227801954641728</c:v>
                      </c:pt>
                      <c:pt idx="132">
                        <c:v>0.14317597818650341</c:v>
                      </c:pt>
                      <c:pt idx="133">
                        <c:v>0.1440742105690338</c:v>
                      </c:pt>
                      <c:pt idx="134">
                        <c:v>0.14497271612934082</c:v>
                      </c:pt>
                      <c:pt idx="135">
                        <c:v>0.14587149430261648</c:v>
                      </c:pt>
                      <c:pt idx="136">
                        <c:v>0.1467705445239198</c:v>
                      </c:pt>
                      <c:pt idx="137">
                        <c:v>0.14766986622819123</c:v>
                      </c:pt>
                      <c:pt idx="138">
                        <c:v>0.14856945885026884</c:v>
                      </c:pt>
                      <c:pt idx="139">
                        <c:v>0.14947186167628046</c:v>
                      </c:pt>
                      <c:pt idx="140">
                        <c:v>0.15038068892029899</c:v>
                      </c:pt>
                      <c:pt idx="141">
                        <c:v>0.15128984117548017</c:v>
                      </c:pt>
                      <c:pt idx="142">
                        <c:v>0.15219069906124005</c:v>
                      </c:pt>
                      <c:pt idx="143">
                        <c:v>0.15308830452715516</c:v>
                      </c:pt>
                      <c:pt idx="144">
                        <c:v>0.1539861466713035</c:v>
                      </c:pt>
                      <c:pt idx="145">
                        <c:v>0.15488422506279753</c:v>
                      </c:pt>
                      <c:pt idx="146">
                        <c:v>0.1557825392704657</c:v>
                      </c:pt>
                      <c:pt idx="147">
                        <c:v>0.15668108886285403</c:v>
                      </c:pt>
                      <c:pt idx="148">
                        <c:v>0.15757987340823987</c:v>
                      </c:pt>
                      <c:pt idx="149">
                        <c:v>0.15847889247463698</c:v>
                      </c:pt>
                      <c:pt idx="150">
                        <c:v>0.15937814562981822</c:v>
                      </c:pt>
                      <c:pt idx="151">
                        <c:v>0.16027763244131221</c:v>
                      </c:pt>
                      <c:pt idx="152">
                        <c:v>0.16117735247642395</c:v>
                      </c:pt>
                      <c:pt idx="153">
                        <c:v>0.16207730530223952</c:v>
                      </c:pt>
                      <c:pt idx="154">
                        <c:v>0.16297749048563692</c:v>
                      </c:pt>
                      <c:pt idx="155">
                        <c:v>0.16387790759330034</c:v>
                      </c:pt>
                      <c:pt idx="156">
                        <c:v>0.16477855619172632</c:v>
                      </c:pt>
                      <c:pt idx="157">
                        <c:v>0.16568053726410348</c:v>
                      </c:pt>
                      <c:pt idx="158">
                        <c:v>0.16659049833242467</c:v>
                      </c:pt>
                      <c:pt idx="159">
                        <c:v>0.16750073970058921</c:v>
                      </c:pt>
                      <c:pt idx="160">
                        <c:v>0.16841126044874088</c:v>
                      </c:pt>
                      <c:pt idx="161">
                        <c:v>0.16932205965999336</c:v>
                      </c:pt>
                      <c:pt idx="162">
                        <c:v>0.17023313642040749</c:v>
                      </c:pt>
                      <c:pt idx="163">
                        <c:v>0.17114448981899044</c:v>
                      </c:pt>
                      <c:pt idx="164">
                        <c:v>0.17205611894768658</c:v>
                      </c:pt>
                      <c:pt idx="165">
                        <c:v>0.17295745327082002</c:v>
                      </c:pt>
                      <c:pt idx="166">
                        <c:v>0.17385700512579327</c:v>
                      </c:pt>
                      <c:pt idx="167">
                        <c:v>0.17475675466101692</c:v>
                      </c:pt>
                      <c:pt idx="168">
                        <c:v>0.17565670155585678</c:v>
                      </c:pt>
                      <c:pt idx="169">
                        <c:v>0.17655684548936446</c:v>
                      </c:pt>
                      <c:pt idx="170">
                        <c:v>0.17745718614028538</c:v>
                      </c:pt>
                      <c:pt idx="171">
                        <c:v>0.17835772318706855</c:v>
                      </c:pt>
                      <c:pt idx="172">
                        <c:v>0.17925845630787673</c:v>
                      </c:pt>
                      <c:pt idx="173">
                        <c:v>0.18015938518059094</c:v>
                      </c:pt>
                      <c:pt idx="174">
                        <c:v>0.18106050948281771</c:v>
                      </c:pt>
                      <c:pt idx="175">
                        <c:v>0.18196182889190582</c:v>
                      </c:pt>
                      <c:pt idx="176">
                        <c:v>0.1828633430849449</c:v>
                      </c:pt>
                      <c:pt idx="177">
                        <c:v>0.18376505173878144</c:v>
                      </c:pt>
                      <c:pt idx="178">
                        <c:v>0.1846733481766154</c:v>
                      </c:pt>
                      <c:pt idx="179">
                        <c:v>0.18558447566451264</c:v>
                      </c:pt>
                      <c:pt idx="180">
                        <c:v>0.18649584126113772</c:v>
                      </c:pt>
                      <c:pt idx="181">
                        <c:v>0.18740744424178102</c:v>
                      </c:pt>
                      <c:pt idx="182">
                        <c:v>0.18831928388400709</c:v>
                      </c:pt>
                      <c:pt idx="183">
                        <c:v>0.18923135946764247</c:v>
                      </c:pt>
                      <c:pt idx="184">
                        <c:v>0.19014367027478052</c:v>
                      </c:pt>
                      <c:pt idx="185">
                        <c:v>0.1910562155897606</c:v>
                      </c:pt>
                      <c:pt idx="186">
                        <c:v>0.19196899469916895</c:v>
                      </c:pt>
                      <c:pt idx="187">
                        <c:v>0.19288200689183421</c:v>
                      </c:pt>
                      <c:pt idx="188">
                        <c:v>0.19379525145881327</c:v>
                      </c:pt>
                      <c:pt idx="189">
                        <c:v>0.19470872769338632</c:v>
                      </c:pt>
                      <c:pt idx="190">
                        <c:v>0.19562243489105691</c:v>
                      </c:pt>
                      <c:pt idx="191">
                        <c:v>0.19653000541239085</c:v>
                      </c:pt>
                      <c:pt idx="192">
                        <c:v>0.19743117747046068</c:v>
                      </c:pt>
                      <c:pt idx="193">
                        <c:v>0.19833251159487753</c:v>
                      </c:pt>
                      <c:pt idx="194">
                        <c:v>0.19923400755498144</c:v>
                      </c:pt>
                      <c:pt idx="195">
                        <c:v>0.20013566511978476</c:v>
                      </c:pt>
                      <c:pt idx="196">
                        <c:v>0.2010374840579785</c:v>
                      </c:pt>
                      <c:pt idx="197">
                        <c:v>0.20193946413793662</c:v>
                      </c:pt>
                      <c:pt idx="198">
                        <c:v>0.20284160512773064</c:v>
                      </c:pt>
                      <c:pt idx="199">
                        <c:v>0.20374390679512855</c:v>
                      </c:pt>
                      <c:pt idx="200">
                        <c:v>0.20464636890760213</c:v>
                      </c:pt>
                      <c:pt idx="201">
                        <c:v>0.20555370483893798</c:v>
                      </c:pt>
                      <c:pt idx="202">
                        <c:v>0.20646564826047542</c:v>
                      </c:pt>
                      <c:pt idx="203">
                        <c:v>0.20737779134611589</c:v>
                      </c:pt>
                      <c:pt idx="204">
                        <c:v>0.20829013353436787</c:v>
                      </c:pt>
                      <c:pt idx="205">
                        <c:v>0.20920267426542782</c:v>
                      </c:pt>
                      <c:pt idx="206">
                        <c:v>0.21011541298119196</c:v>
                      </c:pt>
                      <c:pt idx="207">
                        <c:v>0.21102834912524515</c:v>
                      </c:pt>
                      <c:pt idx="208">
                        <c:v>0.21194148214285402</c:v>
                      </c:pt>
                      <c:pt idx="209">
                        <c:v>0.21285481148096252</c:v>
                      </c:pt>
                      <c:pt idx="210">
                        <c:v>0.21376833658819039</c:v>
                      </c:pt>
                      <c:pt idx="211">
                        <c:v>0.21468205691482245</c:v>
                      </c:pt>
                      <c:pt idx="212">
                        <c:v>0.21559597191280688</c:v>
                      </c:pt>
                      <c:pt idx="213">
                        <c:v>0.21651008103575031</c:v>
                      </c:pt>
                      <c:pt idx="214">
                        <c:v>0.2174243837389076</c:v>
                      </c:pt>
                      <c:pt idx="215">
                        <c:v>0.21833887947918518</c:v>
                      </c:pt>
                      <c:pt idx="216">
                        <c:v>0.21925356771512927</c:v>
                      </c:pt>
                      <c:pt idx="217">
                        <c:v>0.22016844790692147</c:v>
                      </c:pt>
                      <c:pt idx="218">
                        <c:v>0.22108351951637673</c:v>
                      </c:pt>
                      <c:pt idx="219">
                        <c:v>0.22199878200693846</c:v>
                      </c:pt>
                      <c:pt idx="220">
                        <c:v>0.22291423484366479</c:v>
                      </c:pt>
                      <c:pt idx="221">
                        <c:v>0.22382987749323791</c:v>
                      </c:pt>
                      <c:pt idx="222">
                        <c:v>0.22473758107049036</c:v>
                      </c:pt>
                      <c:pt idx="223">
                        <c:v>0.22564024039627362</c:v>
                      </c:pt>
                      <c:pt idx="224">
                        <c:v>0.22654302931561943</c:v>
                      </c:pt>
                      <c:pt idx="225">
                        <c:v>0.22744594766864257</c:v>
                      </c:pt>
                      <c:pt idx="226">
                        <c:v>0.22834899529513741</c:v>
                      </c:pt>
                      <c:pt idx="227">
                        <c:v>0.22925217203458503</c:v>
                      </c:pt>
                      <c:pt idx="228">
                        <c:v>0.23016288492761272</c:v>
                      </c:pt>
                      <c:pt idx="229">
                        <c:v>0.23107561433694945</c:v>
                      </c:pt>
                      <c:pt idx="230">
                        <c:v>0.23198850780978142</c:v>
                      </c:pt>
                      <c:pt idx="231">
                        <c:v>0.23290156492104908</c:v>
                      </c:pt>
                      <c:pt idx="232">
                        <c:v>0.23381478524691923</c:v>
                      </c:pt>
                      <c:pt idx="233">
                        <c:v>0.23472816836477661</c:v>
                      </c:pt>
                      <c:pt idx="234">
                        <c:v>0.23564171385323207</c:v>
                      </c:pt>
                      <c:pt idx="235">
                        <c:v>0.23655542129210283</c:v>
                      </c:pt>
                      <c:pt idx="236">
                        <c:v>0.23746929026242181</c:v>
                      </c:pt>
                      <c:pt idx="237">
                        <c:v>0.23838332034643006</c:v>
                      </c:pt>
                      <c:pt idx="238">
                        <c:v>0.2392975111275697</c:v>
                      </c:pt>
                      <c:pt idx="239">
                        <c:v>0.24021186219048718</c:v>
                      </c:pt>
                      <c:pt idx="240">
                        <c:v>0.24112637312101781</c:v>
                      </c:pt>
                      <c:pt idx="241">
                        <c:v>0.24204104350619993</c:v>
                      </c:pt>
                      <c:pt idx="242">
                        <c:v>0.2429558729342518</c:v>
                      </c:pt>
                      <c:pt idx="243">
                        <c:v>0.24387086099458277</c:v>
                      </c:pt>
                      <c:pt idx="244">
                        <c:v>0.24478600727778077</c:v>
                      </c:pt>
                      <c:pt idx="245">
                        <c:v>0.24570131137561924</c:v>
                      </c:pt>
                      <c:pt idx="246">
                        <c:v>0.24661677288103623</c:v>
                      </c:pt>
                      <c:pt idx="247">
                        <c:v>0.24753239138814909</c:v>
                      </c:pt>
                      <c:pt idx="248">
                        <c:v>0.24844816649223689</c:v>
                      </c:pt>
                      <c:pt idx="249">
                        <c:v>0.24936409778974999</c:v>
                      </c:pt>
                      <c:pt idx="250">
                        <c:v>0.25028018487829429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395-4503-924B-290FC315ADDB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 Assumptions &amp; Output'!$AR$2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 Assumptions &amp; Output'!$AQ$5:$AQ$255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>
                        <c:v>0.05</c:v>
                      </c:pt>
                      <c:pt idx="1">
                        <c:v>5.1000000000000004E-2</c:v>
                      </c:pt>
                      <c:pt idx="2">
                        <c:v>5.2000000000000005E-2</c:v>
                      </c:pt>
                      <c:pt idx="3">
                        <c:v>5.3000000000000005E-2</c:v>
                      </c:pt>
                      <c:pt idx="4">
                        <c:v>5.4000000000000006E-2</c:v>
                      </c:pt>
                      <c:pt idx="5">
                        <c:v>5.5000000000000007E-2</c:v>
                      </c:pt>
                      <c:pt idx="6">
                        <c:v>5.6000000000000008E-2</c:v>
                      </c:pt>
                      <c:pt idx="7">
                        <c:v>5.7000000000000009E-2</c:v>
                      </c:pt>
                      <c:pt idx="8">
                        <c:v>5.800000000000001E-2</c:v>
                      </c:pt>
                      <c:pt idx="9">
                        <c:v>5.9000000000000011E-2</c:v>
                      </c:pt>
                      <c:pt idx="10">
                        <c:v>6.0000000000000012E-2</c:v>
                      </c:pt>
                      <c:pt idx="11">
                        <c:v>6.1000000000000013E-2</c:v>
                      </c:pt>
                      <c:pt idx="12">
                        <c:v>6.2000000000000013E-2</c:v>
                      </c:pt>
                      <c:pt idx="13">
                        <c:v>6.3000000000000014E-2</c:v>
                      </c:pt>
                      <c:pt idx="14">
                        <c:v>6.4000000000000015E-2</c:v>
                      </c:pt>
                      <c:pt idx="15">
                        <c:v>6.5000000000000016E-2</c:v>
                      </c:pt>
                      <c:pt idx="16">
                        <c:v>6.6000000000000017E-2</c:v>
                      </c:pt>
                      <c:pt idx="17">
                        <c:v>6.7000000000000018E-2</c:v>
                      </c:pt>
                      <c:pt idx="18">
                        <c:v>6.8000000000000019E-2</c:v>
                      </c:pt>
                      <c:pt idx="19">
                        <c:v>6.900000000000002E-2</c:v>
                      </c:pt>
                      <c:pt idx="20">
                        <c:v>7.0000000000000021E-2</c:v>
                      </c:pt>
                      <c:pt idx="21">
                        <c:v>7.1000000000000021E-2</c:v>
                      </c:pt>
                      <c:pt idx="22">
                        <c:v>7.2000000000000022E-2</c:v>
                      </c:pt>
                      <c:pt idx="23">
                        <c:v>7.3000000000000023E-2</c:v>
                      </c:pt>
                      <c:pt idx="24">
                        <c:v>7.4000000000000024E-2</c:v>
                      </c:pt>
                      <c:pt idx="25">
                        <c:v>7.5000000000000025E-2</c:v>
                      </c:pt>
                      <c:pt idx="26">
                        <c:v>7.6000000000000026E-2</c:v>
                      </c:pt>
                      <c:pt idx="27">
                        <c:v>7.7000000000000027E-2</c:v>
                      </c:pt>
                      <c:pt idx="28">
                        <c:v>7.8000000000000028E-2</c:v>
                      </c:pt>
                      <c:pt idx="29">
                        <c:v>7.9000000000000029E-2</c:v>
                      </c:pt>
                      <c:pt idx="30">
                        <c:v>8.0000000000000029E-2</c:v>
                      </c:pt>
                      <c:pt idx="31">
                        <c:v>8.100000000000003E-2</c:v>
                      </c:pt>
                      <c:pt idx="32">
                        <c:v>8.2000000000000031E-2</c:v>
                      </c:pt>
                      <c:pt idx="33">
                        <c:v>8.3000000000000032E-2</c:v>
                      </c:pt>
                      <c:pt idx="34">
                        <c:v>8.4000000000000033E-2</c:v>
                      </c:pt>
                      <c:pt idx="35">
                        <c:v>8.5000000000000034E-2</c:v>
                      </c:pt>
                      <c:pt idx="36">
                        <c:v>8.6000000000000035E-2</c:v>
                      </c:pt>
                      <c:pt idx="37">
                        <c:v>8.7000000000000036E-2</c:v>
                      </c:pt>
                      <c:pt idx="38">
                        <c:v>8.8000000000000037E-2</c:v>
                      </c:pt>
                      <c:pt idx="39">
                        <c:v>8.9000000000000037E-2</c:v>
                      </c:pt>
                      <c:pt idx="40">
                        <c:v>9.0000000000000038E-2</c:v>
                      </c:pt>
                      <c:pt idx="41">
                        <c:v>9.1000000000000039E-2</c:v>
                      </c:pt>
                      <c:pt idx="42">
                        <c:v>9.200000000000004E-2</c:v>
                      </c:pt>
                      <c:pt idx="43">
                        <c:v>9.3000000000000041E-2</c:v>
                      </c:pt>
                      <c:pt idx="44">
                        <c:v>9.4000000000000042E-2</c:v>
                      </c:pt>
                      <c:pt idx="45">
                        <c:v>9.5000000000000043E-2</c:v>
                      </c:pt>
                      <c:pt idx="46">
                        <c:v>9.6000000000000044E-2</c:v>
                      </c:pt>
                      <c:pt idx="47">
                        <c:v>9.7000000000000045E-2</c:v>
                      </c:pt>
                      <c:pt idx="48">
                        <c:v>9.8000000000000045E-2</c:v>
                      </c:pt>
                      <c:pt idx="49">
                        <c:v>9.9000000000000046E-2</c:v>
                      </c:pt>
                      <c:pt idx="50">
                        <c:v>0.10000000000000005</c:v>
                      </c:pt>
                      <c:pt idx="51">
                        <c:v>0.10100000000000005</c:v>
                      </c:pt>
                      <c:pt idx="52">
                        <c:v>0.10200000000000005</c:v>
                      </c:pt>
                      <c:pt idx="53">
                        <c:v>0.10300000000000005</c:v>
                      </c:pt>
                      <c:pt idx="54">
                        <c:v>0.10400000000000005</c:v>
                      </c:pt>
                      <c:pt idx="55">
                        <c:v>0.10500000000000005</c:v>
                      </c:pt>
                      <c:pt idx="56">
                        <c:v>0.10600000000000005</c:v>
                      </c:pt>
                      <c:pt idx="57">
                        <c:v>0.10700000000000005</c:v>
                      </c:pt>
                      <c:pt idx="58">
                        <c:v>0.10800000000000005</c:v>
                      </c:pt>
                      <c:pt idx="59">
                        <c:v>0.10900000000000006</c:v>
                      </c:pt>
                      <c:pt idx="60">
                        <c:v>0.11000000000000006</c:v>
                      </c:pt>
                      <c:pt idx="61">
                        <c:v>0.11100000000000006</c:v>
                      </c:pt>
                      <c:pt idx="62">
                        <c:v>0.11200000000000006</c:v>
                      </c:pt>
                      <c:pt idx="63">
                        <c:v>0.11300000000000006</c:v>
                      </c:pt>
                      <c:pt idx="64">
                        <c:v>0.11400000000000006</c:v>
                      </c:pt>
                      <c:pt idx="65">
                        <c:v>0.11500000000000006</c:v>
                      </c:pt>
                      <c:pt idx="66">
                        <c:v>0.11600000000000006</c:v>
                      </c:pt>
                      <c:pt idx="67">
                        <c:v>0.11700000000000006</c:v>
                      </c:pt>
                      <c:pt idx="68">
                        <c:v>0.11800000000000006</c:v>
                      </c:pt>
                      <c:pt idx="69">
                        <c:v>0.11900000000000006</c:v>
                      </c:pt>
                      <c:pt idx="70">
                        <c:v>0.12000000000000006</c:v>
                      </c:pt>
                      <c:pt idx="71">
                        <c:v>0.12100000000000007</c:v>
                      </c:pt>
                      <c:pt idx="72">
                        <c:v>0.12200000000000007</c:v>
                      </c:pt>
                      <c:pt idx="73">
                        <c:v>0.12300000000000007</c:v>
                      </c:pt>
                      <c:pt idx="74">
                        <c:v>0.12400000000000007</c:v>
                      </c:pt>
                      <c:pt idx="75">
                        <c:v>0.12500000000000006</c:v>
                      </c:pt>
                      <c:pt idx="76">
                        <c:v>0.12600000000000006</c:v>
                      </c:pt>
                      <c:pt idx="77">
                        <c:v>0.12700000000000006</c:v>
                      </c:pt>
                      <c:pt idx="78">
                        <c:v>0.12800000000000006</c:v>
                      </c:pt>
                      <c:pt idx="79">
                        <c:v>0.12900000000000006</c:v>
                      </c:pt>
                      <c:pt idx="80">
                        <c:v>0.13000000000000006</c:v>
                      </c:pt>
                      <c:pt idx="81">
                        <c:v>0.13100000000000006</c:v>
                      </c:pt>
                      <c:pt idx="82">
                        <c:v>0.13200000000000006</c:v>
                      </c:pt>
                      <c:pt idx="83">
                        <c:v>0.13300000000000006</c:v>
                      </c:pt>
                      <c:pt idx="84">
                        <c:v>0.13400000000000006</c:v>
                      </c:pt>
                      <c:pt idx="85">
                        <c:v>0.13500000000000006</c:v>
                      </c:pt>
                      <c:pt idx="86">
                        <c:v>0.13600000000000007</c:v>
                      </c:pt>
                      <c:pt idx="87">
                        <c:v>0.13700000000000007</c:v>
                      </c:pt>
                      <c:pt idx="88">
                        <c:v>0.13800000000000007</c:v>
                      </c:pt>
                      <c:pt idx="89">
                        <c:v>0.13900000000000007</c:v>
                      </c:pt>
                      <c:pt idx="90">
                        <c:v>0.14000000000000007</c:v>
                      </c:pt>
                      <c:pt idx="91">
                        <c:v>0.14100000000000007</c:v>
                      </c:pt>
                      <c:pt idx="92">
                        <c:v>0.14200000000000007</c:v>
                      </c:pt>
                      <c:pt idx="93">
                        <c:v>0.14300000000000007</c:v>
                      </c:pt>
                      <c:pt idx="94">
                        <c:v>0.14400000000000007</c:v>
                      </c:pt>
                      <c:pt idx="95">
                        <c:v>0.14500000000000007</c:v>
                      </c:pt>
                      <c:pt idx="96">
                        <c:v>0.14600000000000007</c:v>
                      </c:pt>
                      <c:pt idx="97">
                        <c:v>0.14700000000000008</c:v>
                      </c:pt>
                      <c:pt idx="98">
                        <c:v>0.14800000000000008</c:v>
                      </c:pt>
                      <c:pt idx="99">
                        <c:v>0.14900000000000008</c:v>
                      </c:pt>
                      <c:pt idx="100">
                        <c:v>0.15000000000000008</c:v>
                      </c:pt>
                      <c:pt idx="101">
                        <c:v>0.15100000000000008</c:v>
                      </c:pt>
                      <c:pt idx="102">
                        <c:v>0.15200000000000008</c:v>
                      </c:pt>
                      <c:pt idx="103">
                        <c:v>0.15300000000000008</c:v>
                      </c:pt>
                      <c:pt idx="104">
                        <c:v>0.15400000000000008</c:v>
                      </c:pt>
                      <c:pt idx="105">
                        <c:v>0.15500000000000008</c:v>
                      </c:pt>
                      <c:pt idx="106">
                        <c:v>0.15600000000000008</c:v>
                      </c:pt>
                      <c:pt idx="107">
                        <c:v>0.15700000000000008</c:v>
                      </c:pt>
                      <c:pt idx="108">
                        <c:v>0.15800000000000008</c:v>
                      </c:pt>
                      <c:pt idx="109">
                        <c:v>0.15900000000000009</c:v>
                      </c:pt>
                      <c:pt idx="110">
                        <c:v>0.16000000000000009</c:v>
                      </c:pt>
                      <c:pt idx="111">
                        <c:v>0.16100000000000009</c:v>
                      </c:pt>
                      <c:pt idx="112">
                        <c:v>0.16200000000000009</c:v>
                      </c:pt>
                      <c:pt idx="113">
                        <c:v>0.16300000000000009</c:v>
                      </c:pt>
                      <c:pt idx="114">
                        <c:v>0.16400000000000009</c:v>
                      </c:pt>
                      <c:pt idx="115">
                        <c:v>0.16500000000000009</c:v>
                      </c:pt>
                      <c:pt idx="116">
                        <c:v>0.16600000000000009</c:v>
                      </c:pt>
                      <c:pt idx="117">
                        <c:v>0.16700000000000009</c:v>
                      </c:pt>
                      <c:pt idx="118">
                        <c:v>0.16800000000000009</c:v>
                      </c:pt>
                      <c:pt idx="119">
                        <c:v>0.16900000000000009</c:v>
                      </c:pt>
                      <c:pt idx="120">
                        <c:v>0.1700000000000001</c:v>
                      </c:pt>
                      <c:pt idx="121">
                        <c:v>0.1710000000000001</c:v>
                      </c:pt>
                      <c:pt idx="122">
                        <c:v>0.1720000000000001</c:v>
                      </c:pt>
                      <c:pt idx="123">
                        <c:v>0.1730000000000001</c:v>
                      </c:pt>
                      <c:pt idx="124">
                        <c:v>0.1740000000000001</c:v>
                      </c:pt>
                      <c:pt idx="125">
                        <c:v>0.1750000000000001</c:v>
                      </c:pt>
                      <c:pt idx="126">
                        <c:v>0.1760000000000001</c:v>
                      </c:pt>
                      <c:pt idx="127">
                        <c:v>0.1770000000000001</c:v>
                      </c:pt>
                      <c:pt idx="128">
                        <c:v>0.1780000000000001</c:v>
                      </c:pt>
                      <c:pt idx="129">
                        <c:v>0.1790000000000001</c:v>
                      </c:pt>
                      <c:pt idx="130">
                        <c:v>0.1800000000000001</c:v>
                      </c:pt>
                      <c:pt idx="131">
                        <c:v>0.18100000000000011</c:v>
                      </c:pt>
                      <c:pt idx="132">
                        <c:v>0.18200000000000011</c:v>
                      </c:pt>
                      <c:pt idx="133">
                        <c:v>0.18300000000000011</c:v>
                      </c:pt>
                      <c:pt idx="134">
                        <c:v>0.18400000000000011</c:v>
                      </c:pt>
                      <c:pt idx="135">
                        <c:v>0.18500000000000011</c:v>
                      </c:pt>
                      <c:pt idx="136">
                        <c:v>0.18600000000000011</c:v>
                      </c:pt>
                      <c:pt idx="137">
                        <c:v>0.18700000000000011</c:v>
                      </c:pt>
                      <c:pt idx="138">
                        <c:v>0.18800000000000011</c:v>
                      </c:pt>
                      <c:pt idx="139">
                        <c:v>0.18900000000000011</c:v>
                      </c:pt>
                      <c:pt idx="140">
                        <c:v>0.19000000000000011</c:v>
                      </c:pt>
                      <c:pt idx="141">
                        <c:v>0.19100000000000011</c:v>
                      </c:pt>
                      <c:pt idx="142">
                        <c:v>0.19200000000000012</c:v>
                      </c:pt>
                      <c:pt idx="143">
                        <c:v>0.19300000000000012</c:v>
                      </c:pt>
                      <c:pt idx="144">
                        <c:v>0.19400000000000012</c:v>
                      </c:pt>
                      <c:pt idx="145">
                        <c:v>0.19500000000000012</c:v>
                      </c:pt>
                      <c:pt idx="146">
                        <c:v>0.19600000000000012</c:v>
                      </c:pt>
                      <c:pt idx="147">
                        <c:v>0.19700000000000012</c:v>
                      </c:pt>
                      <c:pt idx="148">
                        <c:v>0.19800000000000012</c:v>
                      </c:pt>
                      <c:pt idx="149">
                        <c:v>0.19900000000000012</c:v>
                      </c:pt>
                      <c:pt idx="150">
                        <c:v>0.20000000000000012</c:v>
                      </c:pt>
                      <c:pt idx="151">
                        <c:v>0.20100000000000012</c:v>
                      </c:pt>
                      <c:pt idx="152">
                        <c:v>0.20200000000000012</c:v>
                      </c:pt>
                      <c:pt idx="153">
                        <c:v>0.20300000000000012</c:v>
                      </c:pt>
                      <c:pt idx="154">
                        <c:v>0.20400000000000013</c:v>
                      </c:pt>
                      <c:pt idx="155">
                        <c:v>0.20500000000000013</c:v>
                      </c:pt>
                      <c:pt idx="156">
                        <c:v>0.20600000000000013</c:v>
                      </c:pt>
                      <c:pt idx="157">
                        <c:v>0.20700000000000013</c:v>
                      </c:pt>
                      <c:pt idx="158">
                        <c:v>0.20800000000000013</c:v>
                      </c:pt>
                      <c:pt idx="159">
                        <c:v>0.20900000000000013</c:v>
                      </c:pt>
                      <c:pt idx="160">
                        <c:v>0.21000000000000013</c:v>
                      </c:pt>
                      <c:pt idx="161">
                        <c:v>0.21100000000000013</c:v>
                      </c:pt>
                      <c:pt idx="162">
                        <c:v>0.21200000000000013</c:v>
                      </c:pt>
                      <c:pt idx="163">
                        <c:v>0.21300000000000013</c:v>
                      </c:pt>
                      <c:pt idx="164">
                        <c:v>0.21400000000000013</c:v>
                      </c:pt>
                      <c:pt idx="165">
                        <c:v>0.21500000000000014</c:v>
                      </c:pt>
                      <c:pt idx="166">
                        <c:v>0.21600000000000014</c:v>
                      </c:pt>
                      <c:pt idx="167">
                        <c:v>0.21700000000000014</c:v>
                      </c:pt>
                      <c:pt idx="168">
                        <c:v>0.21800000000000014</c:v>
                      </c:pt>
                      <c:pt idx="169">
                        <c:v>0.21900000000000014</c:v>
                      </c:pt>
                      <c:pt idx="170">
                        <c:v>0.22000000000000014</c:v>
                      </c:pt>
                      <c:pt idx="171">
                        <c:v>0.22100000000000014</c:v>
                      </c:pt>
                      <c:pt idx="172">
                        <c:v>0.22200000000000014</c:v>
                      </c:pt>
                      <c:pt idx="173">
                        <c:v>0.22300000000000014</c:v>
                      </c:pt>
                      <c:pt idx="174">
                        <c:v>0.22400000000000014</c:v>
                      </c:pt>
                      <c:pt idx="175">
                        <c:v>0.22500000000000014</c:v>
                      </c:pt>
                      <c:pt idx="176">
                        <c:v>0.22600000000000015</c:v>
                      </c:pt>
                      <c:pt idx="177">
                        <c:v>0.22700000000000015</c:v>
                      </c:pt>
                      <c:pt idx="178">
                        <c:v>0.22800000000000015</c:v>
                      </c:pt>
                      <c:pt idx="179">
                        <c:v>0.22900000000000015</c:v>
                      </c:pt>
                      <c:pt idx="180">
                        <c:v>0.23000000000000015</c:v>
                      </c:pt>
                      <c:pt idx="181">
                        <c:v>0.23100000000000015</c:v>
                      </c:pt>
                      <c:pt idx="182">
                        <c:v>0.23200000000000015</c:v>
                      </c:pt>
                      <c:pt idx="183">
                        <c:v>0.23300000000000015</c:v>
                      </c:pt>
                      <c:pt idx="184">
                        <c:v>0.23400000000000015</c:v>
                      </c:pt>
                      <c:pt idx="185">
                        <c:v>0.23500000000000015</c:v>
                      </c:pt>
                      <c:pt idx="186">
                        <c:v>0.23600000000000015</c:v>
                      </c:pt>
                      <c:pt idx="187">
                        <c:v>0.23700000000000015</c:v>
                      </c:pt>
                      <c:pt idx="188">
                        <c:v>0.23800000000000016</c:v>
                      </c:pt>
                      <c:pt idx="189">
                        <c:v>0.23900000000000016</c:v>
                      </c:pt>
                      <c:pt idx="190">
                        <c:v>0.24000000000000016</c:v>
                      </c:pt>
                      <c:pt idx="191">
                        <c:v>0.24100000000000016</c:v>
                      </c:pt>
                      <c:pt idx="192">
                        <c:v>0.24200000000000016</c:v>
                      </c:pt>
                      <c:pt idx="193">
                        <c:v>0.24300000000000016</c:v>
                      </c:pt>
                      <c:pt idx="194">
                        <c:v>0.24400000000000016</c:v>
                      </c:pt>
                      <c:pt idx="195">
                        <c:v>0.24500000000000016</c:v>
                      </c:pt>
                      <c:pt idx="196">
                        <c:v>0.24600000000000016</c:v>
                      </c:pt>
                      <c:pt idx="197">
                        <c:v>0.24700000000000016</c:v>
                      </c:pt>
                      <c:pt idx="198">
                        <c:v>0.24800000000000016</c:v>
                      </c:pt>
                      <c:pt idx="199">
                        <c:v>0.24900000000000017</c:v>
                      </c:pt>
                      <c:pt idx="200">
                        <c:v>0.25000000000000017</c:v>
                      </c:pt>
                      <c:pt idx="201">
                        <c:v>0.25100000000000017</c:v>
                      </c:pt>
                      <c:pt idx="202">
                        <c:v>0.25200000000000017</c:v>
                      </c:pt>
                      <c:pt idx="203">
                        <c:v>0.25300000000000017</c:v>
                      </c:pt>
                      <c:pt idx="204">
                        <c:v>0.25400000000000017</c:v>
                      </c:pt>
                      <c:pt idx="205">
                        <c:v>0.25500000000000017</c:v>
                      </c:pt>
                      <c:pt idx="206">
                        <c:v>0.25600000000000017</c:v>
                      </c:pt>
                      <c:pt idx="207">
                        <c:v>0.25700000000000017</c:v>
                      </c:pt>
                      <c:pt idx="208">
                        <c:v>0.25800000000000017</c:v>
                      </c:pt>
                      <c:pt idx="209">
                        <c:v>0.25900000000000017</c:v>
                      </c:pt>
                      <c:pt idx="210">
                        <c:v>0.26000000000000018</c:v>
                      </c:pt>
                      <c:pt idx="211">
                        <c:v>0.26100000000000018</c:v>
                      </c:pt>
                      <c:pt idx="212">
                        <c:v>0.26200000000000018</c:v>
                      </c:pt>
                      <c:pt idx="213">
                        <c:v>0.26300000000000018</c:v>
                      </c:pt>
                      <c:pt idx="214">
                        <c:v>0.26400000000000018</c:v>
                      </c:pt>
                      <c:pt idx="215">
                        <c:v>0.26500000000000018</c:v>
                      </c:pt>
                      <c:pt idx="216">
                        <c:v>0.26600000000000018</c:v>
                      </c:pt>
                      <c:pt idx="217">
                        <c:v>0.26700000000000018</c:v>
                      </c:pt>
                      <c:pt idx="218">
                        <c:v>0.26800000000000018</c:v>
                      </c:pt>
                      <c:pt idx="219">
                        <c:v>0.26900000000000018</c:v>
                      </c:pt>
                      <c:pt idx="220">
                        <c:v>0.27000000000000018</c:v>
                      </c:pt>
                      <c:pt idx="221">
                        <c:v>0.27100000000000019</c:v>
                      </c:pt>
                      <c:pt idx="222">
                        <c:v>0.27200000000000019</c:v>
                      </c:pt>
                      <c:pt idx="223">
                        <c:v>0.27300000000000019</c:v>
                      </c:pt>
                      <c:pt idx="224">
                        <c:v>0.27400000000000019</c:v>
                      </c:pt>
                      <c:pt idx="225">
                        <c:v>0.27500000000000019</c:v>
                      </c:pt>
                      <c:pt idx="226">
                        <c:v>0.27600000000000019</c:v>
                      </c:pt>
                      <c:pt idx="227">
                        <c:v>0.27700000000000019</c:v>
                      </c:pt>
                      <c:pt idx="228">
                        <c:v>0.27800000000000019</c:v>
                      </c:pt>
                      <c:pt idx="229">
                        <c:v>0.27900000000000019</c:v>
                      </c:pt>
                      <c:pt idx="230">
                        <c:v>0.28000000000000019</c:v>
                      </c:pt>
                      <c:pt idx="231">
                        <c:v>0.28100000000000019</c:v>
                      </c:pt>
                      <c:pt idx="232">
                        <c:v>0.28200000000000019</c:v>
                      </c:pt>
                      <c:pt idx="233">
                        <c:v>0.2830000000000002</c:v>
                      </c:pt>
                      <c:pt idx="234">
                        <c:v>0.2840000000000002</c:v>
                      </c:pt>
                      <c:pt idx="235">
                        <c:v>0.2850000000000002</c:v>
                      </c:pt>
                      <c:pt idx="236">
                        <c:v>0.2860000000000002</c:v>
                      </c:pt>
                      <c:pt idx="237">
                        <c:v>0.2870000000000002</c:v>
                      </c:pt>
                      <c:pt idx="238">
                        <c:v>0.2880000000000002</c:v>
                      </c:pt>
                      <c:pt idx="239">
                        <c:v>0.2890000000000002</c:v>
                      </c:pt>
                      <c:pt idx="240">
                        <c:v>0.2900000000000002</c:v>
                      </c:pt>
                      <c:pt idx="241">
                        <c:v>0.2910000000000002</c:v>
                      </c:pt>
                      <c:pt idx="242">
                        <c:v>0.2920000000000002</c:v>
                      </c:pt>
                      <c:pt idx="243">
                        <c:v>0.2930000000000002</c:v>
                      </c:pt>
                      <c:pt idx="244">
                        <c:v>0.29400000000000021</c:v>
                      </c:pt>
                      <c:pt idx="245">
                        <c:v>0.29500000000000021</c:v>
                      </c:pt>
                      <c:pt idx="246">
                        <c:v>0.29600000000000021</c:v>
                      </c:pt>
                      <c:pt idx="247">
                        <c:v>0.29700000000000021</c:v>
                      </c:pt>
                      <c:pt idx="248">
                        <c:v>0.29800000000000021</c:v>
                      </c:pt>
                      <c:pt idx="249">
                        <c:v>0.29900000000000021</c:v>
                      </c:pt>
                      <c:pt idx="250">
                        <c:v>0.30000000000000021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 Assumptions &amp; Output'!$AR$5:$AR$255</c15:sqref>
                        </c15:formulaRef>
                      </c:ext>
                    </c:extLst>
                    <c:numCache>
                      <c:formatCode>0.00%</c:formatCode>
                      <c:ptCount val="2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000-4FAA-A7AB-468ABF75D455}"/>
                  </c:ext>
                </c:extLst>
              </c15:ser>
            </c15:filteredScatterSeries>
          </c:ext>
        </c:extLst>
      </c:scatterChart>
      <c:valAx>
        <c:axId val="47462656"/>
        <c:scaling>
          <c:orientation val="minMax"/>
          <c:max val="0.2"/>
          <c:min val="6.0000000000000032E-2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800" b="1"/>
                  <a:t>Fund Gross IRR</a:t>
                </a:r>
              </a:p>
            </c:rich>
          </c:tx>
          <c:layout>
            <c:manualLayout>
              <c:xMode val="edge"/>
              <c:yMode val="edge"/>
              <c:x val="0.41228524798660299"/>
              <c:y val="0.8792147231285022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464832"/>
        <c:crosses val="autoZero"/>
        <c:crossBetween val="midCat"/>
        <c:majorUnit val="2.0000000000000011E-2"/>
      </c:valAx>
      <c:valAx>
        <c:axId val="47464832"/>
        <c:scaling>
          <c:orientation val="minMax"/>
          <c:max val="0.2"/>
          <c:min val="6.0000000000000032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US" sz="1800" b="1" i="0" u="none" strike="noStrike" kern="1200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800" b="1" i="0" u="none" strike="noStrike" kern="1200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Investor Net IRR</a:t>
                </a:r>
              </a:p>
            </c:rich>
          </c:tx>
          <c:layout>
            <c:manualLayout>
              <c:xMode val="edge"/>
              <c:yMode val="edge"/>
              <c:x val="2.8042614031971647E-4"/>
              <c:y val="0.2750513651307356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2000">
                <a:latin typeface="+mj-lt"/>
              </a:defRPr>
            </a:pPr>
            <a:endParaRPr lang="en-US"/>
          </a:p>
        </c:txPr>
        <c:crossAx val="47462656"/>
        <c:crosses val="autoZero"/>
        <c:crossBetween val="midCat"/>
        <c:majorUnit val="2.0000000000000011E-2"/>
      </c:valAx>
    </c:plotArea>
    <c:legend>
      <c:legendPos val="t"/>
      <c:layout>
        <c:manualLayout>
          <c:xMode val="edge"/>
          <c:yMode val="edge"/>
          <c:x val="0.13508010814500473"/>
          <c:y val="9.7225053261753541E-2"/>
          <c:w val="0.43804807328786172"/>
          <c:h val="0.27406611607242776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Gross to Net Spread</a:t>
            </a:r>
          </a:p>
        </c:rich>
      </c:tx>
      <c:layout>
        <c:manualLayout>
          <c:xMode val="edge"/>
          <c:yMode val="edge"/>
          <c:x val="0.42123778119888078"/>
          <c:y val="1.27669447514989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97940751542596"/>
          <c:y val="0.12099243593707967"/>
          <c:w val="0.80336947598995789"/>
          <c:h val="0.6252366911135228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 Assumptions &amp; Output'!$AJ$2</c:f>
              <c:strCache>
                <c:ptCount val="1"/>
                <c:pt idx="0">
                  <c:v>Non-Core Average</c:v>
                </c:pt>
              </c:strCache>
            </c:strRef>
          </c:tx>
          <c:spPr>
            <a:ln w="38100">
              <a:solidFill>
                <a:schemeClr val="accent6"/>
              </a:solidFill>
              <a:prstDash val="solid"/>
            </a:ln>
          </c:spPr>
          <c:marker>
            <c:symbol val="none"/>
          </c:marker>
          <c:x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</c:numRef>
          </c:xVal>
          <c:yVal>
            <c:numRef>
              <c:f>' Assumptions &amp; Output'!$AK$5:$AK$255</c:f>
              <c:numCache>
                <c:formatCode>0.00%</c:formatCode>
                <c:ptCount val="251"/>
                <c:pt idx="0">
                  <c:v>2.3771154556332788E-2</c:v>
                </c:pt>
                <c:pt idx="1">
                  <c:v>2.3750652136678221E-2</c:v>
                </c:pt>
                <c:pt idx="2">
                  <c:v>2.3730274813174204E-2</c:v>
                </c:pt>
                <c:pt idx="3">
                  <c:v>2.371002197648038E-2</c:v>
                </c:pt>
                <c:pt idx="4">
                  <c:v>2.3689893020878608E-2</c:v>
                </c:pt>
                <c:pt idx="5">
                  <c:v>2.3669887344250531E-2</c:v>
                </c:pt>
                <c:pt idx="6">
                  <c:v>2.3650004348055378E-2</c:v>
                </c:pt>
                <c:pt idx="7">
                  <c:v>2.3630243437299539E-2</c:v>
                </c:pt>
                <c:pt idx="8">
                  <c:v>2.36106040205077E-2</c:v>
                </c:pt>
                <c:pt idx="9">
                  <c:v>2.3591085509708412E-2</c:v>
                </c:pt>
                <c:pt idx="10">
                  <c:v>2.3571687320400117E-2</c:v>
                </c:pt>
                <c:pt idx="11">
                  <c:v>2.3552408871528055E-2</c:v>
                </c:pt>
                <c:pt idx="12">
                  <c:v>2.3533249585458507E-2</c:v>
                </c:pt>
                <c:pt idx="13">
                  <c:v>2.3514208887959701E-2</c:v>
                </c:pt>
                <c:pt idx="14">
                  <c:v>2.3495286208172275E-2</c:v>
                </c:pt>
                <c:pt idx="15">
                  <c:v>2.347648097858486E-2</c:v>
                </c:pt>
                <c:pt idx="16">
                  <c:v>2.3457792635011646E-2</c:v>
                </c:pt>
                <c:pt idx="17">
                  <c:v>2.3439220616570847E-2</c:v>
                </c:pt>
                <c:pt idx="18">
                  <c:v>2.3420764365657168E-2</c:v>
                </c:pt>
                <c:pt idx="19">
                  <c:v>2.3402423327922708E-2</c:v>
                </c:pt>
                <c:pt idx="20">
                  <c:v>2.3384196952251204E-2</c:v>
                </c:pt>
                <c:pt idx="21">
                  <c:v>2.3366084690734271E-2</c:v>
                </c:pt>
                <c:pt idx="22">
                  <c:v>2.3348085998650972E-2</c:v>
                </c:pt>
                <c:pt idx="23">
                  <c:v>2.3330200334446952E-2</c:v>
                </c:pt>
                <c:pt idx="24">
                  <c:v>2.3312427159700458E-2</c:v>
                </c:pt>
                <c:pt idx="25">
                  <c:v>2.3294765939122344E-2</c:v>
                </c:pt>
                <c:pt idx="26">
                  <c:v>2.3277216140510107E-2</c:v>
                </c:pt>
                <c:pt idx="27">
                  <c:v>2.3259777234742554E-2</c:v>
                </c:pt>
                <c:pt idx="28">
                  <c:v>2.3242448695750942E-2</c:v>
                </c:pt>
                <c:pt idx="29">
                  <c:v>2.3225230000501432E-2</c:v>
                </c:pt>
                <c:pt idx="30">
                  <c:v>2.3208120628968446E-2</c:v>
                </c:pt>
                <c:pt idx="31">
                  <c:v>2.3191120064117124E-2</c:v>
                </c:pt>
                <c:pt idx="32">
                  <c:v>2.3174227791887117E-2</c:v>
                </c:pt>
                <c:pt idx="33">
                  <c:v>2.3157443301163053E-2</c:v>
                </c:pt>
                <c:pt idx="34">
                  <c:v>2.314076608375544E-2</c:v>
                </c:pt>
                <c:pt idx="35">
                  <c:v>2.3124195634388903E-2</c:v>
                </c:pt>
                <c:pt idx="36">
                  <c:v>2.3107731450669758E-2</c:v>
                </c:pt>
                <c:pt idx="37">
                  <c:v>2.3091373033079357E-2</c:v>
                </c:pt>
                <c:pt idx="38">
                  <c:v>2.3075119884939668E-2</c:v>
                </c:pt>
                <c:pt idx="39">
                  <c:v>2.3058971512405727E-2</c:v>
                </c:pt>
                <c:pt idx="40">
                  <c:v>2.3042927424437878E-2</c:v>
                </c:pt>
                <c:pt idx="41">
                  <c:v>2.3026987132790458E-2</c:v>
                </c:pt>
                <c:pt idx="42">
                  <c:v>2.3011150151983809E-2</c:v>
                </c:pt>
                <c:pt idx="43">
                  <c:v>2.2995415999290739E-2</c:v>
                </c:pt>
                <c:pt idx="44">
                  <c:v>2.2979784194715205E-2</c:v>
                </c:pt>
                <c:pt idx="45">
                  <c:v>2.2964254260977215E-2</c:v>
                </c:pt>
                <c:pt idx="46">
                  <c:v>2.2948825723488178E-2</c:v>
                </c:pt>
                <c:pt idx="47">
                  <c:v>2.293349811034158E-2</c:v>
                </c:pt>
                <c:pt idx="48">
                  <c:v>2.2918270952281231E-2</c:v>
                </c:pt>
                <c:pt idx="49">
                  <c:v>2.2903143782696381E-2</c:v>
                </c:pt>
                <c:pt idx="50">
                  <c:v>2.2888116137597739E-2</c:v>
                </c:pt>
                <c:pt idx="51">
                  <c:v>2.2873187555598154E-2</c:v>
                </c:pt>
                <c:pt idx="52">
                  <c:v>2.2858357577897739E-2</c:v>
                </c:pt>
                <c:pt idx="53">
                  <c:v>2.2921790465826389E-2</c:v>
                </c:pt>
                <c:pt idx="54">
                  <c:v>2.3413238662840688E-2</c:v>
                </c:pt>
                <c:pt idx="55">
                  <c:v>2.3902846402167624E-2</c:v>
                </c:pt>
                <c:pt idx="56">
                  <c:v>2.4390611628494166E-2</c:v>
                </c:pt>
                <c:pt idx="57">
                  <c:v>2.4876532328635806E-2</c:v>
                </c:pt>
                <c:pt idx="58">
                  <c:v>2.5360606531857857E-2</c:v>
                </c:pt>
                <c:pt idx="59">
                  <c:v>2.5842832310205857E-2</c:v>
                </c:pt>
                <c:pt idx="60">
                  <c:v>2.632320777882198E-2</c:v>
                </c:pt>
                <c:pt idx="61">
                  <c:v>2.6801731096265449E-2</c:v>
                </c:pt>
                <c:pt idx="62">
                  <c:v>2.7278400464823396E-2</c:v>
                </c:pt>
                <c:pt idx="63">
                  <c:v>2.7753214130826834E-2</c:v>
                </c:pt>
                <c:pt idx="64">
                  <c:v>2.8226170384955521E-2</c:v>
                </c:pt>
                <c:pt idx="65">
                  <c:v>2.8697267562541942E-2</c:v>
                </c:pt>
                <c:pt idx="66">
                  <c:v>2.9167239161419015E-2</c:v>
                </c:pt>
                <c:pt idx="67">
                  <c:v>2.9635503065498517E-2</c:v>
                </c:pt>
                <c:pt idx="68">
                  <c:v>3.010202323757967E-2</c:v>
                </c:pt>
                <c:pt idx="69">
                  <c:v>3.0566798607483195E-2</c:v>
                </c:pt>
                <c:pt idx="70">
                  <c:v>3.1029828142815588E-2</c:v>
                </c:pt>
                <c:pt idx="71">
                  <c:v>3.1491110849138762E-2</c:v>
                </c:pt>
                <c:pt idx="72">
                  <c:v>3.195064577017033E-2</c:v>
                </c:pt>
                <c:pt idx="73">
                  <c:v>3.2408431987954359E-2</c:v>
                </c:pt>
                <c:pt idx="74">
                  <c:v>3.2864468623041446E-2</c:v>
                </c:pt>
                <c:pt idx="75">
                  <c:v>3.331875483465857E-2</c:v>
                </c:pt>
                <c:pt idx="76">
                  <c:v>3.3771289820888117E-2</c:v>
                </c:pt>
                <c:pt idx="77">
                  <c:v>3.4222072818827665E-2</c:v>
                </c:pt>
                <c:pt idx="78">
                  <c:v>3.4671103104759682E-2</c:v>
                </c:pt>
                <c:pt idx="79">
                  <c:v>3.5119353005187259E-2</c:v>
                </c:pt>
                <c:pt idx="80">
                  <c:v>3.5566481287726048E-2</c:v>
                </c:pt>
                <c:pt idx="81">
                  <c:v>3.6011973667148978E-2</c:v>
                </c:pt>
                <c:pt idx="82">
                  <c:v>3.6455829868730916E-2</c:v>
                </c:pt>
                <c:pt idx="83">
                  <c:v>3.6898049649867037E-2</c:v>
                </c:pt>
                <c:pt idx="84">
                  <c:v>3.7338632800143878E-2</c:v>
                </c:pt>
                <c:pt idx="85">
                  <c:v>3.7777579141431261E-2</c:v>
                </c:pt>
                <c:pt idx="86">
                  <c:v>3.8214888527956903E-2</c:v>
                </c:pt>
                <c:pt idx="87">
                  <c:v>3.8650560846381243E-2</c:v>
                </c:pt>
                <c:pt idx="88">
                  <c:v>3.8882267155731565E-2</c:v>
                </c:pt>
                <c:pt idx="89">
                  <c:v>3.8985231494786332E-2</c:v>
                </c:pt>
                <c:pt idx="90">
                  <c:v>3.9087799358175468E-2</c:v>
                </c:pt>
                <c:pt idx="91">
                  <c:v>3.9189971789492184E-2</c:v>
                </c:pt>
                <c:pt idx="92">
                  <c:v>3.9291749832612577E-2</c:v>
                </c:pt>
                <c:pt idx="93">
                  <c:v>3.9393669165194656E-2</c:v>
                </c:pt>
                <c:pt idx="94">
                  <c:v>3.9505248673217863E-2</c:v>
                </c:pt>
                <c:pt idx="95">
                  <c:v>3.9616554021652928E-2</c:v>
                </c:pt>
                <c:pt idx="96">
                  <c:v>3.9727585077692085E-2</c:v>
                </c:pt>
                <c:pt idx="97">
                  <c:v>3.9838341716837811E-2</c:v>
                </c:pt>
                <c:pt idx="98">
                  <c:v>3.9948823822830215E-2</c:v>
                </c:pt>
                <c:pt idx="99">
                  <c:v>4.0059031287544677E-2</c:v>
                </c:pt>
                <c:pt idx="100">
                  <c:v>4.0166838513234493E-2</c:v>
                </c:pt>
                <c:pt idx="101">
                  <c:v>4.0268529049286184E-2</c:v>
                </c:pt>
                <c:pt idx="102">
                  <c:v>4.0369870867022983E-2</c:v>
                </c:pt>
                <c:pt idx="103">
                  <c:v>4.0470864803787754E-2</c:v>
                </c:pt>
                <c:pt idx="104">
                  <c:v>4.0571511697289731E-2</c:v>
                </c:pt>
                <c:pt idx="105">
                  <c:v>4.0671812385575434E-2</c:v>
                </c:pt>
                <c:pt idx="106">
                  <c:v>4.0771767707005357E-2</c:v>
                </c:pt>
                <c:pt idx="107">
                  <c:v>4.087137850023953E-2</c:v>
                </c:pt>
                <c:pt idx="108">
                  <c:v>4.0970645604203548E-2</c:v>
                </c:pt>
                <c:pt idx="109">
                  <c:v>4.1069569858074362E-2</c:v>
                </c:pt>
                <c:pt idx="110">
                  <c:v>4.1178498758460413E-2</c:v>
                </c:pt>
                <c:pt idx="111">
                  <c:v>4.1287927963421345E-2</c:v>
                </c:pt>
                <c:pt idx="112">
                  <c:v>4.139712052599015E-2</c:v>
                </c:pt>
                <c:pt idx="113">
                  <c:v>4.1506076298674144E-2</c:v>
                </c:pt>
                <c:pt idx="114">
                  <c:v>4.1608101084989746E-2</c:v>
                </c:pt>
                <c:pt idx="115">
                  <c:v>4.1708375770495965E-2</c:v>
                </c:pt>
                <c:pt idx="116">
                  <c:v>4.1808347472135521E-2</c:v>
                </c:pt>
                <c:pt idx="117">
                  <c:v>4.1908016846619767E-2</c:v>
                </c:pt>
                <c:pt idx="118">
                  <c:v>4.2007384551087712E-2</c:v>
                </c:pt>
                <c:pt idx="119">
                  <c:v>4.2106451243109133E-2</c:v>
                </c:pt>
                <c:pt idx="120">
                  <c:v>4.220521758064727E-2</c:v>
                </c:pt>
                <c:pt idx="121">
                  <c:v>4.230368422205194E-2</c:v>
                </c:pt>
                <c:pt idx="122">
                  <c:v>4.2401851826031789E-2</c:v>
                </c:pt>
                <c:pt idx="123">
                  <c:v>4.2499721051647843E-2</c:v>
                </c:pt>
                <c:pt idx="124">
                  <c:v>4.2597292558284205E-2</c:v>
                </c:pt>
                <c:pt idx="125">
                  <c:v>4.2694567005638728E-2</c:v>
                </c:pt>
                <c:pt idx="126">
                  <c:v>4.2791545053696589E-2</c:v>
                </c:pt>
                <c:pt idx="127">
                  <c:v>4.2888227362724296E-2</c:v>
                </c:pt>
                <c:pt idx="128">
                  <c:v>4.2995366224160614E-2</c:v>
                </c:pt>
                <c:pt idx="129">
                  <c:v>4.3094773142721643E-2</c:v>
                </c:pt>
                <c:pt idx="130">
                  <c:v>4.3193919235284761E-2</c:v>
                </c:pt>
                <c:pt idx="131">
                  <c:v>4.3292805001657941E-2</c:v>
                </c:pt>
                <c:pt idx="132">
                  <c:v>4.3391430942189613E-2</c:v>
                </c:pt>
                <c:pt idx="133">
                  <c:v>4.3489797557750676E-2</c:v>
                </c:pt>
                <c:pt idx="134">
                  <c:v>4.3587905349720957E-2</c:v>
                </c:pt>
                <c:pt idx="135">
                  <c:v>4.3685754819969225E-2</c:v>
                </c:pt>
                <c:pt idx="136">
                  <c:v>4.3783346470846085E-2</c:v>
                </c:pt>
                <c:pt idx="137">
                  <c:v>4.3880680805164218E-2</c:v>
                </c:pt>
                <c:pt idx="138">
                  <c:v>4.3977758326176175E-2</c:v>
                </c:pt>
                <c:pt idx="139">
                  <c:v>4.4074579537576153E-2</c:v>
                </c:pt>
                <c:pt idx="140">
                  <c:v>4.4171144943466245E-2</c:v>
                </c:pt>
                <c:pt idx="141">
                  <c:v>4.4267455048361104E-2</c:v>
                </c:pt>
                <c:pt idx="142">
                  <c:v>4.4363510357156632E-2</c:v>
                </c:pt>
                <c:pt idx="143">
                  <c:v>4.4459311375126209E-2</c:v>
                </c:pt>
                <c:pt idx="144">
                  <c:v>4.4554858607899817E-2</c:v>
                </c:pt>
                <c:pt idx="145">
                  <c:v>4.464357601575869E-2</c:v>
                </c:pt>
                <c:pt idx="146">
                  <c:v>4.4729830549147642E-2</c:v>
                </c:pt>
                <c:pt idx="147">
                  <c:v>4.4815776997370105E-2</c:v>
                </c:pt>
                <c:pt idx="148">
                  <c:v>4.4911597032571915E-2</c:v>
                </c:pt>
                <c:pt idx="149">
                  <c:v>4.500925098621017E-2</c:v>
                </c:pt>
                <c:pt idx="150">
                  <c:v>4.5106685343331232E-2</c:v>
                </c:pt>
                <c:pt idx="151">
                  <c:v>4.52039004727261E-2</c:v>
                </c:pt>
                <c:pt idx="152">
                  <c:v>4.5300896743750874E-2</c:v>
                </c:pt>
                <c:pt idx="153">
                  <c:v>4.5397674526322096E-2</c:v>
                </c:pt>
                <c:pt idx="154">
                  <c:v>4.5494234190888105E-2</c:v>
                </c:pt>
                <c:pt idx="155">
                  <c:v>4.5590576108435032E-2</c:v>
                </c:pt>
                <c:pt idx="156">
                  <c:v>4.5686700650457046E-2</c:v>
                </c:pt>
                <c:pt idx="157">
                  <c:v>4.578260818895924E-2</c:v>
                </c:pt>
                <c:pt idx="158">
                  <c:v>4.5878299096434316E-2</c:v>
                </c:pt>
                <c:pt idx="159">
                  <c:v>4.5973773745855484E-2</c:v>
                </c:pt>
                <c:pt idx="160">
                  <c:v>4.6069032510663133E-2</c:v>
                </c:pt>
                <c:pt idx="161">
                  <c:v>4.6164075764752843E-2</c:v>
                </c:pt>
                <c:pt idx="162">
                  <c:v>4.6258903882467617E-2</c:v>
                </c:pt>
                <c:pt idx="163">
                  <c:v>4.6348613689859042E-2</c:v>
                </c:pt>
                <c:pt idx="164">
                  <c:v>4.6434072839286189E-2</c:v>
                </c:pt>
                <c:pt idx="165">
                  <c:v>4.6519267872503101E-2</c:v>
                </c:pt>
                <c:pt idx="166">
                  <c:v>4.660419965792556E-2</c:v>
                </c:pt>
                <c:pt idx="167">
                  <c:v>4.6688869061152272E-2</c:v>
                </c:pt>
                <c:pt idx="168">
                  <c:v>4.6773276944970632E-2</c:v>
                </c:pt>
                <c:pt idx="169">
                  <c:v>4.6857424169371165E-2</c:v>
                </c:pt>
                <c:pt idx="170">
                  <c:v>4.6941311591545964E-2</c:v>
                </c:pt>
                <c:pt idx="171">
                  <c:v>4.703664623602416E-2</c:v>
                </c:pt>
                <c:pt idx="172">
                  <c:v>4.7132767129376141E-2</c:v>
                </c:pt>
                <c:pt idx="173">
                  <c:v>4.722870631929782E-2</c:v>
                </c:pt>
                <c:pt idx="174">
                  <c:v>4.7324464066716476E-2</c:v>
                </c:pt>
                <c:pt idx="175">
                  <c:v>4.7420040633136484E-2</c:v>
                </c:pt>
                <c:pt idx="176">
                  <c:v>4.7515436280629986E-2</c:v>
                </c:pt>
                <c:pt idx="177">
                  <c:v>4.7610651271825788E-2</c:v>
                </c:pt>
                <c:pt idx="178">
                  <c:v>4.7705685869904924E-2</c:v>
                </c:pt>
                <c:pt idx="179">
                  <c:v>4.7800540338581554E-2</c:v>
                </c:pt>
                <c:pt idx="180">
                  <c:v>4.7895214942098974E-2</c:v>
                </c:pt>
                <c:pt idx="181">
                  <c:v>4.7989709945219394E-2</c:v>
                </c:pt>
                <c:pt idx="182">
                  <c:v>4.8084025613206627E-2</c:v>
                </c:pt>
                <c:pt idx="183">
                  <c:v>4.8177212617212251E-2</c:v>
                </c:pt>
                <c:pt idx="184">
                  <c:v>4.8262098741161441E-2</c:v>
                </c:pt>
                <c:pt idx="185">
                  <c:v>4.8346761337116739E-2</c:v>
                </c:pt>
                <c:pt idx="186">
                  <c:v>4.8431201080529396E-2</c:v>
                </c:pt>
                <c:pt idx="187">
                  <c:v>4.8515418644751229E-2</c:v>
                </c:pt>
                <c:pt idx="188">
                  <c:v>4.8599414701011756E-2</c:v>
                </c:pt>
                <c:pt idx="189">
                  <c:v>4.8683189918447722E-2</c:v>
                </c:pt>
                <c:pt idx="190">
                  <c:v>4.8766744964097997E-2</c:v>
                </c:pt>
                <c:pt idx="191">
                  <c:v>4.8850080502910453E-2</c:v>
                </c:pt>
                <c:pt idx="192">
                  <c:v>4.8933197197749523E-2</c:v>
                </c:pt>
                <c:pt idx="193">
                  <c:v>4.9016095709408625E-2</c:v>
                </c:pt>
                <c:pt idx="194">
                  <c:v>4.9098776696606172E-2</c:v>
                </c:pt>
                <c:pt idx="195">
                  <c:v>4.9181240815996896E-2</c:v>
                </c:pt>
                <c:pt idx="196">
                  <c:v>4.9263488722179394E-2</c:v>
                </c:pt>
                <c:pt idx="197">
                  <c:v>4.9352490248669112E-2</c:v>
                </c:pt>
                <c:pt idx="198">
                  <c:v>4.9447423776486532E-2</c:v>
                </c:pt>
                <c:pt idx="199">
                  <c:v>4.9542209961056349E-2</c:v>
                </c:pt>
                <c:pt idx="200">
                  <c:v>4.9636848976882975E-2</c:v>
                </c:pt>
                <c:pt idx="201">
                  <c:v>4.9731340999041695E-2</c:v>
                </c:pt>
                <c:pt idx="202">
                  <c:v>4.9825686203174679E-2</c:v>
                </c:pt>
                <c:pt idx="203">
                  <c:v>4.9919884765486977E-2</c:v>
                </c:pt>
                <c:pt idx="204">
                  <c:v>5.001393686272565E-2</c:v>
                </c:pt>
                <c:pt idx="205">
                  <c:v>5.0107842672187319E-2</c:v>
                </c:pt>
                <c:pt idx="206">
                  <c:v>5.0201602371693299E-2</c:v>
                </c:pt>
                <c:pt idx="207">
                  <c:v>5.0287131992935052E-2</c:v>
                </c:pt>
                <c:pt idx="208">
                  <c:v>5.037135653048147E-2</c:v>
                </c:pt>
                <c:pt idx="209">
                  <c:v>5.0455395629485811E-2</c:v>
                </c:pt>
                <c:pt idx="210">
                  <c:v>5.0539249801410946E-2</c:v>
                </c:pt>
                <c:pt idx="211">
                  <c:v>5.0622919556197854E-2</c:v>
                </c:pt>
                <c:pt idx="212">
                  <c:v>5.0706405402263177E-2</c:v>
                </c:pt>
                <c:pt idx="213">
                  <c:v>5.0789707846514764E-2</c:v>
                </c:pt>
                <c:pt idx="214">
                  <c:v>5.0872827394342124E-2</c:v>
                </c:pt>
                <c:pt idx="215">
                  <c:v>5.0955764549634186E-2</c:v>
                </c:pt>
                <c:pt idx="216">
                  <c:v>5.1038519814779748E-2</c:v>
                </c:pt>
                <c:pt idx="217">
                  <c:v>5.1121093690664809E-2</c:v>
                </c:pt>
                <c:pt idx="218">
                  <c:v>5.1203486676687671E-2</c:v>
                </c:pt>
                <c:pt idx="219">
                  <c:v>5.1285699270756713E-2</c:v>
                </c:pt>
                <c:pt idx="220">
                  <c:v>5.1367731969298835E-2</c:v>
                </c:pt>
                <c:pt idx="221">
                  <c:v>5.1449585267259235E-2</c:v>
                </c:pt>
                <c:pt idx="222">
                  <c:v>5.1531259658111839E-2</c:v>
                </c:pt>
                <c:pt idx="223">
                  <c:v>5.1612755633856422E-2</c:v>
                </c:pt>
                <c:pt idx="224">
                  <c:v>5.1694073685033481E-2</c:v>
                </c:pt>
                <c:pt idx="225">
                  <c:v>5.1775214300716244E-2</c:v>
                </c:pt>
                <c:pt idx="226">
                  <c:v>5.185617796852221E-2</c:v>
                </c:pt>
                <c:pt idx="227">
                  <c:v>5.193696517461982E-2</c:v>
                </c:pt>
                <c:pt idx="228">
                  <c:v>5.2025745287300695E-2</c:v>
                </c:pt>
                <c:pt idx="229">
                  <c:v>5.2119659267055696E-2</c:v>
                </c:pt>
                <c:pt idx="230">
                  <c:v>5.2213456922828694E-2</c:v>
                </c:pt>
                <c:pt idx="231">
                  <c:v>5.2307138363171968E-2</c:v>
                </c:pt>
                <c:pt idx="232">
                  <c:v>5.2400703697177586E-2</c:v>
                </c:pt>
                <c:pt idx="233">
                  <c:v>5.2492960580126147E-2</c:v>
                </c:pt>
                <c:pt idx="234">
                  <c:v>5.2576956104918693E-2</c:v>
                </c:pt>
                <c:pt idx="235">
                  <c:v>5.2660800217845749E-2</c:v>
                </c:pt>
                <c:pt idx="236">
                  <c:v>5.274449329764791E-2</c:v>
                </c:pt>
                <c:pt idx="237">
                  <c:v>5.2828035722006617E-2</c:v>
                </c:pt>
                <c:pt idx="238">
                  <c:v>5.2911427867554595E-2</c:v>
                </c:pt>
                <c:pt idx="239">
                  <c:v>5.2994670109872299E-2</c:v>
                </c:pt>
                <c:pt idx="240">
                  <c:v>5.3077762823498353E-2</c:v>
                </c:pt>
                <c:pt idx="241">
                  <c:v>5.3160706381927325E-2</c:v>
                </c:pt>
                <c:pt idx="242">
                  <c:v>5.3243501157613948E-2</c:v>
                </c:pt>
                <c:pt idx="243">
                  <c:v>5.3326147521973566E-2</c:v>
                </c:pt>
                <c:pt idx="244">
                  <c:v>5.3408645845391234E-2</c:v>
                </c:pt>
                <c:pt idx="245">
                  <c:v>5.3490996497217502E-2</c:v>
                </c:pt>
                <c:pt idx="246">
                  <c:v>5.357319984577974E-2</c:v>
                </c:pt>
                <c:pt idx="247">
                  <c:v>5.3655256258375028E-2</c:v>
                </c:pt>
                <c:pt idx="248">
                  <c:v>5.3737166101280598E-2</c:v>
                </c:pt>
                <c:pt idx="249">
                  <c:v>5.3818929739752719E-2</c:v>
                </c:pt>
                <c:pt idx="250">
                  <c:v>5.3900547538033805E-2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49-4981-8223-FAE3F9037022}"/>
            </c:ext>
          </c:extLst>
        </c:ser>
        <c:ser>
          <c:idx val="0"/>
          <c:order val="1"/>
          <c:tx>
            <c:strRef>
              <c:f>' Assumptions &amp; Output'!$AG$2</c:f>
              <c:strCache>
                <c:ptCount val="1"/>
                <c:pt idx="0">
                  <c:v>BLV II - $50M commitment</c:v>
                </c:pt>
              </c:strCache>
              <c:extLst xmlns:c15="http://schemas.microsoft.com/office/drawing/2012/chart"/>
            </c:strRef>
          </c:tx>
          <c:spPr>
            <a:ln w="38100"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  <c:extLst xmlns:c15="http://schemas.microsoft.com/office/drawing/2012/chart"/>
            </c:numRef>
          </c:xVal>
          <c:yVal>
            <c:numRef>
              <c:f>' Assumptions &amp; Output'!$AH$5:$AH$255</c:f>
              <c:numCache>
                <c:formatCode>0.00%</c:formatCode>
                <c:ptCount val="251"/>
                <c:pt idx="0">
                  <c:v>2.0970352813475437E-2</c:v>
                </c:pt>
                <c:pt idx="1">
                  <c:v>2.0955259173651777E-2</c:v>
                </c:pt>
                <c:pt idx="2">
                  <c:v>2.0940271175924299E-2</c:v>
                </c:pt>
                <c:pt idx="3">
                  <c:v>2.0925388307017581E-2</c:v>
                </c:pt>
                <c:pt idx="4">
                  <c:v>2.0910610056729298E-2</c:v>
                </c:pt>
                <c:pt idx="5">
                  <c:v>2.0895935917912681E-2</c:v>
                </c:pt>
                <c:pt idx="6">
                  <c:v>2.0881365386461195E-2</c:v>
                </c:pt>
                <c:pt idx="7">
                  <c:v>2.086689796128012E-2</c:v>
                </c:pt>
                <c:pt idx="8">
                  <c:v>2.0852533144259902E-2</c:v>
                </c:pt>
                <c:pt idx="9">
                  <c:v>2.0838270440266385E-2</c:v>
                </c:pt>
                <c:pt idx="10">
                  <c:v>2.082410935710928E-2</c:v>
                </c:pt>
                <c:pt idx="11">
                  <c:v>2.0810049405529288E-2</c:v>
                </c:pt>
                <c:pt idx="12">
                  <c:v>2.0796090099164791E-2</c:v>
                </c:pt>
                <c:pt idx="13">
                  <c:v>2.0782230954546968E-2</c:v>
                </c:pt>
                <c:pt idx="14">
                  <c:v>2.0768471491063603E-2</c:v>
                </c:pt>
                <c:pt idx="15">
                  <c:v>2.0754811230949757E-2</c:v>
                </c:pt>
                <c:pt idx="16">
                  <c:v>2.0741249699261124E-2</c:v>
                </c:pt>
                <c:pt idx="17">
                  <c:v>2.0727786423857378E-2</c:v>
                </c:pt>
                <c:pt idx="18">
                  <c:v>2.0714420935378855E-2</c:v>
                </c:pt>
                <c:pt idx="19">
                  <c:v>2.0701152767228351E-2</c:v>
                </c:pt>
                <c:pt idx="20">
                  <c:v>2.0687981455552021E-2</c:v>
                </c:pt>
                <c:pt idx="21">
                  <c:v>2.0674906539220286E-2</c:v>
                </c:pt>
                <c:pt idx="22">
                  <c:v>2.0661927559803631E-2</c:v>
                </c:pt>
                <c:pt idx="23">
                  <c:v>2.0649044061564162E-2</c:v>
                </c:pt>
                <c:pt idx="24">
                  <c:v>2.0636255591422306E-2</c:v>
                </c:pt>
                <c:pt idx="25">
                  <c:v>2.0623561698946372E-2</c:v>
                </c:pt>
                <c:pt idx="26">
                  <c:v>2.0610961936336117E-2</c:v>
                </c:pt>
                <c:pt idx="27">
                  <c:v>2.059845585839877E-2</c:v>
                </c:pt>
                <c:pt idx="28">
                  <c:v>2.0586043022531489E-2</c:v>
                </c:pt>
                <c:pt idx="29">
                  <c:v>2.0573722988702928E-2</c:v>
                </c:pt>
                <c:pt idx="30">
                  <c:v>2.0561495319441694E-2</c:v>
                </c:pt>
                <c:pt idx="31">
                  <c:v>2.0549359579805263E-2</c:v>
                </c:pt>
                <c:pt idx="32">
                  <c:v>2.0537315337375531E-2</c:v>
                </c:pt>
                <c:pt idx="33">
                  <c:v>2.0525362162235508E-2</c:v>
                </c:pt>
                <c:pt idx="34">
                  <c:v>2.0513499626945333E-2</c:v>
                </c:pt>
                <c:pt idx="35">
                  <c:v>2.0501727306540499E-2</c:v>
                </c:pt>
                <c:pt idx="36">
                  <c:v>2.0490044778498986E-2</c:v>
                </c:pt>
                <c:pt idx="37">
                  <c:v>2.047845162273261E-2</c:v>
                </c:pt>
                <c:pt idx="38">
                  <c:v>2.04669474215637E-2</c:v>
                </c:pt>
                <c:pt idx="39">
                  <c:v>2.0455531759722215E-2</c:v>
                </c:pt>
                <c:pt idx="40">
                  <c:v>2.0444204224310883E-2</c:v>
                </c:pt>
                <c:pt idx="41">
                  <c:v>2.0432964404801204E-2</c:v>
                </c:pt>
                <c:pt idx="42">
                  <c:v>2.0421811893012801E-2</c:v>
                </c:pt>
                <c:pt idx="43">
                  <c:v>2.0410746283096318E-2</c:v>
                </c:pt>
                <c:pt idx="44">
                  <c:v>2.0399767171520547E-2</c:v>
                </c:pt>
                <c:pt idx="45">
                  <c:v>2.0388874157050887E-2</c:v>
                </c:pt>
                <c:pt idx="46">
                  <c:v>2.0378066840739131E-2</c:v>
                </c:pt>
                <c:pt idx="47">
                  <c:v>2.0367344825908809E-2</c:v>
                </c:pt>
                <c:pt idx="48">
                  <c:v>2.0356707718126546E-2</c:v>
                </c:pt>
                <c:pt idx="49">
                  <c:v>2.0346155125210721E-2</c:v>
                </c:pt>
                <c:pt idx="50">
                  <c:v>2.0335686657188171E-2</c:v>
                </c:pt>
                <c:pt idx="51">
                  <c:v>2.0662233127539523E-2</c:v>
                </c:pt>
                <c:pt idx="52">
                  <c:v>2.1154893099304364E-2</c:v>
                </c:pt>
                <c:pt idx="53">
                  <c:v>2.1645717769148101E-2</c:v>
                </c:pt>
                <c:pt idx="54">
                  <c:v>2.2134705091595167E-2</c:v>
                </c:pt>
                <c:pt idx="55">
                  <c:v>2.2621853063042943E-2</c:v>
                </c:pt>
                <c:pt idx="56">
                  <c:v>2.3107159722088391E-2</c:v>
                </c:pt>
                <c:pt idx="57">
                  <c:v>2.3590623149845794E-2</c:v>
                </c:pt>
                <c:pt idx="58">
                  <c:v>2.4072241470265168E-2</c:v>
                </c:pt>
                <c:pt idx="59">
                  <c:v>2.4552012850450458E-2</c:v>
                </c:pt>
                <c:pt idx="60">
                  <c:v>2.5029935500967507E-2</c:v>
                </c:pt>
                <c:pt idx="61">
                  <c:v>2.5506007676156253E-2</c:v>
                </c:pt>
                <c:pt idx="62">
                  <c:v>2.5980227674428938E-2</c:v>
                </c:pt>
                <c:pt idx="63">
                  <c:v>2.6452954449054225E-2</c:v>
                </c:pt>
                <c:pt idx="64">
                  <c:v>2.6924291130028435E-2</c:v>
                </c:pt>
                <c:pt idx="65">
                  <c:v>2.7393889684189723E-2</c:v>
                </c:pt>
                <c:pt idx="66">
                  <c:v>2.7861749006397221E-2</c:v>
                </c:pt>
                <c:pt idx="67">
                  <c:v>2.8327868028877948E-2</c:v>
                </c:pt>
                <c:pt idx="68">
                  <c:v>2.8792245721410883E-2</c:v>
                </c:pt>
                <c:pt idx="69">
                  <c:v>2.9254881091523036E-2</c:v>
                </c:pt>
                <c:pt idx="70">
                  <c:v>2.9715773184657526E-2</c:v>
                </c:pt>
                <c:pt idx="71">
                  <c:v>3.017492108436455E-2</c:v>
                </c:pt>
                <c:pt idx="72">
                  <c:v>3.0632323912470796E-2</c:v>
                </c:pt>
                <c:pt idx="73">
                  <c:v>3.1087980829253972E-2</c:v>
                </c:pt>
                <c:pt idx="74">
                  <c:v>3.154189103360934E-2</c:v>
                </c:pt>
                <c:pt idx="75">
                  <c:v>3.1994053763220232E-2</c:v>
                </c:pt>
                <c:pt idx="76">
                  <c:v>3.2444769086617142E-2</c:v>
                </c:pt>
                <c:pt idx="77">
                  <c:v>3.2894972560617186E-2</c:v>
                </c:pt>
                <c:pt idx="78">
                  <c:v>3.3343544174370965E-2</c:v>
                </c:pt>
                <c:pt idx="79">
                  <c:v>3.3790483618288347E-2</c:v>
                </c:pt>
                <c:pt idx="80">
                  <c:v>3.4235790614639494E-2</c:v>
                </c:pt>
                <c:pt idx="81">
                  <c:v>3.4679464917633684E-2</c:v>
                </c:pt>
                <c:pt idx="82">
                  <c:v>3.512150631350569E-2</c:v>
                </c:pt>
                <c:pt idx="83">
                  <c:v>3.5561914620596158E-2</c:v>
                </c:pt>
                <c:pt idx="84">
                  <c:v>3.6000689689430432E-2</c:v>
                </c:pt>
                <c:pt idx="85">
                  <c:v>3.6437517878325665E-2</c:v>
                </c:pt>
                <c:pt idx="86">
                  <c:v>3.6544053853064751E-2</c:v>
                </c:pt>
                <c:pt idx="87">
                  <c:v>3.6650185269072877E-2</c:v>
                </c:pt>
                <c:pt idx="88">
                  <c:v>3.6755913195273882E-2</c:v>
                </c:pt>
                <c:pt idx="89">
                  <c:v>3.6861238700776566E-2</c:v>
                </c:pt>
                <c:pt idx="90">
                  <c:v>3.6966162854834728E-2</c:v>
                </c:pt>
                <c:pt idx="91">
                  <c:v>3.7077309357491706E-2</c:v>
                </c:pt>
                <c:pt idx="92">
                  <c:v>3.7192032891220472E-2</c:v>
                </c:pt>
                <c:pt idx="93">
                  <c:v>3.7306474019435598E-2</c:v>
                </c:pt>
                <c:pt idx="94">
                  <c:v>3.7420632653264618E-2</c:v>
                </c:pt>
                <c:pt idx="95">
                  <c:v>3.7534508711809356E-2</c:v>
                </c:pt>
                <c:pt idx="96">
                  <c:v>3.764810212205244E-2</c:v>
                </c:pt>
                <c:pt idx="97">
                  <c:v>3.7761412818777595E-2</c:v>
                </c:pt>
                <c:pt idx="98">
                  <c:v>3.7869106604210445E-2</c:v>
                </c:pt>
                <c:pt idx="99">
                  <c:v>3.7973886844472615E-2</c:v>
                </c:pt>
                <c:pt idx="100">
                  <c:v>3.8078311251681318E-2</c:v>
                </c:pt>
                <c:pt idx="101">
                  <c:v>3.8182380690921225E-2</c:v>
                </c:pt>
                <c:pt idx="102">
                  <c:v>3.8286096027501493E-2</c:v>
                </c:pt>
                <c:pt idx="103">
                  <c:v>3.8389458126923348E-2</c:v>
                </c:pt>
                <c:pt idx="104">
                  <c:v>3.8492467854870094E-2</c:v>
                </c:pt>
                <c:pt idx="105">
                  <c:v>3.8595126077175801E-2</c:v>
                </c:pt>
                <c:pt idx="106">
                  <c:v>3.869743365981021E-2</c:v>
                </c:pt>
                <c:pt idx="107">
                  <c:v>3.8805234312876247E-2</c:v>
                </c:pt>
                <c:pt idx="108">
                  <c:v>3.8917928972344196E-2</c:v>
                </c:pt>
                <c:pt idx="109">
                  <c:v>3.9030379143883354E-2</c:v>
                </c:pt>
                <c:pt idx="110">
                  <c:v>3.9142584715013473E-2</c:v>
                </c:pt>
                <c:pt idx="111">
                  <c:v>3.9252566592527238E-2</c:v>
                </c:pt>
                <c:pt idx="112">
                  <c:v>3.9356148725661233E-2</c:v>
                </c:pt>
                <c:pt idx="113">
                  <c:v>3.9459420086357666E-2</c:v>
                </c:pt>
                <c:pt idx="114">
                  <c:v>3.9562381360144172E-2</c:v>
                </c:pt>
                <c:pt idx="115">
                  <c:v>3.9665033232858138E-2</c:v>
                </c:pt>
                <c:pt idx="116">
                  <c:v>3.976737639062472E-2</c:v>
                </c:pt>
                <c:pt idx="117">
                  <c:v>3.9869411519849074E-2</c:v>
                </c:pt>
                <c:pt idx="118">
                  <c:v>3.9971139307182824E-2</c:v>
                </c:pt>
                <c:pt idx="119">
                  <c:v>4.0072560439525173E-2</c:v>
                </c:pt>
                <c:pt idx="120">
                  <c:v>4.017367560398849E-2</c:v>
                </c:pt>
                <c:pt idx="121">
                  <c:v>4.0274485487894307E-2</c:v>
                </c:pt>
                <c:pt idx="122">
                  <c:v>4.0374990778750008E-2</c:v>
                </c:pt>
                <c:pt idx="123">
                  <c:v>4.0475192164234619E-2</c:v>
                </c:pt>
                <c:pt idx="124">
                  <c:v>4.05750903321766E-2</c:v>
                </c:pt>
                <c:pt idx="125">
                  <c:v>4.068164095887844E-2</c:v>
                </c:pt>
                <c:pt idx="126">
                  <c:v>4.078815131484731E-2</c:v>
                </c:pt>
                <c:pt idx="127">
                  <c:v>4.0890461526965016E-2</c:v>
                </c:pt>
                <c:pt idx="128">
                  <c:v>4.0992503869688501E-2</c:v>
                </c:pt>
                <c:pt idx="129">
                  <c:v>4.1094278872853052E-2</c:v>
                </c:pt>
                <c:pt idx="130">
                  <c:v>4.1195787066685641E-2</c:v>
                </c:pt>
                <c:pt idx="131">
                  <c:v>4.1297028981778727E-2</c:v>
                </c:pt>
                <c:pt idx="132">
                  <c:v>4.1398005149088257E-2</c:v>
                </c:pt>
                <c:pt idx="133">
                  <c:v>4.1498716099921451E-2</c:v>
                </c:pt>
                <c:pt idx="134">
                  <c:v>4.1599162365901943E-2</c:v>
                </c:pt>
                <c:pt idx="135">
                  <c:v>4.1699344478983547E-2</c:v>
                </c:pt>
                <c:pt idx="136">
                  <c:v>4.1799262971413176E-2</c:v>
                </c:pt>
                <c:pt idx="137">
                  <c:v>4.1898918375733063E-2</c:v>
                </c:pt>
                <c:pt idx="138">
                  <c:v>4.1998311224757001E-2</c:v>
                </c:pt>
                <c:pt idx="139">
                  <c:v>4.2097442051559242E-2</c:v>
                </c:pt>
                <c:pt idx="140">
                  <c:v>4.2196311389466945E-2</c:v>
                </c:pt>
                <c:pt idx="141">
                  <c:v>4.2294919772037087E-2</c:v>
                </c:pt>
                <c:pt idx="142">
                  <c:v>4.2391463831692178E-2</c:v>
                </c:pt>
                <c:pt idx="143">
                  <c:v>4.2480835268621508E-2</c:v>
                </c:pt>
                <c:pt idx="144">
                  <c:v>4.256989145745721E-2</c:v>
                </c:pt>
                <c:pt idx="145">
                  <c:v>4.2664226948716133E-2</c:v>
                </c:pt>
                <c:pt idx="146">
                  <c:v>4.2764877028383663E-2</c:v>
                </c:pt>
                <c:pt idx="147">
                  <c:v>4.2865300347550817E-2</c:v>
                </c:pt>
                <c:pt idx="148">
                  <c:v>4.2965497304177924E-2</c:v>
                </c:pt>
                <c:pt idx="149">
                  <c:v>4.3065468296664966E-2</c:v>
                </c:pt>
                <c:pt idx="150">
                  <c:v>4.3165213723829809E-2</c:v>
                </c:pt>
                <c:pt idx="151">
                  <c:v>4.3264733984900217E-2</c:v>
                </c:pt>
                <c:pt idx="152">
                  <c:v>4.3364029479496968E-2</c:v>
                </c:pt>
                <c:pt idx="153">
                  <c:v>4.3463100607630978E-2</c:v>
                </c:pt>
                <c:pt idx="154">
                  <c:v>4.3561947769685749E-2</c:v>
                </c:pt>
                <c:pt idx="155">
                  <c:v>4.3660571366406054E-2</c:v>
                </c:pt>
                <c:pt idx="156">
                  <c:v>4.3758971798886159E-2</c:v>
                </c:pt>
                <c:pt idx="157">
                  <c:v>4.3857149468568946E-2</c:v>
                </c:pt>
                <c:pt idx="158">
                  <c:v>4.3955104777215703E-2</c:v>
                </c:pt>
                <c:pt idx="159">
                  <c:v>4.4052838126914573E-2</c:v>
                </c:pt>
                <c:pt idx="160">
                  <c:v>4.4150193726864628E-2</c:v>
                </c:pt>
                <c:pt idx="161">
                  <c:v>4.4238611921491755E-2</c:v>
                </c:pt>
                <c:pt idx="162">
                  <c:v>4.4326759189549259E-2</c:v>
                </c:pt>
                <c:pt idx="163">
                  <c:v>4.4414636423814324E-2</c:v>
                </c:pt>
                <c:pt idx="164">
                  <c:v>4.4502244514170008E-2</c:v>
                </c:pt>
                <c:pt idx="165">
                  <c:v>4.4589584347621003E-2</c:v>
                </c:pt>
                <c:pt idx="166">
                  <c:v>4.4676656808292303E-2</c:v>
                </c:pt>
                <c:pt idx="167">
                  <c:v>4.4763462777443419E-2</c:v>
                </c:pt>
                <c:pt idx="168">
                  <c:v>4.4857123401616572E-2</c:v>
                </c:pt>
                <c:pt idx="169">
                  <c:v>4.4956052959259252E-2</c:v>
                </c:pt>
                <c:pt idx="170">
                  <c:v>4.5054794146114074E-2</c:v>
                </c:pt>
                <c:pt idx="171">
                  <c:v>4.5153347251112141E-2</c:v>
                </c:pt>
                <c:pt idx="172">
                  <c:v>4.5251712563626867E-2</c:v>
                </c:pt>
                <c:pt idx="173">
                  <c:v>4.5349890373482415E-2</c:v>
                </c:pt>
                <c:pt idx="174">
                  <c:v>4.5447880970922616E-2</c:v>
                </c:pt>
                <c:pt idx="175">
                  <c:v>4.5545684646624729E-2</c:v>
                </c:pt>
                <c:pt idx="176">
                  <c:v>4.5643301691669025E-2</c:v>
                </c:pt>
                <c:pt idx="177">
                  <c:v>4.5740732397544115E-2</c:v>
                </c:pt>
                <c:pt idx="178">
                  <c:v>4.5837977056130741E-2</c:v>
                </c:pt>
                <c:pt idx="179">
                  <c:v>4.5935035959695336E-2</c:v>
                </c:pt>
                <c:pt idx="180">
                  <c:v>4.6031909400876703E-2</c:v>
                </c:pt>
                <c:pt idx="181">
                  <c:v>4.6123348397592523E-2</c:v>
                </c:pt>
                <c:pt idx="182">
                  <c:v>4.6210799954536863E-2</c:v>
                </c:pt>
                <c:pt idx="183">
                  <c:v>4.6298022281009932E-2</c:v>
                </c:pt>
                <c:pt idx="184">
                  <c:v>4.6385016074586838E-2</c:v>
                </c:pt>
                <c:pt idx="185">
                  <c:v>4.6471782030653552E-2</c:v>
                </c:pt>
                <c:pt idx="186">
                  <c:v>4.6558320842408685E-2</c:v>
                </c:pt>
                <c:pt idx="187">
                  <c:v>4.6644633200877028E-2</c:v>
                </c:pt>
                <c:pt idx="188">
                  <c:v>4.673071979490423E-2</c:v>
                </c:pt>
                <c:pt idx="189">
                  <c:v>4.6816581311175665E-2</c:v>
                </c:pt>
                <c:pt idx="190">
                  <c:v>4.6902218434220433E-2</c:v>
                </c:pt>
                <c:pt idx="191">
                  <c:v>4.6987631846412692E-2</c:v>
                </c:pt>
                <c:pt idx="192">
                  <c:v>4.7072822227979427E-2</c:v>
                </c:pt>
                <c:pt idx="193">
                  <c:v>4.715779025701089E-2</c:v>
                </c:pt>
                <c:pt idx="194">
                  <c:v>4.7244984696866943E-2</c:v>
                </c:pt>
                <c:pt idx="195">
                  <c:v>4.7342532445113161E-2</c:v>
                </c:pt>
                <c:pt idx="196">
                  <c:v>4.7439926744252181E-2</c:v>
                </c:pt>
                <c:pt idx="197">
                  <c:v>4.7537167795055402E-2</c:v>
                </c:pt>
                <c:pt idx="198">
                  <c:v>4.7634255798746084E-2</c:v>
                </c:pt>
                <c:pt idx="199">
                  <c:v>4.7731190957002456E-2</c:v>
                </c:pt>
                <c:pt idx="200">
                  <c:v>4.7827973471937069E-2</c:v>
                </c:pt>
                <c:pt idx="201">
                  <c:v>4.7924603546099009E-2</c:v>
                </c:pt>
                <c:pt idx="202">
                  <c:v>4.8021081382458142E-2</c:v>
                </c:pt>
                <c:pt idx="203">
                  <c:v>4.8117407184408878E-2</c:v>
                </c:pt>
                <c:pt idx="204">
                  <c:v>4.8210238970698149E-2</c:v>
                </c:pt>
                <c:pt idx="205">
                  <c:v>4.8297080244450064E-2</c:v>
                </c:pt>
                <c:pt idx="206">
                  <c:v>4.8383730175315998E-2</c:v>
                </c:pt>
                <c:pt idx="207">
                  <c:v>4.8470189298269795E-2</c:v>
                </c:pt>
                <c:pt idx="208">
                  <c:v>4.8556458146673698E-2</c:v>
                </c:pt>
                <c:pt idx="209">
                  <c:v>4.8642537252281015E-2</c:v>
                </c:pt>
                <c:pt idx="210">
                  <c:v>4.8728427145242115E-2</c:v>
                </c:pt>
                <c:pt idx="211">
                  <c:v>4.8814128354120856E-2</c:v>
                </c:pt>
                <c:pt idx="212">
                  <c:v>4.8899641405877936E-2</c:v>
                </c:pt>
                <c:pt idx="213">
                  <c:v>4.898496682589154E-2</c:v>
                </c:pt>
                <c:pt idx="214">
                  <c:v>4.9070105137961562E-2</c:v>
                </c:pt>
                <c:pt idx="215">
                  <c:v>4.9155056864306268E-2</c:v>
                </c:pt>
                <c:pt idx="216">
                  <c:v>4.923982252557163E-2</c:v>
                </c:pt>
                <c:pt idx="217">
                  <c:v>4.9324402640839982E-2</c:v>
                </c:pt>
                <c:pt idx="218">
                  <c:v>4.9408797727631126E-2</c:v>
                </c:pt>
                <c:pt idx="219">
                  <c:v>4.9493008301901897E-2</c:v>
                </c:pt>
                <c:pt idx="220">
                  <c:v>4.9577034878061921E-2</c:v>
                </c:pt>
                <c:pt idx="221">
                  <c:v>4.9660877968971173E-2</c:v>
                </c:pt>
                <c:pt idx="222">
                  <c:v>4.9744538085944867E-2</c:v>
                </c:pt>
                <c:pt idx="223">
                  <c:v>4.9828015738759224E-2</c:v>
                </c:pt>
                <c:pt idx="224">
                  <c:v>4.9911311435661243E-2</c:v>
                </c:pt>
                <c:pt idx="225">
                  <c:v>4.9998127430400274E-2</c:v>
                </c:pt>
                <c:pt idx="226">
                  <c:v>5.0094448338783237E-2</c:v>
                </c:pt>
                <c:pt idx="227">
                  <c:v>5.0190647467075744E-2</c:v>
                </c:pt>
                <c:pt idx="228">
                  <c:v>5.0286724947755823E-2</c:v>
                </c:pt>
                <c:pt idx="229">
                  <c:v>5.0382680913739153E-2</c:v>
                </c:pt>
                <c:pt idx="230">
                  <c:v>5.0478515498374621E-2</c:v>
                </c:pt>
                <c:pt idx="231">
                  <c:v>5.0568430537757003E-2</c:v>
                </c:pt>
                <c:pt idx="232">
                  <c:v>5.0654709185466718E-2</c:v>
                </c:pt>
                <c:pt idx="233">
                  <c:v>5.0740831439403167E-2</c:v>
                </c:pt>
                <c:pt idx="234">
                  <c:v>5.0826797699407622E-2</c:v>
                </c:pt>
                <c:pt idx="235">
                  <c:v>5.0912608364186041E-2</c:v>
                </c:pt>
                <c:pt idx="236">
                  <c:v>5.0998263831308843E-2</c:v>
                </c:pt>
                <c:pt idx="237">
                  <c:v>5.1083764497217576E-2</c:v>
                </c:pt>
                <c:pt idx="238">
                  <c:v>5.1169110757222469E-2</c:v>
                </c:pt>
                <c:pt idx="239">
                  <c:v>5.1254303005513313E-2</c:v>
                </c:pt>
                <c:pt idx="240">
                  <c:v>5.1339341635159685E-2</c:v>
                </c:pt>
                <c:pt idx="241">
                  <c:v>5.142422703811117E-2</c:v>
                </c:pt>
                <c:pt idx="242">
                  <c:v>5.1508959605204685E-2</c:v>
                </c:pt>
                <c:pt idx="243">
                  <c:v>5.1593539726165816E-2</c:v>
                </c:pt>
                <c:pt idx="244">
                  <c:v>5.1677967789613477E-2</c:v>
                </c:pt>
                <c:pt idx="245">
                  <c:v>5.1762244183060135E-2</c:v>
                </c:pt>
                <c:pt idx="246">
                  <c:v>5.1846369292921135E-2</c:v>
                </c:pt>
                <c:pt idx="247">
                  <c:v>5.1930343504508036E-2</c:v>
                </c:pt>
                <c:pt idx="248">
                  <c:v>5.2014167202043715E-2</c:v>
                </c:pt>
                <c:pt idx="249">
                  <c:v>5.2097840768658144E-2</c:v>
                </c:pt>
                <c:pt idx="250">
                  <c:v>5.21813645863895E-2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B49-4981-8223-FAE3F9037022}"/>
            </c:ext>
          </c:extLst>
        </c:ser>
        <c:ser>
          <c:idx val="2"/>
          <c:order val="2"/>
          <c:tx>
            <c:strRef>
              <c:f>' Assumptions &amp; Output'!$AN$2</c:f>
              <c:strCache>
                <c:ptCount val="1"/>
                <c:pt idx="0">
                  <c:v>BLV II - $100M commitment</c:v>
                </c:pt>
              </c:strCache>
              <c:extLst xmlns:c15="http://schemas.microsoft.com/office/drawing/2012/chart"/>
            </c:strRef>
          </c:tx>
          <c:spPr>
            <a:ln w="38100">
              <a:solidFill>
                <a:schemeClr val="accent5"/>
              </a:solidFill>
              <a:prstDash val="solid"/>
            </a:ln>
          </c:spPr>
          <c:marker>
            <c:symbol val="none"/>
          </c:marker>
          <c:x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  <c:extLst xmlns:c15="http://schemas.microsoft.com/office/drawing/2012/chart"/>
            </c:numRef>
          </c:xVal>
          <c:yVal>
            <c:numRef>
              <c:f>' Assumptions &amp; Output'!$AO$5:$AO$255</c:f>
              <c:numCache>
                <c:formatCode>0.00%</c:formatCode>
                <c:ptCount val="251"/>
                <c:pt idx="0">
                  <c:v>1.7660104609920693E-2</c:v>
                </c:pt>
                <c:pt idx="1">
                  <c:v>1.7649553383673203E-2</c:v>
                </c:pt>
                <c:pt idx="2">
                  <c:v>1.7639084606158886E-2</c:v>
                </c:pt>
                <c:pt idx="3">
                  <c:v>1.7628697868049617E-2</c:v>
                </c:pt>
                <c:pt idx="4">
                  <c:v>1.7618392762527926E-2</c:v>
                </c:pt>
                <c:pt idx="5">
                  <c:v>1.7608168885273237E-2</c:v>
                </c:pt>
                <c:pt idx="6">
                  <c:v>1.7598025834444767E-2</c:v>
                </c:pt>
                <c:pt idx="7">
                  <c:v>1.758796321066243E-2</c:v>
                </c:pt>
                <c:pt idx="8">
                  <c:v>1.7577980616983083E-2</c:v>
                </c:pt>
                <c:pt idx="9">
                  <c:v>1.7568077658890305E-2</c:v>
                </c:pt>
                <c:pt idx="10">
                  <c:v>1.755825394427242E-2</c:v>
                </c:pt>
                <c:pt idx="11">
                  <c:v>1.7548509083409172E-2</c:v>
                </c:pt>
                <c:pt idx="12">
                  <c:v>1.7538842688946191E-2</c:v>
                </c:pt>
                <c:pt idx="13">
                  <c:v>1.7529254375885442E-2</c:v>
                </c:pt>
                <c:pt idx="14">
                  <c:v>1.7519743761565468E-2</c:v>
                </c:pt>
                <c:pt idx="15">
                  <c:v>1.7510310465641846E-2</c:v>
                </c:pt>
                <c:pt idx="16">
                  <c:v>1.7500954110072756E-2</c:v>
                </c:pt>
                <c:pt idx="17">
                  <c:v>1.7491674319104991E-2</c:v>
                </c:pt>
                <c:pt idx="18">
                  <c:v>1.7482470719249979E-2</c:v>
                </c:pt>
                <c:pt idx="19">
                  <c:v>1.7473342939275119E-2</c:v>
                </c:pt>
                <c:pt idx="20">
                  <c:v>1.7464290610179581E-2</c:v>
                </c:pt>
                <c:pt idx="21">
                  <c:v>1.7455313365189642E-2</c:v>
                </c:pt>
                <c:pt idx="22">
                  <c:v>1.7446410839728047E-2</c:v>
                </c:pt>
                <c:pt idx="23">
                  <c:v>1.7437582671409338E-2</c:v>
                </c:pt>
                <c:pt idx="24">
                  <c:v>1.742882850001988E-2</c:v>
                </c:pt>
                <c:pt idx="25">
                  <c:v>1.7420147967502977E-2</c:v>
                </c:pt>
                <c:pt idx="26">
                  <c:v>1.7411540717941779E-2</c:v>
                </c:pt>
                <c:pt idx="27">
                  <c:v>1.7403006397545065E-2</c:v>
                </c:pt>
                <c:pt idx="28">
                  <c:v>1.7394544654634372E-2</c:v>
                </c:pt>
                <c:pt idx="29">
                  <c:v>1.7386155139622897E-2</c:v>
                </c:pt>
                <c:pt idx="30">
                  <c:v>1.7377837505008167E-2</c:v>
                </c:pt>
                <c:pt idx="31">
                  <c:v>1.7369591405349175E-2</c:v>
                </c:pt>
                <c:pt idx="32">
                  <c:v>1.7361416497259488E-2</c:v>
                </c:pt>
                <c:pt idx="33">
                  <c:v>1.7353312439389271E-2</c:v>
                </c:pt>
                <c:pt idx="34">
                  <c:v>1.7345278892399077E-2</c:v>
                </c:pt>
                <c:pt idx="35">
                  <c:v>1.7337315518974952E-2</c:v>
                </c:pt>
                <c:pt idx="36">
                  <c:v>1.7329421983782248E-2</c:v>
                </c:pt>
                <c:pt idx="37">
                  <c:v>1.7321597953470949E-2</c:v>
                </c:pt>
                <c:pt idx="38">
                  <c:v>1.731384309665214E-2</c:v>
                </c:pt>
                <c:pt idx="39">
                  <c:v>1.7306157083891785E-2</c:v>
                </c:pt>
                <c:pt idx="40">
                  <c:v>1.7298539587690745E-2</c:v>
                </c:pt>
                <c:pt idx="41">
                  <c:v>1.7290990282473009E-2</c:v>
                </c:pt>
                <c:pt idx="42">
                  <c:v>1.7283508844573928E-2</c:v>
                </c:pt>
                <c:pt idx="43">
                  <c:v>1.7276094952225332E-2</c:v>
                </c:pt>
                <c:pt idx="44">
                  <c:v>1.7268748285538663E-2</c:v>
                </c:pt>
                <c:pt idx="45">
                  <c:v>1.726146852649986E-2</c:v>
                </c:pt>
                <c:pt idx="46">
                  <c:v>1.725425535894938E-2</c:v>
                </c:pt>
                <c:pt idx="47">
                  <c:v>1.7247108468573538E-2</c:v>
                </c:pt>
                <c:pt idx="48">
                  <c:v>1.7619483261305871E-2</c:v>
                </c:pt>
                <c:pt idx="49">
                  <c:v>1.811363702405229E-2</c:v>
                </c:pt>
                <c:pt idx="50">
                  <c:v>1.8605957345111793E-2</c:v>
                </c:pt>
                <c:pt idx="51">
                  <c:v>1.9096442152964757E-2</c:v>
                </c:pt>
                <c:pt idx="52">
                  <c:v>1.9585089417643878E-2</c:v>
                </c:pt>
                <c:pt idx="53">
                  <c:v>2.0071897151068122E-2</c:v>
                </c:pt>
                <c:pt idx="54">
                  <c:v>2.055686340735581E-2</c:v>
                </c:pt>
                <c:pt idx="55">
                  <c:v>2.1039986283150805E-2</c:v>
                </c:pt>
                <c:pt idx="56">
                  <c:v>2.1521263917934477E-2</c:v>
                </c:pt>
                <c:pt idx="57">
                  <c:v>2.2000694494334574E-2</c:v>
                </c:pt>
                <c:pt idx="58">
                  <c:v>2.247827623843919E-2</c:v>
                </c:pt>
                <c:pt idx="59">
                  <c:v>2.2954007420103631E-2</c:v>
                </c:pt>
                <c:pt idx="60">
                  <c:v>2.342833386766148E-2</c:v>
                </c:pt>
                <c:pt idx="61">
                  <c:v>2.3901191691875504E-2</c:v>
                </c:pt>
                <c:pt idx="62">
                  <c:v>2.437231222815113E-2</c:v>
                </c:pt>
                <c:pt idx="63">
                  <c:v>2.4841694343175139E-2</c:v>
                </c:pt>
                <c:pt idx="64">
                  <c:v>2.530933694078126E-2</c:v>
                </c:pt>
                <c:pt idx="65">
                  <c:v>2.5775238962145799E-2</c:v>
                </c:pt>
                <c:pt idx="66">
                  <c:v>2.6239399385965492E-2</c:v>
                </c:pt>
                <c:pt idx="67">
                  <c:v>2.6701817228645133E-2</c:v>
                </c:pt>
                <c:pt idx="68">
                  <c:v>2.7162491544479209E-2</c:v>
                </c:pt>
                <c:pt idx="69">
                  <c:v>2.7621421425826201E-2</c:v>
                </c:pt>
                <c:pt idx="70">
                  <c:v>2.807860600328245E-2</c:v>
                </c:pt>
                <c:pt idx="71">
                  <c:v>2.8534044445858678E-2</c:v>
                </c:pt>
                <c:pt idx="72">
                  <c:v>2.8987735961134978E-2</c:v>
                </c:pt>
                <c:pt idx="73">
                  <c:v>2.944019406346661E-2</c:v>
                </c:pt>
                <c:pt idx="74">
                  <c:v>2.9891931490606941E-2</c:v>
                </c:pt>
                <c:pt idx="75">
                  <c:v>3.0342036866984279E-2</c:v>
                </c:pt>
                <c:pt idx="76">
                  <c:v>3.0790509854684067E-2</c:v>
                </c:pt>
                <c:pt idx="77">
                  <c:v>3.1237350147517884E-2</c:v>
                </c:pt>
                <c:pt idx="78">
                  <c:v>3.1682557471114314E-2</c:v>
                </c:pt>
                <c:pt idx="79">
                  <c:v>3.2126131583001094E-2</c:v>
                </c:pt>
                <c:pt idx="80">
                  <c:v>3.2568072272688153E-2</c:v>
                </c:pt>
                <c:pt idx="81">
                  <c:v>3.3008379361745555E-2</c:v>
                </c:pt>
                <c:pt idx="82">
                  <c:v>3.3447052703886315E-2</c:v>
                </c:pt>
                <c:pt idx="83">
                  <c:v>3.3559573307386403E-2</c:v>
                </c:pt>
                <c:pt idx="84">
                  <c:v>3.3668086550223408E-2</c:v>
                </c:pt>
                <c:pt idx="85">
                  <c:v>3.3776185277444359E-2</c:v>
                </c:pt>
                <c:pt idx="86">
                  <c:v>3.3883870586975451E-2</c:v>
                </c:pt>
                <c:pt idx="87">
                  <c:v>3.3991143576782845E-2</c:v>
                </c:pt>
                <c:pt idx="88">
                  <c:v>3.4106429714033826E-2</c:v>
                </c:pt>
                <c:pt idx="89">
                  <c:v>3.4223457023064452E-2</c:v>
                </c:pt>
                <c:pt idx="90">
                  <c:v>3.4340190489655364E-2</c:v>
                </c:pt>
                <c:pt idx="91">
                  <c:v>3.4456630067030425E-2</c:v>
                </c:pt>
                <c:pt idx="92">
                  <c:v>3.4572775716089355E-2</c:v>
                </c:pt>
                <c:pt idx="93">
                  <c:v>3.4688627405331351E-2</c:v>
                </c:pt>
                <c:pt idx="94">
                  <c:v>3.4804185110772712E-2</c:v>
                </c:pt>
                <c:pt idx="95">
                  <c:v>3.4914028208238579E-2</c:v>
                </c:pt>
                <c:pt idx="96">
                  <c:v>3.5021055275310464E-2</c:v>
                </c:pt>
                <c:pt idx="97">
                  <c:v>3.5127715614617527E-2</c:v>
                </c:pt>
                <c:pt idx="98">
                  <c:v>3.5234010122265624E-2</c:v>
                </c:pt>
                <c:pt idx="99">
                  <c:v>3.5339939694451206E-2</c:v>
                </c:pt>
                <c:pt idx="100">
                  <c:v>3.5445505227455765E-2</c:v>
                </c:pt>
                <c:pt idx="101">
                  <c:v>3.5550707617619637E-2</c:v>
                </c:pt>
                <c:pt idx="102">
                  <c:v>3.5655547761318018E-2</c:v>
                </c:pt>
                <c:pt idx="103">
                  <c:v>3.5760026554942093E-2</c:v>
                </c:pt>
                <c:pt idx="104">
                  <c:v>3.5872167892257945E-2</c:v>
                </c:pt>
                <c:pt idx="105">
                  <c:v>3.5986987333965381E-2</c:v>
                </c:pt>
                <c:pt idx="106">
                  <c:v>3.6101551241962404E-2</c:v>
                </c:pt>
                <c:pt idx="107">
                  <c:v>3.6215859544724449E-2</c:v>
                </c:pt>
                <c:pt idx="108">
                  <c:v>3.6327643774834495E-2</c:v>
                </c:pt>
                <c:pt idx="109">
                  <c:v>3.6433328966975209E-2</c:v>
                </c:pt>
                <c:pt idx="110">
                  <c:v>3.6538692696931052E-2</c:v>
                </c:pt>
                <c:pt idx="111">
                  <c:v>3.6643735682745426E-2</c:v>
                </c:pt>
                <c:pt idx="112">
                  <c:v>3.6748458642631376E-2</c:v>
                </c:pt>
                <c:pt idx="113">
                  <c:v>3.685286229496626E-2</c:v>
                </c:pt>
                <c:pt idx="114">
                  <c:v>3.6956947358265546E-2</c:v>
                </c:pt>
                <c:pt idx="115">
                  <c:v>3.7060714551174379E-2</c:v>
                </c:pt>
                <c:pt idx="116">
                  <c:v>3.7164164592443594E-2</c:v>
                </c:pt>
                <c:pt idx="117">
                  <c:v>3.7267298200919285E-2</c:v>
                </c:pt>
                <c:pt idx="118">
                  <c:v>3.7370116095525707E-2</c:v>
                </c:pt>
                <c:pt idx="119">
                  <c:v>3.747261899524551E-2</c:v>
                </c:pt>
                <c:pt idx="120">
                  <c:v>3.7574807619111306E-2</c:v>
                </c:pt>
                <c:pt idx="121">
                  <c:v>3.7676682686181018E-2</c:v>
                </c:pt>
                <c:pt idx="122">
                  <c:v>3.7787764655953848E-2</c:v>
                </c:pt>
                <c:pt idx="123">
                  <c:v>3.789572714350592E-2</c:v>
                </c:pt>
                <c:pt idx="124">
                  <c:v>3.7999978749604757E-2</c:v>
                </c:pt>
                <c:pt idx="125">
                  <c:v>3.8103952102615912E-2</c:v>
                </c:pt>
                <c:pt idx="126">
                  <c:v>3.8207647765594988E-2</c:v>
                </c:pt>
                <c:pt idx="127">
                  <c:v>3.8311066301846719E-2</c:v>
                </c:pt>
                <c:pt idx="128">
                  <c:v>3.8414208274909656E-2</c:v>
                </c:pt>
                <c:pt idx="129">
                  <c:v>3.8517074248540839E-2</c:v>
                </c:pt>
                <c:pt idx="130">
                  <c:v>3.8619664786712471E-2</c:v>
                </c:pt>
                <c:pt idx="131">
                  <c:v>3.8721980453582827E-2</c:v>
                </c:pt>
                <c:pt idx="132">
                  <c:v>3.8824021813496701E-2</c:v>
                </c:pt>
                <c:pt idx="133">
                  <c:v>3.8925789430966307E-2</c:v>
                </c:pt>
                <c:pt idx="134">
                  <c:v>3.9027283870659291E-2</c:v>
                </c:pt>
                <c:pt idx="135">
                  <c:v>3.9128505697383631E-2</c:v>
                </c:pt>
                <c:pt idx="136">
                  <c:v>3.922945547608031E-2</c:v>
                </c:pt>
                <c:pt idx="137">
                  <c:v>3.9330133771808884E-2</c:v>
                </c:pt>
                <c:pt idx="138">
                  <c:v>3.9430541149731269E-2</c:v>
                </c:pt>
                <c:pt idx="139">
                  <c:v>3.9528138323719653E-2</c:v>
                </c:pt>
                <c:pt idx="140">
                  <c:v>3.9619311079701125E-2</c:v>
                </c:pt>
                <c:pt idx="141">
                  <c:v>3.9710158824519948E-2</c:v>
                </c:pt>
                <c:pt idx="142">
                  <c:v>3.9809300938760062E-2</c:v>
                </c:pt>
                <c:pt idx="143">
                  <c:v>3.9911695472844955E-2</c:v>
                </c:pt>
                <c:pt idx="144">
                  <c:v>4.0013853328696614E-2</c:v>
                </c:pt>
                <c:pt idx="145">
                  <c:v>4.0115774937202586E-2</c:v>
                </c:pt>
                <c:pt idx="146">
                  <c:v>4.0217460729534416E-2</c:v>
                </c:pt>
                <c:pt idx="147">
                  <c:v>4.0318911137146085E-2</c:v>
                </c:pt>
                <c:pt idx="148">
                  <c:v>4.0420126591760253E-2</c:v>
                </c:pt>
                <c:pt idx="149">
                  <c:v>4.0521107525363143E-2</c:v>
                </c:pt>
                <c:pt idx="150">
                  <c:v>4.0621854370181898E-2</c:v>
                </c:pt>
                <c:pt idx="151">
                  <c:v>4.0722367558687911E-2</c:v>
                </c:pt>
                <c:pt idx="152">
                  <c:v>4.0822647523576172E-2</c:v>
                </c:pt>
                <c:pt idx="153">
                  <c:v>4.0922694697760609E-2</c:v>
                </c:pt>
                <c:pt idx="154">
                  <c:v>4.1022509514363203E-2</c:v>
                </c:pt>
                <c:pt idx="155">
                  <c:v>4.1122092406699784E-2</c:v>
                </c:pt>
                <c:pt idx="156">
                  <c:v>4.1221443808273805E-2</c:v>
                </c:pt>
                <c:pt idx="157">
                  <c:v>4.131946273589665E-2</c:v>
                </c:pt>
                <c:pt idx="158">
                  <c:v>4.1409501667575455E-2</c:v>
                </c:pt>
                <c:pt idx="159">
                  <c:v>4.1499260299410923E-2</c:v>
                </c:pt>
                <c:pt idx="160">
                  <c:v>4.1588739551259246E-2</c:v>
                </c:pt>
                <c:pt idx="161">
                  <c:v>4.1677940340006769E-2</c:v>
                </c:pt>
                <c:pt idx="162">
                  <c:v>4.1766863579592639E-2</c:v>
                </c:pt>
                <c:pt idx="163">
                  <c:v>4.1855510181009692E-2</c:v>
                </c:pt>
                <c:pt idx="164">
                  <c:v>4.1943881052313559E-2</c:v>
                </c:pt>
                <c:pt idx="165">
                  <c:v>4.2042546729180119E-2</c:v>
                </c:pt>
                <c:pt idx="166">
                  <c:v>4.2142994874206863E-2</c:v>
                </c:pt>
                <c:pt idx="167">
                  <c:v>4.2243245338983215E-2</c:v>
                </c:pt>
                <c:pt idx="168">
                  <c:v>4.2343298444143362E-2</c:v>
                </c:pt>
                <c:pt idx="169">
                  <c:v>4.2443154510635683E-2</c:v>
                </c:pt>
                <c:pt idx="170">
                  <c:v>4.2542813859714756E-2</c:v>
                </c:pt>
                <c:pt idx="171">
                  <c:v>4.264227681293159E-2</c:v>
                </c:pt>
                <c:pt idx="172">
                  <c:v>4.2741543692123407E-2</c:v>
                </c:pt>
                <c:pt idx="173">
                  <c:v>4.2840614819409206E-2</c:v>
                </c:pt>
                <c:pt idx="174">
                  <c:v>4.2939490517182433E-2</c:v>
                </c:pt>
                <c:pt idx="175">
                  <c:v>4.3038171108094325E-2</c:v>
                </c:pt>
                <c:pt idx="176">
                  <c:v>4.3136656915055249E-2</c:v>
                </c:pt>
                <c:pt idx="177">
                  <c:v>4.3234948261218709E-2</c:v>
                </c:pt>
                <c:pt idx="178">
                  <c:v>4.3326651823384743E-2</c:v>
                </c:pt>
                <c:pt idx="179">
                  <c:v>4.341552433548751E-2</c:v>
                </c:pt>
                <c:pt idx="180">
                  <c:v>4.3504158738862431E-2</c:v>
                </c:pt>
                <c:pt idx="181">
                  <c:v>4.3592555758219131E-2</c:v>
                </c:pt>
                <c:pt idx="182">
                  <c:v>4.3680716115993057E-2</c:v>
                </c:pt>
                <c:pt idx="183">
                  <c:v>4.3768640532357683E-2</c:v>
                </c:pt>
                <c:pt idx="184">
                  <c:v>4.3856329725219634E-2</c:v>
                </c:pt>
                <c:pt idx="185">
                  <c:v>4.394378441023955E-2</c:v>
                </c:pt>
                <c:pt idx="186">
                  <c:v>4.4031005300831205E-2</c:v>
                </c:pt>
                <c:pt idx="187">
                  <c:v>4.4117993108165943E-2</c:v>
                </c:pt>
                <c:pt idx="188">
                  <c:v>4.4204748541186889E-2</c:v>
                </c:pt>
                <c:pt idx="189">
                  <c:v>4.4291272306613838E-2</c:v>
                </c:pt>
                <c:pt idx="190">
                  <c:v>4.4377565108943251E-2</c:v>
                </c:pt>
                <c:pt idx="191">
                  <c:v>4.4469994587609307E-2</c:v>
                </c:pt>
                <c:pt idx="192">
                  <c:v>4.4568822529539476E-2</c:v>
                </c:pt>
                <c:pt idx="193">
                  <c:v>4.4667488405122635E-2</c:v>
                </c:pt>
                <c:pt idx="194">
                  <c:v>4.4765992445018721E-2</c:v>
                </c:pt>
                <c:pt idx="195">
                  <c:v>4.4864334880215406E-2</c:v>
                </c:pt>
                <c:pt idx="196">
                  <c:v>4.4962515942021664E-2</c:v>
                </c:pt>
                <c:pt idx="197">
                  <c:v>4.5060535862063544E-2</c:v>
                </c:pt>
                <c:pt idx="198">
                  <c:v>4.5158394872269525E-2</c:v>
                </c:pt>
                <c:pt idx="199">
                  <c:v>4.5256093204871617E-2</c:v>
                </c:pt>
                <c:pt idx="200">
                  <c:v>4.5353631092398039E-2</c:v>
                </c:pt>
                <c:pt idx="201">
                  <c:v>4.5446295161062189E-2</c:v>
                </c:pt>
                <c:pt idx="202">
                  <c:v>4.5534351739524748E-2</c:v>
                </c:pt>
                <c:pt idx="203">
                  <c:v>4.5622208653884277E-2</c:v>
                </c:pt>
                <c:pt idx="204">
                  <c:v>4.5709866465632298E-2</c:v>
                </c:pt>
                <c:pt idx="205">
                  <c:v>4.5797325734572347E-2</c:v>
                </c:pt>
                <c:pt idx="206">
                  <c:v>4.5884587018808209E-2</c:v>
                </c:pt>
                <c:pt idx="207">
                  <c:v>4.5971650874755021E-2</c:v>
                </c:pt>
                <c:pt idx="208">
                  <c:v>4.6058517857146153E-2</c:v>
                </c:pt>
                <c:pt idx="209">
                  <c:v>4.614518851903765E-2</c:v>
                </c:pt>
                <c:pt idx="210">
                  <c:v>4.6231663411809787E-2</c:v>
                </c:pt>
                <c:pt idx="211">
                  <c:v>4.6317943085177726E-2</c:v>
                </c:pt>
                <c:pt idx="212">
                  <c:v>4.6404028087193294E-2</c:v>
                </c:pt>
                <c:pt idx="213">
                  <c:v>4.6489918964249866E-2</c:v>
                </c:pt>
                <c:pt idx="214">
                  <c:v>4.6575616261092578E-2</c:v>
                </c:pt>
                <c:pt idx="215">
                  <c:v>4.6661120520815003E-2</c:v>
                </c:pt>
                <c:pt idx="216">
                  <c:v>4.6746432284870909E-2</c:v>
                </c:pt>
                <c:pt idx="217">
                  <c:v>4.683155209307871E-2</c:v>
                </c:pt>
                <c:pt idx="218">
                  <c:v>4.6916480483623457E-2</c:v>
                </c:pt>
                <c:pt idx="219">
                  <c:v>4.7001217993061728E-2</c:v>
                </c:pt>
                <c:pt idx="220">
                  <c:v>4.7085765156335391E-2</c:v>
                </c:pt>
                <c:pt idx="221">
                  <c:v>4.717012250676228E-2</c:v>
                </c:pt>
                <c:pt idx="222">
                  <c:v>4.7262418929509831E-2</c:v>
                </c:pt>
                <c:pt idx="223">
                  <c:v>4.735975960372657E-2</c:v>
                </c:pt>
                <c:pt idx="224">
                  <c:v>4.7456970684380761E-2</c:v>
                </c:pt>
                <c:pt idx="225">
                  <c:v>4.7554052331357621E-2</c:v>
                </c:pt>
                <c:pt idx="226">
                  <c:v>4.7651004704862776E-2</c:v>
                </c:pt>
                <c:pt idx="227">
                  <c:v>4.7747827965415157E-2</c:v>
                </c:pt>
                <c:pt idx="228">
                  <c:v>4.7837115072387471E-2</c:v>
                </c:pt>
                <c:pt idx="229">
                  <c:v>4.7924385663050739E-2</c:v>
                </c:pt>
                <c:pt idx="230">
                  <c:v>4.8011492190218774E-2</c:v>
                </c:pt>
                <c:pt idx="231">
                  <c:v>4.8098435078951118E-2</c:v>
                </c:pt>
                <c:pt idx="232">
                  <c:v>4.8185214753080963E-2</c:v>
                </c:pt>
                <c:pt idx="233">
                  <c:v>4.8271831635223583E-2</c:v>
                </c:pt>
                <c:pt idx="234">
                  <c:v>4.8358286146768126E-2</c:v>
                </c:pt>
                <c:pt idx="235">
                  <c:v>4.8444578707897368E-2</c:v>
                </c:pt>
                <c:pt idx="236">
                  <c:v>4.8530709737578392E-2</c:v>
                </c:pt>
                <c:pt idx="237">
                  <c:v>4.8616679653570138E-2</c:v>
                </c:pt>
                <c:pt idx="238">
                  <c:v>4.8702488872430505E-2</c:v>
                </c:pt>
                <c:pt idx="239">
                  <c:v>4.8788137809513021E-2</c:v>
                </c:pt>
                <c:pt idx="240">
                  <c:v>4.887362687898239E-2</c:v>
                </c:pt>
                <c:pt idx="241">
                  <c:v>4.8958956493800276E-2</c:v>
                </c:pt>
                <c:pt idx="242">
                  <c:v>4.90441270657484E-2</c:v>
                </c:pt>
                <c:pt idx="243">
                  <c:v>4.9129139005417433E-2</c:v>
                </c:pt>
                <c:pt idx="244">
                  <c:v>4.9213992722219435E-2</c:v>
                </c:pt>
                <c:pt idx="245">
                  <c:v>4.9298688624380971E-2</c:v>
                </c:pt>
                <c:pt idx="246">
                  <c:v>4.9383227118963979E-2</c:v>
                </c:pt>
                <c:pt idx="247">
                  <c:v>4.9467608611851122E-2</c:v>
                </c:pt>
                <c:pt idx="248">
                  <c:v>4.9551833507763321E-2</c:v>
                </c:pt>
                <c:pt idx="249">
                  <c:v>4.9635902210250216E-2</c:v>
                </c:pt>
                <c:pt idx="250">
                  <c:v>4.9719815121705924E-2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2BC-4086-B6DF-BB0C010C5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8272"/>
        <c:axId val="4748019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 Assumptions &amp; Output'!$AR$2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3810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 Assumptions &amp; Output'!$AQ$5:$AQ$255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>
                        <c:v>0.05</c:v>
                      </c:pt>
                      <c:pt idx="1">
                        <c:v>5.1000000000000004E-2</c:v>
                      </c:pt>
                      <c:pt idx="2">
                        <c:v>5.2000000000000005E-2</c:v>
                      </c:pt>
                      <c:pt idx="3">
                        <c:v>5.3000000000000005E-2</c:v>
                      </c:pt>
                      <c:pt idx="4">
                        <c:v>5.4000000000000006E-2</c:v>
                      </c:pt>
                      <c:pt idx="5">
                        <c:v>5.5000000000000007E-2</c:v>
                      </c:pt>
                      <c:pt idx="6">
                        <c:v>5.6000000000000008E-2</c:v>
                      </c:pt>
                      <c:pt idx="7">
                        <c:v>5.7000000000000009E-2</c:v>
                      </c:pt>
                      <c:pt idx="8">
                        <c:v>5.800000000000001E-2</c:v>
                      </c:pt>
                      <c:pt idx="9">
                        <c:v>5.9000000000000011E-2</c:v>
                      </c:pt>
                      <c:pt idx="10">
                        <c:v>6.0000000000000012E-2</c:v>
                      </c:pt>
                      <c:pt idx="11">
                        <c:v>6.1000000000000013E-2</c:v>
                      </c:pt>
                      <c:pt idx="12">
                        <c:v>6.2000000000000013E-2</c:v>
                      </c:pt>
                      <c:pt idx="13">
                        <c:v>6.3000000000000014E-2</c:v>
                      </c:pt>
                      <c:pt idx="14">
                        <c:v>6.4000000000000015E-2</c:v>
                      </c:pt>
                      <c:pt idx="15">
                        <c:v>6.5000000000000016E-2</c:v>
                      </c:pt>
                      <c:pt idx="16">
                        <c:v>6.6000000000000017E-2</c:v>
                      </c:pt>
                      <c:pt idx="17">
                        <c:v>6.7000000000000018E-2</c:v>
                      </c:pt>
                      <c:pt idx="18">
                        <c:v>6.8000000000000019E-2</c:v>
                      </c:pt>
                      <c:pt idx="19">
                        <c:v>6.900000000000002E-2</c:v>
                      </c:pt>
                      <c:pt idx="20">
                        <c:v>7.0000000000000021E-2</c:v>
                      </c:pt>
                      <c:pt idx="21">
                        <c:v>7.1000000000000021E-2</c:v>
                      </c:pt>
                      <c:pt idx="22">
                        <c:v>7.2000000000000022E-2</c:v>
                      </c:pt>
                      <c:pt idx="23">
                        <c:v>7.3000000000000023E-2</c:v>
                      </c:pt>
                      <c:pt idx="24">
                        <c:v>7.4000000000000024E-2</c:v>
                      </c:pt>
                      <c:pt idx="25">
                        <c:v>7.5000000000000025E-2</c:v>
                      </c:pt>
                      <c:pt idx="26">
                        <c:v>7.6000000000000026E-2</c:v>
                      </c:pt>
                      <c:pt idx="27">
                        <c:v>7.7000000000000027E-2</c:v>
                      </c:pt>
                      <c:pt idx="28">
                        <c:v>7.8000000000000028E-2</c:v>
                      </c:pt>
                      <c:pt idx="29">
                        <c:v>7.9000000000000029E-2</c:v>
                      </c:pt>
                      <c:pt idx="30">
                        <c:v>8.0000000000000029E-2</c:v>
                      </c:pt>
                      <c:pt idx="31">
                        <c:v>8.100000000000003E-2</c:v>
                      </c:pt>
                      <c:pt idx="32">
                        <c:v>8.2000000000000031E-2</c:v>
                      </c:pt>
                      <c:pt idx="33">
                        <c:v>8.3000000000000032E-2</c:v>
                      </c:pt>
                      <c:pt idx="34">
                        <c:v>8.4000000000000033E-2</c:v>
                      </c:pt>
                      <c:pt idx="35">
                        <c:v>8.5000000000000034E-2</c:v>
                      </c:pt>
                      <c:pt idx="36">
                        <c:v>8.6000000000000035E-2</c:v>
                      </c:pt>
                      <c:pt idx="37">
                        <c:v>8.7000000000000036E-2</c:v>
                      </c:pt>
                      <c:pt idx="38">
                        <c:v>8.8000000000000037E-2</c:v>
                      </c:pt>
                      <c:pt idx="39">
                        <c:v>8.9000000000000037E-2</c:v>
                      </c:pt>
                      <c:pt idx="40">
                        <c:v>9.0000000000000038E-2</c:v>
                      </c:pt>
                      <c:pt idx="41">
                        <c:v>9.1000000000000039E-2</c:v>
                      </c:pt>
                      <c:pt idx="42">
                        <c:v>9.200000000000004E-2</c:v>
                      </c:pt>
                      <c:pt idx="43">
                        <c:v>9.3000000000000041E-2</c:v>
                      </c:pt>
                      <c:pt idx="44">
                        <c:v>9.4000000000000042E-2</c:v>
                      </c:pt>
                      <c:pt idx="45">
                        <c:v>9.5000000000000043E-2</c:v>
                      </c:pt>
                      <c:pt idx="46">
                        <c:v>9.6000000000000044E-2</c:v>
                      </c:pt>
                      <c:pt idx="47">
                        <c:v>9.7000000000000045E-2</c:v>
                      </c:pt>
                      <c:pt idx="48">
                        <c:v>9.8000000000000045E-2</c:v>
                      </c:pt>
                      <c:pt idx="49">
                        <c:v>9.9000000000000046E-2</c:v>
                      </c:pt>
                      <c:pt idx="50">
                        <c:v>0.10000000000000005</c:v>
                      </c:pt>
                      <c:pt idx="51">
                        <c:v>0.10100000000000005</c:v>
                      </c:pt>
                      <c:pt idx="52">
                        <c:v>0.10200000000000005</c:v>
                      </c:pt>
                      <c:pt idx="53">
                        <c:v>0.10300000000000005</c:v>
                      </c:pt>
                      <c:pt idx="54">
                        <c:v>0.10400000000000005</c:v>
                      </c:pt>
                      <c:pt idx="55">
                        <c:v>0.10500000000000005</c:v>
                      </c:pt>
                      <c:pt idx="56">
                        <c:v>0.10600000000000005</c:v>
                      </c:pt>
                      <c:pt idx="57">
                        <c:v>0.10700000000000005</c:v>
                      </c:pt>
                      <c:pt idx="58">
                        <c:v>0.10800000000000005</c:v>
                      </c:pt>
                      <c:pt idx="59">
                        <c:v>0.10900000000000006</c:v>
                      </c:pt>
                      <c:pt idx="60">
                        <c:v>0.11000000000000006</c:v>
                      </c:pt>
                      <c:pt idx="61">
                        <c:v>0.11100000000000006</c:v>
                      </c:pt>
                      <c:pt idx="62">
                        <c:v>0.11200000000000006</c:v>
                      </c:pt>
                      <c:pt idx="63">
                        <c:v>0.11300000000000006</c:v>
                      </c:pt>
                      <c:pt idx="64">
                        <c:v>0.11400000000000006</c:v>
                      </c:pt>
                      <c:pt idx="65">
                        <c:v>0.11500000000000006</c:v>
                      </c:pt>
                      <c:pt idx="66">
                        <c:v>0.11600000000000006</c:v>
                      </c:pt>
                      <c:pt idx="67">
                        <c:v>0.11700000000000006</c:v>
                      </c:pt>
                      <c:pt idx="68">
                        <c:v>0.11800000000000006</c:v>
                      </c:pt>
                      <c:pt idx="69">
                        <c:v>0.11900000000000006</c:v>
                      </c:pt>
                      <c:pt idx="70">
                        <c:v>0.12000000000000006</c:v>
                      </c:pt>
                      <c:pt idx="71">
                        <c:v>0.12100000000000007</c:v>
                      </c:pt>
                      <c:pt idx="72">
                        <c:v>0.12200000000000007</c:v>
                      </c:pt>
                      <c:pt idx="73">
                        <c:v>0.12300000000000007</c:v>
                      </c:pt>
                      <c:pt idx="74">
                        <c:v>0.12400000000000007</c:v>
                      </c:pt>
                      <c:pt idx="75">
                        <c:v>0.12500000000000006</c:v>
                      </c:pt>
                      <c:pt idx="76">
                        <c:v>0.12600000000000006</c:v>
                      </c:pt>
                      <c:pt idx="77">
                        <c:v>0.12700000000000006</c:v>
                      </c:pt>
                      <c:pt idx="78">
                        <c:v>0.12800000000000006</c:v>
                      </c:pt>
                      <c:pt idx="79">
                        <c:v>0.12900000000000006</c:v>
                      </c:pt>
                      <c:pt idx="80">
                        <c:v>0.13000000000000006</c:v>
                      </c:pt>
                      <c:pt idx="81">
                        <c:v>0.13100000000000006</c:v>
                      </c:pt>
                      <c:pt idx="82">
                        <c:v>0.13200000000000006</c:v>
                      </c:pt>
                      <c:pt idx="83">
                        <c:v>0.13300000000000006</c:v>
                      </c:pt>
                      <c:pt idx="84">
                        <c:v>0.13400000000000006</c:v>
                      </c:pt>
                      <c:pt idx="85">
                        <c:v>0.13500000000000006</c:v>
                      </c:pt>
                      <c:pt idx="86">
                        <c:v>0.13600000000000007</c:v>
                      </c:pt>
                      <c:pt idx="87">
                        <c:v>0.13700000000000007</c:v>
                      </c:pt>
                      <c:pt idx="88">
                        <c:v>0.13800000000000007</c:v>
                      </c:pt>
                      <c:pt idx="89">
                        <c:v>0.13900000000000007</c:v>
                      </c:pt>
                      <c:pt idx="90">
                        <c:v>0.14000000000000007</c:v>
                      </c:pt>
                      <c:pt idx="91">
                        <c:v>0.14100000000000007</c:v>
                      </c:pt>
                      <c:pt idx="92">
                        <c:v>0.14200000000000007</c:v>
                      </c:pt>
                      <c:pt idx="93">
                        <c:v>0.14300000000000007</c:v>
                      </c:pt>
                      <c:pt idx="94">
                        <c:v>0.14400000000000007</c:v>
                      </c:pt>
                      <c:pt idx="95">
                        <c:v>0.14500000000000007</c:v>
                      </c:pt>
                      <c:pt idx="96">
                        <c:v>0.14600000000000007</c:v>
                      </c:pt>
                      <c:pt idx="97">
                        <c:v>0.14700000000000008</c:v>
                      </c:pt>
                      <c:pt idx="98">
                        <c:v>0.14800000000000008</c:v>
                      </c:pt>
                      <c:pt idx="99">
                        <c:v>0.14900000000000008</c:v>
                      </c:pt>
                      <c:pt idx="100">
                        <c:v>0.15000000000000008</c:v>
                      </c:pt>
                      <c:pt idx="101">
                        <c:v>0.15100000000000008</c:v>
                      </c:pt>
                      <c:pt idx="102">
                        <c:v>0.15200000000000008</c:v>
                      </c:pt>
                      <c:pt idx="103">
                        <c:v>0.15300000000000008</c:v>
                      </c:pt>
                      <c:pt idx="104">
                        <c:v>0.15400000000000008</c:v>
                      </c:pt>
                      <c:pt idx="105">
                        <c:v>0.15500000000000008</c:v>
                      </c:pt>
                      <c:pt idx="106">
                        <c:v>0.15600000000000008</c:v>
                      </c:pt>
                      <c:pt idx="107">
                        <c:v>0.15700000000000008</c:v>
                      </c:pt>
                      <c:pt idx="108">
                        <c:v>0.15800000000000008</c:v>
                      </c:pt>
                      <c:pt idx="109">
                        <c:v>0.15900000000000009</c:v>
                      </c:pt>
                      <c:pt idx="110">
                        <c:v>0.16000000000000009</c:v>
                      </c:pt>
                      <c:pt idx="111">
                        <c:v>0.16100000000000009</c:v>
                      </c:pt>
                      <c:pt idx="112">
                        <c:v>0.16200000000000009</c:v>
                      </c:pt>
                      <c:pt idx="113">
                        <c:v>0.16300000000000009</c:v>
                      </c:pt>
                      <c:pt idx="114">
                        <c:v>0.16400000000000009</c:v>
                      </c:pt>
                      <c:pt idx="115">
                        <c:v>0.16500000000000009</c:v>
                      </c:pt>
                      <c:pt idx="116">
                        <c:v>0.16600000000000009</c:v>
                      </c:pt>
                      <c:pt idx="117">
                        <c:v>0.16700000000000009</c:v>
                      </c:pt>
                      <c:pt idx="118">
                        <c:v>0.16800000000000009</c:v>
                      </c:pt>
                      <c:pt idx="119">
                        <c:v>0.16900000000000009</c:v>
                      </c:pt>
                      <c:pt idx="120">
                        <c:v>0.1700000000000001</c:v>
                      </c:pt>
                      <c:pt idx="121">
                        <c:v>0.1710000000000001</c:v>
                      </c:pt>
                      <c:pt idx="122">
                        <c:v>0.1720000000000001</c:v>
                      </c:pt>
                      <c:pt idx="123">
                        <c:v>0.1730000000000001</c:v>
                      </c:pt>
                      <c:pt idx="124">
                        <c:v>0.1740000000000001</c:v>
                      </c:pt>
                      <c:pt idx="125">
                        <c:v>0.1750000000000001</c:v>
                      </c:pt>
                      <c:pt idx="126">
                        <c:v>0.1760000000000001</c:v>
                      </c:pt>
                      <c:pt idx="127">
                        <c:v>0.1770000000000001</c:v>
                      </c:pt>
                      <c:pt idx="128">
                        <c:v>0.1780000000000001</c:v>
                      </c:pt>
                      <c:pt idx="129">
                        <c:v>0.1790000000000001</c:v>
                      </c:pt>
                      <c:pt idx="130">
                        <c:v>0.1800000000000001</c:v>
                      </c:pt>
                      <c:pt idx="131">
                        <c:v>0.18100000000000011</c:v>
                      </c:pt>
                      <c:pt idx="132">
                        <c:v>0.18200000000000011</c:v>
                      </c:pt>
                      <c:pt idx="133">
                        <c:v>0.18300000000000011</c:v>
                      </c:pt>
                      <c:pt idx="134">
                        <c:v>0.18400000000000011</c:v>
                      </c:pt>
                      <c:pt idx="135">
                        <c:v>0.18500000000000011</c:v>
                      </c:pt>
                      <c:pt idx="136">
                        <c:v>0.18600000000000011</c:v>
                      </c:pt>
                      <c:pt idx="137">
                        <c:v>0.18700000000000011</c:v>
                      </c:pt>
                      <c:pt idx="138">
                        <c:v>0.18800000000000011</c:v>
                      </c:pt>
                      <c:pt idx="139">
                        <c:v>0.18900000000000011</c:v>
                      </c:pt>
                      <c:pt idx="140">
                        <c:v>0.19000000000000011</c:v>
                      </c:pt>
                      <c:pt idx="141">
                        <c:v>0.19100000000000011</c:v>
                      </c:pt>
                      <c:pt idx="142">
                        <c:v>0.19200000000000012</c:v>
                      </c:pt>
                      <c:pt idx="143">
                        <c:v>0.19300000000000012</c:v>
                      </c:pt>
                      <c:pt idx="144">
                        <c:v>0.19400000000000012</c:v>
                      </c:pt>
                      <c:pt idx="145">
                        <c:v>0.19500000000000012</c:v>
                      </c:pt>
                      <c:pt idx="146">
                        <c:v>0.19600000000000012</c:v>
                      </c:pt>
                      <c:pt idx="147">
                        <c:v>0.19700000000000012</c:v>
                      </c:pt>
                      <c:pt idx="148">
                        <c:v>0.19800000000000012</c:v>
                      </c:pt>
                      <c:pt idx="149">
                        <c:v>0.19900000000000012</c:v>
                      </c:pt>
                      <c:pt idx="150">
                        <c:v>0.20000000000000012</c:v>
                      </c:pt>
                      <c:pt idx="151">
                        <c:v>0.20100000000000012</c:v>
                      </c:pt>
                      <c:pt idx="152">
                        <c:v>0.20200000000000012</c:v>
                      </c:pt>
                      <c:pt idx="153">
                        <c:v>0.20300000000000012</c:v>
                      </c:pt>
                      <c:pt idx="154">
                        <c:v>0.20400000000000013</c:v>
                      </c:pt>
                      <c:pt idx="155">
                        <c:v>0.20500000000000013</c:v>
                      </c:pt>
                      <c:pt idx="156">
                        <c:v>0.20600000000000013</c:v>
                      </c:pt>
                      <c:pt idx="157">
                        <c:v>0.20700000000000013</c:v>
                      </c:pt>
                      <c:pt idx="158">
                        <c:v>0.20800000000000013</c:v>
                      </c:pt>
                      <c:pt idx="159">
                        <c:v>0.20900000000000013</c:v>
                      </c:pt>
                      <c:pt idx="160">
                        <c:v>0.21000000000000013</c:v>
                      </c:pt>
                      <c:pt idx="161">
                        <c:v>0.21100000000000013</c:v>
                      </c:pt>
                      <c:pt idx="162">
                        <c:v>0.21200000000000013</c:v>
                      </c:pt>
                      <c:pt idx="163">
                        <c:v>0.21300000000000013</c:v>
                      </c:pt>
                      <c:pt idx="164">
                        <c:v>0.21400000000000013</c:v>
                      </c:pt>
                      <c:pt idx="165">
                        <c:v>0.21500000000000014</c:v>
                      </c:pt>
                      <c:pt idx="166">
                        <c:v>0.21600000000000014</c:v>
                      </c:pt>
                      <c:pt idx="167">
                        <c:v>0.21700000000000014</c:v>
                      </c:pt>
                      <c:pt idx="168">
                        <c:v>0.21800000000000014</c:v>
                      </c:pt>
                      <c:pt idx="169">
                        <c:v>0.21900000000000014</c:v>
                      </c:pt>
                      <c:pt idx="170">
                        <c:v>0.22000000000000014</c:v>
                      </c:pt>
                      <c:pt idx="171">
                        <c:v>0.22100000000000014</c:v>
                      </c:pt>
                      <c:pt idx="172">
                        <c:v>0.22200000000000014</c:v>
                      </c:pt>
                      <c:pt idx="173">
                        <c:v>0.22300000000000014</c:v>
                      </c:pt>
                      <c:pt idx="174">
                        <c:v>0.22400000000000014</c:v>
                      </c:pt>
                      <c:pt idx="175">
                        <c:v>0.22500000000000014</c:v>
                      </c:pt>
                      <c:pt idx="176">
                        <c:v>0.22600000000000015</c:v>
                      </c:pt>
                      <c:pt idx="177">
                        <c:v>0.22700000000000015</c:v>
                      </c:pt>
                      <c:pt idx="178">
                        <c:v>0.22800000000000015</c:v>
                      </c:pt>
                      <c:pt idx="179">
                        <c:v>0.22900000000000015</c:v>
                      </c:pt>
                      <c:pt idx="180">
                        <c:v>0.23000000000000015</c:v>
                      </c:pt>
                      <c:pt idx="181">
                        <c:v>0.23100000000000015</c:v>
                      </c:pt>
                      <c:pt idx="182">
                        <c:v>0.23200000000000015</c:v>
                      </c:pt>
                      <c:pt idx="183">
                        <c:v>0.23300000000000015</c:v>
                      </c:pt>
                      <c:pt idx="184">
                        <c:v>0.23400000000000015</c:v>
                      </c:pt>
                      <c:pt idx="185">
                        <c:v>0.23500000000000015</c:v>
                      </c:pt>
                      <c:pt idx="186">
                        <c:v>0.23600000000000015</c:v>
                      </c:pt>
                      <c:pt idx="187">
                        <c:v>0.23700000000000015</c:v>
                      </c:pt>
                      <c:pt idx="188">
                        <c:v>0.23800000000000016</c:v>
                      </c:pt>
                      <c:pt idx="189">
                        <c:v>0.23900000000000016</c:v>
                      </c:pt>
                      <c:pt idx="190">
                        <c:v>0.24000000000000016</c:v>
                      </c:pt>
                      <c:pt idx="191">
                        <c:v>0.24100000000000016</c:v>
                      </c:pt>
                      <c:pt idx="192">
                        <c:v>0.24200000000000016</c:v>
                      </c:pt>
                      <c:pt idx="193">
                        <c:v>0.24300000000000016</c:v>
                      </c:pt>
                      <c:pt idx="194">
                        <c:v>0.24400000000000016</c:v>
                      </c:pt>
                      <c:pt idx="195">
                        <c:v>0.24500000000000016</c:v>
                      </c:pt>
                      <c:pt idx="196">
                        <c:v>0.24600000000000016</c:v>
                      </c:pt>
                      <c:pt idx="197">
                        <c:v>0.24700000000000016</c:v>
                      </c:pt>
                      <c:pt idx="198">
                        <c:v>0.24800000000000016</c:v>
                      </c:pt>
                      <c:pt idx="199">
                        <c:v>0.24900000000000017</c:v>
                      </c:pt>
                      <c:pt idx="200">
                        <c:v>0.25000000000000017</c:v>
                      </c:pt>
                      <c:pt idx="201">
                        <c:v>0.25100000000000017</c:v>
                      </c:pt>
                      <c:pt idx="202">
                        <c:v>0.25200000000000017</c:v>
                      </c:pt>
                      <c:pt idx="203">
                        <c:v>0.25300000000000017</c:v>
                      </c:pt>
                      <c:pt idx="204">
                        <c:v>0.25400000000000017</c:v>
                      </c:pt>
                      <c:pt idx="205">
                        <c:v>0.25500000000000017</c:v>
                      </c:pt>
                      <c:pt idx="206">
                        <c:v>0.25600000000000017</c:v>
                      </c:pt>
                      <c:pt idx="207">
                        <c:v>0.25700000000000017</c:v>
                      </c:pt>
                      <c:pt idx="208">
                        <c:v>0.25800000000000017</c:v>
                      </c:pt>
                      <c:pt idx="209">
                        <c:v>0.25900000000000017</c:v>
                      </c:pt>
                      <c:pt idx="210">
                        <c:v>0.26000000000000018</c:v>
                      </c:pt>
                      <c:pt idx="211">
                        <c:v>0.26100000000000018</c:v>
                      </c:pt>
                      <c:pt idx="212">
                        <c:v>0.26200000000000018</c:v>
                      </c:pt>
                      <c:pt idx="213">
                        <c:v>0.26300000000000018</c:v>
                      </c:pt>
                      <c:pt idx="214">
                        <c:v>0.26400000000000018</c:v>
                      </c:pt>
                      <c:pt idx="215">
                        <c:v>0.26500000000000018</c:v>
                      </c:pt>
                      <c:pt idx="216">
                        <c:v>0.26600000000000018</c:v>
                      </c:pt>
                      <c:pt idx="217">
                        <c:v>0.26700000000000018</c:v>
                      </c:pt>
                      <c:pt idx="218">
                        <c:v>0.26800000000000018</c:v>
                      </c:pt>
                      <c:pt idx="219">
                        <c:v>0.26900000000000018</c:v>
                      </c:pt>
                      <c:pt idx="220">
                        <c:v>0.27000000000000018</c:v>
                      </c:pt>
                      <c:pt idx="221">
                        <c:v>0.27100000000000019</c:v>
                      </c:pt>
                      <c:pt idx="222">
                        <c:v>0.27200000000000019</c:v>
                      </c:pt>
                      <c:pt idx="223">
                        <c:v>0.27300000000000019</c:v>
                      </c:pt>
                      <c:pt idx="224">
                        <c:v>0.27400000000000019</c:v>
                      </c:pt>
                      <c:pt idx="225">
                        <c:v>0.27500000000000019</c:v>
                      </c:pt>
                      <c:pt idx="226">
                        <c:v>0.27600000000000019</c:v>
                      </c:pt>
                      <c:pt idx="227">
                        <c:v>0.27700000000000019</c:v>
                      </c:pt>
                      <c:pt idx="228">
                        <c:v>0.27800000000000019</c:v>
                      </c:pt>
                      <c:pt idx="229">
                        <c:v>0.27900000000000019</c:v>
                      </c:pt>
                      <c:pt idx="230">
                        <c:v>0.28000000000000019</c:v>
                      </c:pt>
                      <c:pt idx="231">
                        <c:v>0.28100000000000019</c:v>
                      </c:pt>
                      <c:pt idx="232">
                        <c:v>0.28200000000000019</c:v>
                      </c:pt>
                      <c:pt idx="233">
                        <c:v>0.2830000000000002</c:v>
                      </c:pt>
                      <c:pt idx="234">
                        <c:v>0.2840000000000002</c:v>
                      </c:pt>
                      <c:pt idx="235">
                        <c:v>0.2850000000000002</c:v>
                      </c:pt>
                      <c:pt idx="236">
                        <c:v>0.2860000000000002</c:v>
                      </c:pt>
                      <c:pt idx="237">
                        <c:v>0.2870000000000002</c:v>
                      </c:pt>
                      <c:pt idx="238">
                        <c:v>0.2880000000000002</c:v>
                      </c:pt>
                      <c:pt idx="239">
                        <c:v>0.2890000000000002</c:v>
                      </c:pt>
                      <c:pt idx="240">
                        <c:v>0.2900000000000002</c:v>
                      </c:pt>
                      <c:pt idx="241">
                        <c:v>0.2910000000000002</c:v>
                      </c:pt>
                      <c:pt idx="242">
                        <c:v>0.2920000000000002</c:v>
                      </c:pt>
                      <c:pt idx="243">
                        <c:v>0.2930000000000002</c:v>
                      </c:pt>
                      <c:pt idx="244">
                        <c:v>0.29400000000000021</c:v>
                      </c:pt>
                      <c:pt idx="245">
                        <c:v>0.29500000000000021</c:v>
                      </c:pt>
                      <c:pt idx="246">
                        <c:v>0.29600000000000021</c:v>
                      </c:pt>
                      <c:pt idx="247">
                        <c:v>0.29700000000000021</c:v>
                      </c:pt>
                      <c:pt idx="248">
                        <c:v>0.29800000000000021</c:v>
                      </c:pt>
                      <c:pt idx="249">
                        <c:v>0.29900000000000021</c:v>
                      </c:pt>
                      <c:pt idx="250">
                        <c:v>0.30000000000000021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 Assumptions &amp; Output'!$AS$5:$AS$255</c15:sqref>
                        </c15:formulaRef>
                      </c:ext>
                    </c:extLst>
                    <c:numCache>
                      <c:formatCode>0.00%</c:formatCode>
                      <c:ptCount val="25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6B7-45CA-98D9-F0629288AD20}"/>
                  </c:ext>
                </c:extLst>
              </c15:ser>
            </c15:filteredScatterSeries>
          </c:ext>
        </c:extLst>
      </c:scatterChart>
      <c:valAx>
        <c:axId val="47478272"/>
        <c:scaling>
          <c:orientation val="minMax"/>
          <c:max val="0.2"/>
          <c:min val="6.0000000000000012E-2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Fund</a:t>
                </a:r>
                <a:r>
                  <a:rPr lang="en-US" sz="1800" baseline="0"/>
                  <a:t> Gross IRR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45649010885858377"/>
              <c:y val="0.8652024157664682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47480192"/>
        <c:crosses val="autoZero"/>
        <c:crossBetween val="midCat"/>
        <c:majorUnit val="2.0000000000000004E-2"/>
      </c:valAx>
      <c:valAx>
        <c:axId val="47480192"/>
        <c:scaling>
          <c:orientation val="minMax"/>
          <c:max val="0.05"/>
          <c:min val="1.000000000000000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Spread</a:t>
                </a:r>
              </a:p>
            </c:rich>
          </c:tx>
          <c:layout>
            <c:manualLayout>
              <c:xMode val="edge"/>
              <c:yMode val="edge"/>
              <c:x val="0"/>
              <c:y val="0.3302412530344112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47478272"/>
        <c:crosses val="autoZero"/>
        <c:crossBetween val="midCat"/>
        <c:majorUnit val="1.0000000000000005E-2"/>
      </c:valAx>
    </c:plotArea>
    <c:legend>
      <c:legendPos val="b"/>
      <c:layout>
        <c:manualLayout>
          <c:xMode val="edge"/>
          <c:yMode val="edge"/>
          <c:x val="0.68220179908685952"/>
          <c:y val="0.46356850194482702"/>
          <c:w val="0.31159217831026864"/>
          <c:h val="0.22139498840899294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Quarterly Fees and Expenses</a:t>
            </a:r>
          </a:p>
        </c:rich>
      </c:tx>
      <c:layout>
        <c:manualLayout>
          <c:xMode val="edge"/>
          <c:yMode val="edge"/>
          <c:x val="0.33273008507347412"/>
          <c:y val="0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Total Fees</c:v>
          </c:tx>
          <c:invertIfNegative val="0"/>
          <c:cat>
            <c:numRef>
              <c:f>'Fees and CF Timing (Calc)'!$H$85:$BO$85</c:f>
              <c:numCache>
                <c:formatCode>General</c:formatCode>
                <c:ptCount val="60"/>
                <c:pt idx="3">
                  <c:v>1</c:v>
                </c:pt>
                <c:pt idx="7">
                  <c:v>2</c:v>
                </c:pt>
                <c:pt idx="11">
                  <c:v>3</c:v>
                </c:pt>
                <c:pt idx="15">
                  <c:v>4</c:v>
                </c:pt>
                <c:pt idx="19">
                  <c:v>5</c:v>
                </c:pt>
                <c:pt idx="23">
                  <c:v>6</c:v>
                </c:pt>
                <c:pt idx="27">
                  <c:v>7</c:v>
                </c:pt>
                <c:pt idx="31">
                  <c:v>8</c:v>
                </c:pt>
                <c:pt idx="35">
                  <c:v>9</c:v>
                </c:pt>
                <c:pt idx="39">
                  <c:v>10</c:v>
                </c:pt>
                <c:pt idx="43">
                  <c:v>11</c:v>
                </c:pt>
                <c:pt idx="47">
                  <c:v>12</c:v>
                </c:pt>
                <c:pt idx="51">
                  <c:v>13</c:v>
                </c:pt>
                <c:pt idx="55">
                  <c:v>14</c:v>
                </c:pt>
                <c:pt idx="59">
                  <c:v>15</c:v>
                </c:pt>
              </c:numCache>
            </c:numRef>
          </c:cat>
          <c:val>
            <c:numRef>
              <c:f>[0]!Total_Fees</c:f>
              <c:numCache>
                <c:formatCode>_(* #,##0_);_(* \(#,##0\);_(* "-"??_);_(@_)</c:formatCode>
                <c:ptCount val="36"/>
                <c:pt idx="0">
                  <c:v>3575000</c:v>
                </c:pt>
                <c:pt idx="1">
                  <c:v>3700000</c:v>
                </c:pt>
                <c:pt idx="2">
                  <c:v>3700000</c:v>
                </c:pt>
                <c:pt idx="3">
                  <c:v>3700000</c:v>
                </c:pt>
                <c:pt idx="4">
                  <c:v>3700000</c:v>
                </c:pt>
                <c:pt idx="5">
                  <c:v>3700000</c:v>
                </c:pt>
                <c:pt idx="6">
                  <c:v>3700000</c:v>
                </c:pt>
                <c:pt idx="7">
                  <c:v>3700000</c:v>
                </c:pt>
                <c:pt idx="8">
                  <c:v>3700000</c:v>
                </c:pt>
                <c:pt idx="9">
                  <c:v>3700000</c:v>
                </c:pt>
                <c:pt idx="10">
                  <c:v>3700000</c:v>
                </c:pt>
                <c:pt idx="11">
                  <c:v>3700000</c:v>
                </c:pt>
                <c:pt idx="12">
                  <c:v>3700000</c:v>
                </c:pt>
                <c:pt idx="13">
                  <c:v>3700000</c:v>
                </c:pt>
                <c:pt idx="14">
                  <c:v>3700000</c:v>
                </c:pt>
                <c:pt idx="15">
                  <c:v>3700000</c:v>
                </c:pt>
                <c:pt idx="16">
                  <c:v>3686370.5274435319</c:v>
                </c:pt>
                <c:pt idx="17">
                  <c:v>3575360.5307486206</c:v>
                </c:pt>
                <c:pt idx="18">
                  <c:v>3619238.1933503021</c:v>
                </c:pt>
                <c:pt idx="19">
                  <c:v>3663654.3329136302</c:v>
                </c:pt>
                <c:pt idx="20">
                  <c:v>3708615.5577541119</c:v>
                </c:pt>
                <c:pt idx="21">
                  <c:v>3233203.125</c:v>
                </c:pt>
                <c:pt idx="22">
                  <c:v>3047656.25</c:v>
                </c:pt>
                <c:pt idx="23">
                  <c:v>2862109.375</c:v>
                </c:pt>
                <c:pt idx="24">
                  <c:v>2676562.5</c:v>
                </c:pt>
                <c:pt idx="25">
                  <c:v>2491015.625</c:v>
                </c:pt>
                <c:pt idx="26">
                  <c:v>2305468.75</c:v>
                </c:pt>
                <c:pt idx="27">
                  <c:v>2119921.875</c:v>
                </c:pt>
                <c:pt idx="28">
                  <c:v>1934375</c:v>
                </c:pt>
                <c:pt idx="29">
                  <c:v>1748828.125</c:v>
                </c:pt>
                <c:pt idx="30">
                  <c:v>1563281.25</c:v>
                </c:pt>
                <c:pt idx="31">
                  <c:v>1377734.375</c:v>
                </c:pt>
                <c:pt idx="32">
                  <c:v>1192187.5</c:v>
                </c:pt>
                <c:pt idx="33">
                  <c:v>1006640.625</c:v>
                </c:pt>
                <c:pt idx="34">
                  <c:v>821093.75</c:v>
                </c:pt>
                <c:pt idx="35">
                  <c:v>635546.875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9-485C-8F33-BCA326244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7510272"/>
        <c:axId val="47511808"/>
      </c:barChart>
      <c:catAx>
        <c:axId val="4751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47511808"/>
        <c:crosses val="autoZero"/>
        <c:auto val="1"/>
        <c:lblAlgn val="ctr"/>
        <c:lblOffset val="100"/>
        <c:noMultiLvlLbl val="0"/>
      </c:catAx>
      <c:valAx>
        <c:axId val="47511808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4751027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Gross to Net Spread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66813959834597"/>
          <c:y val="0.13179122422898068"/>
          <c:w val="0.85187858729008936"/>
          <c:h val="0.60396630081853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 Assumptions &amp; Output'!$AF$2:$AG$2</c:f>
              <c:strCache>
                <c:ptCount val="1"/>
              </c:strCache>
            </c:strRef>
          </c:tx>
          <c:spPr>
            <a:ln w="57150"/>
          </c:spPr>
          <c:marker>
            <c:symbol val="none"/>
          </c:marker>
          <c:xVal>
            <c:numRef>
              <c:f>' Assumptions &amp; Output'!$AF$5:$AF$255</c:f>
              <c:numCache>
                <c:formatCode>0.00%</c:formatCode>
                <c:ptCount val="251"/>
                <c:pt idx="0">
                  <c:v>0.05</c:v>
                </c:pt>
                <c:pt idx="1">
                  <c:v>5.1000000000000004E-2</c:v>
                </c:pt>
                <c:pt idx="2">
                  <c:v>5.2000000000000005E-2</c:v>
                </c:pt>
                <c:pt idx="3">
                  <c:v>5.3000000000000005E-2</c:v>
                </c:pt>
                <c:pt idx="4">
                  <c:v>5.4000000000000006E-2</c:v>
                </c:pt>
                <c:pt idx="5">
                  <c:v>5.5000000000000007E-2</c:v>
                </c:pt>
                <c:pt idx="6">
                  <c:v>5.6000000000000008E-2</c:v>
                </c:pt>
                <c:pt idx="7">
                  <c:v>5.7000000000000009E-2</c:v>
                </c:pt>
                <c:pt idx="8">
                  <c:v>5.800000000000001E-2</c:v>
                </c:pt>
                <c:pt idx="9">
                  <c:v>5.9000000000000011E-2</c:v>
                </c:pt>
                <c:pt idx="10">
                  <c:v>6.0000000000000012E-2</c:v>
                </c:pt>
                <c:pt idx="11">
                  <c:v>6.1000000000000013E-2</c:v>
                </c:pt>
                <c:pt idx="12">
                  <c:v>6.2000000000000013E-2</c:v>
                </c:pt>
                <c:pt idx="13">
                  <c:v>6.3000000000000014E-2</c:v>
                </c:pt>
                <c:pt idx="14">
                  <c:v>6.4000000000000015E-2</c:v>
                </c:pt>
                <c:pt idx="15">
                  <c:v>6.5000000000000016E-2</c:v>
                </c:pt>
                <c:pt idx="16">
                  <c:v>6.6000000000000017E-2</c:v>
                </c:pt>
                <c:pt idx="17">
                  <c:v>6.7000000000000018E-2</c:v>
                </c:pt>
                <c:pt idx="18">
                  <c:v>6.8000000000000019E-2</c:v>
                </c:pt>
                <c:pt idx="19">
                  <c:v>6.900000000000002E-2</c:v>
                </c:pt>
                <c:pt idx="20">
                  <c:v>7.0000000000000021E-2</c:v>
                </c:pt>
                <c:pt idx="21">
                  <c:v>7.1000000000000021E-2</c:v>
                </c:pt>
                <c:pt idx="22">
                  <c:v>7.2000000000000022E-2</c:v>
                </c:pt>
                <c:pt idx="23">
                  <c:v>7.3000000000000023E-2</c:v>
                </c:pt>
                <c:pt idx="24">
                  <c:v>7.4000000000000024E-2</c:v>
                </c:pt>
                <c:pt idx="25">
                  <c:v>7.5000000000000025E-2</c:v>
                </c:pt>
                <c:pt idx="26">
                  <c:v>7.6000000000000026E-2</c:v>
                </c:pt>
                <c:pt idx="27">
                  <c:v>7.7000000000000027E-2</c:v>
                </c:pt>
                <c:pt idx="28">
                  <c:v>7.8000000000000028E-2</c:v>
                </c:pt>
                <c:pt idx="29">
                  <c:v>7.9000000000000029E-2</c:v>
                </c:pt>
                <c:pt idx="30">
                  <c:v>8.0000000000000029E-2</c:v>
                </c:pt>
                <c:pt idx="31">
                  <c:v>8.100000000000003E-2</c:v>
                </c:pt>
                <c:pt idx="32">
                  <c:v>8.2000000000000031E-2</c:v>
                </c:pt>
                <c:pt idx="33">
                  <c:v>8.3000000000000032E-2</c:v>
                </c:pt>
                <c:pt idx="34">
                  <c:v>8.4000000000000033E-2</c:v>
                </c:pt>
                <c:pt idx="35">
                  <c:v>8.5000000000000034E-2</c:v>
                </c:pt>
                <c:pt idx="36">
                  <c:v>8.6000000000000035E-2</c:v>
                </c:pt>
                <c:pt idx="37">
                  <c:v>8.7000000000000036E-2</c:v>
                </c:pt>
                <c:pt idx="38">
                  <c:v>8.8000000000000037E-2</c:v>
                </c:pt>
                <c:pt idx="39">
                  <c:v>8.9000000000000037E-2</c:v>
                </c:pt>
                <c:pt idx="40">
                  <c:v>9.0000000000000038E-2</c:v>
                </c:pt>
                <c:pt idx="41">
                  <c:v>9.1000000000000039E-2</c:v>
                </c:pt>
                <c:pt idx="42">
                  <c:v>9.200000000000004E-2</c:v>
                </c:pt>
                <c:pt idx="43">
                  <c:v>9.3000000000000041E-2</c:v>
                </c:pt>
                <c:pt idx="44">
                  <c:v>9.4000000000000042E-2</c:v>
                </c:pt>
                <c:pt idx="45">
                  <c:v>9.5000000000000043E-2</c:v>
                </c:pt>
                <c:pt idx="46">
                  <c:v>9.6000000000000044E-2</c:v>
                </c:pt>
                <c:pt idx="47">
                  <c:v>9.7000000000000045E-2</c:v>
                </c:pt>
                <c:pt idx="48">
                  <c:v>9.8000000000000045E-2</c:v>
                </c:pt>
                <c:pt idx="49">
                  <c:v>9.9000000000000046E-2</c:v>
                </c:pt>
                <c:pt idx="50">
                  <c:v>0.10000000000000005</c:v>
                </c:pt>
                <c:pt idx="51">
                  <c:v>0.10100000000000005</c:v>
                </c:pt>
                <c:pt idx="52">
                  <c:v>0.10200000000000005</c:v>
                </c:pt>
                <c:pt idx="53">
                  <c:v>0.10300000000000005</c:v>
                </c:pt>
                <c:pt idx="54">
                  <c:v>0.10400000000000005</c:v>
                </c:pt>
                <c:pt idx="55">
                  <c:v>0.10500000000000005</c:v>
                </c:pt>
                <c:pt idx="56">
                  <c:v>0.10600000000000005</c:v>
                </c:pt>
                <c:pt idx="57">
                  <c:v>0.10700000000000005</c:v>
                </c:pt>
                <c:pt idx="58">
                  <c:v>0.10800000000000005</c:v>
                </c:pt>
                <c:pt idx="59">
                  <c:v>0.10900000000000006</c:v>
                </c:pt>
                <c:pt idx="60">
                  <c:v>0.11000000000000006</c:v>
                </c:pt>
                <c:pt idx="61">
                  <c:v>0.11100000000000006</c:v>
                </c:pt>
                <c:pt idx="62">
                  <c:v>0.11200000000000006</c:v>
                </c:pt>
                <c:pt idx="63">
                  <c:v>0.11300000000000006</c:v>
                </c:pt>
                <c:pt idx="64">
                  <c:v>0.11400000000000006</c:v>
                </c:pt>
                <c:pt idx="65">
                  <c:v>0.11500000000000006</c:v>
                </c:pt>
                <c:pt idx="66">
                  <c:v>0.11600000000000006</c:v>
                </c:pt>
                <c:pt idx="67">
                  <c:v>0.11700000000000006</c:v>
                </c:pt>
                <c:pt idx="68">
                  <c:v>0.11800000000000006</c:v>
                </c:pt>
                <c:pt idx="69">
                  <c:v>0.11900000000000006</c:v>
                </c:pt>
                <c:pt idx="70">
                  <c:v>0.12000000000000006</c:v>
                </c:pt>
                <c:pt idx="71">
                  <c:v>0.12100000000000007</c:v>
                </c:pt>
                <c:pt idx="72">
                  <c:v>0.12200000000000007</c:v>
                </c:pt>
                <c:pt idx="73">
                  <c:v>0.12300000000000007</c:v>
                </c:pt>
                <c:pt idx="74">
                  <c:v>0.12400000000000007</c:v>
                </c:pt>
                <c:pt idx="75">
                  <c:v>0.12500000000000006</c:v>
                </c:pt>
                <c:pt idx="76">
                  <c:v>0.12600000000000006</c:v>
                </c:pt>
                <c:pt idx="77">
                  <c:v>0.12700000000000006</c:v>
                </c:pt>
                <c:pt idx="78">
                  <c:v>0.12800000000000006</c:v>
                </c:pt>
                <c:pt idx="79">
                  <c:v>0.12900000000000006</c:v>
                </c:pt>
                <c:pt idx="80">
                  <c:v>0.13000000000000006</c:v>
                </c:pt>
                <c:pt idx="81">
                  <c:v>0.13100000000000006</c:v>
                </c:pt>
                <c:pt idx="82">
                  <c:v>0.13200000000000006</c:v>
                </c:pt>
                <c:pt idx="83">
                  <c:v>0.13300000000000006</c:v>
                </c:pt>
                <c:pt idx="84">
                  <c:v>0.13400000000000006</c:v>
                </c:pt>
                <c:pt idx="85">
                  <c:v>0.13500000000000006</c:v>
                </c:pt>
                <c:pt idx="86">
                  <c:v>0.13600000000000007</c:v>
                </c:pt>
                <c:pt idx="87">
                  <c:v>0.13700000000000007</c:v>
                </c:pt>
                <c:pt idx="88">
                  <c:v>0.13800000000000007</c:v>
                </c:pt>
                <c:pt idx="89">
                  <c:v>0.13900000000000007</c:v>
                </c:pt>
                <c:pt idx="90">
                  <c:v>0.14000000000000007</c:v>
                </c:pt>
                <c:pt idx="91">
                  <c:v>0.14100000000000007</c:v>
                </c:pt>
                <c:pt idx="92">
                  <c:v>0.14200000000000007</c:v>
                </c:pt>
                <c:pt idx="93">
                  <c:v>0.14300000000000007</c:v>
                </c:pt>
                <c:pt idx="94">
                  <c:v>0.14400000000000007</c:v>
                </c:pt>
                <c:pt idx="95">
                  <c:v>0.14500000000000007</c:v>
                </c:pt>
                <c:pt idx="96">
                  <c:v>0.14600000000000007</c:v>
                </c:pt>
                <c:pt idx="97">
                  <c:v>0.14700000000000008</c:v>
                </c:pt>
                <c:pt idx="98">
                  <c:v>0.14800000000000008</c:v>
                </c:pt>
                <c:pt idx="99">
                  <c:v>0.14900000000000008</c:v>
                </c:pt>
                <c:pt idx="100">
                  <c:v>0.15000000000000008</c:v>
                </c:pt>
                <c:pt idx="101">
                  <c:v>0.15100000000000008</c:v>
                </c:pt>
                <c:pt idx="102">
                  <c:v>0.15200000000000008</c:v>
                </c:pt>
                <c:pt idx="103">
                  <c:v>0.15300000000000008</c:v>
                </c:pt>
                <c:pt idx="104">
                  <c:v>0.15400000000000008</c:v>
                </c:pt>
                <c:pt idx="105">
                  <c:v>0.15500000000000008</c:v>
                </c:pt>
                <c:pt idx="106">
                  <c:v>0.15600000000000008</c:v>
                </c:pt>
                <c:pt idx="107">
                  <c:v>0.15700000000000008</c:v>
                </c:pt>
                <c:pt idx="108">
                  <c:v>0.15800000000000008</c:v>
                </c:pt>
                <c:pt idx="109">
                  <c:v>0.15900000000000009</c:v>
                </c:pt>
                <c:pt idx="110">
                  <c:v>0.16000000000000009</c:v>
                </c:pt>
                <c:pt idx="111">
                  <c:v>0.16100000000000009</c:v>
                </c:pt>
                <c:pt idx="112">
                  <c:v>0.16200000000000009</c:v>
                </c:pt>
                <c:pt idx="113">
                  <c:v>0.16300000000000009</c:v>
                </c:pt>
                <c:pt idx="114">
                  <c:v>0.16400000000000009</c:v>
                </c:pt>
                <c:pt idx="115">
                  <c:v>0.16500000000000009</c:v>
                </c:pt>
                <c:pt idx="116">
                  <c:v>0.16600000000000009</c:v>
                </c:pt>
                <c:pt idx="117">
                  <c:v>0.16700000000000009</c:v>
                </c:pt>
                <c:pt idx="118">
                  <c:v>0.16800000000000009</c:v>
                </c:pt>
                <c:pt idx="119">
                  <c:v>0.16900000000000009</c:v>
                </c:pt>
                <c:pt idx="120">
                  <c:v>0.1700000000000001</c:v>
                </c:pt>
                <c:pt idx="121">
                  <c:v>0.1710000000000001</c:v>
                </c:pt>
                <c:pt idx="122">
                  <c:v>0.1720000000000001</c:v>
                </c:pt>
                <c:pt idx="123">
                  <c:v>0.1730000000000001</c:v>
                </c:pt>
                <c:pt idx="124">
                  <c:v>0.1740000000000001</c:v>
                </c:pt>
                <c:pt idx="125">
                  <c:v>0.1750000000000001</c:v>
                </c:pt>
                <c:pt idx="126">
                  <c:v>0.1760000000000001</c:v>
                </c:pt>
                <c:pt idx="127">
                  <c:v>0.1770000000000001</c:v>
                </c:pt>
                <c:pt idx="128">
                  <c:v>0.1780000000000001</c:v>
                </c:pt>
                <c:pt idx="129">
                  <c:v>0.1790000000000001</c:v>
                </c:pt>
                <c:pt idx="130">
                  <c:v>0.1800000000000001</c:v>
                </c:pt>
                <c:pt idx="131">
                  <c:v>0.18100000000000011</c:v>
                </c:pt>
                <c:pt idx="132">
                  <c:v>0.18200000000000011</c:v>
                </c:pt>
                <c:pt idx="133">
                  <c:v>0.18300000000000011</c:v>
                </c:pt>
                <c:pt idx="134">
                  <c:v>0.18400000000000011</c:v>
                </c:pt>
                <c:pt idx="135">
                  <c:v>0.18500000000000011</c:v>
                </c:pt>
                <c:pt idx="136">
                  <c:v>0.18600000000000011</c:v>
                </c:pt>
                <c:pt idx="137">
                  <c:v>0.18700000000000011</c:v>
                </c:pt>
                <c:pt idx="138">
                  <c:v>0.18800000000000011</c:v>
                </c:pt>
                <c:pt idx="139">
                  <c:v>0.18900000000000011</c:v>
                </c:pt>
                <c:pt idx="140">
                  <c:v>0.19000000000000011</c:v>
                </c:pt>
                <c:pt idx="141">
                  <c:v>0.19100000000000011</c:v>
                </c:pt>
                <c:pt idx="142">
                  <c:v>0.19200000000000012</c:v>
                </c:pt>
                <c:pt idx="143">
                  <c:v>0.19300000000000012</c:v>
                </c:pt>
                <c:pt idx="144">
                  <c:v>0.19400000000000012</c:v>
                </c:pt>
                <c:pt idx="145">
                  <c:v>0.19500000000000012</c:v>
                </c:pt>
                <c:pt idx="146">
                  <c:v>0.19600000000000012</c:v>
                </c:pt>
                <c:pt idx="147">
                  <c:v>0.19700000000000012</c:v>
                </c:pt>
                <c:pt idx="148">
                  <c:v>0.19800000000000012</c:v>
                </c:pt>
                <c:pt idx="149">
                  <c:v>0.19900000000000012</c:v>
                </c:pt>
                <c:pt idx="150">
                  <c:v>0.20000000000000012</c:v>
                </c:pt>
                <c:pt idx="151">
                  <c:v>0.20100000000000012</c:v>
                </c:pt>
                <c:pt idx="152">
                  <c:v>0.20200000000000012</c:v>
                </c:pt>
                <c:pt idx="153">
                  <c:v>0.20300000000000012</c:v>
                </c:pt>
                <c:pt idx="154">
                  <c:v>0.20400000000000013</c:v>
                </c:pt>
                <c:pt idx="155">
                  <c:v>0.20500000000000013</c:v>
                </c:pt>
                <c:pt idx="156">
                  <c:v>0.20600000000000013</c:v>
                </c:pt>
                <c:pt idx="157">
                  <c:v>0.20700000000000013</c:v>
                </c:pt>
                <c:pt idx="158">
                  <c:v>0.20800000000000013</c:v>
                </c:pt>
                <c:pt idx="159">
                  <c:v>0.20900000000000013</c:v>
                </c:pt>
                <c:pt idx="160">
                  <c:v>0.21000000000000013</c:v>
                </c:pt>
                <c:pt idx="161">
                  <c:v>0.21100000000000013</c:v>
                </c:pt>
                <c:pt idx="162">
                  <c:v>0.21200000000000013</c:v>
                </c:pt>
                <c:pt idx="163">
                  <c:v>0.21300000000000013</c:v>
                </c:pt>
                <c:pt idx="164">
                  <c:v>0.21400000000000013</c:v>
                </c:pt>
                <c:pt idx="165">
                  <c:v>0.21500000000000014</c:v>
                </c:pt>
                <c:pt idx="166">
                  <c:v>0.21600000000000014</c:v>
                </c:pt>
                <c:pt idx="167">
                  <c:v>0.21700000000000014</c:v>
                </c:pt>
                <c:pt idx="168">
                  <c:v>0.21800000000000014</c:v>
                </c:pt>
                <c:pt idx="169">
                  <c:v>0.21900000000000014</c:v>
                </c:pt>
                <c:pt idx="170">
                  <c:v>0.22000000000000014</c:v>
                </c:pt>
                <c:pt idx="171">
                  <c:v>0.22100000000000014</c:v>
                </c:pt>
                <c:pt idx="172">
                  <c:v>0.22200000000000014</c:v>
                </c:pt>
                <c:pt idx="173">
                  <c:v>0.22300000000000014</c:v>
                </c:pt>
                <c:pt idx="174">
                  <c:v>0.22400000000000014</c:v>
                </c:pt>
                <c:pt idx="175">
                  <c:v>0.22500000000000014</c:v>
                </c:pt>
                <c:pt idx="176">
                  <c:v>0.22600000000000015</c:v>
                </c:pt>
                <c:pt idx="177">
                  <c:v>0.22700000000000015</c:v>
                </c:pt>
                <c:pt idx="178">
                  <c:v>0.22800000000000015</c:v>
                </c:pt>
                <c:pt idx="179">
                  <c:v>0.22900000000000015</c:v>
                </c:pt>
                <c:pt idx="180">
                  <c:v>0.23000000000000015</c:v>
                </c:pt>
                <c:pt idx="181">
                  <c:v>0.23100000000000015</c:v>
                </c:pt>
                <c:pt idx="182">
                  <c:v>0.23200000000000015</c:v>
                </c:pt>
                <c:pt idx="183">
                  <c:v>0.23300000000000015</c:v>
                </c:pt>
                <c:pt idx="184">
                  <c:v>0.23400000000000015</c:v>
                </c:pt>
                <c:pt idx="185">
                  <c:v>0.23500000000000015</c:v>
                </c:pt>
                <c:pt idx="186">
                  <c:v>0.23600000000000015</c:v>
                </c:pt>
                <c:pt idx="187">
                  <c:v>0.23700000000000015</c:v>
                </c:pt>
                <c:pt idx="188">
                  <c:v>0.23800000000000016</c:v>
                </c:pt>
                <c:pt idx="189">
                  <c:v>0.23900000000000016</c:v>
                </c:pt>
                <c:pt idx="190">
                  <c:v>0.24000000000000016</c:v>
                </c:pt>
                <c:pt idx="191">
                  <c:v>0.24100000000000016</c:v>
                </c:pt>
                <c:pt idx="192">
                  <c:v>0.24200000000000016</c:v>
                </c:pt>
                <c:pt idx="193">
                  <c:v>0.24300000000000016</c:v>
                </c:pt>
                <c:pt idx="194">
                  <c:v>0.24400000000000016</c:v>
                </c:pt>
                <c:pt idx="195">
                  <c:v>0.24500000000000016</c:v>
                </c:pt>
                <c:pt idx="196">
                  <c:v>0.24600000000000016</c:v>
                </c:pt>
                <c:pt idx="197">
                  <c:v>0.24700000000000016</c:v>
                </c:pt>
                <c:pt idx="198">
                  <c:v>0.24800000000000016</c:v>
                </c:pt>
                <c:pt idx="199">
                  <c:v>0.24900000000000017</c:v>
                </c:pt>
                <c:pt idx="200">
                  <c:v>0.25000000000000017</c:v>
                </c:pt>
                <c:pt idx="201">
                  <c:v>0.25100000000000017</c:v>
                </c:pt>
                <c:pt idx="202">
                  <c:v>0.25200000000000017</c:v>
                </c:pt>
                <c:pt idx="203">
                  <c:v>0.25300000000000017</c:v>
                </c:pt>
                <c:pt idx="204">
                  <c:v>0.25400000000000017</c:v>
                </c:pt>
                <c:pt idx="205">
                  <c:v>0.25500000000000017</c:v>
                </c:pt>
                <c:pt idx="206">
                  <c:v>0.25600000000000017</c:v>
                </c:pt>
                <c:pt idx="207">
                  <c:v>0.25700000000000017</c:v>
                </c:pt>
                <c:pt idx="208">
                  <c:v>0.25800000000000017</c:v>
                </c:pt>
                <c:pt idx="209">
                  <c:v>0.25900000000000017</c:v>
                </c:pt>
                <c:pt idx="210">
                  <c:v>0.26000000000000018</c:v>
                </c:pt>
                <c:pt idx="211">
                  <c:v>0.26100000000000018</c:v>
                </c:pt>
                <c:pt idx="212">
                  <c:v>0.26200000000000018</c:v>
                </c:pt>
                <c:pt idx="213">
                  <c:v>0.26300000000000018</c:v>
                </c:pt>
                <c:pt idx="214">
                  <c:v>0.26400000000000018</c:v>
                </c:pt>
                <c:pt idx="215">
                  <c:v>0.26500000000000018</c:v>
                </c:pt>
                <c:pt idx="216">
                  <c:v>0.26600000000000018</c:v>
                </c:pt>
                <c:pt idx="217">
                  <c:v>0.26700000000000018</c:v>
                </c:pt>
                <c:pt idx="218">
                  <c:v>0.26800000000000018</c:v>
                </c:pt>
                <c:pt idx="219">
                  <c:v>0.26900000000000018</c:v>
                </c:pt>
                <c:pt idx="220">
                  <c:v>0.27000000000000018</c:v>
                </c:pt>
                <c:pt idx="221">
                  <c:v>0.27100000000000019</c:v>
                </c:pt>
                <c:pt idx="222">
                  <c:v>0.27200000000000019</c:v>
                </c:pt>
                <c:pt idx="223">
                  <c:v>0.27300000000000019</c:v>
                </c:pt>
                <c:pt idx="224">
                  <c:v>0.27400000000000019</c:v>
                </c:pt>
                <c:pt idx="225">
                  <c:v>0.27500000000000019</c:v>
                </c:pt>
                <c:pt idx="226">
                  <c:v>0.27600000000000019</c:v>
                </c:pt>
                <c:pt idx="227">
                  <c:v>0.27700000000000019</c:v>
                </c:pt>
                <c:pt idx="228">
                  <c:v>0.27800000000000019</c:v>
                </c:pt>
                <c:pt idx="229">
                  <c:v>0.27900000000000019</c:v>
                </c:pt>
                <c:pt idx="230">
                  <c:v>0.28000000000000019</c:v>
                </c:pt>
                <c:pt idx="231">
                  <c:v>0.28100000000000019</c:v>
                </c:pt>
                <c:pt idx="232">
                  <c:v>0.28200000000000019</c:v>
                </c:pt>
                <c:pt idx="233">
                  <c:v>0.2830000000000002</c:v>
                </c:pt>
                <c:pt idx="234">
                  <c:v>0.2840000000000002</c:v>
                </c:pt>
                <c:pt idx="235">
                  <c:v>0.2850000000000002</c:v>
                </c:pt>
                <c:pt idx="236">
                  <c:v>0.2860000000000002</c:v>
                </c:pt>
                <c:pt idx="237">
                  <c:v>0.2870000000000002</c:v>
                </c:pt>
                <c:pt idx="238">
                  <c:v>0.2880000000000002</c:v>
                </c:pt>
                <c:pt idx="239">
                  <c:v>0.2890000000000002</c:v>
                </c:pt>
                <c:pt idx="240">
                  <c:v>0.2900000000000002</c:v>
                </c:pt>
                <c:pt idx="241">
                  <c:v>0.2910000000000002</c:v>
                </c:pt>
                <c:pt idx="242">
                  <c:v>0.2920000000000002</c:v>
                </c:pt>
                <c:pt idx="243">
                  <c:v>0.2930000000000002</c:v>
                </c:pt>
                <c:pt idx="244">
                  <c:v>0.29400000000000021</c:v>
                </c:pt>
                <c:pt idx="245">
                  <c:v>0.29500000000000021</c:v>
                </c:pt>
                <c:pt idx="246">
                  <c:v>0.29600000000000021</c:v>
                </c:pt>
                <c:pt idx="247">
                  <c:v>0.29700000000000021</c:v>
                </c:pt>
                <c:pt idx="248">
                  <c:v>0.29800000000000021</c:v>
                </c:pt>
                <c:pt idx="249">
                  <c:v>0.29900000000000021</c:v>
                </c:pt>
                <c:pt idx="250">
                  <c:v>0.30000000000000021</c:v>
                </c:pt>
              </c:numCache>
            </c:numRef>
          </c:xVal>
          <c:yVal>
            <c:numRef>
              <c:f>' Assumptions &amp; Output'!$AH$5:$AH$255</c:f>
              <c:numCache>
                <c:formatCode>0.00%</c:formatCode>
                <c:ptCount val="251"/>
                <c:pt idx="0">
                  <c:v>2.0970352813475437E-2</c:v>
                </c:pt>
                <c:pt idx="1">
                  <c:v>2.0955259173651777E-2</c:v>
                </c:pt>
                <c:pt idx="2">
                  <c:v>2.0940271175924299E-2</c:v>
                </c:pt>
                <c:pt idx="3">
                  <c:v>2.0925388307017581E-2</c:v>
                </c:pt>
                <c:pt idx="4">
                  <c:v>2.0910610056729298E-2</c:v>
                </c:pt>
                <c:pt idx="5">
                  <c:v>2.0895935917912681E-2</c:v>
                </c:pt>
                <c:pt idx="6">
                  <c:v>2.0881365386461195E-2</c:v>
                </c:pt>
                <c:pt idx="7">
                  <c:v>2.086689796128012E-2</c:v>
                </c:pt>
                <c:pt idx="8">
                  <c:v>2.0852533144259902E-2</c:v>
                </c:pt>
                <c:pt idx="9">
                  <c:v>2.0838270440266385E-2</c:v>
                </c:pt>
                <c:pt idx="10">
                  <c:v>2.082410935710928E-2</c:v>
                </c:pt>
                <c:pt idx="11">
                  <c:v>2.0810049405529288E-2</c:v>
                </c:pt>
                <c:pt idx="12">
                  <c:v>2.0796090099164791E-2</c:v>
                </c:pt>
                <c:pt idx="13">
                  <c:v>2.0782230954546968E-2</c:v>
                </c:pt>
                <c:pt idx="14">
                  <c:v>2.0768471491063603E-2</c:v>
                </c:pt>
                <c:pt idx="15">
                  <c:v>2.0754811230949757E-2</c:v>
                </c:pt>
                <c:pt idx="16">
                  <c:v>2.0741249699261124E-2</c:v>
                </c:pt>
                <c:pt idx="17">
                  <c:v>2.0727786423857378E-2</c:v>
                </c:pt>
                <c:pt idx="18">
                  <c:v>2.0714420935378855E-2</c:v>
                </c:pt>
                <c:pt idx="19">
                  <c:v>2.0701152767228351E-2</c:v>
                </c:pt>
                <c:pt idx="20">
                  <c:v>2.0687981455552021E-2</c:v>
                </c:pt>
                <c:pt idx="21">
                  <c:v>2.0674906539220286E-2</c:v>
                </c:pt>
                <c:pt idx="22">
                  <c:v>2.0661927559803631E-2</c:v>
                </c:pt>
                <c:pt idx="23">
                  <c:v>2.0649044061564162E-2</c:v>
                </c:pt>
                <c:pt idx="24">
                  <c:v>2.0636255591422306E-2</c:v>
                </c:pt>
                <c:pt idx="25">
                  <c:v>2.0623561698946372E-2</c:v>
                </c:pt>
                <c:pt idx="26">
                  <c:v>2.0610961936336117E-2</c:v>
                </c:pt>
                <c:pt idx="27">
                  <c:v>2.059845585839877E-2</c:v>
                </c:pt>
                <c:pt idx="28">
                  <c:v>2.0586043022531489E-2</c:v>
                </c:pt>
                <c:pt idx="29">
                  <c:v>2.0573722988702928E-2</c:v>
                </c:pt>
                <c:pt idx="30">
                  <c:v>2.0561495319441694E-2</c:v>
                </c:pt>
                <c:pt idx="31">
                  <c:v>2.0549359579805263E-2</c:v>
                </c:pt>
                <c:pt idx="32">
                  <c:v>2.0537315337375531E-2</c:v>
                </c:pt>
                <c:pt idx="33">
                  <c:v>2.0525362162235508E-2</c:v>
                </c:pt>
                <c:pt idx="34">
                  <c:v>2.0513499626945333E-2</c:v>
                </c:pt>
                <c:pt idx="35">
                  <c:v>2.0501727306540499E-2</c:v>
                </c:pt>
                <c:pt idx="36">
                  <c:v>2.0490044778498986E-2</c:v>
                </c:pt>
                <c:pt idx="37">
                  <c:v>2.047845162273261E-2</c:v>
                </c:pt>
                <c:pt idx="38">
                  <c:v>2.04669474215637E-2</c:v>
                </c:pt>
                <c:pt idx="39">
                  <c:v>2.0455531759722215E-2</c:v>
                </c:pt>
                <c:pt idx="40">
                  <c:v>2.0444204224310883E-2</c:v>
                </c:pt>
                <c:pt idx="41">
                  <c:v>2.0432964404801204E-2</c:v>
                </c:pt>
                <c:pt idx="42">
                  <c:v>2.0421811893012801E-2</c:v>
                </c:pt>
                <c:pt idx="43">
                  <c:v>2.0410746283096318E-2</c:v>
                </c:pt>
                <c:pt idx="44">
                  <c:v>2.0399767171520547E-2</c:v>
                </c:pt>
                <c:pt idx="45">
                  <c:v>2.0388874157050887E-2</c:v>
                </c:pt>
                <c:pt idx="46">
                  <c:v>2.0378066840739131E-2</c:v>
                </c:pt>
                <c:pt idx="47">
                  <c:v>2.0367344825908809E-2</c:v>
                </c:pt>
                <c:pt idx="48">
                  <c:v>2.0356707718126546E-2</c:v>
                </c:pt>
                <c:pt idx="49">
                  <c:v>2.0346155125210721E-2</c:v>
                </c:pt>
                <c:pt idx="50">
                  <c:v>2.0335686657188171E-2</c:v>
                </c:pt>
                <c:pt idx="51">
                  <c:v>2.0662233127539523E-2</c:v>
                </c:pt>
                <c:pt idx="52">
                  <c:v>2.1154893099304364E-2</c:v>
                </c:pt>
                <c:pt idx="53">
                  <c:v>2.1645717769148101E-2</c:v>
                </c:pt>
                <c:pt idx="54">
                  <c:v>2.2134705091595167E-2</c:v>
                </c:pt>
                <c:pt idx="55">
                  <c:v>2.2621853063042943E-2</c:v>
                </c:pt>
                <c:pt idx="56">
                  <c:v>2.3107159722088391E-2</c:v>
                </c:pt>
                <c:pt idx="57">
                  <c:v>2.3590623149845794E-2</c:v>
                </c:pt>
                <c:pt idx="58">
                  <c:v>2.4072241470265168E-2</c:v>
                </c:pt>
                <c:pt idx="59">
                  <c:v>2.4552012850450458E-2</c:v>
                </c:pt>
                <c:pt idx="60">
                  <c:v>2.5029935500967507E-2</c:v>
                </c:pt>
                <c:pt idx="61">
                  <c:v>2.5506007676156253E-2</c:v>
                </c:pt>
                <c:pt idx="62">
                  <c:v>2.5980227674428938E-2</c:v>
                </c:pt>
                <c:pt idx="63">
                  <c:v>2.6452954449054225E-2</c:v>
                </c:pt>
                <c:pt idx="64">
                  <c:v>2.6924291130028435E-2</c:v>
                </c:pt>
                <c:pt idx="65">
                  <c:v>2.7393889684189723E-2</c:v>
                </c:pt>
                <c:pt idx="66">
                  <c:v>2.7861749006397221E-2</c:v>
                </c:pt>
                <c:pt idx="67">
                  <c:v>2.8327868028877948E-2</c:v>
                </c:pt>
                <c:pt idx="68">
                  <c:v>2.8792245721410883E-2</c:v>
                </c:pt>
                <c:pt idx="69">
                  <c:v>2.9254881091523036E-2</c:v>
                </c:pt>
                <c:pt idx="70">
                  <c:v>2.9715773184657526E-2</c:v>
                </c:pt>
                <c:pt idx="71">
                  <c:v>3.017492108436455E-2</c:v>
                </c:pt>
                <c:pt idx="72">
                  <c:v>3.0632323912470796E-2</c:v>
                </c:pt>
                <c:pt idx="73">
                  <c:v>3.1087980829253972E-2</c:v>
                </c:pt>
                <c:pt idx="74">
                  <c:v>3.154189103360934E-2</c:v>
                </c:pt>
                <c:pt idx="75">
                  <c:v>3.1994053763220232E-2</c:v>
                </c:pt>
                <c:pt idx="76">
                  <c:v>3.2444769086617142E-2</c:v>
                </c:pt>
                <c:pt idx="77">
                  <c:v>3.2894972560617186E-2</c:v>
                </c:pt>
                <c:pt idx="78">
                  <c:v>3.3343544174370965E-2</c:v>
                </c:pt>
                <c:pt idx="79">
                  <c:v>3.3790483618288347E-2</c:v>
                </c:pt>
                <c:pt idx="80">
                  <c:v>3.4235790614639494E-2</c:v>
                </c:pt>
                <c:pt idx="81">
                  <c:v>3.4679464917633684E-2</c:v>
                </c:pt>
                <c:pt idx="82">
                  <c:v>3.512150631350569E-2</c:v>
                </c:pt>
                <c:pt idx="83">
                  <c:v>3.5561914620596158E-2</c:v>
                </c:pt>
                <c:pt idx="84">
                  <c:v>3.6000689689430432E-2</c:v>
                </c:pt>
                <c:pt idx="85">
                  <c:v>3.6437517878325665E-2</c:v>
                </c:pt>
                <c:pt idx="86">
                  <c:v>3.6544053853064751E-2</c:v>
                </c:pt>
                <c:pt idx="87">
                  <c:v>3.6650185269072877E-2</c:v>
                </c:pt>
                <c:pt idx="88">
                  <c:v>3.6755913195273882E-2</c:v>
                </c:pt>
                <c:pt idx="89">
                  <c:v>3.6861238700776566E-2</c:v>
                </c:pt>
                <c:pt idx="90">
                  <c:v>3.6966162854834728E-2</c:v>
                </c:pt>
                <c:pt idx="91">
                  <c:v>3.7077309357491706E-2</c:v>
                </c:pt>
                <c:pt idx="92">
                  <c:v>3.7192032891220472E-2</c:v>
                </c:pt>
                <c:pt idx="93">
                  <c:v>3.7306474019435598E-2</c:v>
                </c:pt>
                <c:pt idx="94">
                  <c:v>3.7420632653264618E-2</c:v>
                </c:pt>
                <c:pt idx="95">
                  <c:v>3.7534508711809356E-2</c:v>
                </c:pt>
                <c:pt idx="96">
                  <c:v>3.764810212205244E-2</c:v>
                </c:pt>
                <c:pt idx="97">
                  <c:v>3.7761412818777595E-2</c:v>
                </c:pt>
                <c:pt idx="98">
                  <c:v>3.7869106604210445E-2</c:v>
                </c:pt>
                <c:pt idx="99">
                  <c:v>3.7973886844472615E-2</c:v>
                </c:pt>
                <c:pt idx="100">
                  <c:v>3.8078311251681318E-2</c:v>
                </c:pt>
                <c:pt idx="101">
                  <c:v>3.8182380690921225E-2</c:v>
                </c:pt>
                <c:pt idx="102">
                  <c:v>3.8286096027501493E-2</c:v>
                </c:pt>
                <c:pt idx="103">
                  <c:v>3.8389458126923348E-2</c:v>
                </c:pt>
                <c:pt idx="104">
                  <c:v>3.8492467854870094E-2</c:v>
                </c:pt>
                <c:pt idx="105">
                  <c:v>3.8595126077175801E-2</c:v>
                </c:pt>
                <c:pt idx="106">
                  <c:v>3.869743365981021E-2</c:v>
                </c:pt>
                <c:pt idx="107">
                  <c:v>3.8805234312876247E-2</c:v>
                </c:pt>
                <c:pt idx="108">
                  <c:v>3.8917928972344196E-2</c:v>
                </c:pt>
                <c:pt idx="109">
                  <c:v>3.9030379143883354E-2</c:v>
                </c:pt>
                <c:pt idx="110">
                  <c:v>3.9142584715013473E-2</c:v>
                </c:pt>
                <c:pt idx="111">
                  <c:v>3.9252566592527238E-2</c:v>
                </c:pt>
                <c:pt idx="112">
                  <c:v>3.9356148725661233E-2</c:v>
                </c:pt>
                <c:pt idx="113">
                  <c:v>3.9459420086357666E-2</c:v>
                </c:pt>
                <c:pt idx="114">
                  <c:v>3.9562381360144172E-2</c:v>
                </c:pt>
                <c:pt idx="115">
                  <c:v>3.9665033232858138E-2</c:v>
                </c:pt>
                <c:pt idx="116">
                  <c:v>3.976737639062472E-2</c:v>
                </c:pt>
                <c:pt idx="117">
                  <c:v>3.9869411519849074E-2</c:v>
                </c:pt>
                <c:pt idx="118">
                  <c:v>3.9971139307182824E-2</c:v>
                </c:pt>
                <c:pt idx="119">
                  <c:v>4.0072560439525173E-2</c:v>
                </c:pt>
                <c:pt idx="120">
                  <c:v>4.017367560398849E-2</c:v>
                </c:pt>
                <c:pt idx="121">
                  <c:v>4.0274485487894307E-2</c:v>
                </c:pt>
                <c:pt idx="122">
                  <c:v>4.0374990778750008E-2</c:v>
                </c:pt>
                <c:pt idx="123">
                  <c:v>4.0475192164234619E-2</c:v>
                </c:pt>
                <c:pt idx="124">
                  <c:v>4.05750903321766E-2</c:v>
                </c:pt>
                <c:pt idx="125">
                  <c:v>4.068164095887844E-2</c:v>
                </c:pt>
                <c:pt idx="126">
                  <c:v>4.078815131484731E-2</c:v>
                </c:pt>
                <c:pt idx="127">
                  <c:v>4.0890461526965016E-2</c:v>
                </c:pt>
                <c:pt idx="128">
                  <c:v>4.0992503869688501E-2</c:v>
                </c:pt>
                <c:pt idx="129">
                  <c:v>4.1094278872853052E-2</c:v>
                </c:pt>
                <c:pt idx="130">
                  <c:v>4.1195787066685641E-2</c:v>
                </c:pt>
                <c:pt idx="131">
                  <c:v>4.1297028981778727E-2</c:v>
                </c:pt>
                <c:pt idx="132">
                  <c:v>4.1398005149088257E-2</c:v>
                </c:pt>
                <c:pt idx="133">
                  <c:v>4.1498716099921451E-2</c:v>
                </c:pt>
                <c:pt idx="134">
                  <c:v>4.1599162365901943E-2</c:v>
                </c:pt>
                <c:pt idx="135">
                  <c:v>4.1699344478983547E-2</c:v>
                </c:pt>
                <c:pt idx="136">
                  <c:v>4.1799262971413176E-2</c:v>
                </c:pt>
                <c:pt idx="137">
                  <c:v>4.1898918375733063E-2</c:v>
                </c:pt>
                <c:pt idx="138">
                  <c:v>4.1998311224757001E-2</c:v>
                </c:pt>
                <c:pt idx="139">
                  <c:v>4.2097442051559242E-2</c:v>
                </c:pt>
                <c:pt idx="140">
                  <c:v>4.2196311389466945E-2</c:v>
                </c:pt>
                <c:pt idx="141">
                  <c:v>4.2294919772037087E-2</c:v>
                </c:pt>
                <c:pt idx="142">
                  <c:v>4.2391463831692178E-2</c:v>
                </c:pt>
                <c:pt idx="143">
                  <c:v>4.2480835268621508E-2</c:v>
                </c:pt>
                <c:pt idx="144">
                  <c:v>4.256989145745721E-2</c:v>
                </c:pt>
                <c:pt idx="145">
                  <c:v>4.2664226948716133E-2</c:v>
                </c:pt>
                <c:pt idx="146">
                  <c:v>4.2764877028383663E-2</c:v>
                </c:pt>
                <c:pt idx="147">
                  <c:v>4.2865300347550817E-2</c:v>
                </c:pt>
                <c:pt idx="148">
                  <c:v>4.2965497304177924E-2</c:v>
                </c:pt>
                <c:pt idx="149">
                  <c:v>4.3065468296664966E-2</c:v>
                </c:pt>
                <c:pt idx="150">
                  <c:v>4.3165213723829809E-2</c:v>
                </c:pt>
                <c:pt idx="151">
                  <c:v>4.3264733984900217E-2</c:v>
                </c:pt>
                <c:pt idx="152">
                  <c:v>4.3364029479496968E-2</c:v>
                </c:pt>
                <c:pt idx="153">
                  <c:v>4.3463100607630978E-2</c:v>
                </c:pt>
                <c:pt idx="154">
                  <c:v>4.3561947769685749E-2</c:v>
                </c:pt>
                <c:pt idx="155">
                  <c:v>4.3660571366406054E-2</c:v>
                </c:pt>
                <c:pt idx="156">
                  <c:v>4.3758971798886159E-2</c:v>
                </c:pt>
                <c:pt idx="157">
                  <c:v>4.3857149468568946E-2</c:v>
                </c:pt>
                <c:pt idx="158">
                  <c:v>4.3955104777215703E-2</c:v>
                </c:pt>
                <c:pt idx="159">
                  <c:v>4.4052838126914573E-2</c:v>
                </c:pt>
                <c:pt idx="160">
                  <c:v>4.4150193726864628E-2</c:v>
                </c:pt>
                <c:pt idx="161">
                  <c:v>4.4238611921491755E-2</c:v>
                </c:pt>
                <c:pt idx="162">
                  <c:v>4.4326759189549259E-2</c:v>
                </c:pt>
                <c:pt idx="163">
                  <c:v>4.4414636423814324E-2</c:v>
                </c:pt>
                <c:pt idx="164">
                  <c:v>4.4502244514170008E-2</c:v>
                </c:pt>
                <c:pt idx="165">
                  <c:v>4.4589584347621003E-2</c:v>
                </c:pt>
                <c:pt idx="166">
                  <c:v>4.4676656808292303E-2</c:v>
                </c:pt>
                <c:pt idx="167">
                  <c:v>4.4763462777443419E-2</c:v>
                </c:pt>
                <c:pt idx="168">
                  <c:v>4.4857123401616572E-2</c:v>
                </c:pt>
                <c:pt idx="169">
                  <c:v>4.4956052959259252E-2</c:v>
                </c:pt>
                <c:pt idx="170">
                  <c:v>4.5054794146114074E-2</c:v>
                </c:pt>
                <c:pt idx="171">
                  <c:v>4.5153347251112141E-2</c:v>
                </c:pt>
                <c:pt idx="172">
                  <c:v>4.5251712563626867E-2</c:v>
                </c:pt>
                <c:pt idx="173">
                  <c:v>4.5349890373482415E-2</c:v>
                </c:pt>
                <c:pt idx="174">
                  <c:v>4.5447880970922616E-2</c:v>
                </c:pt>
                <c:pt idx="175">
                  <c:v>4.5545684646624729E-2</c:v>
                </c:pt>
                <c:pt idx="176">
                  <c:v>4.5643301691669025E-2</c:v>
                </c:pt>
                <c:pt idx="177">
                  <c:v>4.5740732397544115E-2</c:v>
                </c:pt>
                <c:pt idx="178">
                  <c:v>4.5837977056130741E-2</c:v>
                </c:pt>
                <c:pt idx="179">
                  <c:v>4.5935035959695336E-2</c:v>
                </c:pt>
                <c:pt idx="180">
                  <c:v>4.6031909400876703E-2</c:v>
                </c:pt>
                <c:pt idx="181">
                  <c:v>4.6123348397592523E-2</c:v>
                </c:pt>
                <c:pt idx="182">
                  <c:v>4.6210799954536863E-2</c:v>
                </c:pt>
                <c:pt idx="183">
                  <c:v>4.6298022281009932E-2</c:v>
                </c:pt>
                <c:pt idx="184">
                  <c:v>4.6385016074586838E-2</c:v>
                </c:pt>
                <c:pt idx="185">
                  <c:v>4.6471782030653552E-2</c:v>
                </c:pt>
                <c:pt idx="186">
                  <c:v>4.6558320842408685E-2</c:v>
                </c:pt>
                <c:pt idx="187">
                  <c:v>4.6644633200877028E-2</c:v>
                </c:pt>
                <c:pt idx="188">
                  <c:v>4.673071979490423E-2</c:v>
                </c:pt>
                <c:pt idx="189">
                  <c:v>4.6816581311175665E-2</c:v>
                </c:pt>
                <c:pt idx="190">
                  <c:v>4.6902218434220433E-2</c:v>
                </c:pt>
                <c:pt idx="191">
                  <c:v>4.6987631846412692E-2</c:v>
                </c:pt>
                <c:pt idx="192">
                  <c:v>4.7072822227979427E-2</c:v>
                </c:pt>
                <c:pt idx="193">
                  <c:v>4.715779025701089E-2</c:v>
                </c:pt>
                <c:pt idx="194">
                  <c:v>4.7244984696866943E-2</c:v>
                </c:pt>
                <c:pt idx="195">
                  <c:v>4.7342532445113161E-2</c:v>
                </c:pt>
                <c:pt idx="196">
                  <c:v>4.7439926744252181E-2</c:v>
                </c:pt>
                <c:pt idx="197">
                  <c:v>4.7537167795055402E-2</c:v>
                </c:pt>
                <c:pt idx="198">
                  <c:v>4.7634255798746084E-2</c:v>
                </c:pt>
                <c:pt idx="199">
                  <c:v>4.7731190957002456E-2</c:v>
                </c:pt>
                <c:pt idx="200">
                  <c:v>4.7827973471937069E-2</c:v>
                </c:pt>
                <c:pt idx="201">
                  <c:v>4.7924603546099009E-2</c:v>
                </c:pt>
                <c:pt idx="202">
                  <c:v>4.8021081382458142E-2</c:v>
                </c:pt>
                <c:pt idx="203">
                  <c:v>4.8117407184408878E-2</c:v>
                </c:pt>
                <c:pt idx="204">
                  <c:v>4.8210238970698149E-2</c:v>
                </c:pt>
                <c:pt idx="205">
                  <c:v>4.8297080244450064E-2</c:v>
                </c:pt>
                <c:pt idx="206">
                  <c:v>4.8383730175315998E-2</c:v>
                </c:pt>
                <c:pt idx="207">
                  <c:v>4.8470189298269795E-2</c:v>
                </c:pt>
                <c:pt idx="208">
                  <c:v>4.8556458146673698E-2</c:v>
                </c:pt>
                <c:pt idx="209">
                  <c:v>4.8642537252281015E-2</c:v>
                </c:pt>
                <c:pt idx="210">
                  <c:v>4.8728427145242115E-2</c:v>
                </c:pt>
                <c:pt idx="211">
                  <c:v>4.8814128354120856E-2</c:v>
                </c:pt>
                <c:pt idx="212">
                  <c:v>4.8899641405877936E-2</c:v>
                </c:pt>
                <c:pt idx="213">
                  <c:v>4.898496682589154E-2</c:v>
                </c:pt>
                <c:pt idx="214">
                  <c:v>4.9070105137961562E-2</c:v>
                </c:pt>
                <c:pt idx="215">
                  <c:v>4.9155056864306268E-2</c:v>
                </c:pt>
                <c:pt idx="216">
                  <c:v>4.923982252557163E-2</c:v>
                </c:pt>
                <c:pt idx="217">
                  <c:v>4.9324402640839982E-2</c:v>
                </c:pt>
                <c:pt idx="218">
                  <c:v>4.9408797727631126E-2</c:v>
                </c:pt>
                <c:pt idx="219">
                  <c:v>4.9493008301901897E-2</c:v>
                </c:pt>
                <c:pt idx="220">
                  <c:v>4.9577034878061921E-2</c:v>
                </c:pt>
                <c:pt idx="221">
                  <c:v>4.9660877968971173E-2</c:v>
                </c:pt>
                <c:pt idx="222">
                  <c:v>4.9744538085944867E-2</c:v>
                </c:pt>
                <c:pt idx="223">
                  <c:v>4.9828015738759224E-2</c:v>
                </c:pt>
                <c:pt idx="224">
                  <c:v>4.9911311435661243E-2</c:v>
                </c:pt>
                <c:pt idx="225">
                  <c:v>4.9998127430400274E-2</c:v>
                </c:pt>
                <c:pt idx="226">
                  <c:v>5.0094448338783237E-2</c:v>
                </c:pt>
                <c:pt idx="227">
                  <c:v>5.0190647467075744E-2</c:v>
                </c:pt>
                <c:pt idx="228">
                  <c:v>5.0286724947755823E-2</c:v>
                </c:pt>
                <c:pt idx="229">
                  <c:v>5.0382680913739153E-2</c:v>
                </c:pt>
                <c:pt idx="230">
                  <c:v>5.0478515498374621E-2</c:v>
                </c:pt>
                <c:pt idx="231">
                  <c:v>5.0568430537757003E-2</c:v>
                </c:pt>
                <c:pt idx="232">
                  <c:v>5.0654709185466718E-2</c:v>
                </c:pt>
                <c:pt idx="233">
                  <c:v>5.0740831439403167E-2</c:v>
                </c:pt>
                <c:pt idx="234">
                  <c:v>5.0826797699407622E-2</c:v>
                </c:pt>
                <c:pt idx="235">
                  <c:v>5.0912608364186041E-2</c:v>
                </c:pt>
                <c:pt idx="236">
                  <c:v>5.0998263831308843E-2</c:v>
                </c:pt>
                <c:pt idx="237">
                  <c:v>5.1083764497217576E-2</c:v>
                </c:pt>
                <c:pt idx="238">
                  <c:v>5.1169110757222469E-2</c:v>
                </c:pt>
                <c:pt idx="239">
                  <c:v>5.1254303005513313E-2</c:v>
                </c:pt>
                <c:pt idx="240">
                  <c:v>5.1339341635159685E-2</c:v>
                </c:pt>
                <c:pt idx="241">
                  <c:v>5.142422703811117E-2</c:v>
                </c:pt>
                <c:pt idx="242">
                  <c:v>5.1508959605204685E-2</c:v>
                </c:pt>
                <c:pt idx="243">
                  <c:v>5.1593539726165816E-2</c:v>
                </c:pt>
                <c:pt idx="244">
                  <c:v>5.1677967789613477E-2</c:v>
                </c:pt>
                <c:pt idx="245">
                  <c:v>5.1762244183060135E-2</c:v>
                </c:pt>
                <c:pt idx="246">
                  <c:v>5.1846369292921135E-2</c:v>
                </c:pt>
                <c:pt idx="247">
                  <c:v>5.1930343504508036E-2</c:v>
                </c:pt>
                <c:pt idx="248">
                  <c:v>5.2014167202043715E-2</c:v>
                </c:pt>
                <c:pt idx="249">
                  <c:v>5.2097840768658144E-2</c:v>
                </c:pt>
                <c:pt idx="250">
                  <c:v>5.21813645863895E-2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50-4AED-BB77-A5E11BB37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90912"/>
        <c:axId val="50392448"/>
      </c:scatterChart>
      <c:valAx>
        <c:axId val="50390912"/>
        <c:scaling>
          <c:orientation val="minMax"/>
          <c:max val="0.25"/>
          <c:min val="0.05"/>
        </c:scaling>
        <c:delete val="0"/>
        <c:axPos val="b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0392448"/>
        <c:crosses val="autoZero"/>
        <c:crossBetween val="midCat"/>
      </c:valAx>
      <c:valAx>
        <c:axId val="50392448"/>
        <c:scaling>
          <c:orientation val="minMax"/>
          <c:max val="0.05"/>
          <c:min val="1.000000000000000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Spread</a:t>
                </a:r>
              </a:p>
            </c:rich>
          </c:tx>
          <c:layout>
            <c:manualLayout>
              <c:xMode val="edge"/>
              <c:yMode val="edge"/>
              <c:x val="0"/>
              <c:y val="0.3289244038231717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0390912"/>
        <c:crosses val="autoZero"/>
        <c:crossBetween val="midCat"/>
        <c:majorUnit val="1.0000000000000005E-2"/>
      </c:valAx>
    </c:plotArea>
    <c:legend>
      <c:legendPos val="b"/>
      <c:layout>
        <c:manualLayout>
          <c:xMode val="edge"/>
          <c:yMode val="edge"/>
          <c:x val="0.4051923165158573"/>
          <c:y val="0.84703833071722356"/>
          <c:w val="0.16954457665739361"/>
          <c:h val="6.4772276394884573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600"/>
              <a:t>Net Return Comparison</a:t>
            </a:r>
          </a:p>
        </c:rich>
      </c:tx>
      <c:layout>
        <c:manualLayout>
          <c:xMode val="edge"/>
          <c:yMode val="edge"/>
          <c:x val="0.37879069464143067"/>
          <c:y val="1.46271829015723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565893549020743"/>
          <c:y val="0.11112300504860829"/>
          <c:w val="0.7941598371632147"/>
          <c:h val="0.65849983441335902"/>
        </c:manualLayout>
      </c:layout>
      <c:scatterChart>
        <c:scatterStyle val="lineMarker"/>
        <c:varyColors val="0"/>
        <c:ser>
          <c:idx val="0"/>
          <c:order val="0"/>
          <c:tx>
            <c:v>Gross Return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'Return Streams'!$Q$15:$Q$265</c:f>
              <c:numCache>
                <c:formatCode>0.00%</c:formatCode>
                <c:ptCount val="251"/>
                <c:pt idx="0">
                  <c:v>0.05</c:v>
                </c:pt>
                <c:pt idx="1">
                  <c:v>5.0999999999999997E-2</c:v>
                </c:pt>
                <c:pt idx="2">
                  <c:v>5.1999999999999998E-2</c:v>
                </c:pt>
                <c:pt idx="3">
                  <c:v>5.2999999999999999E-2</c:v>
                </c:pt>
                <c:pt idx="4">
                  <c:v>5.3999999999999999E-2</c:v>
                </c:pt>
                <c:pt idx="5">
                  <c:v>5.5E-2</c:v>
                </c:pt>
                <c:pt idx="6">
                  <c:v>5.6000000000000001E-2</c:v>
                </c:pt>
                <c:pt idx="7">
                  <c:v>5.7000000000000002E-2</c:v>
                </c:pt>
                <c:pt idx="8">
                  <c:v>5.8000000000000003E-2</c:v>
                </c:pt>
                <c:pt idx="9">
                  <c:v>5.8999999999999997E-2</c:v>
                </c:pt>
                <c:pt idx="10">
                  <c:v>5.9999999999999901E-2</c:v>
                </c:pt>
                <c:pt idx="11">
                  <c:v>6.0999999999999902E-2</c:v>
                </c:pt>
                <c:pt idx="12">
                  <c:v>6.1999999999999902E-2</c:v>
                </c:pt>
                <c:pt idx="13">
                  <c:v>6.2999999999999903E-2</c:v>
                </c:pt>
                <c:pt idx="14">
                  <c:v>6.3999999999999904E-2</c:v>
                </c:pt>
                <c:pt idx="15">
                  <c:v>6.4999999999999905E-2</c:v>
                </c:pt>
                <c:pt idx="16">
                  <c:v>6.5999999999999906E-2</c:v>
                </c:pt>
                <c:pt idx="17">
                  <c:v>6.6999999999999907E-2</c:v>
                </c:pt>
                <c:pt idx="18">
                  <c:v>6.7999999999999894E-2</c:v>
                </c:pt>
                <c:pt idx="19">
                  <c:v>6.8999999999999895E-2</c:v>
                </c:pt>
                <c:pt idx="20">
                  <c:v>6.9999999999999896E-2</c:v>
                </c:pt>
                <c:pt idx="21">
                  <c:v>7.0999999999999897E-2</c:v>
                </c:pt>
                <c:pt idx="22">
                  <c:v>7.1999999999999897E-2</c:v>
                </c:pt>
                <c:pt idx="23">
                  <c:v>7.2999999999999898E-2</c:v>
                </c:pt>
                <c:pt idx="24">
                  <c:v>7.3999999999999899E-2</c:v>
                </c:pt>
                <c:pt idx="25">
                  <c:v>7.4999999999999803E-2</c:v>
                </c:pt>
                <c:pt idx="26">
                  <c:v>7.5999999999999804E-2</c:v>
                </c:pt>
                <c:pt idx="27">
                  <c:v>7.6999999999999805E-2</c:v>
                </c:pt>
                <c:pt idx="28">
                  <c:v>7.7999999999999806E-2</c:v>
                </c:pt>
                <c:pt idx="29">
                  <c:v>7.8999999999999806E-2</c:v>
                </c:pt>
                <c:pt idx="30">
                  <c:v>7.9999999999999793E-2</c:v>
                </c:pt>
                <c:pt idx="31">
                  <c:v>8.0999999999999794E-2</c:v>
                </c:pt>
                <c:pt idx="32">
                  <c:v>8.1999999999999795E-2</c:v>
                </c:pt>
                <c:pt idx="33">
                  <c:v>8.2999999999999796E-2</c:v>
                </c:pt>
                <c:pt idx="34">
                  <c:v>8.3999999999999797E-2</c:v>
                </c:pt>
                <c:pt idx="35">
                  <c:v>8.4999999999999798E-2</c:v>
                </c:pt>
                <c:pt idx="36">
                  <c:v>8.5999999999999799E-2</c:v>
                </c:pt>
                <c:pt idx="37">
                  <c:v>8.69999999999998E-2</c:v>
                </c:pt>
                <c:pt idx="38">
                  <c:v>8.7999999999999801E-2</c:v>
                </c:pt>
                <c:pt idx="39">
                  <c:v>8.8999999999999801E-2</c:v>
                </c:pt>
                <c:pt idx="40">
                  <c:v>8.9999999999999802E-2</c:v>
                </c:pt>
                <c:pt idx="41">
                  <c:v>9.0999999999999803E-2</c:v>
                </c:pt>
                <c:pt idx="42">
                  <c:v>9.1999999999999693E-2</c:v>
                </c:pt>
                <c:pt idx="43">
                  <c:v>9.2999999999999694E-2</c:v>
                </c:pt>
                <c:pt idx="44">
                  <c:v>9.3999999999999695E-2</c:v>
                </c:pt>
                <c:pt idx="45">
                  <c:v>9.4999999999999696E-2</c:v>
                </c:pt>
                <c:pt idx="46">
                  <c:v>9.5999999999999697E-2</c:v>
                </c:pt>
                <c:pt idx="47">
                  <c:v>9.6999999999999698E-2</c:v>
                </c:pt>
                <c:pt idx="48">
                  <c:v>9.7999999999999698E-2</c:v>
                </c:pt>
                <c:pt idx="49">
                  <c:v>9.8999999999999699E-2</c:v>
                </c:pt>
                <c:pt idx="50">
                  <c:v>9.99999999999997E-2</c:v>
                </c:pt>
                <c:pt idx="51">
                  <c:v>0.10100000000000001</c:v>
                </c:pt>
                <c:pt idx="52">
                  <c:v>0.10199999999999999</c:v>
                </c:pt>
                <c:pt idx="53">
                  <c:v>0.10299999999999999</c:v>
                </c:pt>
                <c:pt idx="54">
                  <c:v>0.104</c:v>
                </c:pt>
                <c:pt idx="55">
                  <c:v>0.105</c:v>
                </c:pt>
                <c:pt idx="56">
                  <c:v>0.106</c:v>
                </c:pt>
                <c:pt idx="57">
                  <c:v>0.107</c:v>
                </c:pt>
                <c:pt idx="58">
                  <c:v>0.108</c:v>
                </c:pt>
                <c:pt idx="59">
                  <c:v>0.109</c:v>
                </c:pt>
                <c:pt idx="60">
                  <c:v>0.11</c:v>
                </c:pt>
                <c:pt idx="61">
                  <c:v>0.111</c:v>
                </c:pt>
                <c:pt idx="62">
                  <c:v>0.112</c:v>
                </c:pt>
                <c:pt idx="63">
                  <c:v>0.113</c:v>
                </c:pt>
                <c:pt idx="64">
                  <c:v>0.114</c:v>
                </c:pt>
                <c:pt idx="65">
                  <c:v>0.115</c:v>
                </c:pt>
                <c:pt idx="66">
                  <c:v>0.11600000000000001</c:v>
                </c:pt>
                <c:pt idx="67">
                  <c:v>0.11700000000000001</c:v>
                </c:pt>
                <c:pt idx="68">
                  <c:v>0.11799999999999999</c:v>
                </c:pt>
                <c:pt idx="69">
                  <c:v>0.11899999999999999</c:v>
                </c:pt>
                <c:pt idx="70">
                  <c:v>0.12</c:v>
                </c:pt>
                <c:pt idx="71">
                  <c:v>0.121</c:v>
                </c:pt>
                <c:pt idx="72">
                  <c:v>0.122</c:v>
                </c:pt>
                <c:pt idx="73">
                  <c:v>0.123</c:v>
                </c:pt>
                <c:pt idx="74">
                  <c:v>0.124</c:v>
                </c:pt>
                <c:pt idx="75">
                  <c:v>0.125</c:v>
                </c:pt>
                <c:pt idx="76">
                  <c:v>0.126</c:v>
                </c:pt>
                <c:pt idx="77">
                  <c:v>0.127</c:v>
                </c:pt>
                <c:pt idx="78">
                  <c:v>0.128</c:v>
                </c:pt>
                <c:pt idx="79">
                  <c:v>0.129</c:v>
                </c:pt>
                <c:pt idx="80">
                  <c:v>0.13</c:v>
                </c:pt>
                <c:pt idx="81">
                  <c:v>0.13100000000000001</c:v>
                </c:pt>
                <c:pt idx="82">
                  <c:v>0.13200000000000001</c:v>
                </c:pt>
                <c:pt idx="83">
                  <c:v>0.13300000000000001</c:v>
                </c:pt>
                <c:pt idx="84">
                  <c:v>0.13400000000000001</c:v>
                </c:pt>
                <c:pt idx="85">
                  <c:v>0.13500000000000001</c:v>
                </c:pt>
                <c:pt idx="86">
                  <c:v>0.13600000000000001</c:v>
                </c:pt>
                <c:pt idx="87">
                  <c:v>0.13700000000000001</c:v>
                </c:pt>
                <c:pt idx="88">
                  <c:v>0.13800000000000001</c:v>
                </c:pt>
                <c:pt idx="89">
                  <c:v>0.13900000000000001</c:v>
                </c:pt>
                <c:pt idx="90">
                  <c:v>0.14000000000000001</c:v>
                </c:pt>
                <c:pt idx="91">
                  <c:v>0.14099999999999899</c:v>
                </c:pt>
                <c:pt idx="92">
                  <c:v>0.14199999999999899</c:v>
                </c:pt>
                <c:pt idx="93">
                  <c:v>0.14299999999999899</c:v>
                </c:pt>
                <c:pt idx="94">
                  <c:v>0.14399999999999899</c:v>
                </c:pt>
                <c:pt idx="95">
                  <c:v>0.14499999999999899</c:v>
                </c:pt>
                <c:pt idx="96">
                  <c:v>0.14599999999999899</c:v>
                </c:pt>
                <c:pt idx="97">
                  <c:v>0.14699999999999899</c:v>
                </c:pt>
                <c:pt idx="98">
                  <c:v>0.14799999999999899</c:v>
                </c:pt>
                <c:pt idx="99">
                  <c:v>0.14899999999999899</c:v>
                </c:pt>
                <c:pt idx="100">
                  <c:v>0.149999999999999</c:v>
                </c:pt>
                <c:pt idx="101">
                  <c:v>0.150999999999999</c:v>
                </c:pt>
                <c:pt idx="102">
                  <c:v>0.151999999999999</c:v>
                </c:pt>
                <c:pt idx="103">
                  <c:v>0.152999999999999</c:v>
                </c:pt>
                <c:pt idx="104">
                  <c:v>0.153999999999999</c:v>
                </c:pt>
                <c:pt idx="105">
                  <c:v>0.154999999999999</c:v>
                </c:pt>
                <c:pt idx="106">
                  <c:v>0.155999999999999</c:v>
                </c:pt>
                <c:pt idx="107">
                  <c:v>0.156999999999999</c:v>
                </c:pt>
                <c:pt idx="108">
                  <c:v>0.157999999999999</c:v>
                </c:pt>
                <c:pt idx="109">
                  <c:v>0.158999999999999</c:v>
                </c:pt>
                <c:pt idx="110">
                  <c:v>0.159999999999999</c:v>
                </c:pt>
                <c:pt idx="111">
                  <c:v>0.16099999999999901</c:v>
                </c:pt>
                <c:pt idx="112">
                  <c:v>0.16199999999999901</c:v>
                </c:pt>
                <c:pt idx="113">
                  <c:v>0.16299999999999901</c:v>
                </c:pt>
                <c:pt idx="114">
                  <c:v>0.16399999999999901</c:v>
                </c:pt>
                <c:pt idx="115">
                  <c:v>0.16499999999999901</c:v>
                </c:pt>
                <c:pt idx="116">
                  <c:v>0.16599999999999901</c:v>
                </c:pt>
                <c:pt idx="117">
                  <c:v>0.16699999999999901</c:v>
                </c:pt>
                <c:pt idx="118">
                  <c:v>0.16799999999999901</c:v>
                </c:pt>
                <c:pt idx="119">
                  <c:v>0.16899999999999901</c:v>
                </c:pt>
                <c:pt idx="120">
                  <c:v>0.16999999999999901</c:v>
                </c:pt>
                <c:pt idx="121">
                  <c:v>0.17099999999999899</c:v>
                </c:pt>
                <c:pt idx="122">
                  <c:v>0.17199999999999899</c:v>
                </c:pt>
                <c:pt idx="123">
                  <c:v>0.17299999999999899</c:v>
                </c:pt>
                <c:pt idx="124">
                  <c:v>0.17399999999999899</c:v>
                </c:pt>
                <c:pt idx="125">
                  <c:v>0.17499999999999899</c:v>
                </c:pt>
                <c:pt idx="126">
                  <c:v>0.17599999999999899</c:v>
                </c:pt>
                <c:pt idx="127">
                  <c:v>0.17699999999999899</c:v>
                </c:pt>
                <c:pt idx="128">
                  <c:v>0.17799999999999899</c:v>
                </c:pt>
                <c:pt idx="129">
                  <c:v>0.17899999999999899</c:v>
                </c:pt>
                <c:pt idx="130">
                  <c:v>0.17999999999999899</c:v>
                </c:pt>
                <c:pt idx="131">
                  <c:v>0.180999999999999</c:v>
                </c:pt>
                <c:pt idx="132">
                  <c:v>0.181999999999999</c:v>
                </c:pt>
                <c:pt idx="133">
                  <c:v>0.182999999999999</c:v>
                </c:pt>
                <c:pt idx="134">
                  <c:v>0.183999999999999</c:v>
                </c:pt>
                <c:pt idx="135">
                  <c:v>0.184999999999999</c:v>
                </c:pt>
                <c:pt idx="136">
                  <c:v>0.185999999999999</c:v>
                </c:pt>
                <c:pt idx="137">
                  <c:v>0.186999999999999</c:v>
                </c:pt>
                <c:pt idx="138">
                  <c:v>0.187999999999999</c:v>
                </c:pt>
                <c:pt idx="139">
                  <c:v>0.188999999999999</c:v>
                </c:pt>
                <c:pt idx="140">
                  <c:v>0.189999999999999</c:v>
                </c:pt>
                <c:pt idx="141">
                  <c:v>0.190999999999999</c:v>
                </c:pt>
                <c:pt idx="142">
                  <c:v>0.191999999999999</c:v>
                </c:pt>
                <c:pt idx="143">
                  <c:v>0.19299999999999901</c:v>
                </c:pt>
                <c:pt idx="144">
                  <c:v>0.19399999999999901</c:v>
                </c:pt>
                <c:pt idx="145">
                  <c:v>0.19499999999999901</c:v>
                </c:pt>
                <c:pt idx="146">
                  <c:v>0.19599999999999901</c:v>
                </c:pt>
                <c:pt idx="147">
                  <c:v>0.19699999999999901</c:v>
                </c:pt>
                <c:pt idx="148">
                  <c:v>0.19799999999999901</c:v>
                </c:pt>
                <c:pt idx="149">
                  <c:v>0.19899999999999901</c:v>
                </c:pt>
                <c:pt idx="150">
                  <c:v>0.19999999999999901</c:v>
                </c:pt>
                <c:pt idx="151">
                  <c:v>0.20099999999999901</c:v>
                </c:pt>
                <c:pt idx="152">
                  <c:v>0.20199999999999901</c:v>
                </c:pt>
                <c:pt idx="153">
                  <c:v>0.20299999999999899</c:v>
                </c:pt>
                <c:pt idx="154">
                  <c:v>0.20399999999999899</c:v>
                </c:pt>
                <c:pt idx="155">
                  <c:v>0.20499999999999899</c:v>
                </c:pt>
                <c:pt idx="156">
                  <c:v>0.20599999999999899</c:v>
                </c:pt>
                <c:pt idx="157">
                  <c:v>0.20699999999999899</c:v>
                </c:pt>
                <c:pt idx="158">
                  <c:v>0.20799999999999899</c:v>
                </c:pt>
                <c:pt idx="159">
                  <c:v>0.20899999999999899</c:v>
                </c:pt>
                <c:pt idx="160">
                  <c:v>0.20999999999999899</c:v>
                </c:pt>
                <c:pt idx="161">
                  <c:v>0.21099999999999899</c:v>
                </c:pt>
                <c:pt idx="162">
                  <c:v>0.21199999999999899</c:v>
                </c:pt>
                <c:pt idx="163">
                  <c:v>0.212999999999999</c:v>
                </c:pt>
                <c:pt idx="164">
                  <c:v>0.213999999999999</c:v>
                </c:pt>
                <c:pt idx="165">
                  <c:v>0.214999999999999</c:v>
                </c:pt>
                <c:pt idx="166">
                  <c:v>0.215999999999999</c:v>
                </c:pt>
                <c:pt idx="167">
                  <c:v>0.216999999999999</c:v>
                </c:pt>
                <c:pt idx="168">
                  <c:v>0.217999999999999</c:v>
                </c:pt>
                <c:pt idx="169">
                  <c:v>0.218999999999999</c:v>
                </c:pt>
                <c:pt idx="170">
                  <c:v>0.219999999999999</c:v>
                </c:pt>
                <c:pt idx="171">
                  <c:v>0.220999999999999</c:v>
                </c:pt>
                <c:pt idx="172">
                  <c:v>0.221999999999999</c:v>
                </c:pt>
                <c:pt idx="173">
                  <c:v>0.222999999999999</c:v>
                </c:pt>
                <c:pt idx="174">
                  <c:v>0.22399999999999901</c:v>
                </c:pt>
                <c:pt idx="175">
                  <c:v>0.22499999999999901</c:v>
                </c:pt>
                <c:pt idx="176">
                  <c:v>0.22599999999999901</c:v>
                </c:pt>
                <c:pt idx="177">
                  <c:v>0.22699999999999901</c:v>
                </c:pt>
                <c:pt idx="178">
                  <c:v>0.22799999999999901</c:v>
                </c:pt>
                <c:pt idx="179">
                  <c:v>0.22899999999999901</c:v>
                </c:pt>
                <c:pt idx="180">
                  <c:v>0.22999999999999901</c:v>
                </c:pt>
                <c:pt idx="181">
                  <c:v>0.23099999999999901</c:v>
                </c:pt>
                <c:pt idx="182">
                  <c:v>0.23199999999999901</c:v>
                </c:pt>
                <c:pt idx="183">
                  <c:v>0.23299999999999901</c:v>
                </c:pt>
                <c:pt idx="184">
                  <c:v>0.23399999999999899</c:v>
                </c:pt>
                <c:pt idx="185">
                  <c:v>0.23499999999999899</c:v>
                </c:pt>
                <c:pt idx="186">
                  <c:v>0.23599999999999899</c:v>
                </c:pt>
                <c:pt idx="187">
                  <c:v>0.23699999999999899</c:v>
                </c:pt>
                <c:pt idx="188">
                  <c:v>0.23799999999999899</c:v>
                </c:pt>
                <c:pt idx="189">
                  <c:v>0.23899999999999899</c:v>
                </c:pt>
                <c:pt idx="190">
                  <c:v>0.23999999999999899</c:v>
                </c:pt>
                <c:pt idx="191">
                  <c:v>0.24099999999999899</c:v>
                </c:pt>
                <c:pt idx="192">
                  <c:v>0.24199999999999899</c:v>
                </c:pt>
                <c:pt idx="193">
                  <c:v>0.24299999999999899</c:v>
                </c:pt>
                <c:pt idx="194">
                  <c:v>0.243999999999999</c:v>
                </c:pt>
                <c:pt idx="195">
                  <c:v>0.244999999999999</c:v>
                </c:pt>
                <c:pt idx="196">
                  <c:v>0.245999999999999</c:v>
                </c:pt>
                <c:pt idx="197">
                  <c:v>0.246999999999999</c:v>
                </c:pt>
                <c:pt idx="198">
                  <c:v>0.247999999999999</c:v>
                </c:pt>
                <c:pt idx="199">
                  <c:v>0.248999999999999</c:v>
                </c:pt>
                <c:pt idx="200">
                  <c:v>0.249999999999999</c:v>
                </c:pt>
                <c:pt idx="201">
                  <c:v>0.250999999999999</c:v>
                </c:pt>
                <c:pt idx="202">
                  <c:v>0.251999999999999</c:v>
                </c:pt>
                <c:pt idx="203">
                  <c:v>0.252999999999999</c:v>
                </c:pt>
                <c:pt idx="204">
                  <c:v>0.253999999999999</c:v>
                </c:pt>
                <c:pt idx="205">
                  <c:v>0.25499999999999901</c:v>
                </c:pt>
                <c:pt idx="206">
                  <c:v>0.25599999999999901</c:v>
                </c:pt>
                <c:pt idx="207">
                  <c:v>0.25699999999999901</c:v>
                </c:pt>
                <c:pt idx="208">
                  <c:v>0.25799999999999901</c:v>
                </c:pt>
                <c:pt idx="209">
                  <c:v>0.25899999999999901</c:v>
                </c:pt>
                <c:pt idx="210">
                  <c:v>0.25999999999999901</c:v>
                </c:pt>
                <c:pt idx="211">
                  <c:v>0.26099999999999901</c:v>
                </c:pt>
                <c:pt idx="212">
                  <c:v>0.26199999999999901</c:v>
                </c:pt>
                <c:pt idx="213">
                  <c:v>0.26299999999999901</c:v>
                </c:pt>
                <c:pt idx="214">
                  <c:v>0.26399999999999901</c:v>
                </c:pt>
                <c:pt idx="215">
                  <c:v>0.26499999999999901</c:v>
                </c:pt>
                <c:pt idx="216">
                  <c:v>0.26599999999999902</c:v>
                </c:pt>
                <c:pt idx="217">
                  <c:v>0.26699999999999902</c:v>
                </c:pt>
                <c:pt idx="218">
                  <c:v>0.26799999999999902</c:v>
                </c:pt>
                <c:pt idx="219">
                  <c:v>0.26899999999999902</c:v>
                </c:pt>
                <c:pt idx="220">
                  <c:v>0.26999999999999902</c:v>
                </c:pt>
                <c:pt idx="221">
                  <c:v>0.27099999999999902</c:v>
                </c:pt>
                <c:pt idx="222">
                  <c:v>0.27199999999999902</c:v>
                </c:pt>
                <c:pt idx="223">
                  <c:v>0.27299999999999902</c:v>
                </c:pt>
                <c:pt idx="224">
                  <c:v>0.27399999999999902</c:v>
                </c:pt>
                <c:pt idx="225">
                  <c:v>0.27499999999999902</c:v>
                </c:pt>
                <c:pt idx="226">
                  <c:v>0.27599999999999902</c:v>
                </c:pt>
                <c:pt idx="227">
                  <c:v>0.27699999999999902</c:v>
                </c:pt>
                <c:pt idx="228">
                  <c:v>0.27799999999999903</c:v>
                </c:pt>
                <c:pt idx="229">
                  <c:v>0.27899999999999903</c:v>
                </c:pt>
                <c:pt idx="230">
                  <c:v>0.27999999999999903</c:v>
                </c:pt>
                <c:pt idx="231">
                  <c:v>0.28099999999999897</c:v>
                </c:pt>
                <c:pt idx="232">
                  <c:v>0.28199999999999897</c:v>
                </c:pt>
                <c:pt idx="233">
                  <c:v>0.28299999999999897</c:v>
                </c:pt>
                <c:pt idx="234">
                  <c:v>0.28399999999999898</c:v>
                </c:pt>
                <c:pt idx="235">
                  <c:v>0.28499999999999898</c:v>
                </c:pt>
                <c:pt idx="236">
                  <c:v>0.28599999999999898</c:v>
                </c:pt>
                <c:pt idx="237">
                  <c:v>0.28699999999999898</c:v>
                </c:pt>
                <c:pt idx="238">
                  <c:v>0.28799999999999898</c:v>
                </c:pt>
                <c:pt idx="239">
                  <c:v>0.28899999999999898</c:v>
                </c:pt>
                <c:pt idx="240">
                  <c:v>0.28999999999999898</c:v>
                </c:pt>
                <c:pt idx="241">
                  <c:v>0.29099999999999898</c:v>
                </c:pt>
                <c:pt idx="242">
                  <c:v>0.29199999999999898</c:v>
                </c:pt>
                <c:pt idx="243">
                  <c:v>0.29299999999999898</c:v>
                </c:pt>
                <c:pt idx="244">
                  <c:v>0.29399999999999898</c:v>
                </c:pt>
                <c:pt idx="245">
                  <c:v>0.29499999999999899</c:v>
                </c:pt>
                <c:pt idx="246">
                  <c:v>0.29599999999999799</c:v>
                </c:pt>
                <c:pt idx="247">
                  <c:v>0.29699999999999799</c:v>
                </c:pt>
                <c:pt idx="248">
                  <c:v>0.29799999999999799</c:v>
                </c:pt>
                <c:pt idx="249">
                  <c:v>0.29899999999999899</c:v>
                </c:pt>
                <c:pt idx="250">
                  <c:v>0.29999999999999899</c:v>
                </c:pt>
              </c:numCache>
            </c:numRef>
          </c:xVal>
          <c:yVal>
            <c:numRef>
              <c:f>'Return Streams'!$Q$15:$Q$265</c:f>
              <c:numCache>
                <c:formatCode>0.00%</c:formatCode>
                <c:ptCount val="251"/>
                <c:pt idx="0">
                  <c:v>0.05</c:v>
                </c:pt>
                <c:pt idx="1">
                  <c:v>5.0999999999999997E-2</c:v>
                </c:pt>
                <c:pt idx="2">
                  <c:v>5.1999999999999998E-2</c:v>
                </c:pt>
                <c:pt idx="3">
                  <c:v>5.2999999999999999E-2</c:v>
                </c:pt>
                <c:pt idx="4">
                  <c:v>5.3999999999999999E-2</c:v>
                </c:pt>
                <c:pt idx="5">
                  <c:v>5.5E-2</c:v>
                </c:pt>
                <c:pt idx="6">
                  <c:v>5.6000000000000001E-2</c:v>
                </c:pt>
                <c:pt idx="7">
                  <c:v>5.7000000000000002E-2</c:v>
                </c:pt>
                <c:pt idx="8">
                  <c:v>5.8000000000000003E-2</c:v>
                </c:pt>
                <c:pt idx="9">
                  <c:v>5.8999999999999997E-2</c:v>
                </c:pt>
                <c:pt idx="10">
                  <c:v>5.9999999999999901E-2</c:v>
                </c:pt>
                <c:pt idx="11">
                  <c:v>6.0999999999999902E-2</c:v>
                </c:pt>
                <c:pt idx="12">
                  <c:v>6.1999999999999902E-2</c:v>
                </c:pt>
                <c:pt idx="13">
                  <c:v>6.2999999999999903E-2</c:v>
                </c:pt>
                <c:pt idx="14">
                  <c:v>6.3999999999999904E-2</c:v>
                </c:pt>
                <c:pt idx="15">
                  <c:v>6.4999999999999905E-2</c:v>
                </c:pt>
                <c:pt idx="16">
                  <c:v>6.5999999999999906E-2</c:v>
                </c:pt>
                <c:pt idx="17">
                  <c:v>6.6999999999999907E-2</c:v>
                </c:pt>
                <c:pt idx="18">
                  <c:v>6.7999999999999894E-2</c:v>
                </c:pt>
                <c:pt idx="19">
                  <c:v>6.8999999999999895E-2</c:v>
                </c:pt>
                <c:pt idx="20">
                  <c:v>6.9999999999999896E-2</c:v>
                </c:pt>
                <c:pt idx="21">
                  <c:v>7.0999999999999897E-2</c:v>
                </c:pt>
                <c:pt idx="22">
                  <c:v>7.1999999999999897E-2</c:v>
                </c:pt>
                <c:pt idx="23">
                  <c:v>7.2999999999999898E-2</c:v>
                </c:pt>
                <c:pt idx="24">
                  <c:v>7.3999999999999899E-2</c:v>
                </c:pt>
                <c:pt idx="25">
                  <c:v>7.4999999999999803E-2</c:v>
                </c:pt>
                <c:pt idx="26">
                  <c:v>7.5999999999999804E-2</c:v>
                </c:pt>
                <c:pt idx="27">
                  <c:v>7.6999999999999805E-2</c:v>
                </c:pt>
                <c:pt idx="28">
                  <c:v>7.7999999999999806E-2</c:v>
                </c:pt>
                <c:pt idx="29">
                  <c:v>7.8999999999999806E-2</c:v>
                </c:pt>
                <c:pt idx="30">
                  <c:v>7.9999999999999793E-2</c:v>
                </c:pt>
                <c:pt idx="31">
                  <c:v>8.0999999999999794E-2</c:v>
                </c:pt>
                <c:pt idx="32">
                  <c:v>8.1999999999999795E-2</c:v>
                </c:pt>
                <c:pt idx="33">
                  <c:v>8.2999999999999796E-2</c:v>
                </c:pt>
                <c:pt idx="34">
                  <c:v>8.3999999999999797E-2</c:v>
                </c:pt>
                <c:pt idx="35">
                  <c:v>8.4999999999999798E-2</c:v>
                </c:pt>
                <c:pt idx="36">
                  <c:v>8.5999999999999799E-2</c:v>
                </c:pt>
                <c:pt idx="37">
                  <c:v>8.69999999999998E-2</c:v>
                </c:pt>
                <c:pt idx="38">
                  <c:v>8.7999999999999801E-2</c:v>
                </c:pt>
                <c:pt idx="39">
                  <c:v>8.8999999999999801E-2</c:v>
                </c:pt>
                <c:pt idx="40">
                  <c:v>8.9999999999999802E-2</c:v>
                </c:pt>
                <c:pt idx="41">
                  <c:v>9.0999999999999803E-2</c:v>
                </c:pt>
                <c:pt idx="42">
                  <c:v>9.1999999999999693E-2</c:v>
                </c:pt>
                <c:pt idx="43">
                  <c:v>9.2999999999999694E-2</c:v>
                </c:pt>
                <c:pt idx="44">
                  <c:v>9.3999999999999695E-2</c:v>
                </c:pt>
                <c:pt idx="45">
                  <c:v>9.4999999999999696E-2</c:v>
                </c:pt>
                <c:pt idx="46">
                  <c:v>9.5999999999999697E-2</c:v>
                </c:pt>
                <c:pt idx="47">
                  <c:v>9.6999999999999698E-2</c:v>
                </c:pt>
                <c:pt idx="48">
                  <c:v>9.7999999999999698E-2</c:v>
                </c:pt>
                <c:pt idx="49">
                  <c:v>9.8999999999999699E-2</c:v>
                </c:pt>
                <c:pt idx="50">
                  <c:v>9.99999999999997E-2</c:v>
                </c:pt>
                <c:pt idx="51">
                  <c:v>0.10100000000000001</c:v>
                </c:pt>
                <c:pt idx="52">
                  <c:v>0.10199999999999999</c:v>
                </c:pt>
                <c:pt idx="53">
                  <c:v>0.10299999999999999</c:v>
                </c:pt>
                <c:pt idx="54">
                  <c:v>0.104</c:v>
                </c:pt>
                <c:pt idx="55">
                  <c:v>0.105</c:v>
                </c:pt>
                <c:pt idx="56">
                  <c:v>0.106</c:v>
                </c:pt>
                <c:pt idx="57">
                  <c:v>0.107</c:v>
                </c:pt>
                <c:pt idx="58">
                  <c:v>0.108</c:v>
                </c:pt>
                <c:pt idx="59">
                  <c:v>0.109</c:v>
                </c:pt>
                <c:pt idx="60">
                  <c:v>0.11</c:v>
                </c:pt>
                <c:pt idx="61">
                  <c:v>0.111</c:v>
                </c:pt>
                <c:pt idx="62">
                  <c:v>0.112</c:v>
                </c:pt>
                <c:pt idx="63">
                  <c:v>0.113</c:v>
                </c:pt>
                <c:pt idx="64">
                  <c:v>0.114</c:v>
                </c:pt>
                <c:pt idx="65">
                  <c:v>0.115</c:v>
                </c:pt>
                <c:pt idx="66">
                  <c:v>0.11600000000000001</c:v>
                </c:pt>
                <c:pt idx="67">
                  <c:v>0.11700000000000001</c:v>
                </c:pt>
                <c:pt idx="68">
                  <c:v>0.11799999999999999</c:v>
                </c:pt>
                <c:pt idx="69">
                  <c:v>0.11899999999999999</c:v>
                </c:pt>
                <c:pt idx="70">
                  <c:v>0.12</c:v>
                </c:pt>
                <c:pt idx="71">
                  <c:v>0.121</c:v>
                </c:pt>
                <c:pt idx="72">
                  <c:v>0.122</c:v>
                </c:pt>
                <c:pt idx="73">
                  <c:v>0.123</c:v>
                </c:pt>
                <c:pt idx="74">
                  <c:v>0.124</c:v>
                </c:pt>
                <c:pt idx="75">
                  <c:v>0.125</c:v>
                </c:pt>
                <c:pt idx="76">
                  <c:v>0.126</c:v>
                </c:pt>
                <c:pt idx="77">
                  <c:v>0.127</c:v>
                </c:pt>
                <c:pt idx="78">
                  <c:v>0.128</c:v>
                </c:pt>
                <c:pt idx="79">
                  <c:v>0.129</c:v>
                </c:pt>
                <c:pt idx="80">
                  <c:v>0.13</c:v>
                </c:pt>
                <c:pt idx="81">
                  <c:v>0.13100000000000001</c:v>
                </c:pt>
                <c:pt idx="82">
                  <c:v>0.13200000000000001</c:v>
                </c:pt>
                <c:pt idx="83">
                  <c:v>0.13300000000000001</c:v>
                </c:pt>
                <c:pt idx="84">
                  <c:v>0.13400000000000001</c:v>
                </c:pt>
                <c:pt idx="85">
                  <c:v>0.13500000000000001</c:v>
                </c:pt>
                <c:pt idx="86">
                  <c:v>0.13600000000000001</c:v>
                </c:pt>
                <c:pt idx="87">
                  <c:v>0.13700000000000001</c:v>
                </c:pt>
                <c:pt idx="88">
                  <c:v>0.13800000000000001</c:v>
                </c:pt>
                <c:pt idx="89">
                  <c:v>0.13900000000000001</c:v>
                </c:pt>
                <c:pt idx="90">
                  <c:v>0.14000000000000001</c:v>
                </c:pt>
                <c:pt idx="91">
                  <c:v>0.14099999999999899</c:v>
                </c:pt>
                <c:pt idx="92">
                  <c:v>0.14199999999999899</c:v>
                </c:pt>
                <c:pt idx="93">
                  <c:v>0.14299999999999899</c:v>
                </c:pt>
                <c:pt idx="94">
                  <c:v>0.14399999999999899</c:v>
                </c:pt>
                <c:pt idx="95">
                  <c:v>0.14499999999999899</c:v>
                </c:pt>
                <c:pt idx="96">
                  <c:v>0.14599999999999899</c:v>
                </c:pt>
                <c:pt idx="97">
                  <c:v>0.14699999999999899</c:v>
                </c:pt>
                <c:pt idx="98">
                  <c:v>0.14799999999999899</c:v>
                </c:pt>
                <c:pt idx="99">
                  <c:v>0.14899999999999899</c:v>
                </c:pt>
                <c:pt idx="100">
                  <c:v>0.149999999999999</c:v>
                </c:pt>
                <c:pt idx="101">
                  <c:v>0.150999999999999</c:v>
                </c:pt>
                <c:pt idx="102">
                  <c:v>0.151999999999999</c:v>
                </c:pt>
                <c:pt idx="103">
                  <c:v>0.152999999999999</c:v>
                </c:pt>
                <c:pt idx="104">
                  <c:v>0.153999999999999</c:v>
                </c:pt>
                <c:pt idx="105">
                  <c:v>0.154999999999999</c:v>
                </c:pt>
                <c:pt idx="106">
                  <c:v>0.155999999999999</c:v>
                </c:pt>
                <c:pt idx="107">
                  <c:v>0.156999999999999</c:v>
                </c:pt>
                <c:pt idx="108">
                  <c:v>0.157999999999999</c:v>
                </c:pt>
                <c:pt idx="109">
                  <c:v>0.158999999999999</c:v>
                </c:pt>
                <c:pt idx="110">
                  <c:v>0.159999999999999</c:v>
                </c:pt>
                <c:pt idx="111">
                  <c:v>0.16099999999999901</c:v>
                </c:pt>
                <c:pt idx="112">
                  <c:v>0.16199999999999901</c:v>
                </c:pt>
                <c:pt idx="113">
                  <c:v>0.16299999999999901</c:v>
                </c:pt>
                <c:pt idx="114">
                  <c:v>0.16399999999999901</c:v>
                </c:pt>
                <c:pt idx="115">
                  <c:v>0.16499999999999901</c:v>
                </c:pt>
                <c:pt idx="116">
                  <c:v>0.16599999999999901</c:v>
                </c:pt>
                <c:pt idx="117">
                  <c:v>0.16699999999999901</c:v>
                </c:pt>
                <c:pt idx="118">
                  <c:v>0.16799999999999901</c:v>
                </c:pt>
                <c:pt idx="119">
                  <c:v>0.16899999999999901</c:v>
                </c:pt>
                <c:pt idx="120">
                  <c:v>0.16999999999999901</c:v>
                </c:pt>
                <c:pt idx="121">
                  <c:v>0.17099999999999899</c:v>
                </c:pt>
                <c:pt idx="122">
                  <c:v>0.17199999999999899</c:v>
                </c:pt>
                <c:pt idx="123">
                  <c:v>0.17299999999999899</c:v>
                </c:pt>
                <c:pt idx="124">
                  <c:v>0.17399999999999899</c:v>
                </c:pt>
                <c:pt idx="125">
                  <c:v>0.17499999999999899</c:v>
                </c:pt>
                <c:pt idx="126">
                  <c:v>0.17599999999999899</c:v>
                </c:pt>
                <c:pt idx="127">
                  <c:v>0.17699999999999899</c:v>
                </c:pt>
                <c:pt idx="128">
                  <c:v>0.17799999999999899</c:v>
                </c:pt>
                <c:pt idx="129">
                  <c:v>0.17899999999999899</c:v>
                </c:pt>
                <c:pt idx="130">
                  <c:v>0.17999999999999899</c:v>
                </c:pt>
                <c:pt idx="131">
                  <c:v>0.180999999999999</c:v>
                </c:pt>
                <c:pt idx="132">
                  <c:v>0.181999999999999</c:v>
                </c:pt>
                <c:pt idx="133">
                  <c:v>0.182999999999999</c:v>
                </c:pt>
                <c:pt idx="134">
                  <c:v>0.183999999999999</c:v>
                </c:pt>
                <c:pt idx="135">
                  <c:v>0.184999999999999</c:v>
                </c:pt>
                <c:pt idx="136">
                  <c:v>0.185999999999999</c:v>
                </c:pt>
                <c:pt idx="137">
                  <c:v>0.186999999999999</c:v>
                </c:pt>
                <c:pt idx="138">
                  <c:v>0.187999999999999</c:v>
                </c:pt>
                <c:pt idx="139">
                  <c:v>0.188999999999999</c:v>
                </c:pt>
                <c:pt idx="140">
                  <c:v>0.189999999999999</c:v>
                </c:pt>
                <c:pt idx="141">
                  <c:v>0.190999999999999</c:v>
                </c:pt>
                <c:pt idx="142">
                  <c:v>0.191999999999999</c:v>
                </c:pt>
                <c:pt idx="143">
                  <c:v>0.19299999999999901</c:v>
                </c:pt>
                <c:pt idx="144">
                  <c:v>0.19399999999999901</c:v>
                </c:pt>
                <c:pt idx="145">
                  <c:v>0.19499999999999901</c:v>
                </c:pt>
                <c:pt idx="146">
                  <c:v>0.19599999999999901</c:v>
                </c:pt>
                <c:pt idx="147">
                  <c:v>0.19699999999999901</c:v>
                </c:pt>
                <c:pt idx="148">
                  <c:v>0.19799999999999901</c:v>
                </c:pt>
                <c:pt idx="149">
                  <c:v>0.19899999999999901</c:v>
                </c:pt>
                <c:pt idx="150">
                  <c:v>0.19999999999999901</c:v>
                </c:pt>
                <c:pt idx="151">
                  <c:v>0.20099999999999901</c:v>
                </c:pt>
                <c:pt idx="152">
                  <c:v>0.20199999999999901</c:v>
                </c:pt>
                <c:pt idx="153">
                  <c:v>0.20299999999999899</c:v>
                </c:pt>
                <c:pt idx="154">
                  <c:v>0.20399999999999899</c:v>
                </c:pt>
                <c:pt idx="155">
                  <c:v>0.20499999999999899</c:v>
                </c:pt>
                <c:pt idx="156">
                  <c:v>0.20599999999999899</c:v>
                </c:pt>
                <c:pt idx="157">
                  <c:v>0.20699999999999899</c:v>
                </c:pt>
                <c:pt idx="158">
                  <c:v>0.20799999999999899</c:v>
                </c:pt>
                <c:pt idx="159">
                  <c:v>0.20899999999999899</c:v>
                </c:pt>
                <c:pt idx="160">
                  <c:v>0.20999999999999899</c:v>
                </c:pt>
                <c:pt idx="161">
                  <c:v>0.21099999999999899</c:v>
                </c:pt>
                <c:pt idx="162">
                  <c:v>0.21199999999999899</c:v>
                </c:pt>
                <c:pt idx="163">
                  <c:v>0.212999999999999</c:v>
                </c:pt>
                <c:pt idx="164">
                  <c:v>0.213999999999999</c:v>
                </c:pt>
                <c:pt idx="165">
                  <c:v>0.214999999999999</c:v>
                </c:pt>
                <c:pt idx="166">
                  <c:v>0.215999999999999</c:v>
                </c:pt>
                <c:pt idx="167">
                  <c:v>0.216999999999999</c:v>
                </c:pt>
                <c:pt idx="168">
                  <c:v>0.217999999999999</c:v>
                </c:pt>
                <c:pt idx="169">
                  <c:v>0.218999999999999</c:v>
                </c:pt>
                <c:pt idx="170">
                  <c:v>0.219999999999999</c:v>
                </c:pt>
                <c:pt idx="171">
                  <c:v>0.220999999999999</c:v>
                </c:pt>
                <c:pt idx="172">
                  <c:v>0.221999999999999</c:v>
                </c:pt>
                <c:pt idx="173">
                  <c:v>0.222999999999999</c:v>
                </c:pt>
                <c:pt idx="174">
                  <c:v>0.22399999999999901</c:v>
                </c:pt>
                <c:pt idx="175">
                  <c:v>0.22499999999999901</c:v>
                </c:pt>
                <c:pt idx="176">
                  <c:v>0.22599999999999901</c:v>
                </c:pt>
                <c:pt idx="177">
                  <c:v>0.22699999999999901</c:v>
                </c:pt>
                <c:pt idx="178">
                  <c:v>0.22799999999999901</c:v>
                </c:pt>
                <c:pt idx="179">
                  <c:v>0.22899999999999901</c:v>
                </c:pt>
                <c:pt idx="180">
                  <c:v>0.22999999999999901</c:v>
                </c:pt>
                <c:pt idx="181">
                  <c:v>0.23099999999999901</c:v>
                </c:pt>
                <c:pt idx="182">
                  <c:v>0.23199999999999901</c:v>
                </c:pt>
                <c:pt idx="183">
                  <c:v>0.23299999999999901</c:v>
                </c:pt>
                <c:pt idx="184">
                  <c:v>0.23399999999999899</c:v>
                </c:pt>
                <c:pt idx="185">
                  <c:v>0.23499999999999899</c:v>
                </c:pt>
                <c:pt idx="186">
                  <c:v>0.23599999999999899</c:v>
                </c:pt>
                <c:pt idx="187">
                  <c:v>0.23699999999999899</c:v>
                </c:pt>
                <c:pt idx="188">
                  <c:v>0.23799999999999899</c:v>
                </c:pt>
                <c:pt idx="189">
                  <c:v>0.23899999999999899</c:v>
                </c:pt>
                <c:pt idx="190">
                  <c:v>0.23999999999999899</c:v>
                </c:pt>
                <c:pt idx="191">
                  <c:v>0.24099999999999899</c:v>
                </c:pt>
                <c:pt idx="192">
                  <c:v>0.24199999999999899</c:v>
                </c:pt>
                <c:pt idx="193">
                  <c:v>0.24299999999999899</c:v>
                </c:pt>
                <c:pt idx="194">
                  <c:v>0.243999999999999</c:v>
                </c:pt>
                <c:pt idx="195">
                  <c:v>0.244999999999999</c:v>
                </c:pt>
                <c:pt idx="196">
                  <c:v>0.245999999999999</c:v>
                </c:pt>
                <c:pt idx="197">
                  <c:v>0.246999999999999</c:v>
                </c:pt>
                <c:pt idx="198">
                  <c:v>0.247999999999999</c:v>
                </c:pt>
                <c:pt idx="199">
                  <c:v>0.248999999999999</c:v>
                </c:pt>
                <c:pt idx="200">
                  <c:v>0.249999999999999</c:v>
                </c:pt>
                <c:pt idx="201">
                  <c:v>0.250999999999999</c:v>
                </c:pt>
                <c:pt idx="202">
                  <c:v>0.251999999999999</c:v>
                </c:pt>
                <c:pt idx="203">
                  <c:v>0.252999999999999</c:v>
                </c:pt>
                <c:pt idx="204">
                  <c:v>0.253999999999999</c:v>
                </c:pt>
                <c:pt idx="205">
                  <c:v>0.25499999999999901</c:v>
                </c:pt>
                <c:pt idx="206">
                  <c:v>0.25599999999999901</c:v>
                </c:pt>
                <c:pt idx="207">
                  <c:v>0.25699999999999901</c:v>
                </c:pt>
                <c:pt idx="208">
                  <c:v>0.25799999999999901</c:v>
                </c:pt>
                <c:pt idx="209">
                  <c:v>0.25899999999999901</c:v>
                </c:pt>
                <c:pt idx="210">
                  <c:v>0.25999999999999901</c:v>
                </c:pt>
                <c:pt idx="211">
                  <c:v>0.26099999999999901</c:v>
                </c:pt>
                <c:pt idx="212">
                  <c:v>0.26199999999999901</c:v>
                </c:pt>
                <c:pt idx="213">
                  <c:v>0.26299999999999901</c:v>
                </c:pt>
                <c:pt idx="214">
                  <c:v>0.26399999999999901</c:v>
                </c:pt>
                <c:pt idx="215">
                  <c:v>0.26499999999999901</c:v>
                </c:pt>
                <c:pt idx="216">
                  <c:v>0.26599999999999902</c:v>
                </c:pt>
                <c:pt idx="217">
                  <c:v>0.26699999999999902</c:v>
                </c:pt>
                <c:pt idx="218">
                  <c:v>0.26799999999999902</c:v>
                </c:pt>
                <c:pt idx="219">
                  <c:v>0.26899999999999902</c:v>
                </c:pt>
                <c:pt idx="220">
                  <c:v>0.26999999999999902</c:v>
                </c:pt>
                <c:pt idx="221">
                  <c:v>0.27099999999999902</c:v>
                </c:pt>
                <c:pt idx="222">
                  <c:v>0.27199999999999902</c:v>
                </c:pt>
                <c:pt idx="223">
                  <c:v>0.27299999999999902</c:v>
                </c:pt>
                <c:pt idx="224">
                  <c:v>0.27399999999999902</c:v>
                </c:pt>
                <c:pt idx="225">
                  <c:v>0.27499999999999902</c:v>
                </c:pt>
                <c:pt idx="226">
                  <c:v>0.27599999999999902</c:v>
                </c:pt>
                <c:pt idx="227">
                  <c:v>0.27699999999999902</c:v>
                </c:pt>
                <c:pt idx="228">
                  <c:v>0.27799999999999903</c:v>
                </c:pt>
                <c:pt idx="229">
                  <c:v>0.27899999999999903</c:v>
                </c:pt>
                <c:pt idx="230">
                  <c:v>0.27999999999999903</c:v>
                </c:pt>
                <c:pt idx="231">
                  <c:v>0.28099999999999897</c:v>
                </c:pt>
                <c:pt idx="232">
                  <c:v>0.28199999999999897</c:v>
                </c:pt>
                <c:pt idx="233">
                  <c:v>0.28299999999999897</c:v>
                </c:pt>
                <c:pt idx="234">
                  <c:v>0.28399999999999898</c:v>
                </c:pt>
                <c:pt idx="235">
                  <c:v>0.28499999999999898</c:v>
                </c:pt>
                <c:pt idx="236">
                  <c:v>0.28599999999999898</c:v>
                </c:pt>
                <c:pt idx="237">
                  <c:v>0.28699999999999898</c:v>
                </c:pt>
                <c:pt idx="238">
                  <c:v>0.28799999999999898</c:v>
                </c:pt>
                <c:pt idx="239">
                  <c:v>0.28899999999999898</c:v>
                </c:pt>
                <c:pt idx="240">
                  <c:v>0.28999999999999898</c:v>
                </c:pt>
                <c:pt idx="241">
                  <c:v>0.29099999999999898</c:v>
                </c:pt>
                <c:pt idx="242">
                  <c:v>0.29199999999999898</c:v>
                </c:pt>
                <c:pt idx="243">
                  <c:v>0.29299999999999898</c:v>
                </c:pt>
                <c:pt idx="244">
                  <c:v>0.29399999999999898</c:v>
                </c:pt>
                <c:pt idx="245">
                  <c:v>0.29499999999999899</c:v>
                </c:pt>
                <c:pt idx="246">
                  <c:v>0.29599999999999799</c:v>
                </c:pt>
                <c:pt idx="247">
                  <c:v>0.29699999999999799</c:v>
                </c:pt>
                <c:pt idx="248">
                  <c:v>0.29799999999999799</c:v>
                </c:pt>
                <c:pt idx="249">
                  <c:v>0.29899999999999899</c:v>
                </c:pt>
                <c:pt idx="250">
                  <c:v>0.29999999999999899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24-42BF-94F1-4F9766688661}"/>
            </c:ext>
          </c:extLst>
        </c:ser>
        <c:ser>
          <c:idx val="1"/>
          <c:order val="1"/>
          <c:tx>
            <c:v>Market Subset</c:v>
          </c:tx>
          <c:spPr>
            <a:ln w="38100"/>
          </c:spPr>
          <c:marker>
            <c:symbol val="none"/>
          </c:marker>
          <c:xVal>
            <c:numRef>
              <c:f>'Return Streams'!$Q$15:$Q$265</c:f>
              <c:numCache>
                <c:formatCode>0.00%</c:formatCode>
                <c:ptCount val="251"/>
                <c:pt idx="0">
                  <c:v>0.05</c:v>
                </c:pt>
                <c:pt idx="1">
                  <c:v>5.0999999999999997E-2</c:v>
                </c:pt>
                <c:pt idx="2">
                  <c:v>5.1999999999999998E-2</c:v>
                </c:pt>
                <c:pt idx="3">
                  <c:v>5.2999999999999999E-2</c:v>
                </c:pt>
                <c:pt idx="4">
                  <c:v>5.3999999999999999E-2</c:v>
                </c:pt>
                <c:pt idx="5">
                  <c:v>5.5E-2</c:v>
                </c:pt>
                <c:pt idx="6">
                  <c:v>5.6000000000000001E-2</c:v>
                </c:pt>
                <c:pt idx="7">
                  <c:v>5.7000000000000002E-2</c:v>
                </c:pt>
                <c:pt idx="8">
                  <c:v>5.8000000000000003E-2</c:v>
                </c:pt>
                <c:pt idx="9">
                  <c:v>5.8999999999999997E-2</c:v>
                </c:pt>
                <c:pt idx="10">
                  <c:v>5.9999999999999901E-2</c:v>
                </c:pt>
                <c:pt idx="11">
                  <c:v>6.0999999999999902E-2</c:v>
                </c:pt>
                <c:pt idx="12">
                  <c:v>6.1999999999999902E-2</c:v>
                </c:pt>
                <c:pt idx="13">
                  <c:v>6.2999999999999903E-2</c:v>
                </c:pt>
                <c:pt idx="14">
                  <c:v>6.3999999999999904E-2</c:v>
                </c:pt>
                <c:pt idx="15">
                  <c:v>6.4999999999999905E-2</c:v>
                </c:pt>
                <c:pt idx="16">
                  <c:v>6.5999999999999906E-2</c:v>
                </c:pt>
                <c:pt idx="17">
                  <c:v>6.6999999999999907E-2</c:v>
                </c:pt>
                <c:pt idx="18">
                  <c:v>6.7999999999999894E-2</c:v>
                </c:pt>
                <c:pt idx="19">
                  <c:v>6.8999999999999895E-2</c:v>
                </c:pt>
                <c:pt idx="20">
                  <c:v>6.9999999999999896E-2</c:v>
                </c:pt>
                <c:pt idx="21">
                  <c:v>7.0999999999999897E-2</c:v>
                </c:pt>
                <c:pt idx="22">
                  <c:v>7.1999999999999897E-2</c:v>
                </c:pt>
                <c:pt idx="23">
                  <c:v>7.2999999999999898E-2</c:v>
                </c:pt>
                <c:pt idx="24">
                  <c:v>7.3999999999999899E-2</c:v>
                </c:pt>
                <c:pt idx="25">
                  <c:v>7.4999999999999803E-2</c:v>
                </c:pt>
                <c:pt idx="26">
                  <c:v>7.5999999999999804E-2</c:v>
                </c:pt>
                <c:pt idx="27">
                  <c:v>7.6999999999999805E-2</c:v>
                </c:pt>
                <c:pt idx="28">
                  <c:v>7.7999999999999806E-2</c:v>
                </c:pt>
                <c:pt idx="29">
                  <c:v>7.8999999999999806E-2</c:v>
                </c:pt>
                <c:pt idx="30">
                  <c:v>7.9999999999999793E-2</c:v>
                </c:pt>
                <c:pt idx="31">
                  <c:v>8.0999999999999794E-2</c:v>
                </c:pt>
                <c:pt idx="32">
                  <c:v>8.1999999999999795E-2</c:v>
                </c:pt>
                <c:pt idx="33">
                  <c:v>8.2999999999999796E-2</c:v>
                </c:pt>
                <c:pt idx="34">
                  <c:v>8.3999999999999797E-2</c:v>
                </c:pt>
                <c:pt idx="35">
                  <c:v>8.4999999999999798E-2</c:v>
                </c:pt>
                <c:pt idx="36">
                  <c:v>8.5999999999999799E-2</c:v>
                </c:pt>
                <c:pt idx="37">
                  <c:v>8.69999999999998E-2</c:v>
                </c:pt>
                <c:pt idx="38">
                  <c:v>8.7999999999999801E-2</c:v>
                </c:pt>
                <c:pt idx="39">
                  <c:v>8.8999999999999801E-2</c:v>
                </c:pt>
                <c:pt idx="40">
                  <c:v>8.9999999999999802E-2</c:v>
                </c:pt>
                <c:pt idx="41">
                  <c:v>9.0999999999999803E-2</c:v>
                </c:pt>
                <c:pt idx="42">
                  <c:v>9.1999999999999693E-2</c:v>
                </c:pt>
                <c:pt idx="43">
                  <c:v>9.2999999999999694E-2</c:v>
                </c:pt>
                <c:pt idx="44">
                  <c:v>9.3999999999999695E-2</c:v>
                </c:pt>
                <c:pt idx="45">
                  <c:v>9.4999999999999696E-2</c:v>
                </c:pt>
                <c:pt idx="46">
                  <c:v>9.5999999999999697E-2</c:v>
                </c:pt>
                <c:pt idx="47">
                  <c:v>9.6999999999999698E-2</c:v>
                </c:pt>
                <c:pt idx="48">
                  <c:v>9.7999999999999698E-2</c:v>
                </c:pt>
                <c:pt idx="49">
                  <c:v>9.8999999999999699E-2</c:v>
                </c:pt>
                <c:pt idx="50">
                  <c:v>9.99999999999997E-2</c:v>
                </c:pt>
                <c:pt idx="51">
                  <c:v>0.10100000000000001</c:v>
                </c:pt>
                <c:pt idx="52">
                  <c:v>0.10199999999999999</c:v>
                </c:pt>
                <c:pt idx="53">
                  <c:v>0.10299999999999999</c:v>
                </c:pt>
                <c:pt idx="54">
                  <c:v>0.104</c:v>
                </c:pt>
                <c:pt idx="55">
                  <c:v>0.105</c:v>
                </c:pt>
                <c:pt idx="56">
                  <c:v>0.106</c:v>
                </c:pt>
                <c:pt idx="57">
                  <c:v>0.107</c:v>
                </c:pt>
                <c:pt idx="58">
                  <c:v>0.108</c:v>
                </c:pt>
                <c:pt idx="59">
                  <c:v>0.109</c:v>
                </c:pt>
                <c:pt idx="60">
                  <c:v>0.11</c:v>
                </c:pt>
                <c:pt idx="61">
                  <c:v>0.111</c:v>
                </c:pt>
                <c:pt idx="62">
                  <c:v>0.112</c:v>
                </c:pt>
                <c:pt idx="63">
                  <c:v>0.113</c:v>
                </c:pt>
                <c:pt idx="64">
                  <c:v>0.114</c:v>
                </c:pt>
                <c:pt idx="65">
                  <c:v>0.115</c:v>
                </c:pt>
                <c:pt idx="66">
                  <c:v>0.11600000000000001</c:v>
                </c:pt>
                <c:pt idx="67">
                  <c:v>0.11700000000000001</c:v>
                </c:pt>
                <c:pt idx="68">
                  <c:v>0.11799999999999999</c:v>
                </c:pt>
                <c:pt idx="69">
                  <c:v>0.11899999999999999</c:v>
                </c:pt>
                <c:pt idx="70">
                  <c:v>0.12</c:v>
                </c:pt>
                <c:pt idx="71">
                  <c:v>0.121</c:v>
                </c:pt>
                <c:pt idx="72">
                  <c:v>0.122</c:v>
                </c:pt>
                <c:pt idx="73">
                  <c:v>0.123</c:v>
                </c:pt>
                <c:pt idx="74">
                  <c:v>0.124</c:v>
                </c:pt>
                <c:pt idx="75">
                  <c:v>0.125</c:v>
                </c:pt>
                <c:pt idx="76">
                  <c:v>0.126</c:v>
                </c:pt>
                <c:pt idx="77">
                  <c:v>0.127</c:v>
                </c:pt>
                <c:pt idx="78">
                  <c:v>0.128</c:v>
                </c:pt>
                <c:pt idx="79">
                  <c:v>0.129</c:v>
                </c:pt>
                <c:pt idx="80">
                  <c:v>0.13</c:v>
                </c:pt>
                <c:pt idx="81">
                  <c:v>0.13100000000000001</c:v>
                </c:pt>
                <c:pt idx="82">
                  <c:v>0.13200000000000001</c:v>
                </c:pt>
                <c:pt idx="83">
                  <c:v>0.13300000000000001</c:v>
                </c:pt>
                <c:pt idx="84">
                  <c:v>0.13400000000000001</c:v>
                </c:pt>
                <c:pt idx="85">
                  <c:v>0.13500000000000001</c:v>
                </c:pt>
                <c:pt idx="86">
                  <c:v>0.13600000000000001</c:v>
                </c:pt>
                <c:pt idx="87">
                  <c:v>0.13700000000000001</c:v>
                </c:pt>
                <c:pt idx="88">
                  <c:v>0.13800000000000001</c:v>
                </c:pt>
                <c:pt idx="89">
                  <c:v>0.13900000000000001</c:v>
                </c:pt>
                <c:pt idx="90">
                  <c:v>0.14000000000000001</c:v>
                </c:pt>
                <c:pt idx="91">
                  <c:v>0.14099999999999899</c:v>
                </c:pt>
                <c:pt idx="92">
                  <c:v>0.14199999999999899</c:v>
                </c:pt>
                <c:pt idx="93">
                  <c:v>0.14299999999999899</c:v>
                </c:pt>
                <c:pt idx="94">
                  <c:v>0.14399999999999899</c:v>
                </c:pt>
                <c:pt idx="95">
                  <c:v>0.14499999999999899</c:v>
                </c:pt>
                <c:pt idx="96">
                  <c:v>0.14599999999999899</c:v>
                </c:pt>
                <c:pt idx="97">
                  <c:v>0.14699999999999899</c:v>
                </c:pt>
                <c:pt idx="98">
                  <c:v>0.14799999999999899</c:v>
                </c:pt>
                <c:pt idx="99">
                  <c:v>0.14899999999999899</c:v>
                </c:pt>
                <c:pt idx="100">
                  <c:v>0.149999999999999</c:v>
                </c:pt>
                <c:pt idx="101">
                  <c:v>0.150999999999999</c:v>
                </c:pt>
                <c:pt idx="102">
                  <c:v>0.151999999999999</c:v>
                </c:pt>
                <c:pt idx="103">
                  <c:v>0.152999999999999</c:v>
                </c:pt>
                <c:pt idx="104">
                  <c:v>0.153999999999999</c:v>
                </c:pt>
                <c:pt idx="105">
                  <c:v>0.154999999999999</c:v>
                </c:pt>
                <c:pt idx="106">
                  <c:v>0.155999999999999</c:v>
                </c:pt>
                <c:pt idx="107">
                  <c:v>0.156999999999999</c:v>
                </c:pt>
                <c:pt idx="108">
                  <c:v>0.157999999999999</c:v>
                </c:pt>
                <c:pt idx="109">
                  <c:v>0.158999999999999</c:v>
                </c:pt>
                <c:pt idx="110">
                  <c:v>0.159999999999999</c:v>
                </c:pt>
                <c:pt idx="111">
                  <c:v>0.16099999999999901</c:v>
                </c:pt>
                <c:pt idx="112">
                  <c:v>0.16199999999999901</c:v>
                </c:pt>
                <c:pt idx="113">
                  <c:v>0.16299999999999901</c:v>
                </c:pt>
                <c:pt idx="114">
                  <c:v>0.16399999999999901</c:v>
                </c:pt>
                <c:pt idx="115">
                  <c:v>0.16499999999999901</c:v>
                </c:pt>
                <c:pt idx="116">
                  <c:v>0.16599999999999901</c:v>
                </c:pt>
                <c:pt idx="117">
                  <c:v>0.16699999999999901</c:v>
                </c:pt>
                <c:pt idx="118">
                  <c:v>0.16799999999999901</c:v>
                </c:pt>
                <c:pt idx="119">
                  <c:v>0.16899999999999901</c:v>
                </c:pt>
                <c:pt idx="120">
                  <c:v>0.16999999999999901</c:v>
                </c:pt>
                <c:pt idx="121">
                  <c:v>0.17099999999999899</c:v>
                </c:pt>
                <c:pt idx="122">
                  <c:v>0.17199999999999899</c:v>
                </c:pt>
                <c:pt idx="123">
                  <c:v>0.17299999999999899</c:v>
                </c:pt>
                <c:pt idx="124">
                  <c:v>0.17399999999999899</c:v>
                </c:pt>
                <c:pt idx="125">
                  <c:v>0.17499999999999899</c:v>
                </c:pt>
                <c:pt idx="126">
                  <c:v>0.17599999999999899</c:v>
                </c:pt>
                <c:pt idx="127">
                  <c:v>0.17699999999999899</c:v>
                </c:pt>
                <c:pt idx="128">
                  <c:v>0.17799999999999899</c:v>
                </c:pt>
                <c:pt idx="129">
                  <c:v>0.17899999999999899</c:v>
                </c:pt>
                <c:pt idx="130">
                  <c:v>0.17999999999999899</c:v>
                </c:pt>
                <c:pt idx="131">
                  <c:v>0.180999999999999</c:v>
                </c:pt>
                <c:pt idx="132">
                  <c:v>0.181999999999999</c:v>
                </c:pt>
                <c:pt idx="133">
                  <c:v>0.182999999999999</c:v>
                </c:pt>
                <c:pt idx="134">
                  <c:v>0.183999999999999</c:v>
                </c:pt>
                <c:pt idx="135">
                  <c:v>0.184999999999999</c:v>
                </c:pt>
                <c:pt idx="136">
                  <c:v>0.185999999999999</c:v>
                </c:pt>
                <c:pt idx="137">
                  <c:v>0.186999999999999</c:v>
                </c:pt>
                <c:pt idx="138">
                  <c:v>0.187999999999999</c:v>
                </c:pt>
                <c:pt idx="139">
                  <c:v>0.188999999999999</c:v>
                </c:pt>
                <c:pt idx="140">
                  <c:v>0.189999999999999</c:v>
                </c:pt>
                <c:pt idx="141">
                  <c:v>0.190999999999999</c:v>
                </c:pt>
                <c:pt idx="142">
                  <c:v>0.191999999999999</c:v>
                </c:pt>
                <c:pt idx="143">
                  <c:v>0.19299999999999901</c:v>
                </c:pt>
                <c:pt idx="144">
                  <c:v>0.19399999999999901</c:v>
                </c:pt>
                <c:pt idx="145">
                  <c:v>0.19499999999999901</c:v>
                </c:pt>
                <c:pt idx="146">
                  <c:v>0.19599999999999901</c:v>
                </c:pt>
                <c:pt idx="147">
                  <c:v>0.19699999999999901</c:v>
                </c:pt>
                <c:pt idx="148">
                  <c:v>0.19799999999999901</c:v>
                </c:pt>
                <c:pt idx="149">
                  <c:v>0.19899999999999901</c:v>
                </c:pt>
                <c:pt idx="150">
                  <c:v>0.19999999999999901</c:v>
                </c:pt>
                <c:pt idx="151">
                  <c:v>0.20099999999999901</c:v>
                </c:pt>
                <c:pt idx="152">
                  <c:v>0.20199999999999901</c:v>
                </c:pt>
                <c:pt idx="153">
                  <c:v>0.20299999999999899</c:v>
                </c:pt>
                <c:pt idx="154">
                  <c:v>0.20399999999999899</c:v>
                </c:pt>
                <c:pt idx="155">
                  <c:v>0.20499999999999899</c:v>
                </c:pt>
                <c:pt idx="156">
                  <c:v>0.20599999999999899</c:v>
                </c:pt>
                <c:pt idx="157">
                  <c:v>0.20699999999999899</c:v>
                </c:pt>
                <c:pt idx="158">
                  <c:v>0.20799999999999899</c:v>
                </c:pt>
                <c:pt idx="159">
                  <c:v>0.20899999999999899</c:v>
                </c:pt>
                <c:pt idx="160">
                  <c:v>0.20999999999999899</c:v>
                </c:pt>
                <c:pt idx="161">
                  <c:v>0.21099999999999899</c:v>
                </c:pt>
                <c:pt idx="162">
                  <c:v>0.21199999999999899</c:v>
                </c:pt>
                <c:pt idx="163">
                  <c:v>0.212999999999999</c:v>
                </c:pt>
                <c:pt idx="164">
                  <c:v>0.213999999999999</c:v>
                </c:pt>
                <c:pt idx="165">
                  <c:v>0.214999999999999</c:v>
                </c:pt>
                <c:pt idx="166">
                  <c:v>0.215999999999999</c:v>
                </c:pt>
                <c:pt idx="167">
                  <c:v>0.216999999999999</c:v>
                </c:pt>
                <c:pt idx="168">
                  <c:v>0.217999999999999</c:v>
                </c:pt>
                <c:pt idx="169">
                  <c:v>0.218999999999999</c:v>
                </c:pt>
                <c:pt idx="170">
                  <c:v>0.219999999999999</c:v>
                </c:pt>
                <c:pt idx="171">
                  <c:v>0.220999999999999</c:v>
                </c:pt>
                <c:pt idx="172">
                  <c:v>0.221999999999999</c:v>
                </c:pt>
                <c:pt idx="173">
                  <c:v>0.222999999999999</c:v>
                </c:pt>
                <c:pt idx="174">
                  <c:v>0.22399999999999901</c:v>
                </c:pt>
                <c:pt idx="175">
                  <c:v>0.22499999999999901</c:v>
                </c:pt>
                <c:pt idx="176">
                  <c:v>0.22599999999999901</c:v>
                </c:pt>
                <c:pt idx="177">
                  <c:v>0.22699999999999901</c:v>
                </c:pt>
                <c:pt idx="178">
                  <c:v>0.22799999999999901</c:v>
                </c:pt>
                <c:pt idx="179">
                  <c:v>0.22899999999999901</c:v>
                </c:pt>
                <c:pt idx="180">
                  <c:v>0.22999999999999901</c:v>
                </c:pt>
                <c:pt idx="181">
                  <c:v>0.23099999999999901</c:v>
                </c:pt>
                <c:pt idx="182">
                  <c:v>0.23199999999999901</c:v>
                </c:pt>
                <c:pt idx="183">
                  <c:v>0.23299999999999901</c:v>
                </c:pt>
                <c:pt idx="184">
                  <c:v>0.23399999999999899</c:v>
                </c:pt>
                <c:pt idx="185">
                  <c:v>0.23499999999999899</c:v>
                </c:pt>
                <c:pt idx="186">
                  <c:v>0.23599999999999899</c:v>
                </c:pt>
                <c:pt idx="187">
                  <c:v>0.23699999999999899</c:v>
                </c:pt>
                <c:pt idx="188">
                  <c:v>0.23799999999999899</c:v>
                </c:pt>
                <c:pt idx="189">
                  <c:v>0.23899999999999899</c:v>
                </c:pt>
                <c:pt idx="190">
                  <c:v>0.23999999999999899</c:v>
                </c:pt>
                <c:pt idx="191">
                  <c:v>0.24099999999999899</c:v>
                </c:pt>
                <c:pt idx="192">
                  <c:v>0.24199999999999899</c:v>
                </c:pt>
                <c:pt idx="193">
                  <c:v>0.24299999999999899</c:v>
                </c:pt>
                <c:pt idx="194">
                  <c:v>0.243999999999999</c:v>
                </c:pt>
                <c:pt idx="195">
                  <c:v>0.244999999999999</c:v>
                </c:pt>
                <c:pt idx="196">
                  <c:v>0.245999999999999</c:v>
                </c:pt>
                <c:pt idx="197">
                  <c:v>0.246999999999999</c:v>
                </c:pt>
                <c:pt idx="198">
                  <c:v>0.247999999999999</c:v>
                </c:pt>
                <c:pt idx="199">
                  <c:v>0.248999999999999</c:v>
                </c:pt>
                <c:pt idx="200">
                  <c:v>0.249999999999999</c:v>
                </c:pt>
                <c:pt idx="201">
                  <c:v>0.250999999999999</c:v>
                </c:pt>
                <c:pt idx="202">
                  <c:v>0.251999999999999</c:v>
                </c:pt>
                <c:pt idx="203">
                  <c:v>0.252999999999999</c:v>
                </c:pt>
                <c:pt idx="204">
                  <c:v>0.253999999999999</c:v>
                </c:pt>
                <c:pt idx="205">
                  <c:v>0.25499999999999901</c:v>
                </c:pt>
                <c:pt idx="206">
                  <c:v>0.25599999999999901</c:v>
                </c:pt>
                <c:pt idx="207">
                  <c:v>0.25699999999999901</c:v>
                </c:pt>
                <c:pt idx="208">
                  <c:v>0.25799999999999901</c:v>
                </c:pt>
                <c:pt idx="209">
                  <c:v>0.25899999999999901</c:v>
                </c:pt>
                <c:pt idx="210">
                  <c:v>0.25999999999999901</c:v>
                </c:pt>
                <c:pt idx="211">
                  <c:v>0.26099999999999901</c:v>
                </c:pt>
                <c:pt idx="212">
                  <c:v>0.26199999999999901</c:v>
                </c:pt>
                <c:pt idx="213">
                  <c:v>0.26299999999999901</c:v>
                </c:pt>
                <c:pt idx="214">
                  <c:v>0.26399999999999901</c:v>
                </c:pt>
                <c:pt idx="215">
                  <c:v>0.26499999999999901</c:v>
                </c:pt>
                <c:pt idx="216">
                  <c:v>0.26599999999999902</c:v>
                </c:pt>
                <c:pt idx="217">
                  <c:v>0.26699999999999902</c:v>
                </c:pt>
                <c:pt idx="218">
                  <c:v>0.26799999999999902</c:v>
                </c:pt>
                <c:pt idx="219">
                  <c:v>0.26899999999999902</c:v>
                </c:pt>
                <c:pt idx="220">
                  <c:v>0.26999999999999902</c:v>
                </c:pt>
                <c:pt idx="221">
                  <c:v>0.27099999999999902</c:v>
                </c:pt>
                <c:pt idx="222">
                  <c:v>0.27199999999999902</c:v>
                </c:pt>
                <c:pt idx="223">
                  <c:v>0.27299999999999902</c:v>
                </c:pt>
                <c:pt idx="224">
                  <c:v>0.27399999999999902</c:v>
                </c:pt>
                <c:pt idx="225">
                  <c:v>0.27499999999999902</c:v>
                </c:pt>
                <c:pt idx="226">
                  <c:v>0.27599999999999902</c:v>
                </c:pt>
                <c:pt idx="227">
                  <c:v>0.27699999999999902</c:v>
                </c:pt>
                <c:pt idx="228">
                  <c:v>0.27799999999999903</c:v>
                </c:pt>
                <c:pt idx="229">
                  <c:v>0.27899999999999903</c:v>
                </c:pt>
                <c:pt idx="230">
                  <c:v>0.27999999999999903</c:v>
                </c:pt>
                <c:pt idx="231">
                  <c:v>0.28099999999999897</c:v>
                </c:pt>
                <c:pt idx="232">
                  <c:v>0.28199999999999897</c:v>
                </c:pt>
                <c:pt idx="233">
                  <c:v>0.28299999999999897</c:v>
                </c:pt>
                <c:pt idx="234">
                  <c:v>0.28399999999999898</c:v>
                </c:pt>
                <c:pt idx="235">
                  <c:v>0.28499999999999898</c:v>
                </c:pt>
                <c:pt idx="236">
                  <c:v>0.28599999999999898</c:v>
                </c:pt>
                <c:pt idx="237">
                  <c:v>0.28699999999999898</c:v>
                </c:pt>
                <c:pt idx="238">
                  <c:v>0.28799999999999898</c:v>
                </c:pt>
                <c:pt idx="239">
                  <c:v>0.28899999999999898</c:v>
                </c:pt>
                <c:pt idx="240">
                  <c:v>0.28999999999999898</c:v>
                </c:pt>
                <c:pt idx="241">
                  <c:v>0.29099999999999898</c:v>
                </c:pt>
                <c:pt idx="242">
                  <c:v>0.29199999999999898</c:v>
                </c:pt>
                <c:pt idx="243">
                  <c:v>0.29299999999999898</c:v>
                </c:pt>
                <c:pt idx="244">
                  <c:v>0.29399999999999898</c:v>
                </c:pt>
                <c:pt idx="245">
                  <c:v>0.29499999999999899</c:v>
                </c:pt>
                <c:pt idx="246">
                  <c:v>0.29599999999999799</c:v>
                </c:pt>
                <c:pt idx="247">
                  <c:v>0.29699999999999799</c:v>
                </c:pt>
                <c:pt idx="248">
                  <c:v>0.29799999999999799</c:v>
                </c:pt>
                <c:pt idx="249">
                  <c:v>0.29899999999999899</c:v>
                </c:pt>
                <c:pt idx="250">
                  <c:v>0.29999999999999899</c:v>
                </c:pt>
              </c:numCache>
            </c:numRef>
          </c:xVal>
          <c:yVal>
            <c:numRef>
              <c:f>'Return Streams'!$R$15:$R$265</c:f>
              <c:numCache>
                <c:formatCode>0.00%</c:formatCode>
                <c:ptCount val="251"/>
                <c:pt idx="0">
                  <c:v>2.8467455794646074E-2</c:v>
                </c:pt>
                <c:pt idx="1">
                  <c:v>2.9492702500011462E-2</c:v>
                </c:pt>
                <c:pt idx="2">
                  <c:v>3.0517818120058382E-2</c:v>
                </c:pt>
                <c:pt idx="3">
                  <c:v>3.1542803302535838E-2</c:v>
                </c:pt>
                <c:pt idx="4">
                  <c:v>3.2567658691268271E-2</c:v>
                </c:pt>
                <c:pt idx="5">
                  <c:v>3.3592384926176826E-2</c:v>
                </c:pt>
                <c:pt idx="6">
                  <c:v>3.461698264330957E-2</c:v>
                </c:pt>
                <c:pt idx="7">
                  <c:v>3.564145247486928E-2</c:v>
                </c:pt>
                <c:pt idx="8">
                  <c:v>3.666579504924522E-2</c:v>
                </c:pt>
                <c:pt idx="9">
                  <c:v>3.7690010991033973E-2</c:v>
                </c:pt>
                <c:pt idx="10">
                  <c:v>3.8714100921071061E-2</c:v>
                </c:pt>
                <c:pt idx="11">
                  <c:v>3.9738065456458561E-2</c:v>
                </c:pt>
                <c:pt idx="12">
                  <c:v>4.0761905210591858E-2</c:v>
                </c:pt>
                <c:pt idx="13">
                  <c:v>4.1785620793182821E-2</c:v>
                </c:pt>
                <c:pt idx="14">
                  <c:v>4.2809212810291729E-2</c:v>
                </c:pt>
                <c:pt idx="15">
                  <c:v>4.383268186435027E-2</c:v>
                </c:pt>
                <c:pt idx="16">
                  <c:v>4.4856028554186217E-2</c:v>
                </c:pt>
                <c:pt idx="17">
                  <c:v>4.5879253475055434E-2</c:v>
                </c:pt>
                <c:pt idx="18">
                  <c:v>4.690235721865945E-2</c:v>
                </c:pt>
                <c:pt idx="19">
                  <c:v>4.7925340373178082E-2</c:v>
                </c:pt>
                <c:pt idx="20">
                  <c:v>4.8948203523288478E-2</c:v>
                </c:pt>
                <c:pt idx="21">
                  <c:v>4.9970947250193673E-2</c:v>
                </c:pt>
                <c:pt idx="22">
                  <c:v>5.0993572131649609E-2</c:v>
                </c:pt>
                <c:pt idx="23">
                  <c:v>5.2016078741984224E-2</c:v>
                </c:pt>
                <c:pt idx="24">
                  <c:v>5.3038467652123777E-2</c:v>
                </c:pt>
                <c:pt idx="25">
                  <c:v>5.4060739429621092E-2</c:v>
                </c:pt>
                <c:pt idx="26">
                  <c:v>5.5082894638670873E-2</c:v>
                </c:pt>
                <c:pt idx="27">
                  <c:v>5.6104933840145012E-2</c:v>
                </c:pt>
                <c:pt idx="28">
                  <c:v>5.7126857591603228E-2</c:v>
                </c:pt>
                <c:pt idx="29">
                  <c:v>5.8148666447328599E-2</c:v>
                </c:pt>
                <c:pt idx="30">
                  <c:v>5.9170360958342154E-2</c:v>
                </c:pt>
                <c:pt idx="31">
                  <c:v>6.0191941672429833E-2</c:v>
                </c:pt>
                <c:pt idx="32">
                  <c:v>6.121340913416231E-2</c:v>
                </c:pt>
                <c:pt idx="33">
                  <c:v>6.2234763884924008E-2</c:v>
                </c:pt>
                <c:pt idx="34">
                  <c:v>6.3256006462926978E-2</c:v>
                </c:pt>
                <c:pt idx="35">
                  <c:v>6.4277137403238982E-2</c:v>
                </c:pt>
                <c:pt idx="36">
                  <c:v>6.5298157237803744E-2</c:v>
                </c:pt>
                <c:pt idx="37">
                  <c:v>6.6319066495460391E-2</c:v>
                </c:pt>
                <c:pt idx="38">
                  <c:v>6.7339739561500675E-2</c:v>
                </c:pt>
                <c:pt idx="39">
                  <c:v>6.8346152339519239E-2</c:v>
                </c:pt>
                <c:pt idx="40">
                  <c:v>6.9343337997054999E-2</c:v>
                </c:pt>
                <c:pt idx="41">
                  <c:v>7.0339365469570772E-2</c:v>
                </c:pt>
                <c:pt idx="42">
                  <c:v>7.1330338394215861E-2</c:v>
                </c:pt>
                <c:pt idx="43">
                  <c:v>7.2321266617744281E-2</c:v>
                </c:pt>
                <c:pt idx="44">
                  <c:v>7.3312150489206543E-2</c:v>
                </c:pt>
                <c:pt idx="45">
                  <c:v>7.4302990354731299E-2</c:v>
                </c:pt>
                <c:pt idx="46">
                  <c:v>7.5293786557538392E-2</c:v>
                </c:pt>
                <c:pt idx="47">
                  <c:v>7.6257720323403805E-2</c:v>
                </c:pt>
                <c:pt idx="48">
                  <c:v>7.7215598937746266E-2</c:v>
                </c:pt>
                <c:pt idx="49">
                  <c:v>7.8169819959225811E-2</c:v>
                </c:pt>
                <c:pt idx="50">
                  <c:v>7.9110385105005163E-2</c:v>
                </c:pt>
                <c:pt idx="51">
                  <c:v>8.0004525733608042E-2</c:v>
                </c:pt>
                <c:pt idx="52">
                  <c:v>8.0835673395288771E-2</c:v>
                </c:pt>
                <c:pt idx="53">
                  <c:v>8.1664354760005053E-2</c:v>
                </c:pt>
                <c:pt idx="54">
                  <c:v>8.2477145274853073E-2</c:v>
                </c:pt>
                <c:pt idx="55">
                  <c:v>8.3268561935061214E-2</c:v>
                </c:pt>
                <c:pt idx="56">
                  <c:v>8.4056731640686916E-2</c:v>
                </c:pt>
                <c:pt idx="57">
                  <c:v>8.4829935138141105E-2</c:v>
                </c:pt>
                <c:pt idx="58">
                  <c:v>8.5607187260804241E-2</c:v>
                </c:pt>
                <c:pt idx="59">
                  <c:v>8.6364453663803603E-2</c:v>
                </c:pt>
                <c:pt idx="60">
                  <c:v>8.7093870763199743E-2</c:v>
                </c:pt>
                <c:pt idx="61">
                  <c:v>8.7781789160203225E-2</c:v>
                </c:pt>
                <c:pt idx="62">
                  <c:v>8.8443790519242838E-2</c:v>
                </c:pt>
                <c:pt idx="63">
                  <c:v>8.9102100799082179E-2</c:v>
                </c:pt>
                <c:pt idx="64">
                  <c:v>8.9728348095277313E-2</c:v>
                </c:pt>
                <c:pt idx="65">
                  <c:v>9.0350847300993548E-2</c:v>
                </c:pt>
                <c:pt idx="66">
                  <c:v>9.0987987763757994E-2</c:v>
                </c:pt>
                <c:pt idx="67">
                  <c:v>9.1601118731439765E-2</c:v>
                </c:pt>
                <c:pt idx="68">
                  <c:v>9.2218976119973248E-2</c:v>
                </c:pt>
                <c:pt idx="69">
                  <c:v>9.2856931155357147E-2</c:v>
                </c:pt>
                <c:pt idx="70">
                  <c:v>9.3497024298881529E-2</c:v>
                </c:pt>
                <c:pt idx="71">
                  <c:v>9.4134288435289065E-2</c:v>
                </c:pt>
                <c:pt idx="72">
                  <c:v>9.4770025296552207E-2</c:v>
                </c:pt>
                <c:pt idx="73">
                  <c:v>9.5406873163991268E-2</c:v>
                </c:pt>
                <c:pt idx="74">
                  <c:v>9.6045941757161496E-2</c:v>
                </c:pt>
                <c:pt idx="75">
                  <c:v>9.6695017902483582E-2</c:v>
                </c:pt>
                <c:pt idx="76">
                  <c:v>9.7346237400556895E-2</c:v>
                </c:pt>
                <c:pt idx="77">
                  <c:v>9.7994021411065557E-2</c:v>
                </c:pt>
                <c:pt idx="78">
                  <c:v>9.864260745154077E-2</c:v>
                </c:pt>
                <c:pt idx="79">
                  <c:v>9.929967501845173E-2</c:v>
                </c:pt>
                <c:pt idx="80">
                  <c:v>9.9965905928919643E-2</c:v>
                </c:pt>
                <c:pt idx="81">
                  <c:v>0.10063297823721734</c:v>
                </c:pt>
                <c:pt idx="82">
                  <c:v>0.10131381435872767</c:v>
                </c:pt>
                <c:pt idx="83">
                  <c:v>0.1020021345900792</c:v>
                </c:pt>
                <c:pt idx="84">
                  <c:v>0.10269136997689768</c:v>
                </c:pt>
                <c:pt idx="85">
                  <c:v>0.10338164067873885</c:v>
                </c:pt>
                <c:pt idx="86">
                  <c:v>0.10407463448695878</c:v>
                </c:pt>
                <c:pt idx="87">
                  <c:v>0.10478130119404107</c:v>
                </c:pt>
                <c:pt idx="88">
                  <c:v>0.10550778964169563</c:v>
                </c:pt>
                <c:pt idx="89">
                  <c:v>0.1062339207491642</c:v>
                </c:pt>
                <c:pt idx="90">
                  <c:v>0.10696075791783603</c:v>
                </c:pt>
                <c:pt idx="91">
                  <c:v>0.10769699920602234</c:v>
                </c:pt>
                <c:pt idx="92">
                  <c:v>0.10844909580776529</c:v>
                </c:pt>
                <c:pt idx="93">
                  <c:v>0.10920317243546394</c:v>
                </c:pt>
                <c:pt idx="94">
                  <c:v>0.10996732246211254</c:v>
                </c:pt>
                <c:pt idx="95">
                  <c:v>0.11073464788331741</c:v>
                </c:pt>
                <c:pt idx="96">
                  <c:v>0.11150671926967444</c:v>
                </c:pt>
                <c:pt idx="97">
                  <c:v>0.11227841033740601</c:v>
                </c:pt>
                <c:pt idx="98">
                  <c:v>0.11305791219358806</c:v>
                </c:pt>
                <c:pt idx="99">
                  <c:v>0.11384549952287418</c:v>
                </c:pt>
                <c:pt idx="100">
                  <c:v>0.11464049728642484</c:v>
                </c:pt>
                <c:pt idx="101">
                  <c:v>0.11545009561737346</c:v>
                </c:pt>
                <c:pt idx="102">
                  <c:v>0.11626293358905282</c:v>
                </c:pt>
                <c:pt idx="103">
                  <c:v>0.11709092339636493</c:v>
                </c:pt>
                <c:pt idx="104">
                  <c:v>0.11792023772712511</c:v>
                </c:pt>
                <c:pt idx="105">
                  <c:v>0.11875487163497249</c:v>
                </c:pt>
                <c:pt idx="106">
                  <c:v>0.1196030508753448</c:v>
                </c:pt>
                <c:pt idx="107">
                  <c:v>0.12045181973206751</c:v>
                </c:pt>
                <c:pt idx="108">
                  <c:v>0.12130417649613112</c:v>
                </c:pt>
                <c:pt idx="109">
                  <c:v>0.12216553192361844</c:v>
                </c:pt>
                <c:pt idx="110">
                  <c:v>0.12302439512549057</c:v>
                </c:pt>
                <c:pt idx="111">
                  <c:v>0.12388400893335481</c:v>
                </c:pt>
                <c:pt idx="112">
                  <c:v>0.12474683332237275</c:v>
                </c:pt>
                <c:pt idx="113">
                  <c:v>0.12561485515405721</c:v>
                </c:pt>
                <c:pt idx="114">
                  <c:v>0.12648609438078134</c:v>
                </c:pt>
                <c:pt idx="115">
                  <c:v>0.12736172794459688</c:v>
                </c:pt>
                <c:pt idx="116">
                  <c:v>0.12823826773363192</c:v>
                </c:pt>
                <c:pt idx="117">
                  <c:v>0.12911899470217555</c:v>
                </c:pt>
                <c:pt idx="118">
                  <c:v>0.13000106762600794</c:v>
                </c:pt>
                <c:pt idx="119">
                  <c:v>0.13088309512274643</c:v>
                </c:pt>
                <c:pt idx="120">
                  <c:v>0.13176488177252105</c:v>
                </c:pt>
                <c:pt idx="121">
                  <c:v>0.1326472789132947</c:v>
                </c:pt>
                <c:pt idx="122">
                  <c:v>0.13352931630893433</c:v>
                </c:pt>
                <c:pt idx="123">
                  <c:v>0.13441154618894774</c:v>
                </c:pt>
                <c:pt idx="124">
                  <c:v>0.13529440145427218</c:v>
                </c:pt>
                <c:pt idx="125">
                  <c:v>0.13617782093121686</c:v>
                </c:pt>
                <c:pt idx="126">
                  <c:v>0.13706171986119206</c:v>
                </c:pt>
                <c:pt idx="127">
                  <c:v>0.13794628754889043</c:v>
                </c:pt>
                <c:pt idx="128">
                  <c:v>0.13883169096667919</c:v>
                </c:pt>
                <c:pt idx="129">
                  <c:v>0.13971880631018258</c:v>
                </c:pt>
                <c:pt idx="130">
                  <c:v>0.14061005010705574</c:v>
                </c:pt>
                <c:pt idx="131">
                  <c:v>0.14150177131892988</c:v>
                </c:pt>
                <c:pt idx="132">
                  <c:v>0.1423947202947384</c:v>
                </c:pt>
                <c:pt idx="133">
                  <c:v>0.14328859404321737</c:v>
                </c:pt>
                <c:pt idx="134">
                  <c:v>0.14418262007865854</c:v>
                </c:pt>
                <c:pt idx="135">
                  <c:v>0.14507505586285929</c:v>
                </c:pt>
                <c:pt idx="136">
                  <c:v>0.14596779962880049</c:v>
                </c:pt>
                <c:pt idx="137">
                  <c:v>0.14686100453966355</c:v>
                </c:pt>
                <c:pt idx="138">
                  <c:v>0.14775446031514405</c:v>
                </c:pt>
                <c:pt idx="139">
                  <c:v>0.14864828684266751</c:v>
                </c:pt>
                <c:pt idx="140">
                  <c:v>0.14954258542275914</c:v>
                </c:pt>
                <c:pt idx="141">
                  <c:v>0.15043779641832314</c:v>
                </c:pt>
                <c:pt idx="142">
                  <c:v>0.15133290549337222</c:v>
                </c:pt>
                <c:pt idx="143">
                  <c:v>0.15222672172014226</c:v>
                </c:pt>
                <c:pt idx="144">
                  <c:v>0.15312009085168729</c:v>
                </c:pt>
                <c:pt idx="145">
                  <c:v>0.15401248704500559</c:v>
                </c:pt>
                <c:pt idx="146">
                  <c:v>0.15490568744572725</c:v>
                </c:pt>
                <c:pt idx="147">
                  <c:v>0.15579919218657812</c:v>
                </c:pt>
                <c:pt idx="148">
                  <c:v>0.15669274856469506</c:v>
                </c:pt>
                <c:pt idx="149">
                  <c:v>0.15758655686065748</c:v>
                </c:pt>
                <c:pt idx="150">
                  <c:v>0.15848088428344823</c:v>
                </c:pt>
                <c:pt idx="151">
                  <c:v>0.15937599752278467</c:v>
                </c:pt>
                <c:pt idx="152">
                  <c:v>0.1602713387567696</c:v>
                </c:pt>
                <c:pt idx="153">
                  <c:v>0.16116727628015534</c:v>
                </c:pt>
                <c:pt idx="154">
                  <c:v>0.16206351994565052</c:v>
                </c:pt>
                <c:pt idx="155">
                  <c:v>0.16296011845569044</c:v>
                </c:pt>
                <c:pt idx="156">
                  <c:v>0.16385703904731816</c:v>
                </c:pt>
                <c:pt idx="157">
                  <c:v>0.16475441216552511</c:v>
                </c:pt>
                <c:pt idx="158">
                  <c:v>0.16565226948681225</c:v>
                </c:pt>
                <c:pt idx="159">
                  <c:v>0.16655028466330868</c:v>
                </c:pt>
                <c:pt idx="160">
                  <c:v>0.1674488475268556</c:v>
                </c:pt>
                <c:pt idx="161">
                  <c:v>0.16834770834088045</c:v>
                </c:pt>
                <c:pt idx="162">
                  <c:v>0.16924696643507198</c:v>
                </c:pt>
                <c:pt idx="163">
                  <c:v>0.1701464452267567</c:v>
                </c:pt>
                <c:pt idx="164">
                  <c:v>0.17104516942533002</c:v>
                </c:pt>
                <c:pt idx="165">
                  <c:v>0.17194301964024677</c:v>
                </c:pt>
                <c:pt idx="166">
                  <c:v>0.17284185875780114</c:v>
                </c:pt>
                <c:pt idx="167">
                  <c:v>0.1737408413028082</c:v>
                </c:pt>
                <c:pt idx="168">
                  <c:v>0.17464006406714433</c:v>
                </c:pt>
                <c:pt idx="169">
                  <c:v>0.17553928265130767</c:v>
                </c:pt>
                <c:pt idx="170">
                  <c:v>0.17643866360044</c:v>
                </c:pt>
                <c:pt idx="171">
                  <c:v>0.17733803933559603</c:v>
                </c:pt>
                <c:pt idx="172">
                  <c:v>0.17823754762363392</c:v>
                </c:pt>
                <c:pt idx="173">
                  <c:v>0.1791376900686335</c:v>
                </c:pt>
                <c:pt idx="174">
                  <c:v>0.18003652961128297</c:v>
                </c:pt>
                <c:pt idx="175">
                  <c:v>0.18093533340618395</c:v>
                </c:pt>
                <c:pt idx="176">
                  <c:v>0.18183469817144809</c:v>
                </c:pt>
                <c:pt idx="177">
                  <c:v>0.18273389991881778</c:v>
                </c:pt>
                <c:pt idx="178">
                  <c:v>0.18363328805102008</c:v>
                </c:pt>
                <c:pt idx="179">
                  <c:v>0.1845329809697954</c:v>
                </c:pt>
                <c:pt idx="180">
                  <c:v>0.18543273600630913</c:v>
                </c:pt>
                <c:pt idx="181">
                  <c:v>0.18633284710912648</c:v>
                </c:pt>
                <c:pt idx="182">
                  <c:v>0.18723332026751496</c:v>
                </c:pt>
                <c:pt idx="183">
                  <c:v>0.18813453806643873</c:v>
                </c:pt>
                <c:pt idx="184">
                  <c:v>0.18903613620839552</c:v>
                </c:pt>
                <c:pt idx="185">
                  <c:v>0.18993822409327352</c:v>
                </c:pt>
                <c:pt idx="186">
                  <c:v>0.19084017062464081</c:v>
                </c:pt>
                <c:pt idx="187">
                  <c:v>0.19174147761273405</c:v>
                </c:pt>
                <c:pt idx="188">
                  <c:v>0.19264271415788023</c:v>
                </c:pt>
                <c:pt idx="189">
                  <c:v>0.19354454366490587</c:v>
                </c:pt>
                <c:pt idx="190">
                  <c:v>0.19444685279951601</c:v>
                </c:pt>
                <c:pt idx="191">
                  <c:v>0.19534993443348306</c:v>
                </c:pt>
                <c:pt idx="192">
                  <c:v>0.19625330426303245</c:v>
                </c:pt>
                <c:pt idx="193">
                  <c:v>0.19715700174271078</c:v>
                </c:pt>
                <c:pt idx="194">
                  <c:v>0.1980613709806758</c:v>
                </c:pt>
                <c:pt idx="195">
                  <c:v>0.19896572421165407</c:v>
                </c:pt>
                <c:pt idx="196">
                  <c:v>0.19987051388357208</c:v>
                </c:pt>
                <c:pt idx="197">
                  <c:v>0.20077568921600181</c:v>
                </c:pt>
                <c:pt idx="198">
                  <c:v>0.20168085169822075</c:v>
                </c:pt>
                <c:pt idx="199">
                  <c:v>0.20258569883636299</c:v>
                </c:pt>
                <c:pt idx="200">
                  <c:v>0.20348835706895821</c:v>
                </c:pt>
                <c:pt idx="201">
                  <c:v>0.20439138644365229</c:v>
                </c:pt>
                <c:pt idx="202">
                  <c:v>0.20529467881898092</c:v>
                </c:pt>
                <c:pt idx="203">
                  <c:v>0.20619842657403636</c:v>
                </c:pt>
                <c:pt idx="204">
                  <c:v>0.20710206456193778</c:v>
                </c:pt>
                <c:pt idx="205">
                  <c:v>0.20800586015815498</c:v>
                </c:pt>
                <c:pt idx="206">
                  <c:v>0.20891007260767544</c:v>
                </c:pt>
                <c:pt idx="207">
                  <c:v>0.20981432189776997</c:v>
                </c:pt>
                <c:pt idx="208">
                  <c:v>0.21071834652132906</c:v>
                </c:pt>
                <c:pt idx="209">
                  <c:v>0.21162180846009304</c:v>
                </c:pt>
                <c:pt idx="210">
                  <c:v>0.21252427929974188</c:v>
                </c:pt>
                <c:pt idx="211">
                  <c:v>0.21342703629775905</c:v>
                </c:pt>
                <c:pt idx="212">
                  <c:v>0.21432935994423136</c:v>
                </c:pt>
                <c:pt idx="213">
                  <c:v>0.21523186209117914</c:v>
                </c:pt>
                <c:pt idx="214">
                  <c:v>0.21613461781358898</c:v>
                </c:pt>
                <c:pt idx="215">
                  <c:v>0.21703747960217984</c:v>
                </c:pt>
                <c:pt idx="216">
                  <c:v>0.21794123814062205</c:v>
                </c:pt>
                <c:pt idx="217">
                  <c:v>0.21884521227399747</c:v>
                </c:pt>
                <c:pt idx="218">
                  <c:v>0.21974983311920498</c:v>
                </c:pt>
                <c:pt idx="219">
                  <c:v>0.22065496460289633</c:v>
                </c:pt>
                <c:pt idx="220">
                  <c:v>0.22156045379618708</c:v>
                </c:pt>
                <c:pt idx="221">
                  <c:v>0.22246662973961359</c:v>
                </c:pt>
                <c:pt idx="222">
                  <c:v>0.22337317106568835</c:v>
                </c:pt>
                <c:pt idx="223">
                  <c:v>0.22427986384471568</c:v>
                </c:pt>
                <c:pt idx="224">
                  <c:v>0.22518683749267229</c:v>
                </c:pt>
                <c:pt idx="225">
                  <c:v>0.22609417605073912</c:v>
                </c:pt>
                <c:pt idx="226">
                  <c:v>0.22700197772311348</c:v>
                </c:pt>
                <c:pt idx="227">
                  <c:v>0.22791000051992386</c:v>
                </c:pt>
                <c:pt idx="228">
                  <c:v>0.22881833502515253</c:v>
                </c:pt>
                <c:pt idx="229">
                  <c:v>0.22972701642250318</c:v>
                </c:pt>
                <c:pt idx="230">
                  <c:v>0.23063636683776464</c:v>
                </c:pt>
                <c:pt idx="231">
                  <c:v>0.23154564458963522</c:v>
                </c:pt>
                <c:pt idx="232">
                  <c:v>0.23245542895721924</c:v>
                </c:pt>
                <c:pt idx="233">
                  <c:v>0.23336555983075352</c:v>
                </c:pt>
                <c:pt idx="234">
                  <c:v>0.23427580284605473</c:v>
                </c:pt>
                <c:pt idx="235">
                  <c:v>0.23518623921544435</c:v>
                </c:pt>
                <c:pt idx="236">
                  <c:v>0.2360968683226044</c:v>
                </c:pt>
                <c:pt idx="237">
                  <c:v>0.23700766028680118</c:v>
                </c:pt>
                <c:pt idx="238">
                  <c:v>0.23791829682760576</c:v>
                </c:pt>
                <c:pt idx="239">
                  <c:v>0.23882973219926862</c:v>
                </c:pt>
                <c:pt idx="240">
                  <c:v>0.2397411715600048</c:v>
                </c:pt>
                <c:pt idx="241">
                  <c:v>0.24065268574195042</c:v>
                </c:pt>
                <c:pt idx="242">
                  <c:v>0.24156432759785249</c:v>
                </c:pt>
                <c:pt idx="243">
                  <c:v>0.24247450450208757</c:v>
                </c:pt>
                <c:pt idx="244">
                  <c:v>0.24338375855612443</c:v>
                </c:pt>
                <c:pt idx="245">
                  <c:v>0.24429353304902807</c:v>
                </c:pt>
                <c:pt idx="246">
                  <c:v>0.24520315901579828</c:v>
                </c:pt>
                <c:pt idx="247">
                  <c:v>0.24611273137790776</c:v>
                </c:pt>
                <c:pt idx="248">
                  <c:v>0.24702222586056835</c:v>
                </c:pt>
                <c:pt idx="249">
                  <c:v>0.24793206031053461</c:v>
                </c:pt>
                <c:pt idx="250">
                  <c:v>0.24884181907616384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24-42BF-94F1-4F9766688661}"/>
            </c:ext>
          </c:extLst>
        </c:ser>
        <c:ser>
          <c:idx val="2"/>
          <c:order val="2"/>
          <c:tx>
            <c:strRef>
              <c:f>'Return Streams'!$T$14</c:f>
              <c:strCache>
                <c:ptCount val="1"/>
                <c:pt idx="0">
                  <c:v>Comparison</c:v>
                </c:pt>
              </c:strCache>
            </c:strRef>
          </c:tx>
          <c:spPr>
            <a:ln>
              <a:solidFill>
                <a:schemeClr val="accent6"/>
              </a:solidFill>
              <a:prstDash val="sysDash"/>
            </a:ln>
          </c:spPr>
          <c:marker>
            <c:symbol val="none"/>
          </c:marker>
          <c:xVal>
            <c:numRef>
              <c:f>'Return Streams'!$Q$15:$Q$265</c:f>
              <c:numCache>
                <c:formatCode>0.00%</c:formatCode>
                <c:ptCount val="251"/>
                <c:pt idx="0">
                  <c:v>0.05</c:v>
                </c:pt>
                <c:pt idx="1">
                  <c:v>5.0999999999999997E-2</c:v>
                </c:pt>
                <c:pt idx="2">
                  <c:v>5.1999999999999998E-2</c:v>
                </c:pt>
                <c:pt idx="3">
                  <c:v>5.2999999999999999E-2</c:v>
                </c:pt>
                <c:pt idx="4">
                  <c:v>5.3999999999999999E-2</c:v>
                </c:pt>
                <c:pt idx="5">
                  <c:v>5.5E-2</c:v>
                </c:pt>
                <c:pt idx="6">
                  <c:v>5.6000000000000001E-2</c:v>
                </c:pt>
                <c:pt idx="7">
                  <c:v>5.7000000000000002E-2</c:v>
                </c:pt>
                <c:pt idx="8">
                  <c:v>5.8000000000000003E-2</c:v>
                </c:pt>
                <c:pt idx="9">
                  <c:v>5.8999999999999997E-2</c:v>
                </c:pt>
                <c:pt idx="10">
                  <c:v>5.9999999999999901E-2</c:v>
                </c:pt>
                <c:pt idx="11">
                  <c:v>6.0999999999999902E-2</c:v>
                </c:pt>
                <c:pt idx="12">
                  <c:v>6.1999999999999902E-2</c:v>
                </c:pt>
                <c:pt idx="13">
                  <c:v>6.2999999999999903E-2</c:v>
                </c:pt>
                <c:pt idx="14">
                  <c:v>6.3999999999999904E-2</c:v>
                </c:pt>
                <c:pt idx="15">
                  <c:v>6.4999999999999905E-2</c:v>
                </c:pt>
                <c:pt idx="16">
                  <c:v>6.5999999999999906E-2</c:v>
                </c:pt>
                <c:pt idx="17">
                  <c:v>6.6999999999999907E-2</c:v>
                </c:pt>
                <c:pt idx="18">
                  <c:v>6.7999999999999894E-2</c:v>
                </c:pt>
                <c:pt idx="19">
                  <c:v>6.8999999999999895E-2</c:v>
                </c:pt>
                <c:pt idx="20">
                  <c:v>6.9999999999999896E-2</c:v>
                </c:pt>
                <c:pt idx="21">
                  <c:v>7.0999999999999897E-2</c:v>
                </c:pt>
                <c:pt idx="22">
                  <c:v>7.1999999999999897E-2</c:v>
                </c:pt>
                <c:pt idx="23">
                  <c:v>7.2999999999999898E-2</c:v>
                </c:pt>
                <c:pt idx="24">
                  <c:v>7.3999999999999899E-2</c:v>
                </c:pt>
                <c:pt idx="25">
                  <c:v>7.4999999999999803E-2</c:v>
                </c:pt>
                <c:pt idx="26">
                  <c:v>7.5999999999999804E-2</c:v>
                </c:pt>
                <c:pt idx="27">
                  <c:v>7.6999999999999805E-2</c:v>
                </c:pt>
                <c:pt idx="28">
                  <c:v>7.7999999999999806E-2</c:v>
                </c:pt>
                <c:pt idx="29">
                  <c:v>7.8999999999999806E-2</c:v>
                </c:pt>
                <c:pt idx="30">
                  <c:v>7.9999999999999793E-2</c:v>
                </c:pt>
                <c:pt idx="31">
                  <c:v>8.0999999999999794E-2</c:v>
                </c:pt>
                <c:pt idx="32">
                  <c:v>8.1999999999999795E-2</c:v>
                </c:pt>
                <c:pt idx="33">
                  <c:v>8.2999999999999796E-2</c:v>
                </c:pt>
                <c:pt idx="34">
                  <c:v>8.3999999999999797E-2</c:v>
                </c:pt>
                <c:pt idx="35">
                  <c:v>8.4999999999999798E-2</c:v>
                </c:pt>
                <c:pt idx="36">
                  <c:v>8.5999999999999799E-2</c:v>
                </c:pt>
                <c:pt idx="37">
                  <c:v>8.69999999999998E-2</c:v>
                </c:pt>
                <c:pt idx="38">
                  <c:v>8.7999999999999801E-2</c:v>
                </c:pt>
                <c:pt idx="39">
                  <c:v>8.8999999999999801E-2</c:v>
                </c:pt>
                <c:pt idx="40">
                  <c:v>8.9999999999999802E-2</c:v>
                </c:pt>
                <c:pt idx="41">
                  <c:v>9.0999999999999803E-2</c:v>
                </c:pt>
                <c:pt idx="42">
                  <c:v>9.1999999999999693E-2</c:v>
                </c:pt>
                <c:pt idx="43">
                  <c:v>9.2999999999999694E-2</c:v>
                </c:pt>
                <c:pt idx="44">
                  <c:v>9.3999999999999695E-2</c:v>
                </c:pt>
                <c:pt idx="45">
                  <c:v>9.4999999999999696E-2</c:v>
                </c:pt>
                <c:pt idx="46">
                  <c:v>9.5999999999999697E-2</c:v>
                </c:pt>
                <c:pt idx="47">
                  <c:v>9.6999999999999698E-2</c:v>
                </c:pt>
                <c:pt idx="48">
                  <c:v>9.7999999999999698E-2</c:v>
                </c:pt>
                <c:pt idx="49">
                  <c:v>9.8999999999999699E-2</c:v>
                </c:pt>
                <c:pt idx="50">
                  <c:v>9.99999999999997E-2</c:v>
                </c:pt>
                <c:pt idx="51">
                  <c:v>0.10100000000000001</c:v>
                </c:pt>
                <c:pt idx="52">
                  <c:v>0.10199999999999999</c:v>
                </c:pt>
                <c:pt idx="53">
                  <c:v>0.10299999999999999</c:v>
                </c:pt>
                <c:pt idx="54">
                  <c:v>0.104</c:v>
                </c:pt>
                <c:pt idx="55">
                  <c:v>0.105</c:v>
                </c:pt>
                <c:pt idx="56">
                  <c:v>0.106</c:v>
                </c:pt>
                <c:pt idx="57">
                  <c:v>0.107</c:v>
                </c:pt>
                <c:pt idx="58">
                  <c:v>0.108</c:v>
                </c:pt>
                <c:pt idx="59">
                  <c:v>0.109</c:v>
                </c:pt>
                <c:pt idx="60">
                  <c:v>0.11</c:v>
                </c:pt>
                <c:pt idx="61">
                  <c:v>0.111</c:v>
                </c:pt>
                <c:pt idx="62">
                  <c:v>0.112</c:v>
                </c:pt>
                <c:pt idx="63">
                  <c:v>0.113</c:v>
                </c:pt>
                <c:pt idx="64">
                  <c:v>0.114</c:v>
                </c:pt>
                <c:pt idx="65">
                  <c:v>0.115</c:v>
                </c:pt>
                <c:pt idx="66">
                  <c:v>0.11600000000000001</c:v>
                </c:pt>
                <c:pt idx="67">
                  <c:v>0.11700000000000001</c:v>
                </c:pt>
                <c:pt idx="68">
                  <c:v>0.11799999999999999</c:v>
                </c:pt>
                <c:pt idx="69">
                  <c:v>0.11899999999999999</c:v>
                </c:pt>
                <c:pt idx="70">
                  <c:v>0.12</c:v>
                </c:pt>
                <c:pt idx="71">
                  <c:v>0.121</c:v>
                </c:pt>
                <c:pt idx="72">
                  <c:v>0.122</c:v>
                </c:pt>
                <c:pt idx="73">
                  <c:v>0.123</c:v>
                </c:pt>
                <c:pt idx="74">
                  <c:v>0.124</c:v>
                </c:pt>
                <c:pt idx="75">
                  <c:v>0.125</c:v>
                </c:pt>
                <c:pt idx="76">
                  <c:v>0.126</c:v>
                </c:pt>
                <c:pt idx="77">
                  <c:v>0.127</c:v>
                </c:pt>
                <c:pt idx="78">
                  <c:v>0.128</c:v>
                </c:pt>
                <c:pt idx="79">
                  <c:v>0.129</c:v>
                </c:pt>
                <c:pt idx="80">
                  <c:v>0.13</c:v>
                </c:pt>
                <c:pt idx="81">
                  <c:v>0.13100000000000001</c:v>
                </c:pt>
                <c:pt idx="82">
                  <c:v>0.13200000000000001</c:v>
                </c:pt>
                <c:pt idx="83">
                  <c:v>0.13300000000000001</c:v>
                </c:pt>
                <c:pt idx="84">
                  <c:v>0.13400000000000001</c:v>
                </c:pt>
                <c:pt idx="85">
                  <c:v>0.13500000000000001</c:v>
                </c:pt>
                <c:pt idx="86">
                  <c:v>0.13600000000000001</c:v>
                </c:pt>
                <c:pt idx="87">
                  <c:v>0.13700000000000001</c:v>
                </c:pt>
                <c:pt idx="88">
                  <c:v>0.13800000000000001</c:v>
                </c:pt>
                <c:pt idx="89">
                  <c:v>0.13900000000000001</c:v>
                </c:pt>
                <c:pt idx="90">
                  <c:v>0.14000000000000001</c:v>
                </c:pt>
                <c:pt idx="91">
                  <c:v>0.14099999999999899</c:v>
                </c:pt>
                <c:pt idx="92">
                  <c:v>0.14199999999999899</c:v>
                </c:pt>
                <c:pt idx="93">
                  <c:v>0.14299999999999899</c:v>
                </c:pt>
                <c:pt idx="94">
                  <c:v>0.14399999999999899</c:v>
                </c:pt>
                <c:pt idx="95">
                  <c:v>0.14499999999999899</c:v>
                </c:pt>
                <c:pt idx="96">
                  <c:v>0.14599999999999899</c:v>
                </c:pt>
                <c:pt idx="97">
                  <c:v>0.14699999999999899</c:v>
                </c:pt>
                <c:pt idx="98">
                  <c:v>0.14799999999999899</c:v>
                </c:pt>
                <c:pt idx="99">
                  <c:v>0.14899999999999899</c:v>
                </c:pt>
                <c:pt idx="100">
                  <c:v>0.149999999999999</c:v>
                </c:pt>
                <c:pt idx="101">
                  <c:v>0.150999999999999</c:v>
                </c:pt>
                <c:pt idx="102">
                  <c:v>0.151999999999999</c:v>
                </c:pt>
                <c:pt idx="103">
                  <c:v>0.152999999999999</c:v>
                </c:pt>
                <c:pt idx="104">
                  <c:v>0.153999999999999</c:v>
                </c:pt>
                <c:pt idx="105">
                  <c:v>0.154999999999999</c:v>
                </c:pt>
                <c:pt idx="106">
                  <c:v>0.155999999999999</c:v>
                </c:pt>
                <c:pt idx="107">
                  <c:v>0.156999999999999</c:v>
                </c:pt>
                <c:pt idx="108">
                  <c:v>0.157999999999999</c:v>
                </c:pt>
                <c:pt idx="109">
                  <c:v>0.158999999999999</c:v>
                </c:pt>
                <c:pt idx="110">
                  <c:v>0.159999999999999</c:v>
                </c:pt>
                <c:pt idx="111">
                  <c:v>0.16099999999999901</c:v>
                </c:pt>
                <c:pt idx="112">
                  <c:v>0.16199999999999901</c:v>
                </c:pt>
                <c:pt idx="113">
                  <c:v>0.16299999999999901</c:v>
                </c:pt>
                <c:pt idx="114">
                  <c:v>0.16399999999999901</c:v>
                </c:pt>
                <c:pt idx="115">
                  <c:v>0.16499999999999901</c:v>
                </c:pt>
                <c:pt idx="116">
                  <c:v>0.16599999999999901</c:v>
                </c:pt>
                <c:pt idx="117">
                  <c:v>0.16699999999999901</c:v>
                </c:pt>
                <c:pt idx="118">
                  <c:v>0.16799999999999901</c:v>
                </c:pt>
                <c:pt idx="119">
                  <c:v>0.16899999999999901</c:v>
                </c:pt>
                <c:pt idx="120">
                  <c:v>0.16999999999999901</c:v>
                </c:pt>
                <c:pt idx="121">
                  <c:v>0.17099999999999899</c:v>
                </c:pt>
                <c:pt idx="122">
                  <c:v>0.17199999999999899</c:v>
                </c:pt>
                <c:pt idx="123">
                  <c:v>0.17299999999999899</c:v>
                </c:pt>
                <c:pt idx="124">
                  <c:v>0.17399999999999899</c:v>
                </c:pt>
                <c:pt idx="125">
                  <c:v>0.17499999999999899</c:v>
                </c:pt>
                <c:pt idx="126">
                  <c:v>0.17599999999999899</c:v>
                </c:pt>
                <c:pt idx="127">
                  <c:v>0.17699999999999899</c:v>
                </c:pt>
                <c:pt idx="128">
                  <c:v>0.17799999999999899</c:v>
                </c:pt>
                <c:pt idx="129">
                  <c:v>0.17899999999999899</c:v>
                </c:pt>
                <c:pt idx="130">
                  <c:v>0.17999999999999899</c:v>
                </c:pt>
                <c:pt idx="131">
                  <c:v>0.180999999999999</c:v>
                </c:pt>
                <c:pt idx="132">
                  <c:v>0.181999999999999</c:v>
                </c:pt>
                <c:pt idx="133">
                  <c:v>0.182999999999999</c:v>
                </c:pt>
                <c:pt idx="134">
                  <c:v>0.183999999999999</c:v>
                </c:pt>
                <c:pt idx="135">
                  <c:v>0.184999999999999</c:v>
                </c:pt>
                <c:pt idx="136">
                  <c:v>0.185999999999999</c:v>
                </c:pt>
                <c:pt idx="137">
                  <c:v>0.186999999999999</c:v>
                </c:pt>
                <c:pt idx="138">
                  <c:v>0.187999999999999</c:v>
                </c:pt>
                <c:pt idx="139">
                  <c:v>0.188999999999999</c:v>
                </c:pt>
                <c:pt idx="140">
                  <c:v>0.189999999999999</c:v>
                </c:pt>
                <c:pt idx="141">
                  <c:v>0.190999999999999</c:v>
                </c:pt>
                <c:pt idx="142">
                  <c:v>0.191999999999999</c:v>
                </c:pt>
                <c:pt idx="143">
                  <c:v>0.19299999999999901</c:v>
                </c:pt>
                <c:pt idx="144">
                  <c:v>0.19399999999999901</c:v>
                </c:pt>
                <c:pt idx="145">
                  <c:v>0.19499999999999901</c:v>
                </c:pt>
                <c:pt idx="146">
                  <c:v>0.19599999999999901</c:v>
                </c:pt>
                <c:pt idx="147">
                  <c:v>0.19699999999999901</c:v>
                </c:pt>
                <c:pt idx="148">
                  <c:v>0.19799999999999901</c:v>
                </c:pt>
                <c:pt idx="149">
                  <c:v>0.19899999999999901</c:v>
                </c:pt>
                <c:pt idx="150">
                  <c:v>0.19999999999999901</c:v>
                </c:pt>
                <c:pt idx="151">
                  <c:v>0.20099999999999901</c:v>
                </c:pt>
                <c:pt idx="152">
                  <c:v>0.20199999999999901</c:v>
                </c:pt>
                <c:pt idx="153">
                  <c:v>0.20299999999999899</c:v>
                </c:pt>
                <c:pt idx="154">
                  <c:v>0.20399999999999899</c:v>
                </c:pt>
                <c:pt idx="155">
                  <c:v>0.20499999999999899</c:v>
                </c:pt>
                <c:pt idx="156">
                  <c:v>0.20599999999999899</c:v>
                </c:pt>
                <c:pt idx="157">
                  <c:v>0.20699999999999899</c:v>
                </c:pt>
                <c:pt idx="158">
                  <c:v>0.20799999999999899</c:v>
                </c:pt>
                <c:pt idx="159">
                  <c:v>0.20899999999999899</c:v>
                </c:pt>
                <c:pt idx="160">
                  <c:v>0.20999999999999899</c:v>
                </c:pt>
                <c:pt idx="161">
                  <c:v>0.21099999999999899</c:v>
                </c:pt>
                <c:pt idx="162">
                  <c:v>0.21199999999999899</c:v>
                </c:pt>
                <c:pt idx="163">
                  <c:v>0.212999999999999</c:v>
                </c:pt>
                <c:pt idx="164">
                  <c:v>0.213999999999999</c:v>
                </c:pt>
                <c:pt idx="165">
                  <c:v>0.214999999999999</c:v>
                </c:pt>
                <c:pt idx="166">
                  <c:v>0.215999999999999</c:v>
                </c:pt>
                <c:pt idx="167">
                  <c:v>0.216999999999999</c:v>
                </c:pt>
                <c:pt idx="168">
                  <c:v>0.217999999999999</c:v>
                </c:pt>
                <c:pt idx="169">
                  <c:v>0.218999999999999</c:v>
                </c:pt>
                <c:pt idx="170">
                  <c:v>0.219999999999999</c:v>
                </c:pt>
                <c:pt idx="171">
                  <c:v>0.220999999999999</c:v>
                </c:pt>
                <c:pt idx="172">
                  <c:v>0.221999999999999</c:v>
                </c:pt>
                <c:pt idx="173">
                  <c:v>0.222999999999999</c:v>
                </c:pt>
                <c:pt idx="174">
                  <c:v>0.22399999999999901</c:v>
                </c:pt>
                <c:pt idx="175">
                  <c:v>0.22499999999999901</c:v>
                </c:pt>
                <c:pt idx="176">
                  <c:v>0.22599999999999901</c:v>
                </c:pt>
                <c:pt idx="177">
                  <c:v>0.22699999999999901</c:v>
                </c:pt>
                <c:pt idx="178">
                  <c:v>0.22799999999999901</c:v>
                </c:pt>
                <c:pt idx="179">
                  <c:v>0.22899999999999901</c:v>
                </c:pt>
                <c:pt idx="180">
                  <c:v>0.22999999999999901</c:v>
                </c:pt>
                <c:pt idx="181">
                  <c:v>0.23099999999999901</c:v>
                </c:pt>
                <c:pt idx="182">
                  <c:v>0.23199999999999901</c:v>
                </c:pt>
                <c:pt idx="183">
                  <c:v>0.23299999999999901</c:v>
                </c:pt>
                <c:pt idx="184">
                  <c:v>0.23399999999999899</c:v>
                </c:pt>
                <c:pt idx="185">
                  <c:v>0.23499999999999899</c:v>
                </c:pt>
                <c:pt idx="186">
                  <c:v>0.23599999999999899</c:v>
                </c:pt>
                <c:pt idx="187">
                  <c:v>0.23699999999999899</c:v>
                </c:pt>
                <c:pt idx="188">
                  <c:v>0.23799999999999899</c:v>
                </c:pt>
                <c:pt idx="189">
                  <c:v>0.23899999999999899</c:v>
                </c:pt>
                <c:pt idx="190">
                  <c:v>0.23999999999999899</c:v>
                </c:pt>
                <c:pt idx="191">
                  <c:v>0.24099999999999899</c:v>
                </c:pt>
                <c:pt idx="192">
                  <c:v>0.24199999999999899</c:v>
                </c:pt>
                <c:pt idx="193">
                  <c:v>0.24299999999999899</c:v>
                </c:pt>
                <c:pt idx="194">
                  <c:v>0.243999999999999</c:v>
                </c:pt>
                <c:pt idx="195">
                  <c:v>0.244999999999999</c:v>
                </c:pt>
                <c:pt idx="196">
                  <c:v>0.245999999999999</c:v>
                </c:pt>
                <c:pt idx="197">
                  <c:v>0.246999999999999</c:v>
                </c:pt>
                <c:pt idx="198">
                  <c:v>0.247999999999999</c:v>
                </c:pt>
                <c:pt idx="199">
                  <c:v>0.248999999999999</c:v>
                </c:pt>
                <c:pt idx="200">
                  <c:v>0.249999999999999</c:v>
                </c:pt>
                <c:pt idx="201">
                  <c:v>0.250999999999999</c:v>
                </c:pt>
                <c:pt idx="202">
                  <c:v>0.251999999999999</c:v>
                </c:pt>
                <c:pt idx="203">
                  <c:v>0.252999999999999</c:v>
                </c:pt>
                <c:pt idx="204">
                  <c:v>0.253999999999999</c:v>
                </c:pt>
                <c:pt idx="205">
                  <c:v>0.25499999999999901</c:v>
                </c:pt>
                <c:pt idx="206">
                  <c:v>0.25599999999999901</c:v>
                </c:pt>
                <c:pt idx="207">
                  <c:v>0.25699999999999901</c:v>
                </c:pt>
                <c:pt idx="208">
                  <c:v>0.25799999999999901</c:v>
                </c:pt>
                <c:pt idx="209">
                  <c:v>0.25899999999999901</c:v>
                </c:pt>
                <c:pt idx="210">
                  <c:v>0.25999999999999901</c:v>
                </c:pt>
                <c:pt idx="211">
                  <c:v>0.26099999999999901</c:v>
                </c:pt>
                <c:pt idx="212">
                  <c:v>0.26199999999999901</c:v>
                </c:pt>
                <c:pt idx="213">
                  <c:v>0.26299999999999901</c:v>
                </c:pt>
                <c:pt idx="214">
                  <c:v>0.26399999999999901</c:v>
                </c:pt>
                <c:pt idx="215">
                  <c:v>0.26499999999999901</c:v>
                </c:pt>
                <c:pt idx="216">
                  <c:v>0.26599999999999902</c:v>
                </c:pt>
                <c:pt idx="217">
                  <c:v>0.26699999999999902</c:v>
                </c:pt>
                <c:pt idx="218">
                  <c:v>0.26799999999999902</c:v>
                </c:pt>
                <c:pt idx="219">
                  <c:v>0.26899999999999902</c:v>
                </c:pt>
                <c:pt idx="220">
                  <c:v>0.26999999999999902</c:v>
                </c:pt>
                <c:pt idx="221">
                  <c:v>0.27099999999999902</c:v>
                </c:pt>
                <c:pt idx="222">
                  <c:v>0.27199999999999902</c:v>
                </c:pt>
                <c:pt idx="223">
                  <c:v>0.27299999999999902</c:v>
                </c:pt>
                <c:pt idx="224">
                  <c:v>0.27399999999999902</c:v>
                </c:pt>
                <c:pt idx="225">
                  <c:v>0.27499999999999902</c:v>
                </c:pt>
                <c:pt idx="226">
                  <c:v>0.27599999999999902</c:v>
                </c:pt>
                <c:pt idx="227">
                  <c:v>0.27699999999999902</c:v>
                </c:pt>
                <c:pt idx="228">
                  <c:v>0.27799999999999903</c:v>
                </c:pt>
                <c:pt idx="229">
                  <c:v>0.27899999999999903</c:v>
                </c:pt>
                <c:pt idx="230">
                  <c:v>0.27999999999999903</c:v>
                </c:pt>
                <c:pt idx="231">
                  <c:v>0.28099999999999897</c:v>
                </c:pt>
                <c:pt idx="232">
                  <c:v>0.28199999999999897</c:v>
                </c:pt>
                <c:pt idx="233">
                  <c:v>0.28299999999999897</c:v>
                </c:pt>
                <c:pt idx="234">
                  <c:v>0.28399999999999898</c:v>
                </c:pt>
                <c:pt idx="235">
                  <c:v>0.28499999999999898</c:v>
                </c:pt>
                <c:pt idx="236">
                  <c:v>0.28599999999999898</c:v>
                </c:pt>
                <c:pt idx="237">
                  <c:v>0.28699999999999898</c:v>
                </c:pt>
                <c:pt idx="238">
                  <c:v>0.28799999999999898</c:v>
                </c:pt>
                <c:pt idx="239">
                  <c:v>0.28899999999999898</c:v>
                </c:pt>
                <c:pt idx="240">
                  <c:v>0.28999999999999898</c:v>
                </c:pt>
                <c:pt idx="241">
                  <c:v>0.29099999999999898</c:v>
                </c:pt>
                <c:pt idx="242">
                  <c:v>0.29199999999999898</c:v>
                </c:pt>
                <c:pt idx="243">
                  <c:v>0.29299999999999898</c:v>
                </c:pt>
                <c:pt idx="244">
                  <c:v>0.29399999999999898</c:v>
                </c:pt>
                <c:pt idx="245">
                  <c:v>0.29499999999999899</c:v>
                </c:pt>
                <c:pt idx="246">
                  <c:v>0.29599999999999799</c:v>
                </c:pt>
                <c:pt idx="247">
                  <c:v>0.29699999999999799</c:v>
                </c:pt>
                <c:pt idx="248">
                  <c:v>0.29799999999999799</c:v>
                </c:pt>
                <c:pt idx="249">
                  <c:v>0.29899999999999899</c:v>
                </c:pt>
                <c:pt idx="250">
                  <c:v>0.29999999999999899</c:v>
                </c:pt>
              </c:numCache>
            </c:numRef>
          </c:xVal>
          <c:yVal>
            <c:numRef>
              <c:f>'Return Streams'!$T$15:$T$265</c:f>
              <c:numCache>
                <c:formatCode>0.00%</c:formatCode>
                <c:ptCount val="251"/>
                <c:pt idx="0">
                  <c:v>3.2114554420049207E-2</c:v>
                </c:pt>
                <c:pt idx="1">
                  <c:v>3.3133042364996319E-2</c:v>
                </c:pt>
                <c:pt idx="2">
                  <c:v>3.4151436131265533E-2</c:v>
                </c:pt>
                <c:pt idx="3">
                  <c:v>3.5169736185420408E-2</c:v>
                </c:pt>
                <c:pt idx="4">
                  <c:v>3.6187942991167732E-2</c:v>
                </c:pt>
                <c:pt idx="5">
                  <c:v>3.720605700936884E-2</c:v>
                </c:pt>
                <c:pt idx="6">
                  <c:v>3.8224078698063484E-2</c:v>
                </c:pt>
                <c:pt idx="7">
                  <c:v>3.9242008512490573E-2</c:v>
                </c:pt>
                <c:pt idx="8">
                  <c:v>4.0259846905110551E-2</c:v>
                </c:pt>
                <c:pt idx="9">
                  <c:v>4.1277594325621926E-2</c:v>
                </c:pt>
                <c:pt idx="10">
                  <c:v>4.2295251220982599E-2</c:v>
                </c:pt>
                <c:pt idx="11">
                  <c:v>4.3312818035432792E-2</c:v>
                </c:pt>
                <c:pt idx="12">
                  <c:v>4.4330295210512502E-2</c:v>
                </c:pt>
                <c:pt idx="13">
                  <c:v>4.5347683185079875E-2</c:v>
                </c:pt>
                <c:pt idx="14">
                  <c:v>4.6364982395332814E-2</c:v>
                </c:pt>
                <c:pt idx="15">
                  <c:v>4.7379913680117881E-2</c:v>
                </c:pt>
                <c:pt idx="16">
                  <c:v>4.8392140522205862E-2</c:v>
                </c:pt>
                <c:pt idx="17">
                  <c:v>4.9404307550282446E-2</c:v>
                </c:pt>
                <c:pt idx="18">
                  <c:v>5.0416415056233128E-2</c:v>
                </c:pt>
                <c:pt idx="19">
                  <c:v>5.1428463329828727E-2</c:v>
                </c:pt>
                <c:pt idx="20">
                  <c:v>5.2440452658736557E-2</c:v>
                </c:pt>
                <c:pt idx="21">
                  <c:v>5.3452383328546585E-2</c:v>
                </c:pt>
                <c:pt idx="22">
                  <c:v>5.4464255622790496E-2</c:v>
                </c:pt>
                <c:pt idx="23">
                  <c:v>5.547215031529204E-2</c:v>
                </c:pt>
                <c:pt idx="24">
                  <c:v>5.6479037504123142E-2</c:v>
                </c:pt>
                <c:pt idx="25">
                  <c:v>5.7485894338681578E-2</c:v>
                </c:pt>
                <c:pt idx="26">
                  <c:v>5.849272096513506E-2</c:v>
                </c:pt>
                <c:pt idx="27">
                  <c:v>5.9487427199476507E-2</c:v>
                </c:pt>
                <c:pt idx="28">
                  <c:v>6.046960655315315E-2</c:v>
                </c:pt>
                <c:pt idx="29">
                  <c:v>6.1451852099522149E-2</c:v>
                </c:pt>
                <c:pt idx="30">
                  <c:v>6.2434163854006824E-2</c:v>
                </c:pt>
                <c:pt idx="31">
                  <c:v>6.3416541829575734E-2</c:v>
                </c:pt>
                <c:pt idx="32">
                  <c:v>6.4398983335898524E-2</c:v>
                </c:pt>
                <c:pt idx="33">
                  <c:v>6.5381476533832181E-2</c:v>
                </c:pt>
                <c:pt idx="34">
                  <c:v>6.6364034209045894E-2</c:v>
                </c:pt>
                <c:pt idx="35">
                  <c:v>6.7342773380973733E-2</c:v>
                </c:pt>
                <c:pt idx="36">
                  <c:v>6.8320579320021876E-2</c:v>
                </c:pt>
                <c:pt idx="37">
                  <c:v>6.9271507372722876E-2</c:v>
                </c:pt>
                <c:pt idx="38">
                  <c:v>7.0210207224362609E-2</c:v>
                </c:pt>
                <c:pt idx="39">
                  <c:v>7.113357332077716E-2</c:v>
                </c:pt>
                <c:pt idx="40">
                  <c:v>7.2056463170139334E-2</c:v>
                </c:pt>
                <c:pt idx="41">
                  <c:v>7.2970873427420369E-2</c:v>
                </c:pt>
                <c:pt idx="42">
                  <c:v>7.3844138140067767E-2</c:v>
                </c:pt>
                <c:pt idx="43">
                  <c:v>7.4702404969190755E-2</c:v>
                </c:pt>
                <c:pt idx="44">
                  <c:v>7.556105541124955E-2</c:v>
                </c:pt>
                <c:pt idx="45">
                  <c:v>7.6401514551642555E-2</c:v>
                </c:pt>
                <c:pt idx="46">
                  <c:v>7.7242045012208937E-2</c:v>
                </c:pt>
                <c:pt idx="47">
                  <c:v>7.8071570478750102E-2</c:v>
                </c:pt>
                <c:pt idx="48">
                  <c:v>7.8889410247756669E-2</c:v>
                </c:pt>
                <c:pt idx="49">
                  <c:v>7.964687153805014E-2</c:v>
                </c:pt>
                <c:pt idx="50">
                  <c:v>8.0396241684315153E-2</c:v>
                </c:pt>
                <c:pt idx="51">
                  <c:v>8.111390705857717E-2</c:v>
                </c:pt>
                <c:pt idx="52">
                  <c:v>8.1770080563200662E-2</c:v>
                </c:pt>
                <c:pt idx="53">
                  <c:v>8.2413850726689802E-2</c:v>
                </c:pt>
                <c:pt idx="54">
                  <c:v>8.3060486125206417E-2</c:v>
                </c:pt>
                <c:pt idx="55">
                  <c:v>8.3734927878596682E-2</c:v>
                </c:pt>
                <c:pt idx="56">
                  <c:v>8.4410377071251139E-2</c:v>
                </c:pt>
                <c:pt idx="57">
                  <c:v>8.5086847350217126E-2</c:v>
                </c:pt>
                <c:pt idx="58">
                  <c:v>8.5764346361045074E-2</c:v>
                </c:pt>
                <c:pt idx="59">
                  <c:v>8.6462249793158696E-2</c:v>
                </c:pt>
                <c:pt idx="60">
                  <c:v>8.716527831804767E-2</c:v>
                </c:pt>
                <c:pt idx="61">
                  <c:v>8.7872569107398657E-2</c:v>
                </c:pt>
                <c:pt idx="62">
                  <c:v>8.8573087275738524E-2</c:v>
                </c:pt>
                <c:pt idx="63">
                  <c:v>8.9278905170935535E-2</c:v>
                </c:pt>
                <c:pt idx="64">
                  <c:v>8.9994812121190912E-2</c:v>
                </c:pt>
                <c:pt idx="65">
                  <c:v>9.0711634325392004E-2</c:v>
                </c:pt>
                <c:pt idx="66">
                  <c:v>9.1443757021312105E-2</c:v>
                </c:pt>
                <c:pt idx="67">
                  <c:v>9.2171647617537808E-2</c:v>
                </c:pt>
                <c:pt idx="68">
                  <c:v>9.2911198124209823E-2</c:v>
                </c:pt>
                <c:pt idx="69">
                  <c:v>9.3651475353856831E-2</c:v>
                </c:pt>
                <c:pt idx="70">
                  <c:v>9.4399520809580417E-2</c:v>
                </c:pt>
                <c:pt idx="71">
                  <c:v>9.5162753839420217E-2</c:v>
                </c:pt>
                <c:pt idx="72">
                  <c:v>9.5927193337127875E-2</c:v>
                </c:pt>
                <c:pt idx="73">
                  <c:v>9.6692406333100125E-2</c:v>
                </c:pt>
                <c:pt idx="74">
                  <c:v>9.7460724227444354E-2</c:v>
                </c:pt>
                <c:pt idx="75">
                  <c:v>9.8237589925466995E-2</c:v>
                </c:pt>
                <c:pt idx="76">
                  <c:v>9.9017159210447736E-2</c:v>
                </c:pt>
                <c:pt idx="77">
                  <c:v>9.9810152400237648E-2</c:v>
                </c:pt>
                <c:pt idx="78">
                  <c:v>0.10060346869786539</c:v>
                </c:pt>
                <c:pt idx="79">
                  <c:v>0.10140497977993859</c:v>
                </c:pt>
                <c:pt idx="80">
                  <c:v>0.10220986186234481</c:v>
                </c:pt>
                <c:pt idx="81">
                  <c:v>0.1030156218590874</c:v>
                </c:pt>
                <c:pt idx="82">
                  <c:v>0.10382202154679279</c:v>
                </c:pt>
                <c:pt idx="83">
                  <c:v>0.10462914814212435</c:v>
                </c:pt>
                <c:pt idx="84">
                  <c:v>0.10543706928897549</c:v>
                </c:pt>
                <c:pt idx="85">
                  <c:v>0.10624936541373328</c:v>
                </c:pt>
                <c:pt idx="86">
                  <c:v>0.10706778117501829</c:v>
                </c:pt>
                <c:pt idx="87">
                  <c:v>0.1078949346168738</c:v>
                </c:pt>
                <c:pt idx="88">
                  <c:v>0.10875637487882657</c:v>
                </c:pt>
                <c:pt idx="89">
                  <c:v>0.10961811467768459</c:v>
                </c:pt>
                <c:pt idx="90">
                  <c:v>0.11048032125516477</c:v>
                </c:pt>
                <c:pt idx="91">
                  <c:v>0.11134318661086251</c:v>
                </c:pt>
                <c:pt idx="92">
                  <c:v>0.1122154065851042</c:v>
                </c:pt>
                <c:pt idx="93">
                  <c:v>0.11309029783983475</c:v>
                </c:pt>
                <c:pt idx="94">
                  <c:v>0.11396586704916663</c:v>
                </c:pt>
                <c:pt idx="95">
                  <c:v>0.11484170568626854</c:v>
                </c:pt>
                <c:pt idx="96">
                  <c:v>0.11571810785482432</c:v>
                </c:pt>
                <c:pt idx="97">
                  <c:v>0.1166014335714743</c:v>
                </c:pt>
                <c:pt idx="98">
                  <c:v>0.11748576691849444</c:v>
                </c:pt>
                <c:pt idx="99">
                  <c:v>0.1183704586422583</c:v>
                </c:pt>
                <c:pt idx="100">
                  <c:v>0.11925793319320907</c:v>
                </c:pt>
                <c:pt idx="101">
                  <c:v>0.12015286234956808</c:v>
                </c:pt>
                <c:pt idx="102">
                  <c:v>0.12104827621087905</c:v>
                </c:pt>
                <c:pt idx="103">
                  <c:v>0.12194424842502129</c:v>
                </c:pt>
                <c:pt idx="104">
                  <c:v>0.12284083981824243</c:v>
                </c:pt>
                <c:pt idx="105">
                  <c:v>0.1237381984138976</c:v>
                </c:pt>
                <c:pt idx="106">
                  <c:v>0.12463621731432084</c:v>
                </c:pt>
                <c:pt idx="107">
                  <c:v>0.12553365124770777</c:v>
                </c:pt>
                <c:pt idx="108">
                  <c:v>0.12643310243633413</c:v>
                </c:pt>
                <c:pt idx="109">
                  <c:v>0.12734160761231947</c:v>
                </c:pt>
                <c:pt idx="110">
                  <c:v>0.12824844619201958</c:v>
                </c:pt>
                <c:pt idx="111">
                  <c:v>0.12915500894779711</c:v>
                </c:pt>
                <c:pt idx="112">
                  <c:v>0.13006201230964134</c:v>
                </c:pt>
                <c:pt idx="113">
                  <c:v>0.13096958616388171</c:v>
                </c:pt>
                <c:pt idx="114">
                  <c:v>0.13187816980032657</c:v>
                </c:pt>
                <c:pt idx="115">
                  <c:v>0.13278716722085673</c:v>
                </c:pt>
                <c:pt idx="116">
                  <c:v>0.1336966798274748</c:v>
                </c:pt>
                <c:pt idx="117">
                  <c:v>0.13460659532185942</c:v>
                </c:pt>
                <c:pt idx="118">
                  <c:v>0.1355175202116401</c:v>
                </c:pt>
                <c:pt idx="119">
                  <c:v>0.1364286243422726</c:v>
                </c:pt>
                <c:pt idx="120">
                  <c:v>0.13733976228294345</c:v>
                </c:pt>
                <c:pt idx="121">
                  <c:v>0.13825063749682659</c:v>
                </c:pt>
                <c:pt idx="122">
                  <c:v>0.1391619723488931</c:v>
                </c:pt>
                <c:pt idx="123">
                  <c:v>0.14007364379013207</c:v>
                </c:pt>
                <c:pt idx="124">
                  <c:v>0.14098556688383723</c:v>
                </c:pt>
                <c:pt idx="125">
                  <c:v>0.14189842512445902</c:v>
                </c:pt>
                <c:pt idx="126">
                  <c:v>0.1428111661334133</c:v>
                </c:pt>
                <c:pt idx="127">
                  <c:v>0.14372436555417109</c:v>
                </c:pt>
                <c:pt idx="128">
                  <c:v>0.14463746099895849</c:v>
                </c:pt>
                <c:pt idx="129">
                  <c:v>0.14555130784699258</c:v>
                </c:pt>
                <c:pt idx="130">
                  <c:v>0.14646520776279953</c:v>
                </c:pt>
                <c:pt idx="131">
                  <c:v>0.14737944451726809</c:v>
                </c:pt>
                <c:pt idx="132">
                  <c:v>0.1482928165871904</c:v>
                </c:pt>
                <c:pt idx="133">
                  <c:v>0.1492058400002361</c:v>
                </c:pt>
                <c:pt idx="134">
                  <c:v>0.15011948760171814</c:v>
                </c:pt>
                <c:pt idx="135">
                  <c:v>0.15103138009771902</c:v>
                </c:pt>
                <c:pt idx="136">
                  <c:v>0.15194329349764304</c:v>
                </c:pt>
                <c:pt idx="137">
                  <c:v>0.15285548745926772</c:v>
                </c:pt>
                <c:pt idx="138">
                  <c:v>0.15376836348388423</c:v>
                </c:pt>
                <c:pt idx="139">
                  <c:v>0.15468219347799556</c:v>
                </c:pt>
                <c:pt idx="140">
                  <c:v>0.15559603557019525</c:v>
                </c:pt>
                <c:pt idx="141">
                  <c:v>0.15650988757695408</c:v>
                </c:pt>
                <c:pt idx="142">
                  <c:v>0.15742397561226693</c:v>
                </c:pt>
                <c:pt idx="143">
                  <c:v>0.15833876542405276</c:v>
                </c:pt>
                <c:pt idx="144">
                  <c:v>0.15925383668806603</c:v>
                </c:pt>
                <c:pt idx="145">
                  <c:v>0.16016939932710586</c:v>
                </c:pt>
                <c:pt idx="146">
                  <c:v>0.16108554734950656</c:v>
                </c:pt>
                <c:pt idx="147">
                  <c:v>0.16200290684840052</c:v>
                </c:pt>
                <c:pt idx="148">
                  <c:v>0.16292096219649449</c:v>
                </c:pt>
                <c:pt idx="149">
                  <c:v>0.16383900190159209</c:v>
                </c:pt>
                <c:pt idx="150">
                  <c:v>0.16475678472672409</c:v>
                </c:pt>
                <c:pt idx="151">
                  <c:v>0.16567512566473563</c:v>
                </c:pt>
                <c:pt idx="152">
                  <c:v>0.16659371048373953</c:v>
                </c:pt>
                <c:pt idx="153">
                  <c:v>0.16751251112275792</c:v>
                </c:pt>
                <c:pt idx="154">
                  <c:v>0.16843161491186809</c:v>
                </c:pt>
                <c:pt idx="155">
                  <c:v>0.16934994203529077</c:v>
                </c:pt>
                <c:pt idx="156">
                  <c:v>0.17026846258334344</c:v>
                </c:pt>
                <c:pt idx="157">
                  <c:v>0.17118711545759741</c:v>
                </c:pt>
                <c:pt idx="158">
                  <c:v>0.17210582869402027</c:v>
                </c:pt>
                <c:pt idx="159">
                  <c:v>0.17302458790809605</c:v>
                </c:pt>
                <c:pt idx="160">
                  <c:v>0.17394369250382488</c:v>
                </c:pt>
                <c:pt idx="161">
                  <c:v>0.17486301293727119</c:v>
                </c:pt>
                <c:pt idx="162">
                  <c:v>0.17578133913985916</c:v>
                </c:pt>
                <c:pt idx="163">
                  <c:v>0.17669984899266797</c:v>
                </c:pt>
                <c:pt idx="164">
                  <c:v>0.17761771416332797</c:v>
                </c:pt>
                <c:pt idx="165">
                  <c:v>0.17853409815572216</c:v>
                </c:pt>
                <c:pt idx="166">
                  <c:v>0.17945067543027793</c:v>
                </c:pt>
                <c:pt idx="167">
                  <c:v>0.18036744539769514</c:v>
                </c:pt>
                <c:pt idx="168">
                  <c:v>0.18128489638113529</c:v>
                </c:pt>
                <c:pt idx="169">
                  <c:v>0.1822030650674776</c:v>
                </c:pt>
                <c:pt idx="170">
                  <c:v>0.18312157356520514</c:v>
                </c:pt>
                <c:pt idx="171">
                  <c:v>0.1840403491652591</c:v>
                </c:pt>
                <c:pt idx="172">
                  <c:v>0.18495949334891396</c:v>
                </c:pt>
                <c:pt idx="173">
                  <c:v>0.18588046555021465</c:v>
                </c:pt>
                <c:pt idx="174">
                  <c:v>0.18680128001646043</c:v>
                </c:pt>
                <c:pt idx="175">
                  <c:v>0.18772229318806175</c:v>
                </c:pt>
                <c:pt idx="176">
                  <c:v>0.1886432535716969</c:v>
                </c:pt>
                <c:pt idx="177">
                  <c:v>0.18956493740403424</c:v>
                </c:pt>
                <c:pt idx="178">
                  <c:v>0.19048682425698368</c:v>
                </c:pt>
                <c:pt idx="179">
                  <c:v>0.19140878006109993</c:v>
                </c:pt>
                <c:pt idx="180">
                  <c:v>0.19233129889390668</c:v>
                </c:pt>
                <c:pt idx="181">
                  <c:v>0.19325428298697725</c:v>
                </c:pt>
                <c:pt idx="182">
                  <c:v>0.19417768866635166</c:v>
                </c:pt>
                <c:pt idx="183">
                  <c:v>0.19510136237099471</c:v>
                </c:pt>
                <c:pt idx="184">
                  <c:v>0.1960254262676174</c:v>
                </c:pt>
                <c:pt idx="185">
                  <c:v>0.19694927355388175</c:v>
                </c:pt>
                <c:pt idx="186">
                  <c:v>0.19787348138079336</c:v>
                </c:pt>
                <c:pt idx="187">
                  <c:v>0.19879759371744776</c:v>
                </c:pt>
                <c:pt idx="188">
                  <c:v>0.19972178172838281</c:v>
                </c:pt>
                <c:pt idx="189">
                  <c:v>0.20064628813069027</c:v>
                </c:pt>
                <c:pt idx="190">
                  <c:v>0.20156996611335082</c:v>
                </c:pt>
                <c:pt idx="191">
                  <c:v>0.202493671768154</c:v>
                </c:pt>
                <c:pt idx="192">
                  <c:v>0.20341742343779434</c:v>
                </c:pt>
                <c:pt idx="193">
                  <c:v>0.20434126190669083</c:v>
                </c:pt>
                <c:pt idx="194">
                  <c:v>0.20526558665767872</c:v>
                </c:pt>
                <c:pt idx="195">
                  <c:v>0.20618959613042112</c:v>
                </c:pt>
                <c:pt idx="196">
                  <c:v>0.20711373848110895</c:v>
                </c:pt>
                <c:pt idx="197">
                  <c:v>0.20803669373766812</c:v>
                </c:pt>
                <c:pt idx="198">
                  <c:v>0.20895954302037298</c:v>
                </c:pt>
                <c:pt idx="199">
                  <c:v>0.20988222057489359</c:v>
                </c:pt>
                <c:pt idx="200">
                  <c:v>0.21080272996534827</c:v>
                </c:pt>
                <c:pt idx="201">
                  <c:v>0.21172353691077311</c:v>
                </c:pt>
                <c:pt idx="202">
                  <c:v>0.21264459364628616</c:v>
                </c:pt>
                <c:pt idx="203">
                  <c:v>0.21356690368261905</c:v>
                </c:pt>
                <c:pt idx="204">
                  <c:v>0.21448993879340097</c:v>
                </c:pt>
                <c:pt idx="205">
                  <c:v>0.21541327543442024</c:v>
                </c:pt>
                <c:pt idx="206">
                  <c:v>0.21633677766251122</c:v>
                </c:pt>
                <c:pt idx="207">
                  <c:v>0.21726066256824603</c:v>
                </c:pt>
                <c:pt idx="208">
                  <c:v>0.21818506390151307</c:v>
                </c:pt>
                <c:pt idx="209">
                  <c:v>0.21910968382315399</c:v>
                </c:pt>
                <c:pt idx="210">
                  <c:v>0.22003435134025964</c:v>
                </c:pt>
                <c:pt idx="211">
                  <c:v>0.22095941085856605</c:v>
                </c:pt>
                <c:pt idx="212">
                  <c:v>0.22188465771953048</c:v>
                </c:pt>
                <c:pt idx="213">
                  <c:v>0.22281057486368358</c:v>
                </c:pt>
                <c:pt idx="214">
                  <c:v>0.22373616538393928</c:v>
                </c:pt>
                <c:pt idx="215">
                  <c:v>0.2246623778604348</c:v>
                </c:pt>
                <c:pt idx="216">
                  <c:v>0.22558916416127972</c:v>
                </c:pt>
                <c:pt idx="217">
                  <c:v>0.22651654284646353</c:v>
                </c:pt>
                <c:pt idx="218">
                  <c:v>0.22744394977025809</c:v>
                </c:pt>
                <c:pt idx="219">
                  <c:v>0.22837110072531416</c:v>
                </c:pt>
                <c:pt idx="220">
                  <c:v>0.22929881163479129</c:v>
                </c:pt>
                <c:pt idx="221">
                  <c:v>0.23022686980876769</c:v>
                </c:pt>
                <c:pt idx="222">
                  <c:v>0.23115508894581829</c:v>
                </c:pt>
                <c:pt idx="223">
                  <c:v>0.23208346849441761</c:v>
                </c:pt>
                <c:pt idx="224">
                  <c:v>0.23301233925517426</c:v>
                </c:pt>
                <c:pt idx="225">
                  <c:v>0.23394151593928417</c:v>
                </c:pt>
                <c:pt idx="226">
                  <c:v>0.23487092898484704</c:v>
                </c:pt>
                <c:pt idx="227">
                  <c:v>0.23580086889962057</c:v>
                </c:pt>
                <c:pt idx="228">
                  <c:v>0.23673039943081309</c:v>
                </c:pt>
                <c:pt idx="229">
                  <c:v>0.23765983467267837</c:v>
                </c:pt>
                <c:pt idx="230">
                  <c:v>0.23858946970845027</c:v>
                </c:pt>
                <c:pt idx="231">
                  <c:v>0.23951896867634762</c:v>
                </c:pt>
                <c:pt idx="232">
                  <c:v>0.24044862157379512</c:v>
                </c:pt>
                <c:pt idx="233">
                  <c:v>0.24137789431846637</c:v>
                </c:pt>
                <c:pt idx="234">
                  <c:v>0.24230612982986133</c:v>
                </c:pt>
                <c:pt idx="235">
                  <c:v>0.24323442669566062</c:v>
                </c:pt>
                <c:pt idx="236">
                  <c:v>0.24416265536171466</c:v>
                </c:pt>
                <c:pt idx="237">
                  <c:v>0.24509116772593595</c:v>
                </c:pt>
                <c:pt idx="238">
                  <c:v>0.24601917875066018</c:v>
                </c:pt>
                <c:pt idx="239">
                  <c:v>0.24694851700068082</c:v>
                </c:pt>
                <c:pt idx="240">
                  <c:v>0.24787719037087208</c:v>
                </c:pt>
                <c:pt idx="241">
                  <c:v>0.24880504652729898</c:v>
                </c:pt>
                <c:pt idx="242">
                  <c:v>0.24973308454865825</c:v>
                </c:pt>
                <c:pt idx="243">
                  <c:v>0.25065966577686521</c:v>
                </c:pt>
                <c:pt idx="244">
                  <c:v>0.25158529935952884</c:v>
                </c:pt>
                <c:pt idx="245">
                  <c:v>0.25251105569326671</c:v>
                </c:pt>
                <c:pt idx="246">
                  <c:v>0.25343693441092408</c:v>
                </c:pt>
                <c:pt idx="247">
                  <c:v>0.25436297934587032</c:v>
                </c:pt>
                <c:pt idx="248">
                  <c:v>0.25528982580022913</c:v>
                </c:pt>
                <c:pt idx="249">
                  <c:v>0.25621695707632447</c:v>
                </c:pt>
                <c:pt idx="250">
                  <c:v>0.25714426846953881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24-42BF-94F1-4F9766688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7072"/>
        <c:axId val="51828992"/>
      </c:scatterChart>
      <c:valAx>
        <c:axId val="51827072"/>
        <c:scaling>
          <c:orientation val="minMax"/>
          <c:max val="0.2"/>
          <c:min val="6.0000000000000032E-2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400" b="1"/>
                  <a:t>Gross Fund IRR</a:t>
                </a:r>
              </a:p>
            </c:rich>
          </c:tx>
          <c:layout>
            <c:manualLayout>
              <c:xMode val="edge"/>
              <c:yMode val="edge"/>
              <c:x val="0.45150669209827032"/>
              <c:y val="0.8594320625176090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828992"/>
        <c:crosses val="autoZero"/>
        <c:crossBetween val="midCat"/>
        <c:majorUnit val="2.0000000000000011E-2"/>
      </c:valAx>
      <c:valAx>
        <c:axId val="51828992"/>
        <c:scaling>
          <c:orientation val="minMax"/>
          <c:max val="0.2"/>
          <c:min val="6.0000000000000032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US" sz="1400" b="1" i="0" u="none" strike="noStrike" kern="1200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Net Investor IRR</a:t>
                </a:r>
              </a:p>
            </c:rich>
          </c:tx>
          <c:layout>
            <c:manualLayout>
              <c:xMode val="edge"/>
              <c:yMode val="edge"/>
              <c:x val="1.7572618746374693E-2"/>
              <c:y val="0.272204674980599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1827072"/>
        <c:crosses val="autoZero"/>
        <c:crossBetween val="midCat"/>
        <c:majorUnit val="2.0000000000000011E-2"/>
      </c:valAx>
    </c:plotArea>
    <c:legend>
      <c:legendPos val="t"/>
      <c:layout>
        <c:manualLayout>
          <c:xMode val="edge"/>
          <c:yMode val="edge"/>
          <c:x val="0.12177056128853518"/>
          <c:y val="7.3874748214612707E-2"/>
          <c:w val="0.34428901365367387"/>
          <c:h val="0.3309882309909028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CheckBox" fmlaLink="'Fund Promote (Calc)'!$C$8" lockText="1" noThreeD="1"/>
</file>

<file path=xl/ctrlProps/ctrlProp2.xml><?xml version="1.0" encoding="utf-8"?>
<formControlPr xmlns="http://schemas.microsoft.com/office/spreadsheetml/2009/9/main" objectType="CheckBox" checked="Checked" fmlaLink="'Fund Promote (Calc)'!$C$13" lockText="1" noThreeD="1"/>
</file>

<file path=xl/ctrlProps/ctrlProp3.xml><?xml version="1.0" encoding="utf-8"?>
<formControlPr xmlns="http://schemas.microsoft.com/office/spreadsheetml/2009/9/main" objectType="CheckBox" fmlaLink="'Fund Promote (Calc)'!$C$16" lockText="1" noThreeD="1"/>
</file>

<file path=xl/ctrlProps/ctrlProp4.xml><?xml version="1.0" encoding="utf-8"?>
<formControlPr xmlns="http://schemas.microsoft.com/office/spreadsheetml/2009/9/main" objectType="CheckBox" fmlaLink="'JV Waterfall (Calc)'!$C$8" lockText="1" noThreeD="1"/>
</file>

<file path=xl/ctrlProps/ctrlProp5.xml><?xml version="1.0" encoding="utf-8"?>
<formControlPr xmlns="http://schemas.microsoft.com/office/spreadsheetml/2009/9/main" objectType="CheckBox" fmlaLink="'JV Waterfall (Calc)'!$C$13" lockText="1" noThreeD="1"/>
</file>

<file path=xl/ctrlProps/ctrlProp6.xml><?xml version="1.0" encoding="utf-8"?>
<formControlPr xmlns="http://schemas.microsoft.com/office/spreadsheetml/2009/9/main" objectType="CheckBox" fmlaLink="'JV Waterfall (Calc)'!$C$16" lockText="1" noThreeD="1"/>
</file>

<file path=xl/ctrlProps/ctrlProp7.xml><?xml version="1.0" encoding="utf-8"?>
<formControlPr xmlns="http://schemas.microsoft.com/office/spreadsheetml/2009/9/main" objectType="CheckBox" fmlaLink="'Fees and CF Timing (Calc)'!$F$43" lockText="1" noThreeD="1"/>
</file>

<file path=xl/ctrlProps/ctrlProp8.xml><?xml version="1.0" encoding="utf-8"?>
<formControlPr xmlns="http://schemas.microsoft.com/office/spreadsheetml/2009/9/main" objectType="CheckBox" fmlaLink="'Fees and CF Timing (Calc)'!$E$43" lockText="1" noThreeD="1"/>
</file>

<file path=xl/ctrlProps/ctrlProp9.xml><?xml version="1.0" encoding="utf-8"?>
<formControlPr xmlns="http://schemas.microsoft.com/office/spreadsheetml/2009/9/main" objectType="CheckBox" fmlaLink="'Fees and CF Timing (Calc)'!$D$43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3</xdr:row>
      <xdr:rowOff>152400</xdr:rowOff>
    </xdr:from>
    <xdr:to>
      <xdr:col>24</xdr:col>
      <xdr:colOff>323850</xdr:colOff>
      <xdr:row>26</xdr:row>
      <xdr:rowOff>171449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153525" y="733425"/>
          <a:ext cx="7762875" cy="44195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Catch-up Target Calculation Explanation:</a:t>
          </a:r>
        </a:p>
        <a:p>
          <a:pPr algn="ctr"/>
          <a:endParaRPr lang="en-US" sz="1100"/>
        </a:p>
        <a:p>
          <a:pPr algn="l"/>
          <a:r>
            <a:rPr lang="en-US" sz="1100"/>
            <a:t>Variable</a:t>
          </a:r>
          <a:r>
            <a:rPr lang="en-US" sz="1100" baseline="0"/>
            <a:t> Definitions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P=Total Profit                                             (sum of both preferred return targets in the case of a 2-tiered preferred return)</a:t>
          </a:r>
        </a:p>
        <a:p>
          <a:pPr algn="l"/>
          <a:r>
            <a:rPr lang="en-US" sz="1100" baseline="0"/>
            <a:t>T=Target Distribution                                (incremental distribution target above previous distributions)</a:t>
          </a:r>
        </a:p>
        <a:p>
          <a:pPr algn="l"/>
          <a:r>
            <a:rPr lang="en-US" sz="1100" baseline="0"/>
            <a:t>G=Previously Distributed GP Profit         (relevant in the case of a 2-tiered preferred return)</a:t>
          </a:r>
        </a:p>
        <a:p>
          <a:pPr algn="l"/>
          <a:r>
            <a:rPr lang="en-US" sz="1100"/>
            <a:t>C=Catch</a:t>
          </a:r>
          <a:r>
            <a:rPr lang="en-US" sz="1100" baseline="0"/>
            <a:t>-up Rate                                        </a:t>
          </a:r>
        </a:p>
        <a:p>
          <a:pPr algn="l"/>
          <a:r>
            <a:rPr lang="en-US" sz="1100" baseline="0"/>
            <a:t>X= Promote Split Post Catch-up to GP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E.G. 20% of profit catching up at 50% of incremental profits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r>
            <a:rPr lang="en-US" sz="1100" baseline="0"/>
            <a:t>X(P+T)-G=C*T                               .2(P+T)-G=.5*T</a:t>
          </a:r>
        </a:p>
        <a:p>
          <a:pPr algn="l"/>
          <a:endParaRPr lang="en-US" sz="1100" baseline="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XP+XT-G=CT                                 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.2P+.2T-G=.5T</a:t>
          </a:r>
          <a:endParaRPr lang="en-US"/>
        </a:p>
        <a:p>
          <a:pPr algn="l"/>
          <a:endParaRPr lang="en-US" sz="1100" baseline="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XP-G=(C-X)T                                  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.2P-G=(.5-X)T</a:t>
          </a:r>
          <a:endParaRPr lang="en-US" sz="1100" baseline="0"/>
        </a:p>
        <a:p>
          <a:pPr algn="l"/>
          <a:endParaRPr lang="en-US" sz="1100" baseline="0"/>
        </a:p>
        <a:p>
          <a:pPr algn="l"/>
          <a:r>
            <a:rPr lang="en-US" sz="1100" u="sng" baseline="0"/>
            <a:t> XP-G </a:t>
          </a:r>
          <a:r>
            <a:rPr lang="en-US" sz="1100" u="none" baseline="0"/>
            <a:t>  =  T                                      </a:t>
          </a:r>
          <a:r>
            <a:rPr lang="en-US" sz="1100" u="sng" baseline="0"/>
            <a:t>.2P-G </a:t>
          </a:r>
          <a:r>
            <a:rPr lang="en-US" sz="1100" u="none" baseline="0"/>
            <a:t>= T</a:t>
          </a:r>
        </a:p>
        <a:p>
          <a:pPr algn="l"/>
          <a:r>
            <a:rPr lang="en-US" sz="1100" u="none" baseline="0"/>
            <a:t> (C-X)                                                (.5-.2)       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49</xdr:row>
          <xdr:rowOff>12700</xdr:rowOff>
        </xdr:from>
        <xdr:to>
          <xdr:col>3</xdr:col>
          <xdr:colOff>438150</xdr:colOff>
          <xdr:row>50</xdr:row>
          <xdr:rowOff>25400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51</xdr:row>
          <xdr:rowOff>146050</xdr:rowOff>
        </xdr:from>
        <xdr:to>
          <xdr:col>3</xdr:col>
          <xdr:colOff>438150</xdr:colOff>
          <xdr:row>53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55</xdr:row>
          <xdr:rowOff>107950</xdr:rowOff>
        </xdr:from>
        <xdr:to>
          <xdr:col>3</xdr:col>
          <xdr:colOff>444500</xdr:colOff>
          <xdr:row>56</xdr:row>
          <xdr:rowOff>152400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64</xdr:row>
          <xdr:rowOff>146050</xdr:rowOff>
        </xdr:from>
        <xdr:to>
          <xdr:col>3</xdr:col>
          <xdr:colOff>482600</xdr:colOff>
          <xdr:row>66</xdr:row>
          <xdr:rowOff>38100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68</xdr:row>
          <xdr:rowOff>12700</xdr:rowOff>
        </xdr:from>
        <xdr:to>
          <xdr:col>3</xdr:col>
          <xdr:colOff>482600</xdr:colOff>
          <xdr:row>69</xdr:row>
          <xdr:rowOff>38100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71</xdr:row>
          <xdr:rowOff>146050</xdr:rowOff>
        </xdr:from>
        <xdr:to>
          <xdr:col>3</xdr:col>
          <xdr:colOff>482600</xdr:colOff>
          <xdr:row>73</xdr:row>
          <xdr:rowOff>25400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298450</xdr:colOff>
          <xdr:row>79</xdr:row>
          <xdr:rowOff>146050</xdr:rowOff>
        </xdr:from>
        <xdr:to>
          <xdr:col>3</xdr:col>
          <xdr:colOff>533400</xdr:colOff>
          <xdr:row>81</xdr:row>
          <xdr:rowOff>25400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298450</xdr:colOff>
          <xdr:row>80</xdr:row>
          <xdr:rowOff>114300</xdr:rowOff>
        </xdr:from>
        <xdr:to>
          <xdr:col>3</xdr:col>
          <xdr:colOff>533400</xdr:colOff>
          <xdr:row>82</xdr:row>
          <xdr:rowOff>25400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298450</xdr:colOff>
          <xdr:row>81</xdr:row>
          <xdr:rowOff>127000</xdr:rowOff>
        </xdr:from>
        <xdr:to>
          <xdr:col>3</xdr:col>
          <xdr:colOff>533400</xdr:colOff>
          <xdr:row>83</xdr:row>
          <xdr:rowOff>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127000</xdr:colOff>
          <xdr:row>1</xdr:row>
          <xdr:rowOff>146050</xdr:rowOff>
        </xdr:from>
        <xdr:to>
          <xdr:col>29</xdr:col>
          <xdr:colOff>546100</xdr:colOff>
          <xdr:row>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5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Chart to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 Inputs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360998</xdr:colOff>
      <xdr:row>1</xdr:row>
      <xdr:rowOff>14680</xdr:rowOff>
    </xdr:from>
    <xdr:to>
      <xdr:col>17</xdr:col>
      <xdr:colOff>321909</xdr:colOff>
      <xdr:row>27</xdr:row>
      <xdr:rowOff>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665932</xdr:colOff>
      <xdr:row>0</xdr:row>
      <xdr:rowOff>151461</xdr:rowOff>
    </xdr:from>
    <xdr:to>
      <xdr:col>27</xdr:col>
      <xdr:colOff>282204</xdr:colOff>
      <xdr:row>27</xdr:row>
      <xdr:rowOff>114227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0</xdr:row>
      <xdr:rowOff>123825</xdr:rowOff>
    </xdr:from>
    <xdr:to>
      <xdr:col>12</xdr:col>
      <xdr:colOff>13609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59531</xdr:colOff>
      <xdr:row>0</xdr:row>
      <xdr:rowOff>54429</xdr:rowOff>
    </xdr:from>
    <xdr:to>
      <xdr:col>25</xdr:col>
      <xdr:colOff>530677</xdr:colOff>
      <xdr:row>23</xdr:row>
      <xdr:rowOff>166688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1</xdr:row>
      <xdr:rowOff>28574</xdr:rowOff>
    </xdr:from>
    <xdr:to>
      <xdr:col>14</xdr:col>
      <xdr:colOff>561975</xdr:colOff>
      <xdr:row>24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7.63278E-17</cdr:x>
      <cdr:y>0.8984</cdr:y>
    </cdr:from>
    <cdr:to>
      <cdr:x>1</cdr:x>
      <cdr:y>0.9435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0050" y="4543920"/>
          <a:ext cx="7667625" cy="2281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b"/>
        <a:lstStyle xmlns:a="http://schemas.openxmlformats.org/drawingml/2006/main"/>
        <a:p xmlns:a="http://schemas.openxmlformats.org/drawingml/2006/main">
          <a:pPr algn="l"/>
          <a:r>
            <a:rPr lang="en-US" sz="1050" baseline="0"/>
            <a:t>Source: Townsend Database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TOWNSEND\Due%20Diligence\Market%20Fee%20Info\2017%20Fee%20Metrics\Fee%20Model%20for%202017%20Composit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0760691\AppData\Local\Microsoft\Windows\INetCache\Content.Outlook\05MEW81N\Aggregation%20Fee%20Model%202019-2021%20Metr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Catch-up Formula"/>
      <sheetName val="Limits Report 1"/>
      <sheetName val="Sheet2"/>
      <sheetName val="Return Streams"/>
      <sheetName val="Processed"/>
      <sheetName val=" Assumptions &amp; Output"/>
      <sheetName val="Other Information"/>
      <sheetName val="Fees and CF Timing (Calc)"/>
      <sheetName val="Fund Promote (Calc)"/>
      <sheetName val="JV Waterfall (Calc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3">
          <cell r="H53">
            <v>1055000</v>
          </cell>
        </row>
        <row r="54">
          <cell r="H54">
            <v>32</v>
          </cell>
        </row>
      </sheetData>
      <sheetData sheetId="9">
        <row r="106">
          <cell r="I106">
            <v>0</v>
          </cell>
        </row>
      </sheetData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Catch-up Formula"/>
      <sheetName val="Limits Report 1"/>
      <sheetName val="Sheet2"/>
      <sheetName val="Non-Core Table"/>
      <sheetName val="Combined Sheet"/>
      <sheetName val=" Assumptions &amp; Output"/>
      <sheetName val="Fees and CF Timing (Calc)"/>
      <sheetName val="Fund Promote (Calc)"/>
      <sheetName val="JV Waterfall (Calc)"/>
      <sheetName val="Averag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>
        <row r="53">
          <cell r="H53">
            <v>832500</v>
          </cell>
        </row>
        <row r="54">
          <cell r="H54">
            <v>34</v>
          </cell>
        </row>
      </sheetData>
      <sheetData sheetId="8">
        <row r="106">
          <cell r="I106">
            <v>0</v>
          </cell>
        </row>
      </sheetData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Townsend Standard">
  <a:themeElements>
    <a:clrScheme name="Townsend Standard">
      <a:dk1>
        <a:srgbClr val="000000"/>
      </a:dk1>
      <a:lt1>
        <a:sysClr val="window" lastClr="FFFFFF"/>
      </a:lt1>
      <a:dk2>
        <a:srgbClr val="003A5D"/>
      </a:dk2>
      <a:lt2>
        <a:srgbClr val="FFFFFF"/>
      </a:lt2>
      <a:accent1>
        <a:srgbClr val="003A5D"/>
      </a:accent1>
      <a:accent2>
        <a:srgbClr val="145783"/>
      </a:accent2>
      <a:accent3>
        <a:srgbClr val="5A6F5E"/>
      </a:accent3>
      <a:accent4>
        <a:srgbClr val="AFB575"/>
      </a:accent4>
      <a:accent5>
        <a:srgbClr val="8CA4A4"/>
      </a:accent5>
      <a:accent6>
        <a:srgbClr val="EC6B1D"/>
      </a:accent6>
      <a:hlink>
        <a:srgbClr val="00355D"/>
      </a:hlink>
      <a:folHlink>
        <a:srgbClr val="00355D"/>
      </a:folHlink>
    </a:clrScheme>
    <a:fontScheme name="Townsend Standard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D3:G30"/>
  <sheetViews>
    <sheetView workbookViewId="0">
      <selection activeCell="A35" sqref="A1:K35"/>
    </sheetView>
  </sheetViews>
  <sheetFormatPr defaultRowHeight="14.5" x14ac:dyDescent="0.35"/>
  <cols>
    <col min="4" max="4" width="29.1796875" bestFit="1" customWidth="1"/>
    <col min="5" max="5" width="3.54296875" customWidth="1"/>
    <col min="6" max="6" width="11" bestFit="1" customWidth="1"/>
    <col min="7" max="7" width="20.54296875" customWidth="1"/>
  </cols>
  <sheetData>
    <row r="3" spans="4:7" x14ac:dyDescent="0.35">
      <c r="D3" t="s">
        <v>58</v>
      </c>
    </row>
    <row r="5" spans="4:7" x14ac:dyDescent="0.35">
      <c r="D5" s="42" t="s">
        <v>57</v>
      </c>
      <c r="G5">
        <v>300000000</v>
      </c>
    </row>
    <row r="7" spans="4:7" x14ac:dyDescent="0.35">
      <c r="D7" s="42" t="s">
        <v>59</v>
      </c>
    </row>
    <row r="9" spans="4:7" x14ac:dyDescent="0.35">
      <c r="D9" s="42" t="s">
        <v>64</v>
      </c>
    </row>
    <row r="10" spans="4:7" x14ac:dyDescent="0.35">
      <c r="D10" s="43" t="s">
        <v>60</v>
      </c>
      <c r="F10" t="s">
        <v>61</v>
      </c>
      <c r="G10" s="1">
        <v>1.4999999999999999E-2</v>
      </c>
    </row>
    <row r="11" spans="4:7" x14ac:dyDescent="0.35">
      <c r="D11" s="43" t="s">
        <v>62</v>
      </c>
      <c r="F11" t="s">
        <v>63</v>
      </c>
      <c r="G11" s="1">
        <v>1.4999999999999999E-2</v>
      </c>
    </row>
    <row r="13" spans="4:7" x14ac:dyDescent="0.35">
      <c r="D13" t="s">
        <v>65</v>
      </c>
    </row>
    <row r="14" spans="4:7" x14ac:dyDescent="0.35">
      <c r="D14" s="42" t="s">
        <v>66</v>
      </c>
    </row>
    <row r="15" spans="4:7" x14ac:dyDescent="0.35">
      <c r="D15" s="42" t="s">
        <v>67</v>
      </c>
    </row>
    <row r="17" spans="4:7" x14ac:dyDescent="0.35">
      <c r="D17" t="s">
        <v>18</v>
      </c>
    </row>
    <row r="18" spans="4:7" x14ac:dyDescent="0.35">
      <c r="D18" s="42" t="s">
        <v>68</v>
      </c>
    </row>
    <row r="19" spans="4:7" x14ac:dyDescent="0.35">
      <c r="D19" s="42" t="s">
        <v>69</v>
      </c>
    </row>
    <row r="20" spans="4:7" x14ac:dyDescent="0.35">
      <c r="D20" s="42" t="s">
        <v>70</v>
      </c>
    </row>
    <row r="21" spans="4:7" x14ac:dyDescent="0.35">
      <c r="D21" s="42" t="s">
        <v>75</v>
      </c>
    </row>
    <row r="22" spans="4:7" x14ac:dyDescent="0.35">
      <c r="D22" s="42" t="s">
        <v>71</v>
      </c>
    </row>
    <row r="23" spans="4:7" x14ac:dyDescent="0.35">
      <c r="D23" s="42" t="s">
        <v>72</v>
      </c>
    </row>
    <row r="24" spans="4:7" x14ac:dyDescent="0.35">
      <c r="D24" s="43" t="s">
        <v>73</v>
      </c>
    </row>
    <row r="25" spans="4:7" x14ac:dyDescent="0.35">
      <c r="D25" s="43" t="s">
        <v>74</v>
      </c>
    </row>
    <row r="26" spans="4:7" x14ac:dyDescent="0.35">
      <c r="D26" s="43" t="s">
        <v>76</v>
      </c>
    </row>
    <row r="30" spans="4:7" x14ac:dyDescent="0.35">
      <c r="D30" t="s">
        <v>77</v>
      </c>
      <c r="G30" s="4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G2:J40"/>
  <sheetViews>
    <sheetView topLeftCell="C1" workbookViewId="0">
      <selection activeCell="R32" sqref="R32"/>
    </sheetView>
  </sheetViews>
  <sheetFormatPr defaultColWidth="9.1796875" defaultRowHeight="14.5" x14ac:dyDescent="0.35"/>
  <cols>
    <col min="1" max="6" width="9.1796875" style="30"/>
    <col min="7" max="7" width="16.453125" style="30" customWidth="1"/>
    <col min="8" max="8" width="22.81640625" style="30" bestFit="1" customWidth="1"/>
    <col min="9" max="9" width="17.54296875" style="30" customWidth="1"/>
    <col min="10" max="16384" width="9.1796875" style="30"/>
  </cols>
  <sheetData>
    <row r="2" spans="7:10" x14ac:dyDescent="0.35">
      <c r="H2" s="30" t="s">
        <v>56</v>
      </c>
      <c r="I2" s="31">
        <v>5</v>
      </c>
    </row>
    <row r="3" spans="7:10" ht="15" thickBot="1" x14ac:dyDescent="0.4">
      <c r="I3" s="31"/>
    </row>
    <row r="4" spans="7:10" ht="15" thickBot="1" x14ac:dyDescent="0.4">
      <c r="G4" s="38" t="s">
        <v>53</v>
      </c>
      <c r="H4" s="39" t="s">
        <v>52</v>
      </c>
      <c r="I4" s="39" t="s">
        <v>55</v>
      </c>
      <c r="J4" s="40" t="s">
        <v>54</v>
      </c>
    </row>
    <row r="5" spans="7:10" x14ac:dyDescent="0.35">
      <c r="G5" s="31"/>
      <c r="H5" s="31"/>
      <c r="I5" s="31"/>
      <c r="J5" s="31"/>
    </row>
    <row r="6" spans="7:10" x14ac:dyDescent="0.35">
      <c r="G6" s="31">
        <f>SUM($H$6:H6)+50</f>
        <v>51</v>
      </c>
      <c r="H6" s="31">
        <v>1</v>
      </c>
      <c r="I6" s="32">
        <f>(H6*0.5)+I2</f>
        <v>5.5</v>
      </c>
      <c r="J6" s="31">
        <f>G6*0.2</f>
        <v>10.200000000000001</v>
      </c>
    </row>
    <row r="7" spans="7:10" x14ac:dyDescent="0.35">
      <c r="G7" s="31">
        <f>SUM($H$6:H7)+50</f>
        <v>52</v>
      </c>
      <c r="H7" s="31">
        <v>1</v>
      </c>
      <c r="I7" s="32">
        <f>H7*0.5+I6</f>
        <v>6</v>
      </c>
      <c r="J7" s="31">
        <f>G7*0.2</f>
        <v>10.4</v>
      </c>
    </row>
    <row r="8" spans="7:10" x14ac:dyDescent="0.35">
      <c r="G8" s="31">
        <f>SUM($H$6:H8)+50</f>
        <v>53</v>
      </c>
      <c r="H8" s="31">
        <v>1</v>
      </c>
      <c r="I8" s="32">
        <f t="shared" ref="I8:I40" si="0">H8*0.5+I7</f>
        <v>6.5</v>
      </c>
      <c r="J8" s="31">
        <f t="shared" ref="J8:J40" si="1">G8*0.2</f>
        <v>10.600000000000001</v>
      </c>
    </row>
    <row r="9" spans="7:10" x14ac:dyDescent="0.35">
      <c r="G9" s="31">
        <f>SUM($H$6:H9)+50</f>
        <v>54</v>
      </c>
      <c r="H9" s="31">
        <v>1</v>
      </c>
      <c r="I9" s="32">
        <f t="shared" si="0"/>
        <v>7</v>
      </c>
      <c r="J9" s="31">
        <f t="shared" si="1"/>
        <v>10.8</v>
      </c>
    </row>
    <row r="10" spans="7:10" x14ac:dyDescent="0.35">
      <c r="G10" s="31">
        <f>SUM($H$6:H10)+50</f>
        <v>55</v>
      </c>
      <c r="H10" s="31">
        <v>1</v>
      </c>
      <c r="I10" s="32">
        <f t="shared" si="0"/>
        <v>7.5</v>
      </c>
      <c r="J10" s="31">
        <f t="shared" si="1"/>
        <v>11</v>
      </c>
    </row>
    <row r="11" spans="7:10" x14ac:dyDescent="0.35">
      <c r="G11" s="31">
        <f>SUM($H$6:H11)+50</f>
        <v>56</v>
      </c>
      <c r="H11" s="31">
        <v>1</v>
      </c>
      <c r="I11" s="32">
        <f t="shared" si="0"/>
        <v>8</v>
      </c>
      <c r="J11" s="31">
        <f t="shared" si="1"/>
        <v>11.200000000000001</v>
      </c>
    </row>
    <row r="12" spans="7:10" x14ac:dyDescent="0.35">
      <c r="G12" s="31">
        <f>SUM($H$6:H12)+50</f>
        <v>57</v>
      </c>
      <c r="H12" s="31">
        <v>1</v>
      </c>
      <c r="I12" s="32">
        <f t="shared" si="0"/>
        <v>8.5</v>
      </c>
      <c r="J12" s="31">
        <f t="shared" si="1"/>
        <v>11.4</v>
      </c>
    </row>
    <row r="13" spans="7:10" x14ac:dyDescent="0.35">
      <c r="G13" s="31">
        <f>SUM($H$6:H13)+50</f>
        <v>58</v>
      </c>
      <c r="H13" s="31">
        <v>1</v>
      </c>
      <c r="I13" s="32">
        <f t="shared" si="0"/>
        <v>9</v>
      </c>
      <c r="J13" s="31">
        <f t="shared" si="1"/>
        <v>11.600000000000001</v>
      </c>
    </row>
    <row r="14" spans="7:10" x14ac:dyDescent="0.35">
      <c r="G14" s="31">
        <f>SUM($H$6:H14)+50</f>
        <v>59</v>
      </c>
      <c r="H14" s="31">
        <v>1</v>
      </c>
      <c r="I14" s="32">
        <f t="shared" si="0"/>
        <v>9.5</v>
      </c>
      <c r="J14" s="31">
        <f t="shared" si="1"/>
        <v>11.8</v>
      </c>
    </row>
    <row r="15" spans="7:10" x14ac:dyDescent="0.35">
      <c r="G15" s="31">
        <f>SUM($H$6:H15)+50</f>
        <v>60</v>
      </c>
      <c r="H15" s="31">
        <v>1</v>
      </c>
      <c r="I15" s="32">
        <f t="shared" si="0"/>
        <v>10</v>
      </c>
      <c r="J15" s="31">
        <f t="shared" si="1"/>
        <v>12</v>
      </c>
    </row>
    <row r="16" spans="7:10" x14ac:dyDescent="0.35">
      <c r="G16" s="31">
        <f>SUM($H$6:H16)+50</f>
        <v>61</v>
      </c>
      <c r="H16" s="31">
        <v>1</v>
      </c>
      <c r="I16" s="32">
        <f t="shared" si="0"/>
        <v>10.5</v>
      </c>
      <c r="J16" s="31">
        <f t="shared" si="1"/>
        <v>12.200000000000001</v>
      </c>
    </row>
    <row r="17" spans="7:10" x14ac:dyDescent="0.35">
      <c r="G17" s="31">
        <f>SUM($H$6:H17)+50</f>
        <v>62</v>
      </c>
      <c r="H17" s="31">
        <v>1</v>
      </c>
      <c r="I17" s="32">
        <f t="shared" si="0"/>
        <v>11</v>
      </c>
      <c r="J17" s="31">
        <f t="shared" si="1"/>
        <v>12.4</v>
      </c>
    </row>
    <row r="18" spans="7:10" x14ac:dyDescent="0.35">
      <c r="G18" s="31">
        <f>SUM($H$6:H18)+50</f>
        <v>63</v>
      </c>
      <c r="H18" s="31">
        <v>1</v>
      </c>
      <c r="I18" s="32">
        <f t="shared" si="0"/>
        <v>11.5</v>
      </c>
      <c r="J18" s="31">
        <f t="shared" si="1"/>
        <v>12.600000000000001</v>
      </c>
    </row>
    <row r="19" spans="7:10" x14ac:dyDescent="0.35">
      <c r="G19" s="31">
        <f>SUM($H$6:H19)+50</f>
        <v>64</v>
      </c>
      <c r="H19" s="31">
        <v>1</v>
      </c>
      <c r="I19" s="32">
        <f t="shared" si="0"/>
        <v>12</v>
      </c>
      <c r="J19" s="31">
        <f t="shared" si="1"/>
        <v>12.8</v>
      </c>
    </row>
    <row r="20" spans="7:10" x14ac:dyDescent="0.35">
      <c r="G20" s="31">
        <f>SUM($H$6:H20)+50</f>
        <v>65</v>
      </c>
      <c r="H20" s="31">
        <v>1</v>
      </c>
      <c r="I20" s="32">
        <f t="shared" si="0"/>
        <v>12.5</v>
      </c>
      <c r="J20" s="31">
        <f t="shared" si="1"/>
        <v>13</v>
      </c>
    </row>
    <row r="21" spans="7:10" ht="15" thickBot="1" x14ac:dyDescent="0.4">
      <c r="G21" s="31">
        <f>SUM($H$6:H21)+50</f>
        <v>66</v>
      </c>
      <c r="H21" s="31">
        <v>1</v>
      </c>
      <c r="I21" s="33">
        <f t="shared" si="0"/>
        <v>13</v>
      </c>
      <c r="J21" s="34">
        <f t="shared" si="1"/>
        <v>13.200000000000001</v>
      </c>
    </row>
    <row r="22" spans="7:10" x14ac:dyDescent="0.35">
      <c r="G22" s="31">
        <f>SUM($H$6:H22)+50</f>
        <v>67</v>
      </c>
      <c r="H22" s="31">
        <v>1</v>
      </c>
      <c r="I22" s="35">
        <f t="shared" si="0"/>
        <v>13.5</v>
      </c>
      <c r="J22" s="36">
        <f t="shared" si="1"/>
        <v>13.4</v>
      </c>
    </row>
    <row r="23" spans="7:10" x14ac:dyDescent="0.35">
      <c r="G23" s="31">
        <f>SUM($H$6:H23)+50</f>
        <v>68</v>
      </c>
      <c r="H23" s="31">
        <v>1</v>
      </c>
      <c r="I23" s="32">
        <f t="shared" si="0"/>
        <v>14</v>
      </c>
      <c r="J23" s="31">
        <f t="shared" si="1"/>
        <v>13.600000000000001</v>
      </c>
    </row>
    <row r="24" spans="7:10" x14ac:dyDescent="0.35">
      <c r="G24" s="31">
        <f>SUM($H$6:H24)+50</f>
        <v>69</v>
      </c>
      <c r="H24" s="31">
        <v>1</v>
      </c>
      <c r="I24" s="32">
        <f t="shared" si="0"/>
        <v>14.5</v>
      </c>
      <c r="J24" s="31">
        <f t="shared" si="1"/>
        <v>13.8</v>
      </c>
    </row>
    <row r="25" spans="7:10" x14ac:dyDescent="0.35">
      <c r="G25" s="31">
        <f>SUM($H$6:H25)+50</f>
        <v>70</v>
      </c>
      <c r="H25" s="31">
        <v>1</v>
      </c>
      <c r="I25" s="32">
        <f t="shared" si="0"/>
        <v>15</v>
      </c>
      <c r="J25" s="31">
        <f t="shared" si="1"/>
        <v>14</v>
      </c>
    </row>
    <row r="26" spans="7:10" x14ac:dyDescent="0.35">
      <c r="G26" s="31">
        <f>SUM($H$6:H26)+50</f>
        <v>71</v>
      </c>
      <c r="H26" s="31">
        <v>1</v>
      </c>
      <c r="I26" s="32">
        <f t="shared" si="0"/>
        <v>15.5</v>
      </c>
      <c r="J26" s="31">
        <f t="shared" si="1"/>
        <v>14.200000000000001</v>
      </c>
    </row>
    <row r="27" spans="7:10" x14ac:dyDescent="0.35">
      <c r="G27" s="31">
        <f>SUM($H$6:H27)+50</f>
        <v>72</v>
      </c>
      <c r="H27" s="31">
        <v>1</v>
      </c>
      <c r="I27" s="32">
        <f t="shared" si="0"/>
        <v>16</v>
      </c>
      <c r="J27" s="31">
        <f t="shared" si="1"/>
        <v>14.4</v>
      </c>
    </row>
    <row r="28" spans="7:10" x14ac:dyDescent="0.35">
      <c r="G28" s="31">
        <f>SUM($H$6:H28)+50</f>
        <v>73</v>
      </c>
      <c r="H28" s="31">
        <v>1</v>
      </c>
      <c r="I28" s="32">
        <f t="shared" si="0"/>
        <v>16.5</v>
      </c>
      <c r="J28" s="31">
        <f t="shared" si="1"/>
        <v>14.600000000000001</v>
      </c>
    </row>
    <row r="29" spans="7:10" x14ac:dyDescent="0.35">
      <c r="G29" s="31">
        <f>SUM($H$6:H29)+50</f>
        <v>74</v>
      </c>
      <c r="H29" s="31">
        <v>1</v>
      </c>
      <c r="I29" s="32">
        <f t="shared" si="0"/>
        <v>17</v>
      </c>
      <c r="J29" s="31">
        <f t="shared" si="1"/>
        <v>14.8</v>
      </c>
    </row>
    <row r="30" spans="7:10" x14ac:dyDescent="0.35">
      <c r="G30" s="31">
        <f>SUM($H$6:H30)+50</f>
        <v>75</v>
      </c>
      <c r="H30" s="31">
        <v>1</v>
      </c>
      <c r="I30" s="32">
        <f t="shared" si="0"/>
        <v>17.5</v>
      </c>
      <c r="J30" s="31">
        <f t="shared" si="1"/>
        <v>15</v>
      </c>
    </row>
    <row r="31" spans="7:10" x14ac:dyDescent="0.35">
      <c r="G31" s="31">
        <f>SUM($H$6:H31)+50</f>
        <v>76</v>
      </c>
      <c r="H31" s="31">
        <v>1</v>
      </c>
      <c r="I31" s="32">
        <f t="shared" si="0"/>
        <v>18</v>
      </c>
      <c r="J31" s="31">
        <f t="shared" si="1"/>
        <v>15.200000000000001</v>
      </c>
    </row>
    <row r="32" spans="7:10" x14ac:dyDescent="0.35">
      <c r="G32" s="31">
        <f>SUM($H$6:H32)+50</f>
        <v>77</v>
      </c>
      <c r="H32" s="31">
        <v>1</v>
      </c>
      <c r="I32" s="32">
        <f t="shared" si="0"/>
        <v>18.5</v>
      </c>
      <c r="J32" s="31">
        <f t="shared" si="1"/>
        <v>15.4</v>
      </c>
    </row>
    <row r="33" spans="7:10" x14ac:dyDescent="0.35">
      <c r="G33" s="31">
        <f>SUM($H$6:H33)+50</f>
        <v>78</v>
      </c>
      <c r="H33" s="31">
        <v>1</v>
      </c>
      <c r="I33" s="32">
        <f t="shared" si="0"/>
        <v>19</v>
      </c>
      <c r="J33" s="31">
        <f t="shared" si="1"/>
        <v>15.600000000000001</v>
      </c>
    </row>
    <row r="34" spans="7:10" x14ac:dyDescent="0.35">
      <c r="G34" s="31">
        <f>SUM($H$6:H34)+50</f>
        <v>79</v>
      </c>
      <c r="H34" s="31">
        <v>1</v>
      </c>
      <c r="I34" s="32">
        <f t="shared" si="0"/>
        <v>19.5</v>
      </c>
      <c r="J34" s="31">
        <f t="shared" si="1"/>
        <v>15.8</v>
      </c>
    </row>
    <row r="35" spans="7:10" x14ac:dyDescent="0.35">
      <c r="G35" s="31">
        <f>SUM($H$6:H35)+50</f>
        <v>80</v>
      </c>
      <c r="H35" s="31">
        <v>1</v>
      </c>
      <c r="I35" s="32">
        <f t="shared" si="0"/>
        <v>20</v>
      </c>
      <c r="J35" s="31">
        <f t="shared" si="1"/>
        <v>16</v>
      </c>
    </row>
    <row r="36" spans="7:10" x14ac:dyDescent="0.35">
      <c r="G36" s="31">
        <f>SUM($H$6:H36)+50</f>
        <v>81</v>
      </c>
      <c r="H36" s="31">
        <v>1</v>
      </c>
      <c r="I36" s="32">
        <f t="shared" si="0"/>
        <v>20.5</v>
      </c>
      <c r="J36" s="31">
        <f t="shared" si="1"/>
        <v>16.2</v>
      </c>
    </row>
    <row r="37" spans="7:10" x14ac:dyDescent="0.35">
      <c r="G37" s="31">
        <f>SUM($H$6:H37)+50</f>
        <v>82</v>
      </c>
      <c r="H37" s="31">
        <v>1</v>
      </c>
      <c r="I37" s="32">
        <f t="shared" si="0"/>
        <v>21</v>
      </c>
      <c r="J37" s="31">
        <f t="shared" si="1"/>
        <v>16.400000000000002</v>
      </c>
    </row>
    <row r="38" spans="7:10" x14ac:dyDescent="0.35">
      <c r="G38" s="31">
        <f>SUM($H$6:H38)+50</f>
        <v>83</v>
      </c>
      <c r="H38" s="31">
        <v>1</v>
      </c>
      <c r="I38" s="32">
        <f t="shared" si="0"/>
        <v>21.5</v>
      </c>
      <c r="J38" s="31">
        <f t="shared" si="1"/>
        <v>16.600000000000001</v>
      </c>
    </row>
    <row r="39" spans="7:10" x14ac:dyDescent="0.35">
      <c r="G39" s="31">
        <f>SUM($H$6:H39)+50</f>
        <v>84</v>
      </c>
      <c r="H39" s="31">
        <v>1</v>
      </c>
      <c r="I39" s="32">
        <f t="shared" si="0"/>
        <v>22</v>
      </c>
      <c r="J39" s="31">
        <f t="shared" si="1"/>
        <v>16.8</v>
      </c>
    </row>
    <row r="40" spans="7:10" x14ac:dyDescent="0.35">
      <c r="G40" s="31">
        <f>SUM($H$6:H40)+50</f>
        <v>85</v>
      </c>
      <c r="H40" s="31">
        <v>1</v>
      </c>
      <c r="I40" s="32">
        <f t="shared" si="0"/>
        <v>22.5</v>
      </c>
      <c r="J40" s="31">
        <f t="shared" si="1"/>
        <v>17</v>
      </c>
    </row>
  </sheetData>
  <pageMargins left="0.7" right="0.7" top="0.75" bottom="0.75" header="0.3" footer="0.3"/>
  <ignoredErrors>
    <ignoredError sqref="G7:G39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J13"/>
  <sheetViews>
    <sheetView showGridLines="0" workbookViewId="0">
      <selection sqref="A1:A3"/>
    </sheetView>
  </sheetViews>
  <sheetFormatPr defaultRowHeight="14.5" x14ac:dyDescent="0.35"/>
  <cols>
    <col min="1" max="1" width="2.453125" customWidth="1"/>
    <col min="2" max="2" width="6.1796875" bestFit="1" customWidth="1"/>
    <col min="3" max="3" width="24.453125" bestFit="1" customWidth="1"/>
    <col min="4" max="4" width="6.1796875" customWidth="1"/>
    <col min="5" max="5" width="2.453125" customWidth="1"/>
    <col min="6" max="6" width="6.453125" customWidth="1"/>
    <col min="7" max="7" width="6.54296875" customWidth="1"/>
    <col min="8" max="8" width="2.453125" customWidth="1"/>
    <col min="9" max="10" width="8.1796875" bestFit="1" customWidth="1"/>
  </cols>
  <sheetData>
    <row r="1" spans="1:10" x14ac:dyDescent="0.35">
      <c r="A1" s="10" t="s">
        <v>248</v>
      </c>
    </row>
    <row r="2" spans="1:10" x14ac:dyDescent="0.35">
      <c r="A2" s="10" t="s">
        <v>249</v>
      </c>
    </row>
    <row r="3" spans="1:10" x14ac:dyDescent="0.35">
      <c r="A3" s="10" t="s">
        <v>250</v>
      </c>
    </row>
    <row r="5" spans="1:10" ht="15" thickBot="1" x14ac:dyDescent="0.4"/>
    <row r="6" spans="1:10" x14ac:dyDescent="0.35">
      <c r="B6" s="228"/>
      <c r="C6" s="228" t="s">
        <v>32</v>
      </c>
      <c r="D6" s="228"/>
    </row>
    <row r="7" spans="1:10" ht="15" thickBot="1" x14ac:dyDescent="0.4">
      <c r="B7" s="229" t="s">
        <v>251</v>
      </c>
      <c r="C7" s="229" t="s">
        <v>252</v>
      </c>
      <c r="D7" s="229" t="s">
        <v>253</v>
      </c>
    </row>
    <row r="8" spans="1:10" ht="15" thickBot="1" x14ac:dyDescent="0.4">
      <c r="B8" s="227" t="s">
        <v>259</v>
      </c>
      <c r="C8" s="227" t="s">
        <v>260</v>
      </c>
      <c r="D8" s="230">
        <v>0.14928710937499298</v>
      </c>
    </row>
    <row r="10" spans="1:10" ht="15" thickBot="1" x14ac:dyDescent="0.4"/>
    <row r="11" spans="1:10" x14ac:dyDescent="0.35">
      <c r="B11" s="228"/>
      <c r="C11" s="228" t="s">
        <v>254</v>
      </c>
      <c r="D11" s="228"/>
      <c r="F11" s="228" t="s">
        <v>255</v>
      </c>
      <c r="G11" s="228" t="s">
        <v>32</v>
      </c>
      <c r="I11" s="228" t="s">
        <v>258</v>
      </c>
      <c r="J11" s="228" t="s">
        <v>32</v>
      </c>
    </row>
    <row r="12" spans="1:10" ht="15" thickBot="1" x14ac:dyDescent="0.4">
      <c r="B12" s="229" t="s">
        <v>251</v>
      </c>
      <c r="C12" s="229" t="s">
        <v>252</v>
      </c>
      <c r="D12" s="229" t="s">
        <v>253</v>
      </c>
      <c r="F12" s="229" t="s">
        <v>256</v>
      </c>
      <c r="G12" s="229" t="s">
        <v>257</v>
      </c>
      <c r="I12" s="229" t="s">
        <v>256</v>
      </c>
      <c r="J12" s="229" t="s">
        <v>257</v>
      </c>
    </row>
    <row r="13" spans="1:10" ht="15" thickBot="1" x14ac:dyDescent="0.4">
      <c r="B13" s="227" t="s">
        <v>259</v>
      </c>
      <c r="C13" s="227" t="s">
        <v>260</v>
      </c>
      <c r="D13" s="230">
        <v>0.14928710937499298</v>
      </c>
      <c r="F13" s="230">
        <v>0.14928710937499298</v>
      </c>
      <c r="G13" s="230">
        <v>0.14928710937499298</v>
      </c>
      <c r="I13" s="230">
        <v>64.2676123110395</v>
      </c>
      <c r="J13" s="230">
        <v>64.2676123110395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D381-84DA-43F8-8F1A-469935821725}">
  <sheetPr>
    <tabColor theme="4" tint="0.499984740745262"/>
  </sheetPr>
  <dimension ref="A2:OT260"/>
  <sheetViews>
    <sheetView topLeftCell="C4" workbookViewId="0">
      <selection activeCell="F4" sqref="F4"/>
    </sheetView>
  </sheetViews>
  <sheetFormatPr defaultRowHeight="14.5" x14ac:dyDescent="0.35"/>
  <cols>
    <col min="2" max="3" width="12.81640625" style="2" customWidth="1"/>
    <col min="4" max="5" width="16.1796875" style="2" customWidth="1"/>
    <col min="6" max="6" width="19.54296875" style="2" bestFit="1" customWidth="1"/>
    <col min="7" max="7" width="12.81640625" customWidth="1"/>
    <col min="8" max="8" width="19.54296875" bestFit="1" customWidth="1"/>
    <col min="9" max="11" width="12.81640625" customWidth="1"/>
    <col min="13" max="13" width="9.26953125" bestFit="1" customWidth="1"/>
  </cols>
  <sheetData>
    <row r="2" spans="1:410" x14ac:dyDescent="0.35">
      <c r="M2" s="295" t="s">
        <v>252</v>
      </c>
      <c r="N2" t="s">
        <v>575</v>
      </c>
      <c r="O2" t="s">
        <v>576</v>
      </c>
      <c r="P2" t="s">
        <v>577</v>
      </c>
      <c r="Q2" t="s">
        <v>578</v>
      </c>
      <c r="R2" t="s">
        <v>579</v>
      </c>
      <c r="S2" t="s">
        <v>580</v>
      </c>
      <c r="T2" t="s">
        <v>581</v>
      </c>
      <c r="U2" t="s">
        <v>582</v>
      </c>
      <c r="V2" t="s">
        <v>583</v>
      </c>
      <c r="W2" t="s">
        <v>584</v>
      </c>
      <c r="X2" t="s">
        <v>585</v>
      </c>
      <c r="Y2" t="s">
        <v>586</v>
      </c>
      <c r="Z2" t="s">
        <v>587</v>
      </c>
      <c r="AA2" t="s">
        <v>588</v>
      </c>
      <c r="AB2" t="s">
        <v>589</v>
      </c>
      <c r="AC2" t="s">
        <v>590</v>
      </c>
      <c r="AD2" t="s">
        <v>591</v>
      </c>
      <c r="AE2" t="s">
        <v>592</v>
      </c>
      <c r="AF2" t="s">
        <v>593</v>
      </c>
      <c r="AG2" t="s">
        <v>594</v>
      </c>
      <c r="AH2" t="s">
        <v>595</v>
      </c>
      <c r="AI2" t="s">
        <v>596</v>
      </c>
      <c r="AJ2" t="s">
        <v>597</v>
      </c>
      <c r="AK2" t="s">
        <v>598</v>
      </c>
      <c r="AL2" t="s">
        <v>599</v>
      </c>
      <c r="AM2" t="s">
        <v>600</v>
      </c>
      <c r="AN2" t="s">
        <v>601</v>
      </c>
      <c r="AO2" t="s">
        <v>602</v>
      </c>
      <c r="AP2" t="s">
        <v>603</v>
      </c>
      <c r="AQ2" t="s">
        <v>604</v>
      </c>
      <c r="AR2" t="s">
        <v>605</v>
      </c>
      <c r="AS2" t="s">
        <v>606</v>
      </c>
      <c r="AT2" t="s">
        <v>607</v>
      </c>
      <c r="AU2" t="s">
        <v>608</v>
      </c>
      <c r="AV2" t="s">
        <v>609</v>
      </c>
      <c r="AW2" t="s">
        <v>610</v>
      </c>
      <c r="AX2" t="s">
        <v>611</v>
      </c>
      <c r="AY2" t="s">
        <v>612</v>
      </c>
      <c r="AZ2" t="s">
        <v>613</v>
      </c>
      <c r="BA2" t="s">
        <v>614</v>
      </c>
      <c r="BB2" t="s">
        <v>615</v>
      </c>
      <c r="BC2" t="s">
        <v>616</v>
      </c>
      <c r="BD2" t="s">
        <v>617</v>
      </c>
      <c r="BE2" t="s">
        <v>618</v>
      </c>
      <c r="BF2" t="s">
        <v>619</v>
      </c>
      <c r="BG2" t="s">
        <v>620</v>
      </c>
      <c r="BH2" t="s">
        <v>621</v>
      </c>
      <c r="BI2" t="s">
        <v>622</v>
      </c>
      <c r="BJ2" t="s">
        <v>623</v>
      </c>
      <c r="BK2" t="s">
        <v>624</v>
      </c>
      <c r="BL2" t="s">
        <v>625</v>
      </c>
      <c r="BM2" t="s">
        <v>626</v>
      </c>
      <c r="BN2" t="s">
        <v>627</v>
      </c>
      <c r="BO2" t="s">
        <v>628</v>
      </c>
      <c r="BP2" t="s">
        <v>629</v>
      </c>
      <c r="BQ2" t="s">
        <v>630</v>
      </c>
      <c r="BR2" t="s">
        <v>631</v>
      </c>
      <c r="BS2" t="s">
        <v>632</v>
      </c>
      <c r="BT2" t="s">
        <v>633</v>
      </c>
      <c r="BU2" t="s">
        <v>634</v>
      </c>
      <c r="BV2" t="s">
        <v>635</v>
      </c>
      <c r="BW2" t="s">
        <v>636</v>
      </c>
      <c r="BX2" t="s">
        <v>637</v>
      </c>
      <c r="BY2" t="s">
        <v>638</v>
      </c>
      <c r="BZ2" t="s">
        <v>639</v>
      </c>
      <c r="CA2" t="s">
        <v>640</v>
      </c>
      <c r="CB2" t="s">
        <v>641</v>
      </c>
      <c r="CC2" t="s">
        <v>642</v>
      </c>
      <c r="CD2" t="s">
        <v>643</v>
      </c>
      <c r="CE2" t="s">
        <v>644</v>
      </c>
      <c r="CF2" t="s">
        <v>645</v>
      </c>
      <c r="CG2" t="s">
        <v>646</v>
      </c>
      <c r="CH2" t="s">
        <v>647</v>
      </c>
      <c r="CI2" t="s">
        <v>648</v>
      </c>
      <c r="CJ2" t="s">
        <v>649</v>
      </c>
      <c r="CK2" t="s">
        <v>650</v>
      </c>
      <c r="CL2" t="s">
        <v>651</v>
      </c>
      <c r="CM2" t="s">
        <v>652</v>
      </c>
      <c r="CN2" t="s">
        <v>653</v>
      </c>
      <c r="CO2" t="s">
        <v>654</v>
      </c>
      <c r="CP2" t="s">
        <v>655</v>
      </c>
      <c r="CQ2" t="s">
        <v>656</v>
      </c>
      <c r="CR2" t="s">
        <v>657</v>
      </c>
      <c r="CS2" t="s">
        <v>658</v>
      </c>
      <c r="CT2" t="s">
        <v>659</v>
      </c>
      <c r="CU2" t="s">
        <v>660</v>
      </c>
      <c r="CV2" t="s">
        <v>661</v>
      </c>
      <c r="CW2" t="s">
        <v>662</v>
      </c>
      <c r="CX2" t="s">
        <v>663</v>
      </c>
      <c r="CY2" t="s">
        <v>664</v>
      </c>
      <c r="CZ2" t="s">
        <v>665</v>
      </c>
      <c r="DA2" t="s">
        <v>666</v>
      </c>
      <c r="DB2" t="s">
        <v>667</v>
      </c>
      <c r="DC2" t="s">
        <v>668</v>
      </c>
      <c r="DD2" t="s">
        <v>669</v>
      </c>
      <c r="DE2" t="s">
        <v>670</v>
      </c>
      <c r="DF2" t="s">
        <v>671</v>
      </c>
      <c r="DG2" t="s">
        <v>672</v>
      </c>
      <c r="DH2" t="s">
        <v>673</v>
      </c>
      <c r="DI2" t="s">
        <v>674</v>
      </c>
      <c r="DJ2" t="s">
        <v>675</v>
      </c>
      <c r="DK2" t="s">
        <v>676</v>
      </c>
      <c r="DL2" t="s">
        <v>677</v>
      </c>
      <c r="DM2" t="s">
        <v>678</v>
      </c>
      <c r="DN2" t="s">
        <v>679</v>
      </c>
      <c r="DO2" t="s">
        <v>680</v>
      </c>
      <c r="DP2" t="s">
        <v>681</v>
      </c>
      <c r="DQ2" t="s">
        <v>682</v>
      </c>
      <c r="DR2" t="s">
        <v>683</v>
      </c>
      <c r="DS2" t="s">
        <v>684</v>
      </c>
      <c r="DT2" t="s">
        <v>685</v>
      </c>
      <c r="DU2" t="s">
        <v>686</v>
      </c>
      <c r="DV2" t="s">
        <v>687</v>
      </c>
      <c r="DW2" t="s">
        <v>688</v>
      </c>
      <c r="DX2" t="s">
        <v>689</v>
      </c>
      <c r="DY2" t="s">
        <v>690</v>
      </c>
      <c r="DZ2" t="s">
        <v>691</v>
      </c>
      <c r="EA2" t="s">
        <v>692</v>
      </c>
      <c r="EB2" t="s">
        <v>693</v>
      </c>
      <c r="EC2" t="s">
        <v>694</v>
      </c>
      <c r="ED2" t="s">
        <v>695</v>
      </c>
      <c r="EE2" t="s">
        <v>696</v>
      </c>
      <c r="EF2" t="s">
        <v>697</v>
      </c>
      <c r="EG2" t="s">
        <v>698</v>
      </c>
      <c r="EH2" t="s">
        <v>699</v>
      </c>
      <c r="EI2" t="s">
        <v>700</v>
      </c>
      <c r="EJ2" t="s">
        <v>701</v>
      </c>
      <c r="EK2" t="s">
        <v>702</v>
      </c>
      <c r="EL2" t="s">
        <v>703</v>
      </c>
      <c r="EM2" t="s">
        <v>704</v>
      </c>
      <c r="EN2" t="s">
        <v>705</v>
      </c>
      <c r="EO2" t="s">
        <v>706</v>
      </c>
      <c r="EP2" t="s">
        <v>707</v>
      </c>
      <c r="EQ2" t="s">
        <v>708</v>
      </c>
      <c r="ER2" t="s">
        <v>709</v>
      </c>
      <c r="ES2" t="s">
        <v>710</v>
      </c>
      <c r="ET2" t="s">
        <v>711</v>
      </c>
      <c r="EU2" t="s">
        <v>712</v>
      </c>
      <c r="EV2" t="s">
        <v>713</v>
      </c>
      <c r="EW2" t="s">
        <v>714</v>
      </c>
      <c r="EX2" t="s">
        <v>715</v>
      </c>
      <c r="EY2" t="s">
        <v>716</v>
      </c>
      <c r="EZ2" t="s">
        <v>717</v>
      </c>
      <c r="FA2" t="s">
        <v>718</v>
      </c>
      <c r="FB2" t="s">
        <v>719</v>
      </c>
      <c r="FC2" t="s">
        <v>720</v>
      </c>
      <c r="FD2" t="s">
        <v>721</v>
      </c>
      <c r="FE2" t="s">
        <v>722</v>
      </c>
      <c r="FF2" t="s">
        <v>723</v>
      </c>
      <c r="FG2" t="s">
        <v>724</v>
      </c>
      <c r="FH2" t="s">
        <v>725</v>
      </c>
      <c r="FI2" t="s">
        <v>726</v>
      </c>
      <c r="FJ2" t="s">
        <v>727</v>
      </c>
      <c r="FK2" t="s">
        <v>728</v>
      </c>
      <c r="FL2" t="s">
        <v>729</v>
      </c>
      <c r="FM2" t="s">
        <v>730</v>
      </c>
      <c r="FN2" t="s">
        <v>731</v>
      </c>
      <c r="FO2" t="s">
        <v>732</v>
      </c>
      <c r="FP2" t="s">
        <v>733</v>
      </c>
      <c r="FQ2" t="s">
        <v>734</v>
      </c>
      <c r="FR2" t="s">
        <v>735</v>
      </c>
      <c r="FS2" t="s">
        <v>736</v>
      </c>
      <c r="FT2" t="s">
        <v>737</v>
      </c>
      <c r="FU2" t="s">
        <v>738</v>
      </c>
      <c r="FV2" t="s">
        <v>739</v>
      </c>
      <c r="FW2" t="s">
        <v>740</v>
      </c>
      <c r="FX2" t="s">
        <v>741</v>
      </c>
      <c r="FY2" t="s">
        <v>742</v>
      </c>
      <c r="FZ2" t="s">
        <v>743</v>
      </c>
      <c r="GA2" t="s">
        <v>744</v>
      </c>
      <c r="GB2" t="s">
        <v>745</v>
      </c>
      <c r="GC2" t="s">
        <v>746</v>
      </c>
      <c r="GD2" t="s">
        <v>747</v>
      </c>
      <c r="GE2" t="s">
        <v>748</v>
      </c>
      <c r="GF2" t="s">
        <v>749</v>
      </c>
      <c r="GG2" t="s">
        <v>750</v>
      </c>
      <c r="GH2" t="s">
        <v>751</v>
      </c>
      <c r="GI2" t="s">
        <v>752</v>
      </c>
      <c r="GJ2" t="s">
        <v>753</v>
      </c>
      <c r="GK2" t="s">
        <v>754</v>
      </c>
      <c r="GL2" t="s">
        <v>755</v>
      </c>
      <c r="GM2" t="s">
        <v>756</v>
      </c>
      <c r="GN2" t="s">
        <v>757</v>
      </c>
      <c r="GO2" t="s">
        <v>758</v>
      </c>
      <c r="GP2" t="s">
        <v>759</v>
      </c>
      <c r="GQ2" t="s">
        <v>760</v>
      </c>
      <c r="GR2" t="s">
        <v>761</v>
      </c>
      <c r="GS2" t="s">
        <v>762</v>
      </c>
      <c r="GT2" t="s">
        <v>763</v>
      </c>
      <c r="GU2" t="s">
        <v>764</v>
      </c>
      <c r="GV2" t="s">
        <v>765</v>
      </c>
      <c r="GW2" t="s">
        <v>766</v>
      </c>
      <c r="GX2" t="s">
        <v>767</v>
      </c>
      <c r="GY2" t="s">
        <v>768</v>
      </c>
      <c r="GZ2" t="s">
        <v>769</v>
      </c>
      <c r="HA2" t="s">
        <v>770</v>
      </c>
      <c r="HB2" t="s">
        <v>771</v>
      </c>
      <c r="HC2" t="s">
        <v>772</v>
      </c>
      <c r="HD2" t="s">
        <v>773</v>
      </c>
      <c r="HE2" t="s">
        <v>774</v>
      </c>
      <c r="HF2" t="s">
        <v>775</v>
      </c>
      <c r="HG2" t="s">
        <v>776</v>
      </c>
      <c r="HH2" t="s">
        <v>777</v>
      </c>
      <c r="HI2" t="s">
        <v>778</v>
      </c>
      <c r="HJ2" t="s">
        <v>779</v>
      </c>
      <c r="HK2" t="s">
        <v>780</v>
      </c>
      <c r="HL2" t="s">
        <v>781</v>
      </c>
      <c r="HM2" t="s">
        <v>782</v>
      </c>
      <c r="HN2" t="s">
        <v>783</v>
      </c>
      <c r="HO2" t="s">
        <v>784</v>
      </c>
      <c r="HP2" t="s">
        <v>785</v>
      </c>
      <c r="HQ2" t="s">
        <v>786</v>
      </c>
      <c r="HR2" t="s">
        <v>787</v>
      </c>
      <c r="HS2" t="s">
        <v>788</v>
      </c>
      <c r="HT2" t="s">
        <v>789</v>
      </c>
      <c r="HU2" t="s">
        <v>790</v>
      </c>
      <c r="HV2" t="s">
        <v>791</v>
      </c>
      <c r="HW2" t="s">
        <v>792</v>
      </c>
      <c r="HX2" t="s">
        <v>793</v>
      </c>
      <c r="HY2" t="s">
        <v>794</v>
      </c>
      <c r="HZ2" t="s">
        <v>795</v>
      </c>
      <c r="IA2" t="s">
        <v>796</v>
      </c>
      <c r="IB2" t="s">
        <v>797</v>
      </c>
      <c r="IC2" t="s">
        <v>798</v>
      </c>
      <c r="ID2" t="s">
        <v>799</v>
      </c>
      <c r="IE2" t="s">
        <v>800</v>
      </c>
      <c r="IF2" t="s">
        <v>801</v>
      </c>
      <c r="IG2" t="s">
        <v>802</v>
      </c>
      <c r="IH2" t="s">
        <v>803</v>
      </c>
      <c r="II2" t="s">
        <v>804</v>
      </c>
      <c r="IJ2" t="s">
        <v>805</v>
      </c>
      <c r="IK2" t="s">
        <v>806</v>
      </c>
      <c r="IL2" t="s">
        <v>807</v>
      </c>
    </row>
    <row r="3" spans="1:410" x14ac:dyDescent="0.35">
      <c r="B3" s="330" t="s">
        <v>570</v>
      </c>
      <c r="C3" s="331"/>
      <c r="D3" s="331"/>
      <c r="E3" s="331"/>
      <c r="F3" s="331"/>
      <c r="G3" s="331"/>
      <c r="H3" s="332"/>
      <c r="J3" s="330" t="s">
        <v>572</v>
      </c>
      <c r="K3" s="332"/>
      <c r="M3" s="295" t="s">
        <v>567</v>
      </c>
      <c r="N3" t="s">
        <v>342</v>
      </c>
      <c r="O3" t="s">
        <v>342</v>
      </c>
      <c r="P3" t="s">
        <v>342</v>
      </c>
      <c r="Q3" t="s">
        <v>342</v>
      </c>
      <c r="R3" t="s">
        <v>342</v>
      </c>
      <c r="S3" t="s">
        <v>342</v>
      </c>
      <c r="T3" t="s">
        <v>342</v>
      </c>
      <c r="U3" t="s">
        <v>342</v>
      </c>
      <c r="V3" t="s">
        <v>342</v>
      </c>
      <c r="W3" t="s">
        <v>342</v>
      </c>
      <c r="X3" t="s">
        <v>342</v>
      </c>
      <c r="Y3" t="s">
        <v>342</v>
      </c>
      <c r="Z3" t="s">
        <v>342</v>
      </c>
      <c r="AA3" t="s">
        <v>342</v>
      </c>
      <c r="AB3" t="s">
        <v>342</v>
      </c>
      <c r="AC3" t="s">
        <v>342</v>
      </c>
      <c r="AD3" t="s">
        <v>342</v>
      </c>
      <c r="AE3" t="s">
        <v>342</v>
      </c>
      <c r="AF3" t="s">
        <v>342</v>
      </c>
      <c r="AG3" t="s">
        <v>342</v>
      </c>
      <c r="AH3" t="s">
        <v>342</v>
      </c>
      <c r="AI3" t="s">
        <v>342</v>
      </c>
      <c r="AJ3" t="s">
        <v>342</v>
      </c>
      <c r="AK3" t="s">
        <v>342</v>
      </c>
      <c r="AL3" t="s">
        <v>342</v>
      </c>
      <c r="AM3" t="s">
        <v>342</v>
      </c>
      <c r="AN3" t="s">
        <v>342</v>
      </c>
      <c r="AO3" t="s">
        <v>342</v>
      </c>
      <c r="AP3" t="s">
        <v>342</v>
      </c>
      <c r="AQ3" t="s">
        <v>342</v>
      </c>
      <c r="AR3" t="s">
        <v>342</v>
      </c>
      <c r="AS3" t="s">
        <v>342</v>
      </c>
      <c r="AT3" t="s">
        <v>342</v>
      </c>
      <c r="AU3" t="s">
        <v>342</v>
      </c>
      <c r="AV3" t="s">
        <v>342</v>
      </c>
      <c r="AW3" t="s">
        <v>342</v>
      </c>
      <c r="AX3" t="s">
        <v>342</v>
      </c>
      <c r="AY3" t="s">
        <v>342</v>
      </c>
      <c r="AZ3" t="s">
        <v>342</v>
      </c>
      <c r="BA3" t="s">
        <v>342</v>
      </c>
      <c r="BB3" t="s">
        <v>342</v>
      </c>
      <c r="BC3" t="s">
        <v>342</v>
      </c>
      <c r="BD3" t="s">
        <v>342</v>
      </c>
      <c r="BE3" t="s">
        <v>342</v>
      </c>
      <c r="BF3" t="s">
        <v>342</v>
      </c>
      <c r="BG3" t="s">
        <v>342</v>
      </c>
      <c r="BH3" t="s">
        <v>342</v>
      </c>
      <c r="BI3" t="s">
        <v>342</v>
      </c>
      <c r="BJ3" t="s">
        <v>342</v>
      </c>
      <c r="BK3" t="s">
        <v>342</v>
      </c>
      <c r="BL3" t="s">
        <v>342</v>
      </c>
      <c r="BM3" t="s">
        <v>342</v>
      </c>
      <c r="BN3" t="s">
        <v>342</v>
      </c>
      <c r="BO3" t="s">
        <v>342</v>
      </c>
      <c r="BP3" t="s">
        <v>342</v>
      </c>
      <c r="BQ3" t="s">
        <v>342</v>
      </c>
      <c r="BR3" t="s">
        <v>342</v>
      </c>
      <c r="BS3" t="s">
        <v>342</v>
      </c>
      <c r="BT3" t="s">
        <v>342</v>
      </c>
      <c r="BU3" t="s">
        <v>342</v>
      </c>
      <c r="BV3" t="s">
        <v>342</v>
      </c>
      <c r="BW3" t="s">
        <v>342</v>
      </c>
      <c r="BX3" t="s">
        <v>342</v>
      </c>
      <c r="BY3" t="s">
        <v>342</v>
      </c>
      <c r="BZ3" t="s">
        <v>342</v>
      </c>
      <c r="CA3" t="s">
        <v>342</v>
      </c>
      <c r="CB3" t="s">
        <v>342</v>
      </c>
      <c r="CC3" t="s">
        <v>342</v>
      </c>
      <c r="CD3" t="s">
        <v>342</v>
      </c>
      <c r="CE3" t="s">
        <v>342</v>
      </c>
      <c r="CF3" t="s">
        <v>342</v>
      </c>
      <c r="CG3" t="s">
        <v>342</v>
      </c>
      <c r="CH3" t="s">
        <v>342</v>
      </c>
      <c r="CI3" t="s">
        <v>342</v>
      </c>
      <c r="CJ3" t="s">
        <v>342</v>
      </c>
      <c r="CK3" t="s">
        <v>342</v>
      </c>
      <c r="CL3" t="s">
        <v>342</v>
      </c>
      <c r="CM3" t="s">
        <v>342</v>
      </c>
      <c r="CN3" t="s">
        <v>342</v>
      </c>
      <c r="CO3" t="s">
        <v>342</v>
      </c>
      <c r="CP3" t="s">
        <v>342</v>
      </c>
      <c r="CQ3" t="s">
        <v>342</v>
      </c>
      <c r="CR3" t="s">
        <v>342</v>
      </c>
      <c r="CS3" t="s">
        <v>342</v>
      </c>
      <c r="CT3" t="s">
        <v>342</v>
      </c>
      <c r="CU3" t="s">
        <v>342</v>
      </c>
      <c r="CV3" t="s">
        <v>342</v>
      </c>
      <c r="CW3" t="s">
        <v>342</v>
      </c>
      <c r="CX3" t="s">
        <v>342</v>
      </c>
      <c r="CY3" t="s">
        <v>342</v>
      </c>
      <c r="CZ3" t="s">
        <v>342</v>
      </c>
      <c r="DA3" t="s">
        <v>342</v>
      </c>
      <c r="DB3" t="s">
        <v>342</v>
      </c>
      <c r="DC3" t="s">
        <v>342</v>
      </c>
      <c r="DD3" t="s">
        <v>342</v>
      </c>
      <c r="DE3" t="s">
        <v>342</v>
      </c>
      <c r="DF3" t="s">
        <v>342</v>
      </c>
      <c r="DG3" t="s">
        <v>342</v>
      </c>
      <c r="DH3" t="s">
        <v>342</v>
      </c>
      <c r="DI3" t="s">
        <v>342</v>
      </c>
      <c r="DJ3" t="s">
        <v>342</v>
      </c>
      <c r="DK3" t="s">
        <v>342</v>
      </c>
      <c r="DL3" t="s">
        <v>342</v>
      </c>
      <c r="DM3" t="s">
        <v>342</v>
      </c>
      <c r="DN3" t="s">
        <v>342</v>
      </c>
      <c r="DO3" t="s">
        <v>342</v>
      </c>
      <c r="DP3" t="s">
        <v>342</v>
      </c>
      <c r="DQ3" t="s">
        <v>342</v>
      </c>
      <c r="DR3" t="s">
        <v>342</v>
      </c>
      <c r="DS3" t="s">
        <v>342</v>
      </c>
      <c r="DT3" t="s">
        <v>342</v>
      </c>
      <c r="DU3" t="s">
        <v>342</v>
      </c>
      <c r="DV3" t="s">
        <v>342</v>
      </c>
      <c r="DW3" t="s">
        <v>342</v>
      </c>
      <c r="DX3" t="s">
        <v>342</v>
      </c>
      <c r="DY3" t="s">
        <v>342</v>
      </c>
      <c r="DZ3" t="s">
        <v>342</v>
      </c>
      <c r="EA3" t="s">
        <v>342</v>
      </c>
      <c r="EB3" t="s">
        <v>342</v>
      </c>
      <c r="EC3" t="s">
        <v>342</v>
      </c>
      <c r="ED3" t="s">
        <v>342</v>
      </c>
      <c r="EE3" t="s">
        <v>342</v>
      </c>
      <c r="EF3" t="s">
        <v>342</v>
      </c>
      <c r="EG3" t="s">
        <v>342</v>
      </c>
      <c r="EH3" t="s">
        <v>342</v>
      </c>
      <c r="EI3" t="s">
        <v>342</v>
      </c>
      <c r="EJ3" t="s">
        <v>342</v>
      </c>
      <c r="EK3" t="s">
        <v>342</v>
      </c>
      <c r="EL3" t="s">
        <v>342</v>
      </c>
      <c r="EM3" t="s">
        <v>342</v>
      </c>
      <c r="EN3" t="s">
        <v>342</v>
      </c>
      <c r="EO3" t="s">
        <v>342</v>
      </c>
      <c r="EP3" t="s">
        <v>342</v>
      </c>
      <c r="EQ3" t="s">
        <v>342</v>
      </c>
      <c r="ER3" t="s">
        <v>342</v>
      </c>
      <c r="ES3" t="s">
        <v>342</v>
      </c>
      <c r="ET3" t="s">
        <v>342</v>
      </c>
      <c r="EU3" t="s">
        <v>342</v>
      </c>
      <c r="EV3" t="s">
        <v>342</v>
      </c>
      <c r="EW3" t="s">
        <v>342</v>
      </c>
      <c r="EX3" t="s">
        <v>342</v>
      </c>
      <c r="EY3" t="s">
        <v>342</v>
      </c>
      <c r="EZ3" t="s">
        <v>342</v>
      </c>
      <c r="FA3" t="s">
        <v>342</v>
      </c>
      <c r="FB3" t="s">
        <v>342</v>
      </c>
      <c r="FC3" t="s">
        <v>342</v>
      </c>
      <c r="FD3" t="s">
        <v>342</v>
      </c>
      <c r="FE3" t="s">
        <v>342</v>
      </c>
      <c r="FF3" t="s">
        <v>342</v>
      </c>
      <c r="FG3" t="s">
        <v>342</v>
      </c>
      <c r="FH3" t="s">
        <v>342</v>
      </c>
      <c r="FI3" t="s">
        <v>342</v>
      </c>
      <c r="FJ3" t="s">
        <v>342</v>
      </c>
      <c r="FK3" t="s">
        <v>342</v>
      </c>
      <c r="FL3" t="s">
        <v>342</v>
      </c>
      <c r="FM3" t="s">
        <v>342</v>
      </c>
      <c r="FN3" t="s">
        <v>342</v>
      </c>
      <c r="FO3" t="s">
        <v>342</v>
      </c>
      <c r="FP3" t="s">
        <v>343</v>
      </c>
      <c r="FQ3" t="s">
        <v>343</v>
      </c>
      <c r="FR3" t="s">
        <v>343</v>
      </c>
      <c r="FS3" t="s">
        <v>343</v>
      </c>
      <c r="FT3" t="s">
        <v>343</v>
      </c>
      <c r="FU3" t="s">
        <v>343</v>
      </c>
      <c r="FV3" t="s">
        <v>343</v>
      </c>
      <c r="FW3" t="s">
        <v>343</v>
      </c>
      <c r="FX3" t="s">
        <v>343</v>
      </c>
      <c r="FY3" t="s">
        <v>343</v>
      </c>
      <c r="FZ3" t="s">
        <v>343</v>
      </c>
      <c r="GA3" t="s">
        <v>343</v>
      </c>
      <c r="GB3" t="s">
        <v>343</v>
      </c>
      <c r="GC3" t="s">
        <v>343</v>
      </c>
      <c r="GD3" t="s">
        <v>343</v>
      </c>
      <c r="GE3" t="s">
        <v>343</v>
      </c>
      <c r="GF3" t="s">
        <v>343</v>
      </c>
      <c r="GG3" t="s">
        <v>343</v>
      </c>
      <c r="GH3" t="s">
        <v>343</v>
      </c>
      <c r="GI3" t="s">
        <v>343</v>
      </c>
      <c r="GJ3" t="s">
        <v>343</v>
      </c>
      <c r="GK3" t="s">
        <v>343</v>
      </c>
      <c r="GL3" t="s">
        <v>343</v>
      </c>
      <c r="GM3" t="s">
        <v>343</v>
      </c>
      <c r="GN3" t="s">
        <v>343</v>
      </c>
      <c r="GO3" t="s">
        <v>343</v>
      </c>
      <c r="GP3" t="s">
        <v>343</v>
      </c>
      <c r="GQ3" t="s">
        <v>343</v>
      </c>
      <c r="GR3" t="s">
        <v>343</v>
      </c>
      <c r="GS3" t="s">
        <v>343</v>
      </c>
      <c r="GT3" t="s">
        <v>343</v>
      </c>
      <c r="GU3" t="s">
        <v>343</v>
      </c>
      <c r="GV3" t="s">
        <v>343</v>
      </c>
      <c r="GW3" t="s">
        <v>343</v>
      </c>
      <c r="GX3" t="s">
        <v>343</v>
      </c>
      <c r="GY3" t="s">
        <v>343</v>
      </c>
      <c r="GZ3" t="s">
        <v>343</v>
      </c>
      <c r="HA3" t="s">
        <v>343</v>
      </c>
      <c r="HB3" t="s">
        <v>343</v>
      </c>
      <c r="HC3" t="s">
        <v>343</v>
      </c>
      <c r="HD3" t="s">
        <v>343</v>
      </c>
      <c r="HE3" t="s">
        <v>343</v>
      </c>
      <c r="HF3" t="s">
        <v>343</v>
      </c>
      <c r="HG3" t="s">
        <v>343</v>
      </c>
      <c r="HH3" t="s">
        <v>343</v>
      </c>
      <c r="HI3" t="s">
        <v>343</v>
      </c>
      <c r="HJ3" t="s">
        <v>343</v>
      </c>
      <c r="HK3" t="s">
        <v>343</v>
      </c>
      <c r="HL3" t="s">
        <v>343</v>
      </c>
      <c r="HM3" t="s">
        <v>343</v>
      </c>
      <c r="HN3" t="s">
        <v>343</v>
      </c>
      <c r="HO3" t="s">
        <v>343</v>
      </c>
      <c r="HP3" t="s">
        <v>343</v>
      </c>
      <c r="HQ3" t="s">
        <v>343</v>
      </c>
      <c r="HR3" t="s">
        <v>343</v>
      </c>
      <c r="HS3" t="s">
        <v>343</v>
      </c>
      <c r="HT3" t="s">
        <v>343</v>
      </c>
      <c r="HU3" t="s">
        <v>343</v>
      </c>
      <c r="HV3" t="s">
        <v>343</v>
      </c>
      <c r="HW3" t="s">
        <v>343</v>
      </c>
      <c r="HX3" t="s">
        <v>343</v>
      </c>
      <c r="HY3" t="s">
        <v>343</v>
      </c>
      <c r="HZ3" t="s">
        <v>343</v>
      </c>
      <c r="IA3" t="s">
        <v>343</v>
      </c>
      <c r="IB3" t="s">
        <v>343</v>
      </c>
      <c r="IC3" t="s">
        <v>343</v>
      </c>
      <c r="ID3" t="s">
        <v>343</v>
      </c>
      <c r="IE3" t="s">
        <v>343</v>
      </c>
      <c r="IF3" t="s">
        <v>343</v>
      </c>
      <c r="IG3" t="s">
        <v>343</v>
      </c>
      <c r="IH3" t="s">
        <v>343</v>
      </c>
      <c r="II3" t="s">
        <v>343</v>
      </c>
      <c r="IJ3" t="s">
        <v>343</v>
      </c>
      <c r="IK3" t="s">
        <v>343</v>
      </c>
      <c r="IL3" t="s">
        <v>343</v>
      </c>
    </row>
    <row r="4" spans="1:410" ht="15" thickBot="1" x14ac:dyDescent="0.4">
      <c r="A4" t="s">
        <v>571</v>
      </c>
      <c r="B4" s="6">
        <f>COUNTIF($N$3:$OT$3,$B$6)</f>
        <v>158</v>
      </c>
      <c r="D4" s="6">
        <f>COUNTIF($N$3:$OT$3,$D$6)</f>
        <v>75</v>
      </c>
      <c r="E4" s="2" t="s">
        <v>571</v>
      </c>
      <c r="F4" s="6">
        <f>COUNTIFS($N$4:$OT$4,F5,$N$3:$OT$3,F6)</f>
        <v>108</v>
      </c>
      <c r="G4" s="2"/>
      <c r="H4" s="6">
        <f>COUNTIFS($N$4:$OT$4,H5,$N$3:$OT$3,H6)</f>
        <v>46</v>
      </c>
      <c r="I4" s="2"/>
      <c r="J4" s="2">
        <f>D4</f>
        <v>75</v>
      </c>
      <c r="K4" s="2"/>
      <c r="M4" s="295" t="s">
        <v>568</v>
      </c>
      <c r="N4" t="s">
        <v>346</v>
      </c>
      <c r="O4" t="s">
        <v>346</v>
      </c>
      <c r="P4" t="s">
        <v>346</v>
      </c>
      <c r="Q4" t="s">
        <v>348</v>
      </c>
      <c r="R4" t="s">
        <v>346</v>
      </c>
      <c r="S4" t="s">
        <v>346</v>
      </c>
      <c r="T4" t="s">
        <v>346</v>
      </c>
      <c r="U4" t="s">
        <v>347</v>
      </c>
      <c r="V4" t="s">
        <v>346</v>
      </c>
      <c r="W4" t="s">
        <v>348</v>
      </c>
      <c r="X4" t="s">
        <v>346</v>
      </c>
      <c r="Y4" t="s">
        <v>346</v>
      </c>
      <c r="Z4" t="s">
        <v>346</v>
      </c>
      <c r="AA4" t="s">
        <v>348</v>
      </c>
      <c r="AB4" t="s">
        <v>347</v>
      </c>
      <c r="AC4" t="s">
        <v>346</v>
      </c>
      <c r="AD4" t="s">
        <v>346</v>
      </c>
      <c r="AE4" t="s">
        <v>346</v>
      </c>
      <c r="AF4" t="s">
        <v>346</v>
      </c>
      <c r="AG4" t="s">
        <v>346</v>
      </c>
      <c r="AH4" t="s">
        <v>346</v>
      </c>
      <c r="AI4" t="s">
        <v>346</v>
      </c>
      <c r="AJ4" t="s">
        <v>346</v>
      </c>
      <c r="AK4" t="s">
        <v>348</v>
      </c>
      <c r="AL4" t="s">
        <v>348</v>
      </c>
      <c r="AM4" t="s">
        <v>348</v>
      </c>
      <c r="AN4" t="s">
        <v>348</v>
      </c>
      <c r="AO4" t="s">
        <v>348</v>
      </c>
      <c r="AP4" t="s">
        <v>348</v>
      </c>
      <c r="AQ4" t="s">
        <v>348</v>
      </c>
      <c r="AR4" t="s">
        <v>346</v>
      </c>
      <c r="AS4" t="s">
        <v>346</v>
      </c>
      <c r="AT4" t="s">
        <v>346</v>
      </c>
      <c r="AU4" t="s">
        <v>348</v>
      </c>
      <c r="AV4" t="s">
        <v>346</v>
      </c>
      <c r="AW4" t="s">
        <v>347</v>
      </c>
      <c r="AX4" t="s">
        <v>346</v>
      </c>
      <c r="AY4" t="s">
        <v>346</v>
      </c>
      <c r="AZ4" t="s">
        <v>346</v>
      </c>
      <c r="BA4" t="s">
        <v>346</v>
      </c>
      <c r="BB4" t="s">
        <v>346</v>
      </c>
      <c r="BC4" t="s">
        <v>346</v>
      </c>
      <c r="BD4" t="s">
        <v>346</v>
      </c>
      <c r="BE4" t="s">
        <v>346</v>
      </c>
      <c r="BF4" t="s">
        <v>346</v>
      </c>
      <c r="BG4" t="s">
        <v>346</v>
      </c>
      <c r="BH4" t="s">
        <v>346</v>
      </c>
      <c r="BI4" t="s">
        <v>346</v>
      </c>
      <c r="BJ4" t="s">
        <v>346</v>
      </c>
      <c r="BK4" t="s">
        <v>346</v>
      </c>
      <c r="BL4" t="s">
        <v>347</v>
      </c>
      <c r="BM4" t="s">
        <v>346</v>
      </c>
      <c r="BN4" t="s">
        <v>349</v>
      </c>
      <c r="BO4" t="s">
        <v>346</v>
      </c>
      <c r="BP4" t="s">
        <v>346</v>
      </c>
      <c r="BQ4" t="s">
        <v>346</v>
      </c>
      <c r="BR4" t="s">
        <v>346</v>
      </c>
      <c r="BS4" t="s">
        <v>346</v>
      </c>
      <c r="BT4" t="s">
        <v>346</v>
      </c>
      <c r="BU4" t="s">
        <v>346</v>
      </c>
      <c r="BV4" t="s">
        <v>346</v>
      </c>
      <c r="BW4" t="s">
        <v>346</v>
      </c>
      <c r="BX4" t="s">
        <v>346</v>
      </c>
      <c r="BY4" t="s">
        <v>346</v>
      </c>
      <c r="BZ4" t="s">
        <v>346</v>
      </c>
      <c r="CA4" t="s">
        <v>346</v>
      </c>
      <c r="CB4" t="s">
        <v>348</v>
      </c>
      <c r="CC4" t="s">
        <v>346</v>
      </c>
      <c r="CD4" t="s">
        <v>348</v>
      </c>
      <c r="CE4" t="s">
        <v>348</v>
      </c>
      <c r="CF4" t="s">
        <v>348</v>
      </c>
      <c r="CG4" t="s">
        <v>346</v>
      </c>
      <c r="CH4" t="s">
        <v>348</v>
      </c>
      <c r="CI4" t="s">
        <v>346</v>
      </c>
      <c r="CJ4" t="s">
        <v>346</v>
      </c>
      <c r="CK4" t="s">
        <v>346</v>
      </c>
      <c r="CL4" t="s">
        <v>346</v>
      </c>
      <c r="CM4" t="s">
        <v>346</v>
      </c>
      <c r="CN4" t="s">
        <v>346</v>
      </c>
      <c r="CO4" t="s">
        <v>346</v>
      </c>
      <c r="CP4" t="s">
        <v>346</v>
      </c>
      <c r="CQ4" t="s">
        <v>346</v>
      </c>
      <c r="CR4" t="s">
        <v>348</v>
      </c>
      <c r="CS4" t="s">
        <v>349</v>
      </c>
      <c r="CT4" t="s">
        <v>346</v>
      </c>
      <c r="CU4" t="s">
        <v>346</v>
      </c>
      <c r="CV4" t="s">
        <v>346</v>
      </c>
      <c r="CW4" t="s">
        <v>346</v>
      </c>
      <c r="CX4" t="s">
        <v>348</v>
      </c>
      <c r="CY4" t="s">
        <v>346</v>
      </c>
      <c r="CZ4" t="s">
        <v>346</v>
      </c>
      <c r="DA4" t="s">
        <v>346</v>
      </c>
      <c r="DB4" t="s">
        <v>348</v>
      </c>
      <c r="DC4" t="s">
        <v>346</v>
      </c>
      <c r="DD4" t="s">
        <v>347</v>
      </c>
      <c r="DE4" t="s">
        <v>346</v>
      </c>
      <c r="DF4" t="s">
        <v>346</v>
      </c>
      <c r="DG4" t="s">
        <v>346</v>
      </c>
      <c r="DH4" t="s">
        <v>346</v>
      </c>
      <c r="DI4" t="s">
        <v>346</v>
      </c>
      <c r="DJ4" t="s">
        <v>348</v>
      </c>
      <c r="DK4" t="s">
        <v>346</v>
      </c>
      <c r="DL4" t="s">
        <v>346</v>
      </c>
      <c r="DM4" t="s">
        <v>346</v>
      </c>
      <c r="DN4" t="s">
        <v>347</v>
      </c>
      <c r="DO4" t="s">
        <v>348</v>
      </c>
      <c r="DP4" t="s">
        <v>348</v>
      </c>
      <c r="DQ4" t="s">
        <v>348</v>
      </c>
      <c r="DR4" t="s">
        <v>346</v>
      </c>
      <c r="DS4" t="s">
        <v>348</v>
      </c>
      <c r="DT4" t="s">
        <v>348</v>
      </c>
      <c r="DU4" t="s">
        <v>346</v>
      </c>
      <c r="DV4" t="s">
        <v>346</v>
      </c>
      <c r="DW4" t="s">
        <v>346</v>
      </c>
      <c r="DX4" t="s">
        <v>346</v>
      </c>
      <c r="DY4" t="s">
        <v>348</v>
      </c>
      <c r="DZ4" t="s">
        <v>348</v>
      </c>
      <c r="EA4" t="s">
        <v>348</v>
      </c>
      <c r="EB4" t="s">
        <v>346</v>
      </c>
      <c r="EC4" t="s">
        <v>346</v>
      </c>
      <c r="ED4" t="s">
        <v>348</v>
      </c>
      <c r="EE4" t="s">
        <v>349</v>
      </c>
      <c r="EF4" t="s">
        <v>349</v>
      </c>
      <c r="EG4" t="s">
        <v>348</v>
      </c>
      <c r="EH4" t="s">
        <v>348</v>
      </c>
      <c r="EI4" t="s">
        <v>348</v>
      </c>
      <c r="EJ4" t="s">
        <v>348</v>
      </c>
      <c r="EK4" t="s">
        <v>346</v>
      </c>
      <c r="EL4" t="s">
        <v>346</v>
      </c>
      <c r="EM4" t="s">
        <v>348</v>
      </c>
      <c r="EN4" t="s">
        <v>348</v>
      </c>
      <c r="EO4" t="s">
        <v>346</v>
      </c>
      <c r="EP4" t="s">
        <v>348</v>
      </c>
      <c r="EQ4" t="s">
        <v>347</v>
      </c>
      <c r="ER4" t="s">
        <v>346</v>
      </c>
      <c r="ES4" t="s">
        <v>346</v>
      </c>
      <c r="ET4" t="s">
        <v>346</v>
      </c>
      <c r="EU4" t="s">
        <v>346</v>
      </c>
      <c r="EV4" t="s">
        <v>346</v>
      </c>
      <c r="EW4" t="s">
        <v>346</v>
      </c>
      <c r="EX4" t="s">
        <v>348</v>
      </c>
      <c r="EY4" t="s">
        <v>346</v>
      </c>
      <c r="EZ4" t="s">
        <v>346</v>
      </c>
      <c r="FA4" t="s">
        <v>346</v>
      </c>
      <c r="FB4" t="s">
        <v>346</v>
      </c>
      <c r="FC4" t="s">
        <v>347</v>
      </c>
      <c r="FD4" t="s">
        <v>346</v>
      </c>
      <c r="FE4" t="s">
        <v>346</v>
      </c>
      <c r="FF4" t="s">
        <v>346</v>
      </c>
      <c r="FG4" t="s">
        <v>346</v>
      </c>
      <c r="FH4" t="s">
        <v>346</v>
      </c>
      <c r="FI4" t="s">
        <v>346</v>
      </c>
      <c r="FJ4" t="s">
        <v>348</v>
      </c>
      <c r="FK4" t="s">
        <v>346</v>
      </c>
      <c r="FL4" t="s">
        <v>346</v>
      </c>
      <c r="FM4" t="s">
        <v>346</v>
      </c>
      <c r="FN4" t="s">
        <v>346</v>
      </c>
      <c r="FO4" t="s">
        <v>346</v>
      </c>
      <c r="FP4" t="s">
        <v>346</v>
      </c>
      <c r="FQ4" t="s">
        <v>346</v>
      </c>
      <c r="FR4" t="s">
        <v>346</v>
      </c>
      <c r="FS4" t="s">
        <v>346</v>
      </c>
      <c r="FT4" t="s">
        <v>346</v>
      </c>
      <c r="FU4" t="s">
        <v>346</v>
      </c>
      <c r="FV4" t="s">
        <v>346</v>
      </c>
      <c r="FW4" t="s">
        <v>347</v>
      </c>
      <c r="FX4" t="s">
        <v>346</v>
      </c>
      <c r="FY4" t="s">
        <v>346</v>
      </c>
      <c r="FZ4" t="s">
        <v>346</v>
      </c>
      <c r="GA4" t="s">
        <v>349</v>
      </c>
      <c r="GB4" t="s">
        <v>348</v>
      </c>
      <c r="GC4" t="s">
        <v>346</v>
      </c>
      <c r="GD4" t="s">
        <v>348</v>
      </c>
      <c r="GE4" t="s">
        <v>346</v>
      </c>
      <c r="GF4" t="s">
        <v>348</v>
      </c>
      <c r="GG4" t="s">
        <v>346</v>
      </c>
      <c r="GH4" t="s">
        <v>346</v>
      </c>
      <c r="GI4" t="s">
        <v>347</v>
      </c>
      <c r="GJ4" t="s">
        <v>346</v>
      </c>
      <c r="GK4" t="s">
        <v>347</v>
      </c>
      <c r="GL4" t="s">
        <v>349</v>
      </c>
      <c r="GM4" t="s">
        <v>346</v>
      </c>
      <c r="GN4" t="s">
        <v>349</v>
      </c>
      <c r="GO4" t="s">
        <v>346</v>
      </c>
      <c r="GP4" t="s">
        <v>347</v>
      </c>
      <c r="GQ4" t="s">
        <v>348</v>
      </c>
      <c r="GR4" t="s">
        <v>346</v>
      </c>
      <c r="GS4" t="s">
        <v>346</v>
      </c>
      <c r="GT4" t="s">
        <v>346</v>
      </c>
      <c r="GU4" t="s">
        <v>346</v>
      </c>
      <c r="GV4" t="s">
        <v>346</v>
      </c>
      <c r="GW4" t="s">
        <v>346</v>
      </c>
      <c r="GX4" t="s">
        <v>346</v>
      </c>
      <c r="GY4" t="s">
        <v>346</v>
      </c>
      <c r="GZ4" t="s">
        <v>346</v>
      </c>
      <c r="HA4" t="s">
        <v>346</v>
      </c>
      <c r="HB4" t="s">
        <v>346</v>
      </c>
      <c r="HC4" t="s">
        <v>346</v>
      </c>
      <c r="HD4" t="s">
        <v>348</v>
      </c>
      <c r="HE4" t="s">
        <v>346</v>
      </c>
      <c r="HF4" t="s">
        <v>347</v>
      </c>
      <c r="HG4" t="s">
        <v>349</v>
      </c>
      <c r="HH4" t="s">
        <v>346</v>
      </c>
      <c r="HI4" t="s">
        <v>348</v>
      </c>
      <c r="HJ4" t="s">
        <v>347</v>
      </c>
      <c r="HK4" t="s">
        <v>346</v>
      </c>
      <c r="HL4" t="s">
        <v>349</v>
      </c>
      <c r="HM4" t="s">
        <v>348</v>
      </c>
      <c r="HN4" t="s">
        <v>346</v>
      </c>
      <c r="HO4" t="s">
        <v>348</v>
      </c>
      <c r="HP4" t="s">
        <v>346</v>
      </c>
      <c r="HQ4" t="s">
        <v>348</v>
      </c>
      <c r="HR4" t="s">
        <v>346</v>
      </c>
      <c r="HS4" t="s">
        <v>347</v>
      </c>
      <c r="HT4" t="s">
        <v>347</v>
      </c>
      <c r="HU4" t="s">
        <v>349</v>
      </c>
      <c r="HV4" t="s">
        <v>346</v>
      </c>
      <c r="HW4" t="s">
        <v>346</v>
      </c>
      <c r="HX4" t="s">
        <v>348</v>
      </c>
      <c r="HY4" t="s">
        <v>346</v>
      </c>
      <c r="HZ4" t="s">
        <v>346</v>
      </c>
      <c r="IA4" t="s">
        <v>346</v>
      </c>
      <c r="IB4" t="s">
        <v>347</v>
      </c>
      <c r="IC4" t="s">
        <v>349</v>
      </c>
      <c r="ID4" t="s">
        <v>347</v>
      </c>
      <c r="IE4" t="s">
        <v>346</v>
      </c>
      <c r="IF4" t="s">
        <v>346</v>
      </c>
      <c r="IG4" t="s">
        <v>346</v>
      </c>
      <c r="IH4" t="s">
        <v>347</v>
      </c>
      <c r="II4" t="s">
        <v>346</v>
      </c>
      <c r="IJ4" t="s">
        <v>348</v>
      </c>
      <c r="IK4" t="s">
        <v>346</v>
      </c>
      <c r="IL4" t="s">
        <v>346</v>
      </c>
    </row>
    <row r="5" spans="1:410" ht="15" thickBot="1" x14ac:dyDescent="0.4">
      <c r="F5" s="296" t="s">
        <v>346</v>
      </c>
      <c r="G5" s="297"/>
      <c r="H5" s="298" t="s">
        <v>346</v>
      </c>
      <c r="I5" s="299"/>
      <c r="J5" s="325"/>
      <c r="K5" s="299"/>
    </row>
    <row r="6" spans="1:410" x14ac:dyDescent="0.35">
      <c r="B6" s="300" t="s">
        <v>342</v>
      </c>
      <c r="C6" s="301"/>
      <c r="D6" s="2" t="s">
        <v>343</v>
      </c>
      <c r="F6" s="302" t="s">
        <v>342</v>
      </c>
      <c r="G6" s="41"/>
      <c r="H6" s="303" t="s">
        <v>343</v>
      </c>
      <c r="I6" s="304"/>
      <c r="J6" s="326" t="s">
        <v>343</v>
      </c>
      <c r="K6" s="304"/>
      <c r="M6" s="4">
        <v>3.6475836523990779E-2</v>
      </c>
      <c r="N6" s="2">
        <v>1</v>
      </c>
      <c r="O6" s="2">
        <v>2</v>
      </c>
      <c r="P6" s="2">
        <v>3</v>
      </c>
      <c r="Q6" s="2">
        <v>4</v>
      </c>
      <c r="R6" s="2">
        <v>5</v>
      </c>
      <c r="S6" s="2">
        <v>6</v>
      </c>
      <c r="T6" s="2">
        <v>7</v>
      </c>
      <c r="U6" s="2">
        <v>8</v>
      </c>
      <c r="V6" s="2">
        <v>9</v>
      </c>
      <c r="W6" s="2">
        <v>10</v>
      </c>
      <c r="X6" s="2">
        <v>11</v>
      </c>
      <c r="Y6" s="2">
        <v>12</v>
      </c>
      <c r="Z6" s="2">
        <v>13</v>
      </c>
      <c r="AA6" s="2">
        <v>14</v>
      </c>
      <c r="AB6" s="2">
        <v>15</v>
      </c>
      <c r="AC6" s="2">
        <v>16</v>
      </c>
      <c r="AD6" s="2">
        <v>17</v>
      </c>
      <c r="AE6" s="2">
        <v>18</v>
      </c>
      <c r="AF6" s="2">
        <v>19</v>
      </c>
      <c r="AG6" s="2">
        <v>20</v>
      </c>
      <c r="AH6" s="2">
        <v>21</v>
      </c>
      <c r="AI6" s="2">
        <v>22</v>
      </c>
      <c r="AJ6" s="2">
        <v>23</v>
      </c>
      <c r="AK6" s="2">
        <v>24</v>
      </c>
      <c r="AL6" s="2">
        <v>25</v>
      </c>
      <c r="AM6" s="2">
        <v>26</v>
      </c>
      <c r="AN6" s="2">
        <v>27</v>
      </c>
      <c r="AO6" s="2">
        <v>28</v>
      </c>
      <c r="AP6" s="2">
        <v>29</v>
      </c>
      <c r="AQ6" s="2">
        <v>30</v>
      </c>
      <c r="AR6" s="2">
        <v>31</v>
      </c>
      <c r="AS6" s="2">
        <v>32</v>
      </c>
      <c r="AT6" s="2">
        <v>33</v>
      </c>
      <c r="AU6" s="2">
        <v>34</v>
      </c>
      <c r="AV6" s="2">
        <v>35</v>
      </c>
      <c r="AW6" s="2">
        <v>36</v>
      </c>
      <c r="AX6" s="2">
        <v>37</v>
      </c>
      <c r="AY6" s="2">
        <v>38</v>
      </c>
      <c r="AZ6" s="2">
        <v>39</v>
      </c>
      <c r="BA6" s="2">
        <v>40</v>
      </c>
      <c r="BB6" s="2">
        <v>41</v>
      </c>
      <c r="BC6" s="2">
        <v>42</v>
      </c>
      <c r="BD6" s="2">
        <v>43</v>
      </c>
      <c r="BE6" s="2">
        <v>44</v>
      </c>
      <c r="BF6" s="2">
        <v>45</v>
      </c>
      <c r="BG6" s="2">
        <v>46</v>
      </c>
      <c r="BH6" s="2">
        <v>47</v>
      </c>
      <c r="BI6" s="2">
        <v>48</v>
      </c>
      <c r="BJ6" s="2">
        <v>49</v>
      </c>
      <c r="BK6" s="2">
        <v>50</v>
      </c>
      <c r="BL6" s="2">
        <v>51</v>
      </c>
      <c r="BM6" s="2">
        <v>52</v>
      </c>
      <c r="BN6" s="2">
        <v>53</v>
      </c>
      <c r="BO6" s="2">
        <v>54</v>
      </c>
      <c r="BP6" s="2">
        <v>55</v>
      </c>
      <c r="BQ6" s="2">
        <v>56</v>
      </c>
      <c r="BR6" s="2">
        <v>57</v>
      </c>
      <c r="BS6" s="2">
        <v>58</v>
      </c>
      <c r="BT6" s="2">
        <v>59</v>
      </c>
      <c r="BU6" s="2">
        <v>60</v>
      </c>
      <c r="BV6" s="2">
        <v>61</v>
      </c>
      <c r="BW6" s="2">
        <v>62</v>
      </c>
      <c r="BX6" s="2">
        <v>63</v>
      </c>
      <c r="BY6" s="2">
        <v>64</v>
      </c>
      <c r="BZ6" s="2">
        <v>65</v>
      </c>
      <c r="CA6" s="2">
        <v>66</v>
      </c>
      <c r="CB6" s="2">
        <v>67</v>
      </c>
      <c r="CC6" s="2">
        <v>68</v>
      </c>
      <c r="CD6" s="2">
        <v>69</v>
      </c>
      <c r="CE6" s="2">
        <v>70</v>
      </c>
      <c r="CF6" s="2">
        <v>71</v>
      </c>
      <c r="CG6" s="2">
        <v>72</v>
      </c>
      <c r="CH6" s="2">
        <v>73</v>
      </c>
      <c r="CI6" s="2">
        <v>74</v>
      </c>
      <c r="CJ6" s="2">
        <v>75</v>
      </c>
      <c r="CK6" s="2">
        <v>76</v>
      </c>
      <c r="CL6" s="2">
        <v>77</v>
      </c>
      <c r="CM6" s="2">
        <v>78</v>
      </c>
      <c r="CN6" s="2">
        <v>79</v>
      </c>
      <c r="CO6" s="2">
        <v>80</v>
      </c>
      <c r="CP6" s="2">
        <v>81</v>
      </c>
      <c r="CQ6" s="2">
        <v>82</v>
      </c>
      <c r="CR6" s="2">
        <v>83</v>
      </c>
      <c r="CS6" s="2">
        <v>84</v>
      </c>
      <c r="CT6" s="2">
        <v>85</v>
      </c>
      <c r="CU6" s="2">
        <v>86</v>
      </c>
      <c r="CV6" s="2">
        <v>87</v>
      </c>
      <c r="CW6" s="2">
        <v>88</v>
      </c>
      <c r="CX6" s="2">
        <v>89</v>
      </c>
      <c r="CY6" s="2">
        <v>90</v>
      </c>
      <c r="CZ6" s="2">
        <v>91</v>
      </c>
      <c r="DA6" s="2">
        <v>92</v>
      </c>
      <c r="DB6" s="2">
        <v>93</v>
      </c>
      <c r="DC6" s="2">
        <v>94</v>
      </c>
      <c r="DD6" s="2">
        <v>95</v>
      </c>
      <c r="DE6" s="2">
        <v>96</v>
      </c>
      <c r="DF6" s="2">
        <v>97</v>
      </c>
      <c r="DG6" s="2">
        <v>98</v>
      </c>
      <c r="DH6" s="2">
        <v>99</v>
      </c>
      <c r="DI6" s="2">
        <v>100</v>
      </c>
      <c r="DJ6" s="2">
        <v>101</v>
      </c>
      <c r="DK6" s="2">
        <v>102</v>
      </c>
      <c r="DL6" s="2">
        <v>103</v>
      </c>
      <c r="DM6" s="2">
        <v>104</v>
      </c>
      <c r="DN6" s="2">
        <v>105</v>
      </c>
      <c r="DO6" s="2">
        <v>106</v>
      </c>
      <c r="DP6" s="2">
        <v>107</v>
      </c>
      <c r="DQ6" s="2">
        <v>108</v>
      </c>
      <c r="DR6" s="2">
        <v>109</v>
      </c>
      <c r="DS6" s="2">
        <v>110</v>
      </c>
      <c r="DT6" s="2">
        <v>111</v>
      </c>
      <c r="DU6" s="2">
        <v>112</v>
      </c>
      <c r="DV6" s="2">
        <v>113</v>
      </c>
      <c r="DW6" s="2">
        <v>114</v>
      </c>
      <c r="DX6" s="2">
        <v>115</v>
      </c>
      <c r="DY6" s="2">
        <v>116</v>
      </c>
      <c r="DZ6" s="2">
        <v>117</v>
      </c>
      <c r="EA6" s="2">
        <v>118</v>
      </c>
      <c r="EB6" s="2">
        <v>119</v>
      </c>
      <c r="EC6" s="2">
        <v>120</v>
      </c>
      <c r="ED6" s="2">
        <v>121</v>
      </c>
      <c r="EE6" s="2">
        <v>122</v>
      </c>
      <c r="EF6" s="2">
        <v>123</v>
      </c>
      <c r="EG6" s="2">
        <v>124</v>
      </c>
      <c r="EH6" s="2">
        <v>125</v>
      </c>
      <c r="EI6" s="2">
        <v>126</v>
      </c>
      <c r="EJ6" s="2">
        <v>127</v>
      </c>
      <c r="EK6" s="2">
        <v>128</v>
      </c>
      <c r="EL6" s="2">
        <v>129</v>
      </c>
      <c r="EM6" s="2">
        <v>130</v>
      </c>
      <c r="EN6" s="2">
        <v>131</v>
      </c>
      <c r="EO6" s="2">
        <v>132</v>
      </c>
      <c r="EP6" s="2">
        <v>133</v>
      </c>
      <c r="EQ6" s="2">
        <v>134</v>
      </c>
      <c r="ER6" s="2">
        <v>135</v>
      </c>
      <c r="ES6" s="2">
        <v>136</v>
      </c>
      <c r="ET6" s="2">
        <v>137</v>
      </c>
      <c r="EU6" s="2">
        <v>138</v>
      </c>
      <c r="EV6" s="2">
        <v>139</v>
      </c>
      <c r="EW6" s="2">
        <v>140</v>
      </c>
      <c r="EX6" s="2">
        <v>141</v>
      </c>
      <c r="EY6" s="2">
        <v>142</v>
      </c>
      <c r="EZ6" s="2">
        <v>143</v>
      </c>
      <c r="FA6" s="2">
        <v>144</v>
      </c>
      <c r="FB6" s="2">
        <v>145</v>
      </c>
      <c r="FC6" s="2">
        <v>146</v>
      </c>
      <c r="FD6" s="2">
        <v>147</v>
      </c>
      <c r="FE6" s="2">
        <v>148</v>
      </c>
      <c r="FF6" s="2">
        <v>149</v>
      </c>
      <c r="FG6" s="2">
        <v>150</v>
      </c>
      <c r="FH6" s="2">
        <v>151</v>
      </c>
      <c r="FI6" s="2">
        <v>152</v>
      </c>
      <c r="FJ6" s="2">
        <v>153</v>
      </c>
      <c r="FK6" s="2">
        <v>154</v>
      </c>
      <c r="FL6" s="2">
        <v>155</v>
      </c>
      <c r="FM6" s="2">
        <v>156</v>
      </c>
      <c r="FN6" s="2">
        <v>157</v>
      </c>
      <c r="FO6" s="2">
        <v>158</v>
      </c>
      <c r="FP6" s="2">
        <v>159</v>
      </c>
      <c r="FQ6" s="2">
        <v>160</v>
      </c>
      <c r="FR6" s="2">
        <v>161</v>
      </c>
      <c r="FS6" s="2">
        <v>162</v>
      </c>
      <c r="FT6" s="2">
        <v>163</v>
      </c>
      <c r="FU6" s="2">
        <v>164</v>
      </c>
      <c r="FV6" s="2">
        <v>165</v>
      </c>
      <c r="FW6" s="2">
        <v>166</v>
      </c>
      <c r="FX6" s="2">
        <v>167</v>
      </c>
      <c r="FY6" s="2">
        <v>168</v>
      </c>
      <c r="FZ6" s="2">
        <v>169</v>
      </c>
      <c r="GA6" s="2">
        <v>170</v>
      </c>
      <c r="GB6" s="2">
        <v>171</v>
      </c>
      <c r="GC6" s="2">
        <v>172</v>
      </c>
      <c r="GD6" s="2">
        <v>173</v>
      </c>
      <c r="GE6" s="2">
        <v>174</v>
      </c>
      <c r="GF6" s="2">
        <v>175</v>
      </c>
      <c r="GG6" s="2">
        <v>176</v>
      </c>
      <c r="GH6" s="2">
        <v>177</v>
      </c>
      <c r="GI6" s="2">
        <v>178</v>
      </c>
      <c r="GJ6" s="2">
        <v>179</v>
      </c>
      <c r="GK6" s="2">
        <v>180</v>
      </c>
      <c r="GL6" s="2">
        <v>181</v>
      </c>
      <c r="GM6" s="2">
        <v>182</v>
      </c>
      <c r="GN6" s="2">
        <v>183</v>
      </c>
      <c r="GO6" s="2">
        <v>184</v>
      </c>
      <c r="GP6" s="2">
        <v>185</v>
      </c>
      <c r="GQ6" s="2">
        <v>186</v>
      </c>
      <c r="GR6" s="2">
        <v>187</v>
      </c>
      <c r="GS6" s="2">
        <v>188</v>
      </c>
      <c r="GT6" s="2">
        <v>189</v>
      </c>
      <c r="GU6" s="2">
        <v>190</v>
      </c>
      <c r="GV6" s="2">
        <v>191</v>
      </c>
      <c r="GW6" s="2">
        <v>192</v>
      </c>
      <c r="GX6" s="2">
        <v>193</v>
      </c>
      <c r="GY6" s="2">
        <v>194</v>
      </c>
      <c r="GZ6" s="2">
        <v>195</v>
      </c>
      <c r="HA6" s="2">
        <v>196</v>
      </c>
      <c r="HB6" s="2">
        <v>197</v>
      </c>
      <c r="HC6" s="2">
        <v>198</v>
      </c>
      <c r="HD6" s="2">
        <v>199</v>
      </c>
      <c r="HE6" s="2">
        <v>200</v>
      </c>
      <c r="HF6" s="2">
        <v>201</v>
      </c>
      <c r="HG6" s="2">
        <v>202</v>
      </c>
      <c r="HH6" s="2">
        <v>203</v>
      </c>
      <c r="HI6" s="2">
        <v>204</v>
      </c>
      <c r="HJ6" s="2">
        <v>205</v>
      </c>
      <c r="HK6" s="2">
        <v>206</v>
      </c>
      <c r="HL6" s="2">
        <v>207</v>
      </c>
      <c r="HM6" s="2">
        <v>208</v>
      </c>
      <c r="HN6" s="2">
        <v>209</v>
      </c>
      <c r="HO6" s="2">
        <v>210</v>
      </c>
      <c r="HP6" s="2">
        <v>211</v>
      </c>
      <c r="HQ6" s="2">
        <v>212</v>
      </c>
      <c r="HR6" s="2">
        <v>213</v>
      </c>
      <c r="HS6" s="2">
        <v>214</v>
      </c>
      <c r="HT6" s="2">
        <v>215</v>
      </c>
      <c r="HU6" s="2">
        <v>216</v>
      </c>
      <c r="HV6" s="2">
        <v>217</v>
      </c>
      <c r="HW6" s="2">
        <v>218</v>
      </c>
      <c r="HX6" s="2">
        <v>219</v>
      </c>
      <c r="HY6" s="2">
        <v>220</v>
      </c>
      <c r="HZ6" s="2">
        <v>221</v>
      </c>
      <c r="IA6" s="2">
        <v>222</v>
      </c>
      <c r="IB6" s="2">
        <v>223</v>
      </c>
      <c r="IC6" s="2">
        <v>224</v>
      </c>
      <c r="ID6" s="2">
        <v>225</v>
      </c>
      <c r="IE6" s="2">
        <v>226</v>
      </c>
      <c r="IF6" s="2">
        <v>227</v>
      </c>
      <c r="IG6" s="2">
        <v>228</v>
      </c>
      <c r="IH6" s="2">
        <v>229</v>
      </c>
      <c r="II6" s="2">
        <v>230</v>
      </c>
      <c r="IJ6" s="2">
        <v>231</v>
      </c>
      <c r="IK6" s="2">
        <v>232</v>
      </c>
      <c r="IL6" s="2">
        <v>233</v>
      </c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</row>
    <row r="7" spans="1:410" ht="15" thickBot="1" x14ac:dyDescent="0.4">
      <c r="B7" s="305" t="s">
        <v>50</v>
      </c>
      <c r="C7" s="306" t="s">
        <v>170</v>
      </c>
      <c r="D7" s="2" t="s">
        <v>50</v>
      </c>
      <c r="E7" s="2" t="s">
        <v>170</v>
      </c>
      <c r="F7" s="302" t="s">
        <v>50</v>
      </c>
      <c r="G7" s="41" t="s">
        <v>170</v>
      </c>
      <c r="H7" s="303" t="s">
        <v>50</v>
      </c>
      <c r="I7" s="304" t="s">
        <v>170</v>
      </c>
      <c r="J7" s="326" t="s">
        <v>50</v>
      </c>
      <c r="K7" s="304" t="s">
        <v>170</v>
      </c>
      <c r="M7" s="4">
        <v>0</v>
      </c>
      <c r="N7" s="37">
        <v>-1.7778404798883485E-2</v>
      </c>
      <c r="O7" s="37">
        <v>-1.486436305810257E-2</v>
      </c>
      <c r="P7" s="37">
        <v>-1.486436305810257E-2</v>
      </c>
      <c r="Q7" s="37">
        <v>-1.2971887362719148E-2</v>
      </c>
      <c r="R7" s="37">
        <v>-2.4309327879503906E-2</v>
      </c>
      <c r="S7" s="37">
        <v>-1.486436305810257E-2</v>
      </c>
      <c r="T7" s="37">
        <v>-1.6750563905549742E-2</v>
      </c>
      <c r="U7" s="37">
        <v>-1.6750563905549742E-2</v>
      </c>
      <c r="V7" s="37">
        <v>-1.486436305810257E-2</v>
      </c>
      <c r="W7" s="37">
        <v>-1.486436305810257E-2</v>
      </c>
      <c r="X7" s="37">
        <v>-1.486436305810257E-2</v>
      </c>
      <c r="Y7" s="37">
        <v>-2.114087573670409E-2</v>
      </c>
      <c r="Z7" s="37">
        <v>-1.486436305810257E-2</v>
      </c>
      <c r="AA7" s="37">
        <v>-1.486436305810257E-2</v>
      </c>
      <c r="AB7" s="37">
        <v>-1.2971887362719148E-2</v>
      </c>
      <c r="AC7" s="37">
        <v>-1.486436305810257E-2</v>
      </c>
      <c r="AD7" s="37">
        <v>-2.4309327879503906E-2</v>
      </c>
      <c r="AE7" s="37">
        <v>-1.486436305810257E-2</v>
      </c>
      <c r="AF7" s="37">
        <v>-1.486436305810257E-2</v>
      </c>
      <c r="AG7" s="37">
        <v>-1.486436305810257E-2</v>
      </c>
      <c r="AH7" s="37">
        <v>-1.486436305810257E-2</v>
      </c>
      <c r="AI7" s="37">
        <v>-2.2414358547233837E-2</v>
      </c>
      <c r="AJ7" s="37">
        <v>-1.486436305810257E-2</v>
      </c>
      <c r="AK7" s="37">
        <v>-2.4309327879503906E-2</v>
      </c>
      <c r="AL7" s="37">
        <v>-1.486436305810257E-2</v>
      </c>
      <c r="AM7" s="37">
        <v>-1.486436305810257E-2</v>
      </c>
      <c r="AN7" s="37">
        <v>-1.486436305810257E-2</v>
      </c>
      <c r="AO7" s="37">
        <v>-1.486436305810257E-2</v>
      </c>
      <c r="AP7" s="37">
        <v>-1.486436305810257E-2</v>
      </c>
      <c r="AQ7" s="37">
        <v>-1.6398267423831214E-2</v>
      </c>
      <c r="AR7" s="37">
        <v>-1.486436305810257E-2</v>
      </c>
      <c r="AS7" s="37">
        <v>-2.6702371604231279E-2</v>
      </c>
      <c r="AT7" s="37">
        <v>-9.5140890923889332E-3</v>
      </c>
      <c r="AU7" s="37">
        <v>-3.1271287975797257E-2</v>
      </c>
      <c r="AV7" s="37">
        <v>-1.486436305810257E-2</v>
      </c>
      <c r="AW7" s="37">
        <v>-1.486436305810257E-2</v>
      </c>
      <c r="AX7" s="37">
        <v>-1.486436305810257E-2</v>
      </c>
      <c r="AY7" s="37">
        <v>-1.486436305810257E-2</v>
      </c>
      <c r="AZ7" s="37">
        <v>-2.2220581651099414E-2</v>
      </c>
      <c r="BA7" s="37">
        <v>-2.4309327879503906E-2</v>
      </c>
      <c r="BB7" s="37">
        <v>-2.4309327879503906E-2</v>
      </c>
      <c r="BC7" s="37">
        <v>-1.8891124814580995E-2</v>
      </c>
      <c r="BD7" s="37">
        <v>-2.0674328876055914E-2</v>
      </c>
      <c r="BE7" s="37">
        <v>-1.486436305810257E-2</v>
      </c>
      <c r="BF7" s="37">
        <v>-4.0331747779780436E-3</v>
      </c>
      <c r="BG7" s="37">
        <v>-1.6276754447818509E-2</v>
      </c>
      <c r="BH7" s="37">
        <v>-1.2971887362719148E-2</v>
      </c>
      <c r="BI7" s="37">
        <v>-1.486436305810257E-2</v>
      </c>
      <c r="BJ7" s="37">
        <v>-1.486436305810257E-2</v>
      </c>
      <c r="BK7" s="37">
        <v>-1.1143454961215937E-2</v>
      </c>
      <c r="BL7" s="37">
        <v>-1.4035626706296545E-2</v>
      </c>
      <c r="BM7" s="37">
        <v>-1.750330488630214E-2</v>
      </c>
      <c r="BN7" s="37">
        <v>-2.7790374383938055E-2</v>
      </c>
      <c r="BO7" s="37">
        <v>-9.3920167419137002E-3</v>
      </c>
      <c r="BP7" s="37">
        <v>-1.486436305810257E-2</v>
      </c>
      <c r="BQ7" s="37">
        <v>-1.1143454961215937E-2</v>
      </c>
      <c r="BR7" s="37">
        <v>-1.486436305810257E-2</v>
      </c>
      <c r="BS7" s="37">
        <v>-1.486436305810257E-2</v>
      </c>
      <c r="BT7" s="37">
        <v>-1.486436305810257E-2</v>
      </c>
      <c r="BU7" s="37">
        <v>-1.486436305810257E-2</v>
      </c>
      <c r="BV7" s="37">
        <v>-1.486436305810257E-2</v>
      </c>
      <c r="BW7" s="37">
        <v>-1.8891124814580995E-2</v>
      </c>
      <c r="BX7" s="37">
        <v>-2.4309327879503906E-2</v>
      </c>
      <c r="BY7" s="37">
        <v>-1.5182203404166872E-2</v>
      </c>
      <c r="BZ7" s="37">
        <v>-1.6750563905549742E-2</v>
      </c>
      <c r="CA7" s="37">
        <v>-1.486436305810257E-2</v>
      </c>
      <c r="CB7" s="37">
        <v>-2.4309327879503906E-2</v>
      </c>
      <c r="CC7" s="37">
        <v>-1.7385994207812394E-2</v>
      </c>
      <c r="CD7" s="37">
        <v>-2.4309327879503906E-2</v>
      </c>
      <c r="CE7" s="37">
        <v>-2.1524306720785091E-2</v>
      </c>
      <c r="CF7" s="37">
        <v>-5.0223401324779648E-2</v>
      </c>
      <c r="CG7" s="37">
        <v>-2.4309327879503906E-2</v>
      </c>
      <c r="CH7" s="37">
        <v>-1.1143454961215937E-2</v>
      </c>
      <c r="CI7" s="37">
        <v>-3.1271287975797257E-2</v>
      </c>
      <c r="CJ7" s="37">
        <v>-1.486436305810257E-2</v>
      </c>
      <c r="CK7" s="37">
        <v>-9.3920167419137002E-3</v>
      </c>
      <c r="CL7" s="37">
        <v>-2.4309327879503906E-2</v>
      </c>
      <c r="CM7" s="37">
        <v>-1.486436305810257E-2</v>
      </c>
      <c r="CN7" s="37">
        <v>-9.5140890923889332E-3</v>
      </c>
      <c r="CO7" s="37">
        <v>-1.7385994207812394E-2</v>
      </c>
      <c r="CP7" s="37">
        <v>-1.486436305810257E-2</v>
      </c>
      <c r="CQ7" s="37">
        <v>-1.486436305810257E-2</v>
      </c>
      <c r="CR7" s="37">
        <v>-2.4309327879503906E-2</v>
      </c>
      <c r="CS7" s="37">
        <v>-1.486436305810257E-2</v>
      </c>
      <c r="CT7" s="37">
        <v>-2.4309327879503906E-2</v>
      </c>
      <c r="CU7" s="37">
        <v>-2.4309327879503906E-2</v>
      </c>
      <c r="CV7" s="37">
        <v>-2.4309327879503906E-2</v>
      </c>
      <c r="CW7" s="37">
        <v>-1.6976013906235488E-2</v>
      </c>
      <c r="CX7" s="37">
        <v>-2.4309327879503906E-2</v>
      </c>
      <c r="CY7" s="37">
        <v>-2.4309327879503906E-2</v>
      </c>
      <c r="CZ7" s="37">
        <v>-1.7975398075960269E-2</v>
      </c>
      <c r="DA7" s="37">
        <v>-2.4309327879503906E-2</v>
      </c>
      <c r="DB7" s="37">
        <v>-2.6198099577893319E-2</v>
      </c>
      <c r="DC7" s="37">
        <v>-2.4309327879503906E-2</v>
      </c>
      <c r="DD7" s="37">
        <v>-2.4309327879503906E-2</v>
      </c>
      <c r="DE7" s="37">
        <v>-2.4309327879503906E-2</v>
      </c>
      <c r="DF7" s="37">
        <v>-2.4309327879503906E-2</v>
      </c>
      <c r="DG7" s="37">
        <v>-2.7790374383938055E-2</v>
      </c>
      <c r="DH7" s="37">
        <v>-3.0265465034737593E-2</v>
      </c>
      <c r="DI7" s="37">
        <v>-1.6398267423831214E-2</v>
      </c>
      <c r="DJ7" s="37">
        <v>-1.8741316704533384E-2</v>
      </c>
      <c r="DK7" s="37">
        <v>-2.4309327879503906E-2</v>
      </c>
      <c r="DL7" s="37">
        <v>-2.4309327879503906E-2</v>
      </c>
      <c r="DM7" s="37">
        <v>-4.5200779336237784E-2</v>
      </c>
      <c r="DN7" s="37">
        <v>-3.0692204562810188E-2</v>
      </c>
      <c r="DO7" s="37">
        <v>-2.4309327879503906E-2</v>
      </c>
      <c r="DP7" s="37">
        <v>-2.7790374383938055E-2</v>
      </c>
      <c r="DQ7" s="37">
        <v>-2.0402588097072183E-2</v>
      </c>
      <c r="DR7" s="37">
        <v>-4.2728674785722176E-2</v>
      </c>
      <c r="DS7" s="37">
        <v>-2.2414358547233837E-2</v>
      </c>
      <c r="DT7" s="37">
        <v>-3.045895886958816E-2</v>
      </c>
      <c r="DU7" s="37">
        <v>-2.4309327879503906E-2</v>
      </c>
      <c r="DV7" s="37">
        <v>-2.4309327879503906E-2</v>
      </c>
      <c r="DW7" s="37">
        <v>-2.7094179851919864E-2</v>
      </c>
      <c r="DX7" s="37">
        <v>-2.2916842759502676E-2</v>
      </c>
      <c r="DY7" s="37">
        <v>-2.4309327879503906E-2</v>
      </c>
      <c r="DZ7" s="37">
        <v>-2.639797898413021E-2</v>
      </c>
      <c r="EA7" s="37">
        <v>-2.4309327879503906E-2</v>
      </c>
      <c r="EB7" s="37">
        <v>-2.4309327879503906E-2</v>
      </c>
      <c r="EC7" s="37">
        <v>-2.4309327879503906E-2</v>
      </c>
      <c r="ED7" s="37">
        <v>-2.4309327879503906E-2</v>
      </c>
      <c r="EE7" s="37">
        <v>-2.4309327879503906E-2</v>
      </c>
      <c r="EF7" s="37">
        <v>-2.4309327879503906E-2</v>
      </c>
      <c r="EG7" s="37">
        <v>-2.7790374383938055E-2</v>
      </c>
      <c r="EH7" s="37">
        <v>-2.4309327879503906E-2</v>
      </c>
      <c r="EI7" s="37">
        <v>-2.4309327879503906E-2</v>
      </c>
      <c r="EJ7" s="37">
        <v>-2.4309327879503906E-2</v>
      </c>
      <c r="EK7" s="37">
        <v>-2.2414358547233837E-2</v>
      </c>
      <c r="EL7" s="37">
        <v>-2.4309327879503906E-2</v>
      </c>
      <c r="EM7" s="37">
        <v>-1.4035626706296545E-2</v>
      </c>
      <c r="EN7" s="37">
        <v>-2.0828016866046628E-2</v>
      </c>
      <c r="EO7" s="37">
        <v>-2.4309327879503906E-2</v>
      </c>
      <c r="EP7" s="37">
        <v>-2.4309327879503906E-2</v>
      </c>
      <c r="EQ7" s="37">
        <v>-3.1271287975797257E-2</v>
      </c>
      <c r="ER7" s="37">
        <v>-3.3918863518762166E-2</v>
      </c>
      <c r="ES7" s="37">
        <v>-2.4309327879503906E-2</v>
      </c>
      <c r="ET7" s="37">
        <v>-2.4309327879503906E-2</v>
      </c>
      <c r="EU7" s="37">
        <v>-2.4309327879503906E-2</v>
      </c>
      <c r="EV7" s="37">
        <v>-2.4309327879503906E-2</v>
      </c>
      <c r="EW7" s="37">
        <v>-1.9442896041632185E-2</v>
      </c>
      <c r="EX7" s="37">
        <v>-2.4309327879503906E-2</v>
      </c>
      <c r="EY7" s="37">
        <v>-2.4309327879503906E-2</v>
      </c>
      <c r="EZ7" s="37">
        <v>-2.7790374383938055E-2</v>
      </c>
      <c r="FA7" s="37">
        <v>-2.4309327879503906E-2</v>
      </c>
      <c r="FB7" s="37">
        <v>-2.6198099577893319E-2</v>
      </c>
      <c r="FC7" s="37">
        <v>-2.4309327879503906E-2</v>
      </c>
      <c r="FD7" s="37">
        <v>-2.4309327879503906E-2</v>
      </c>
      <c r="FE7" s="37">
        <v>-3.1271287975797257E-2</v>
      </c>
      <c r="FF7" s="37">
        <v>-2.6198099577893319E-2</v>
      </c>
      <c r="FG7" s="37">
        <v>-2.4309327879503906E-2</v>
      </c>
      <c r="FH7" s="37">
        <v>-2.4309327879503906E-2</v>
      </c>
      <c r="FI7" s="37">
        <v>-3.6645522792560836E-2</v>
      </c>
      <c r="FJ7" s="37">
        <v>-1.0477059783662535E-2</v>
      </c>
      <c r="FK7" s="37">
        <v>-2.4309327879503906E-2</v>
      </c>
      <c r="FL7" s="37">
        <v>-2.8986620292403398E-2</v>
      </c>
      <c r="FM7" s="37">
        <v>-2.0551248169940028E-2</v>
      </c>
      <c r="FN7" s="37">
        <v>-2.4309327879503906E-2</v>
      </c>
      <c r="FO7" s="37">
        <v>-1.7385994207812394E-2</v>
      </c>
      <c r="FP7" s="37">
        <v>-2.4309327879503906E-2</v>
      </c>
      <c r="FQ7" s="37">
        <v>-2.4309327879503906E-2</v>
      </c>
      <c r="FR7" s="37">
        <v>-2.4309327879503906E-2</v>
      </c>
      <c r="FS7" s="37">
        <v>-3.3626545606584179E-2</v>
      </c>
      <c r="FT7" s="37">
        <v>-2.4309327879503906E-2</v>
      </c>
      <c r="FU7" s="37">
        <v>-2.4309327879503906E-2</v>
      </c>
      <c r="FV7" s="37">
        <v>-2.4309327879503906E-2</v>
      </c>
      <c r="FW7" s="37">
        <v>-1.0158779982191279E-2</v>
      </c>
      <c r="FX7" s="37">
        <v>-2.4309327879503906E-2</v>
      </c>
      <c r="FY7" s="37">
        <v>-3.1271287975797257E-2</v>
      </c>
      <c r="FZ7" s="37">
        <v>-3.1271287975797257E-2</v>
      </c>
      <c r="GA7" s="37">
        <v>-2.4309327879503906E-2</v>
      </c>
      <c r="GB7" s="37">
        <v>-2.4309327879503906E-2</v>
      </c>
      <c r="GC7" s="37">
        <v>-2.9549930716393114E-2</v>
      </c>
      <c r="GD7" s="37">
        <v>-2.5701770736084484E-2</v>
      </c>
      <c r="GE7" s="37">
        <v>-2.4309327879503906E-2</v>
      </c>
      <c r="GF7" s="37">
        <v>-2.4309327879503906E-2</v>
      </c>
      <c r="GG7" s="37">
        <v>-1.8509942544005509E-2</v>
      </c>
      <c r="GH7" s="37">
        <v>-3.0116619811770384E-2</v>
      </c>
      <c r="GI7" s="37">
        <v>-2.4309327879503906E-2</v>
      </c>
      <c r="GJ7" s="37">
        <v>-2.4309327879503906E-2</v>
      </c>
      <c r="GK7" s="37">
        <v>-3.0116619811770384E-2</v>
      </c>
      <c r="GL7" s="37">
        <v>-2.4309327879503906E-2</v>
      </c>
      <c r="GM7" s="37">
        <v>-1.4035626706296545E-2</v>
      </c>
      <c r="GN7" s="37">
        <v>-2.7790374383938055E-2</v>
      </c>
      <c r="GO7" s="37">
        <v>-3.5969277091013718E-2</v>
      </c>
      <c r="GP7" s="37">
        <v>-2.4309327879503906E-2</v>
      </c>
      <c r="GQ7" s="37">
        <v>-1.1714671546041888E-2</v>
      </c>
      <c r="GR7" s="37">
        <v>-2.4309327879503906E-2</v>
      </c>
      <c r="GS7" s="37">
        <v>-2.4309327879503906E-2</v>
      </c>
      <c r="GT7" s="37">
        <v>-2.7790374383938055E-2</v>
      </c>
      <c r="GU7" s="37">
        <v>-2.0551248169940028E-2</v>
      </c>
      <c r="GV7" s="37">
        <v>-2.4309327879503906E-2</v>
      </c>
      <c r="GW7" s="37">
        <v>-2.4309327879503906E-2</v>
      </c>
      <c r="GX7" s="37">
        <v>-1.6398267423831214E-2</v>
      </c>
      <c r="GY7" s="37">
        <v>-2.4309327879503906E-2</v>
      </c>
      <c r="GZ7" s="37">
        <v>-2.9530839773647344E-2</v>
      </c>
      <c r="HA7" s="37">
        <v>-2.4309327879503906E-2</v>
      </c>
      <c r="HB7" s="37">
        <v>-2.0551248169940028E-2</v>
      </c>
      <c r="HC7" s="37">
        <v>-2.114087573670409E-2</v>
      </c>
      <c r="HD7" s="37">
        <v>-2.4309327879503906E-2</v>
      </c>
      <c r="HE7" s="37">
        <v>-2.7790374383938055E-2</v>
      </c>
      <c r="HF7" s="37">
        <v>-2.4309327879503906E-2</v>
      </c>
      <c r="HG7" s="37">
        <v>-2.4309327879503906E-2</v>
      </c>
      <c r="HH7" s="37">
        <v>-1.9626069258877887E-2</v>
      </c>
      <c r="HI7" s="37">
        <v>-2.4309327879503906E-2</v>
      </c>
      <c r="HJ7" s="37">
        <v>-2.2414358547233837E-2</v>
      </c>
      <c r="HK7" s="37">
        <v>-3.1271287975797257E-2</v>
      </c>
      <c r="HL7" s="37">
        <v>-2.7790374383938055E-2</v>
      </c>
      <c r="HM7" s="37">
        <v>-2.4309327879503906E-2</v>
      </c>
      <c r="HN7" s="37">
        <v>-2.4309327879503906E-2</v>
      </c>
      <c r="HO7" s="37">
        <v>-1.8891124814580995E-2</v>
      </c>
      <c r="HP7" s="37">
        <v>-2.4309327879503906E-2</v>
      </c>
      <c r="HQ7" s="37">
        <v>-2.4309327879503906E-2</v>
      </c>
      <c r="HR7" s="37">
        <v>-1.7385994207812394E-2</v>
      </c>
      <c r="HS7" s="37">
        <v>-2.1524306720785091E-2</v>
      </c>
      <c r="HT7" s="37">
        <v>-2.4309327879503906E-2</v>
      </c>
      <c r="HU7" s="37">
        <v>-2.7790374383938055E-2</v>
      </c>
      <c r="HV7" s="37">
        <v>-2.7790374383938055E-2</v>
      </c>
      <c r="HW7" s="37">
        <v>-2.4309327879503906E-2</v>
      </c>
      <c r="HX7" s="37">
        <v>-2.4309327879503906E-2</v>
      </c>
      <c r="HY7" s="37">
        <v>-2.4309327879503906E-2</v>
      </c>
      <c r="HZ7" s="37">
        <v>-3.1271287975797257E-2</v>
      </c>
      <c r="IA7" s="37">
        <v>-2.4309327879503906E-2</v>
      </c>
      <c r="IB7" s="37">
        <v>-2.4309327879503906E-2</v>
      </c>
      <c r="IC7" s="37">
        <v>-2.9182748576627282E-2</v>
      </c>
      <c r="ID7" s="37">
        <v>-2.4309327879503906E-2</v>
      </c>
      <c r="IE7" s="37">
        <v>-2.4309327879503906E-2</v>
      </c>
      <c r="IF7" s="37">
        <v>-2.4309327879503906E-2</v>
      </c>
      <c r="IG7" s="37">
        <v>-2.7790374383938055E-2</v>
      </c>
      <c r="IH7" s="37">
        <v>-1.8741316704533384E-2</v>
      </c>
      <c r="II7" s="37">
        <v>-2.4309327879503906E-2</v>
      </c>
      <c r="IJ7" s="37">
        <v>-2.2414358547233837E-2</v>
      </c>
      <c r="IK7" s="37">
        <v>-3.0116619811770384E-2</v>
      </c>
      <c r="IL7" s="37">
        <v>-3.0265465034737593E-2</v>
      </c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</row>
    <row r="8" spans="1:410" x14ac:dyDescent="0.35">
      <c r="A8" s="307">
        <v>0.05</v>
      </c>
      <c r="B8" s="308">
        <f>AVERAGEIF($N$3:$OT$3,B$6,$N8:$OT8)</f>
        <v>2.9947357827746917E-2</v>
      </c>
      <c r="C8" s="309">
        <f>$A8-B8</f>
        <v>2.0052642172253086E-2</v>
      </c>
      <c r="D8" s="37">
        <f>AVERAGEIF($N$3:$OT$3,D$6,$N8:$OT8)</f>
        <v>2.6730591793840405E-2</v>
      </c>
      <c r="E8" s="11">
        <f>$A8-D8</f>
        <v>2.3269408206159598E-2</v>
      </c>
      <c r="F8" s="310">
        <f>AVERAGEIFS($N8:$OT8,$N$3:$OT$3,F$6,$N$4:$OT$4,F$5)</f>
        <v>3.0363227682375739E-2</v>
      </c>
      <c r="G8" s="311">
        <f>$A8-F8</f>
        <v>1.9636772317624264E-2</v>
      </c>
      <c r="H8" s="312">
        <f>AVERAGEIFS($N8:$OT8,$N$3:$OT$3,H$6,$N$4:$OT$4,H$5)</f>
        <v>2.6109365522792933E-2</v>
      </c>
      <c r="I8" s="313">
        <f>$A8-H8</f>
        <v>2.389063447720707E-2</v>
      </c>
      <c r="J8" s="323">
        <v>2.6730591793840401E-2</v>
      </c>
      <c r="K8" s="313">
        <v>2.3269408206159598E-2</v>
      </c>
      <c r="M8" s="1">
        <v>0.05</v>
      </c>
      <c r="N8" s="37">
        <v>3.2312395349666012E-2</v>
      </c>
      <c r="O8" s="37">
        <v>3.5113158882789541E-2</v>
      </c>
      <c r="P8" s="37">
        <v>3.5113158882789541E-2</v>
      </c>
      <c r="Q8" s="37">
        <v>3.6913274958257247E-2</v>
      </c>
      <c r="R8" s="37">
        <v>2.6987629594945606E-2</v>
      </c>
      <c r="S8" s="37">
        <v>3.5113158882789541E-2</v>
      </c>
      <c r="T8" s="37">
        <v>3.3319864214887751E-2</v>
      </c>
      <c r="U8" s="37">
        <v>3.3319864214887751E-2</v>
      </c>
      <c r="V8" s="37">
        <v>3.5113158882789541E-2</v>
      </c>
      <c r="W8" s="37">
        <v>3.5113158882789541E-2</v>
      </c>
      <c r="X8" s="37">
        <v>3.5113158882789541E-2</v>
      </c>
      <c r="Y8" s="37">
        <v>2.9710572509161093E-2</v>
      </c>
      <c r="Z8" s="37">
        <v>3.5113158882789541E-2</v>
      </c>
      <c r="AA8" s="37">
        <v>3.5113158882789541E-2</v>
      </c>
      <c r="AB8" s="37">
        <v>3.6913274958257247E-2</v>
      </c>
      <c r="AC8" s="37">
        <v>3.5113158882789541E-2</v>
      </c>
      <c r="AD8" s="37">
        <v>2.6987629594945606E-2</v>
      </c>
      <c r="AE8" s="37">
        <v>3.5113158882789541E-2</v>
      </c>
      <c r="AF8" s="37">
        <v>3.5113158882789541E-2</v>
      </c>
      <c r="AG8" s="37">
        <v>3.5113158882789541E-2</v>
      </c>
      <c r="AH8" s="37">
        <v>3.5113158882789541E-2</v>
      </c>
      <c r="AI8" s="37">
        <v>2.8786710630912538E-2</v>
      </c>
      <c r="AJ8" s="37">
        <v>3.5113158882789541E-2</v>
      </c>
      <c r="AK8" s="37">
        <v>2.6987629594945606E-2</v>
      </c>
      <c r="AL8" s="37">
        <v>3.5113158882789541E-2</v>
      </c>
      <c r="AM8" s="37">
        <v>3.5113158882789541E-2</v>
      </c>
      <c r="AN8" s="37">
        <v>3.5113158882789541E-2</v>
      </c>
      <c r="AO8" s="37">
        <v>3.5113158882789541E-2</v>
      </c>
      <c r="AP8" s="37">
        <v>3.5113158882789541E-2</v>
      </c>
      <c r="AQ8" s="37">
        <v>3.3485071607076256E-2</v>
      </c>
      <c r="AR8" s="37">
        <v>3.5113158882789541E-2</v>
      </c>
      <c r="AS8" s="37">
        <v>2.3854667339820335E-2</v>
      </c>
      <c r="AT8" s="37">
        <v>4.0558759787169274E-2</v>
      </c>
      <c r="AU8" s="37">
        <v>2.0672706393342954E-2</v>
      </c>
      <c r="AV8" s="37">
        <v>3.5113158882789541E-2</v>
      </c>
      <c r="AW8" s="37">
        <v>3.5113158882789541E-2</v>
      </c>
      <c r="AX8" s="37">
        <v>3.5113158882789541E-2</v>
      </c>
      <c r="AY8" s="37">
        <v>3.5113158882789541E-2</v>
      </c>
      <c r="AZ8" s="37">
        <v>2.8884733213556002E-2</v>
      </c>
      <c r="BA8" s="37">
        <v>2.6987629594945606E-2</v>
      </c>
      <c r="BB8" s="37">
        <v>2.6987629594945606E-2</v>
      </c>
      <c r="BC8" s="37">
        <v>3.2387271355665215E-2</v>
      </c>
      <c r="BD8" s="37">
        <v>2.953159386847326E-2</v>
      </c>
      <c r="BE8" s="37">
        <v>3.5113158882789541E-2</v>
      </c>
      <c r="BF8" s="37">
        <v>4.6097230817367274E-2</v>
      </c>
      <c r="BG8" s="37">
        <v>3.3987811192204509E-2</v>
      </c>
      <c r="BH8" s="37">
        <v>3.6913274958257247E-2</v>
      </c>
      <c r="BI8" s="37">
        <v>3.5113158882789541E-2</v>
      </c>
      <c r="BJ8" s="37">
        <v>3.5113158882789541E-2</v>
      </c>
      <c r="BK8" s="37">
        <v>3.8718687067115676E-2</v>
      </c>
      <c r="BL8" s="37">
        <v>3.6475836523990779E-2</v>
      </c>
      <c r="BM8" s="37">
        <v>3.2604437182609747E-2</v>
      </c>
      <c r="BN8" s="37">
        <v>2.3828519966547113E-2</v>
      </c>
      <c r="BO8" s="37">
        <v>4.0536533190709934E-2</v>
      </c>
      <c r="BP8" s="37">
        <v>3.5113158882789541E-2</v>
      </c>
      <c r="BQ8" s="37">
        <v>3.8718687067115676E-2</v>
      </c>
      <c r="BR8" s="37">
        <v>3.5113158882789541E-2</v>
      </c>
      <c r="BS8" s="37">
        <v>3.5113158882789541E-2</v>
      </c>
      <c r="BT8" s="37">
        <v>3.5113158882789541E-2</v>
      </c>
      <c r="BU8" s="37">
        <v>3.5113158882789541E-2</v>
      </c>
      <c r="BV8" s="37">
        <v>3.5113158882789541E-2</v>
      </c>
      <c r="BW8" s="37">
        <v>3.2387271355665215E-2</v>
      </c>
      <c r="BX8" s="37">
        <v>2.6987629594945606E-2</v>
      </c>
      <c r="BY8" s="37">
        <v>3.4887014021312668E-2</v>
      </c>
      <c r="BZ8" s="37">
        <v>3.3319864214887751E-2</v>
      </c>
      <c r="CA8" s="37">
        <v>3.5113158882789541E-2</v>
      </c>
      <c r="CB8" s="37">
        <v>2.6987629594945606E-2</v>
      </c>
      <c r="CC8" s="37">
        <v>3.3311967417128052E-2</v>
      </c>
      <c r="CD8" s="37">
        <v>2.5895572475081341E-2</v>
      </c>
      <c r="CE8" s="37">
        <v>2.9517380611038035E-2</v>
      </c>
      <c r="CF8" s="37">
        <v>2.6840589666339287E-3</v>
      </c>
      <c r="CG8" s="37">
        <v>2.6987629594945606E-2</v>
      </c>
      <c r="CH8" s="37">
        <v>3.8718687067115676E-2</v>
      </c>
      <c r="CI8" s="37">
        <v>2.0672706393342954E-2</v>
      </c>
      <c r="CJ8" s="37">
        <v>3.5113158882789541E-2</v>
      </c>
      <c r="CK8" s="37">
        <v>4.0536533190709934E-2</v>
      </c>
      <c r="CL8" s="37">
        <v>2.6987629594945606E-2</v>
      </c>
      <c r="CM8" s="37">
        <v>3.5113158882789541E-2</v>
      </c>
      <c r="CN8" s="37">
        <v>4.0558759787169274E-2</v>
      </c>
      <c r="CO8" s="37">
        <v>3.3311967417128052E-2</v>
      </c>
      <c r="CP8" s="37">
        <v>3.5113158882789541E-2</v>
      </c>
      <c r="CQ8" s="37">
        <v>3.5113158882789541E-2</v>
      </c>
      <c r="CR8" s="37">
        <v>2.6987629594945606E-2</v>
      </c>
      <c r="CS8" s="37">
        <v>3.5113158882789541E-2</v>
      </c>
      <c r="CT8" s="37">
        <v>2.6987629594945606E-2</v>
      </c>
      <c r="CU8" s="37">
        <v>2.6987629594945606E-2</v>
      </c>
      <c r="CV8" s="37">
        <v>2.6987629594945606E-2</v>
      </c>
      <c r="CW8" s="37">
        <v>3.4198661499668326E-2</v>
      </c>
      <c r="CX8" s="37">
        <v>2.6987629594945606E-2</v>
      </c>
      <c r="CY8" s="37">
        <v>2.6987629594945606E-2</v>
      </c>
      <c r="CZ8" s="37">
        <v>3.3293415757776224E-2</v>
      </c>
      <c r="DA8" s="37">
        <v>2.6987629594945606E-2</v>
      </c>
      <c r="DB8" s="37">
        <v>2.5195286613759915E-2</v>
      </c>
      <c r="DC8" s="37">
        <v>2.6987629594945606E-2</v>
      </c>
      <c r="DD8" s="37">
        <v>2.6987629594945606E-2</v>
      </c>
      <c r="DE8" s="37">
        <v>2.6987629594945606E-2</v>
      </c>
      <c r="DF8" s="37">
        <v>2.6987629594945606E-2</v>
      </c>
      <c r="DG8" s="37">
        <v>2.3828519966547113E-2</v>
      </c>
      <c r="DH8" s="37">
        <v>2.2258741229158607E-2</v>
      </c>
      <c r="DI8" s="37">
        <v>3.466367948066873E-2</v>
      </c>
      <c r="DJ8" s="37">
        <v>3.2389148092125009E-2</v>
      </c>
      <c r="DK8" s="37">
        <v>2.6987629594945606E-2</v>
      </c>
      <c r="DL8" s="37">
        <v>2.6987629594945606E-2</v>
      </c>
      <c r="DM8" s="37">
        <v>6.9516066086561246E-3</v>
      </c>
      <c r="DN8" s="37">
        <v>2.1047046695368499E-2</v>
      </c>
      <c r="DO8" s="37">
        <v>2.6987629594945606E-2</v>
      </c>
      <c r="DP8" s="37">
        <v>2.3828519966547113E-2</v>
      </c>
      <c r="DQ8" s="37">
        <v>3.1020398227633805E-2</v>
      </c>
      <c r="DR8" s="37">
        <v>1.0224945715602507E-2</v>
      </c>
      <c r="DS8" s="37">
        <v>2.8786710630912538E-2</v>
      </c>
      <c r="DT8" s="37">
        <v>2.1174644245836038E-2</v>
      </c>
      <c r="DU8" s="37">
        <v>2.6987629594945606E-2</v>
      </c>
      <c r="DV8" s="37">
        <v>2.6987629594945606E-2</v>
      </c>
      <c r="DW8" s="37">
        <v>2.446007396048544E-2</v>
      </c>
      <c r="DX8" s="37">
        <v>2.8252226312948547E-2</v>
      </c>
      <c r="DY8" s="37">
        <v>2.6987629594945606E-2</v>
      </c>
      <c r="DZ8" s="37">
        <v>2.5091760848469313E-2</v>
      </c>
      <c r="EA8" s="37">
        <v>2.6987629594945606E-2</v>
      </c>
      <c r="EB8" s="37">
        <v>2.6987629594945606E-2</v>
      </c>
      <c r="EC8" s="37">
        <v>2.6987629594945606E-2</v>
      </c>
      <c r="ED8" s="37">
        <v>2.6987629594945606E-2</v>
      </c>
      <c r="EE8" s="37">
        <v>2.6987629594945606E-2</v>
      </c>
      <c r="EF8" s="37">
        <v>2.6987629594945606E-2</v>
      </c>
      <c r="EG8" s="37">
        <v>2.3828519966547113E-2</v>
      </c>
      <c r="EH8" s="37">
        <v>2.6987629594945606E-2</v>
      </c>
      <c r="EI8" s="37">
        <v>2.6987629594945606E-2</v>
      </c>
      <c r="EJ8" s="37">
        <v>2.6987629594945606E-2</v>
      </c>
      <c r="EK8" s="37">
        <v>2.8786710630912538E-2</v>
      </c>
      <c r="EL8" s="37">
        <v>2.6987629594945606E-2</v>
      </c>
      <c r="EM8" s="37">
        <v>3.6475836523990779E-2</v>
      </c>
      <c r="EN8" s="37">
        <v>3.01501696144022E-2</v>
      </c>
      <c r="EO8" s="37">
        <v>2.6987629594945606E-2</v>
      </c>
      <c r="EP8" s="37">
        <v>2.6987629594945606E-2</v>
      </c>
      <c r="EQ8" s="37">
        <v>2.0672706393342954E-2</v>
      </c>
      <c r="ER8" s="37">
        <v>1.7886266356047509E-2</v>
      </c>
      <c r="ES8" s="37">
        <v>2.6987629594945606E-2</v>
      </c>
      <c r="ET8" s="37">
        <v>2.6987629594945606E-2</v>
      </c>
      <c r="EU8" s="37">
        <v>2.6987629594945606E-2</v>
      </c>
      <c r="EV8" s="37">
        <v>2.6987629594945606E-2</v>
      </c>
      <c r="EW8" s="37">
        <v>3.1415159803195758E-2</v>
      </c>
      <c r="EX8" s="37">
        <v>2.6987629594945606E-2</v>
      </c>
      <c r="EY8" s="37">
        <v>2.6987629594945606E-2</v>
      </c>
      <c r="EZ8" s="37">
        <v>2.3828519966547113E-2</v>
      </c>
      <c r="FA8" s="37">
        <v>2.6987629594945606E-2</v>
      </c>
      <c r="FB8" s="37">
        <v>2.5195286613759915E-2</v>
      </c>
      <c r="FC8" s="37">
        <v>2.6987629594945606E-2</v>
      </c>
      <c r="FD8" s="37">
        <v>2.6987629594945606E-2</v>
      </c>
      <c r="FE8" s="37">
        <v>2.0672706393342954E-2</v>
      </c>
      <c r="FF8" s="37">
        <v>2.5195286613759915E-2</v>
      </c>
      <c r="FG8" s="37">
        <v>2.6987629594945606E-2</v>
      </c>
      <c r="FH8" s="37">
        <v>2.6987629594945606E-2</v>
      </c>
      <c r="FI8" s="37">
        <v>1.5177506608420321E-2</v>
      </c>
      <c r="FJ8" s="37">
        <v>3.9560818467091474E-2</v>
      </c>
      <c r="FK8" s="37">
        <v>2.6987629594945606E-2</v>
      </c>
      <c r="FL8" s="37">
        <v>2.2156741312391981E-2</v>
      </c>
      <c r="FM8" s="37">
        <v>3.0587081195689647E-2</v>
      </c>
      <c r="FN8" s="37">
        <v>2.6987629594945606E-2</v>
      </c>
      <c r="FO8" s="37">
        <v>3.3311967417128052E-2</v>
      </c>
      <c r="FP8" s="37">
        <v>2.6987629594945606E-2</v>
      </c>
      <c r="FQ8" s="37">
        <v>2.6987629594945606E-2</v>
      </c>
      <c r="FR8" s="37">
        <v>2.6987629594945606E-2</v>
      </c>
      <c r="FS8" s="37">
        <v>1.8284883284022113E-2</v>
      </c>
      <c r="FT8" s="37">
        <v>2.6987629594945606E-2</v>
      </c>
      <c r="FU8" s="37">
        <v>2.6987629594945606E-2</v>
      </c>
      <c r="FV8" s="37">
        <v>2.6987629594945606E-2</v>
      </c>
      <c r="FW8" s="37">
        <v>4.0505221288587689E-2</v>
      </c>
      <c r="FX8" s="37">
        <v>2.6987629594945606E-2</v>
      </c>
      <c r="FY8" s="37">
        <v>2.0672706393342954E-2</v>
      </c>
      <c r="FZ8" s="37">
        <v>2.0672706393342954E-2</v>
      </c>
      <c r="GA8" s="37">
        <v>2.6987629594945606E-2</v>
      </c>
      <c r="GB8" s="37">
        <v>2.6987629594945606E-2</v>
      </c>
      <c r="GC8" s="37">
        <v>2.1789046825652303E-2</v>
      </c>
      <c r="GD8" s="37">
        <v>2.5723581699468756E-2</v>
      </c>
      <c r="GE8" s="37">
        <v>2.6987629594945606E-2</v>
      </c>
      <c r="GF8" s="37">
        <v>2.6987629594945606E-2</v>
      </c>
      <c r="GG8" s="37">
        <v>3.2487128173733559E-2</v>
      </c>
      <c r="GH8" s="37">
        <v>2.141915437189823E-2</v>
      </c>
      <c r="GI8" s="37">
        <v>2.6987629594945606E-2</v>
      </c>
      <c r="GJ8" s="37">
        <v>2.6987629594945606E-2</v>
      </c>
      <c r="GK8" s="37">
        <v>2.141915437189823E-2</v>
      </c>
      <c r="GL8" s="37">
        <v>2.6987629594945606E-2</v>
      </c>
      <c r="GM8" s="37">
        <v>3.6475836523990779E-2</v>
      </c>
      <c r="GN8" s="37">
        <v>2.3828519966547113E-2</v>
      </c>
      <c r="GO8" s="37">
        <v>1.5916323117925346E-2</v>
      </c>
      <c r="GP8" s="37">
        <v>2.6987629594945606E-2</v>
      </c>
      <c r="GQ8" s="37">
        <v>3.8394951976681302E-2</v>
      </c>
      <c r="GR8" s="37">
        <v>2.6987629594945606E-2</v>
      </c>
      <c r="GS8" s="37">
        <v>2.6987629594945606E-2</v>
      </c>
      <c r="GT8" s="37">
        <v>2.3828519966547113E-2</v>
      </c>
      <c r="GU8" s="37">
        <v>3.0587081195689647E-2</v>
      </c>
      <c r="GV8" s="37">
        <v>2.6987629594945606E-2</v>
      </c>
      <c r="GW8" s="37">
        <v>2.6987629594945606E-2</v>
      </c>
      <c r="GX8" s="37">
        <v>3.466367948066873E-2</v>
      </c>
      <c r="GY8" s="37">
        <v>2.6987629594945606E-2</v>
      </c>
      <c r="GZ8" s="37">
        <v>2.225020942958511E-2</v>
      </c>
      <c r="HA8" s="37">
        <v>2.6987629594945606E-2</v>
      </c>
      <c r="HB8" s="37">
        <v>3.0587081195689647E-2</v>
      </c>
      <c r="HC8" s="37">
        <v>2.9710572509161093E-2</v>
      </c>
      <c r="HD8" s="37">
        <v>2.6987629594945606E-2</v>
      </c>
      <c r="HE8" s="37">
        <v>2.3828519966547113E-2</v>
      </c>
      <c r="HF8" s="37">
        <v>2.6987629594945606E-2</v>
      </c>
      <c r="HG8" s="37">
        <v>2.6987629594945606E-2</v>
      </c>
      <c r="HH8" s="37">
        <v>3.1149568798964244E-2</v>
      </c>
      <c r="HI8" s="37">
        <v>2.6987629594945606E-2</v>
      </c>
      <c r="HJ8" s="37">
        <v>2.8786710630912538E-2</v>
      </c>
      <c r="HK8" s="37">
        <v>2.0672706393342954E-2</v>
      </c>
      <c r="HL8" s="37">
        <v>2.3828519966547113E-2</v>
      </c>
      <c r="HM8" s="37">
        <v>2.6987629594945606E-2</v>
      </c>
      <c r="HN8" s="37">
        <v>2.6987629594945606E-2</v>
      </c>
      <c r="HO8" s="37">
        <v>3.2387271355665215E-2</v>
      </c>
      <c r="HP8" s="37">
        <v>2.6987629594945606E-2</v>
      </c>
      <c r="HQ8" s="37">
        <v>2.6987629594945606E-2</v>
      </c>
      <c r="HR8" s="37">
        <v>3.3311967417128052E-2</v>
      </c>
      <c r="HS8" s="37">
        <v>2.9517380611038035E-2</v>
      </c>
      <c r="HT8" s="37">
        <v>2.6987629594945606E-2</v>
      </c>
      <c r="HU8" s="37">
        <v>2.3828519966547113E-2</v>
      </c>
      <c r="HV8" s="37">
        <v>2.3828519966547113E-2</v>
      </c>
      <c r="HW8" s="37">
        <v>2.6987629594945606E-2</v>
      </c>
      <c r="HX8" s="37">
        <v>2.6987629594945606E-2</v>
      </c>
      <c r="HY8" s="37">
        <v>2.6987629594945606E-2</v>
      </c>
      <c r="HZ8" s="37">
        <v>2.0672706393342954E-2</v>
      </c>
      <c r="IA8" s="37">
        <v>2.6987629594945606E-2</v>
      </c>
      <c r="IB8" s="37">
        <v>2.6987629594945606E-2</v>
      </c>
      <c r="IC8" s="37">
        <v>2.256580641349526E-2</v>
      </c>
      <c r="ID8" s="37">
        <v>2.6987629594945606E-2</v>
      </c>
      <c r="IE8" s="37">
        <v>2.6987629594945606E-2</v>
      </c>
      <c r="IF8" s="37">
        <v>2.6987629594945606E-2</v>
      </c>
      <c r="IG8" s="37">
        <v>2.3828519966547113E-2</v>
      </c>
      <c r="IH8" s="37">
        <v>3.2389148092125009E-2</v>
      </c>
      <c r="II8" s="37">
        <v>2.6987629594945606E-2</v>
      </c>
      <c r="IJ8" s="37">
        <v>2.8786710630912538E-2</v>
      </c>
      <c r="IK8" s="37">
        <v>2.141915437189823E-2</v>
      </c>
      <c r="IL8" s="37">
        <v>2.2258741229158607E-2</v>
      </c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</row>
    <row r="9" spans="1:410" x14ac:dyDescent="0.35">
      <c r="A9" s="307">
        <v>5.0999999999999997E-2</v>
      </c>
      <c r="B9" s="314">
        <f t="shared" ref="B9:B72" si="0">AVERAGEIF($N$3:$OT$3,B$6,$N9:$OT9)</f>
        <v>3.0961088510020933E-2</v>
      </c>
      <c r="C9" s="315">
        <f t="shared" ref="C9:C72" si="1">$A9-B9</f>
        <v>2.0038911489979064E-2</v>
      </c>
      <c r="D9" s="37">
        <f t="shared" ref="D9:D72" si="2">AVERAGEIF($N$3:$OT$3,D$6,$N9:$OT9)</f>
        <v>2.7753681237509559E-2</v>
      </c>
      <c r="E9" s="11">
        <f t="shared" ref="E9:E72" si="3">$A9-D9</f>
        <v>2.3246318762490437E-2</v>
      </c>
      <c r="F9" s="310">
        <f t="shared" ref="F9:F72" si="4">AVERAGEIFS($N9:$OT9,$N$3:$OT$3,F$6,$N$4:$OT$4,F$5)</f>
        <v>3.1376112180074987E-2</v>
      </c>
      <c r="G9" s="311">
        <f t="shared" ref="G9:G72" si="5">$A9-F9</f>
        <v>1.9623887819925009E-2</v>
      </c>
      <c r="H9" s="312">
        <f t="shared" ref="H9:H72" si="6">AVERAGEIFS($N9:$OT9,$N$3:$OT$3,H$6,$N$4:$OT$4,H$5)</f>
        <v>2.7133168632899312E-2</v>
      </c>
      <c r="I9" s="313">
        <f t="shared" ref="I9:I72" si="7">$A9-H9</f>
        <v>2.3866831367100685E-2</v>
      </c>
      <c r="J9" s="323">
        <v>2.7753681237509559E-2</v>
      </c>
      <c r="K9" s="313">
        <v>2.3246318762490437E-2</v>
      </c>
      <c r="M9" s="1">
        <v>5.0999999999999997E-2</v>
      </c>
      <c r="N9" s="37">
        <v>3.3312666094972965E-2</v>
      </c>
      <c r="O9" s="37">
        <v>3.6111639917519422E-2</v>
      </c>
      <c r="P9" s="37">
        <v>3.6111639917519422E-2</v>
      </c>
      <c r="Q9" s="37">
        <v>3.791020503421616E-2</v>
      </c>
      <c r="R9" s="37">
        <v>2.8009947059950635E-2</v>
      </c>
      <c r="S9" s="37">
        <v>3.6111639917519422E-2</v>
      </c>
      <c r="T9" s="37">
        <v>3.4319906581208759E-2</v>
      </c>
      <c r="U9" s="37">
        <v>3.4319906581208759E-2</v>
      </c>
      <c r="V9" s="37">
        <v>3.6111639917519422E-2</v>
      </c>
      <c r="W9" s="37">
        <v>3.6111639917519422E-2</v>
      </c>
      <c r="X9" s="37">
        <v>3.6111639917519422E-2</v>
      </c>
      <c r="Y9" s="37">
        <v>3.0724851191483049E-2</v>
      </c>
      <c r="Z9" s="37">
        <v>3.6111639917519422E-2</v>
      </c>
      <c r="AA9" s="37">
        <v>3.6111639917519422E-2</v>
      </c>
      <c r="AB9" s="37">
        <v>3.791020503421616E-2</v>
      </c>
      <c r="AC9" s="37">
        <v>3.6111639917519422E-2</v>
      </c>
      <c r="AD9" s="37">
        <v>2.8009947059950635E-2</v>
      </c>
      <c r="AE9" s="37">
        <v>3.6111639917519422E-2</v>
      </c>
      <c r="AF9" s="37">
        <v>3.6111639917519422E-2</v>
      </c>
      <c r="AG9" s="37">
        <v>3.6111639917519422E-2</v>
      </c>
      <c r="AH9" s="37">
        <v>3.6111639917519422E-2</v>
      </c>
      <c r="AI9" s="37">
        <v>2.9807421892117159E-2</v>
      </c>
      <c r="AJ9" s="37">
        <v>3.6111639917519422E-2</v>
      </c>
      <c r="AK9" s="37">
        <v>2.8009947059950635E-2</v>
      </c>
      <c r="AL9" s="37">
        <v>3.6111639917519422E-2</v>
      </c>
      <c r="AM9" s="37">
        <v>3.6111639917519422E-2</v>
      </c>
      <c r="AN9" s="37">
        <v>3.6111639917519422E-2</v>
      </c>
      <c r="AO9" s="37">
        <v>3.6111639917519422E-2</v>
      </c>
      <c r="AP9" s="37">
        <v>3.6111639917519422E-2</v>
      </c>
      <c r="AQ9" s="37">
        <v>3.4481998135296177E-2</v>
      </c>
      <c r="AR9" s="37">
        <v>3.6111639917519422E-2</v>
      </c>
      <c r="AS9" s="37">
        <v>2.4862265763234026E-2</v>
      </c>
      <c r="AT9" s="37">
        <v>4.1559643193892493E-2</v>
      </c>
      <c r="AU9" s="37">
        <v>2.1706437448052229E-2</v>
      </c>
      <c r="AV9" s="37">
        <v>3.6111639917519422E-2</v>
      </c>
      <c r="AW9" s="37">
        <v>3.6111639917519422E-2</v>
      </c>
      <c r="AX9" s="37">
        <v>3.6111639917519422E-2</v>
      </c>
      <c r="AY9" s="37">
        <v>3.6111639917519422E-2</v>
      </c>
      <c r="AZ9" s="37">
        <v>2.9903667516678167E-2</v>
      </c>
      <c r="BA9" s="37">
        <v>2.8009947059950635E-2</v>
      </c>
      <c r="BB9" s="37">
        <v>2.8009947059950635E-2</v>
      </c>
      <c r="BC9" s="37">
        <v>3.3409993339702515E-2</v>
      </c>
      <c r="BD9" s="37">
        <v>3.0533690334445307E-2</v>
      </c>
      <c r="BE9" s="37">
        <v>3.6111639917519422E-2</v>
      </c>
      <c r="BF9" s="37">
        <v>4.7099201935918655E-2</v>
      </c>
      <c r="BG9" s="37">
        <v>3.4991442262774619E-2</v>
      </c>
      <c r="BH9" s="37">
        <v>3.791020503421616E-2</v>
      </c>
      <c r="BI9" s="37">
        <v>3.6111639917519422E-2</v>
      </c>
      <c r="BJ9" s="37">
        <v>3.6111639917519422E-2</v>
      </c>
      <c r="BK9" s="37">
        <v>3.9715331414759802E-2</v>
      </c>
      <c r="BL9" s="37">
        <v>3.7484375663913605E-2</v>
      </c>
      <c r="BM9" s="37">
        <v>3.3605106957685704E-2</v>
      </c>
      <c r="BN9" s="37">
        <v>2.4856518005950345E-2</v>
      </c>
      <c r="BO9" s="37">
        <v>4.15344962552473E-2</v>
      </c>
      <c r="BP9" s="37">
        <v>3.6111639917519422E-2</v>
      </c>
      <c r="BQ9" s="37">
        <v>3.9715331414759802E-2</v>
      </c>
      <c r="BR9" s="37">
        <v>3.6111639917519422E-2</v>
      </c>
      <c r="BS9" s="37">
        <v>3.6111639917519422E-2</v>
      </c>
      <c r="BT9" s="37">
        <v>3.6111639917519422E-2</v>
      </c>
      <c r="BU9" s="37">
        <v>3.6111639917519422E-2</v>
      </c>
      <c r="BV9" s="37">
        <v>3.6111639917519422E-2</v>
      </c>
      <c r="BW9" s="37">
        <v>3.3409993339702515E-2</v>
      </c>
      <c r="BX9" s="37">
        <v>2.8009947059950635E-2</v>
      </c>
      <c r="BY9" s="37">
        <v>3.5887290028298491E-2</v>
      </c>
      <c r="BZ9" s="37">
        <v>3.4319906581208759E-2</v>
      </c>
      <c r="CA9" s="37">
        <v>3.6111639917519422E-2</v>
      </c>
      <c r="CB9" s="37">
        <v>2.8009947059950635E-2</v>
      </c>
      <c r="CC9" s="37">
        <v>3.432373835576974E-2</v>
      </c>
      <c r="CD9" s="37">
        <v>2.6898117000128119E-2</v>
      </c>
      <c r="CE9" s="37">
        <v>3.053519139127836E-2</v>
      </c>
      <c r="CF9" s="37">
        <v>3.7300272887537123E-3</v>
      </c>
      <c r="CG9" s="37">
        <v>2.8009947059950635E-2</v>
      </c>
      <c r="CH9" s="37">
        <v>3.9715331414759802E-2</v>
      </c>
      <c r="CI9" s="37">
        <v>2.1706437448052229E-2</v>
      </c>
      <c r="CJ9" s="37">
        <v>3.6111639917519422E-2</v>
      </c>
      <c r="CK9" s="37">
        <v>4.15344962552473E-2</v>
      </c>
      <c r="CL9" s="37">
        <v>2.8009947059950635E-2</v>
      </c>
      <c r="CM9" s="37">
        <v>3.6111639917519422E-2</v>
      </c>
      <c r="CN9" s="37">
        <v>4.1559643193892493E-2</v>
      </c>
      <c r="CO9" s="37">
        <v>3.432373835576974E-2</v>
      </c>
      <c r="CP9" s="37">
        <v>3.6111639917519422E-2</v>
      </c>
      <c r="CQ9" s="37">
        <v>3.6111639917519422E-2</v>
      </c>
      <c r="CR9" s="37">
        <v>2.8009947059950635E-2</v>
      </c>
      <c r="CS9" s="37">
        <v>3.6111639917519422E-2</v>
      </c>
      <c r="CT9" s="37">
        <v>2.8009947059950635E-2</v>
      </c>
      <c r="CU9" s="37">
        <v>2.8009947059950635E-2</v>
      </c>
      <c r="CV9" s="37">
        <v>2.8009947059950635E-2</v>
      </c>
      <c r="CW9" s="37">
        <v>3.5219331154437983E-2</v>
      </c>
      <c r="CX9" s="37">
        <v>2.8009947059950635E-2</v>
      </c>
      <c r="CY9" s="37">
        <v>2.8009947059950635E-2</v>
      </c>
      <c r="CZ9" s="37">
        <v>3.4315985673933236E-2</v>
      </c>
      <c r="DA9" s="37">
        <v>2.8009947059950635E-2</v>
      </c>
      <c r="DB9" s="37">
        <v>2.6219220617496042E-2</v>
      </c>
      <c r="DC9" s="37">
        <v>2.8009947059950635E-2</v>
      </c>
      <c r="DD9" s="37">
        <v>2.8009947059950635E-2</v>
      </c>
      <c r="DE9" s="37">
        <v>2.8009947059950635E-2</v>
      </c>
      <c r="DF9" s="37">
        <v>2.8009947059950635E-2</v>
      </c>
      <c r="DG9" s="37">
        <v>2.4856518005950345E-2</v>
      </c>
      <c r="DH9" s="37">
        <v>2.3302199801121803E-2</v>
      </c>
      <c r="DI9" s="37">
        <v>3.5682509445191357E-2</v>
      </c>
      <c r="DJ9" s="37">
        <v>3.3408881538564916E-2</v>
      </c>
      <c r="DK9" s="37">
        <v>2.8009947059950635E-2</v>
      </c>
      <c r="DL9" s="37">
        <v>2.8009947059950635E-2</v>
      </c>
      <c r="DM9" s="37">
        <v>7.9840445765320123E-3</v>
      </c>
      <c r="DN9" s="37">
        <v>2.2076947210706965E-2</v>
      </c>
      <c r="DO9" s="37">
        <v>2.8009947059950635E-2</v>
      </c>
      <c r="DP9" s="37">
        <v>2.4856518005950345E-2</v>
      </c>
      <c r="DQ9" s="37">
        <v>3.2045715054155766E-2</v>
      </c>
      <c r="DR9" s="37">
        <v>1.1275185040575231E-2</v>
      </c>
      <c r="DS9" s="37">
        <v>2.9807421892117159E-2</v>
      </c>
      <c r="DT9" s="37">
        <v>2.2202546113989641E-2</v>
      </c>
      <c r="DU9" s="37">
        <v>2.8009947059950635E-2</v>
      </c>
      <c r="DV9" s="37">
        <v>2.8009947059950635E-2</v>
      </c>
      <c r="DW9" s="37">
        <v>2.5486931688656567E-2</v>
      </c>
      <c r="DX9" s="37">
        <v>2.9272286237857381E-2</v>
      </c>
      <c r="DY9" s="37">
        <v>2.8009947059950635E-2</v>
      </c>
      <c r="DZ9" s="37">
        <v>2.611748036337147E-2</v>
      </c>
      <c r="EA9" s="37">
        <v>2.8009947059950635E-2</v>
      </c>
      <c r="EB9" s="37">
        <v>2.8009947059950635E-2</v>
      </c>
      <c r="EC9" s="37">
        <v>2.8009947059950635E-2</v>
      </c>
      <c r="ED9" s="37">
        <v>2.8009947059950635E-2</v>
      </c>
      <c r="EE9" s="37">
        <v>2.8009947059950635E-2</v>
      </c>
      <c r="EF9" s="37">
        <v>2.8009947059950635E-2</v>
      </c>
      <c r="EG9" s="37">
        <v>2.4856518005950345E-2</v>
      </c>
      <c r="EH9" s="37">
        <v>2.8009947059950635E-2</v>
      </c>
      <c r="EI9" s="37">
        <v>2.8009947059950635E-2</v>
      </c>
      <c r="EJ9" s="37">
        <v>2.8009947059950635E-2</v>
      </c>
      <c r="EK9" s="37">
        <v>2.9807421892117159E-2</v>
      </c>
      <c r="EL9" s="37">
        <v>2.8009947059950635E-2</v>
      </c>
      <c r="EM9" s="37">
        <v>3.7484375663913605E-2</v>
      </c>
      <c r="EN9" s="37">
        <v>3.1166858970680389E-2</v>
      </c>
      <c r="EO9" s="37">
        <v>2.8009947059950635E-2</v>
      </c>
      <c r="EP9" s="37">
        <v>2.8009947059950635E-2</v>
      </c>
      <c r="EQ9" s="37">
        <v>2.1706437448052229E-2</v>
      </c>
      <c r="ER9" s="37">
        <v>1.8915678552520632E-2</v>
      </c>
      <c r="ES9" s="37">
        <v>2.8009947059950635E-2</v>
      </c>
      <c r="ET9" s="37">
        <v>2.8009947059950635E-2</v>
      </c>
      <c r="EU9" s="37">
        <v>2.8009947059950635E-2</v>
      </c>
      <c r="EV9" s="37">
        <v>2.8009947059950635E-2</v>
      </c>
      <c r="EW9" s="37">
        <v>3.2429733953390549E-2</v>
      </c>
      <c r="EX9" s="37">
        <v>2.8009947059950635E-2</v>
      </c>
      <c r="EY9" s="37">
        <v>2.8009947059950635E-2</v>
      </c>
      <c r="EZ9" s="37">
        <v>2.4856518005950345E-2</v>
      </c>
      <c r="FA9" s="37">
        <v>2.8009947059950635E-2</v>
      </c>
      <c r="FB9" s="37">
        <v>2.6219220617496042E-2</v>
      </c>
      <c r="FC9" s="37">
        <v>2.8009947059950635E-2</v>
      </c>
      <c r="FD9" s="37">
        <v>2.8009947059950635E-2</v>
      </c>
      <c r="FE9" s="37">
        <v>2.1706437448052229E-2</v>
      </c>
      <c r="FF9" s="37">
        <v>2.6219220617496042E-2</v>
      </c>
      <c r="FG9" s="37">
        <v>2.8009947059950635E-2</v>
      </c>
      <c r="FH9" s="37">
        <v>2.8009947059950635E-2</v>
      </c>
      <c r="FI9" s="37">
        <v>1.620720093709993E-2</v>
      </c>
      <c r="FJ9" s="37">
        <v>4.0560775975654995E-2</v>
      </c>
      <c r="FK9" s="37">
        <v>2.8009947059950635E-2</v>
      </c>
      <c r="FL9" s="37">
        <v>2.3175288197041066E-2</v>
      </c>
      <c r="FM9" s="37">
        <v>3.1606802941970713E-2</v>
      </c>
      <c r="FN9" s="37">
        <v>2.8009947059950635E-2</v>
      </c>
      <c r="FO9" s="37">
        <v>3.432373835576974E-2</v>
      </c>
      <c r="FP9" s="37">
        <v>2.8009947059950635E-2</v>
      </c>
      <c r="FQ9" s="37">
        <v>2.8009947059950635E-2</v>
      </c>
      <c r="FR9" s="37">
        <v>2.8009947059950635E-2</v>
      </c>
      <c r="FS9" s="37">
        <v>1.9316722031272882E-2</v>
      </c>
      <c r="FT9" s="37">
        <v>2.8009947059950635E-2</v>
      </c>
      <c r="FU9" s="37">
        <v>2.8009947059950635E-2</v>
      </c>
      <c r="FV9" s="37">
        <v>2.8009947059950635E-2</v>
      </c>
      <c r="FW9" s="37">
        <v>4.1516780863761316E-2</v>
      </c>
      <c r="FX9" s="37">
        <v>2.8009947059950635E-2</v>
      </c>
      <c r="FY9" s="37">
        <v>2.1706437448052229E-2</v>
      </c>
      <c r="FZ9" s="37">
        <v>2.1706437448052229E-2</v>
      </c>
      <c r="GA9" s="37">
        <v>2.8009947059950635E-2</v>
      </c>
      <c r="GB9" s="37">
        <v>2.8009947059950635E-2</v>
      </c>
      <c r="GC9" s="37">
        <v>2.2811355412760248E-2</v>
      </c>
      <c r="GD9" s="37">
        <v>2.6748165099294674E-2</v>
      </c>
      <c r="GE9" s="37">
        <v>2.8009947059950635E-2</v>
      </c>
      <c r="GF9" s="37">
        <v>2.8009947059950635E-2</v>
      </c>
      <c r="GG9" s="37">
        <v>3.3504392744086342E-2</v>
      </c>
      <c r="GH9" s="37">
        <v>2.2445247450413763E-2</v>
      </c>
      <c r="GI9" s="37">
        <v>2.8009947059950635E-2</v>
      </c>
      <c r="GJ9" s="37">
        <v>2.8009947059950635E-2</v>
      </c>
      <c r="GK9" s="37">
        <v>2.2445247450413763E-2</v>
      </c>
      <c r="GL9" s="37">
        <v>2.8009947059950635E-2</v>
      </c>
      <c r="GM9" s="37">
        <v>3.7484375663913605E-2</v>
      </c>
      <c r="GN9" s="37">
        <v>2.4856518005950345E-2</v>
      </c>
      <c r="GO9" s="37">
        <v>1.6947263597079987E-2</v>
      </c>
      <c r="GP9" s="37">
        <v>2.8009947059950635E-2</v>
      </c>
      <c r="GQ9" s="37">
        <v>3.9396433887364468E-2</v>
      </c>
      <c r="GR9" s="37">
        <v>2.8009947059950635E-2</v>
      </c>
      <c r="GS9" s="37">
        <v>2.8009947059950635E-2</v>
      </c>
      <c r="GT9" s="37">
        <v>2.4856518005950345E-2</v>
      </c>
      <c r="GU9" s="37">
        <v>3.1606802941970713E-2</v>
      </c>
      <c r="GV9" s="37">
        <v>2.8009947059950635E-2</v>
      </c>
      <c r="GW9" s="37">
        <v>2.8009947059950635E-2</v>
      </c>
      <c r="GX9" s="37">
        <v>3.5682509445191357E-2</v>
      </c>
      <c r="GY9" s="37">
        <v>2.8009947059950635E-2</v>
      </c>
      <c r="GZ9" s="37">
        <v>2.3281067423860602E-2</v>
      </c>
      <c r="HA9" s="37">
        <v>2.8009947059950635E-2</v>
      </c>
      <c r="HB9" s="37">
        <v>3.1606802941970713E-2</v>
      </c>
      <c r="HC9" s="37">
        <v>3.0724851191483049E-2</v>
      </c>
      <c r="HD9" s="37">
        <v>2.8009947059950635E-2</v>
      </c>
      <c r="HE9" s="37">
        <v>2.4856518005950345E-2</v>
      </c>
      <c r="HF9" s="37">
        <v>2.8009947059950635E-2</v>
      </c>
      <c r="HG9" s="37">
        <v>2.8009947059950635E-2</v>
      </c>
      <c r="HH9" s="37">
        <v>3.21625764671849E-2</v>
      </c>
      <c r="HI9" s="37">
        <v>2.8009947059950635E-2</v>
      </c>
      <c r="HJ9" s="37">
        <v>2.9807421892117159E-2</v>
      </c>
      <c r="HK9" s="37">
        <v>2.1706437448052229E-2</v>
      </c>
      <c r="HL9" s="37">
        <v>2.4856518005950345E-2</v>
      </c>
      <c r="HM9" s="37">
        <v>2.8009947059950635E-2</v>
      </c>
      <c r="HN9" s="37">
        <v>2.8009947059950635E-2</v>
      </c>
      <c r="HO9" s="37">
        <v>3.3409993339702515E-2</v>
      </c>
      <c r="HP9" s="37">
        <v>2.8009947059950635E-2</v>
      </c>
      <c r="HQ9" s="37">
        <v>2.8009947059950635E-2</v>
      </c>
      <c r="HR9" s="37">
        <v>3.432373835576974E-2</v>
      </c>
      <c r="HS9" s="37">
        <v>3.053519139127836E-2</v>
      </c>
      <c r="HT9" s="37">
        <v>2.8009947059950635E-2</v>
      </c>
      <c r="HU9" s="37">
        <v>2.4856518005950345E-2</v>
      </c>
      <c r="HV9" s="37">
        <v>2.4856518005950345E-2</v>
      </c>
      <c r="HW9" s="37">
        <v>2.8009947059950635E-2</v>
      </c>
      <c r="HX9" s="37">
        <v>2.8009947059950635E-2</v>
      </c>
      <c r="HY9" s="37">
        <v>2.8009947059950635E-2</v>
      </c>
      <c r="HZ9" s="37">
        <v>2.1706437448052229E-2</v>
      </c>
      <c r="IA9" s="37">
        <v>2.8009947059950635E-2</v>
      </c>
      <c r="IB9" s="37">
        <v>2.8009947059950635E-2</v>
      </c>
      <c r="IC9" s="37">
        <v>2.3596091368172756E-2</v>
      </c>
      <c r="ID9" s="37">
        <v>2.8009947059950635E-2</v>
      </c>
      <c r="IE9" s="37">
        <v>2.8009947059950635E-2</v>
      </c>
      <c r="IF9" s="37">
        <v>2.8009947059950635E-2</v>
      </c>
      <c r="IG9" s="37">
        <v>2.4856518005950345E-2</v>
      </c>
      <c r="IH9" s="37">
        <v>3.3408881538564916E-2</v>
      </c>
      <c r="II9" s="37">
        <v>2.8009947059950635E-2</v>
      </c>
      <c r="IJ9" s="37">
        <v>2.9807421892117159E-2</v>
      </c>
      <c r="IK9" s="37">
        <v>2.2445247450413763E-2</v>
      </c>
      <c r="IL9" s="37">
        <v>2.3302199801121803E-2</v>
      </c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</row>
    <row r="10" spans="1:410" x14ac:dyDescent="0.35">
      <c r="A10" s="307">
        <v>5.1999999999999998E-2</v>
      </c>
      <c r="B10" s="314">
        <f>AVERAGEIF($N$3:$OT$3,B$6,$N10:$OT10)</f>
        <v>3.1974719846674764E-2</v>
      </c>
      <c r="C10" s="315">
        <f t="shared" si="1"/>
        <v>2.0025280153325234E-2</v>
      </c>
      <c r="D10" s="37">
        <f t="shared" si="2"/>
        <v>2.8776635878062215E-2</v>
      </c>
      <c r="E10" s="11">
        <f t="shared" si="3"/>
        <v>2.3223364121937783E-2</v>
      </c>
      <c r="F10" s="310">
        <f t="shared" si="4"/>
        <v>3.2388901129563441E-2</v>
      </c>
      <c r="G10" s="311">
        <f t="shared" si="5"/>
        <v>1.9611098870436557E-2</v>
      </c>
      <c r="H10" s="312">
        <f t="shared" si="6"/>
        <v>2.815683171051268E-2</v>
      </c>
      <c r="I10" s="313">
        <f t="shared" si="7"/>
        <v>2.3843168289487317E-2</v>
      </c>
      <c r="J10" s="323">
        <v>2.8776635878062215E-2</v>
      </c>
      <c r="K10" s="313">
        <v>2.3223364121937783E-2</v>
      </c>
      <c r="M10" s="1">
        <v>5.1999999999999998E-2</v>
      </c>
      <c r="N10" s="37">
        <v>3.431288094587015E-2</v>
      </c>
      <c r="O10" s="37">
        <v>3.7110082485438678E-2</v>
      </c>
      <c r="P10" s="37">
        <v>3.7110082485438678E-2</v>
      </c>
      <c r="Q10" s="37">
        <v>3.8907107480941505E-2</v>
      </c>
      <c r="R10" s="37">
        <v>2.9032134395689413E-2</v>
      </c>
      <c r="S10" s="37">
        <v>3.7110082485438678E-2</v>
      </c>
      <c r="T10" s="37">
        <v>3.5319899624958628E-2</v>
      </c>
      <c r="U10" s="37">
        <v>3.5319899624958628E-2</v>
      </c>
      <c r="V10" s="37">
        <v>3.7110082485438678E-2</v>
      </c>
      <c r="W10" s="37">
        <v>3.7110082485438678E-2</v>
      </c>
      <c r="X10" s="37">
        <v>3.7110082485438678E-2</v>
      </c>
      <c r="Y10" s="37">
        <v>3.1739030991805084E-2</v>
      </c>
      <c r="Z10" s="37">
        <v>3.7110082485438678E-2</v>
      </c>
      <c r="AA10" s="37">
        <v>3.7110082485438678E-2</v>
      </c>
      <c r="AB10" s="37">
        <v>3.8907107480941505E-2</v>
      </c>
      <c r="AC10" s="37">
        <v>3.7110082485438678E-2</v>
      </c>
      <c r="AD10" s="37">
        <v>2.9032134395689413E-2</v>
      </c>
      <c r="AE10" s="37">
        <v>3.7110082485438678E-2</v>
      </c>
      <c r="AF10" s="37">
        <v>3.7110082485438678E-2</v>
      </c>
      <c r="AG10" s="37">
        <v>3.7110082485438678E-2</v>
      </c>
      <c r="AH10" s="37">
        <v>3.7110082485438678E-2</v>
      </c>
      <c r="AI10" s="37">
        <v>3.0828014382217939E-2</v>
      </c>
      <c r="AJ10" s="37">
        <v>3.7110082485438678E-2</v>
      </c>
      <c r="AK10" s="37">
        <v>2.9032134395689413E-2</v>
      </c>
      <c r="AL10" s="37">
        <v>3.7110082485438678E-2</v>
      </c>
      <c r="AM10" s="37">
        <v>3.7110082485438678E-2</v>
      </c>
      <c r="AN10" s="37">
        <v>3.7110082485438678E-2</v>
      </c>
      <c r="AO10" s="37">
        <v>3.7110082485438678E-2</v>
      </c>
      <c r="AP10" s="37">
        <v>3.7110082485438678E-2</v>
      </c>
      <c r="AQ10" s="37">
        <v>3.5478898257092606E-2</v>
      </c>
      <c r="AR10" s="37">
        <v>3.7110082485438678E-2</v>
      </c>
      <c r="AS10" s="37">
        <v>2.5869755905806535E-2</v>
      </c>
      <c r="AT10" s="37">
        <v>4.2560506223661809E-2</v>
      </c>
      <c r="AU10" s="37">
        <v>2.2739983310866796E-2</v>
      </c>
      <c r="AV10" s="37">
        <v>3.7110082485438678E-2</v>
      </c>
      <c r="AW10" s="37">
        <v>3.7110082485438678E-2</v>
      </c>
      <c r="AX10" s="37">
        <v>3.7110082485438678E-2</v>
      </c>
      <c r="AY10" s="37">
        <v>3.7110082485438678E-2</v>
      </c>
      <c r="AZ10" s="37">
        <v>3.0922487923887854E-2</v>
      </c>
      <c r="BA10" s="37">
        <v>2.9032134395689413E-2</v>
      </c>
      <c r="BB10" s="37">
        <v>2.9032134395689413E-2</v>
      </c>
      <c r="BC10" s="37">
        <v>3.4432613342708862E-2</v>
      </c>
      <c r="BD10" s="37">
        <v>3.1535713454600822E-2</v>
      </c>
      <c r="BE10" s="37">
        <v>3.7110082485438678E-2</v>
      </c>
      <c r="BF10" s="37">
        <v>4.8101150318898389E-2</v>
      </c>
      <c r="BG10" s="37">
        <v>3.5995013698973066E-2</v>
      </c>
      <c r="BH10" s="37">
        <v>3.8907107480941505E-2</v>
      </c>
      <c r="BI10" s="37">
        <v>3.7110082485438678E-2</v>
      </c>
      <c r="BJ10" s="37">
        <v>3.7110082485438678E-2</v>
      </c>
      <c r="BK10" s="37">
        <v>4.0711954492457236E-2</v>
      </c>
      <c r="BL10" s="37">
        <v>3.8492854271450661E-2</v>
      </c>
      <c r="BM10" s="37">
        <v>3.4605723062870686E-2</v>
      </c>
      <c r="BN10" s="37">
        <v>2.5884358567578314E-2</v>
      </c>
      <c r="BO10" s="37">
        <v>4.2532437690417702E-2</v>
      </c>
      <c r="BP10" s="37">
        <v>3.7110082485438678E-2</v>
      </c>
      <c r="BQ10" s="37">
        <v>4.0711954492457236E-2</v>
      </c>
      <c r="BR10" s="37">
        <v>3.7110082485438678E-2</v>
      </c>
      <c r="BS10" s="37">
        <v>3.7110082485438678E-2</v>
      </c>
      <c r="BT10" s="37">
        <v>3.7110082485438678E-2</v>
      </c>
      <c r="BU10" s="37">
        <v>3.7110082485438678E-2</v>
      </c>
      <c r="BV10" s="37">
        <v>3.7110082485438678E-2</v>
      </c>
      <c r="BW10" s="37">
        <v>3.4432613342708862E-2</v>
      </c>
      <c r="BX10" s="37">
        <v>2.9032134395689413E-2</v>
      </c>
      <c r="BY10" s="37">
        <v>3.6887526089354195E-2</v>
      </c>
      <c r="BZ10" s="37">
        <v>3.5319899624958628E-2</v>
      </c>
      <c r="CA10" s="37">
        <v>3.7110082485438678E-2</v>
      </c>
      <c r="CB10" s="37">
        <v>2.9032134395689413E-2</v>
      </c>
      <c r="CC10" s="37">
        <v>3.5335430880174101E-2</v>
      </c>
      <c r="CD10" s="37">
        <v>2.7900605696495218E-2</v>
      </c>
      <c r="CE10" s="37">
        <v>3.1552893657414982E-2</v>
      </c>
      <c r="CF10" s="37">
        <v>4.7755553394426276E-3</v>
      </c>
      <c r="CG10" s="37">
        <v>2.9032134395689413E-2</v>
      </c>
      <c r="CH10" s="37">
        <v>4.0711954492457236E-2</v>
      </c>
      <c r="CI10" s="37">
        <v>2.2739983310866796E-2</v>
      </c>
      <c r="CJ10" s="37">
        <v>3.7110082485438678E-2</v>
      </c>
      <c r="CK10" s="37">
        <v>4.2532437690417702E-2</v>
      </c>
      <c r="CL10" s="37">
        <v>2.9032134395689413E-2</v>
      </c>
      <c r="CM10" s="37">
        <v>3.7110082485438678E-2</v>
      </c>
      <c r="CN10" s="37">
        <v>4.2560506223661809E-2</v>
      </c>
      <c r="CO10" s="37">
        <v>3.5335430880174101E-2</v>
      </c>
      <c r="CP10" s="37">
        <v>3.7110082485438678E-2</v>
      </c>
      <c r="CQ10" s="37">
        <v>3.7110082485438678E-2</v>
      </c>
      <c r="CR10" s="37">
        <v>2.9032134395689413E-2</v>
      </c>
      <c r="CS10" s="37">
        <v>3.7110082485438678E-2</v>
      </c>
      <c r="CT10" s="37">
        <v>2.9032134395689413E-2</v>
      </c>
      <c r="CU10" s="37">
        <v>2.9032134395689413E-2</v>
      </c>
      <c r="CV10" s="37">
        <v>2.9032134395689413E-2</v>
      </c>
      <c r="CW10" s="37">
        <v>3.6239899588448532E-2</v>
      </c>
      <c r="CX10" s="37">
        <v>2.9032134395689413E-2</v>
      </c>
      <c r="CY10" s="37">
        <v>2.9032134395689413E-2</v>
      </c>
      <c r="CZ10" s="37">
        <v>3.5338455016984405E-2</v>
      </c>
      <c r="DA10" s="37">
        <v>2.9032134395689413E-2</v>
      </c>
      <c r="DB10" s="37">
        <v>2.7243013118064541E-2</v>
      </c>
      <c r="DC10" s="37">
        <v>2.9032134395689413E-2</v>
      </c>
      <c r="DD10" s="37">
        <v>2.9032134395689413E-2</v>
      </c>
      <c r="DE10" s="37">
        <v>2.9032134395689413E-2</v>
      </c>
      <c r="DF10" s="37">
        <v>2.9032134395689413E-2</v>
      </c>
      <c r="DG10" s="37">
        <v>2.5884358567578314E-2</v>
      </c>
      <c r="DH10" s="37">
        <v>2.4345410297431647E-2</v>
      </c>
      <c r="DI10" s="37">
        <v>3.6701253080749341E-2</v>
      </c>
      <c r="DJ10" s="37">
        <v>3.442851192250429E-2</v>
      </c>
      <c r="DK10" s="37">
        <v>2.9032134395689413E-2</v>
      </c>
      <c r="DL10" s="37">
        <v>2.9032134395689413E-2</v>
      </c>
      <c r="DM10" s="37">
        <v>9.0161769449763618E-3</v>
      </c>
      <c r="DN10" s="37">
        <v>2.310667184494819E-2</v>
      </c>
      <c r="DO10" s="37">
        <v>2.9032134395689413E-2</v>
      </c>
      <c r="DP10" s="37">
        <v>2.5884358567578314E-2</v>
      </c>
      <c r="DQ10" s="37">
        <v>3.3070919255806963E-2</v>
      </c>
      <c r="DR10" s="37">
        <v>1.2325105846199058E-2</v>
      </c>
      <c r="DS10" s="37">
        <v>3.0828014382217939E-2</v>
      </c>
      <c r="DT10" s="37">
        <v>2.3230279750704685E-2</v>
      </c>
      <c r="DU10" s="37">
        <v>2.9032134395689413E-2</v>
      </c>
      <c r="DV10" s="37">
        <v>2.9032134395689413E-2</v>
      </c>
      <c r="DW10" s="37">
        <v>2.6513637438026594E-2</v>
      </c>
      <c r="DX10" s="37">
        <v>3.0292226870389349E-2</v>
      </c>
      <c r="DY10" s="37">
        <v>2.9032134395689413E-2</v>
      </c>
      <c r="DZ10" s="37">
        <v>2.714305338381795E-2</v>
      </c>
      <c r="EA10" s="37">
        <v>2.9032134395689413E-2</v>
      </c>
      <c r="EB10" s="37">
        <v>2.9032134395689413E-2</v>
      </c>
      <c r="EC10" s="37">
        <v>2.9032134395689413E-2</v>
      </c>
      <c r="ED10" s="37">
        <v>2.9032134395689413E-2</v>
      </c>
      <c r="EE10" s="37">
        <v>2.9032134395689413E-2</v>
      </c>
      <c r="EF10" s="37">
        <v>2.9032134395689413E-2</v>
      </c>
      <c r="EG10" s="37">
        <v>2.5884358567578314E-2</v>
      </c>
      <c r="EH10" s="37">
        <v>2.9032134395689413E-2</v>
      </c>
      <c r="EI10" s="37">
        <v>2.9032134395689413E-2</v>
      </c>
      <c r="EJ10" s="37">
        <v>2.9032134395689413E-2</v>
      </c>
      <c r="EK10" s="37">
        <v>3.0828014382217939E-2</v>
      </c>
      <c r="EL10" s="37">
        <v>2.9032134395689413E-2</v>
      </c>
      <c r="EM10" s="37">
        <v>3.8492854271450661E-2</v>
      </c>
      <c r="EN10" s="37">
        <v>3.2183445180005821E-2</v>
      </c>
      <c r="EO10" s="37">
        <v>2.9032134395689413E-2</v>
      </c>
      <c r="EP10" s="37">
        <v>2.9032134395689413E-2</v>
      </c>
      <c r="EQ10" s="37">
        <v>2.2739983310866796E-2</v>
      </c>
      <c r="ER10" s="37">
        <v>1.9944901266482074E-2</v>
      </c>
      <c r="ES10" s="37">
        <v>2.9032134395689413E-2</v>
      </c>
      <c r="ET10" s="37">
        <v>2.9032134395689413E-2</v>
      </c>
      <c r="EU10" s="37">
        <v>2.9032134395689413E-2</v>
      </c>
      <c r="EV10" s="37">
        <v>2.9032134395689413E-2</v>
      </c>
      <c r="EW10" s="37">
        <v>3.3444215328398252E-2</v>
      </c>
      <c r="EX10" s="37">
        <v>2.9032134395689413E-2</v>
      </c>
      <c r="EY10" s="37">
        <v>2.9032134395689413E-2</v>
      </c>
      <c r="EZ10" s="37">
        <v>2.5884358567578314E-2</v>
      </c>
      <c r="FA10" s="37">
        <v>2.9032134395689413E-2</v>
      </c>
      <c r="FB10" s="37">
        <v>2.7243013118064541E-2</v>
      </c>
      <c r="FC10" s="37">
        <v>2.9032134395689413E-2</v>
      </c>
      <c r="FD10" s="37">
        <v>2.9032134395689413E-2</v>
      </c>
      <c r="FE10" s="37">
        <v>2.2739983310866796E-2</v>
      </c>
      <c r="FF10" s="37">
        <v>2.7243013118064541E-2</v>
      </c>
      <c r="FG10" s="37">
        <v>2.9032134395689413E-2</v>
      </c>
      <c r="FH10" s="37">
        <v>2.9032134395689413E-2</v>
      </c>
      <c r="FI10" s="37">
        <v>1.7236650027626421E-2</v>
      </c>
      <c r="FJ10" s="37">
        <v>4.1560704950910798E-2</v>
      </c>
      <c r="FK10" s="37">
        <v>2.9032134395689413E-2</v>
      </c>
      <c r="FL10" s="37">
        <v>2.419368670515798E-2</v>
      </c>
      <c r="FM10" s="37">
        <v>3.2626415545992327E-2</v>
      </c>
      <c r="FN10" s="37">
        <v>2.9032134395689413E-2</v>
      </c>
      <c r="FO10" s="37">
        <v>3.5335430880174101E-2</v>
      </c>
      <c r="FP10" s="37">
        <v>2.9032134395689413E-2</v>
      </c>
      <c r="FQ10" s="37">
        <v>2.9032134395689413E-2</v>
      </c>
      <c r="FR10" s="37">
        <v>2.9032134395689413E-2</v>
      </c>
      <c r="FS10" s="37">
        <v>2.0348366475656299E-2</v>
      </c>
      <c r="FT10" s="37">
        <v>2.9032134395689413E-2</v>
      </c>
      <c r="FU10" s="37">
        <v>2.9032134395689413E-2</v>
      </c>
      <c r="FV10" s="37">
        <v>2.9032134395689413E-2</v>
      </c>
      <c r="FW10" s="37">
        <v>4.2528278770939565E-2</v>
      </c>
      <c r="FX10" s="37">
        <v>2.9032134395689413E-2</v>
      </c>
      <c r="FY10" s="37">
        <v>2.2739983310866796E-2</v>
      </c>
      <c r="FZ10" s="37">
        <v>2.2739983310866796E-2</v>
      </c>
      <c r="GA10" s="37">
        <v>2.9032134395689413E-2</v>
      </c>
      <c r="GB10" s="37">
        <v>2.9032134395689413E-2</v>
      </c>
      <c r="GC10" s="37">
        <v>2.383350652630245E-2</v>
      </c>
      <c r="GD10" s="37">
        <v>2.7772607474368494E-2</v>
      </c>
      <c r="GE10" s="37">
        <v>2.9032134395689413E-2</v>
      </c>
      <c r="GF10" s="37">
        <v>2.9032134395689413E-2</v>
      </c>
      <c r="GG10" s="37">
        <v>3.4521561385348676E-2</v>
      </c>
      <c r="GH10" s="37">
        <v>2.3471173887228192E-2</v>
      </c>
      <c r="GI10" s="37">
        <v>2.9032134395689413E-2</v>
      </c>
      <c r="GJ10" s="37">
        <v>2.9032134395689413E-2</v>
      </c>
      <c r="GK10" s="37">
        <v>2.3471173887228192E-2</v>
      </c>
      <c r="GL10" s="37">
        <v>2.9032134395689413E-2</v>
      </c>
      <c r="GM10" s="37">
        <v>3.8492854271450661E-2</v>
      </c>
      <c r="GN10" s="37">
        <v>2.5884358567578314E-2</v>
      </c>
      <c r="GO10" s="37">
        <v>1.7977958962688501E-2</v>
      </c>
      <c r="GP10" s="37">
        <v>2.9032134395689413E-2</v>
      </c>
      <c r="GQ10" s="37">
        <v>4.0397890514461521E-2</v>
      </c>
      <c r="GR10" s="37">
        <v>2.9032134395689413E-2</v>
      </c>
      <c r="GS10" s="37">
        <v>2.9032134395689413E-2</v>
      </c>
      <c r="GT10" s="37">
        <v>2.5884358567578314E-2</v>
      </c>
      <c r="GU10" s="37">
        <v>3.2626415545992327E-2</v>
      </c>
      <c r="GV10" s="37">
        <v>2.9032134395689413E-2</v>
      </c>
      <c r="GW10" s="37">
        <v>2.9032134395689413E-2</v>
      </c>
      <c r="GX10" s="37">
        <v>3.6701253080749341E-2</v>
      </c>
      <c r="GY10" s="37">
        <v>2.9032134395689413E-2</v>
      </c>
      <c r="GZ10" s="37">
        <v>2.4311754128950591E-2</v>
      </c>
      <c r="HA10" s="37">
        <v>2.9032134395689413E-2</v>
      </c>
      <c r="HB10" s="37">
        <v>3.2626415545992327E-2</v>
      </c>
      <c r="HC10" s="37">
        <v>3.1739030991805084E-2</v>
      </c>
      <c r="HD10" s="37">
        <v>2.9032134395689413E-2</v>
      </c>
      <c r="HE10" s="37">
        <v>2.5884358567578314E-2</v>
      </c>
      <c r="HF10" s="37">
        <v>2.9032134395689413E-2</v>
      </c>
      <c r="HG10" s="37">
        <v>2.9032134395689413E-2</v>
      </c>
      <c r="HH10" s="37">
        <v>3.3175494201947986E-2</v>
      </c>
      <c r="HI10" s="37">
        <v>2.9032134395689413E-2</v>
      </c>
      <c r="HJ10" s="37">
        <v>3.0828014382217939E-2</v>
      </c>
      <c r="HK10" s="37">
        <v>2.2739983310866796E-2</v>
      </c>
      <c r="HL10" s="37">
        <v>2.5884358567578314E-2</v>
      </c>
      <c r="HM10" s="37">
        <v>2.9032134395689413E-2</v>
      </c>
      <c r="HN10" s="37">
        <v>2.9032134395689413E-2</v>
      </c>
      <c r="HO10" s="37">
        <v>3.4432613342708862E-2</v>
      </c>
      <c r="HP10" s="37">
        <v>2.9032134395689413E-2</v>
      </c>
      <c r="HQ10" s="37">
        <v>2.9032134395689413E-2</v>
      </c>
      <c r="HR10" s="37">
        <v>3.5335430880174101E-2</v>
      </c>
      <c r="HS10" s="37">
        <v>3.1552893657414982E-2</v>
      </c>
      <c r="HT10" s="37">
        <v>2.9032134395689413E-2</v>
      </c>
      <c r="HU10" s="37">
        <v>2.5884358567578314E-2</v>
      </c>
      <c r="HV10" s="37">
        <v>2.5884358567578314E-2</v>
      </c>
      <c r="HW10" s="37">
        <v>2.9032134395689413E-2</v>
      </c>
      <c r="HX10" s="37">
        <v>2.9032134395689413E-2</v>
      </c>
      <c r="HY10" s="37">
        <v>2.9032134395689413E-2</v>
      </c>
      <c r="HZ10" s="37">
        <v>2.2739983310866796E-2</v>
      </c>
      <c r="IA10" s="37">
        <v>2.9032134395689413E-2</v>
      </c>
      <c r="IB10" s="37">
        <v>2.9032134395689413E-2</v>
      </c>
      <c r="IC10" s="37">
        <v>2.4626207803255973E-2</v>
      </c>
      <c r="ID10" s="37">
        <v>2.9032134395689413E-2</v>
      </c>
      <c r="IE10" s="37">
        <v>2.9032134395689413E-2</v>
      </c>
      <c r="IF10" s="37">
        <v>2.9032134395689413E-2</v>
      </c>
      <c r="IG10" s="37">
        <v>2.5884358567578314E-2</v>
      </c>
      <c r="IH10" s="37">
        <v>3.442851192250429E-2</v>
      </c>
      <c r="II10" s="37">
        <v>2.9032134395689413E-2</v>
      </c>
      <c r="IJ10" s="37">
        <v>3.0828014382217939E-2</v>
      </c>
      <c r="IK10" s="37">
        <v>2.3471173887228192E-2</v>
      </c>
      <c r="IL10" s="37">
        <v>2.4345410297431647E-2</v>
      </c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</row>
    <row r="11" spans="1:410" x14ac:dyDescent="0.35">
      <c r="A11" s="307">
        <v>5.2999999999999999E-2</v>
      </c>
      <c r="B11" s="314">
        <f>AVERAGEIF($N$3:$OT$3,B$6,$N11:$OT11)</f>
        <v>3.2988252317597722E-2</v>
      </c>
      <c r="C11" s="315">
        <f t="shared" si="1"/>
        <v>2.0011747682402277E-2</v>
      </c>
      <c r="D11" s="37">
        <f t="shared" si="2"/>
        <v>2.9799456370563381E-2</v>
      </c>
      <c r="E11" s="11">
        <f t="shared" si="3"/>
        <v>2.3200543629436618E-2</v>
      </c>
      <c r="F11" s="310">
        <f t="shared" si="4"/>
        <v>3.3401594992485947E-2</v>
      </c>
      <c r="G11" s="311">
        <f t="shared" si="5"/>
        <v>1.9598405007514051E-2</v>
      </c>
      <c r="H11" s="312">
        <f t="shared" si="6"/>
        <v>2.9180355435894232E-2</v>
      </c>
      <c r="I11" s="313">
        <f t="shared" si="7"/>
        <v>2.3819644564105766E-2</v>
      </c>
      <c r="J11" s="323">
        <v>2.9799456370563381E-2</v>
      </c>
      <c r="K11" s="313">
        <v>2.3200543629436618E-2</v>
      </c>
      <c r="M11" s="1">
        <v>5.2999999999999999E-2</v>
      </c>
      <c r="N11" s="37">
        <v>3.5313040154404174E-2</v>
      </c>
      <c r="O11" s="37">
        <v>3.8108486771480043E-2</v>
      </c>
      <c r="P11" s="37">
        <v>3.8108486771480043E-2</v>
      </c>
      <c r="Q11" s="37">
        <v>3.9903982440957719E-2</v>
      </c>
      <c r="R11" s="37">
        <v>3.0054192234362898E-2</v>
      </c>
      <c r="S11" s="37">
        <v>3.8108486771480043E-2</v>
      </c>
      <c r="T11" s="37">
        <v>3.6319843573677346E-2</v>
      </c>
      <c r="U11" s="37">
        <v>3.6319843573677346E-2</v>
      </c>
      <c r="V11" s="37">
        <v>3.8108486771480043E-2</v>
      </c>
      <c r="W11" s="37">
        <v>3.8108486771480043E-2</v>
      </c>
      <c r="X11" s="37">
        <v>3.8108486771480043E-2</v>
      </c>
      <c r="Y11" s="37">
        <v>3.2753112387369221E-2</v>
      </c>
      <c r="Z11" s="37">
        <v>3.8108486771480043E-2</v>
      </c>
      <c r="AA11" s="37">
        <v>3.8108486771480043E-2</v>
      </c>
      <c r="AB11" s="37">
        <v>3.9903982440957719E-2</v>
      </c>
      <c r="AC11" s="37">
        <v>3.8108486771480043E-2</v>
      </c>
      <c r="AD11" s="37">
        <v>3.0054192234362898E-2</v>
      </c>
      <c r="AE11" s="37">
        <v>3.8108486771480043E-2</v>
      </c>
      <c r="AF11" s="37">
        <v>3.8108486771480043E-2</v>
      </c>
      <c r="AG11" s="37">
        <v>3.8108486771480043E-2</v>
      </c>
      <c r="AH11" s="37">
        <v>3.8108486771480043E-2</v>
      </c>
      <c r="AI11" s="37">
        <v>3.1848488686852638E-2</v>
      </c>
      <c r="AJ11" s="37">
        <v>3.8108486771480043E-2</v>
      </c>
      <c r="AK11" s="37">
        <v>3.0054192234362898E-2</v>
      </c>
      <c r="AL11" s="37">
        <v>3.8108486771480043E-2</v>
      </c>
      <c r="AM11" s="37">
        <v>3.8108486771480043E-2</v>
      </c>
      <c r="AN11" s="37">
        <v>3.8108486771480043E-2</v>
      </c>
      <c r="AO11" s="37">
        <v>3.8108486771480043E-2</v>
      </c>
      <c r="AP11" s="37">
        <v>3.8108486771480043E-2</v>
      </c>
      <c r="AQ11" s="37">
        <v>3.6475772110598825E-2</v>
      </c>
      <c r="AR11" s="37">
        <v>3.8108486771480043E-2</v>
      </c>
      <c r="AS11" s="37">
        <v>2.6877138226756525E-2</v>
      </c>
      <c r="AT11" s="37">
        <v>4.3561348987677606E-2</v>
      </c>
      <c r="AU11" s="37">
        <v>2.3773344871296676E-2</v>
      </c>
      <c r="AV11" s="37">
        <v>3.8108486771480043E-2</v>
      </c>
      <c r="AW11" s="37">
        <v>3.8108486771480043E-2</v>
      </c>
      <c r="AX11" s="37">
        <v>3.8108486771480043E-2</v>
      </c>
      <c r="AY11" s="37">
        <v>3.8108486771480043E-2</v>
      </c>
      <c r="AZ11" s="37">
        <v>3.1941194992560318E-2</v>
      </c>
      <c r="BA11" s="37">
        <v>3.0054192234362898E-2</v>
      </c>
      <c r="BB11" s="37">
        <v>3.0054192234362898E-2</v>
      </c>
      <c r="BC11" s="37">
        <v>3.5455131874055246E-2</v>
      </c>
      <c r="BD11" s="37">
        <v>3.253766354866916E-2</v>
      </c>
      <c r="BE11" s="37">
        <v>3.8108486771480043E-2</v>
      </c>
      <c r="BF11" s="37">
        <v>4.9103076084622943E-2</v>
      </c>
      <c r="BG11" s="37">
        <v>3.6998525791505754E-2</v>
      </c>
      <c r="BH11" s="37">
        <v>3.9903982440957719E-2</v>
      </c>
      <c r="BI11" s="37">
        <v>3.8108486771480043E-2</v>
      </c>
      <c r="BJ11" s="37">
        <v>3.8108486771480043E-2</v>
      </c>
      <c r="BK11" s="37">
        <v>4.170855641610216E-2</v>
      </c>
      <c r="BL11" s="37">
        <v>3.9501272650805719E-2</v>
      </c>
      <c r="BM11" s="37">
        <v>3.5606285742803001E-2</v>
      </c>
      <c r="BN11" s="37">
        <v>2.6912042410776493E-2</v>
      </c>
      <c r="BO11" s="37">
        <v>4.3530357612705517E-2</v>
      </c>
      <c r="BP11" s="37">
        <v>3.8108486771480043E-2</v>
      </c>
      <c r="BQ11" s="37">
        <v>4.170855641610216E-2</v>
      </c>
      <c r="BR11" s="37">
        <v>3.8108486771480043E-2</v>
      </c>
      <c r="BS11" s="37">
        <v>3.8108486771480043E-2</v>
      </c>
      <c r="BT11" s="37">
        <v>3.8108486771480043E-2</v>
      </c>
      <c r="BU11" s="37">
        <v>3.8108486771480043E-2</v>
      </c>
      <c r="BV11" s="37">
        <v>3.8108486771480043E-2</v>
      </c>
      <c r="BW11" s="37">
        <v>3.5455131874055246E-2</v>
      </c>
      <c r="BX11" s="37">
        <v>3.0054192234362898E-2</v>
      </c>
      <c r="BY11" s="37">
        <v>3.7887722391965362E-2</v>
      </c>
      <c r="BZ11" s="37">
        <v>3.6319843573677346E-2</v>
      </c>
      <c r="CA11" s="37">
        <v>3.8108486771480043E-2</v>
      </c>
      <c r="CB11" s="37">
        <v>3.0054192234362898E-2</v>
      </c>
      <c r="CC11" s="37">
        <v>3.6347045382502552E-2</v>
      </c>
      <c r="CD11" s="37">
        <v>2.8903038835169648E-2</v>
      </c>
      <c r="CE11" s="37">
        <v>3.2570487942126247E-2</v>
      </c>
      <c r="CF11" s="37">
        <v>5.8206451113491653E-3</v>
      </c>
      <c r="CG11" s="37">
        <v>3.0054192234362898E-2</v>
      </c>
      <c r="CH11" s="37">
        <v>4.170855641610216E-2</v>
      </c>
      <c r="CI11" s="37">
        <v>2.3773344871296676E-2</v>
      </c>
      <c r="CJ11" s="37">
        <v>3.8108486771480043E-2</v>
      </c>
      <c r="CK11" s="37">
        <v>4.3530357612705517E-2</v>
      </c>
      <c r="CL11" s="37">
        <v>3.0054192234362898E-2</v>
      </c>
      <c r="CM11" s="37">
        <v>3.8108486771480043E-2</v>
      </c>
      <c r="CN11" s="37">
        <v>4.3561348987677606E-2</v>
      </c>
      <c r="CO11" s="37">
        <v>3.6347045382502552E-2</v>
      </c>
      <c r="CP11" s="37">
        <v>3.8108486771480043E-2</v>
      </c>
      <c r="CQ11" s="37">
        <v>3.8108486771480043E-2</v>
      </c>
      <c r="CR11" s="37">
        <v>3.0054192234362898E-2</v>
      </c>
      <c r="CS11" s="37">
        <v>3.8108486771480043E-2</v>
      </c>
      <c r="CT11" s="37">
        <v>3.0054192234362898E-2</v>
      </c>
      <c r="CU11" s="37">
        <v>3.0054192234362898E-2</v>
      </c>
      <c r="CV11" s="37">
        <v>3.0054192234362898E-2</v>
      </c>
      <c r="CW11" s="37">
        <v>3.7260367305566922E-2</v>
      </c>
      <c r="CX11" s="37">
        <v>3.0054192234362898E-2</v>
      </c>
      <c r="CY11" s="37">
        <v>3.0054192234362898E-2</v>
      </c>
      <c r="CZ11" s="37">
        <v>3.6360824288612648E-2</v>
      </c>
      <c r="DA11" s="37">
        <v>3.0054192234362898E-2</v>
      </c>
      <c r="DB11" s="37">
        <v>2.8266664794387886E-2</v>
      </c>
      <c r="DC11" s="37">
        <v>3.0054192234362898E-2</v>
      </c>
      <c r="DD11" s="37">
        <v>3.0054192234362898E-2</v>
      </c>
      <c r="DE11" s="37">
        <v>3.0054192234362898E-2</v>
      </c>
      <c r="DF11" s="37">
        <v>3.0054192234362898E-2</v>
      </c>
      <c r="DG11" s="37">
        <v>2.6912042410776493E-2</v>
      </c>
      <c r="DH11" s="37">
        <v>2.5388374150540516E-2</v>
      </c>
      <c r="DI11" s="37">
        <v>3.7719910818135416E-2</v>
      </c>
      <c r="DJ11" s="37">
        <v>3.5448039758356531E-2</v>
      </c>
      <c r="DK11" s="37">
        <v>3.0054192234362898E-2</v>
      </c>
      <c r="DL11" s="37">
        <v>3.0054192234362898E-2</v>
      </c>
      <c r="DM11" s="37">
        <v>1.004800502116554E-2</v>
      </c>
      <c r="DN11" s="37">
        <v>2.4136221432530247E-2</v>
      </c>
      <c r="DO11" s="37">
        <v>3.0054192234362898E-2</v>
      </c>
      <c r="DP11" s="37">
        <v>2.6912042410776493E-2</v>
      </c>
      <c r="DQ11" s="37">
        <v>3.4096011395057024E-2</v>
      </c>
      <c r="DR11" s="37">
        <v>1.3374709614975444E-2</v>
      </c>
      <c r="DS11" s="37">
        <v>3.1848488686852638E-2</v>
      </c>
      <c r="DT11" s="37">
        <v>2.4257845938591371E-2</v>
      </c>
      <c r="DU11" s="37">
        <v>3.0054192234362898E-2</v>
      </c>
      <c r="DV11" s="37">
        <v>3.0054192234362898E-2</v>
      </c>
      <c r="DW11" s="37">
        <v>2.754019194227153E-2</v>
      </c>
      <c r="DX11" s="37">
        <v>3.1312048792741187E-2</v>
      </c>
      <c r="DY11" s="37">
        <v>3.0054192234362898E-2</v>
      </c>
      <c r="DZ11" s="37">
        <v>2.8168480617927871E-2</v>
      </c>
      <c r="EA11" s="37">
        <v>3.0054192234362898E-2</v>
      </c>
      <c r="EB11" s="37">
        <v>3.0054192234362898E-2</v>
      </c>
      <c r="EC11" s="37">
        <v>3.0054192234362898E-2</v>
      </c>
      <c r="ED11" s="37">
        <v>3.0054192234362898E-2</v>
      </c>
      <c r="EE11" s="37">
        <v>3.0054192234362898E-2</v>
      </c>
      <c r="EF11" s="37">
        <v>3.0054192234362898E-2</v>
      </c>
      <c r="EG11" s="37">
        <v>2.6912042410776493E-2</v>
      </c>
      <c r="EH11" s="37">
        <v>3.0054192234362898E-2</v>
      </c>
      <c r="EI11" s="37">
        <v>3.0054192234362898E-2</v>
      </c>
      <c r="EJ11" s="37">
        <v>3.0054192234362898E-2</v>
      </c>
      <c r="EK11" s="37">
        <v>3.1848488686852638E-2</v>
      </c>
      <c r="EL11" s="37">
        <v>3.0054192234362898E-2</v>
      </c>
      <c r="EM11" s="37">
        <v>3.9501272650805719E-2</v>
      </c>
      <c r="EN11" s="37">
        <v>3.3199928750482277E-2</v>
      </c>
      <c r="EO11" s="37">
        <v>3.0054192234362898E-2</v>
      </c>
      <c r="EP11" s="37">
        <v>3.0054192234362898E-2</v>
      </c>
      <c r="EQ11" s="37">
        <v>2.3773344871296676E-2</v>
      </c>
      <c r="ER11" s="37">
        <v>2.0973935372702535E-2</v>
      </c>
      <c r="ES11" s="37">
        <v>3.0054192234362898E-2</v>
      </c>
      <c r="ET11" s="37">
        <v>3.0054192234362898E-2</v>
      </c>
      <c r="EU11" s="37">
        <v>3.0054192234362898E-2</v>
      </c>
      <c r="EV11" s="37">
        <v>3.0054192234362898E-2</v>
      </c>
      <c r="EW11" s="37">
        <v>3.4458604388311054E-2</v>
      </c>
      <c r="EX11" s="37">
        <v>3.0054192234362898E-2</v>
      </c>
      <c r="EY11" s="37">
        <v>3.0054192234362898E-2</v>
      </c>
      <c r="EZ11" s="37">
        <v>2.6912042410776493E-2</v>
      </c>
      <c r="FA11" s="37">
        <v>3.0054192234362898E-2</v>
      </c>
      <c r="FB11" s="37">
        <v>2.8266664794387886E-2</v>
      </c>
      <c r="FC11" s="37">
        <v>3.0054192234362898E-2</v>
      </c>
      <c r="FD11" s="37">
        <v>3.0054192234362898E-2</v>
      </c>
      <c r="FE11" s="37">
        <v>2.3773344871296676E-2</v>
      </c>
      <c r="FF11" s="37">
        <v>2.8266664794387886E-2</v>
      </c>
      <c r="FG11" s="37">
        <v>3.0054192234362898E-2</v>
      </c>
      <c r="FH11" s="37">
        <v>3.0054192234362898E-2</v>
      </c>
      <c r="FI11" s="37">
        <v>1.8265854954390148E-2</v>
      </c>
      <c r="FJ11" s="37">
        <v>4.2560605542804275E-2</v>
      </c>
      <c r="FK11" s="37">
        <v>3.0054192234362898E-2</v>
      </c>
      <c r="FL11" s="37">
        <v>2.5211937510566163E-2</v>
      </c>
      <c r="FM11" s="37">
        <v>3.3645919551577697E-2</v>
      </c>
      <c r="FN11" s="37">
        <v>3.0054192234362898E-2</v>
      </c>
      <c r="FO11" s="37">
        <v>3.6347045382502552E-2</v>
      </c>
      <c r="FP11" s="37">
        <v>3.0054192234362898E-2</v>
      </c>
      <c r="FQ11" s="37">
        <v>3.0054192234362898E-2</v>
      </c>
      <c r="FR11" s="37">
        <v>3.0054192234362898E-2</v>
      </c>
      <c r="FS11" s="37">
        <v>2.1379817527166889E-2</v>
      </c>
      <c r="FT11" s="37">
        <v>3.0054192234362898E-2</v>
      </c>
      <c r="FU11" s="37">
        <v>3.0054192234362898E-2</v>
      </c>
      <c r="FV11" s="37">
        <v>3.0054192234362898E-2</v>
      </c>
      <c r="FW11" s="37">
        <v>4.3539715317215455E-2</v>
      </c>
      <c r="FX11" s="37">
        <v>3.0054192234362898E-2</v>
      </c>
      <c r="FY11" s="37">
        <v>2.3773344871296676E-2</v>
      </c>
      <c r="FZ11" s="37">
        <v>2.3773344871296676E-2</v>
      </c>
      <c r="GA11" s="37">
        <v>3.0054192234362898E-2</v>
      </c>
      <c r="GB11" s="37">
        <v>3.0054192234362898E-2</v>
      </c>
      <c r="GC11" s="37">
        <v>2.4855500892886795E-2</v>
      </c>
      <c r="GD11" s="37">
        <v>2.8796909507387003E-2</v>
      </c>
      <c r="GE11" s="37">
        <v>3.0054192234362898E-2</v>
      </c>
      <c r="GF11" s="37">
        <v>3.0054192234362898E-2</v>
      </c>
      <c r="GG11" s="37">
        <v>3.5538634576556039E-2</v>
      </c>
      <c r="GH11" s="37">
        <v>2.4496934462483244E-2</v>
      </c>
      <c r="GI11" s="37">
        <v>3.0054192234362898E-2</v>
      </c>
      <c r="GJ11" s="37">
        <v>3.0054192234362898E-2</v>
      </c>
      <c r="GK11" s="37">
        <v>2.4496934462483244E-2</v>
      </c>
      <c r="GL11" s="37">
        <v>3.0054192234362898E-2</v>
      </c>
      <c r="GM11" s="37">
        <v>3.9501272650805719E-2</v>
      </c>
      <c r="GN11" s="37">
        <v>2.6912042410776493E-2</v>
      </c>
      <c r="GO11" s="37">
        <v>1.9008410305161982E-2</v>
      </c>
      <c r="GP11" s="37">
        <v>3.0054192234362898E-2</v>
      </c>
      <c r="GQ11" s="37">
        <v>4.1399321993860427E-2</v>
      </c>
      <c r="GR11" s="37">
        <v>3.0054192234362898E-2</v>
      </c>
      <c r="GS11" s="37">
        <v>3.0054192234362898E-2</v>
      </c>
      <c r="GT11" s="37">
        <v>2.6912042410776493E-2</v>
      </c>
      <c r="GU11" s="37">
        <v>3.3645919551577697E-2</v>
      </c>
      <c r="GV11" s="37">
        <v>3.0054192234362898E-2</v>
      </c>
      <c r="GW11" s="37">
        <v>3.0054192234362898E-2</v>
      </c>
      <c r="GX11" s="37">
        <v>3.7719910818135416E-2</v>
      </c>
      <c r="GY11" s="37">
        <v>3.0054192234362898E-2</v>
      </c>
      <c r="GZ11" s="37">
        <v>2.5342270368907904E-2</v>
      </c>
      <c r="HA11" s="37">
        <v>3.0054192234362898E-2</v>
      </c>
      <c r="HB11" s="37">
        <v>3.3645919551577697E-2</v>
      </c>
      <c r="HC11" s="37">
        <v>3.2753112387369221E-2</v>
      </c>
      <c r="HD11" s="37">
        <v>3.0054192234362898E-2</v>
      </c>
      <c r="HE11" s="37">
        <v>2.6912042410776493E-2</v>
      </c>
      <c r="HF11" s="37">
        <v>3.0054192234362898E-2</v>
      </c>
      <c r="HG11" s="37">
        <v>3.0054192234362898E-2</v>
      </c>
      <c r="HH11" s="37">
        <v>3.4188322444340447E-2</v>
      </c>
      <c r="HI11" s="37">
        <v>3.0054192234362898E-2</v>
      </c>
      <c r="HJ11" s="37">
        <v>3.1848488686852638E-2</v>
      </c>
      <c r="HK11" s="37">
        <v>2.3773344871296676E-2</v>
      </c>
      <c r="HL11" s="37">
        <v>2.6912042410776493E-2</v>
      </c>
      <c r="HM11" s="37">
        <v>3.0054192234362898E-2</v>
      </c>
      <c r="HN11" s="37">
        <v>3.0054192234362898E-2</v>
      </c>
      <c r="HO11" s="37">
        <v>3.5455131874055246E-2</v>
      </c>
      <c r="HP11" s="37">
        <v>3.0054192234362898E-2</v>
      </c>
      <c r="HQ11" s="37">
        <v>3.0054192234362898E-2</v>
      </c>
      <c r="HR11" s="37">
        <v>3.6347045382502552E-2</v>
      </c>
      <c r="HS11" s="37">
        <v>3.2570487942126247E-2</v>
      </c>
      <c r="HT11" s="37">
        <v>3.0054192234362898E-2</v>
      </c>
      <c r="HU11" s="37">
        <v>2.6912042410776493E-2</v>
      </c>
      <c r="HV11" s="37">
        <v>2.6912042410776493E-2</v>
      </c>
      <c r="HW11" s="37">
        <v>3.0054192234362898E-2</v>
      </c>
      <c r="HX11" s="37">
        <v>3.0054192234362898E-2</v>
      </c>
      <c r="HY11" s="37">
        <v>3.0054192234362898E-2</v>
      </c>
      <c r="HZ11" s="37">
        <v>2.3773344871296676E-2</v>
      </c>
      <c r="IA11" s="37">
        <v>3.0054192234362898E-2</v>
      </c>
      <c r="IB11" s="37">
        <v>3.0054192234362898E-2</v>
      </c>
      <c r="IC11" s="37">
        <v>2.5656156529793694E-2</v>
      </c>
      <c r="ID11" s="37">
        <v>3.0054192234362898E-2</v>
      </c>
      <c r="IE11" s="37">
        <v>3.0054192234362898E-2</v>
      </c>
      <c r="IF11" s="37">
        <v>3.0054192234362898E-2</v>
      </c>
      <c r="IG11" s="37">
        <v>2.6912042410776493E-2</v>
      </c>
      <c r="IH11" s="37">
        <v>3.5448039758356531E-2</v>
      </c>
      <c r="II11" s="37">
        <v>3.0054192234362898E-2</v>
      </c>
      <c r="IJ11" s="37">
        <v>3.1848488686852638E-2</v>
      </c>
      <c r="IK11" s="37">
        <v>2.4496934462483244E-2</v>
      </c>
      <c r="IL11" s="37">
        <v>2.5388374150540516E-2</v>
      </c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</row>
    <row r="12" spans="1:410" x14ac:dyDescent="0.35">
      <c r="A12" s="307">
        <v>5.3999999999999999E-2</v>
      </c>
      <c r="B12" s="314">
        <f t="shared" si="0"/>
        <v>3.4001678902854132E-2</v>
      </c>
      <c r="C12" s="315">
        <f t="shared" si="1"/>
        <v>1.9998321097145867E-2</v>
      </c>
      <c r="D12" s="37">
        <f t="shared" si="2"/>
        <v>3.082214336616218E-2</v>
      </c>
      <c r="E12" s="11">
        <f t="shared" si="3"/>
        <v>2.3177856633837819E-2</v>
      </c>
      <c r="F12" s="310">
        <f t="shared" si="4"/>
        <v>3.4414194227750598E-2</v>
      </c>
      <c r="G12" s="311">
        <f t="shared" si="5"/>
        <v>1.9585805772249401E-2</v>
      </c>
      <c r="H12" s="312">
        <f t="shared" si="6"/>
        <v>3.0203740485235924E-2</v>
      </c>
      <c r="I12" s="313">
        <f t="shared" si="7"/>
        <v>2.3796259514764075E-2</v>
      </c>
      <c r="J12" s="323">
        <v>3.082214336616218E-2</v>
      </c>
      <c r="K12" s="313">
        <v>2.3177856633837819E-2</v>
      </c>
      <c r="M12" s="1">
        <v>5.3999999999999999E-2</v>
      </c>
      <c r="N12" s="37">
        <v>3.6313143971273165E-2</v>
      </c>
      <c r="O12" s="37">
        <v>3.9106852959516214E-2</v>
      </c>
      <c r="P12" s="37">
        <v>3.9106852959516214E-2</v>
      </c>
      <c r="Q12" s="37">
        <v>4.0900830055909054E-2</v>
      </c>
      <c r="R12" s="37">
        <v>3.1076121204406393E-2</v>
      </c>
      <c r="S12" s="37">
        <v>3.9106852959516214E-2</v>
      </c>
      <c r="T12" s="37">
        <v>3.7319738653660783E-2</v>
      </c>
      <c r="U12" s="37">
        <v>3.7319738653660783E-2</v>
      </c>
      <c r="V12" s="37">
        <v>3.9106852959516214E-2</v>
      </c>
      <c r="W12" s="37">
        <v>3.9106852959516214E-2</v>
      </c>
      <c r="X12" s="37">
        <v>3.9106852959516214E-2</v>
      </c>
      <c r="Y12" s="37">
        <v>3.3767095852607065E-2</v>
      </c>
      <c r="Z12" s="37">
        <v>3.9106852959516214E-2</v>
      </c>
      <c r="AA12" s="37">
        <v>3.9106852959516214E-2</v>
      </c>
      <c r="AB12" s="37">
        <v>4.0900830055909054E-2</v>
      </c>
      <c r="AC12" s="37">
        <v>3.9106852959516214E-2</v>
      </c>
      <c r="AD12" s="37">
        <v>3.1076121204406393E-2</v>
      </c>
      <c r="AE12" s="37">
        <v>3.9106852959516214E-2</v>
      </c>
      <c r="AF12" s="37">
        <v>3.9106852959516214E-2</v>
      </c>
      <c r="AG12" s="37">
        <v>3.9106852959516214E-2</v>
      </c>
      <c r="AH12" s="37">
        <v>3.9106852959516214E-2</v>
      </c>
      <c r="AI12" s="37">
        <v>3.2868845388104084E-2</v>
      </c>
      <c r="AJ12" s="37">
        <v>3.9106852959516214E-2</v>
      </c>
      <c r="AK12" s="37">
        <v>3.1076121204406393E-2</v>
      </c>
      <c r="AL12" s="37">
        <v>3.9106852959516214E-2</v>
      </c>
      <c r="AM12" s="37">
        <v>3.9106852959516214E-2</v>
      </c>
      <c r="AN12" s="37">
        <v>3.9106852959516214E-2</v>
      </c>
      <c r="AO12" s="37">
        <v>3.9106852959516214E-2</v>
      </c>
      <c r="AP12" s="37">
        <v>3.9106852959516214E-2</v>
      </c>
      <c r="AQ12" s="37">
        <v>3.7472619833042176E-2</v>
      </c>
      <c r="AR12" s="37">
        <v>3.9106852959516214E-2</v>
      </c>
      <c r="AS12" s="37">
        <v>2.7884413183056234E-2</v>
      </c>
      <c r="AT12" s="37">
        <v>4.4562171596392419E-2</v>
      </c>
      <c r="AU12" s="37">
        <v>2.480652301360764E-2</v>
      </c>
      <c r="AV12" s="37">
        <v>3.9106852959516214E-2</v>
      </c>
      <c r="AW12" s="37">
        <v>3.9106852959516214E-2</v>
      </c>
      <c r="AX12" s="37">
        <v>3.9106852959516214E-2</v>
      </c>
      <c r="AY12" s="37">
        <v>3.9106852959516214E-2</v>
      </c>
      <c r="AZ12" s="37">
        <v>3.2959789276727713E-2</v>
      </c>
      <c r="BA12" s="37">
        <v>3.1076121204406393E-2</v>
      </c>
      <c r="BB12" s="37">
        <v>3.1076121204406393E-2</v>
      </c>
      <c r="BC12" s="37">
        <v>3.6477549439934087E-2</v>
      </c>
      <c r="BD12" s="37">
        <v>3.3539540934732326E-2</v>
      </c>
      <c r="BE12" s="37">
        <v>3.9106852959516214E-2</v>
      </c>
      <c r="BF12" s="37">
        <v>5.0104979350641399E-2</v>
      </c>
      <c r="BG12" s="37">
        <v>3.8001978829336647E-2</v>
      </c>
      <c r="BH12" s="37">
        <v>4.0900830055909054E-2</v>
      </c>
      <c r="BI12" s="37">
        <v>3.9106852959516214E-2</v>
      </c>
      <c r="BJ12" s="37">
        <v>3.9106852959516214E-2</v>
      </c>
      <c r="BK12" s="37">
        <v>4.2705137300827145E-2</v>
      </c>
      <c r="BL12" s="37">
        <v>4.0509631104288513E-2</v>
      </c>
      <c r="BM12" s="37">
        <v>3.6606795240798906E-2</v>
      </c>
      <c r="BN12" s="37">
        <v>2.7939570290397731E-2</v>
      </c>
      <c r="BO12" s="37">
        <v>4.4528256137839284E-2</v>
      </c>
      <c r="BP12" s="37">
        <v>3.9106852959516214E-2</v>
      </c>
      <c r="BQ12" s="37">
        <v>4.2705137300827145E-2</v>
      </c>
      <c r="BR12" s="37">
        <v>3.9106852959516214E-2</v>
      </c>
      <c r="BS12" s="37">
        <v>3.9106852959516214E-2</v>
      </c>
      <c r="BT12" s="37">
        <v>3.9106852959516214E-2</v>
      </c>
      <c r="BU12" s="37">
        <v>3.9106852959516214E-2</v>
      </c>
      <c r="BV12" s="37">
        <v>3.9106852959516214E-2</v>
      </c>
      <c r="BW12" s="37">
        <v>3.6477549439934087E-2</v>
      </c>
      <c r="BX12" s="37">
        <v>3.1076121204406393E-2</v>
      </c>
      <c r="BY12" s="37">
        <v>3.8887879122539548E-2</v>
      </c>
      <c r="BZ12" s="37">
        <v>3.7319738653660783E-2</v>
      </c>
      <c r="CA12" s="37">
        <v>3.9106852959516214E-2</v>
      </c>
      <c r="CB12" s="37">
        <v>3.1076121204406393E-2</v>
      </c>
      <c r="CC12" s="37">
        <v>3.7358582252503991E-2</v>
      </c>
      <c r="CD12" s="37">
        <v>2.9905416685553021E-2</v>
      </c>
      <c r="CE12" s="37">
        <v>3.3587974774883511E-2</v>
      </c>
      <c r="CF12" s="37">
        <v>6.8641140628906694E-3</v>
      </c>
      <c r="CG12" s="37">
        <v>3.1076121204406393E-2</v>
      </c>
      <c r="CH12" s="37">
        <v>4.2705137300827145E-2</v>
      </c>
      <c r="CI12" s="37">
        <v>2.480652301360764E-2</v>
      </c>
      <c r="CJ12" s="37">
        <v>3.9106852959516214E-2</v>
      </c>
      <c r="CK12" s="37">
        <v>4.4528256137839284E-2</v>
      </c>
      <c r="CL12" s="37">
        <v>3.1076121204406393E-2</v>
      </c>
      <c r="CM12" s="37">
        <v>3.9106852959516214E-2</v>
      </c>
      <c r="CN12" s="37">
        <v>4.4562171596392419E-2</v>
      </c>
      <c r="CO12" s="37">
        <v>3.7358582252503991E-2</v>
      </c>
      <c r="CP12" s="37">
        <v>3.9106852959516214E-2</v>
      </c>
      <c r="CQ12" s="37">
        <v>3.9106852959516214E-2</v>
      </c>
      <c r="CR12" s="37">
        <v>3.1076121204406393E-2</v>
      </c>
      <c r="CS12" s="37">
        <v>3.9106852959516214E-2</v>
      </c>
      <c r="CT12" s="37">
        <v>3.1076121204406393E-2</v>
      </c>
      <c r="CU12" s="37">
        <v>3.1076121204406393E-2</v>
      </c>
      <c r="CV12" s="37">
        <v>3.1076121204406393E-2</v>
      </c>
      <c r="CW12" s="37">
        <v>3.828073480652705E-2</v>
      </c>
      <c r="CX12" s="37">
        <v>3.1076121204406393E-2</v>
      </c>
      <c r="CY12" s="37">
        <v>3.1076121204406393E-2</v>
      </c>
      <c r="CZ12" s="37">
        <v>3.738309398736539E-2</v>
      </c>
      <c r="DA12" s="37">
        <v>3.1076121204406393E-2</v>
      </c>
      <c r="DB12" s="37">
        <v>2.9290176321411732E-2</v>
      </c>
      <c r="DC12" s="37">
        <v>3.1076121204406393E-2</v>
      </c>
      <c r="DD12" s="37">
        <v>3.1076121204406393E-2</v>
      </c>
      <c r="DE12" s="37">
        <v>3.1076121204406393E-2</v>
      </c>
      <c r="DF12" s="37">
        <v>3.1076121204406393E-2</v>
      </c>
      <c r="DG12" s="37">
        <v>2.7939570290397731E-2</v>
      </c>
      <c r="DH12" s="37">
        <v>2.6431092782624566E-2</v>
      </c>
      <c r="DI12" s="37">
        <v>3.8738483085450692E-2</v>
      </c>
      <c r="DJ12" s="37">
        <v>3.6467465557344481E-2</v>
      </c>
      <c r="DK12" s="37">
        <v>3.1076121204406393E-2</v>
      </c>
      <c r="DL12" s="37">
        <v>3.1076121204406393E-2</v>
      </c>
      <c r="DM12" s="37">
        <v>1.1079530105446711E-2</v>
      </c>
      <c r="DN12" s="37">
        <v>2.5165596803057744E-2</v>
      </c>
      <c r="DO12" s="37">
        <v>3.1076121204406393E-2</v>
      </c>
      <c r="DP12" s="37">
        <v>2.7939570290397731E-2</v>
      </c>
      <c r="DQ12" s="37">
        <v>3.5120992030870823E-2</v>
      </c>
      <c r="DR12" s="37">
        <v>1.4423997820652179E-2</v>
      </c>
      <c r="DS12" s="37">
        <v>3.2868845388104084E-2</v>
      </c>
      <c r="DT12" s="37">
        <v>2.5285245455798799E-2</v>
      </c>
      <c r="DU12" s="37">
        <v>3.1076121204406393E-2</v>
      </c>
      <c r="DV12" s="37">
        <v>3.1076121204406393E-2</v>
      </c>
      <c r="DW12" s="37">
        <v>2.8566595930717975E-2</v>
      </c>
      <c r="DX12" s="37">
        <v>3.2331752583620865E-2</v>
      </c>
      <c r="DY12" s="37">
        <v>3.1076121204406393E-2</v>
      </c>
      <c r="DZ12" s="37">
        <v>2.9193762769631038E-2</v>
      </c>
      <c r="EA12" s="37">
        <v>3.1076121204406393E-2</v>
      </c>
      <c r="EB12" s="37">
        <v>3.1076121204406393E-2</v>
      </c>
      <c r="EC12" s="37">
        <v>3.1076121204406393E-2</v>
      </c>
      <c r="ED12" s="37">
        <v>3.1076121204406393E-2</v>
      </c>
      <c r="EE12" s="37">
        <v>3.1076121204406393E-2</v>
      </c>
      <c r="EF12" s="37">
        <v>3.1076121204406393E-2</v>
      </c>
      <c r="EG12" s="37">
        <v>2.7939570290397731E-2</v>
      </c>
      <c r="EH12" s="37">
        <v>3.1076121204406393E-2</v>
      </c>
      <c r="EI12" s="37">
        <v>3.1076121204406393E-2</v>
      </c>
      <c r="EJ12" s="37">
        <v>3.1076121204406393E-2</v>
      </c>
      <c r="EK12" s="37">
        <v>3.2868845388104084E-2</v>
      </c>
      <c r="EL12" s="37">
        <v>3.1076121204406393E-2</v>
      </c>
      <c r="EM12" s="37">
        <v>4.0509631104288513E-2</v>
      </c>
      <c r="EN12" s="37">
        <v>3.4216310187140886E-2</v>
      </c>
      <c r="EO12" s="37">
        <v>3.1076121204406393E-2</v>
      </c>
      <c r="EP12" s="37">
        <v>3.1076121204406393E-2</v>
      </c>
      <c r="EQ12" s="37">
        <v>2.480652301360764E-2</v>
      </c>
      <c r="ER12" s="37">
        <v>2.2002781741068178E-2</v>
      </c>
      <c r="ES12" s="37">
        <v>3.1076121204406393E-2</v>
      </c>
      <c r="ET12" s="37">
        <v>3.1076121204406393E-2</v>
      </c>
      <c r="EU12" s="37">
        <v>3.1076121204406393E-2</v>
      </c>
      <c r="EV12" s="37">
        <v>3.1076121204406393E-2</v>
      </c>
      <c r="EW12" s="37">
        <v>3.5472901590417827E-2</v>
      </c>
      <c r="EX12" s="37">
        <v>3.1076121204406393E-2</v>
      </c>
      <c r="EY12" s="37">
        <v>3.1076121204406393E-2</v>
      </c>
      <c r="EZ12" s="37">
        <v>2.7939570290397731E-2</v>
      </c>
      <c r="FA12" s="37">
        <v>3.1076121204406393E-2</v>
      </c>
      <c r="FB12" s="37">
        <v>2.9290176321411732E-2</v>
      </c>
      <c r="FC12" s="37">
        <v>3.1076121204406393E-2</v>
      </c>
      <c r="FD12" s="37">
        <v>3.1076121204406393E-2</v>
      </c>
      <c r="FE12" s="37">
        <v>2.480652301360764E-2</v>
      </c>
      <c r="FF12" s="37">
        <v>2.9290176321411732E-2</v>
      </c>
      <c r="FG12" s="37">
        <v>3.1076121204406393E-2</v>
      </c>
      <c r="FH12" s="37">
        <v>3.1076121204406393E-2</v>
      </c>
      <c r="FI12" s="37">
        <v>1.9294816785794477E-2</v>
      </c>
      <c r="FJ12" s="37">
        <v>4.3560477900318473E-2</v>
      </c>
      <c r="FK12" s="37">
        <v>3.1076121204406393E-2</v>
      </c>
      <c r="FL12" s="37">
        <v>2.6230041283395344E-2</v>
      </c>
      <c r="FM12" s="37">
        <v>3.4665315499198934E-2</v>
      </c>
      <c r="FN12" s="37">
        <v>3.1076121204406393E-2</v>
      </c>
      <c r="FO12" s="37">
        <v>3.7358582252503991E-2</v>
      </c>
      <c r="FP12" s="37">
        <v>3.1076121204406393E-2</v>
      </c>
      <c r="FQ12" s="37">
        <v>3.1076121204406393E-2</v>
      </c>
      <c r="FR12" s="37">
        <v>3.1076121204406393E-2</v>
      </c>
      <c r="FS12" s="37">
        <v>2.2411076090603332E-2</v>
      </c>
      <c r="FT12" s="37">
        <v>3.1076121204406393E-2</v>
      </c>
      <c r="FU12" s="37">
        <v>3.1076121204406393E-2</v>
      </c>
      <c r="FV12" s="37">
        <v>3.1076121204406393E-2</v>
      </c>
      <c r="FW12" s="37">
        <v>4.4551090807782856E-2</v>
      </c>
      <c r="FX12" s="37">
        <v>3.1076121204406393E-2</v>
      </c>
      <c r="FY12" s="37">
        <v>2.480652301360764E-2</v>
      </c>
      <c r="FZ12" s="37">
        <v>2.480652301360764E-2</v>
      </c>
      <c r="GA12" s="37">
        <v>3.1076121204406393E-2</v>
      </c>
      <c r="GB12" s="37">
        <v>3.1076121204406393E-2</v>
      </c>
      <c r="GC12" s="37">
        <v>2.5877339235054198E-2</v>
      </c>
      <c r="GD12" s="37">
        <v>2.9821071876989125E-2</v>
      </c>
      <c r="GE12" s="37">
        <v>3.1076121204406393E-2</v>
      </c>
      <c r="GF12" s="37">
        <v>3.1076121204406393E-2</v>
      </c>
      <c r="GG12" s="37">
        <v>3.6555612793773395E-2</v>
      </c>
      <c r="GH12" s="37">
        <v>2.5522529951873762E-2</v>
      </c>
      <c r="GI12" s="37">
        <v>3.1076121204406393E-2</v>
      </c>
      <c r="GJ12" s="37">
        <v>3.1076121204406393E-2</v>
      </c>
      <c r="GK12" s="37">
        <v>2.5522529951873762E-2</v>
      </c>
      <c r="GL12" s="37">
        <v>3.1076121204406393E-2</v>
      </c>
      <c r="GM12" s="37">
        <v>4.0509631104288513E-2</v>
      </c>
      <c r="GN12" s="37">
        <v>2.7939570290397731E-2</v>
      </c>
      <c r="GO12" s="37">
        <v>2.0038618708715816E-2</v>
      </c>
      <c r="GP12" s="37">
        <v>3.1076121204406393E-2</v>
      </c>
      <c r="GQ12" s="37">
        <v>4.2400728460551429E-2</v>
      </c>
      <c r="GR12" s="37">
        <v>3.1076121204406393E-2</v>
      </c>
      <c r="GS12" s="37">
        <v>3.1076121204406393E-2</v>
      </c>
      <c r="GT12" s="37">
        <v>2.7939570290397731E-2</v>
      </c>
      <c r="GU12" s="37">
        <v>3.4665315499198934E-2</v>
      </c>
      <c r="GV12" s="37">
        <v>3.1076121204406393E-2</v>
      </c>
      <c r="GW12" s="37">
        <v>3.1076121204406393E-2</v>
      </c>
      <c r="GX12" s="37">
        <v>3.8738483085450692E-2</v>
      </c>
      <c r="GY12" s="37">
        <v>3.1076121204406393E-2</v>
      </c>
      <c r="GZ12" s="37">
        <v>2.6372616962919704E-2</v>
      </c>
      <c r="HA12" s="37">
        <v>3.1076121204406393E-2</v>
      </c>
      <c r="HB12" s="37">
        <v>3.4665315499198934E-2</v>
      </c>
      <c r="HC12" s="37">
        <v>3.3767095852607065E-2</v>
      </c>
      <c r="HD12" s="37">
        <v>3.1076121204406393E-2</v>
      </c>
      <c r="HE12" s="37">
        <v>2.7939570290397731E-2</v>
      </c>
      <c r="HF12" s="37">
        <v>3.1076121204406393E-2</v>
      </c>
      <c r="HG12" s="37">
        <v>3.1076121204406393E-2</v>
      </c>
      <c r="HH12" s="37">
        <v>3.5201061632797348E-2</v>
      </c>
      <c r="HI12" s="37">
        <v>3.1076121204406393E-2</v>
      </c>
      <c r="HJ12" s="37">
        <v>3.2868845388104084E-2</v>
      </c>
      <c r="HK12" s="37">
        <v>2.480652301360764E-2</v>
      </c>
      <c r="HL12" s="37">
        <v>2.7939570290397731E-2</v>
      </c>
      <c r="HM12" s="37">
        <v>3.1076121204406393E-2</v>
      </c>
      <c r="HN12" s="37">
        <v>3.1076121204406393E-2</v>
      </c>
      <c r="HO12" s="37">
        <v>3.6477549439934087E-2</v>
      </c>
      <c r="HP12" s="37">
        <v>3.1076121204406393E-2</v>
      </c>
      <c r="HQ12" s="37">
        <v>3.1076121204406393E-2</v>
      </c>
      <c r="HR12" s="37">
        <v>3.7358582252503991E-2</v>
      </c>
      <c r="HS12" s="37">
        <v>3.3587974774883511E-2</v>
      </c>
      <c r="HT12" s="37">
        <v>3.1076121204406393E-2</v>
      </c>
      <c r="HU12" s="37">
        <v>2.7939570290397731E-2</v>
      </c>
      <c r="HV12" s="37">
        <v>2.7939570290397731E-2</v>
      </c>
      <c r="HW12" s="37">
        <v>3.1076121204406393E-2</v>
      </c>
      <c r="HX12" s="37">
        <v>3.1076121204406393E-2</v>
      </c>
      <c r="HY12" s="37">
        <v>3.1076121204406393E-2</v>
      </c>
      <c r="HZ12" s="37">
        <v>2.480652301360764E-2</v>
      </c>
      <c r="IA12" s="37">
        <v>3.1076121204406393E-2</v>
      </c>
      <c r="IB12" s="37">
        <v>3.1076121204406393E-2</v>
      </c>
      <c r="IC12" s="37">
        <v>2.6685938354047867E-2</v>
      </c>
      <c r="ID12" s="37">
        <v>3.1076121204406393E-2</v>
      </c>
      <c r="IE12" s="37">
        <v>3.1076121204406393E-2</v>
      </c>
      <c r="IF12" s="37">
        <v>3.1076121204406393E-2</v>
      </c>
      <c r="IG12" s="37">
        <v>2.7939570290397731E-2</v>
      </c>
      <c r="IH12" s="37">
        <v>3.6467465557344481E-2</v>
      </c>
      <c r="II12" s="37">
        <v>3.1076121204406393E-2</v>
      </c>
      <c r="IJ12" s="37">
        <v>3.2868845388104084E-2</v>
      </c>
      <c r="IK12" s="37">
        <v>2.5522529951873762E-2</v>
      </c>
      <c r="IL12" s="37">
        <v>2.6431092782624566E-2</v>
      </c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</row>
    <row r="13" spans="1:410" x14ac:dyDescent="0.35">
      <c r="A13" s="307">
        <v>5.5E-2</v>
      </c>
      <c r="B13" s="314">
        <f t="shared" si="0"/>
        <v>3.5015007814664302E-2</v>
      </c>
      <c r="C13" s="315">
        <f t="shared" si="1"/>
        <v>1.9984992185335698E-2</v>
      </c>
      <c r="D13" s="37">
        <f t="shared" si="2"/>
        <v>3.1844697512115397E-2</v>
      </c>
      <c r="E13" s="11">
        <f t="shared" si="3"/>
        <v>2.3155302487884603E-2</v>
      </c>
      <c r="F13" s="310">
        <f t="shared" si="4"/>
        <v>3.5426699291540575E-2</v>
      </c>
      <c r="G13" s="311">
        <f t="shared" si="5"/>
        <v>1.9573300708459425E-2</v>
      </c>
      <c r="H13" s="312">
        <f t="shared" si="6"/>
        <v>3.1226987530686118E-2</v>
      </c>
      <c r="I13" s="313">
        <f t="shared" si="7"/>
        <v>2.3773012469313883E-2</v>
      </c>
      <c r="J13" s="323">
        <v>3.1844697512115397E-2</v>
      </c>
      <c r="K13" s="313">
        <v>2.3155302487884603E-2</v>
      </c>
      <c r="M13" s="1">
        <v>5.5E-2</v>
      </c>
      <c r="N13" s="37">
        <v>3.7313192645823445E-2</v>
      </c>
      <c r="O13" s="37">
        <v>4.0105181232353404E-2</v>
      </c>
      <c r="P13" s="37">
        <v>4.0105181232353404E-2</v>
      </c>
      <c r="Q13" s="37">
        <v>4.1897650466562464E-2</v>
      </c>
      <c r="R13" s="37">
        <v>3.2097921930507978E-2</v>
      </c>
      <c r="S13" s="37">
        <v>4.0105181232353404E-2</v>
      </c>
      <c r="T13" s="37">
        <v>3.8319585089958474E-2</v>
      </c>
      <c r="U13" s="37">
        <v>3.8319585089958474E-2</v>
      </c>
      <c r="V13" s="37">
        <v>4.0105181232353404E-2</v>
      </c>
      <c r="W13" s="37">
        <v>4.0105181232353404E-2</v>
      </c>
      <c r="X13" s="37">
        <v>4.0105181232353404E-2</v>
      </c>
      <c r="Y13" s="37">
        <v>3.4780981859155569E-2</v>
      </c>
      <c r="Z13" s="37">
        <v>4.0105181232353404E-2</v>
      </c>
      <c r="AA13" s="37">
        <v>4.0105181232353404E-2</v>
      </c>
      <c r="AB13" s="37">
        <v>4.1897650466562464E-2</v>
      </c>
      <c r="AC13" s="37">
        <v>4.0105181232353404E-2</v>
      </c>
      <c r="AD13" s="37">
        <v>3.2097921930507978E-2</v>
      </c>
      <c r="AE13" s="37">
        <v>4.0105181232353404E-2</v>
      </c>
      <c r="AF13" s="37">
        <v>4.0105181232353404E-2</v>
      </c>
      <c r="AG13" s="37">
        <v>4.0105181232353404E-2</v>
      </c>
      <c r="AH13" s="37">
        <v>4.0105181232353404E-2</v>
      </c>
      <c r="AI13" s="37">
        <v>3.3889085064528812E-2</v>
      </c>
      <c r="AJ13" s="37">
        <v>4.0105181232353404E-2</v>
      </c>
      <c r="AK13" s="37">
        <v>3.2097921930507978E-2</v>
      </c>
      <c r="AL13" s="37">
        <v>4.0105181232353404E-2</v>
      </c>
      <c r="AM13" s="37">
        <v>4.0105181232353404E-2</v>
      </c>
      <c r="AN13" s="37">
        <v>4.0105181232353404E-2</v>
      </c>
      <c r="AO13" s="37">
        <v>4.0105181232353404E-2</v>
      </c>
      <c r="AP13" s="37">
        <v>4.0105181232353404E-2</v>
      </c>
      <c r="AQ13" s="37">
        <v>3.8469441560739615E-2</v>
      </c>
      <c r="AR13" s="37">
        <v>4.0105181232353404E-2</v>
      </c>
      <c r="AS13" s="37">
        <v>2.8891581229441243E-2</v>
      </c>
      <c r="AT13" s="37">
        <v>4.5562974159510716E-2</v>
      </c>
      <c r="AU13" s="37">
        <v>2.5839518616867396E-2</v>
      </c>
      <c r="AV13" s="37">
        <v>4.0105181232353404E-2</v>
      </c>
      <c r="AW13" s="37">
        <v>4.0105181232353404E-2</v>
      </c>
      <c r="AX13" s="37">
        <v>4.0105181232353404E-2</v>
      </c>
      <c r="AY13" s="37">
        <v>4.0105181232353404E-2</v>
      </c>
      <c r="AZ13" s="37">
        <v>3.3978271327089749E-2</v>
      </c>
      <c r="BA13" s="37">
        <v>3.2097921930507978E-2</v>
      </c>
      <c r="BB13" s="37">
        <v>3.2097921930507978E-2</v>
      </c>
      <c r="BC13" s="37">
        <v>3.749986654338211E-2</v>
      </c>
      <c r="BD13" s="37">
        <v>3.4541345929237632E-2</v>
      </c>
      <c r="BE13" s="37">
        <v>4.0105181232353404E-2</v>
      </c>
      <c r="BF13" s="37">
        <v>5.110686023373856E-2</v>
      </c>
      <c r="BG13" s="37">
        <v>3.900537309969998E-2</v>
      </c>
      <c r="BH13" s="37">
        <v>4.1897650466562464E-2</v>
      </c>
      <c r="BI13" s="37">
        <v>4.0105181232353404E-2</v>
      </c>
      <c r="BJ13" s="37">
        <v>4.0105181232353404E-2</v>
      </c>
      <c r="BK13" s="37">
        <v>4.3701697261005812E-2</v>
      </c>
      <c r="BL13" s="37">
        <v>4.1517929932323172E-2</v>
      </c>
      <c r="BM13" s="37">
        <v>3.7607251798860597E-2</v>
      </c>
      <c r="BN13" s="37">
        <v>2.8966942956834663E-2</v>
      </c>
      <c r="BO13" s="37">
        <v>4.5526133380778155E-2</v>
      </c>
      <c r="BP13" s="37">
        <v>4.0105181232353404E-2</v>
      </c>
      <c r="BQ13" s="37">
        <v>4.3701697261005812E-2</v>
      </c>
      <c r="BR13" s="37">
        <v>4.0105181232353404E-2</v>
      </c>
      <c r="BS13" s="37">
        <v>4.0105181232353404E-2</v>
      </c>
      <c r="BT13" s="37">
        <v>4.0105181232353404E-2</v>
      </c>
      <c r="BU13" s="37">
        <v>4.0105181232353404E-2</v>
      </c>
      <c r="BV13" s="37">
        <v>4.0105181232353404E-2</v>
      </c>
      <c r="BW13" s="37">
        <v>3.749986654338211E-2</v>
      </c>
      <c r="BX13" s="37">
        <v>3.2097921930507978E-2</v>
      </c>
      <c r="BY13" s="37">
        <v>3.9887996466409392E-2</v>
      </c>
      <c r="BZ13" s="37">
        <v>3.8319585089958474E-2</v>
      </c>
      <c r="CA13" s="37">
        <v>4.0105181232353404E-2</v>
      </c>
      <c r="CB13" s="37">
        <v>3.2097921930507978E-2</v>
      </c>
      <c r="CC13" s="37">
        <v>3.8370041877522798E-2</v>
      </c>
      <c r="CD13" s="37">
        <v>3.0907739515471988E-2</v>
      </c>
      <c r="CE13" s="37">
        <v>3.460535468196646E-2</v>
      </c>
      <c r="CF13" s="37">
        <v>7.9071867692326325E-3</v>
      </c>
      <c r="CG13" s="37">
        <v>3.2097921930507978E-2</v>
      </c>
      <c r="CH13" s="37">
        <v>4.3701697261005812E-2</v>
      </c>
      <c r="CI13" s="37">
        <v>2.5839518616867396E-2</v>
      </c>
      <c r="CJ13" s="37">
        <v>4.0105181232353404E-2</v>
      </c>
      <c r="CK13" s="37">
        <v>4.5526133380778155E-2</v>
      </c>
      <c r="CL13" s="37">
        <v>3.2097921930507978E-2</v>
      </c>
      <c r="CM13" s="37">
        <v>4.0105181232353404E-2</v>
      </c>
      <c r="CN13" s="37">
        <v>4.5562974159510716E-2</v>
      </c>
      <c r="CO13" s="37">
        <v>3.8370041877522798E-2</v>
      </c>
      <c r="CP13" s="37">
        <v>4.0105181232353404E-2</v>
      </c>
      <c r="CQ13" s="37">
        <v>4.0105181232353404E-2</v>
      </c>
      <c r="CR13" s="37">
        <v>3.2097921930507978E-2</v>
      </c>
      <c r="CS13" s="37">
        <v>4.0105181232353404E-2</v>
      </c>
      <c r="CT13" s="37">
        <v>3.2097921930507978E-2</v>
      </c>
      <c r="CU13" s="37">
        <v>3.2097921930507978E-2</v>
      </c>
      <c r="CV13" s="37">
        <v>3.2097921930507978E-2</v>
      </c>
      <c r="CW13" s="37">
        <v>3.9301002588947531E-2</v>
      </c>
      <c r="CX13" s="37">
        <v>3.2097921930507978E-2</v>
      </c>
      <c r="CY13" s="37">
        <v>3.2097921930507978E-2</v>
      </c>
      <c r="CZ13" s="37">
        <v>3.8405264608673884E-2</v>
      </c>
      <c r="DA13" s="37">
        <v>3.2097921930507978E-2</v>
      </c>
      <c r="DB13" s="37">
        <v>3.0313548370119348E-2</v>
      </c>
      <c r="DC13" s="37">
        <v>3.2097921930507978E-2</v>
      </c>
      <c r="DD13" s="37">
        <v>3.2097921930507978E-2</v>
      </c>
      <c r="DE13" s="37">
        <v>3.2097921930507978E-2</v>
      </c>
      <c r="DF13" s="37">
        <v>3.2097921930507978E-2</v>
      </c>
      <c r="DG13" s="37">
        <v>2.8966942956834663E-2</v>
      </c>
      <c r="DH13" s="37">
        <v>2.747356760567965E-2</v>
      </c>
      <c r="DI13" s="37">
        <v>3.9756970308120865E-2</v>
      </c>
      <c r="DJ13" s="37">
        <v>3.748678982751219E-2</v>
      </c>
      <c r="DK13" s="37">
        <v>3.2097921930507978E-2</v>
      </c>
      <c r="DL13" s="37">
        <v>3.2097921930507978E-2</v>
      </c>
      <c r="DM13" s="37">
        <v>1.2110753491373361E-2</v>
      </c>
      <c r="DN13" s="37">
        <v>2.6194798781324025E-2</v>
      </c>
      <c r="DO13" s="37">
        <v>3.2097921930507978E-2</v>
      </c>
      <c r="DP13" s="37">
        <v>2.8966942956834663E-2</v>
      </c>
      <c r="DQ13" s="37">
        <v>3.6145861718730243E-2</v>
      </c>
      <c r="DR13" s="37">
        <v>1.5472971928280232E-2</v>
      </c>
      <c r="DS13" s="37">
        <v>3.3889085064528812E-2</v>
      </c>
      <c r="DT13" s="37">
        <v>2.6312479076042505E-2</v>
      </c>
      <c r="DU13" s="37">
        <v>3.2097921930507978E-2</v>
      </c>
      <c r="DV13" s="37">
        <v>3.2097921930507978E-2</v>
      </c>
      <c r="DW13" s="37">
        <v>2.9592850128379533E-2</v>
      </c>
      <c r="DX13" s="37">
        <v>3.33513388182749E-2</v>
      </c>
      <c r="DY13" s="37">
        <v>3.2097921930507978E-2</v>
      </c>
      <c r="DZ13" s="37">
        <v>3.0218900538677707E-2</v>
      </c>
      <c r="EA13" s="37">
        <v>3.2097921930507978E-2</v>
      </c>
      <c r="EB13" s="37">
        <v>3.2097921930507978E-2</v>
      </c>
      <c r="EC13" s="37">
        <v>3.2097921930507978E-2</v>
      </c>
      <c r="ED13" s="37">
        <v>3.2097921930507978E-2</v>
      </c>
      <c r="EE13" s="37">
        <v>3.2097921930507978E-2</v>
      </c>
      <c r="EF13" s="37">
        <v>3.2097921930507978E-2</v>
      </c>
      <c r="EG13" s="37">
        <v>2.8966942956834663E-2</v>
      </c>
      <c r="EH13" s="37">
        <v>3.2097921930507978E-2</v>
      </c>
      <c r="EI13" s="37">
        <v>3.2097921930507978E-2</v>
      </c>
      <c r="EJ13" s="37">
        <v>3.2097921930507978E-2</v>
      </c>
      <c r="EK13" s="37">
        <v>3.3889085064528812E-2</v>
      </c>
      <c r="EL13" s="37">
        <v>3.2097921930507978E-2</v>
      </c>
      <c r="EM13" s="37">
        <v>4.1517929932323172E-2</v>
      </c>
      <c r="EN13" s="37">
        <v>3.5232589991965435E-2</v>
      </c>
      <c r="EO13" s="37">
        <v>3.2097921930507978E-2</v>
      </c>
      <c r="EP13" s="37">
        <v>3.2097921930507978E-2</v>
      </c>
      <c r="EQ13" s="37">
        <v>2.5839518616867396E-2</v>
      </c>
      <c r="ER13" s="37">
        <v>2.3031441236605499E-2</v>
      </c>
      <c r="ES13" s="37">
        <v>3.2097921930507978E-2</v>
      </c>
      <c r="ET13" s="37">
        <v>3.2097921930507978E-2</v>
      </c>
      <c r="EU13" s="37">
        <v>3.2097921930507978E-2</v>
      </c>
      <c r="EV13" s="37">
        <v>3.2097921930507978E-2</v>
      </c>
      <c r="EW13" s="37">
        <v>3.6487107389226781E-2</v>
      </c>
      <c r="EX13" s="37">
        <v>3.2097921930507978E-2</v>
      </c>
      <c r="EY13" s="37">
        <v>3.2097921930507978E-2</v>
      </c>
      <c r="EZ13" s="37">
        <v>2.8966942956834663E-2</v>
      </c>
      <c r="FA13" s="37">
        <v>3.2097921930507978E-2</v>
      </c>
      <c r="FB13" s="37">
        <v>3.0313548370119348E-2</v>
      </c>
      <c r="FC13" s="37">
        <v>3.2097921930507978E-2</v>
      </c>
      <c r="FD13" s="37">
        <v>3.2097921930507978E-2</v>
      </c>
      <c r="FE13" s="37">
        <v>2.5839518616867396E-2</v>
      </c>
      <c r="FF13" s="37">
        <v>3.0313548370119348E-2</v>
      </c>
      <c r="FG13" s="37">
        <v>3.2097921930507978E-2</v>
      </c>
      <c r="FH13" s="37">
        <v>3.2097921930507978E-2</v>
      </c>
      <c r="FI13" s="37">
        <v>2.0323536584293311E-2</v>
      </c>
      <c r="FJ13" s="37">
        <v>4.4560322171471434E-2</v>
      </c>
      <c r="FK13" s="37">
        <v>3.2097921930507978E-2</v>
      </c>
      <c r="FL13" s="37">
        <v>2.7247998690090647E-2</v>
      </c>
      <c r="FM13" s="37">
        <v>3.5684603926000813E-2</v>
      </c>
      <c r="FN13" s="37">
        <v>3.2097921930507978E-2</v>
      </c>
      <c r="FO13" s="37">
        <v>3.8370041877522798E-2</v>
      </c>
      <c r="FP13" s="37">
        <v>3.2097921930507978E-2</v>
      </c>
      <c r="FQ13" s="37">
        <v>3.2097921930507978E-2</v>
      </c>
      <c r="FR13" s="37">
        <v>3.2097921930507978E-2</v>
      </c>
      <c r="FS13" s="37">
        <v>2.3442143065608434E-2</v>
      </c>
      <c r="FT13" s="37">
        <v>3.2097921930507978E-2</v>
      </c>
      <c r="FU13" s="37">
        <v>3.2097921930507978E-2</v>
      </c>
      <c r="FV13" s="37">
        <v>3.2097921930507978E-2</v>
      </c>
      <c r="FW13" s="37">
        <v>4.5562405545926721E-2</v>
      </c>
      <c r="FX13" s="37">
        <v>3.2097921930507978E-2</v>
      </c>
      <c r="FY13" s="37">
        <v>2.5839518616867396E-2</v>
      </c>
      <c r="FZ13" s="37">
        <v>2.5839518616867396E-2</v>
      </c>
      <c r="GA13" s="37">
        <v>3.2097921930507978E-2</v>
      </c>
      <c r="GB13" s="37">
        <v>3.2097921930507978E-2</v>
      </c>
      <c r="GC13" s="37">
        <v>2.6899022271294148E-2</v>
      </c>
      <c r="GD13" s="37">
        <v>3.0845095257791444E-2</v>
      </c>
      <c r="GE13" s="37">
        <v>3.2097921930507978E-2</v>
      </c>
      <c r="GF13" s="37">
        <v>3.2097921930507978E-2</v>
      </c>
      <c r="GG13" s="37">
        <v>3.7572496510122289E-2</v>
      </c>
      <c r="GH13" s="37">
        <v>2.654796112667146E-2</v>
      </c>
      <c r="GI13" s="37">
        <v>3.2097921930507978E-2</v>
      </c>
      <c r="GJ13" s="37">
        <v>3.2097921930507978E-2</v>
      </c>
      <c r="GK13" s="37">
        <v>2.654796112667146E-2</v>
      </c>
      <c r="GL13" s="37">
        <v>3.2097921930507978E-2</v>
      </c>
      <c r="GM13" s="37">
        <v>4.1517929932323172E-2</v>
      </c>
      <c r="GN13" s="37">
        <v>2.8966942956834663E-2</v>
      </c>
      <c r="GO13" s="37">
        <v>2.1068585251419414E-2</v>
      </c>
      <c r="GP13" s="37">
        <v>3.2097921930507978E-2</v>
      </c>
      <c r="GQ13" s="37">
        <v>4.3402110048626596E-2</v>
      </c>
      <c r="GR13" s="37">
        <v>3.2097921930507978E-2</v>
      </c>
      <c r="GS13" s="37">
        <v>3.2097921930507978E-2</v>
      </c>
      <c r="GT13" s="37">
        <v>2.8966942956834663E-2</v>
      </c>
      <c r="GU13" s="37">
        <v>3.5684603926000813E-2</v>
      </c>
      <c r="GV13" s="37">
        <v>3.2097921930507978E-2</v>
      </c>
      <c r="GW13" s="37">
        <v>3.2097921930507978E-2</v>
      </c>
      <c r="GX13" s="37">
        <v>3.9756970308120865E-2</v>
      </c>
      <c r="GY13" s="37">
        <v>3.2097921930507978E-2</v>
      </c>
      <c r="GZ13" s="37">
        <v>2.7402794725346791E-2</v>
      </c>
      <c r="HA13" s="37">
        <v>3.2097921930507978E-2</v>
      </c>
      <c r="HB13" s="37">
        <v>3.5684603926000813E-2</v>
      </c>
      <c r="HC13" s="37">
        <v>3.4780981859155569E-2</v>
      </c>
      <c r="HD13" s="37">
        <v>3.2097921930507978E-2</v>
      </c>
      <c r="HE13" s="37">
        <v>2.8966942956834663E-2</v>
      </c>
      <c r="HF13" s="37">
        <v>3.2097921930507978E-2</v>
      </c>
      <c r="HG13" s="37">
        <v>3.2097921930507978E-2</v>
      </c>
      <c r="HH13" s="37">
        <v>3.6213712203132076E-2</v>
      </c>
      <c r="HI13" s="37">
        <v>3.2097921930507978E-2</v>
      </c>
      <c r="HJ13" s="37">
        <v>3.3889085064528812E-2</v>
      </c>
      <c r="HK13" s="37">
        <v>2.5839518616867396E-2</v>
      </c>
      <c r="HL13" s="37">
        <v>2.8966942956834663E-2</v>
      </c>
      <c r="HM13" s="37">
        <v>3.2097921930507978E-2</v>
      </c>
      <c r="HN13" s="37">
        <v>3.2097921930507978E-2</v>
      </c>
      <c r="HO13" s="37">
        <v>3.749986654338211E-2</v>
      </c>
      <c r="HP13" s="37">
        <v>3.2097921930507978E-2</v>
      </c>
      <c r="HQ13" s="37">
        <v>3.2097921930507978E-2</v>
      </c>
      <c r="HR13" s="37">
        <v>3.8370041877522798E-2</v>
      </c>
      <c r="HS13" s="37">
        <v>3.460535468196646E-2</v>
      </c>
      <c r="HT13" s="37">
        <v>3.2097921930507978E-2</v>
      </c>
      <c r="HU13" s="37">
        <v>2.8966942956834663E-2</v>
      </c>
      <c r="HV13" s="37">
        <v>2.8966942956834663E-2</v>
      </c>
      <c r="HW13" s="37">
        <v>3.2097921930507978E-2</v>
      </c>
      <c r="HX13" s="37">
        <v>3.2097921930507978E-2</v>
      </c>
      <c r="HY13" s="37">
        <v>3.2097921930507978E-2</v>
      </c>
      <c r="HZ13" s="37">
        <v>2.5839518616867396E-2</v>
      </c>
      <c r="IA13" s="37">
        <v>3.2097921930507978E-2</v>
      </c>
      <c r="IB13" s="37">
        <v>3.2097921930507978E-2</v>
      </c>
      <c r="IC13" s="37">
        <v>2.7715554077526017E-2</v>
      </c>
      <c r="ID13" s="37">
        <v>3.2097921930507978E-2</v>
      </c>
      <c r="IE13" s="37">
        <v>3.2097921930507978E-2</v>
      </c>
      <c r="IF13" s="37">
        <v>3.2097921930507978E-2</v>
      </c>
      <c r="IG13" s="37">
        <v>2.8966942956834663E-2</v>
      </c>
      <c r="IH13" s="37">
        <v>3.748678982751219E-2</v>
      </c>
      <c r="II13" s="37">
        <v>3.2097921930507978E-2</v>
      </c>
      <c r="IJ13" s="37">
        <v>3.3889085064528812E-2</v>
      </c>
      <c r="IK13" s="37">
        <v>2.654796112667146E-2</v>
      </c>
      <c r="IL13" s="37">
        <v>2.747356760567965E-2</v>
      </c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</row>
    <row r="14" spans="1:410" x14ac:dyDescent="0.35">
      <c r="A14" s="307">
        <v>5.6000000000000001E-2</v>
      </c>
      <c r="B14" s="314">
        <f t="shared" si="0"/>
        <v>3.6028239791565261E-2</v>
      </c>
      <c r="C14" s="315">
        <f t="shared" si="1"/>
        <v>1.997176020843474E-2</v>
      </c>
      <c r="D14" s="37">
        <f t="shared" si="2"/>
        <v>3.2867119451816924E-2</v>
      </c>
      <c r="E14" s="11">
        <f t="shared" si="3"/>
        <v>2.3132880548183077E-2</v>
      </c>
      <c r="F14" s="310">
        <f t="shared" si="4"/>
        <v>3.6439110637337395E-2</v>
      </c>
      <c r="G14" s="311">
        <f t="shared" si="5"/>
        <v>1.9560889362662606E-2</v>
      </c>
      <c r="H14" s="312">
        <f t="shared" si="6"/>
        <v>3.2250097240379284E-2</v>
      </c>
      <c r="I14" s="313">
        <f t="shared" si="7"/>
        <v>2.3749902759620717E-2</v>
      </c>
      <c r="J14" s="323">
        <v>3.2867119451816924E-2</v>
      </c>
      <c r="K14" s="313">
        <v>2.3132880548183077E-2</v>
      </c>
      <c r="M14" s="1">
        <v>5.6000000000000001E-2</v>
      </c>
      <c r="N14" s="37">
        <v>3.8313186426065071E-2</v>
      </c>
      <c r="O14" s="37">
        <v>4.1103471771749778E-2</v>
      </c>
      <c r="P14" s="37">
        <v>4.1103471771749778E-2</v>
      </c>
      <c r="Q14" s="37">
        <v>4.289444381280938E-2</v>
      </c>
      <c r="R14" s="37">
        <v>3.3119595033641813E-2</v>
      </c>
      <c r="S14" s="37">
        <v>4.1103471771749778E-2</v>
      </c>
      <c r="T14" s="37">
        <v>3.9319383106386274E-2</v>
      </c>
      <c r="U14" s="37">
        <v>3.9319383106386274E-2</v>
      </c>
      <c r="V14" s="37">
        <v>4.1103471771749778E-2</v>
      </c>
      <c r="W14" s="37">
        <v>4.1103471771749778E-2</v>
      </c>
      <c r="X14" s="37">
        <v>4.1103471771749778E-2</v>
      </c>
      <c r="Y14" s="37">
        <v>3.5794770875876125E-2</v>
      </c>
      <c r="Z14" s="37">
        <v>4.1103471771749778E-2</v>
      </c>
      <c r="AA14" s="37">
        <v>4.1103471771749778E-2</v>
      </c>
      <c r="AB14" s="37">
        <v>4.289444381280938E-2</v>
      </c>
      <c r="AC14" s="37">
        <v>4.1103471771749778E-2</v>
      </c>
      <c r="AD14" s="37">
        <v>3.3119595033641813E-2</v>
      </c>
      <c r="AE14" s="37">
        <v>4.1103471771749778E-2</v>
      </c>
      <c r="AF14" s="37">
        <v>4.1103471771749778E-2</v>
      </c>
      <c r="AG14" s="37">
        <v>4.1103471771749778E-2</v>
      </c>
      <c r="AH14" s="37">
        <v>4.1103471771749778E-2</v>
      </c>
      <c r="AI14" s="37">
        <v>3.4909208291178162E-2</v>
      </c>
      <c r="AJ14" s="37">
        <v>4.1103471771749778E-2</v>
      </c>
      <c r="AK14" s="37">
        <v>3.3119595033641813E-2</v>
      </c>
      <c r="AL14" s="37">
        <v>4.1103471771749778E-2</v>
      </c>
      <c r="AM14" s="37">
        <v>4.1103471771749778E-2</v>
      </c>
      <c r="AN14" s="37">
        <v>4.1103471771749778E-2</v>
      </c>
      <c r="AO14" s="37">
        <v>4.1103471771749778E-2</v>
      </c>
      <c r="AP14" s="37">
        <v>4.1103471771749778E-2</v>
      </c>
      <c r="AQ14" s="37">
        <v>3.9466237429113926E-2</v>
      </c>
      <c r="AR14" s="37">
        <v>4.1103471771749778E-2</v>
      </c>
      <c r="AS14" s="37">
        <v>2.9898642818416032E-2</v>
      </c>
      <c r="AT14" s="37">
        <v>4.6563756785996224E-2</v>
      </c>
      <c r="AU14" s="37">
        <v>2.6872332554973566E-2</v>
      </c>
      <c r="AV14" s="37">
        <v>4.1103471771749778E-2</v>
      </c>
      <c r="AW14" s="37">
        <v>4.1103471771749778E-2</v>
      </c>
      <c r="AX14" s="37">
        <v>4.1103471771749778E-2</v>
      </c>
      <c r="AY14" s="37">
        <v>4.1103471771749778E-2</v>
      </c>
      <c r="AZ14" s="37">
        <v>3.4996641691050767E-2</v>
      </c>
      <c r="BA14" s="37">
        <v>3.3119595033641813E-2</v>
      </c>
      <c r="BB14" s="37">
        <v>3.3119595033641813E-2</v>
      </c>
      <c r="BC14" s="37">
        <v>3.8522083684292774E-2</v>
      </c>
      <c r="BD14" s="37">
        <v>3.5543078846998588E-2</v>
      </c>
      <c r="BE14" s="37">
        <v>4.1103471771749778E-2</v>
      </c>
      <c r="BF14" s="37">
        <v>5.2108718849928737E-2</v>
      </c>
      <c r="BG14" s="37">
        <v>4.0008708888109812E-2</v>
      </c>
      <c r="BH14" s="37">
        <v>4.289444381280938E-2</v>
      </c>
      <c r="BI14" s="37">
        <v>4.1103471771749778E-2</v>
      </c>
      <c r="BJ14" s="37">
        <v>4.1103471771749778E-2</v>
      </c>
      <c r="BK14" s="37">
        <v>4.4698236410255054E-2</v>
      </c>
      <c r="BL14" s="37">
        <v>4.2526169433460659E-2</v>
      </c>
      <c r="BM14" s="37">
        <v>3.8607655657676876E-2</v>
      </c>
      <c r="BN14" s="37">
        <v>2.9994161156052579E-2</v>
      </c>
      <c r="BO14" s="37">
        <v>4.6523989455730774E-2</v>
      </c>
      <c r="BP14" s="37">
        <v>4.1103471771749778E-2</v>
      </c>
      <c r="BQ14" s="37">
        <v>4.4698236410255054E-2</v>
      </c>
      <c r="BR14" s="37">
        <v>4.1103471771749778E-2</v>
      </c>
      <c r="BS14" s="37">
        <v>4.1103471771749778E-2</v>
      </c>
      <c r="BT14" s="37">
        <v>4.1103471771749778E-2</v>
      </c>
      <c r="BU14" s="37">
        <v>4.1103471771749778E-2</v>
      </c>
      <c r="BV14" s="37">
        <v>4.1103471771749778E-2</v>
      </c>
      <c r="BW14" s="37">
        <v>3.8522083684292774E-2</v>
      </c>
      <c r="BX14" s="37">
        <v>3.3119595033641813E-2</v>
      </c>
      <c r="BY14" s="37">
        <v>4.0888074607839719E-2</v>
      </c>
      <c r="BZ14" s="37">
        <v>3.9319383106386274E-2</v>
      </c>
      <c r="CA14" s="37">
        <v>4.1103471771749778E-2</v>
      </c>
      <c r="CB14" s="37">
        <v>3.3119595033641813E-2</v>
      </c>
      <c r="CC14" s="37">
        <v>3.9381424642520813E-2</v>
      </c>
      <c r="CD14" s="37">
        <v>3.1910007591179124E-2</v>
      </c>
      <c r="CE14" s="37">
        <v>3.5622628186491978E-2</v>
      </c>
      <c r="CF14" s="37">
        <v>8.9499073961045728E-3</v>
      </c>
      <c r="CG14" s="37">
        <v>3.3119595033641813E-2</v>
      </c>
      <c r="CH14" s="37">
        <v>4.4698236410255054E-2</v>
      </c>
      <c r="CI14" s="37">
        <v>2.6872332554973566E-2</v>
      </c>
      <c r="CJ14" s="37">
        <v>4.1103471771749778E-2</v>
      </c>
      <c r="CK14" s="37">
        <v>4.6523989455730774E-2</v>
      </c>
      <c r="CL14" s="37">
        <v>3.3119595033641813E-2</v>
      </c>
      <c r="CM14" s="37">
        <v>4.1103471771749778E-2</v>
      </c>
      <c r="CN14" s="37">
        <v>4.6563756785996224E-2</v>
      </c>
      <c r="CO14" s="37">
        <v>3.9381424642520813E-2</v>
      </c>
      <c r="CP14" s="37">
        <v>4.1103471771749778E-2</v>
      </c>
      <c r="CQ14" s="37">
        <v>4.1103471771749778E-2</v>
      </c>
      <c r="CR14" s="37">
        <v>3.3119595033641813E-2</v>
      </c>
      <c r="CS14" s="37">
        <v>4.1103471771749778E-2</v>
      </c>
      <c r="CT14" s="37">
        <v>3.3119595033641813E-2</v>
      </c>
      <c r="CU14" s="37">
        <v>3.3119595033641813E-2</v>
      </c>
      <c r="CV14" s="37">
        <v>3.3119595033641813E-2</v>
      </c>
      <c r="CW14" s="37">
        <v>4.0321171147349233E-2</v>
      </c>
      <c r="CX14" s="37">
        <v>3.3119595033641813E-2</v>
      </c>
      <c r="CY14" s="37">
        <v>3.3119595033641813E-2</v>
      </c>
      <c r="CZ14" s="37">
        <v>3.9427336644873856E-2</v>
      </c>
      <c r="DA14" s="37">
        <v>3.3119595033641813E-2</v>
      </c>
      <c r="DB14" s="37">
        <v>3.1336781607560704E-2</v>
      </c>
      <c r="DC14" s="37">
        <v>3.3119595033641813E-2</v>
      </c>
      <c r="DD14" s="37">
        <v>3.3119595033641813E-2</v>
      </c>
      <c r="DE14" s="37">
        <v>3.3119595033641813E-2</v>
      </c>
      <c r="DF14" s="37">
        <v>3.3119595033641813E-2</v>
      </c>
      <c r="DG14" s="37">
        <v>2.9994161156052579E-2</v>
      </c>
      <c r="DH14" s="37">
        <v>2.8515800021594151E-2</v>
      </c>
      <c r="DI14" s="37">
        <v>4.0775372908916641E-2</v>
      </c>
      <c r="DJ14" s="37">
        <v>3.8506013073750234E-2</v>
      </c>
      <c r="DK14" s="37">
        <v>3.3119595033641813E-2</v>
      </c>
      <c r="DL14" s="37">
        <v>3.3119595033641813E-2</v>
      </c>
      <c r="DM14" s="37">
        <v>1.3141676465747931E-2</v>
      </c>
      <c r="DN14" s="37">
        <v>2.722382818734248E-2</v>
      </c>
      <c r="DO14" s="37">
        <v>3.3119595033641813E-2</v>
      </c>
      <c r="DP14" s="37">
        <v>2.9994161156052579E-2</v>
      </c>
      <c r="DQ14" s="37">
        <v>3.7170621010658378E-2</v>
      </c>
      <c r="DR14" s="37">
        <v>1.6521633394275703E-2</v>
      </c>
      <c r="DS14" s="37">
        <v>3.4909208291178162E-2</v>
      </c>
      <c r="DT14" s="37">
        <v>2.7339547568633549E-2</v>
      </c>
      <c r="DU14" s="37">
        <v>3.3119595033641813E-2</v>
      </c>
      <c r="DV14" s="37">
        <v>3.3119595033641813E-2</v>
      </c>
      <c r="DW14" s="37">
        <v>3.0618955255987679E-2</v>
      </c>
      <c r="DX14" s="37">
        <v>3.4370808068510339E-2</v>
      </c>
      <c r="DY14" s="37">
        <v>3.3119595033641813E-2</v>
      </c>
      <c r="DZ14" s="37">
        <v>3.1243894620682777E-2</v>
      </c>
      <c r="EA14" s="37">
        <v>3.3119595033641813E-2</v>
      </c>
      <c r="EB14" s="37">
        <v>3.3119595033641813E-2</v>
      </c>
      <c r="EC14" s="37">
        <v>3.3119595033641813E-2</v>
      </c>
      <c r="ED14" s="37">
        <v>3.3119595033641813E-2</v>
      </c>
      <c r="EE14" s="37">
        <v>3.3119595033641813E-2</v>
      </c>
      <c r="EF14" s="37">
        <v>3.3119595033641813E-2</v>
      </c>
      <c r="EG14" s="37">
        <v>2.9994161156052579E-2</v>
      </c>
      <c r="EH14" s="37">
        <v>3.3119595033641813E-2</v>
      </c>
      <c r="EI14" s="37">
        <v>3.3119595033641813E-2</v>
      </c>
      <c r="EJ14" s="37">
        <v>3.3119595033641813E-2</v>
      </c>
      <c r="EK14" s="37">
        <v>3.4909208291178162E-2</v>
      </c>
      <c r="EL14" s="37">
        <v>3.3119595033641813E-2</v>
      </c>
      <c r="EM14" s="37">
        <v>4.2526169433460659E-2</v>
      </c>
      <c r="EN14" s="37">
        <v>3.624876866390081E-2</v>
      </c>
      <c r="EO14" s="37">
        <v>3.3119595033641813E-2</v>
      </c>
      <c r="EP14" s="37">
        <v>3.3119595033641813E-2</v>
      </c>
      <c r="EQ14" s="37">
        <v>2.6872332554973566E-2</v>
      </c>
      <c r="ER14" s="37">
        <v>2.4059914719511966E-2</v>
      </c>
      <c r="ES14" s="37">
        <v>3.3119595033641813E-2</v>
      </c>
      <c r="ET14" s="37">
        <v>3.3119595033641813E-2</v>
      </c>
      <c r="EU14" s="37">
        <v>3.3119595033641813E-2</v>
      </c>
      <c r="EV14" s="37">
        <v>3.3119595033641813E-2</v>
      </c>
      <c r="EW14" s="37">
        <v>3.7501222236473675E-2</v>
      </c>
      <c r="EX14" s="37">
        <v>3.3119595033641813E-2</v>
      </c>
      <c r="EY14" s="37">
        <v>3.3119595033641813E-2</v>
      </c>
      <c r="EZ14" s="37">
        <v>2.9994161156052579E-2</v>
      </c>
      <c r="FA14" s="37">
        <v>3.3119595033641813E-2</v>
      </c>
      <c r="FB14" s="37">
        <v>3.1336781607560704E-2</v>
      </c>
      <c r="FC14" s="37">
        <v>3.3119595033641813E-2</v>
      </c>
      <c r="FD14" s="37">
        <v>3.3119595033641813E-2</v>
      </c>
      <c r="FE14" s="37">
        <v>2.6872332554973566E-2</v>
      </c>
      <c r="FF14" s="37">
        <v>3.1336781607560704E-2</v>
      </c>
      <c r="FG14" s="37">
        <v>3.3119595033641813E-2</v>
      </c>
      <c r="FH14" s="37">
        <v>3.3119595033641813E-2</v>
      </c>
      <c r="FI14" s="37">
        <v>2.1352015406425062E-2</v>
      </c>
      <c r="FJ14" s="37">
        <v>4.5560138503324854E-2</v>
      </c>
      <c r="FK14" s="37">
        <v>3.3119595033641813E-2</v>
      </c>
      <c r="FL14" s="37">
        <v>2.8265810393443447E-2</v>
      </c>
      <c r="FM14" s="37">
        <v>3.6703785365825192E-2</v>
      </c>
      <c r="FN14" s="37">
        <v>3.3119595033641813E-2</v>
      </c>
      <c r="FO14" s="37">
        <v>3.9381424642520813E-2</v>
      </c>
      <c r="FP14" s="37">
        <v>3.3119595033641813E-2</v>
      </c>
      <c r="FQ14" s="37">
        <v>3.3119595033641813E-2</v>
      </c>
      <c r="FR14" s="37">
        <v>3.3119595033641813E-2</v>
      </c>
      <c r="FS14" s="37">
        <v>2.4473019346695768E-2</v>
      </c>
      <c r="FT14" s="37">
        <v>3.3119595033641813E-2</v>
      </c>
      <c r="FU14" s="37">
        <v>3.3119595033641813E-2</v>
      </c>
      <c r="FV14" s="37">
        <v>3.3119595033641813E-2</v>
      </c>
      <c r="FW14" s="37">
        <v>4.6573659833051506E-2</v>
      </c>
      <c r="FX14" s="37">
        <v>3.3119595033641813E-2</v>
      </c>
      <c r="FY14" s="37">
        <v>2.6872332554973566E-2</v>
      </c>
      <c r="FZ14" s="37">
        <v>2.6872332554973566E-2</v>
      </c>
      <c r="GA14" s="37">
        <v>3.3119595033641813E-2</v>
      </c>
      <c r="GB14" s="37">
        <v>3.3119595033641813E-2</v>
      </c>
      <c r="GC14" s="37">
        <v>2.7920550716071579E-2</v>
      </c>
      <c r="GD14" s="37">
        <v>3.1868980320402862E-2</v>
      </c>
      <c r="GE14" s="37">
        <v>3.3119595033641813E-2</v>
      </c>
      <c r="GF14" s="37">
        <v>3.3119595033641813E-2</v>
      </c>
      <c r="GG14" s="37">
        <v>3.8589286195791273E-2</v>
      </c>
      <c r="GH14" s="37">
        <v>2.7573228753747125E-2</v>
      </c>
      <c r="GI14" s="37">
        <v>3.3119595033641813E-2</v>
      </c>
      <c r="GJ14" s="37">
        <v>3.3119595033641813E-2</v>
      </c>
      <c r="GK14" s="37">
        <v>2.7573228753747125E-2</v>
      </c>
      <c r="GL14" s="37">
        <v>3.3119595033641813E-2</v>
      </c>
      <c r="GM14" s="37">
        <v>4.2526169433460659E-2</v>
      </c>
      <c r="GN14" s="37">
        <v>2.9994161156052579E-2</v>
      </c>
      <c r="GO14" s="37">
        <v>2.2098311005220639E-2</v>
      </c>
      <c r="GP14" s="37">
        <v>3.3119595033641813E-2</v>
      </c>
      <c r="GQ14" s="37">
        <v>4.4403466891290266E-2</v>
      </c>
      <c r="GR14" s="37">
        <v>3.3119595033641813E-2</v>
      </c>
      <c r="GS14" s="37">
        <v>3.3119595033641813E-2</v>
      </c>
      <c r="GT14" s="37">
        <v>2.9994161156052579E-2</v>
      </c>
      <c r="GU14" s="37">
        <v>3.6703785365825192E-2</v>
      </c>
      <c r="GV14" s="37">
        <v>3.3119595033641813E-2</v>
      </c>
      <c r="GW14" s="37">
        <v>3.3119595033641813E-2</v>
      </c>
      <c r="GX14" s="37">
        <v>4.0775372908916641E-2</v>
      </c>
      <c r="GY14" s="37">
        <v>3.3119595033641813E-2</v>
      </c>
      <c r="GZ14" s="37">
        <v>2.843280446575247E-2</v>
      </c>
      <c r="HA14" s="37">
        <v>3.3119595033641813E-2</v>
      </c>
      <c r="HB14" s="37">
        <v>3.6703785365825192E-2</v>
      </c>
      <c r="HC14" s="37">
        <v>3.5794770875876125E-2</v>
      </c>
      <c r="HD14" s="37">
        <v>3.3119595033641813E-2</v>
      </c>
      <c r="HE14" s="37">
        <v>2.9994161156052579E-2</v>
      </c>
      <c r="HF14" s="37">
        <v>3.3119595033641813E-2</v>
      </c>
      <c r="HG14" s="37">
        <v>3.3119595033641813E-2</v>
      </c>
      <c r="HH14" s="37">
        <v>3.722627458853589E-2</v>
      </c>
      <c r="HI14" s="37">
        <v>3.3119595033641813E-2</v>
      </c>
      <c r="HJ14" s="37">
        <v>3.4909208291178162E-2</v>
      </c>
      <c r="HK14" s="37">
        <v>2.6872332554973566E-2</v>
      </c>
      <c r="HL14" s="37">
        <v>2.9994161156052579E-2</v>
      </c>
      <c r="HM14" s="37">
        <v>3.3119595033641813E-2</v>
      </c>
      <c r="HN14" s="37">
        <v>3.3119595033641813E-2</v>
      </c>
      <c r="HO14" s="37">
        <v>3.8522083684292774E-2</v>
      </c>
      <c r="HP14" s="37">
        <v>3.3119595033641813E-2</v>
      </c>
      <c r="HQ14" s="37">
        <v>3.3119595033641813E-2</v>
      </c>
      <c r="HR14" s="37">
        <v>3.9381424642520813E-2</v>
      </c>
      <c r="HS14" s="37">
        <v>3.5622628186491978E-2</v>
      </c>
      <c r="HT14" s="37">
        <v>3.3119595033641813E-2</v>
      </c>
      <c r="HU14" s="37">
        <v>2.9994161156052579E-2</v>
      </c>
      <c r="HV14" s="37">
        <v>2.9994161156052579E-2</v>
      </c>
      <c r="HW14" s="37">
        <v>3.3119595033641813E-2</v>
      </c>
      <c r="HX14" s="37">
        <v>3.3119595033641813E-2</v>
      </c>
      <c r="HY14" s="37">
        <v>3.3119595033641813E-2</v>
      </c>
      <c r="HZ14" s="37">
        <v>2.6872332554973566E-2</v>
      </c>
      <c r="IA14" s="37">
        <v>3.3119595033641813E-2</v>
      </c>
      <c r="IB14" s="37">
        <v>3.3119595033641813E-2</v>
      </c>
      <c r="IC14" s="37">
        <v>2.8745004497011895E-2</v>
      </c>
      <c r="ID14" s="37">
        <v>3.3119595033641813E-2</v>
      </c>
      <c r="IE14" s="37">
        <v>3.3119595033641813E-2</v>
      </c>
      <c r="IF14" s="37">
        <v>3.3119595033641813E-2</v>
      </c>
      <c r="IG14" s="37">
        <v>2.9994161156052579E-2</v>
      </c>
      <c r="IH14" s="37">
        <v>3.8506013073750234E-2</v>
      </c>
      <c r="II14" s="37">
        <v>3.3119595033641813E-2</v>
      </c>
      <c r="IJ14" s="37">
        <v>3.4909208291178162E-2</v>
      </c>
      <c r="IK14" s="37">
        <v>2.7573228753747125E-2</v>
      </c>
      <c r="IL14" s="37">
        <v>2.8515800021594151E-2</v>
      </c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</row>
    <row r="15" spans="1:410" x14ac:dyDescent="0.35">
      <c r="A15" s="307">
        <v>5.7000000000000002E-2</v>
      </c>
      <c r="B15" s="314">
        <f t="shared" si="0"/>
        <v>3.7038444871980172E-2</v>
      </c>
      <c r="C15" s="315">
        <f t="shared" si="1"/>
        <v>1.996155512801983E-2</v>
      </c>
      <c r="D15" s="37">
        <f t="shared" si="2"/>
        <v>3.3889409824823719E-2</v>
      </c>
      <c r="E15" s="11">
        <f t="shared" si="3"/>
        <v>2.3110590175176284E-2</v>
      </c>
      <c r="F15" s="310">
        <f t="shared" si="4"/>
        <v>3.7451428715936888E-2</v>
      </c>
      <c r="G15" s="311">
        <f t="shared" si="5"/>
        <v>1.9548571284063114E-2</v>
      </c>
      <c r="H15" s="312">
        <f t="shared" si="6"/>
        <v>3.3273070278463705E-2</v>
      </c>
      <c r="I15" s="313">
        <f t="shared" si="7"/>
        <v>2.3726929721536297E-2</v>
      </c>
      <c r="J15" s="323">
        <v>3.3889409824823719E-2</v>
      </c>
      <c r="K15" s="313">
        <v>2.3110590175176284E-2</v>
      </c>
      <c r="M15" s="1">
        <v>5.7000000000000002E-2</v>
      </c>
      <c r="N15" s="37">
        <v>3.9313125558676498E-2</v>
      </c>
      <c r="O15" s="37">
        <v>4.2101724758413228E-2</v>
      </c>
      <c r="P15" s="37">
        <v>4.2101724758413228E-2</v>
      </c>
      <c r="Q15" s="37">
        <v>4.3891210233678146E-2</v>
      </c>
      <c r="R15" s="37">
        <v>3.4141141131088348E-2</v>
      </c>
      <c r="S15" s="37">
        <v>4.2101724758413228E-2</v>
      </c>
      <c r="T15" s="37">
        <v>4.0319132925530132E-2</v>
      </c>
      <c r="U15" s="37">
        <v>4.0319132925530132E-2</v>
      </c>
      <c r="V15" s="37">
        <v>4.2101724758413228E-2</v>
      </c>
      <c r="W15" s="37">
        <v>4.2101724758413228E-2</v>
      </c>
      <c r="X15" s="37">
        <v>4.2101724758413228E-2</v>
      </c>
      <c r="Y15" s="37">
        <v>3.6808463368878996E-2</v>
      </c>
      <c r="Z15" s="37">
        <v>4.2101724758413228E-2</v>
      </c>
      <c r="AA15" s="37">
        <v>4.2101724758413228E-2</v>
      </c>
      <c r="AB15" s="37">
        <v>4.3891210233678146E-2</v>
      </c>
      <c r="AC15" s="37">
        <v>4.2101724758413228E-2</v>
      </c>
      <c r="AD15" s="37">
        <v>3.4141141131088348E-2</v>
      </c>
      <c r="AE15" s="37">
        <v>4.2101724758413228E-2</v>
      </c>
      <c r="AF15" s="37">
        <v>4.2101724758413228E-2</v>
      </c>
      <c r="AG15" s="37">
        <v>4.2101724758413228E-2</v>
      </c>
      <c r="AH15" s="37">
        <v>4.2101724758413228E-2</v>
      </c>
      <c r="AI15" s="37">
        <v>3.5929215639621814E-2</v>
      </c>
      <c r="AJ15" s="37">
        <v>4.2101724758413228E-2</v>
      </c>
      <c r="AK15" s="37">
        <v>3.4141141131088348E-2</v>
      </c>
      <c r="AL15" s="37">
        <v>4.2101724758413228E-2</v>
      </c>
      <c r="AM15" s="37">
        <v>4.2101724758413228E-2</v>
      </c>
      <c r="AN15" s="37">
        <v>4.2101724758413228E-2</v>
      </c>
      <c r="AO15" s="37">
        <v>4.2101724758413228E-2</v>
      </c>
      <c r="AP15" s="37">
        <v>4.2101724758413228E-2</v>
      </c>
      <c r="AQ15" s="37">
        <v>3.9999999999999591E-2</v>
      </c>
      <c r="AR15" s="37">
        <v>4.2101724758413228E-2</v>
      </c>
      <c r="AS15" s="37">
        <v>3.0905598400279066E-2</v>
      </c>
      <c r="AT15" s="37">
        <v>4.7564519584076814E-2</v>
      </c>
      <c r="AU15" s="37">
        <v>2.7904965696693429E-2</v>
      </c>
      <c r="AV15" s="37">
        <v>4.2101724758413228E-2</v>
      </c>
      <c r="AW15" s="37">
        <v>4.2101724758413228E-2</v>
      </c>
      <c r="AX15" s="37">
        <v>4.2101724758413228E-2</v>
      </c>
      <c r="AY15" s="37">
        <v>4.2101724758413228E-2</v>
      </c>
      <c r="AZ15" s="37">
        <v>3.601490091273174E-2</v>
      </c>
      <c r="BA15" s="37">
        <v>3.4141141131088348E-2</v>
      </c>
      <c r="BB15" s="37">
        <v>3.4141141131088348E-2</v>
      </c>
      <c r="BC15" s="37">
        <v>3.9544201359454467E-2</v>
      </c>
      <c r="BD15" s="37">
        <v>3.654474000121799E-2</v>
      </c>
      <c r="BE15" s="37">
        <v>4.2101724758413228E-2</v>
      </c>
      <c r="BF15" s="37">
        <v>5.3110555314473729E-2</v>
      </c>
      <c r="BG15" s="37">
        <v>4.1011986478373119E-2</v>
      </c>
      <c r="BH15" s="37">
        <v>4.3891210233678146E-2</v>
      </c>
      <c r="BI15" s="37">
        <v>4.2101724758413228E-2</v>
      </c>
      <c r="BJ15" s="37">
        <v>4.2101724758413228E-2</v>
      </c>
      <c r="BK15" s="37">
        <v>4.5694754861448805E-2</v>
      </c>
      <c r="BL15" s="37">
        <v>4.3534349904395642E-2</v>
      </c>
      <c r="BM15" s="37">
        <v>3.9608007056645578E-2</v>
      </c>
      <c r="BN15" s="37">
        <v>3.1021225629614069E-2</v>
      </c>
      <c r="BO15" s="37">
        <v>4.7521824476151053E-2</v>
      </c>
      <c r="BP15" s="37">
        <v>4.2101724758413228E-2</v>
      </c>
      <c r="BQ15" s="37">
        <v>4.5694754861448805E-2</v>
      </c>
      <c r="BR15" s="37">
        <v>4.2101724758413228E-2</v>
      </c>
      <c r="BS15" s="37">
        <v>4.2101724758413228E-2</v>
      </c>
      <c r="BT15" s="37">
        <v>4.2101724758413228E-2</v>
      </c>
      <c r="BU15" s="37">
        <v>4.2101724758413228E-2</v>
      </c>
      <c r="BV15" s="37">
        <v>4.2101724758413228E-2</v>
      </c>
      <c r="BW15" s="37">
        <v>3.9544201359454467E-2</v>
      </c>
      <c r="BX15" s="37">
        <v>3.4141141131088348E-2</v>
      </c>
      <c r="BY15" s="37">
        <v>4.1888113730034426E-2</v>
      </c>
      <c r="BZ15" s="37">
        <v>4.0319132925530132E-2</v>
      </c>
      <c r="CA15" s="37">
        <v>4.2101724758413228E-2</v>
      </c>
      <c r="CB15" s="37">
        <v>3.4141141131088348E-2</v>
      </c>
      <c r="CC15" s="37">
        <v>4.0392730930090881E-2</v>
      </c>
      <c r="CD15" s="37">
        <v>3.2912221177374912E-2</v>
      </c>
      <c r="CE15" s="37">
        <v>3.6639795808432796E-2</v>
      </c>
      <c r="CF15" s="37">
        <v>9.9922774937990511E-3</v>
      </c>
      <c r="CG15" s="37">
        <v>3.4141141131088348E-2</v>
      </c>
      <c r="CH15" s="37">
        <v>4.5694754861448805E-2</v>
      </c>
      <c r="CI15" s="37">
        <v>2.7904965696693429E-2</v>
      </c>
      <c r="CJ15" s="37">
        <v>4.2101724758413228E-2</v>
      </c>
      <c r="CK15" s="37">
        <v>4.7521824476151053E-2</v>
      </c>
      <c r="CL15" s="37">
        <v>3.4141141131088348E-2</v>
      </c>
      <c r="CM15" s="37">
        <v>4.2101724758413228E-2</v>
      </c>
      <c r="CN15" s="37">
        <v>4.7564519584076814E-2</v>
      </c>
      <c r="CO15" s="37">
        <v>4.0392730930090881E-2</v>
      </c>
      <c r="CP15" s="37">
        <v>4.2101724758413228E-2</v>
      </c>
      <c r="CQ15" s="37">
        <v>4.2101724758413228E-2</v>
      </c>
      <c r="CR15" s="37">
        <v>3.4141141131088348E-2</v>
      </c>
      <c r="CS15" s="37">
        <v>4.2101724758413228E-2</v>
      </c>
      <c r="CT15" s="37">
        <v>3.4141141131088348E-2</v>
      </c>
      <c r="CU15" s="37">
        <v>3.4141141131088348E-2</v>
      </c>
      <c r="CV15" s="37">
        <v>3.4141141131088348E-2</v>
      </c>
      <c r="CW15" s="37">
        <v>4.1341240973182369E-2</v>
      </c>
      <c r="CX15" s="37">
        <v>3.4141141131088348E-2</v>
      </c>
      <c r="CY15" s="37">
        <v>3.4141141131088348E-2</v>
      </c>
      <c r="CZ15" s="37">
        <v>4.0449310585238374E-2</v>
      </c>
      <c r="DA15" s="37">
        <v>3.4141141131088348E-2</v>
      </c>
      <c r="DB15" s="37">
        <v>3.2359876696884449E-2</v>
      </c>
      <c r="DC15" s="37">
        <v>3.4141141131088348E-2</v>
      </c>
      <c r="DD15" s="37">
        <v>3.4141141131088348E-2</v>
      </c>
      <c r="DE15" s="37">
        <v>3.4141141131088348E-2</v>
      </c>
      <c r="DF15" s="37">
        <v>3.4141141131088348E-2</v>
      </c>
      <c r="DG15" s="37">
        <v>3.1021225629614069E-2</v>
      </c>
      <c r="DH15" s="37">
        <v>2.9557791422252899E-2</v>
      </c>
      <c r="DI15" s="37">
        <v>4.1793691307971059E-2</v>
      </c>
      <c r="DJ15" s="37">
        <v>3.9525135797821909E-2</v>
      </c>
      <c r="DK15" s="37">
        <v>3.4141141131088348E-2</v>
      </c>
      <c r="DL15" s="37">
        <v>3.4141141131088348E-2</v>
      </c>
      <c r="DM15" s="37">
        <v>1.417230030865646E-2</v>
      </c>
      <c r="DN15" s="37">
        <v>2.8252685836384739E-2</v>
      </c>
      <c r="DO15" s="37">
        <v>3.4141141131088348E-2</v>
      </c>
      <c r="DP15" s="37">
        <v>3.1021225629614069E-2</v>
      </c>
      <c r="DQ15" s="37">
        <v>3.8195270455252617E-2</v>
      </c>
      <c r="DR15" s="37">
        <v>1.7569983666477995E-2</v>
      </c>
      <c r="DS15" s="37">
        <v>3.5929215639621814E-2</v>
      </c>
      <c r="DT15" s="37">
        <v>2.8366451698508266E-2</v>
      </c>
      <c r="DU15" s="37">
        <v>3.4141141131088348E-2</v>
      </c>
      <c r="DV15" s="37">
        <v>3.4141141131088348E-2</v>
      </c>
      <c r="DW15" s="37">
        <v>3.1644912030015293E-2</v>
      </c>
      <c r="DX15" s="37">
        <v>3.5390160902716072E-2</v>
      </c>
      <c r="DY15" s="37">
        <v>3.4141141131088348E-2</v>
      </c>
      <c r="DZ15" s="37">
        <v>3.2268745707143998E-2</v>
      </c>
      <c r="EA15" s="37">
        <v>3.4141141131088348E-2</v>
      </c>
      <c r="EB15" s="37">
        <v>3.4141141131088348E-2</v>
      </c>
      <c r="EC15" s="37">
        <v>3.4141141131088348E-2</v>
      </c>
      <c r="ED15" s="37">
        <v>3.4141141131088348E-2</v>
      </c>
      <c r="EE15" s="37">
        <v>3.4141141131088348E-2</v>
      </c>
      <c r="EF15" s="37">
        <v>3.4141141131088348E-2</v>
      </c>
      <c r="EG15" s="37">
        <v>3.1021225629614069E-2</v>
      </c>
      <c r="EH15" s="37">
        <v>3.4141141131088348E-2</v>
      </c>
      <c r="EI15" s="37">
        <v>3.4141141131088348E-2</v>
      </c>
      <c r="EJ15" s="37">
        <v>3.4141141131088348E-2</v>
      </c>
      <c r="EK15" s="37">
        <v>3.5929215639621814E-2</v>
      </c>
      <c r="EL15" s="37">
        <v>3.4141141131088348E-2</v>
      </c>
      <c r="EM15" s="37">
        <v>4.3534349904395642E-2</v>
      </c>
      <c r="EN15" s="37">
        <v>3.7264846698891407E-2</v>
      </c>
      <c r="EO15" s="37">
        <v>3.4141141131088348E-2</v>
      </c>
      <c r="EP15" s="37">
        <v>3.4141141131088348E-2</v>
      </c>
      <c r="EQ15" s="37">
        <v>2.7904965696693429E-2</v>
      </c>
      <c r="ER15" s="37">
        <v>2.5088203045197766E-2</v>
      </c>
      <c r="ES15" s="37">
        <v>3.4141141131088348E-2</v>
      </c>
      <c r="ET15" s="37">
        <v>3.4141141131088348E-2</v>
      </c>
      <c r="EU15" s="37">
        <v>3.4141141131088348E-2</v>
      </c>
      <c r="EV15" s="37">
        <v>3.4141141131088348E-2</v>
      </c>
      <c r="EW15" s="37">
        <v>3.8515246581156903E-2</v>
      </c>
      <c r="EX15" s="37">
        <v>3.4141141131088348E-2</v>
      </c>
      <c r="EY15" s="37">
        <v>3.4141141131088348E-2</v>
      </c>
      <c r="EZ15" s="37">
        <v>3.1021225629614069E-2</v>
      </c>
      <c r="FA15" s="37">
        <v>3.4141141131088348E-2</v>
      </c>
      <c r="FB15" s="37">
        <v>3.2359876696884449E-2</v>
      </c>
      <c r="FC15" s="37">
        <v>3.4141141131088348E-2</v>
      </c>
      <c r="FD15" s="37">
        <v>3.4141141131088348E-2</v>
      </c>
      <c r="FE15" s="37">
        <v>2.7904965696693429E-2</v>
      </c>
      <c r="FF15" s="37">
        <v>3.2359876696884449E-2</v>
      </c>
      <c r="FG15" s="37">
        <v>3.4141141131088348E-2</v>
      </c>
      <c r="FH15" s="37">
        <v>3.4141141131088348E-2</v>
      </c>
      <c r="FI15" s="37">
        <v>2.2380254302864389E-2</v>
      </c>
      <c r="FJ15" s="37">
        <v>4.6559927041996296E-2</v>
      </c>
      <c r="FK15" s="37">
        <v>3.4141141131088348E-2</v>
      </c>
      <c r="FL15" s="37">
        <v>2.9283477052613582E-2</v>
      </c>
      <c r="FM15" s="37">
        <v>3.7722860349233223E-2</v>
      </c>
      <c r="FN15" s="37">
        <v>3.4141141131088348E-2</v>
      </c>
      <c r="FO15" s="37">
        <v>4.0392730930090881E-2</v>
      </c>
      <c r="FP15" s="37">
        <v>3.4141141131088348E-2</v>
      </c>
      <c r="FQ15" s="37">
        <v>3.4141141131088348E-2</v>
      </c>
      <c r="FR15" s="37">
        <v>3.4141141131088348E-2</v>
      </c>
      <c r="FS15" s="37">
        <v>2.5503705823291645E-2</v>
      </c>
      <c r="FT15" s="37">
        <v>3.4141141131088348E-2</v>
      </c>
      <c r="FU15" s="37">
        <v>3.4141141131088348E-2</v>
      </c>
      <c r="FV15" s="37">
        <v>3.4141141131088348E-2</v>
      </c>
      <c r="FW15" s="37">
        <v>4.7584853968693386E-2</v>
      </c>
      <c r="FX15" s="37">
        <v>3.4141141131088348E-2</v>
      </c>
      <c r="FY15" s="37">
        <v>2.7904965696693429E-2</v>
      </c>
      <c r="FZ15" s="37">
        <v>2.7904965696693429E-2</v>
      </c>
      <c r="GA15" s="37">
        <v>3.4141141131088348E-2</v>
      </c>
      <c r="GB15" s="37">
        <v>3.4141141131088348E-2</v>
      </c>
      <c r="GC15" s="37">
        <v>2.8941925279863723E-2</v>
      </c>
      <c r="GD15" s="37">
        <v>3.2892727731469229E-2</v>
      </c>
      <c r="GE15" s="37">
        <v>3.4141141131088348E-2</v>
      </c>
      <c r="GF15" s="37">
        <v>3.4141141131088348E-2</v>
      </c>
      <c r="GG15" s="37">
        <v>3.9605982318066557E-2</v>
      </c>
      <c r="GH15" s="37">
        <v>2.8598333595612813E-2</v>
      </c>
      <c r="GI15" s="37">
        <v>3.4141141131088348E-2</v>
      </c>
      <c r="GJ15" s="37">
        <v>3.4141141131088348E-2</v>
      </c>
      <c r="GK15" s="37">
        <v>2.8598333595612813E-2</v>
      </c>
      <c r="GL15" s="37">
        <v>3.4141141131088348E-2</v>
      </c>
      <c r="GM15" s="37">
        <v>4.3534349904395642E-2</v>
      </c>
      <c r="GN15" s="37">
        <v>3.1021225629614069E-2</v>
      </c>
      <c r="GO15" s="37">
        <v>2.3127797036011311E-2</v>
      </c>
      <c r="GP15" s="37">
        <v>3.4141141131088348E-2</v>
      </c>
      <c r="GQ15" s="37">
        <v>4.5404799120859485E-2</v>
      </c>
      <c r="GR15" s="37">
        <v>3.4141141131088348E-2</v>
      </c>
      <c r="GS15" s="37">
        <v>3.4141141131088348E-2</v>
      </c>
      <c r="GT15" s="37">
        <v>3.1021225629614069E-2</v>
      </c>
      <c r="GU15" s="37">
        <v>3.7722860349233223E-2</v>
      </c>
      <c r="GV15" s="37">
        <v>3.4141141131088348E-2</v>
      </c>
      <c r="GW15" s="37">
        <v>3.4141141131088348E-2</v>
      </c>
      <c r="GX15" s="37">
        <v>4.1793691307971059E-2</v>
      </c>
      <c r="GY15" s="37">
        <v>3.4141141131088348E-2</v>
      </c>
      <c r="GZ15" s="37">
        <v>2.94626469889403E-2</v>
      </c>
      <c r="HA15" s="37">
        <v>3.4141141131088348E-2</v>
      </c>
      <c r="HB15" s="37">
        <v>3.7722860349233223E-2</v>
      </c>
      <c r="HC15" s="37">
        <v>3.6808463368878996E-2</v>
      </c>
      <c r="HD15" s="37">
        <v>3.4141141131088348E-2</v>
      </c>
      <c r="HE15" s="37">
        <v>3.1021225629614069E-2</v>
      </c>
      <c r="HF15" s="37">
        <v>3.4141141131088348E-2</v>
      </c>
      <c r="HG15" s="37">
        <v>3.4141141131088348E-2</v>
      </c>
      <c r="HH15" s="37">
        <v>3.8238749219613233E-2</v>
      </c>
      <c r="HI15" s="37">
        <v>3.4141141131088348E-2</v>
      </c>
      <c r="HJ15" s="37">
        <v>3.5929215639621814E-2</v>
      </c>
      <c r="HK15" s="37">
        <v>2.7904965696693429E-2</v>
      </c>
      <c r="HL15" s="37">
        <v>3.1021225629614069E-2</v>
      </c>
      <c r="HM15" s="37">
        <v>3.4141141131088348E-2</v>
      </c>
      <c r="HN15" s="37">
        <v>3.4141141131088348E-2</v>
      </c>
      <c r="HO15" s="37">
        <v>3.9544201359454467E-2</v>
      </c>
      <c r="HP15" s="37">
        <v>3.4141141131088348E-2</v>
      </c>
      <c r="HQ15" s="37">
        <v>3.4141141131088348E-2</v>
      </c>
      <c r="HR15" s="37">
        <v>4.0392730930090881E-2</v>
      </c>
      <c r="HS15" s="37">
        <v>3.6639795808432796E-2</v>
      </c>
      <c r="HT15" s="37">
        <v>3.4141141131088348E-2</v>
      </c>
      <c r="HU15" s="37">
        <v>3.1021225629614069E-2</v>
      </c>
      <c r="HV15" s="37">
        <v>3.1021225629614069E-2</v>
      </c>
      <c r="HW15" s="37">
        <v>3.4141141131088348E-2</v>
      </c>
      <c r="HX15" s="37">
        <v>3.4141141131088348E-2</v>
      </c>
      <c r="HY15" s="37">
        <v>3.4141141131088348E-2</v>
      </c>
      <c r="HZ15" s="37">
        <v>2.7904965696693429E-2</v>
      </c>
      <c r="IA15" s="37">
        <v>3.4141141131088348E-2</v>
      </c>
      <c r="IB15" s="37">
        <v>3.4141141131088348E-2</v>
      </c>
      <c r="IC15" s="37">
        <v>2.9774290404606329E-2</v>
      </c>
      <c r="ID15" s="37">
        <v>3.4141141131088348E-2</v>
      </c>
      <c r="IE15" s="37">
        <v>3.4141141131088348E-2</v>
      </c>
      <c r="IF15" s="37">
        <v>3.4141141131088348E-2</v>
      </c>
      <c r="IG15" s="37">
        <v>3.1021225629614069E-2</v>
      </c>
      <c r="IH15" s="37">
        <v>3.9525135797821909E-2</v>
      </c>
      <c r="II15" s="37">
        <v>3.4141141131088348E-2</v>
      </c>
      <c r="IJ15" s="37">
        <v>3.5929215639621814E-2</v>
      </c>
      <c r="IK15" s="37">
        <v>2.8598333595612813E-2</v>
      </c>
      <c r="IL15" s="37">
        <v>2.9557791422252899E-2</v>
      </c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</row>
    <row r="16" spans="1:410" x14ac:dyDescent="0.35">
      <c r="A16" s="307">
        <v>5.8000000000000003E-2</v>
      </c>
      <c r="B16" s="314">
        <f t="shared" si="0"/>
        <v>3.8045175864785924E-2</v>
      </c>
      <c r="C16" s="315">
        <f t="shared" si="1"/>
        <v>1.9954824135214079E-2</v>
      </c>
      <c r="D16" s="37">
        <f t="shared" si="2"/>
        <v>3.4911569266889583E-2</v>
      </c>
      <c r="E16" s="11">
        <f t="shared" si="3"/>
        <v>2.308843073311042E-2</v>
      </c>
      <c r="F16" s="310">
        <f t="shared" si="4"/>
        <v>3.8463653975475937E-2</v>
      </c>
      <c r="G16" s="311">
        <f t="shared" si="5"/>
        <v>1.9536346024524066E-2</v>
      </c>
      <c r="H16" s="312">
        <f t="shared" si="6"/>
        <v>3.429590730513609E-2</v>
      </c>
      <c r="I16" s="313">
        <f t="shared" si="7"/>
        <v>2.3704092694863912E-2</v>
      </c>
      <c r="J16" s="323">
        <v>3.4911569266889583E-2</v>
      </c>
      <c r="K16" s="313">
        <v>2.308843073311042E-2</v>
      </c>
      <c r="M16" s="1">
        <v>5.8000000000000003E-2</v>
      </c>
      <c r="N16" s="37">
        <v>4.0313010289019457E-2</v>
      </c>
      <c r="O16" s="37">
        <v>4.3099940372020917E-2</v>
      </c>
      <c r="P16" s="37">
        <v>4.3099940372020917E-2</v>
      </c>
      <c r="Q16" s="37">
        <v>4.4887949867338905E-2</v>
      </c>
      <c r="R16" s="37">
        <v>3.5162560836469181E-2</v>
      </c>
      <c r="S16" s="37">
        <v>4.3099940372020917E-2</v>
      </c>
      <c r="T16" s="37">
        <v>4.1318834768766521E-2</v>
      </c>
      <c r="U16" s="37">
        <v>4.1318834768766521E-2</v>
      </c>
      <c r="V16" s="37">
        <v>4.3099940372020917E-2</v>
      </c>
      <c r="W16" s="37">
        <v>4.3099940372020917E-2</v>
      </c>
      <c r="X16" s="37">
        <v>4.3099940372020917E-2</v>
      </c>
      <c r="Y16" s="37">
        <v>3.7822059801542407E-2</v>
      </c>
      <c r="Z16" s="37">
        <v>4.3099940372020917E-2</v>
      </c>
      <c r="AA16" s="37">
        <v>4.3099940372020917E-2</v>
      </c>
      <c r="AB16" s="37">
        <v>4.4887949867338905E-2</v>
      </c>
      <c r="AC16" s="37">
        <v>4.3099940372020917E-2</v>
      </c>
      <c r="AD16" s="37">
        <v>3.5162560836469181E-2</v>
      </c>
      <c r="AE16" s="37">
        <v>4.3099940372020917E-2</v>
      </c>
      <c r="AF16" s="37">
        <v>4.3099940372020917E-2</v>
      </c>
      <c r="AG16" s="37">
        <v>4.3099940372020917E-2</v>
      </c>
      <c r="AH16" s="37">
        <v>4.3099940372020917E-2</v>
      </c>
      <c r="AI16" s="37">
        <v>3.694910767798687E-2</v>
      </c>
      <c r="AJ16" s="37">
        <v>4.3099940372020917E-2</v>
      </c>
      <c r="AK16" s="37">
        <v>3.5162560836469181E-2</v>
      </c>
      <c r="AL16" s="37">
        <v>4.3099940372020917E-2</v>
      </c>
      <c r="AM16" s="37">
        <v>4.3099940372020917E-2</v>
      </c>
      <c r="AN16" s="37">
        <v>4.3099940372020917E-2</v>
      </c>
      <c r="AO16" s="37">
        <v>4.3099940372020917E-2</v>
      </c>
      <c r="AP16" s="37">
        <v>4.3099940372020917E-2</v>
      </c>
      <c r="AQ16" s="37">
        <v>3.9999999999999591E-2</v>
      </c>
      <c r="AR16" s="37">
        <v>4.3099940372020917E-2</v>
      </c>
      <c r="AS16" s="37">
        <v>3.1912448423130124E-2</v>
      </c>
      <c r="AT16" s="37">
        <v>4.8565262661254938E-2</v>
      </c>
      <c r="AU16" s="37">
        <v>2.8937418905708334E-2</v>
      </c>
      <c r="AV16" s="37">
        <v>4.3099940372020917E-2</v>
      </c>
      <c r="AW16" s="37">
        <v>4.3099940372020917E-2</v>
      </c>
      <c r="AX16" s="37">
        <v>4.3099940372020917E-2</v>
      </c>
      <c r="AY16" s="37">
        <v>4.3099940372020917E-2</v>
      </c>
      <c r="AZ16" s="37">
        <v>3.7033049533006901E-2</v>
      </c>
      <c r="BA16" s="37">
        <v>3.5162560836469181E-2</v>
      </c>
      <c r="BB16" s="37">
        <v>3.5162560836469181E-2</v>
      </c>
      <c r="BC16" s="37">
        <v>4.0566220062564939E-2</v>
      </c>
      <c r="BD16" s="37">
        <v>3.7546329703488812E-2</v>
      </c>
      <c r="BE16" s="37">
        <v>4.3099940372020917E-2</v>
      </c>
      <c r="BF16" s="37">
        <v>5.411236974189082E-2</v>
      </c>
      <c r="BG16" s="37">
        <v>4.2015206152603568E-2</v>
      </c>
      <c r="BH16" s="37">
        <v>4.4887949867338905E-2</v>
      </c>
      <c r="BI16" s="37">
        <v>4.3099940372020917E-2</v>
      </c>
      <c r="BJ16" s="37">
        <v>4.3099940372020917E-2</v>
      </c>
      <c r="BK16" s="37">
        <v>4.6691252726716703E-2</v>
      </c>
      <c r="BL16" s="37">
        <v>4.454247163998315E-2</v>
      </c>
      <c r="BM16" s="37">
        <v>4.0608306233868463E-2</v>
      </c>
      <c r="BN16" s="37">
        <v>3.2048137114723652E-2</v>
      </c>
      <c r="BO16" s="37">
        <v>4.8519638554757272E-2</v>
      </c>
      <c r="BP16" s="37">
        <v>4.3099940372020917E-2</v>
      </c>
      <c r="BQ16" s="37">
        <v>4.6691252726716703E-2</v>
      </c>
      <c r="BR16" s="37">
        <v>4.3099940372020917E-2</v>
      </c>
      <c r="BS16" s="37">
        <v>4.3099940372020917E-2</v>
      </c>
      <c r="BT16" s="37">
        <v>4.3099940372020917E-2</v>
      </c>
      <c r="BU16" s="37">
        <v>4.3099940372020917E-2</v>
      </c>
      <c r="BV16" s="37">
        <v>4.3099940372020917E-2</v>
      </c>
      <c r="BW16" s="37">
        <v>4.0566220062564939E-2</v>
      </c>
      <c r="BX16" s="37">
        <v>3.5162560836469181E-2</v>
      </c>
      <c r="BY16" s="37">
        <v>4.2888114015150469E-2</v>
      </c>
      <c r="BZ16" s="37">
        <v>4.1318834768766521E-2</v>
      </c>
      <c r="CA16" s="37">
        <v>4.3099940372020917E-2</v>
      </c>
      <c r="CB16" s="37">
        <v>3.5162560836469181E-2</v>
      </c>
      <c r="CC16" s="37">
        <v>4.1403961120482835E-2</v>
      </c>
      <c r="CD16" s="37">
        <v>3.3914380537217736E-2</v>
      </c>
      <c r="CE16" s="37">
        <v>3.7656858064645471E-2</v>
      </c>
      <c r="CF16" s="37">
        <v>1.1034298604259307E-2</v>
      </c>
      <c r="CG16" s="37">
        <v>3.5162560836469181E-2</v>
      </c>
      <c r="CH16" s="37">
        <v>4.6691252726716703E-2</v>
      </c>
      <c r="CI16" s="37">
        <v>2.8937418905708334E-2</v>
      </c>
      <c r="CJ16" s="37">
        <v>4.3099940372020917E-2</v>
      </c>
      <c r="CK16" s="37">
        <v>4.8519638554757272E-2</v>
      </c>
      <c r="CL16" s="37">
        <v>3.5162560836469181E-2</v>
      </c>
      <c r="CM16" s="37">
        <v>4.3099940372020917E-2</v>
      </c>
      <c r="CN16" s="37">
        <v>4.8565262661254938E-2</v>
      </c>
      <c r="CO16" s="37">
        <v>4.1403961120482835E-2</v>
      </c>
      <c r="CP16" s="37">
        <v>4.3099940372020917E-2</v>
      </c>
      <c r="CQ16" s="37">
        <v>4.3099940372020917E-2</v>
      </c>
      <c r="CR16" s="37">
        <v>3.5162560836469181E-2</v>
      </c>
      <c r="CS16" s="37">
        <v>4.3099940372020917E-2</v>
      </c>
      <c r="CT16" s="37">
        <v>3.5162560836469181E-2</v>
      </c>
      <c r="CU16" s="37">
        <v>3.5162560836469181E-2</v>
      </c>
      <c r="CV16" s="37">
        <v>3.5162560836469181E-2</v>
      </c>
      <c r="CW16" s="37">
        <v>4.2361212554853589E-2</v>
      </c>
      <c r="CX16" s="37">
        <v>3.5162560836469181E-2</v>
      </c>
      <c r="CY16" s="37">
        <v>3.5162560836469181E-2</v>
      </c>
      <c r="CZ16" s="37">
        <v>4.1471186915994274E-2</v>
      </c>
      <c r="DA16" s="37">
        <v>3.5162560836469181E-2</v>
      </c>
      <c r="DB16" s="37">
        <v>3.3382834297366992E-2</v>
      </c>
      <c r="DC16" s="37">
        <v>3.5162560836469181E-2</v>
      </c>
      <c r="DD16" s="37">
        <v>3.5162560836469181E-2</v>
      </c>
      <c r="DE16" s="37">
        <v>3.5162560836469181E-2</v>
      </c>
      <c r="DF16" s="37">
        <v>3.5162560836469181E-2</v>
      </c>
      <c r="DG16" s="37">
        <v>3.2048137114723652E-2</v>
      </c>
      <c r="DH16" s="37">
        <v>3.0599543189620437E-2</v>
      </c>
      <c r="DI16" s="37">
        <v>4.281192592280525E-2</v>
      </c>
      <c r="DJ16" s="37">
        <v>4.0544158498387217E-2</v>
      </c>
      <c r="DK16" s="37">
        <v>3.5162560836469181E-2</v>
      </c>
      <c r="DL16" s="37">
        <v>3.5162560836469181E-2</v>
      </c>
      <c r="DM16" s="37">
        <v>1.5202626293524757E-2</v>
      </c>
      <c r="DN16" s="37">
        <v>2.9281372539017081E-2</v>
      </c>
      <c r="DO16" s="37">
        <v>3.5162560836469181E-2</v>
      </c>
      <c r="DP16" s="37">
        <v>3.2048137114723652E-2</v>
      </c>
      <c r="DQ16" s="37">
        <v>3.921981059770574E-2</v>
      </c>
      <c r="DR16" s="37">
        <v>1.8618024184221094E-2</v>
      </c>
      <c r="DS16" s="37">
        <v>3.694910767798687E-2</v>
      </c>
      <c r="DT16" s="37">
        <v>2.939319222626624E-2</v>
      </c>
      <c r="DU16" s="37">
        <v>3.5162560836469181E-2</v>
      </c>
      <c r="DV16" s="37">
        <v>3.5162560836469181E-2</v>
      </c>
      <c r="DW16" s="37">
        <v>3.2670721162714411E-2</v>
      </c>
      <c r="DX16" s="37">
        <v>3.6409397885899031E-2</v>
      </c>
      <c r="DY16" s="37">
        <v>3.5162560836469181E-2</v>
      </c>
      <c r="DZ16" s="37">
        <v>3.3293454485483487E-2</v>
      </c>
      <c r="EA16" s="37">
        <v>3.5162560836469181E-2</v>
      </c>
      <c r="EB16" s="37">
        <v>3.5162560836469181E-2</v>
      </c>
      <c r="EC16" s="37">
        <v>3.5162560836469181E-2</v>
      </c>
      <c r="ED16" s="37">
        <v>3.5162560836469181E-2</v>
      </c>
      <c r="EE16" s="37">
        <v>3.5162560836469181E-2</v>
      </c>
      <c r="EF16" s="37">
        <v>3.5162560836469181E-2</v>
      </c>
      <c r="EG16" s="37">
        <v>3.2048137114723652E-2</v>
      </c>
      <c r="EH16" s="37">
        <v>3.5162560836469181E-2</v>
      </c>
      <c r="EI16" s="37">
        <v>3.5162560836469181E-2</v>
      </c>
      <c r="EJ16" s="37">
        <v>3.5162560836469181E-2</v>
      </c>
      <c r="EK16" s="37">
        <v>3.694910767798687E-2</v>
      </c>
      <c r="EL16" s="37">
        <v>3.5162560836469181E-2</v>
      </c>
      <c r="EM16" s="37">
        <v>4.454247163998315E-2</v>
      </c>
      <c r="EN16" s="37">
        <v>3.8280824589892459E-2</v>
      </c>
      <c r="EO16" s="37">
        <v>3.5162560836469181E-2</v>
      </c>
      <c r="EP16" s="37">
        <v>3.5162560836469181E-2</v>
      </c>
      <c r="EQ16" s="37">
        <v>2.8937418905708334E-2</v>
      </c>
      <c r="ER16" s="37">
        <v>2.6116307064308897E-2</v>
      </c>
      <c r="ES16" s="37">
        <v>3.5162560836469181E-2</v>
      </c>
      <c r="ET16" s="37">
        <v>3.5162560836469181E-2</v>
      </c>
      <c r="EU16" s="37">
        <v>3.5162560836469181E-2</v>
      </c>
      <c r="EV16" s="37">
        <v>3.5162560836469181E-2</v>
      </c>
      <c r="EW16" s="37">
        <v>3.9529180869551261E-2</v>
      </c>
      <c r="EX16" s="37">
        <v>3.5162560836469181E-2</v>
      </c>
      <c r="EY16" s="37">
        <v>3.5162560836469181E-2</v>
      </c>
      <c r="EZ16" s="37">
        <v>3.2048137114723652E-2</v>
      </c>
      <c r="FA16" s="37">
        <v>3.5162560836469181E-2</v>
      </c>
      <c r="FB16" s="37">
        <v>3.3382834297366992E-2</v>
      </c>
      <c r="FC16" s="37">
        <v>3.5162560836469181E-2</v>
      </c>
      <c r="FD16" s="37">
        <v>3.5162560836469181E-2</v>
      </c>
      <c r="FE16" s="37">
        <v>2.8937418905708334E-2</v>
      </c>
      <c r="FF16" s="37">
        <v>3.3382834297366992E-2</v>
      </c>
      <c r="FG16" s="37">
        <v>3.5162560836469181E-2</v>
      </c>
      <c r="FH16" s="37">
        <v>3.5162560836469181E-2</v>
      </c>
      <c r="FI16" s="37">
        <v>2.3408254318452171E-2</v>
      </c>
      <c r="FJ16" s="37">
        <v>4.755968793266252E-2</v>
      </c>
      <c r="FK16" s="37">
        <v>3.5162560836469181E-2</v>
      </c>
      <c r="FL16" s="37">
        <v>3.0300999323154887E-2</v>
      </c>
      <c r="FM16" s="37">
        <v>3.8741829403534433E-2</v>
      </c>
      <c r="FN16" s="37">
        <v>3.5162560836469181E-2</v>
      </c>
      <c r="FO16" s="37">
        <v>4.1403961120482835E-2</v>
      </c>
      <c r="FP16" s="37">
        <v>3.5162560836469181E-2</v>
      </c>
      <c r="FQ16" s="37">
        <v>3.5162560836469181E-2</v>
      </c>
      <c r="FR16" s="37">
        <v>3.5162560836469181E-2</v>
      </c>
      <c r="FS16" s="37">
        <v>2.6534203379771082E-2</v>
      </c>
      <c r="FT16" s="37">
        <v>3.5162560836469181E-2</v>
      </c>
      <c r="FU16" s="37">
        <v>3.5162560836469181E-2</v>
      </c>
      <c r="FV16" s="37">
        <v>3.5162560836469181E-2</v>
      </c>
      <c r="FW16" s="37">
        <v>4.8595988250527133E-2</v>
      </c>
      <c r="FX16" s="37">
        <v>3.5162560836469181E-2</v>
      </c>
      <c r="FY16" s="37">
        <v>2.8937418905708334E-2</v>
      </c>
      <c r="FZ16" s="37">
        <v>2.8937418905708334E-2</v>
      </c>
      <c r="GA16" s="37">
        <v>3.5162560836469181E-2</v>
      </c>
      <c r="GB16" s="37">
        <v>3.5162560836469181E-2</v>
      </c>
      <c r="GC16" s="37">
        <v>2.9963146669180096E-2</v>
      </c>
      <c r="GD16" s="37">
        <v>3.3916338153693548E-2</v>
      </c>
      <c r="GE16" s="37">
        <v>3.5162560836469181E-2</v>
      </c>
      <c r="GF16" s="37">
        <v>3.5162560836469181E-2</v>
      </c>
      <c r="GG16" s="37">
        <v>4.0622585341354212E-2</v>
      </c>
      <c r="GH16" s="37">
        <v>2.9623276410447152E-2</v>
      </c>
      <c r="GI16" s="37">
        <v>3.5162560836469181E-2</v>
      </c>
      <c r="GJ16" s="37">
        <v>3.5162560836469181E-2</v>
      </c>
      <c r="GK16" s="37">
        <v>2.9623276410447152E-2</v>
      </c>
      <c r="GL16" s="37">
        <v>3.5162560836469181E-2</v>
      </c>
      <c r="GM16" s="37">
        <v>4.454247163998315E-2</v>
      </c>
      <c r="GN16" s="37">
        <v>3.2048137114723652E-2</v>
      </c>
      <c r="GO16" s="37">
        <v>2.4157044403650074E-2</v>
      </c>
      <c r="GP16" s="37">
        <v>3.5162560836469181E-2</v>
      </c>
      <c r="GQ16" s="37">
        <v>4.6406106868786212E-2</v>
      </c>
      <c r="GR16" s="37">
        <v>3.5162560836469181E-2</v>
      </c>
      <c r="GS16" s="37">
        <v>3.5162560836469181E-2</v>
      </c>
      <c r="GT16" s="37">
        <v>3.2048137114723652E-2</v>
      </c>
      <c r="GU16" s="37">
        <v>3.8741829403534433E-2</v>
      </c>
      <c r="GV16" s="37">
        <v>3.5162560836469181E-2</v>
      </c>
      <c r="GW16" s="37">
        <v>3.5162560836469181E-2</v>
      </c>
      <c r="GX16" s="37">
        <v>4.281192592280525E-2</v>
      </c>
      <c r="GY16" s="37">
        <v>3.5162560836469181E-2</v>
      </c>
      <c r="GZ16" s="37">
        <v>3.0492323094991391E-2</v>
      </c>
      <c r="HA16" s="37">
        <v>3.5162560836469181E-2</v>
      </c>
      <c r="HB16" s="37">
        <v>3.8741829403534433E-2</v>
      </c>
      <c r="HC16" s="37">
        <v>3.7822059801542407E-2</v>
      </c>
      <c r="HD16" s="37">
        <v>3.5162560836469181E-2</v>
      </c>
      <c r="HE16" s="37">
        <v>3.2048137114723652E-2</v>
      </c>
      <c r="HF16" s="37">
        <v>3.5162560836469181E-2</v>
      </c>
      <c r="HG16" s="37">
        <v>3.5162560836469181E-2</v>
      </c>
      <c r="HH16" s="37">
        <v>3.9251136524397046E-2</v>
      </c>
      <c r="HI16" s="37">
        <v>3.5162560836469181E-2</v>
      </c>
      <c r="HJ16" s="37">
        <v>3.694910767798687E-2</v>
      </c>
      <c r="HK16" s="37">
        <v>2.8937418905708334E-2</v>
      </c>
      <c r="HL16" s="37">
        <v>3.2048137114723652E-2</v>
      </c>
      <c r="HM16" s="37">
        <v>3.5162560836469181E-2</v>
      </c>
      <c r="HN16" s="37">
        <v>3.5162560836469181E-2</v>
      </c>
      <c r="HO16" s="37">
        <v>4.0566220062564939E-2</v>
      </c>
      <c r="HP16" s="37">
        <v>3.5162560836469181E-2</v>
      </c>
      <c r="HQ16" s="37">
        <v>3.5162560836469181E-2</v>
      </c>
      <c r="HR16" s="37">
        <v>4.1403961120482835E-2</v>
      </c>
      <c r="HS16" s="37">
        <v>3.7656858064645471E-2</v>
      </c>
      <c r="HT16" s="37">
        <v>3.5162560836469181E-2</v>
      </c>
      <c r="HU16" s="37">
        <v>3.2048137114723652E-2</v>
      </c>
      <c r="HV16" s="37">
        <v>3.2048137114723652E-2</v>
      </c>
      <c r="HW16" s="37">
        <v>3.5162560836469181E-2</v>
      </c>
      <c r="HX16" s="37">
        <v>3.5162560836469181E-2</v>
      </c>
      <c r="HY16" s="37">
        <v>3.5162560836469181E-2</v>
      </c>
      <c r="HZ16" s="37">
        <v>2.8937418905708334E-2</v>
      </c>
      <c r="IA16" s="37">
        <v>3.5162560836469181E-2</v>
      </c>
      <c r="IB16" s="37">
        <v>3.5162560836469181E-2</v>
      </c>
      <c r="IC16" s="37">
        <v>3.0803412587752987E-2</v>
      </c>
      <c r="ID16" s="37">
        <v>3.5162560836469181E-2</v>
      </c>
      <c r="IE16" s="37">
        <v>3.5162560836469181E-2</v>
      </c>
      <c r="IF16" s="37">
        <v>3.5162560836469181E-2</v>
      </c>
      <c r="IG16" s="37">
        <v>3.2048137114723652E-2</v>
      </c>
      <c r="IH16" s="37">
        <v>4.0544158498387217E-2</v>
      </c>
      <c r="II16" s="37">
        <v>3.5162560836469181E-2</v>
      </c>
      <c r="IJ16" s="37">
        <v>3.694910767798687E-2</v>
      </c>
      <c r="IK16" s="37">
        <v>2.9623276410447152E-2</v>
      </c>
      <c r="IL16" s="37">
        <v>3.0599543189620437E-2</v>
      </c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</row>
    <row r="17" spans="1:410" x14ac:dyDescent="0.35">
      <c r="A17" s="307">
        <v>5.8999999999999997E-2</v>
      </c>
      <c r="B17" s="314">
        <f t="shared" si="0"/>
        <v>3.9051811473876721E-2</v>
      </c>
      <c r="C17" s="315">
        <f t="shared" si="1"/>
        <v>1.9948188526123276E-2</v>
      </c>
      <c r="D17" s="37">
        <f t="shared" si="2"/>
        <v>3.5933598409985223E-2</v>
      </c>
      <c r="E17" s="11">
        <f t="shared" si="3"/>
        <v>2.3066401590014773E-2</v>
      </c>
      <c r="F17" s="310">
        <f t="shared" si="4"/>
        <v>3.947578686144166E-2</v>
      </c>
      <c r="G17" s="311">
        <f t="shared" si="5"/>
        <v>1.9524213138558337E-2</v>
      </c>
      <c r="H17" s="312">
        <f t="shared" si="6"/>
        <v>3.5318608976662766E-2</v>
      </c>
      <c r="I17" s="313">
        <f t="shared" si="7"/>
        <v>2.3681391023337231E-2</v>
      </c>
      <c r="J17" s="323">
        <v>3.5933598409985223E-2</v>
      </c>
      <c r="K17" s="313">
        <v>2.3066401590014773E-2</v>
      </c>
      <c r="M17" s="1">
        <v>5.8999999999999997E-2</v>
      </c>
      <c r="N17" s="37">
        <v>4.131284086114162E-2</v>
      </c>
      <c r="O17" s="37">
        <v>4.4098118791212393E-2</v>
      </c>
      <c r="P17" s="37">
        <v>4.4098118791212393E-2</v>
      </c>
      <c r="Q17" s="37">
        <v>4.5884662851106484E-2</v>
      </c>
      <c r="R17" s="37">
        <v>3.6183854759766154E-2</v>
      </c>
      <c r="S17" s="37">
        <v>4.4098118791212393E-2</v>
      </c>
      <c r="T17" s="37">
        <v>4.2318488856254444E-2</v>
      </c>
      <c r="U17" s="37">
        <v>4.2318488856254444E-2</v>
      </c>
      <c r="V17" s="37">
        <v>4.4098118791212393E-2</v>
      </c>
      <c r="W17" s="37">
        <v>4.4098118791212393E-2</v>
      </c>
      <c r="X17" s="37">
        <v>4.4098118791212393E-2</v>
      </c>
      <c r="Y17" s="37">
        <v>3.8835560634522315E-2</v>
      </c>
      <c r="Z17" s="37">
        <v>4.4098118791212393E-2</v>
      </c>
      <c r="AA17" s="37">
        <v>4.4098118791212393E-2</v>
      </c>
      <c r="AB17" s="37">
        <v>4.5884662851106484E-2</v>
      </c>
      <c r="AC17" s="37">
        <v>4.4098118791212393E-2</v>
      </c>
      <c r="AD17" s="37">
        <v>3.6183854759766154E-2</v>
      </c>
      <c r="AE17" s="37">
        <v>4.4098118791212393E-2</v>
      </c>
      <c r="AF17" s="37">
        <v>4.4098118791212393E-2</v>
      </c>
      <c r="AG17" s="37">
        <v>4.4098118791212393E-2</v>
      </c>
      <c r="AH17" s="37">
        <v>4.4098118791212393E-2</v>
      </c>
      <c r="AI17" s="37">
        <v>3.7968884970967176E-2</v>
      </c>
      <c r="AJ17" s="37">
        <v>4.4098118791212393E-2</v>
      </c>
      <c r="AK17" s="37">
        <v>3.6183854759766154E-2</v>
      </c>
      <c r="AL17" s="37">
        <v>4.4098118791212393E-2</v>
      </c>
      <c r="AM17" s="37">
        <v>4.4098118791212393E-2</v>
      </c>
      <c r="AN17" s="37">
        <v>4.4098118791212393E-2</v>
      </c>
      <c r="AO17" s="37">
        <v>4.4098118791212393E-2</v>
      </c>
      <c r="AP17" s="37">
        <v>4.4098118791212393E-2</v>
      </c>
      <c r="AQ17" s="37">
        <v>3.9999999999999591E-2</v>
      </c>
      <c r="AR17" s="37">
        <v>4.4098118791212393E-2</v>
      </c>
      <c r="AS17" s="37">
        <v>3.291919333287896E-2</v>
      </c>
      <c r="AT17" s="37">
        <v>4.956598612430585E-2</v>
      </c>
      <c r="AU17" s="37">
        <v>2.9969693040636347E-2</v>
      </c>
      <c r="AV17" s="37">
        <v>4.4098118791212393E-2</v>
      </c>
      <c r="AW17" s="37">
        <v>4.4098118791212393E-2</v>
      </c>
      <c r="AX17" s="37">
        <v>4.4098118791212393E-2</v>
      </c>
      <c r="AY17" s="37">
        <v>4.4098118791212393E-2</v>
      </c>
      <c r="AZ17" s="37">
        <v>3.805108808951374E-2</v>
      </c>
      <c r="BA17" s="37">
        <v>3.6183854759766154E-2</v>
      </c>
      <c r="BB17" s="37">
        <v>3.6183854759766154E-2</v>
      </c>
      <c r="BC17" s="37">
        <v>4.1588140284257946E-2</v>
      </c>
      <c r="BD17" s="37">
        <v>3.8547848263807749E-2</v>
      </c>
      <c r="BE17" s="37">
        <v>4.4098118791212393E-2</v>
      </c>
      <c r="BF17" s="37">
        <v>5.5114162245946119E-2</v>
      </c>
      <c r="BG17" s="37">
        <v>4.3018368191230616E-2</v>
      </c>
      <c r="BH17" s="37">
        <v>4.5884662851106484E-2</v>
      </c>
      <c r="BI17" s="37">
        <v>4.4098118791212393E-2</v>
      </c>
      <c r="BJ17" s="37">
        <v>4.4098118791212393E-2</v>
      </c>
      <c r="BK17" s="37">
        <v>4.7687730117454308E-2</v>
      </c>
      <c r="BL17" s="37">
        <v>4.5550534933247455E-2</v>
      </c>
      <c r="BM17" s="37">
        <v>4.1608553426167205E-2</v>
      </c>
      <c r="BN17" s="37">
        <v>3.3074896344246207E-2</v>
      </c>
      <c r="BO17" s="37">
        <v>4.9517431803521861E-2</v>
      </c>
      <c r="BP17" s="37">
        <v>4.4098118791212393E-2</v>
      </c>
      <c r="BQ17" s="37">
        <v>4.7687730117454308E-2</v>
      </c>
      <c r="BR17" s="37">
        <v>4.4098118791212393E-2</v>
      </c>
      <c r="BS17" s="37">
        <v>4.4098118791212393E-2</v>
      </c>
      <c r="BT17" s="37">
        <v>4.4098118791212393E-2</v>
      </c>
      <c r="BU17" s="37">
        <v>4.4098118791212393E-2</v>
      </c>
      <c r="BV17" s="37">
        <v>4.4098118791212393E-2</v>
      </c>
      <c r="BW17" s="37">
        <v>4.1588140284257946E-2</v>
      </c>
      <c r="BX17" s="37">
        <v>3.6183854759766154E-2</v>
      </c>
      <c r="BY17" s="37">
        <v>4.3888075644294311E-2</v>
      </c>
      <c r="BZ17" s="37">
        <v>4.2318488856254444E-2</v>
      </c>
      <c r="CA17" s="37">
        <v>4.4098118791212393E-2</v>
      </c>
      <c r="CB17" s="37">
        <v>3.6183854759766154E-2</v>
      </c>
      <c r="CC17" s="37">
        <v>4.2415115591609265E-2</v>
      </c>
      <c r="CD17" s="37">
        <v>3.4916485932324992E-2</v>
      </c>
      <c r="CE17" s="37">
        <v>3.8673815468885486E-2</v>
      </c>
      <c r="CF17" s="37">
        <v>1.2075972261139656E-2</v>
      </c>
      <c r="CG17" s="37">
        <v>3.6183854759766154E-2</v>
      </c>
      <c r="CH17" s="37">
        <v>4.7687730117454308E-2</v>
      </c>
      <c r="CI17" s="37">
        <v>2.9969693040636347E-2</v>
      </c>
      <c r="CJ17" s="37">
        <v>4.4098118791212393E-2</v>
      </c>
      <c r="CK17" s="37">
        <v>4.9517431803521861E-2</v>
      </c>
      <c r="CL17" s="37">
        <v>3.6183854759766154E-2</v>
      </c>
      <c r="CM17" s="37">
        <v>4.4098118791212393E-2</v>
      </c>
      <c r="CN17" s="37">
        <v>4.956598612430585E-2</v>
      </c>
      <c r="CO17" s="37">
        <v>4.2415115591609265E-2</v>
      </c>
      <c r="CP17" s="37">
        <v>4.4098118791212393E-2</v>
      </c>
      <c r="CQ17" s="37">
        <v>4.4098118791212393E-2</v>
      </c>
      <c r="CR17" s="37">
        <v>3.6183854759766154E-2</v>
      </c>
      <c r="CS17" s="37">
        <v>4.4098118791212393E-2</v>
      </c>
      <c r="CT17" s="37">
        <v>3.6183854759766154E-2</v>
      </c>
      <c r="CU17" s="37">
        <v>3.6183854759766154E-2</v>
      </c>
      <c r="CV17" s="37">
        <v>3.6183854759766154E-2</v>
      </c>
      <c r="CW17" s="37">
        <v>4.3381086377742184E-2</v>
      </c>
      <c r="CX17" s="37">
        <v>3.6183854759766154E-2</v>
      </c>
      <c r="CY17" s="37">
        <v>3.6183854759766154E-2</v>
      </c>
      <c r="CZ17" s="37">
        <v>4.249296612034259E-2</v>
      </c>
      <c r="DA17" s="37">
        <v>3.6183854759766154E-2</v>
      </c>
      <c r="DB17" s="37">
        <v>3.4405655064433383E-2</v>
      </c>
      <c r="DC17" s="37">
        <v>3.6183854759766154E-2</v>
      </c>
      <c r="DD17" s="37">
        <v>3.6183854759766154E-2</v>
      </c>
      <c r="DE17" s="37">
        <v>3.6183854759766154E-2</v>
      </c>
      <c r="DF17" s="37">
        <v>3.6183854759766154E-2</v>
      </c>
      <c r="DG17" s="37">
        <v>3.3074896344246207E-2</v>
      </c>
      <c r="DH17" s="37">
        <v>3.1641056695818293E-2</v>
      </c>
      <c r="DI17" s="37">
        <v>4.3830077168340642E-2</v>
      </c>
      <c r="DJ17" s="37">
        <v>4.1563081671024626E-2</v>
      </c>
      <c r="DK17" s="37">
        <v>3.6183854759766154E-2</v>
      </c>
      <c r="DL17" s="37">
        <v>3.6183854759766154E-2</v>
      </c>
      <c r="DM17" s="37">
        <v>1.6232655687141495E-2</v>
      </c>
      <c r="DN17" s="37">
        <v>3.0309889101129528E-2</v>
      </c>
      <c r="DO17" s="37">
        <v>3.6183854759766154E-2</v>
      </c>
      <c r="DP17" s="37">
        <v>3.3074896344246207E-2</v>
      </c>
      <c r="DQ17" s="37">
        <v>4.0244241979829454E-2</v>
      </c>
      <c r="DR17" s="37">
        <v>1.9665756378384858E-2</v>
      </c>
      <c r="DS17" s="37">
        <v>3.7968884970967176E-2</v>
      </c>
      <c r="DT17" s="37">
        <v>3.0419769908190064E-2</v>
      </c>
      <c r="DU17" s="37">
        <v>3.6183854759766154E-2</v>
      </c>
      <c r="DV17" s="37">
        <v>3.6183854759766154E-2</v>
      </c>
      <c r="DW17" s="37">
        <v>3.369638336214642E-2</v>
      </c>
      <c r="DX17" s="37">
        <v>3.7428519579695063E-2</v>
      </c>
      <c r="DY17" s="37">
        <v>3.6183854759766154E-2</v>
      </c>
      <c r="DZ17" s="37">
        <v>3.431802163906772E-2</v>
      </c>
      <c r="EA17" s="37">
        <v>3.6183854759766154E-2</v>
      </c>
      <c r="EB17" s="37">
        <v>3.6183854759766154E-2</v>
      </c>
      <c r="EC17" s="37">
        <v>3.6183854759766154E-2</v>
      </c>
      <c r="ED17" s="37">
        <v>3.6183854759766154E-2</v>
      </c>
      <c r="EE17" s="37">
        <v>3.6183854759766154E-2</v>
      </c>
      <c r="EF17" s="37">
        <v>3.6183854759766154E-2</v>
      </c>
      <c r="EG17" s="37">
        <v>3.3074896344246207E-2</v>
      </c>
      <c r="EH17" s="37">
        <v>3.6183854759766154E-2</v>
      </c>
      <c r="EI17" s="37">
        <v>3.6183854759766154E-2</v>
      </c>
      <c r="EJ17" s="37">
        <v>3.6183854759766154E-2</v>
      </c>
      <c r="EK17" s="37">
        <v>3.7968884970967176E-2</v>
      </c>
      <c r="EL17" s="37">
        <v>3.6183854759766154E-2</v>
      </c>
      <c r="EM17" s="37">
        <v>4.5550534933247455E-2</v>
      </c>
      <c r="EN17" s="37">
        <v>3.9296702826897567E-2</v>
      </c>
      <c r="EO17" s="37">
        <v>3.6183854759766154E-2</v>
      </c>
      <c r="EP17" s="37">
        <v>3.6183854759766154E-2</v>
      </c>
      <c r="EQ17" s="37">
        <v>2.9969693040636347E-2</v>
      </c>
      <c r="ER17" s="37">
        <v>2.714422762276536E-2</v>
      </c>
      <c r="ES17" s="37">
        <v>3.6183854759766154E-2</v>
      </c>
      <c r="ET17" s="37">
        <v>3.6183854759766154E-2</v>
      </c>
      <c r="EU17" s="37">
        <v>3.6183854759766154E-2</v>
      </c>
      <c r="EV17" s="37">
        <v>3.6183854759766154E-2</v>
      </c>
      <c r="EW17" s="37">
        <v>4.0543025545221711E-2</v>
      </c>
      <c r="EX17" s="37">
        <v>3.6183854759766154E-2</v>
      </c>
      <c r="EY17" s="37">
        <v>3.6183854759766154E-2</v>
      </c>
      <c r="EZ17" s="37">
        <v>3.3074896344246207E-2</v>
      </c>
      <c r="FA17" s="37">
        <v>3.6183854759766154E-2</v>
      </c>
      <c r="FB17" s="37">
        <v>3.4405655064433383E-2</v>
      </c>
      <c r="FC17" s="37">
        <v>3.6183854759766154E-2</v>
      </c>
      <c r="FD17" s="37">
        <v>3.6183854759766154E-2</v>
      </c>
      <c r="FE17" s="37">
        <v>2.9969693040636347E-2</v>
      </c>
      <c r="FF17" s="37">
        <v>3.4405655064433383E-2</v>
      </c>
      <c r="FG17" s="37">
        <v>3.6183854759766154E-2</v>
      </c>
      <c r="FH17" s="37">
        <v>3.6183854759766154E-2</v>
      </c>
      <c r="FI17" s="37">
        <v>2.4436016492235035E-2</v>
      </c>
      <c r="FJ17" s="37">
        <v>4.8559421319567697E-2</v>
      </c>
      <c r="FK17" s="37">
        <v>3.6183854759766154E-2</v>
      </c>
      <c r="FL17" s="37">
        <v>3.1318377857040058E-2</v>
      </c>
      <c r="FM17" s="37">
        <v>3.9760693052806939E-2</v>
      </c>
      <c r="FN17" s="37">
        <v>3.6183854759766154E-2</v>
      </c>
      <c r="FO17" s="37">
        <v>4.2415115591609265E-2</v>
      </c>
      <c r="FP17" s="37">
        <v>3.6183854759766154E-2</v>
      </c>
      <c r="FQ17" s="37">
        <v>3.6183854759766154E-2</v>
      </c>
      <c r="FR17" s="37">
        <v>3.6183854759766154E-2</v>
      </c>
      <c r="FS17" s="37">
        <v>2.756451289548667E-2</v>
      </c>
      <c r="FT17" s="37">
        <v>3.6183854759766154E-2</v>
      </c>
      <c r="FU17" s="37">
        <v>3.6183854759766154E-2</v>
      </c>
      <c r="FV17" s="37">
        <v>3.6183854759766154E-2</v>
      </c>
      <c r="FW17" s="37">
        <v>4.9607062974390992E-2</v>
      </c>
      <c r="FX17" s="37">
        <v>3.6183854759766154E-2</v>
      </c>
      <c r="FY17" s="37">
        <v>2.9969693040636347E-2</v>
      </c>
      <c r="FZ17" s="37">
        <v>2.9969693040636347E-2</v>
      </c>
      <c r="GA17" s="37">
        <v>3.6183854759766154E-2</v>
      </c>
      <c r="GB17" s="37">
        <v>3.6183854759766154E-2</v>
      </c>
      <c r="GC17" s="37">
        <v>3.09842155865927E-2</v>
      </c>
      <c r="GD17" s="37">
        <v>3.4939812245867952E-2</v>
      </c>
      <c r="GE17" s="37">
        <v>3.6183854759766154E-2</v>
      </c>
      <c r="GF17" s="37">
        <v>3.6183854759766154E-2</v>
      </c>
      <c r="GG17" s="37">
        <v>4.1639095727193931E-2</v>
      </c>
      <c r="GH17" s="37">
        <v>3.0648057952123331E-2</v>
      </c>
      <c r="GI17" s="37">
        <v>3.6183854759766154E-2</v>
      </c>
      <c r="GJ17" s="37">
        <v>3.6183854759766154E-2</v>
      </c>
      <c r="GK17" s="37">
        <v>3.0648057952123331E-2</v>
      </c>
      <c r="GL17" s="37">
        <v>3.6183854759766154E-2</v>
      </c>
      <c r="GM17" s="37">
        <v>4.5550534933247455E-2</v>
      </c>
      <c r="GN17" s="37">
        <v>3.3074896344246207E-2</v>
      </c>
      <c r="GO17" s="37">
        <v>2.5186054162012139E-2</v>
      </c>
      <c r="GP17" s="37">
        <v>3.6183854759766154E-2</v>
      </c>
      <c r="GQ17" s="37">
        <v>4.7407390265643778E-2</v>
      </c>
      <c r="GR17" s="37">
        <v>3.6183854759766154E-2</v>
      </c>
      <c r="GS17" s="37">
        <v>3.6183854759766154E-2</v>
      </c>
      <c r="GT17" s="37">
        <v>3.3074896344246207E-2</v>
      </c>
      <c r="GU17" s="37">
        <v>3.9760693052806939E-2</v>
      </c>
      <c r="GV17" s="37">
        <v>3.6183854759766154E-2</v>
      </c>
      <c r="GW17" s="37">
        <v>3.6183854759766154E-2</v>
      </c>
      <c r="GX17" s="37">
        <v>4.3830077168340642E-2</v>
      </c>
      <c r="GY17" s="37">
        <v>3.6183854759766154E-2</v>
      </c>
      <c r="GZ17" s="37">
        <v>3.1521833579291503E-2</v>
      </c>
      <c r="HA17" s="37">
        <v>3.6183854759766154E-2</v>
      </c>
      <c r="HB17" s="37">
        <v>3.9760693052806939E-2</v>
      </c>
      <c r="HC17" s="37">
        <v>3.8835560634522315E-2</v>
      </c>
      <c r="HD17" s="37">
        <v>3.6183854759766154E-2</v>
      </c>
      <c r="HE17" s="37">
        <v>3.3074896344246207E-2</v>
      </c>
      <c r="HF17" s="37">
        <v>3.6183854759766154E-2</v>
      </c>
      <c r="HG17" s="37">
        <v>3.6183854759766154E-2</v>
      </c>
      <c r="HH17" s="37">
        <v>4.0263436928359875E-2</v>
      </c>
      <c r="HI17" s="37">
        <v>3.6183854759766154E-2</v>
      </c>
      <c r="HJ17" s="37">
        <v>3.7968884970967176E-2</v>
      </c>
      <c r="HK17" s="37">
        <v>2.9969693040636347E-2</v>
      </c>
      <c r="HL17" s="37">
        <v>3.3074896344246207E-2</v>
      </c>
      <c r="HM17" s="37">
        <v>3.6183854759766154E-2</v>
      </c>
      <c r="HN17" s="37">
        <v>3.6183854759766154E-2</v>
      </c>
      <c r="HO17" s="37">
        <v>4.1588140284257946E-2</v>
      </c>
      <c r="HP17" s="37">
        <v>3.6183854759766154E-2</v>
      </c>
      <c r="HQ17" s="37">
        <v>3.6183854759766154E-2</v>
      </c>
      <c r="HR17" s="37">
        <v>4.2415115591609265E-2</v>
      </c>
      <c r="HS17" s="37">
        <v>3.8673815468885486E-2</v>
      </c>
      <c r="HT17" s="37">
        <v>3.6183854759766154E-2</v>
      </c>
      <c r="HU17" s="37">
        <v>3.3074896344246207E-2</v>
      </c>
      <c r="HV17" s="37">
        <v>3.3074896344246207E-2</v>
      </c>
      <c r="HW17" s="37">
        <v>3.6183854759766154E-2</v>
      </c>
      <c r="HX17" s="37">
        <v>3.6183854759766154E-2</v>
      </c>
      <c r="HY17" s="37">
        <v>3.6183854759766154E-2</v>
      </c>
      <c r="HZ17" s="37">
        <v>2.9969693040636347E-2</v>
      </c>
      <c r="IA17" s="37">
        <v>3.6183854759766154E-2</v>
      </c>
      <c r="IB17" s="37">
        <v>3.6183854759766154E-2</v>
      </c>
      <c r="IC17" s="37">
        <v>3.1832371829277895E-2</v>
      </c>
      <c r="ID17" s="37">
        <v>3.6183854759766154E-2</v>
      </c>
      <c r="IE17" s="37">
        <v>3.6183854759766154E-2</v>
      </c>
      <c r="IF17" s="37">
        <v>3.6183854759766154E-2</v>
      </c>
      <c r="IG17" s="37">
        <v>3.3074896344246207E-2</v>
      </c>
      <c r="IH17" s="37">
        <v>4.1563081671024626E-2</v>
      </c>
      <c r="II17" s="37">
        <v>3.6183854759766154E-2</v>
      </c>
      <c r="IJ17" s="37">
        <v>3.7968884970967176E-2</v>
      </c>
      <c r="IK17" s="37">
        <v>3.0648057952123331E-2</v>
      </c>
      <c r="IL17" s="37">
        <v>3.1641056695818293E-2</v>
      </c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</row>
    <row r="18" spans="1:410" x14ac:dyDescent="0.35">
      <c r="A18" s="307">
        <v>0.06</v>
      </c>
      <c r="B18" s="314">
        <f t="shared" si="0"/>
        <v>4.0058352156321697E-2</v>
      </c>
      <c r="C18" s="315">
        <f t="shared" si="1"/>
        <v>1.9941647843678301E-2</v>
      </c>
      <c r="D18" s="37">
        <f t="shared" si="2"/>
        <v>3.6955497882329075E-2</v>
      </c>
      <c r="E18" s="11">
        <f t="shared" si="3"/>
        <v>2.3044502117670923E-2</v>
      </c>
      <c r="F18" s="310">
        <f t="shared" si="4"/>
        <v>4.0487827816696659E-2</v>
      </c>
      <c r="G18" s="311">
        <f t="shared" si="5"/>
        <v>1.9512172183303339E-2</v>
      </c>
      <c r="H18" s="312">
        <f t="shared" si="6"/>
        <v>3.6341175945411731E-2</v>
      </c>
      <c r="I18" s="313">
        <f t="shared" si="7"/>
        <v>2.3658824054588266E-2</v>
      </c>
      <c r="J18" s="323">
        <v>3.6955497882329075E-2</v>
      </c>
      <c r="K18" s="313">
        <v>2.3044502117670923E-2</v>
      </c>
      <c r="M18" s="1">
        <v>0.06</v>
      </c>
      <c r="N18" s="37">
        <v>4.231261751778459E-2</v>
      </c>
      <c r="O18" s="37">
        <v>4.5096260193606685E-2</v>
      </c>
      <c r="P18" s="37">
        <v>4.5096260193606685E-2</v>
      </c>
      <c r="Q18" s="37">
        <v>4.6881349321450605E-2</v>
      </c>
      <c r="R18" s="37">
        <v>3.7205023507350665E-2</v>
      </c>
      <c r="S18" s="37">
        <v>4.5096260193606685E-2</v>
      </c>
      <c r="T18" s="37">
        <v>4.3318095406952084E-2</v>
      </c>
      <c r="U18" s="37">
        <v>4.3318095406952084E-2</v>
      </c>
      <c r="V18" s="37">
        <v>4.5096260193606685E-2</v>
      </c>
      <c r="W18" s="37">
        <v>4.5096260193606685E-2</v>
      </c>
      <c r="X18" s="37">
        <v>4.5096260193606685E-2</v>
      </c>
      <c r="Y18" s="37">
        <v>3.9848966325785273E-2</v>
      </c>
      <c r="Z18" s="37">
        <v>4.5096260193606685E-2</v>
      </c>
      <c r="AA18" s="37">
        <v>4.5096260193606685E-2</v>
      </c>
      <c r="AB18" s="37">
        <v>4.6881349321450605E-2</v>
      </c>
      <c r="AC18" s="37">
        <v>4.5096260193606685E-2</v>
      </c>
      <c r="AD18" s="37">
        <v>3.7205023507350665E-2</v>
      </c>
      <c r="AE18" s="37">
        <v>4.5096260193606685E-2</v>
      </c>
      <c r="AF18" s="37">
        <v>4.5096260193606685E-2</v>
      </c>
      <c r="AG18" s="37">
        <v>4.5096260193606685E-2</v>
      </c>
      <c r="AH18" s="37">
        <v>4.5096260193606685E-2</v>
      </c>
      <c r="AI18" s="37">
        <v>3.8988548079853524E-2</v>
      </c>
      <c r="AJ18" s="37">
        <v>4.5096260193606685E-2</v>
      </c>
      <c r="AK18" s="37">
        <v>3.7205023507350665E-2</v>
      </c>
      <c r="AL18" s="37">
        <v>4.5096260193606685E-2</v>
      </c>
      <c r="AM18" s="37">
        <v>4.5096260193606685E-2</v>
      </c>
      <c r="AN18" s="37">
        <v>4.5096260193606685E-2</v>
      </c>
      <c r="AO18" s="37">
        <v>4.5096260193606685E-2</v>
      </c>
      <c r="AP18" s="37">
        <v>4.5096260193606685E-2</v>
      </c>
      <c r="AQ18" s="37">
        <v>3.9999999999999591E-2</v>
      </c>
      <c r="AR18" s="37">
        <v>4.5096260193606685E-2</v>
      </c>
      <c r="AS18" s="37">
        <v>3.3925833573266839E-2</v>
      </c>
      <c r="AT18" s="37">
        <v>5.05666900792896E-2</v>
      </c>
      <c r="AU18" s="37">
        <v>3.1001788955077547E-2</v>
      </c>
      <c r="AV18" s="37">
        <v>4.5096260193606685E-2</v>
      </c>
      <c r="AW18" s="37">
        <v>4.5096260193606685E-2</v>
      </c>
      <c r="AX18" s="37">
        <v>4.5096260193606685E-2</v>
      </c>
      <c r="AY18" s="37">
        <v>4.5096260193606685E-2</v>
      </c>
      <c r="AZ18" s="37">
        <v>3.9069017116682758E-2</v>
      </c>
      <c r="BA18" s="37">
        <v>3.7205023507350665E-2</v>
      </c>
      <c r="BB18" s="37">
        <v>3.7205023507350665E-2</v>
      </c>
      <c r="BC18" s="37">
        <v>4.260996251212279E-2</v>
      </c>
      <c r="BD18" s="37">
        <v>3.9549295990584099E-2</v>
      </c>
      <c r="BE18" s="37">
        <v>4.5096260193606685E-2</v>
      </c>
      <c r="BF18" s="37">
        <v>5.6115932939666768E-2</v>
      </c>
      <c r="BG18" s="37">
        <v>4.4021472873013723E-2</v>
      </c>
      <c r="BH18" s="37">
        <v>4.6881349321450605E-2</v>
      </c>
      <c r="BI18" s="37">
        <v>4.5096260193606685E-2</v>
      </c>
      <c r="BJ18" s="37">
        <v>4.5096260193606685E-2</v>
      </c>
      <c r="BK18" s="37">
        <v>4.8684187144323765E-2</v>
      </c>
      <c r="BL18" s="37">
        <v>4.6558540075392951E-2</v>
      </c>
      <c r="BM18" s="37">
        <v>4.2608748869086277E-2</v>
      </c>
      <c r="BN18" s="37">
        <v>3.4101504046742503E-2</v>
      </c>
      <c r="BO18" s="37">
        <v>5.0515204333688501E-2</v>
      </c>
      <c r="BP18" s="37">
        <v>4.5096260193606685E-2</v>
      </c>
      <c r="BQ18" s="37">
        <v>4.8684187144323765E-2</v>
      </c>
      <c r="BR18" s="37">
        <v>4.5096260193606685E-2</v>
      </c>
      <c r="BS18" s="37">
        <v>4.5096260193606685E-2</v>
      </c>
      <c r="BT18" s="37">
        <v>4.5096260193606685E-2</v>
      </c>
      <c r="BU18" s="37">
        <v>4.5096260193606685E-2</v>
      </c>
      <c r="BV18" s="37">
        <v>4.5096260193606685E-2</v>
      </c>
      <c r="BW18" s="37">
        <v>4.260996251212279E-2</v>
      </c>
      <c r="BX18" s="37">
        <v>3.7205023507350665E-2</v>
      </c>
      <c r="BY18" s="37">
        <v>4.4887998797533912E-2</v>
      </c>
      <c r="BZ18" s="37">
        <v>4.3318095406952084E-2</v>
      </c>
      <c r="CA18" s="37">
        <v>4.5096260193606685E-2</v>
      </c>
      <c r="CB18" s="37">
        <v>3.7205023507350665E-2</v>
      </c>
      <c r="CC18" s="37">
        <v>4.3426194719071276E-2</v>
      </c>
      <c r="CD18" s="37">
        <v>3.5918537622795954E-2</v>
      </c>
      <c r="CE18" s="37">
        <v>3.9690668531835449E-2</v>
      </c>
      <c r="CF18" s="37">
        <v>1.3117299989849451E-2</v>
      </c>
      <c r="CG18" s="37">
        <v>3.7205023507350665E-2</v>
      </c>
      <c r="CH18" s="37">
        <v>4.8684187144323765E-2</v>
      </c>
      <c r="CI18" s="37">
        <v>3.1001788955077547E-2</v>
      </c>
      <c r="CJ18" s="37">
        <v>4.5096260193606685E-2</v>
      </c>
      <c r="CK18" s="37">
        <v>5.0515204333688501E-2</v>
      </c>
      <c r="CL18" s="37">
        <v>3.7205023507350665E-2</v>
      </c>
      <c r="CM18" s="37">
        <v>4.5096260193606685E-2</v>
      </c>
      <c r="CN18" s="37">
        <v>5.05666900792896E-2</v>
      </c>
      <c r="CO18" s="37">
        <v>4.3426194719071276E-2</v>
      </c>
      <c r="CP18" s="37">
        <v>4.5096260193606685E-2</v>
      </c>
      <c r="CQ18" s="37">
        <v>4.5096260193606685E-2</v>
      </c>
      <c r="CR18" s="37">
        <v>3.7205023507350665E-2</v>
      </c>
      <c r="CS18" s="37">
        <v>4.5096260193606685E-2</v>
      </c>
      <c r="CT18" s="37">
        <v>3.7205023507350665E-2</v>
      </c>
      <c r="CU18" s="37">
        <v>3.7205023507350665E-2</v>
      </c>
      <c r="CV18" s="37">
        <v>3.7205023507350665E-2</v>
      </c>
      <c r="CW18" s="37">
        <v>4.4400862924223405E-2</v>
      </c>
      <c r="CX18" s="37">
        <v>3.7205023507350665E-2</v>
      </c>
      <c r="CY18" s="37">
        <v>3.7205023507350665E-2</v>
      </c>
      <c r="CZ18" s="37">
        <v>4.3514648678485646E-2</v>
      </c>
      <c r="DA18" s="37">
        <v>3.7205023507350665E-2</v>
      </c>
      <c r="DB18" s="37">
        <v>3.5428339649688834E-2</v>
      </c>
      <c r="DC18" s="37">
        <v>3.7205023507350665E-2</v>
      </c>
      <c r="DD18" s="37">
        <v>3.7205023507350665E-2</v>
      </c>
      <c r="DE18" s="37">
        <v>3.7205023507350665E-2</v>
      </c>
      <c r="DF18" s="37">
        <v>3.7205023507350665E-2</v>
      </c>
      <c r="DG18" s="37">
        <v>3.4101504046742503E-2</v>
      </c>
      <c r="DH18" s="37">
        <v>3.2682333303218014E-2</v>
      </c>
      <c r="DI18" s="37">
        <v>4.4848145456924504E-2</v>
      </c>
      <c r="DJ18" s="37">
        <v>4.2581905808249054E-2</v>
      </c>
      <c r="DK18" s="37">
        <v>3.7205023507350665E-2</v>
      </c>
      <c r="DL18" s="37">
        <v>3.7205023507350665E-2</v>
      </c>
      <c r="DM18" s="37">
        <v>1.7262389749707063E-2</v>
      </c>
      <c r="DN18" s="37">
        <v>3.1338236323965374E-2</v>
      </c>
      <c r="DO18" s="37">
        <v>3.7205023507350665E-2</v>
      </c>
      <c r="DP18" s="37">
        <v>3.4101504046742503E-2</v>
      </c>
      <c r="DQ18" s="37">
        <v>4.1268565140082147E-2</v>
      </c>
      <c r="DR18" s="37">
        <v>2.0713181671456082E-2</v>
      </c>
      <c r="DS18" s="37">
        <v>3.8988548079853524E-2</v>
      </c>
      <c r="DT18" s="37">
        <v>3.1446185496279977E-2</v>
      </c>
      <c r="DU18" s="37">
        <v>3.7205023507350665E-2</v>
      </c>
      <c r="DV18" s="37">
        <v>3.7205023507350665E-2</v>
      </c>
      <c r="DW18" s="37">
        <v>3.472189933220271E-2</v>
      </c>
      <c r="DX18" s="37">
        <v>3.8447526542402022E-2</v>
      </c>
      <c r="DY18" s="37">
        <v>3.7205023507350665E-2</v>
      </c>
      <c r="DZ18" s="37">
        <v>3.5342447847238834E-2</v>
      </c>
      <c r="EA18" s="37">
        <v>3.7205023507350665E-2</v>
      </c>
      <c r="EB18" s="37">
        <v>3.7205023507350665E-2</v>
      </c>
      <c r="EC18" s="37">
        <v>3.7205023507350665E-2</v>
      </c>
      <c r="ED18" s="37">
        <v>3.7205023507350665E-2</v>
      </c>
      <c r="EE18" s="37">
        <v>3.7205023507350665E-2</v>
      </c>
      <c r="EF18" s="37">
        <v>3.7205023507350665E-2</v>
      </c>
      <c r="EG18" s="37">
        <v>3.4101504046742503E-2</v>
      </c>
      <c r="EH18" s="37">
        <v>3.7205023507350665E-2</v>
      </c>
      <c r="EI18" s="37">
        <v>3.7205023507350665E-2</v>
      </c>
      <c r="EJ18" s="37">
        <v>3.7205023507350665E-2</v>
      </c>
      <c r="EK18" s="37">
        <v>3.8988548079853524E-2</v>
      </c>
      <c r="EL18" s="37">
        <v>3.7205023507350665E-2</v>
      </c>
      <c r="EM18" s="37">
        <v>4.6558540075392951E-2</v>
      </c>
      <c r="EN18" s="37">
        <v>4.0312481896952912E-2</v>
      </c>
      <c r="EO18" s="37">
        <v>3.7205023507350665E-2</v>
      </c>
      <c r="EP18" s="37">
        <v>3.7205023507350665E-2</v>
      </c>
      <c r="EQ18" s="37">
        <v>3.1001788955077547E-2</v>
      </c>
      <c r="ER18" s="37">
        <v>2.8171965561790024E-2</v>
      </c>
      <c r="ES18" s="37">
        <v>3.7205023507350665E-2</v>
      </c>
      <c r="ET18" s="37">
        <v>3.7205023507350665E-2</v>
      </c>
      <c r="EU18" s="37">
        <v>3.7205023507350665E-2</v>
      </c>
      <c r="EV18" s="37">
        <v>3.7205023507350665E-2</v>
      </c>
      <c r="EW18" s="37">
        <v>4.155678104905447E-2</v>
      </c>
      <c r="EX18" s="37">
        <v>3.7205023507350665E-2</v>
      </c>
      <c r="EY18" s="37">
        <v>3.7205023507350665E-2</v>
      </c>
      <c r="EZ18" s="37">
        <v>3.4101504046742503E-2</v>
      </c>
      <c r="FA18" s="37">
        <v>3.7205023507350665E-2</v>
      </c>
      <c r="FB18" s="37">
        <v>3.5428339649688834E-2</v>
      </c>
      <c r="FC18" s="37">
        <v>3.7205023507350665E-2</v>
      </c>
      <c r="FD18" s="37">
        <v>3.7205023507350665E-2</v>
      </c>
      <c r="FE18" s="37">
        <v>3.1001788955077547E-2</v>
      </c>
      <c r="FF18" s="37">
        <v>3.5428339649688834E-2</v>
      </c>
      <c r="FG18" s="37">
        <v>3.7205023507350665E-2</v>
      </c>
      <c r="FH18" s="37">
        <v>3.7205023507350665E-2</v>
      </c>
      <c r="FI18" s="37">
        <v>2.5463541857501992E-2</v>
      </c>
      <c r="FJ18" s="37">
        <v>4.9559127346029186E-2</v>
      </c>
      <c r="FK18" s="37">
        <v>3.7205023507350665E-2</v>
      </c>
      <c r="FL18" s="37">
        <v>3.2335613302676425E-2</v>
      </c>
      <c r="FM18" s="37">
        <v>4.0779451817921641E-2</v>
      </c>
      <c r="FN18" s="37">
        <v>3.7205023507350665E-2</v>
      </c>
      <c r="FO18" s="37">
        <v>4.3426194719071276E-2</v>
      </c>
      <c r="FP18" s="37">
        <v>3.7205023507350665E-2</v>
      </c>
      <c r="FQ18" s="37">
        <v>3.7205023507350665E-2</v>
      </c>
      <c r="FR18" s="37">
        <v>3.7205023507350665E-2</v>
      </c>
      <c r="FS18" s="37">
        <v>2.8594635244806765E-2</v>
      </c>
      <c r="FT18" s="37">
        <v>3.7205023507350665E-2</v>
      </c>
      <c r="FU18" s="37">
        <v>3.7205023507350665E-2</v>
      </c>
      <c r="FV18" s="37">
        <v>3.7205023507350665E-2</v>
      </c>
      <c r="FW18" s="37">
        <v>5.0618078434285563E-2</v>
      </c>
      <c r="FX18" s="37">
        <v>3.7205023507350665E-2</v>
      </c>
      <c r="FY18" s="37">
        <v>3.1001788955077547E-2</v>
      </c>
      <c r="FZ18" s="37">
        <v>3.1001788955077547E-2</v>
      </c>
      <c r="GA18" s="37">
        <v>3.7205023507350665E-2</v>
      </c>
      <c r="GB18" s="37">
        <v>3.7205023507350665E-2</v>
      </c>
      <c r="GC18" s="37">
        <v>3.2005132730754671E-2</v>
      </c>
      <c r="GD18" s="37">
        <v>3.596315066289435E-2</v>
      </c>
      <c r="GE18" s="37">
        <v>3.7205023507350665E-2</v>
      </c>
      <c r="GF18" s="37">
        <v>3.7205023507350665E-2</v>
      </c>
      <c r="GG18" s="37">
        <v>4.2655513934286571E-2</v>
      </c>
      <c r="GH18" s="37">
        <v>3.1672678970240842E-2</v>
      </c>
      <c r="GI18" s="37">
        <v>3.7205023507350665E-2</v>
      </c>
      <c r="GJ18" s="37">
        <v>3.7205023507350665E-2</v>
      </c>
      <c r="GK18" s="37">
        <v>3.1672678970240842E-2</v>
      </c>
      <c r="GL18" s="37">
        <v>3.7205023507350665E-2</v>
      </c>
      <c r="GM18" s="37">
        <v>4.6558540075392951E-2</v>
      </c>
      <c r="GN18" s="37">
        <v>3.4101504046742503E-2</v>
      </c>
      <c r="GO18" s="37">
        <v>2.6214827359023696E-2</v>
      </c>
      <c r="GP18" s="37">
        <v>3.7205023507350665E-2</v>
      </c>
      <c r="GQ18" s="37">
        <v>4.8408649441148421E-2</v>
      </c>
      <c r="GR18" s="37">
        <v>3.7205023507350665E-2</v>
      </c>
      <c r="GS18" s="37">
        <v>3.7205023507350665E-2</v>
      </c>
      <c r="GT18" s="37">
        <v>3.4101504046742503E-2</v>
      </c>
      <c r="GU18" s="37">
        <v>4.0779451817921641E-2</v>
      </c>
      <c r="GV18" s="37">
        <v>3.7205023507350665E-2</v>
      </c>
      <c r="GW18" s="37">
        <v>3.7205023507350665E-2</v>
      </c>
      <c r="GX18" s="37">
        <v>4.4848145456924504E-2</v>
      </c>
      <c r="GY18" s="37">
        <v>3.7205023507350665E-2</v>
      </c>
      <c r="GZ18" s="37">
        <v>3.2551179232566785E-2</v>
      </c>
      <c r="HA18" s="37">
        <v>3.7205023507350665E-2</v>
      </c>
      <c r="HB18" s="37">
        <v>4.0779451817921641E-2</v>
      </c>
      <c r="HC18" s="37">
        <v>3.9848966325785273E-2</v>
      </c>
      <c r="HD18" s="37">
        <v>3.7205023507350665E-2</v>
      </c>
      <c r="HE18" s="37">
        <v>3.4101504046742503E-2</v>
      </c>
      <c r="HF18" s="37">
        <v>3.7205023507350665E-2</v>
      </c>
      <c r="HG18" s="37">
        <v>3.7205023507350665E-2</v>
      </c>
      <c r="HH18" s="37">
        <v>4.1275650854438739E-2</v>
      </c>
      <c r="HI18" s="37">
        <v>3.7205023507350665E-2</v>
      </c>
      <c r="HJ18" s="37">
        <v>3.8988548079853524E-2</v>
      </c>
      <c r="HK18" s="37">
        <v>3.1001788955077547E-2</v>
      </c>
      <c r="HL18" s="37">
        <v>3.4101504046742503E-2</v>
      </c>
      <c r="HM18" s="37">
        <v>3.7205023507350665E-2</v>
      </c>
      <c r="HN18" s="37">
        <v>3.7205023507350665E-2</v>
      </c>
      <c r="HO18" s="37">
        <v>4.260996251212279E-2</v>
      </c>
      <c r="HP18" s="37">
        <v>3.7205023507350665E-2</v>
      </c>
      <c r="HQ18" s="37">
        <v>3.7205023507350665E-2</v>
      </c>
      <c r="HR18" s="37">
        <v>4.3426194719071276E-2</v>
      </c>
      <c r="HS18" s="37">
        <v>3.9690668531835449E-2</v>
      </c>
      <c r="HT18" s="37">
        <v>3.7205023507350665E-2</v>
      </c>
      <c r="HU18" s="37">
        <v>3.4101504046742503E-2</v>
      </c>
      <c r="HV18" s="37">
        <v>3.4101504046742503E-2</v>
      </c>
      <c r="HW18" s="37">
        <v>3.7205023507350665E-2</v>
      </c>
      <c r="HX18" s="37">
        <v>3.7205023507350665E-2</v>
      </c>
      <c r="HY18" s="37">
        <v>3.7205023507350665E-2</v>
      </c>
      <c r="HZ18" s="37">
        <v>3.1001788955077547E-2</v>
      </c>
      <c r="IA18" s="37">
        <v>3.7205023507350665E-2</v>
      </c>
      <c r="IB18" s="37">
        <v>3.7205023507350665E-2</v>
      </c>
      <c r="IC18" s="37">
        <v>3.2861168907417193E-2</v>
      </c>
      <c r="ID18" s="37">
        <v>3.7205023507350665E-2</v>
      </c>
      <c r="IE18" s="37">
        <v>3.7205023507350665E-2</v>
      </c>
      <c r="IF18" s="37">
        <v>3.7205023507350665E-2</v>
      </c>
      <c r="IG18" s="37">
        <v>3.4101504046742503E-2</v>
      </c>
      <c r="IH18" s="37">
        <v>4.2581905808249054E-2</v>
      </c>
      <c r="II18" s="37">
        <v>3.7205023507350665E-2</v>
      </c>
      <c r="IJ18" s="37">
        <v>3.8988548079853524E-2</v>
      </c>
      <c r="IK18" s="37">
        <v>3.1672678970240842E-2</v>
      </c>
      <c r="IL18" s="37">
        <v>3.2682333303218014E-2</v>
      </c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</row>
    <row r="19" spans="1:410" x14ac:dyDescent="0.35">
      <c r="A19" s="307">
        <v>6.0999999999999999E-2</v>
      </c>
      <c r="B19" s="314">
        <f t="shared" si="0"/>
        <v>4.1064798366501593E-2</v>
      </c>
      <c r="C19" s="315">
        <f t="shared" si="1"/>
        <v>1.9935201633498406E-2</v>
      </c>
      <c r="D19" s="37">
        <f t="shared" si="2"/>
        <v>3.7977268308413782E-2</v>
      </c>
      <c r="E19" s="11">
        <f t="shared" si="3"/>
        <v>2.3022731691586217E-2</v>
      </c>
      <c r="F19" s="310">
        <f t="shared" si="4"/>
        <v>4.149977728149544E-2</v>
      </c>
      <c r="G19" s="311">
        <f t="shared" si="5"/>
        <v>1.9500222718504559E-2</v>
      </c>
      <c r="H19" s="312">
        <f t="shared" si="6"/>
        <v>3.7363608859880229E-2</v>
      </c>
      <c r="I19" s="313">
        <f t="shared" si="7"/>
        <v>2.363639114011977E-2</v>
      </c>
      <c r="J19" s="323">
        <v>3.7977268308413782E-2</v>
      </c>
      <c r="K19" s="313">
        <v>2.3022731691586217E-2</v>
      </c>
      <c r="M19" s="1">
        <v>6.0999999999999999E-2</v>
      </c>
      <c r="N19" s="37">
        <v>4.3312340500397895E-2</v>
      </c>
      <c r="O19" s="37">
        <v>4.6094364755805195E-2</v>
      </c>
      <c r="P19" s="37">
        <v>4.6094364755805195E-2</v>
      </c>
      <c r="Q19" s="37">
        <v>4.787800941399678E-2</v>
      </c>
      <c r="R19" s="37">
        <v>3.8226067682006537E-2</v>
      </c>
      <c r="S19" s="37">
        <v>4.6094364755805195E-2</v>
      </c>
      <c r="T19" s="37">
        <v>4.4317654638624138E-2</v>
      </c>
      <c r="U19" s="37">
        <v>4.4317654638624138E-2</v>
      </c>
      <c r="V19" s="37">
        <v>4.6094364755805195E-2</v>
      </c>
      <c r="W19" s="37">
        <v>4.6094364755805195E-2</v>
      </c>
      <c r="X19" s="37">
        <v>4.6094364755805195E-2</v>
      </c>
      <c r="Y19" s="37">
        <v>4.0862277330615315E-2</v>
      </c>
      <c r="Z19" s="37">
        <v>4.6094364755805195E-2</v>
      </c>
      <c r="AA19" s="37">
        <v>4.6094364755805195E-2</v>
      </c>
      <c r="AB19" s="37">
        <v>4.787800941399678E-2</v>
      </c>
      <c r="AC19" s="37">
        <v>4.6094364755805195E-2</v>
      </c>
      <c r="AD19" s="37">
        <v>3.8226067682006537E-2</v>
      </c>
      <c r="AE19" s="37">
        <v>4.6094364755805195E-2</v>
      </c>
      <c r="AF19" s="37">
        <v>4.6094364755805195E-2</v>
      </c>
      <c r="AG19" s="37">
        <v>4.6094364755805195E-2</v>
      </c>
      <c r="AH19" s="37">
        <v>4.6094364755805195E-2</v>
      </c>
      <c r="AI19" s="37">
        <v>4.0008097562565847E-2</v>
      </c>
      <c r="AJ19" s="37">
        <v>4.6094364755805195E-2</v>
      </c>
      <c r="AK19" s="37">
        <v>3.8226067682006537E-2</v>
      </c>
      <c r="AL19" s="37">
        <v>4.6094364755805195E-2</v>
      </c>
      <c r="AM19" s="37">
        <v>4.6094364755805195E-2</v>
      </c>
      <c r="AN19" s="37">
        <v>4.6094364755805195E-2</v>
      </c>
      <c r="AO19" s="37">
        <v>4.6094364755805195E-2</v>
      </c>
      <c r="AP19" s="37">
        <v>4.6094364755805195E-2</v>
      </c>
      <c r="AQ19" s="37">
        <v>3.9999999999999591E-2</v>
      </c>
      <c r="AR19" s="37">
        <v>4.6094364755805195E-2</v>
      </c>
      <c r="AS19" s="37">
        <v>3.4932369585869649E-2</v>
      </c>
      <c r="AT19" s="37">
        <v>5.1567374631553031E-2</v>
      </c>
      <c r="AU19" s="37">
        <v>3.2033707497650443E-2</v>
      </c>
      <c r="AV19" s="37">
        <v>4.6094364755805195E-2</v>
      </c>
      <c r="AW19" s="37">
        <v>4.6094364755805195E-2</v>
      </c>
      <c r="AX19" s="37">
        <v>4.6094364755805195E-2</v>
      </c>
      <c r="AY19" s="37">
        <v>4.6094364755805195E-2</v>
      </c>
      <c r="AZ19" s="37">
        <v>4.0086837145764553E-2</v>
      </c>
      <c r="BA19" s="37">
        <v>3.8226067682006537E-2</v>
      </c>
      <c r="BB19" s="37">
        <v>3.8226067682006537E-2</v>
      </c>
      <c r="BC19" s="37">
        <v>4.3631687230729632E-2</v>
      </c>
      <c r="BD19" s="37">
        <v>4.0550673190646425E-2</v>
      </c>
      <c r="BE19" s="37">
        <v>4.6094364755805195E-2</v>
      </c>
      <c r="BF19" s="37">
        <v>5.7117681935349607E-2</v>
      </c>
      <c r="BG19" s="37">
        <v>4.5024520475056562E-2</v>
      </c>
      <c r="BH19" s="37">
        <v>4.787800941399678E-2</v>
      </c>
      <c r="BI19" s="37">
        <v>4.6094364755805195E-2</v>
      </c>
      <c r="BJ19" s="37">
        <v>4.6094364755805195E-2</v>
      </c>
      <c r="BK19" s="37">
        <v>4.9680623917264688E-2</v>
      </c>
      <c r="BL19" s="37">
        <v>4.756648735582969E-2</v>
      </c>
      <c r="BM19" s="37">
        <v>4.3608892796911158E-2</v>
      </c>
      <c r="BN19" s="37">
        <v>3.5127960946503389E-2</v>
      </c>
      <c r="BO19" s="37">
        <v>5.1512956255773457E-2</v>
      </c>
      <c r="BP19" s="37">
        <v>4.6094364755805195E-2</v>
      </c>
      <c r="BQ19" s="37">
        <v>4.9680623917264688E-2</v>
      </c>
      <c r="BR19" s="37">
        <v>4.6094364755805195E-2</v>
      </c>
      <c r="BS19" s="37">
        <v>4.6094364755805195E-2</v>
      </c>
      <c r="BT19" s="37">
        <v>4.6094364755805195E-2</v>
      </c>
      <c r="BU19" s="37">
        <v>4.6094364755805195E-2</v>
      </c>
      <c r="BV19" s="37">
        <v>4.6094364755805195E-2</v>
      </c>
      <c r="BW19" s="37">
        <v>4.3631687230729632E-2</v>
      </c>
      <c r="BX19" s="37">
        <v>3.8226067682006537E-2</v>
      </c>
      <c r="BY19" s="37">
        <v>4.588788365391272E-2</v>
      </c>
      <c r="BZ19" s="37">
        <v>4.4317654638624138E-2</v>
      </c>
      <c r="CA19" s="37">
        <v>4.6094364755805195E-2</v>
      </c>
      <c r="CB19" s="37">
        <v>3.8226067682006537E-2</v>
      </c>
      <c r="CC19" s="37">
        <v>4.4437198876171147E-2</v>
      </c>
      <c r="CD19" s="37">
        <v>3.6920535867214888E-2</v>
      </c>
      <c r="CE19" s="37">
        <v>4.0707417761128628E-2</v>
      </c>
      <c r="CF19" s="37">
        <v>1.4158283307614594E-2</v>
      </c>
      <c r="CG19" s="37">
        <v>3.8226067682006537E-2</v>
      </c>
      <c r="CH19" s="37">
        <v>4.9680623917264688E-2</v>
      </c>
      <c r="CI19" s="37">
        <v>3.2033707497650443E-2</v>
      </c>
      <c r="CJ19" s="37">
        <v>4.6094364755805195E-2</v>
      </c>
      <c r="CK19" s="37">
        <v>5.1512956255773457E-2</v>
      </c>
      <c r="CL19" s="37">
        <v>3.8226067682006537E-2</v>
      </c>
      <c r="CM19" s="37">
        <v>4.6094364755805195E-2</v>
      </c>
      <c r="CN19" s="37">
        <v>5.1567374631553031E-2</v>
      </c>
      <c r="CO19" s="37">
        <v>4.4437198876171147E-2</v>
      </c>
      <c r="CP19" s="37">
        <v>4.6094364755805195E-2</v>
      </c>
      <c r="CQ19" s="37">
        <v>4.6094364755805195E-2</v>
      </c>
      <c r="CR19" s="37">
        <v>3.8226067682006537E-2</v>
      </c>
      <c r="CS19" s="37">
        <v>4.6094364755805195E-2</v>
      </c>
      <c r="CT19" s="37">
        <v>3.8226067682006537E-2</v>
      </c>
      <c r="CU19" s="37">
        <v>3.8226067682006537E-2</v>
      </c>
      <c r="CV19" s="37">
        <v>3.8226067682006537E-2</v>
      </c>
      <c r="CW19" s="37">
        <v>4.5420542673697106E-2</v>
      </c>
      <c r="CX19" s="37">
        <v>3.8226067682006537E-2</v>
      </c>
      <c r="CY19" s="37">
        <v>3.8226067682006537E-2</v>
      </c>
      <c r="CZ19" s="37">
        <v>4.4536235067649477E-2</v>
      </c>
      <c r="DA19" s="37">
        <v>3.8226067682006537E-2</v>
      </c>
      <c r="DB19" s="37">
        <v>3.645088870094404E-2</v>
      </c>
      <c r="DC19" s="37">
        <v>3.8226067682006537E-2</v>
      </c>
      <c r="DD19" s="37">
        <v>3.8226067682006537E-2</v>
      </c>
      <c r="DE19" s="37">
        <v>3.8226067682006537E-2</v>
      </c>
      <c r="DF19" s="37">
        <v>3.8226067682006537E-2</v>
      </c>
      <c r="DG19" s="37">
        <v>3.5127960946503389E-2</v>
      </c>
      <c r="DH19" s="37">
        <v>3.3723374364529546E-2</v>
      </c>
      <c r="DI19" s="37">
        <v>4.5866131198345261E-2</v>
      </c>
      <c r="DJ19" s="37">
        <v>4.3600631399545842E-2</v>
      </c>
      <c r="DK19" s="37">
        <v>3.8226067682006537E-2</v>
      </c>
      <c r="DL19" s="37">
        <v>3.8226067682006537E-2</v>
      </c>
      <c r="DM19" s="37">
        <v>1.8291829734871312E-2</v>
      </c>
      <c r="DN19" s="37">
        <v>3.2366415004163818E-2</v>
      </c>
      <c r="DO19" s="37">
        <v>3.8226067682006537E-2</v>
      </c>
      <c r="DP19" s="37">
        <v>3.5127960946503389E-2</v>
      </c>
      <c r="DQ19" s="37">
        <v>4.2292780613593761E-2</v>
      </c>
      <c r="DR19" s="37">
        <v>2.1760301477590449E-2</v>
      </c>
      <c r="DS19" s="37">
        <v>4.0008097562565847E-2</v>
      </c>
      <c r="DT19" s="37">
        <v>3.2472439738285397E-2</v>
      </c>
      <c r="DU19" s="37">
        <v>3.8226067682006537E-2</v>
      </c>
      <c r="DV19" s="37">
        <v>3.8226067682006537E-2</v>
      </c>
      <c r="DW19" s="37">
        <v>3.5747269772648638E-2</v>
      </c>
      <c r="DX19" s="37">
        <v>3.9466419328998414E-2</v>
      </c>
      <c r="DY19" s="37">
        <v>3.8226067682006537E-2</v>
      </c>
      <c r="DZ19" s="37">
        <v>3.6366733785344829E-2</v>
      </c>
      <c r="EA19" s="37">
        <v>3.8226067682006537E-2</v>
      </c>
      <c r="EB19" s="37">
        <v>3.8226067682006537E-2</v>
      </c>
      <c r="EC19" s="37">
        <v>3.8226067682006537E-2</v>
      </c>
      <c r="ED19" s="37">
        <v>3.8226067682006537E-2</v>
      </c>
      <c r="EE19" s="37">
        <v>3.8226067682006537E-2</v>
      </c>
      <c r="EF19" s="37">
        <v>3.8226067682006537E-2</v>
      </c>
      <c r="EG19" s="37">
        <v>3.5127960946503389E-2</v>
      </c>
      <c r="EH19" s="37">
        <v>3.8226067682006537E-2</v>
      </c>
      <c r="EI19" s="37">
        <v>3.8226067682006537E-2</v>
      </c>
      <c r="EJ19" s="37">
        <v>3.8226067682006537E-2</v>
      </c>
      <c r="EK19" s="37">
        <v>4.0008097562565847E-2</v>
      </c>
      <c r="EL19" s="37">
        <v>3.8226067682006537E-2</v>
      </c>
      <c r="EM19" s="37">
        <v>4.756648735582969E-2</v>
      </c>
      <c r="EN19" s="37">
        <v>4.1328162284187009E-2</v>
      </c>
      <c r="EO19" s="37">
        <v>3.8226067682006537E-2</v>
      </c>
      <c r="EP19" s="37">
        <v>3.8226067682006537E-2</v>
      </c>
      <c r="EQ19" s="37">
        <v>3.2033707497650443E-2</v>
      </c>
      <c r="ER19" s="37">
        <v>2.9199521717939492E-2</v>
      </c>
      <c r="ES19" s="37">
        <v>3.8226067682006537E-2</v>
      </c>
      <c r="ET19" s="37">
        <v>3.8226067682006537E-2</v>
      </c>
      <c r="EU19" s="37">
        <v>3.8226067682006537E-2</v>
      </c>
      <c r="EV19" s="37">
        <v>3.8226067682006537E-2</v>
      </c>
      <c r="EW19" s="37">
        <v>4.2570447819264556E-2</v>
      </c>
      <c r="EX19" s="37">
        <v>3.8226067682006537E-2</v>
      </c>
      <c r="EY19" s="37">
        <v>3.8226067682006537E-2</v>
      </c>
      <c r="EZ19" s="37">
        <v>3.5127960946503389E-2</v>
      </c>
      <c r="FA19" s="37">
        <v>3.8226067682006537E-2</v>
      </c>
      <c r="FB19" s="37">
        <v>3.645088870094404E-2</v>
      </c>
      <c r="FC19" s="37">
        <v>3.8226067682006537E-2</v>
      </c>
      <c r="FD19" s="37">
        <v>3.8226067682006537E-2</v>
      </c>
      <c r="FE19" s="37">
        <v>3.2033707497650443E-2</v>
      </c>
      <c r="FF19" s="37">
        <v>3.645088870094404E-2</v>
      </c>
      <c r="FG19" s="37">
        <v>3.8226067682006537E-2</v>
      </c>
      <c r="FH19" s="37">
        <v>3.8226067682006537E-2</v>
      </c>
      <c r="FI19" s="37">
        <v>2.6490831441833507E-2</v>
      </c>
      <c r="FJ19" s="37">
        <v>5.0558806154443747E-2</v>
      </c>
      <c r="FK19" s="37">
        <v>3.8226067682006537E-2</v>
      </c>
      <c r="FL19" s="37">
        <v>3.3352706304943913E-2</v>
      </c>
      <c r="FM19" s="37">
        <v>4.1798106216567099E-2</v>
      </c>
      <c r="FN19" s="37">
        <v>3.8226067682006537E-2</v>
      </c>
      <c r="FO19" s="37">
        <v>4.4437198876171147E-2</v>
      </c>
      <c r="FP19" s="37">
        <v>3.8226067682006537E-2</v>
      </c>
      <c r="FQ19" s="37">
        <v>3.8226067682006537E-2</v>
      </c>
      <c r="FR19" s="37">
        <v>3.8226067682006537E-2</v>
      </c>
      <c r="FS19" s="37">
        <v>2.9624571297155233E-2</v>
      </c>
      <c r="FT19" s="37">
        <v>3.8226067682006537E-2</v>
      </c>
      <c r="FU19" s="37">
        <v>3.8226067682006537E-2</v>
      </c>
      <c r="FV19" s="37">
        <v>3.8226067682006537E-2</v>
      </c>
      <c r="FW19" s="37">
        <v>5.1629034922403338E-2</v>
      </c>
      <c r="FX19" s="37">
        <v>3.8226067682006537E-2</v>
      </c>
      <c r="FY19" s="37">
        <v>3.2033707497650443E-2</v>
      </c>
      <c r="FZ19" s="37">
        <v>3.2033707497650443E-2</v>
      </c>
      <c r="GA19" s="37">
        <v>3.8226067682006537E-2</v>
      </c>
      <c r="GB19" s="37">
        <v>3.8226067682006537E-2</v>
      </c>
      <c r="GC19" s="37">
        <v>3.3025898796441355E-2</v>
      </c>
      <c r="GD19" s="37">
        <v>3.6986354055820625E-2</v>
      </c>
      <c r="GE19" s="37">
        <v>3.8226067682006537E-2</v>
      </c>
      <c r="GF19" s="37">
        <v>3.8226067682006537E-2</v>
      </c>
      <c r="GG19" s="37">
        <v>4.3671840418512131E-2</v>
      </c>
      <c r="GH19" s="37">
        <v>3.2697140210154574E-2</v>
      </c>
      <c r="GI19" s="37">
        <v>3.8226067682006537E-2</v>
      </c>
      <c r="GJ19" s="37">
        <v>3.8226067682006537E-2</v>
      </c>
      <c r="GK19" s="37">
        <v>3.2697140210154574E-2</v>
      </c>
      <c r="GL19" s="37">
        <v>3.8226067682006537E-2</v>
      </c>
      <c r="GM19" s="37">
        <v>4.756648735582969E-2</v>
      </c>
      <c r="GN19" s="37">
        <v>3.5127960946503389E-2</v>
      </c>
      <c r="GO19" s="37">
        <v>2.7243365036709877E-2</v>
      </c>
      <c r="GP19" s="37">
        <v>3.8226067682006537E-2</v>
      </c>
      <c r="GQ19" s="37">
        <v>4.9409884524157732E-2</v>
      </c>
      <c r="GR19" s="37">
        <v>3.8226067682006537E-2</v>
      </c>
      <c r="GS19" s="37">
        <v>3.8226067682006537E-2</v>
      </c>
      <c r="GT19" s="37">
        <v>3.5127960946503389E-2</v>
      </c>
      <c r="GU19" s="37">
        <v>4.1798106216567099E-2</v>
      </c>
      <c r="GV19" s="37">
        <v>3.8226067682006537E-2</v>
      </c>
      <c r="GW19" s="37">
        <v>3.8226067682006537E-2</v>
      </c>
      <c r="GX19" s="37">
        <v>4.5866131198345261E-2</v>
      </c>
      <c r="GY19" s="37">
        <v>3.8226067682006537E-2</v>
      </c>
      <c r="GZ19" s="37">
        <v>3.35803608409182E-2</v>
      </c>
      <c r="HA19" s="37">
        <v>3.8226067682006537E-2</v>
      </c>
      <c r="HB19" s="37">
        <v>4.1798106216567099E-2</v>
      </c>
      <c r="HC19" s="37">
        <v>4.0862277330615315E-2</v>
      </c>
      <c r="HD19" s="37">
        <v>3.8226067682006537E-2</v>
      </c>
      <c r="HE19" s="37">
        <v>3.5127960946503389E-2</v>
      </c>
      <c r="HF19" s="37">
        <v>3.8226067682006537E-2</v>
      </c>
      <c r="HG19" s="37">
        <v>3.8226067682006537E-2</v>
      </c>
      <c r="HH19" s="37">
        <v>4.2287778723053782E-2</v>
      </c>
      <c r="HI19" s="37">
        <v>3.8226067682006537E-2</v>
      </c>
      <c r="HJ19" s="37">
        <v>4.0008097562565847E-2</v>
      </c>
      <c r="HK19" s="37">
        <v>3.2033707497650443E-2</v>
      </c>
      <c r="HL19" s="37">
        <v>3.5127960946503389E-2</v>
      </c>
      <c r="HM19" s="37">
        <v>3.8226067682006537E-2</v>
      </c>
      <c r="HN19" s="37">
        <v>3.8226067682006537E-2</v>
      </c>
      <c r="HO19" s="37">
        <v>4.3631687230729632E-2</v>
      </c>
      <c r="HP19" s="37">
        <v>3.8226067682006537E-2</v>
      </c>
      <c r="HQ19" s="37">
        <v>3.8226067682006537E-2</v>
      </c>
      <c r="HR19" s="37">
        <v>4.4437198876171147E-2</v>
      </c>
      <c r="HS19" s="37">
        <v>4.0707417761128628E-2</v>
      </c>
      <c r="HT19" s="37">
        <v>3.8226067682006537E-2</v>
      </c>
      <c r="HU19" s="37">
        <v>3.5127960946503389E-2</v>
      </c>
      <c r="HV19" s="37">
        <v>3.5127960946503389E-2</v>
      </c>
      <c r="HW19" s="37">
        <v>3.8226067682006537E-2</v>
      </c>
      <c r="HX19" s="37">
        <v>3.8226067682006537E-2</v>
      </c>
      <c r="HY19" s="37">
        <v>3.8226067682006537E-2</v>
      </c>
      <c r="HZ19" s="37">
        <v>3.2033707497650443E-2</v>
      </c>
      <c r="IA19" s="37">
        <v>3.8226067682006537E-2</v>
      </c>
      <c r="IB19" s="37">
        <v>3.8226067682006537E-2</v>
      </c>
      <c r="IC19" s="37">
        <v>3.3889804595856221E-2</v>
      </c>
      <c r="ID19" s="37">
        <v>3.8226067682006537E-2</v>
      </c>
      <c r="IE19" s="37">
        <v>3.8226067682006537E-2</v>
      </c>
      <c r="IF19" s="37">
        <v>3.8226067682006537E-2</v>
      </c>
      <c r="IG19" s="37">
        <v>3.5127960946503389E-2</v>
      </c>
      <c r="IH19" s="37">
        <v>4.3600631399545842E-2</v>
      </c>
      <c r="II19" s="37">
        <v>3.8226067682006537E-2</v>
      </c>
      <c r="IJ19" s="37">
        <v>4.0008097562565847E-2</v>
      </c>
      <c r="IK19" s="37">
        <v>3.2697140210154574E-2</v>
      </c>
      <c r="IL19" s="37">
        <v>3.3723374364529546E-2</v>
      </c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</row>
    <row r="20" spans="1:410" x14ac:dyDescent="0.35">
      <c r="A20" s="307">
        <v>6.2E-2</v>
      </c>
      <c r="B20" s="314">
        <f t="shared" si="0"/>
        <v>4.207115055613047E-2</v>
      </c>
      <c r="C20" s="315">
        <f t="shared" si="1"/>
        <v>1.992884944386953E-2</v>
      </c>
      <c r="D20" s="37">
        <f t="shared" si="2"/>
        <v>3.8998910309035843E-2</v>
      </c>
      <c r="E20" s="11">
        <f t="shared" si="3"/>
        <v>2.3001089690964156E-2</v>
      </c>
      <c r="F20" s="310">
        <f t="shared" si="4"/>
        <v>4.2511635693505904E-2</v>
      </c>
      <c r="G20" s="311">
        <f t="shared" si="5"/>
        <v>1.9488364306494095E-2</v>
      </c>
      <c r="H20" s="312">
        <f t="shared" si="6"/>
        <v>3.8385908364725337E-2</v>
      </c>
      <c r="I20" s="313">
        <f t="shared" si="7"/>
        <v>2.3614091635274663E-2</v>
      </c>
      <c r="J20" s="323">
        <v>3.8998910309035843E-2</v>
      </c>
      <c r="K20" s="313">
        <v>2.3001089690964156E-2</v>
      </c>
      <c r="M20" s="1">
        <v>6.2E-2</v>
      </c>
      <c r="N20" s="37">
        <v>4.4312010049141426E-2</v>
      </c>
      <c r="O20" s="37">
        <v>4.7092432653400351E-2</v>
      </c>
      <c r="P20" s="37">
        <v>4.7092432653400351E-2</v>
      </c>
      <c r="Q20" s="37">
        <v>4.8874643263544959E-2</v>
      </c>
      <c r="R20" s="37">
        <v>3.9246987882964435E-2</v>
      </c>
      <c r="S20" s="37">
        <v>4.7092432653400351E-2</v>
      </c>
      <c r="T20" s="37">
        <v>4.5317166767850692E-2</v>
      </c>
      <c r="U20" s="37">
        <v>4.5317166767850692E-2</v>
      </c>
      <c r="V20" s="37">
        <v>4.7092432653400351E-2</v>
      </c>
      <c r="W20" s="37">
        <v>4.7092432653400351E-2</v>
      </c>
      <c r="X20" s="37">
        <v>4.7092432653400351E-2</v>
      </c>
      <c r="Y20" s="37">
        <v>4.1875494101645927E-2</v>
      </c>
      <c r="Z20" s="37">
        <v>4.7092432653400351E-2</v>
      </c>
      <c r="AA20" s="37">
        <v>4.7092432653400351E-2</v>
      </c>
      <c r="AB20" s="37">
        <v>4.8874643263544959E-2</v>
      </c>
      <c r="AC20" s="37">
        <v>4.7092432653400351E-2</v>
      </c>
      <c r="AD20" s="37">
        <v>3.9246987882964435E-2</v>
      </c>
      <c r="AE20" s="37">
        <v>4.7092432653400351E-2</v>
      </c>
      <c r="AF20" s="37">
        <v>4.7092432653400351E-2</v>
      </c>
      <c r="AG20" s="37">
        <v>4.7092432653400351E-2</v>
      </c>
      <c r="AH20" s="37">
        <v>4.7092432653400351E-2</v>
      </c>
      <c r="AI20" s="37">
        <v>4.1027533973663211E-2</v>
      </c>
      <c r="AJ20" s="37">
        <v>4.7092432653400351E-2</v>
      </c>
      <c r="AK20" s="37">
        <v>3.9246987882964435E-2</v>
      </c>
      <c r="AL20" s="37">
        <v>4.7092432653400351E-2</v>
      </c>
      <c r="AM20" s="37">
        <v>4.7092432653400351E-2</v>
      </c>
      <c r="AN20" s="37">
        <v>4.7092432653400351E-2</v>
      </c>
      <c r="AO20" s="37">
        <v>4.7092432653400351E-2</v>
      </c>
      <c r="AP20" s="37">
        <v>4.7092432653400351E-2</v>
      </c>
      <c r="AQ20" s="37">
        <v>3.9999999999999591E-2</v>
      </c>
      <c r="AR20" s="37">
        <v>4.7092432653400351E-2</v>
      </c>
      <c r="AS20" s="37">
        <v>3.5938801810117882E-2</v>
      </c>
      <c r="AT20" s="37">
        <v>5.2568039885735107E-2</v>
      </c>
      <c r="AU20" s="37">
        <v>3.3065449512020839E-2</v>
      </c>
      <c r="AV20" s="37">
        <v>4.7092432653400351E-2</v>
      </c>
      <c r="AW20" s="37">
        <v>4.7092432653400351E-2</v>
      </c>
      <c r="AX20" s="37">
        <v>4.7092432653400351E-2</v>
      </c>
      <c r="AY20" s="37">
        <v>4.7092432653400351E-2</v>
      </c>
      <c r="AZ20" s="37">
        <v>4.1104548704846033E-2</v>
      </c>
      <c r="BA20" s="37">
        <v>3.9246987882964435E-2</v>
      </c>
      <c r="BB20" s="37">
        <v>3.9246987882964435E-2</v>
      </c>
      <c r="BC20" s="37">
        <v>4.4653314921651255E-2</v>
      </c>
      <c r="BD20" s="37">
        <v>4.1551980169263425E-2</v>
      </c>
      <c r="BE20" s="37">
        <v>4.7092432653400351E-2</v>
      </c>
      <c r="BF20" s="37">
        <v>5.8119409344564055E-2</v>
      </c>
      <c r="BG20" s="37">
        <v>4.6027511272815236E-2</v>
      </c>
      <c r="BH20" s="37">
        <v>4.8874643263544959E-2</v>
      </c>
      <c r="BI20" s="37">
        <v>4.7092432653400351E-2</v>
      </c>
      <c r="BJ20" s="37">
        <v>4.7092432653400351E-2</v>
      </c>
      <c r="BK20" s="37">
        <v>5.0677040545498153E-2</v>
      </c>
      <c r="BL20" s="37">
        <v>4.8574377062172491E-2</v>
      </c>
      <c r="BM20" s="37">
        <v>4.460898544266545E-2</v>
      </c>
      <c r="BN20" s="37">
        <v>3.6154267763575998E-2</v>
      </c>
      <c r="BO20" s="37">
        <v>5.2510687679570678E-2</v>
      </c>
      <c r="BP20" s="37">
        <v>4.7092432653400351E-2</v>
      </c>
      <c r="BQ20" s="37">
        <v>5.0677040545498153E-2</v>
      </c>
      <c r="BR20" s="37">
        <v>4.7092432653400351E-2</v>
      </c>
      <c r="BS20" s="37">
        <v>4.7092432653400351E-2</v>
      </c>
      <c r="BT20" s="37">
        <v>4.7092432653400351E-2</v>
      </c>
      <c r="BU20" s="37">
        <v>4.7092432653400351E-2</v>
      </c>
      <c r="BV20" s="37">
        <v>4.7092432653400351E-2</v>
      </c>
      <c r="BW20" s="37">
        <v>4.4653314921651255E-2</v>
      </c>
      <c r="BX20" s="37">
        <v>3.9246987882964435E-2</v>
      </c>
      <c r="BY20" s="37">
        <v>4.6887730391445892E-2</v>
      </c>
      <c r="BZ20" s="37">
        <v>4.5317166767850692E-2</v>
      </c>
      <c r="CA20" s="37">
        <v>4.7092432653400351E-2</v>
      </c>
      <c r="CB20" s="37">
        <v>3.9246987882964435E-2</v>
      </c>
      <c r="CC20" s="37">
        <v>4.5448128433932977E-2</v>
      </c>
      <c r="CD20" s="37">
        <v>3.7922480922661705E-2</v>
      </c>
      <c r="CE20" s="37">
        <v>4.1724063661362498E-2</v>
      </c>
      <c r="CF20" s="37">
        <v>1.5198923723520386E-2</v>
      </c>
      <c r="CG20" s="37">
        <v>3.9246987882964435E-2</v>
      </c>
      <c r="CH20" s="37">
        <v>5.0677040545498153E-2</v>
      </c>
      <c r="CI20" s="37">
        <v>3.3065449512020839E-2</v>
      </c>
      <c r="CJ20" s="37">
        <v>4.7092432653400351E-2</v>
      </c>
      <c r="CK20" s="37">
        <v>5.2510687679570678E-2</v>
      </c>
      <c r="CL20" s="37">
        <v>3.9246987882964435E-2</v>
      </c>
      <c r="CM20" s="37">
        <v>4.7092432653400351E-2</v>
      </c>
      <c r="CN20" s="37">
        <v>5.2568039885735107E-2</v>
      </c>
      <c r="CO20" s="37">
        <v>4.5448128433932977E-2</v>
      </c>
      <c r="CP20" s="37">
        <v>4.7092432653400351E-2</v>
      </c>
      <c r="CQ20" s="37">
        <v>4.7092432653400351E-2</v>
      </c>
      <c r="CR20" s="37">
        <v>3.9246987882964435E-2</v>
      </c>
      <c r="CS20" s="37">
        <v>4.7092432653400351E-2</v>
      </c>
      <c r="CT20" s="37">
        <v>3.9246987882964435E-2</v>
      </c>
      <c r="CU20" s="37">
        <v>3.9246987882964435E-2</v>
      </c>
      <c r="CV20" s="37">
        <v>3.9246987882964435E-2</v>
      </c>
      <c r="CW20" s="37">
        <v>4.6440126102603063E-2</v>
      </c>
      <c r="CX20" s="37">
        <v>3.9246987882964435E-2</v>
      </c>
      <c r="CY20" s="37">
        <v>3.9246987882964435E-2</v>
      </c>
      <c r="CZ20" s="37">
        <v>4.5557725762102264E-2</v>
      </c>
      <c r="DA20" s="37">
        <v>3.9246987882964435E-2</v>
      </c>
      <c r="DB20" s="37">
        <v>3.7473302862247815E-2</v>
      </c>
      <c r="DC20" s="37">
        <v>3.9246987882964435E-2</v>
      </c>
      <c r="DD20" s="37">
        <v>3.9246987882964435E-2</v>
      </c>
      <c r="DE20" s="37">
        <v>3.9246987882964435E-2</v>
      </c>
      <c r="DF20" s="37">
        <v>3.9246987882964435E-2</v>
      </c>
      <c r="DG20" s="37">
        <v>3.6154267763575998E-2</v>
      </c>
      <c r="DH20" s="37">
        <v>3.4764181222874724E-2</v>
      </c>
      <c r="DI20" s="37">
        <v>4.6884034799850927E-2</v>
      </c>
      <c r="DJ20" s="37">
        <v>4.4619258931381189E-2</v>
      </c>
      <c r="DK20" s="37">
        <v>3.9246987882964435E-2</v>
      </c>
      <c r="DL20" s="37">
        <v>3.9246987882964435E-2</v>
      </c>
      <c r="DM20" s="37">
        <v>1.9320976889772412E-2</v>
      </c>
      <c r="DN20" s="37">
        <v>3.3394425933777505E-2</v>
      </c>
      <c r="DO20" s="37">
        <v>3.9246987882964435E-2</v>
      </c>
      <c r="DP20" s="37">
        <v>3.6154267763575998E-2</v>
      </c>
      <c r="DQ20" s="37">
        <v>4.3316888932191766E-2</v>
      </c>
      <c r="DR20" s="37">
        <v>2.2807117202670479E-2</v>
      </c>
      <c r="DS20" s="37">
        <v>4.1027533973663211E-2</v>
      </c>
      <c r="DT20" s="37">
        <v>3.3498533377728457E-2</v>
      </c>
      <c r="DU20" s="37">
        <v>3.9246987882964435E-2</v>
      </c>
      <c r="DV20" s="37">
        <v>3.9246987882964435E-2</v>
      </c>
      <c r="DW20" s="37">
        <v>3.6772495379143288E-2</v>
      </c>
      <c r="DX20" s="37">
        <v>4.048519849117449E-2</v>
      </c>
      <c r="DY20" s="37">
        <v>3.9246987882964435E-2</v>
      </c>
      <c r="DZ20" s="37">
        <v>3.7390880124768433E-2</v>
      </c>
      <c r="EA20" s="37">
        <v>3.9246987882964435E-2</v>
      </c>
      <c r="EB20" s="37">
        <v>3.9246987882964435E-2</v>
      </c>
      <c r="EC20" s="37">
        <v>3.9246987882964435E-2</v>
      </c>
      <c r="ED20" s="37">
        <v>3.9246987882964435E-2</v>
      </c>
      <c r="EE20" s="37">
        <v>3.9246987882964435E-2</v>
      </c>
      <c r="EF20" s="37">
        <v>3.9246987882964435E-2</v>
      </c>
      <c r="EG20" s="37">
        <v>3.6154267763575998E-2</v>
      </c>
      <c r="EH20" s="37">
        <v>3.9246987882964435E-2</v>
      </c>
      <c r="EI20" s="37">
        <v>3.9246987882964435E-2</v>
      </c>
      <c r="EJ20" s="37">
        <v>3.9246987882964435E-2</v>
      </c>
      <c r="EK20" s="37">
        <v>4.1027533973663211E-2</v>
      </c>
      <c r="EL20" s="37">
        <v>3.9246987882964435E-2</v>
      </c>
      <c r="EM20" s="37">
        <v>4.8574377062172491E-2</v>
      </c>
      <c r="EN20" s="37">
        <v>4.2343744469824474E-2</v>
      </c>
      <c r="EO20" s="37">
        <v>3.9246987882964435E-2</v>
      </c>
      <c r="EP20" s="37">
        <v>3.9246987882964435E-2</v>
      </c>
      <c r="EQ20" s="37">
        <v>3.3065449512020839E-2</v>
      </c>
      <c r="ER20" s="37">
        <v>3.0226896923142732E-2</v>
      </c>
      <c r="ES20" s="37">
        <v>3.9246987882964435E-2</v>
      </c>
      <c r="ET20" s="37">
        <v>3.9246987882964435E-2</v>
      </c>
      <c r="EU20" s="37">
        <v>3.9246987882964435E-2</v>
      </c>
      <c r="EV20" s="37">
        <v>3.9246987882964435E-2</v>
      </c>
      <c r="EW20" s="37">
        <v>4.3584026291428213E-2</v>
      </c>
      <c r="EX20" s="37">
        <v>3.9246987882964435E-2</v>
      </c>
      <c r="EY20" s="37">
        <v>3.9246987882964435E-2</v>
      </c>
      <c r="EZ20" s="37">
        <v>3.6154267763575998E-2</v>
      </c>
      <c r="FA20" s="37">
        <v>3.9246987882964435E-2</v>
      </c>
      <c r="FB20" s="37">
        <v>3.7473302862247815E-2</v>
      </c>
      <c r="FC20" s="37">
        <v>3.9246987882964435E-2</v>
      </c>
      <c r="FD20" s="37">
        <v>3.9246987882964435E-2</v>
      </c>
      <c r="FE20" s="37">
        <v>3.3065449512020839E-2</v>
      </c>
      <c r="FF20" s="37">
        <v>3.7473302862247815E-2</v>
      </c>
      <c r="FG20" s="37">
        <v>3.9246987882964435E-2</v>
      </c>
      <c r="FH20" s="37">
        <v>3.9246987882964435E-2</v>
      </c>
      <c r="FI20" s="37">
        <v>2.7517886267123925E-2</v>
      </c>
      <c r="FJ20" s="37">
        <v>5.1558457886299758E-2</v>
      </c>
      <c r="FK20" s="37">
        <v>3.9246987882964435E-2</v>
      </c>
      <c r="FL20" s="37">
        <v>3.4369657505206153E-2</v>
      </c>
      <c r="FM20" s="37">
        <v>4.2816656763271732E-2</v>
      </c>
      <c r="FN20" s="37">
        <v>3.9246987882964435E-2</v>
      </c>
      <c r="FO20" s="37">
        <v>4.5448128433932977E-2</v>
      </c>
      <c r="FP20" s="37">
        <v>3.9246987882964435E-2</v>
      </c>
      <c r="FQ20" s="37">
        <v>3.9246987882964435E-2</v>
      </c>
      <c r="FR20" s="37">
        <v>3.9246987882964435E-2</v>
      </c>
      <c r="FS20" s="37">
        <v>3.0654321917035432E-2</v>
      </c>
      <c r="FT20" s="37">
        <v>3.9246987882964435E-2</v>
      </c>
      <c r="FU20" s="37">
        <v>3.9246987882964435E-2</v>
      </c>
      <c r="FV20" s="37">
        <v>3.9246987882964435E-2</v>
      </c>
      <c r="FW20" s="37">
        <v>5.2639932729131811E-2</v>
      </c>
      <c r="FX20" s="37">
        <v>3.9246987882964435E-2</v>
      </c>
      <c r="FY20" s="37">
        <v>3.3065449512020839E-2</v>
      </c>
      <c r="FZ20" s="37">
        <v>3.3065449512020839E-2</v>
      </c>
      <c r="GA20" s="37">
        <v>3.9246987882964435E-2</v>
      </c>
      <c r="GB20" s="37">
        <v>3.9246987882964435E-2</v>
      </c>
      <c r="GC20" s="37">
        <v>3.4046514474564304E-2</v>
      </c>
      <c r="GD20" s="37">
        <v>3.8009423071865278E-2</v>
      </c>
      <c r="GE20" s="37">
        <v>3.9246987882964435E-2</v>
      </c>
      <c r="GF20" s="37">
        <v>3.9246987882964435E-2</v>
      </c>
      <c r="GG20" s="37">
        <v>4.4688075632952629E-2</v>
      </c>
      <c r="GH20" s="37">
        <v>3.372144241300834E-2</v>
      </c>
      <c r="GI20" s="37">
        <v>3.9246987882964435E-2</v>
      </c>
      <c r="GJ20" s="37">
        <v>3.9246987882964435E-2</v>
      </c>
      <c r="GK20" s="37">
        <v>3.372144241300834E-2</v>
      </c>
      <c r="GL20" s="37">
        <v>3.9246987882964435E-2</v>
      </c>
      <c r="GM20" s="37">
        <v>4.8574377062172491E-2</v>
      </c>
      <c r="GN20" s="37">
        <v>3.6154267763575998E-2</v>
      </c>
      <c r="GO20" s="37">
        <v>2.827166823122873E-2</v>
      </c>
      <c r="GP20" s="37">
        <v>3.9246987882964435E-2</v>
      </c>
      <c r="GQ20" s="37">
        <v>5.0411095642685311E-2</v>
      </c>
      <c r="GR20" s="37">
        <v>3.9246987882964435E-2</v>
      </c>
      <c r="GS20" s="37">
        <v>3.9246987882964435E-2</v>
      </c>
      <c r="GT20" s="37">
        <v>3.6154267763575998E-2</v>
      </c>
      <c r="GU20" s="37">
        <v>4.2816656763271732E-2</v>
      </c>
      <c r="GV20" s="37">
        <v>3.9246987882964435E-2</v>
      </c>
      <c r="GW20" s="37">
        <v>3.9246987882964435E-2</v>
      </c>
      <c r="GX20" s="37">
        <v>4.6884034799850927E-2</v>
      </c>
      <c r="GY20" s="37">
        <v>3.9246987882964435E-2</v>
      </c>
      <c r="GZ20" s="37">
        <v>3.4609379185856382E-2</v>
      </c>
      <c r="HA20" s="37">
        <v>3.9246987882964435E-2</v>
      </c>
      <c r="HB20" s="37">
        <v>4.2816656763271732E-2</v>
      </c>
      <c r="HC20" s="37">
        <v>4.1875494101645927E-2</v>
      </c>
      <c r="HD20" s="37">
        <v>3.9246987882964435E-2</v>
      </c>
      <c r="HE20" s="37">
        <v>3.6154267763575998E-2</v>
      </c>
      <c r="HF20" s="37">
        <v>3.9246987882964435E-2</v>
      </c>
      <c r="HG20" s="37">
        <v>3.9246987882964435E-2</v>
      </c>
      <c r="HH20" s="37">
        <v>4.3299820952121593E-2</v>
      </c>
      <c r="HI20" s="37">
        <v>3.9246987882964435E-2</v>
      </c>
      <c r="HJ20" s="37">
        <v>4.1027533973663211E-2</v>
      </c>
      <c r="HK20" s="37">
        <v>3.3065449512020839E-2</v>
      </c>
      <c r="HL20" s="37">
        <v>3.6154267763575998E-2</v>
      </c>
      <c r="HM20" s="37">
        <v>3.9246987882964435E-2</v>
      </c>
      <c r="HN20" s="37">
        <v>3.9246987882964435E-2</v>
      </c>
      <c r="HO20" s="37">
        <v>4.4653314921651255E-2</v>
      </c>
      <c r="HP20" s="37">
        <v>3.9246987882964435E-2</v>
      </c>
      <c r="HQ20" s="37">
        <v>3.9246987882964435E-2</v>
      </c>
      <c r="HR20" s="37">
        <v>4.5448128433932977E-2</v>
      </c>
      <c r="HS20" s="37">
        <v>4.1724063661362498E-2</v>
      </c>
      <c r="HT20" s="37">
        <v>3.9246987882964435E-2</v>
      </c>
      <c r="HU20" s="37">
        <v>3.6154267763575998E-2</v>
      </c>
      <c r="HV20" s="37">
        <v>3.6154267763575998E-2</v>
      </c>
      <c r="HW20" s="37">
        <v>3.9246987882964435E-2</v>
      </c>
      <c r="HX20" s="37">
        <v>3.9246987882964435E-2</v>
      </c>
      <c r="HY20" s="37">
        <v>3.9246987882964435E-2</v>
      </c>
      <c r="HZ20" s="37">
        <v>3.3065449512020839E-2</v>
      </c>
      <c r="IA20" s="37">
        <v>3.9246987882964435E-2</v>
      </c>
      <c r="IB20" s="37">
        <v>3.9246987882964435E-2</v>
      </c>
      <c r="IC20" s="37">
        <v>3.4918279663753049E-2</v>
      </c>
      <c r="ID20" s="37">
        <v>3.9246987882964435E-2</v>
      </c>
      <c r="IE20" s="37">
        <v>3.9246987882964435E-2</v>
      </c>
      <c r="IF20" s="37">
        <v>3.9246987882964435E-2</v>
      </c>
      <c r="IG20" s="37">
        <v>3.6154267763575998E-2</v>
      </c>
      <c r="IH20" s="37">
        <v>4.4619258931381189E-2</v>
      </c>
      <c r="II20" s="37">
        <v>3.9246987882964435E-2</v>
      </c>
      <c r="IJ20" s="37">
        <v>4.1027533973663211E-2</v>
      </c>
      <c r="IK20" s="37">
        <v>3.372144241300834E-2</v>
      </c>
      <c r="IL20" s="37">
        <v>3.4764181222874724E-2</v>
      </c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</row>
    <row r="21" spans="1:410" x14ac:dyDescent="0.35">
      <c r="A21" s="307">
        <v>6.3E-2</v>
      </c>
      <c r="B21" s="314">
        <f t="shared" si="0"/>
        <v>4.307990867232403E-2</v>
      </c>
      <c r="C21" s="315">
        <f t="shared" si="1"/>
        <v>1.9920091327675971E-2</v>
      </c>
      <c r="D21" s="37">
        <f t="shared" si="2"/>
        <v>4.0020424501317382E-2</v>
      </c>
      <c r="E21" s="11">
        <f t="shared" si="3"/>
        <v>2.2979575498682618E-2</v>
      </c>
      <c r="F21" s="310">
        <f t="shared" si="4"/>
        <v>4.3523403487823159E-2</v>
      </c>
      <c r="G21" s="311">
        <f t="shared" si="5"/>
        <v>1.9476596512176841E-2</v>
      </c>
      <c r="H21" s="312">
        <f t="shared" si="6"/>
        <v>3.9408075100786963E-2</v>
      </c>
      <c r="I21" s="313">
        <f t="shared" si="7"/>
        <v>2.3591924899213038E-2</v>
      </c>
      <c r="J21" s="323">
        <v>4.0020424501317382E-2</v>
      </c>
      <c r="K21" s="313">
        <v>2.2979575498682618E-2</v>
      </c>
      <c r="M21" s="1">
        <v>6.3E-2</v>
      </c>
      <c r="N21" s="37">
        <v>4.531162640290054E-2</v>
      </c>
      <c r="O21" s="37">
        <v>4.8090464060979388E-2</v>
      </c>
      <c r="P21" s="37">
        <v>4.8090464060979388E-2</v>
      </c>
      <c r="Q21" s="37">
        <v>4.9871251004056649E-2</v>
      </c>
      <c r="R21" s="37">
        <v>4.0267784705916299E-2</v>
      </c>
      <c r="S21" s="37">
        <v>4.8090464060979388E-2</v>
      </c>
      <c r="T21" s="37">
        <v>4.6316632010031666E-2</v>
      </c>
      <c r="U21" s="37">
        <v>4.6316632010031666E-2</v>
      </c>
      <c r="V21" s="37">
        <v>4.8090464060979388E-2</v>
      </c>
      <c r="W21" s="37">
        <v>4.8090464060979388E-2</v>
      </c>
      <c r="X21" s="37">
        <v>4.8090464060979388E-2</v>
      </c>
      <c r="Y21" s="37">
        <v>4.2888617088864267E-2</v>
      </c>
      <c r="Z21" s="37">
        <v>4.8090464060979388E-2</v>
      </c>
      <c r="AA21" s="37">
        <v>4.8090464060979388E-2</v>
      </c>
      <c r="AB21" s="37">
        <v>4.9871251004056649E-2</v>
      </c>
      <c r="AC21" s="37">
        <v>4.8090464060979388E-2</v>
      </c>
      <c r="AD21" s="37">
        <v>4.0267784705916299E-2</v>
      </c>
      <c r="AE21" s="37">
        <v>4.8090464060979388E-2</v>
      </c>
      <c r="AF21" s="37">
        <v>4.8090464060979388E-2</v>
      </c>
      <c r="AG21" s="37">
        <v>4.8090464060979388E-2</v>
      </c>
      <c r="AH21" s="37">
        <v>4.8090464060979388E-2</v>
      </c>
      <c r="AI21" s="37">
        <v>4.2046857864381781E-2</v>
      </c>
      <c r="AJ21" s="37">
        <v>4.8090464060979388E-2</v>
      </c>
      <c r="AK21" s="37">
        <v>4.0267784705916299E-2</v>
      </c>
      <c r="AL21" s="37">
        <v>4.8090464060979388E-2</v>
      </c>
      <c r="AM21" s="37">
        <v>4.8090464060979388E-2</v>
      </c>
      <c r="AN21" s="37">
        <v>4.8090464060979388E-2</v>
      </c>
      <c r="AO21" s="37">
        <v>4.8090464060979388E-2</v>
      </c>
      <c r="AP21" s="37">
        <v>4.8090464060979388E-2</v>
      </c>
      <c r="AQ21" s="37">
        <v>4.0394920692462311E-2</v>
      </c>
      <c r="AR21" s="37">
        <v>4.8090464060979388E-2</v>
      </c>
      <c r="AS21" s="37">
        <v>3.6945130683307736E-2</v>
      </c>
      <c r="AT21" s="37">
        <v>5.3568685945777128E-2</v>
      </c>
      <c r="AU21" s="37">
        <v>3.4097015836942912E-2</v>
      </c>
      <c r="AV21" s="37">
        <v>4.8090464060979388E-2</v>
      </c>
      <c r="AW21" s="37">
        <v>4.8090464060979388E-2</v>
      </c>
      <c r="AX21" s="37">
        <v>4.8090464060979388E-2</v>
      </c>
      <c r="AY21" s="37">
        <v>4.8090464060979388E-2</v>
      </c>
      <c r="AZ21" s="37">
        <v>4.2122152318874839E-2</v>
      </c>
      <c r="BA21" s="37">
        <v>4.0267784705916299E-2</v>
      </c>
      <c r="BB21" s="37">
        <v>4.0267784705916299E-2</v>
      </c>
      <c r="BC21" s="37">
        <v>4.5674846063486374E-2</v>
      </c>
      <c r="BD21" s="37">
        <v>4.2553217230138829E-2</v>
      </c>
      <c r="BE21" s="37">
        <v>4.8090464060979388E-2</v>
      </c>
      <c r="BF21" s="37">
        <v>5.9121115278156111E-2</v>
      </c>
      <c r="BG21" s="37">
        <v>4.7030445540108046E-2</v>
      </c>
      <c r="BH21" s="37">
        <v>4.9871251004056649E-2</v>
      </c>
      <c r="BI21" s="37">
        <v>4.8090464060979388E-2</v>
      </c>
      <c r="BJ21" s="37">
        <v>4.8090464060979388E-2</v>
      </c>
      <c r="BK21" s="37">
        <v>5.1673437137528699E-2</v>
      </c>
      <c r="BL21" s="37">
        <v>4.9582209480262041E-2</v>
      </c>
      <c r="BM21" s="37">
        <v>4.5609027038125083E-2</v>
      </c>
      <c r="BN21" s="37">
        <v>3.7180425213795942E-2</v>
      </c>
      <c r="BO21" s="37">
        <v>5.3508398714160466E-2</v>
      </c>
      <c r="BP21" s="37">
        <v>4.8090464060979388E-2</v>
      </c>
      <c r="BQ21" s="37">
        <v>5.1673437137528699E-2</v>
      </c>
      <c r="BR21" s="37">
        <v>4.8090464060979388E-2</v>
      </c>
      <c r="BS21" s="37">
        <v>4.8090464060979388E-2</v>
      </c>
      <c r="BT21" s="37">
        <v>4.8090464060979388E-2</v>
      </c>
      <c r="BU21" s="37">
        <v>4.8090464060979388E-2</v>
      </c>
      <c r="BV21" s="37">
        <v>4.8090464060979388E-2</v>
      </c>
      <c r="BW21" s="37">
        <v>4.5674846063486374E-2</v>
      </c>
      <c r="BX21" s="37">
        <v>4.0267784705916299E-2</v>
      </c>
      <c r="BY21" s="37">
        <v>4.7887539187134065E-2</v>
      </c>
      <c r="BZ21" s="37">
        <v>4.6316632010031666E-2</v>
      </c>
      <c r="CA21" s="37">
        <v>4.8090464060979388E-2</v>
      </c>
      <c r="CB21" s="37">
        <v>4.0267784705916299E-2</v>
      </c>
      <c r="CC21" s="37">
        <v>4.6458983761114681E-2</v>
      </c>
      <c r="CD21" s="37">
        <v>3.8924373044729288E-2</v>
      </c>
      <c r="CE21" s="37">
        <v>4.2740606734128495E-2</v>
      </c>
      <c r="CF21" s="37">
        <v>1.6239222738565262E-2</v>
      </c>
      <c r="CG21" s="37">
        <v>4.0267784705916299E-2</v>
      </c>
      <c r="CH21" s="37">
        <v>5.1673437137528699E-2</v>
      </c>
      <c r="CI21" s="37">
        <v>3.4097015836942912E-2</v>
      </c>
      <c r="CJ21" s="37">
        <v>4.8090464060979388E-2</v>
      </c>
      <c r="CK21" s="37">
        <v>5.3508398714160466E-2</v>
      </c>
      <c r="CL21" s="37">
        <v>4.0267784705916299E-2</v>
      </c>
      <c r="CM21" s="37">
        <v>4.8090464060979388E-2</v>
      </c>
      <c r="CN21" s="37">
        <v>5.3568685945777128E-2</v>
      </c>
      <c r="CO21" s="37">
        <v>4.6458983761114681E-2</v>
      </c>
      <c r="CP21" s="37">
        <v>4.8090464060979388E-2</v>
      </c>
      <c r="CQ21" s="37">
        <v>4.8090464060979388E-2</v>
      </c>
      <c r="CR21" s="37">
        <v>4.0267784705916299E-2</v>
      </c>
      <c r="CS21" s="37">
        <v>4.8090464060979388E-2</v>
      </c>
      <c r="CT21" s="37">
        <v>4.0267784705916299E-2</v>
      </c>
      <c r="CU21" s="37">
        <v>4.0267784705916299E-2</v>
      </c>
      <c r="CV21" s="37">
        <v>4.0267784705916299E-2</v>
      </c>
      <c r="CW21" s="37">
        <v>4.7459613684442958E-2</v>
      </c>
      <c r="CX21" s="37">
        <v>4.0267784705916299E-2</v>
      </c>
      <c r="CY21" s="37">
        <v>4.0267784705916299E-2</v>
      </c>
      <c r="CZ21" s="37">
        <v>4.6579121233180532E-2</v>
      </c>
      <c r="DA21" s="37">
        <v>4.0267784705916299E-2</v>
      </c>
      <c r="DB21" s="37">
        <v>3.8495582773903525E-2</v>
      </c>
      <c r="DC21" s="37">
        <v>4.0267784705916299E-2</v>
      </c>
      <c r="DD21" s="37">
        <v>4.0267784705916299E-2</v>
      </c>
      <c r="DE21" s="37">
        <v>4.0267784705916299E-2</v>
      </c>
      <c r="DF21" s="37">
        <v>4.0267784705916299E-2</v>
      </c>
      <c r="DG21" s="37">
        <v>3.7180425213795942E-2</v>
      </c>
      <c r="DH21" s="37">
        <v>3.580475521187787E-2</v>
      </c>
      <c r="DI21" s="37">
        <v>4.7901856666174858E-2</v>
      </c>
      <c r="DJ21" s="37">
        <v>4.5637788887231245E-2</v>
      </c>
      <c r="DK21" s="37">
        <v>4.0267784705916299E-2</v>
      </c>
      <c r="DL21" s="37">
        <v>4.0267784705916299E-2</v>
      </c>
      <c r="DM21" s="37">
        <v>2.0349832455077044E-2</v>
      </c>
      <c r="DN21" s="37">
        <v>3.4422269900320934E-2</v>
      </c>
      <c r="DO21" s="37">
        <v>4.0267784705916299E-2</v>
      </c>
      <c r="DP21" s="37">
        <v>3.7180425213795942E-2</v>
      </c>
      <c r="DQ21" s="37">
        <v>4.4340890624420704E-2</v>
      </c>
      <c r="DR21" s="37">
        <v>2.3853630244364155E-2</v>
      </c>
      <c r="DS21" s="37">
        <v>4.2046857864381781E-2</v>
      </c>
      <c r="DT21" s="37">
        <v>3.4524467153942862E-2</v>
      </c>
      <c r="DU21" s="37">
        <v>4.0267784705916299E-2</v>
      </c>
      <c r="DV21" s="37">
        <v>4.0267784705916299E-2</v>
      </c>
      <c r="DW21" s="37">
        <v>3.7797576843269454E-2</v>
      </c>
      <c r="DX21" s="37">
        <v>4.150386457734534E-2</v>
      </c>
      <c r="DY21" s="37">
        <v>4.0267784705916299E-2</v>
      </c>
      <c r="DZ21" s="37">
        <v>3.8414887532953967E-2</v>
      </c>
      <c r="EA21" s="37">
        <v>4.0267784705916299E-2</v>
      </c>
      <c r="EB21" s="37">
        <v>4.0267784705916299E-2</v>
      </c>
      <c r="EC21" s="37">
        <v>4.0267784705916299E-2</v>
      </c>
      <c r="ED21" s="37">
        <v>4.0267784705916299E-2</v>
      </c>
      <c r="EE21" s="37">
        <v>4.0267784705916299E-2</v>
      </c>
      <c r="EF21" s="37">
        <v>4.0267784705916299E-2</v>
      </c>
      <c r="EG21" s="37">
        <v>3.7180425213795942E-2</v>
      </c>
      <c r="EH21" s="37">
        <v>4.0267784705916299E-2</v>
      </c>
      <c r="EI21" s="37">
        <v>4.0267784705916299E-2</v>
      </c>
      <c r="EJ21" s="37">
        <v>4.0267784705916299E-2</v>
      </c>
      <c r="EK21" s="37">
        <v>4.2046857864381781E-2</v>
      </c>
      <c r="EL21" s="37">
        <v>4.0267784705916299E-2</v>
      </c>
      <c r="EM21" s="37">
        <v>4.9582209480262041E-2</v>
      </c>
      <c r="EN21" s="37">
        <v>4.3359228932213556E-2</v>
      </c>
      <c r="EO21" s="37">
        <v>4.0267784705916299E-2</v>
      </c>
      <c r="EP21" s="37">
        <v>4.0267784705916299E-2</v>
      </c>
      <c r="EQ21" s="37">
        <v>3.4097015836942912E-2</v>
      </c>
      <c r="ER21" s="37">
        <v>3.1254092004720402E-2</v>
      </c>
      <c r="ES21" s="37">
        <v>4.0267784705916299E-2</v>
      </c>
      <c r="ET21" s="37">
        <v>4.0267784705916299E-2</v>
      </c>
      <c r="EU21" s="37">
        <v>4.0267784705916299E-2</v>
      </c>
      <c r="EV21" s="37">
        <v>4.0267784705916299E-2</v>
      </c>
      <c r="EW21" s="37">
        <v>4.4597516898490008E-2</v>
      </c>
      <c r="EX21" s="37">
        <v>4.0267784705916299E-2</v>
      </c>
      <c r="EY21" s="37">
        <v>4.0267784705916299E-2</v>
      </c>
      <c r="EZ21" s="37">
        <v>3.7180425213795942E-2</v>
      </c>
      <c r="FA21" s="37">
        <v>4.0267784705916299E-2</v>
      </c>
      <c r="FB21" s="37">
        <v>3.8495582773903525E-2</v>
      </c>
      <c r="FC21" s="37">
        <v>4.0267784705916299E-2</v>
      </c>
      <c r="FD21" s="37">
        <v>4.0267784705916299E-2</v>
      </c>
      <c r="FE21" s="37">
        <v>3.4097015836942912E-2</v>
      </c>
      <c r="FF21" s="37">
        <v>3.8495582773903525E-2</v>
      </c>
      <c r="FG21" s="37">
        <v>4.0267784705916299E-2</v>
      </c>
      <c r="FH21" s="37">
        <v>4.0267784705916299E-2</v>
      </c>
      <c r="FI21" s="37">
        <v>2.8544707349630327E-2</v>
      </c>
      <c r="FJ21" s="37">
        <v>5.2558082682178986E-2</v>
      </c>
      <c r="FK21" s="37">
        <v>4.0267784705916299E-2</v>
      </c>
      <c r="FL21" s="37">
        <v>3.5386467541338451E-2</v>
      </c>
      <c r="FM21" s="37">
        <v>4.3835103969429134E-2</v>
      </c>
      <c r="FN21" s="37">
        <v>4.0267784705916299E-2</v>
      </c>
      <c r="FO21" s="37">
        <v>4.6458983761114681E-2</v>
      </c>
      <c r="FP21" s="37">
        <v>4.0267784705916299E-2</v>
      </c>
      <c r="FQ21" s="37">
        <v>4.0267784705916299E-2</v>
      </c>
      <c r="FR21" s="37">
        <v>4.0267784705916299E-2</v>
      </c>
      <c r="FS21" s="37">
        <v>3.1683887964071511E-2</v>
      </c>
      <c r="FT21" s="37">
        <v>4.0267784705916299E-2</v>
      </c>
      <c r="FU21" s="37">
        <v>4.0267784705916299E-2</v>
      </c>
      <c r="FV21" s="37">
        <v>4.0267784705916299E-2</v>
      </c>
      <c r="FW21" s="37">
        <v>5.3650772143068126E-2</v>
      </c>
      <c r="FX21" s="37">
        <v>4.0267784705916299E-2</v>
      </c>
      <c r="FY21" s="37">
        <v>3.4097015836942912E-2</v>
      </c>
      <c r="FZ21" s="37">
        <v>3.4097015836942912E-2</v>
      </c>
      <c r="GA21" s="37">
        <v>4.0267784705916299E-2</v>
      </c>
      <c r="GB21" s="37">
        <v>4.0267784705916299E-2</v>
      </c>
      <c r="GC21" s="37">
        <v>3.5066980452201468E-2</v>
      </c>
      <c r="GD21" s="37">
        <v>3.903235835444363E-2</v>
      </c>
      <c r="GE21" s="37">
        <v>4.0267784705916299E-2</v>
      </c>
      <c r="GF21" s="37">
        <v>4.0267784705916299E-2</v>
      </c>
      <c r="GG21" s="37">
        <v>4.5704220027911857E-2</v>
      </c>
      <c r="GH21" s="37">
        <v>3.4745586315757082E-2</v>
      </c>
      <c r="GI21" s="37">
        <v>4.0267784705916299E-2</v>
      </c>
      <c r="GJ21" s="37">
        <v>4.0267784705916299E-2</v>
      </c>
      <c r="GK21" s="37">
        <v>3.4745586315757082E-2</v>
      </c>
      <c r="GL21" s="37">
        <v>4.0267784705916299E-2</v>
      </c>
      <c r="GM21" s="37">
        <v>4.9582209480262041E-2</v>
      </c>
      <c r="GN21" s="37">
        <v>3.7180425213795942E-2</v>
      </c>
      <c r="GO21" s="37">
        <v>2.9299737972912299E-2</v>
      </c>
      <c r="GP21" s="37">
        <v>4.0267784705916299E-2</v>
      </c>
      <c r="GQ21" s="37">
        <v>5.1412282923896324E-2</v>
      </c>
      <c r="GR21" s="37">
        <v>4.0267784705916299E-2</v>
      </c>
      <c r="GS21" s="37">
        <v>4.0267784705916299E-2</v>
      </c>
      <c r="GT21" s="37">
        <v>3.7180425213795942E-2</v>
      </c>
      <c r="GU21" s="37">
        <v>4.3835103969429134E-2</v>
      </c>
      <c r="GV21" s="37">
        <v>4.0267784705916299E-2</v>
      </c>
      <c r="GW21" s="37">
        <v>4.0267784705916299E-2</v>
      </c>
      <c r="GX21" s="37">
        <v>4.7901856666174858E-2</v>
      </c>
      <c r="GY21" s="37">
        <v>4.0267784705916299E-2</v>
      </c>
      <c r="GZ21" s="37">
        <v>3.5638235044329836E-2</v>
      </c>
      <c r="HA21" s="37">
        <v>4.0267784705916299E-2</v>
      </c>
      <c r="HB21" s="37">
        <v>4.3835103969429134E-2</v>
      </c>
      <c r="HC21" s="37">
        <v>4.2888617088864267E-2</v>
      </c>
      <c r="HD21" s="37">
        <v>4.0267784705916299E-2</v>
      </c>
      <c r="HE21" s="37">
        <v>3.7180425213795942E-2</v>
      </c>
      <c r="HF21" s="37">
        <v>4.0267784705916299E-2</v>
      </c>
      <c r="HG21" s="37">
        <v>4.0267784705916299E-2</v>
      </c>
      <c r="HH21" s="37">
        <v>4.431177795707697E-2</v>
      </c>
      <c r="HI21" s="37">
        <v>4.0267784705916299E-2</v>
      </c>
      <c r="HJ21" s="37">
        <v>4.2046857864381781E-2</v>
      </c>
      <c r="HK21" s="37">
        <v>3.4097015836942912E-2</v>
      </c>
      <c r="HL21" s="37">
        <v>3.7180425213795942E-2</v>
      </c>
      <c r="HM21" s="37">
        <v>4.0267784705916299E-2</v>
      </c>
      <c r="HN21" s="37">
        <v>4.0267784705916299E-2</v>
      </c>
      <c r="HO21" s="37">
        <v>4.5674846063486374E-2</v>
      </c>
      <c r="HP21" s="37">
        <v>4.0267784705916299E-2</v>
      </c>
      <c r="HQ21" s="37">
        <v>4.0267784705916299E-2</v>
      </c>
      <c r="HR21" s="37">
        <v>4.6458983761114681E-2</v>
      </c>
      <c r="HS21" s="37">
        <v>4.2740606734128495E-2</v>
      </c>
      <c r="HT21" s="37">
        <v>4.0267784705916299E-2</v>
      </c>
      <c r="HU21" s="37">
        <v>3.7180425213795942E-2</v>
      </c>
      <c r="HV21" s="37">
        <v>3.7180425213795942E-2</v>
      </c>
      <c r="HW21" s="37">
        <v>4.0267784705916299E-2</v>
      </c>
      <c r="HX21" s="37">
        <v>4.0267784705916299E-2</v>
      </c>
      <c r="HY21" s="37">
        <v>4.0267784705916299E-2</v>
      </c>
      <c r="HZ21" s="37">
        <v>3.4097015836942912E-2</v>
      </c>
      <c r="IA21" s="37">
        <v>4.0267784705916299E-2</v>
      </c>
      <c r="IB21" s="37">
        <v>4.0267784705916299E-2</v>
      </c>
      <c r="IC21" s="37">
        <v>3.5946594875780224E-2</v>
      </c>
      <c r="ID21" s="37">
        <v>4.0267784705916299E-2</v>
      </c>
      <c r="IE21" s="37">
        <v>4.0267784705916299E-2</v>
      </c>
      <c r="IF21" s="37">
        <v>4.0267784705916299E-2</v>
      </c>
      <c r="IG21" s="37">
        <v>3.7180425213795942E-2</v>
      </c>
      <c r="IH21" s="37">
        <v>4.5637788887231245E-2</v>
      </c>
      <c r="II21" s="37">
        <v>4.0267784705916299E-2</v>
      </c>
      <c r="IJ21" s="37">
        <v>4.2046857864381781E-2</v>
      </c>
      <c r="IK21" s="37">
        <v>3.4745586315757082E-2</v>
      </c>
      <c r="IL21" s="37">
        <v>3.580475521187787E-2</v>
      </c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</row>
    <row r="22" spans="1:410" x14ac:dyDescent="0.35">
      <c r="A22" s="307">
        <v>6.4000000000000001E-2</v>
      </c>
      <c r="B22" s="314">
        <f t="shared" si="0"/>
        <v>4.409167790039651E-2</v>
      </c>
      <c r="C22" s="315">
        <f t="shared" si="1"/>
        <v>1.9908322099603491E-2</v>
      </c>
      <c r="D22" s="37">
        <f t="shared" si="2"/>
        <v>4.104181149873401E-2</v>
      </c>
      <c r="E22" s="11">
        <f t="shared" si="3"/>
        <v>2.2958188501265991E-2</v>
      </c>
      <c r="F22" s="310">
        <f t="shared" si="4"/>
        <v>4.4535081096990045E-2</v>
      </c>
      <c r="G22" s="311">
        <f t="shared" si="5"/>
        <v>1.9464918903009956E-2</v>
      </c>
      <c r="H22" s="312">
        <f t="shared" si="6"/>
        <v>4.0430109705116686E-2</v>
      </c>
      <c r="I22" s="313">
        <f t="shared" si="7"/>
        <v>2.3569890294883315E-2</v>
      </c>
      <c r="J22" s="323">
        <v>4.104181149873401E-2</v>
      </c>
      <c r="K22" s="313">
        <v>2.2958188501265991E-2</v>
      </c>
      <c r="M22" s="1">
        <v>6.4000000000000001E-2</v>
      </c>
      <c r="N22" s="37">
        <v>4.631118979928539E-2</v>
      </c>
      <c r="O22" s="37">
        <v>4.9088459152135222E-2</v>
      </c>
      <c r="P22" s="37">
        <v>4.9088459152135222E-2</v>
      </c>
      <c r="Q22" s="37">
        <v>5.0867832768678456E-2</v>
      </c>
      <c r="R22" s="37">
        <v>4.1288458743044432E-2</v>
      </c>
      <c r="S22" s="37">
        <v>4.9088459152135222E-2</v>
      </c>
      <c r="T22" s="37">
        <v>4.7316050579395252E-2</v>
      </c>
      <c r="U22" s="37">
        <v>4.7316050579395252E-2</v>
      </c>
      <c r="V22" s="37">
        <v>4.9088459152135222E-2</v>
      </c>
      <c r="W22" s="37">
        <v>4.9088459152135222E-2</v>
      </c>
      <c r="X22" s="37">
        <v>4.9088459152135222E-2</v>
      </c>
      <c r="Y22" s="37">
        <v>4.390164673964092E-2</v>
      </c>
      <c r="Z22" s="37">
        <v>4.9088459152135222E-2</v>
      </c>
      <c r="AA22" s="37">
        <v>4.9088459152135222E-2</v>
      </c>
      <c r="AB22" s="37">
        <v>5.0867832768678456E-2</v>
      </c>
      <c r="AC22" s="37">
        <v>4.9088459152135222E-2</v>
      </c>
      <c r="AD22" s="37">
        <v>4.1288458743044432E-2</v>
      </c>
      <c r="AE22" s="37">
        <v>4.9088459152135222E-2</v>
      </c>
      <c r="AF22" s="37">
        <v>4.9088459152135222E-2</v>
      </c>
      <c r="AG22" s="37">
        <v>4.9088459152135222E-2</v>
      </c>
      <c r="AH22" s="37">
        <v>4.9088459152135222E-2</v>
      </c>
      <c r="AI22" s="37">
        <v>4.306606978265326E-2</v>
      </c>
      <c r="AJ22" s="37">
        <v>4.9088459152135222E-2</v>
      </c>
      <c r="AK22" s="37">
        <v>4.1288458743044432E-2</v>
      </c>
      <c r="AL22" s="37">
        <v>4.9088459152135222E-2</v>
      </c>
      <c r="AM22" s="37">
        <v>4.9088459152135222E-2</v>
      </c>
      <c r="AN22" s="37">
        <v>4.9088459152135222E-2</v>
      </c>
      <c r="AO22" s="37">
        <v>4.9088459152135222E-2</v>
      </c>
      <c r="AP22" s="37">
        <v>4.9088459152135222E-2</v>
      </c>
      <c r="AQ22" s="37">
        <v>4.1280310820953847E-2</v>
      </c>
      <c r="AR22" s="37">
        <v>4.9088459152135222E-2</v>
      </c>
      <c r="AS22" s="37">
        <v>3.7951356640607559E-2</v>
      </c>
      <c r="AT22" s="37">
        <v>5.4569312914919399E-2</v>
      </c>
      <c r="AU22" s="37">
        <v>3.5128407306291187E-2</v>
      </c>
      <c r="AV22" s="37">
        <v>4.9088459152135222E-2</v>
      </c>
      <c r="AW22" s="37">
        <v>4.9088459152135222E-2</v>
      </c>
      <c r="AX22" s="37">
        <v>4.9088459152135222E-2</v>
      </c>
      <c r="AY22" s="37">
        <v>4.9088459152135222E-2</v>
      </c>
      <c r="AZ22" s="37">
        <v>4.3139648509683326E-2</v>
      </c>
      <c r="BA22" s="37">
        <v>4.1288458743044432E-2</v>
      </c>
      <c r="BB22" s="37">
        <v>4.1288458743044432E-2</v>
      </c>
      <c r="BC22" s="37">
        <v>4.6696281131878292E-2</v>
      </c>
      <c r="BD22" s="37">
        <v>4.3554384675432933E-2</v>
      </c>
      <c r="BE22" s="37">
        <v>4.9088459152135222E-2</v>
      </c>
      <c r="BF22" s="37">
        <v>6.0122799846252128E-2</v>
      </c>
      <c r="BG22" s="37">
        <v>4.8033323549133922E-2</v>
      </c>
      <c r="BH22" s="37">
        <v>5.0867832768678456E-2</v>
      </c>
      <c r="BI22" s="37">
        <v>4.9088459152135222E-2</v>
      </c>
      <c r="BJ22" s="37">
        <v>4.9088459152135222E-2</v>
      </c>
      <c r="BK22" s="37">
        <v>5.2669813801153431E-2</v>
      </c>
      <c r="BL22" s="37">
        <v>5.0589984894174433E-2</v>
      </c>
      <c r="BM22" s="37">
        <v>4.660901781382476E-2</v>
      </c>
      <c r="BN22" s="37">
        <v>3.8206434008817292E-2</v>
      </c>
      <c r="BO22" s="37">
        <v>5.4506089467909913E-2</v>
      </c>
      <c r="BP22" s="37">
        <v>4.9088459152135222E-2</v>
      </c>
      <c r="BQ22" s="37">
        <v>5.2669813801153431E-2</v>
      </c>
      <c r="BR22" s="37">
        <v>4.9088459152135222E-2</v>
      </c>
      <c r="BS22" s="37">
        <v>4.9088459152135222E-2</v>
      </c>
      <c r="BT22" s="37">
        <v>4.9088459152135222E-2</v>
      </c>
      <c r="BU22" s="37">
        <v>4.9088459152135222E-2</v>
      </c>
      <c r="BV22" s="37">
        <v>4.9088459152135222E-2</v>
      </c>
      <c r="BW22" s="37">
        <v>4.6696281131878292E-2</v>
      </c>
      <c r="BX22" s="37">
        <v>4.1288458743044432E-2</v>
      </c>
      <c r="BY22" s="37">
        <v>4.8887310216964464E-2</v>
      </c>
      <c r="BZ22" s="37">
        <v>4.7316050579395252E-2</v>
      </c>
      <c r="CA22" s="37">
        <v>4.9088459152135222E-2</v>
      </c>
      <c r="CB22" s="37">
        <v>4.1288458743044432E-2</v>
      </c>
      <c r="CC22" s="37">
        <v>4.746976522422619E-2</v>
      </c>
      <c r="CD22" s="37">
        <v>3.9926212487523483E-2</v>
      </c>
      <c r="CE22" s="37">
        <v>4.3757047478032218E-2</v>
      </c>
      <c r="CF22" s="37">
        <v>1.727918184571009E-2</v>
      </c>
      <c r="CG22" s="37">
        <v>4.1288458743044432E-2</v>
      </c>
      <c r="CH22" s="37">
        <v>5.2669813801153431E-2</v>
      </c>
      <c r="CI22" s="37">
        <v>3.5128407306291187E-2</v>
      </c>
      <c r="CJ22" s="37">
        <v>4.9088459152135222E-2</v>
      </c>
      <c r="CK22" s="37">
        <v>5.4506089467909913E-2</v>
      </c>
      <c r="CL22" s="37">
        <v>4.1288458743044432E-2</v>
      </c>
      <c r="CM22" s="37">
        <v>4.9088459152135222E-2</v>
      </c>
      <c r="CN22" s="37">
        <v>5.4569312914919399E-2</v>
      </c>
      <c r="CO22" s="37">
        <v>4.746976522422619E-2</v>
      </c>
      <c r="CP22" s="37">
        <v>4.9088459152135222E-2</v>
      </c>
      <c r="CQ22" s="37">
        <v>4.9088459152135222E-2</v>
      </c>
      <c r="CR22" s="37">
        <v>4.1288458743044432E-2</v>
      </c>
      <c r="CS22" s="37">
        <v>4.9088459152135222E-2</v>
      </c>
      <c r="CT22" s="37">
        <v>4.1288458743044432E-2</v>
      </c>
      <c r="CU22" s="37">
        <v>4.1288458743044432E-2</v>
      </c>
      <c r="CV22" s="37">
        <v>4.1288458743044432E-2</v>
      </c>
      <c r="CW22" s="37">
        <v>4.847900588980969E-2</v>
      </c>
      <c r="CX22" s="37">
        <v>4.1288458743044432E-2</v>
      </c>
      <c r="CY22" s="37">
        <v>4.1288458743044432E-2</v>
      </c>
      <c r="CZ22" s="37">
        <v>4.7600421949307137E-2</v>
      </c>
      <c r="DA22" s="37">
        <v>4.1288458743044432E-2</v>
      </c>
      <c r="DB22" s="37">
        <v>3.951772907250195E-2</v>
      </c>
      <c r="DC22" s="37">
        <v>4.1288458743044432E-2</v>
      </c>
      <c r="DD22" s="37">
        <v>4.1288458743044432E-2</v>
      </c>
      <c r="DE22" s="37">
        <v>4.1288458743044432E-2</v>
      </c>
      <c r="DF22" s="37">
        <v>4.1288458743044432E-2</v>
      </c>
      <c r="DG22" s="37">
        <v>3.8206434008817292E-2</v>
      </c>
      <c r="DH22" s="37">
        <v>3.6845097655743508E-2</v>
      </c>
      <c r="DI22" s="37">
        <v>4.8919597199542642E-2</v>
      </c>
      <c r="DJ22" s="37">
        <v>4.6656221747605198E-2</v>
      </c>
      <c r="DK22" s="37">
        <v>4.1288458743044432E-2</v>
      </c>
      <c r="DL22" s="37">
        <v>4.1288458743044432E-2</v>
      </c>
      <c r="DM22" s="37">
        <v>2.1378397665020143E-2</v>
      </c>
      <c r="DN22" s="37">
        <v>3.5449947686790662E-2</v>
      </c>
      <c r="DO22" s="37">
        <v>4.1288458743044432E-2</v>
      </c>
      <c r="DP22" s="37">
        <v>3.8206434008817292E-2</v>
      </c>
      <c r="DQ22" s="37">
        <v>4.5364786215572828E-2</v>
      </c>
      <c r="DR22" s="37">
        <v>2.4899841992179983E-2</v>
      </c>
      <c r="DS22" s="37">
        <v>4.306606978265326E-2</v>
      </c>
      <c r="DT22" s="37">
        <v>3.5550241802086768E-2</v>
      </c>
      <c r="DU22" s="37">
        <v>4.1288458743044432E-2</v>
      </c>
      <c r="DV22" s="37">
        <v>4.1288458743044432E-2</v>
      </c>
      <c r="DW22" s="37">
        <v>3.8822514852564494E-2</v>
      </c>
      <c r="DX22" s="37">
        <v>4.2522418132682649E-2</v>
      </c>
      <c r="DY22" s="37">
        <v>4.1288458743044432E-2</v>
      </c>
      <c r="DZ22" s="37">
        <v>3.9438756673433994E-2</v>
      </c>
      <c r="EA22" s="37">
        <v>4.1288458743044432E-2</v>
      </c>
      <c r="EB22" s="37">
        <v>4.1288458743044432E-2</v>
      </c>
      <c r="EC22" s="37">
        <v>4.1288458743044432E-2</v>
      </c>
      <c r="ED22" s="37">
        <v>4.1288458743044432E-2</v>
      </c>
      <c r="EE22" s="37">
        <v>4.1288458743044432E-2</v>
      </c>
      <c r="EF22" s="37">
        <v>4.1288458743044432E-2</v>
      </c>
      <c r="EG22" s="37">
        <v>3.8206434008817292E-2</v>
      </c>
      <c r="EH22" s="37">
        <v>4.1288458743044432E-2</v>
      </c>
      <c r="EI22" s="37">
        <v>4.1288458743044432E-2</v>
      </c>
      <c r="EJ22" s="37">
        <v>4.1288458743044432E-2</v>
      </c>
      <c r="EK22" s="37">
        <v>4.306606978265326E-2</v>
      </c>
      <c r="EL22" s="37">
        <v>4.1288458743044432E-2</v>
      </c>
      <c r="EM22" s="37">
        <v>5.0589984894174433E-2</v>
      </c>
      <c r="EN22" s="37">
        <v>4.4374616146840351E-2</v>
      </c>
      <c r="EO22" s="37">
        <v>4.1288458743044432E-2</v>
      </c>
      <c r="EP22" s="37">
        <v>4.1288458743044432E-2</v>
      </c>
      <c r="EQ22" s="37">
        <v>3.5128407306291187E-2</v>
      </c>
      <c r="ER22" s="37">
        <v>3.2281107785427254E-2</v>
      </c>
      <c r="ES22" s="37">
        <v>4.1288458743044432E-2</v>
      </c>
      <c r="ET22" s="37">
        <v>4.1288458743044432E-2</v>
      </c>
      <c r="EU22" s="37">
        <v>4.1288458743044432E-2</v>
      </c>
      <c r="EV22" s="37">
        <v>4.1288458743044432E-2</v>
      </c>
      <c r="EW22" s="37">
        <v>4.5610920070789041E-2</v>
      </c>
      <c r="EX22" s="37">
        <v>4.1288458743044432E-2</v>
      </c>
      <c r="EY22" s="37">
        <v>4.1288458743044432E-2</v>
      </c>
      <c r="EZ22" s="37">
        <v>3.8206434008817292E-2</v>
      </c>
      <c r="FA22" s="37">
        <v>4.1288458743044432E-2</v>
      </c>
      <c r="FB22" s="37">
        <v>3.951772907250195E-2</v>
      </c>
      <c r="FC22" s="37">
        <v>4.1288458743044432E-2</v>
      </c>
      <c r="FD22" s="37">
        <v>4.1288458743044432E-2</v>
      </c>
      <c r="FE22" s="37">
        <v>3.5128407306291187E-2</v>
      </c>
      <c r="FF22" s="37">
        <v>3.951772907250195E-2</v>
      </c>
      <c r="FG22" s="37">
        <v>4.1288458743044432E-2</v>
      </c>
      <c r="FH22" s="37">
        <v>4.1288458743044432E-2</v>
      </c>
      <c r="FI22" s="37">
        <v>2.9571295700004496E-2</v>
      </c>
      <c r="FJ22" s="37">
        <v>5.3557680681763253E-2</v>
      </c>
      <c r="FK22" s="37">
        <v>4.1288458743044432E-2</v>
      </c>
      <c r="FL22" s="37">
        <v>3.6403137047751555E-2</v>
      </c>
      <c r="FM22" s="37">
        <v>4.4853448343316282E-2</v>
      </c>
      <c r="FN22" s="37">
        <v>4.1288458743044432E-2</v>
      </c>
      <c r="FO22" s="37">
        <v>4.746976522422619E-2</v>
      </c>
      <c r="FP22" s="37">
        <v>4.1288458743044432E-2</v>
      </c>
      <c r="FQ22" s="37">
        <v>4.1288458743044432E-2</v>
      </c>
      <c r="FR22" s="37">
        <v>4.1288458743044432E-2</v>
      </c>
      <c r="FS22" s="37">
        <v>3.2713270293037278E-2</v>
      </c>
      <c r="FT22" s="37">
        <v>4.1288458743044432E-2</v>
      </c>
      <c r="FU22" s="37">
        <v>4.1288458743044432E-2</v>
      </c>
      <c r="FV22" s="37">
        <v>4.1288458743044432E-2</v>
      </c>
      <c r="FW22" s="37">
        <v>5.466155345103596E-2</v>
      </c>
      <c r="FX22" s="37">
        <v>4.1288458743044432E-2</v>
      </c>
      <c r="FY22" s="37">
        <v>3.5128407306291187E-2</v>
      </c>
      <c r="FZ22" s="37">
        <v>3.5128407306291187E-2</v>
      </c>
      <c r="GA22" s="37">
        <v>4.1288458743044432E-2</v>
      </c>
      <c r="GB22" s="37">
        <v>4.1288458743044432E-2</v>
      </c>
      <c r="GC22" s="37">
        <v>3.6087297412623398E-2</v>
      </c>
      <c r="GD22" s="37">
        <v>4.0055160543194468E-2</v>
      </c>
      <c r="GE22" s="37">
        <v>4.1288458743044432E-2</v>
      </c>
      <c r="GF22" s="37">
        <v>4.1288458743044432E-2</v>
      </c>
      <c r="GG22" s="37">
        <v>4.6720274050935595E-2</v>
      </c>
      <c r="GH22" s="37">
        <v>3.5769572651197512E-2</v>
      </c>
      <c r="GI22" s="37">
        <v>4.1288458743044432E-2</v>
      </c>
      <c r="GJ22" s="37">
        <v>4.1288458743044432E-2</v>
      </c>
      <c r="GK22" s="37">
        <v>3.5769572651197512E-2</v>
      </c>
      <c r="GL22" s="37">
        <v>4.1288458743044432E-2</v>
      </c>
      <c r="GM22" s="37">
        <v>5.0589984894174433E-2</v>
      </c>
      <c r="GN22" s="37">
        <v>3.8206434008817292E-2</v>
      </c>
      <c r="GO22" s="37">
        <v>3.032757528631147E-2</v>
      </c>
      <c r="GP22" s="37">
        <v>4.1288458743044432E-2</v>
      </c>
      <c r="GQ22" s="37">
        <v>5.2413446494125271E-2</v>
      </c>
      <c r="GR22" s="37">
        <v>4.1288458743044432E-2</v>
      </c>
      <c r="GS22" s="37">
        <v>4.1288458743044432E-2</v>
      </c>
      <c r="GT22" s="37">
        <v>3.8206434008817292E-2</v>
      </c>
      <c r="GU22" s="37">
        <v>4.4853448343316282E-2</v>
      </c>
      <c r="GV22" s="37">
        <v>4.1288458743044432E-2</v>
      </c>
      <c r="GW22" s="37">
        <v>4.1288458743044432E-2</v>
      </c>
      <c r="GX22" s="37">
        <v>4.8919597199542642E-2</v>
      </c>
      <c r="GY22" s="37">
        <v>4.1288458743044432E-2</v>
      </c>
      <c r="GZ22" s="37">
        <v>3.6666929188759578E-2</v>
      </c>
      <c r="HA22" s="37">
        <v>4.1288458743044432E-2</v>
      </c>
      <c r="HB22" s="37">
        <v>4.4853448343316282E-2</v>
      </c>
      <c r="HC22" s="37">
        <v>4.390164673964092E-2</v>
      </c>
      <c r="HD22" s="37">
        <v>4.1288458743044432E-2</v>
      </c>
      <c r="HE22" s="37">
        <v>3.8206434008817292E-2</v>
      </c>
      <c r="HF22" s="37">
        <v>4.1288458743044432E-2</v>
      </c>
      <c r="HG22" s="37">
        <v>4.1288458743044432E-2</v>
      </c>
      <c r="HH22" s="37">
        <v>4.5323650150889128E-2</v>
      </c>
      <c r="HI22" s="37">
        <v>4.1288458743044432E-2</v>
      </c>
      <c r="HJ22" s="37">
        <v>4.306606978265326E-2</v>
      </c>
      <c r="HK22" s="37">
        <v>3.5128407306291187E-2</v>
      </c>
      <c r="HL22" s="37">
        <v>3.8206434008817292E-2</v>
      </c>
      <c r="HM22" s="37">
        <v>4.1288458743044432E-2</v>
      </c>
      <c r="HN22" s="37">
        <v>4.1288458743044432E-2</v>
      </c>
      <c r="HO22" s="37">
        <v>4.6696281131878292E-2</v>
      </c>
      <c r="HP22" s="37">
        <v>4.1288458743044432E-2</v>
      </c>
      <c r="HQ22" s="37">
        <v>4.1288458743044432E-2</v>
      </c>
      <c r="HR22" s="37">
        <v>4.746976522422619E-2</v>
      </c>
      <c r="HS22" s="37">
        <v>4.3757047478032218E-2</v>
      </c>
      <c r="HT22" s="37">
        <v>4.1288458743044432E-2</v>
      </c>
      <c r="HU22" s="37">
        <v>3.8206434008817292E-2</v>
      </c>
      <c r="HV22" s="37">
        <v>3.8206434008817292E-2</v>
      </c>
      <c r="HW22" s="37">
        <v>4.1288458743044432E-2</v>
      </c>
      <c r="HX22" s="37">
        <v>4.1288458743044432E-2</v>
      </c>
      <c r="HY22" s="37">
        <v>4.1288458743044432E-2</v>
      </c>
      <c r="HZ22" s="37">
        <v>3.5128407306291187E-2</v>
      </c>
      <c r="IA22" s="37">
        <v>4.1288458743044432E-2</v>
      </c>
      <c r="IB22" s="37">
        <v>4.1288458743044432E-2</v>
      </c>
      <c r="IC22" s="37">
        <v>3.6974750992148531E-2</v>
      </c>
      <c r="ID22" s="37">
        <v>4.1288458743044432E-2</v>
      </c>
      <c r="IE22" s="37">
        <v>4.1288458743044432E-2</v>
      </c>
      <c r="IF22" s="37">
        <v>4.1288458743044432E-2</v>
      </c>
      <c r="IG22" s="37">
        <v>3.8206434008817292E-2</v>
      </c>
      <c r="IH22" s="37">
        <v>4.6656221747605198E-2</v>
      </c>
      <c r="II22" s="37">
        <v>4.1288458743044432E-2</v>
      </c>
      <c r="IJ22" s="37">
        <v>4.306606978265326E-2</v>
      </c>
      <c r="IK22" s="37">
        <v>3.5769572651197512E-2</v>
      </c>
      <c r="IL22" s="37">
        <v>3.6845097655743508E-2</v>
      </c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</row>
    <row r="23" spans="1:410" x14ac:dyDescent="0.35">
      <c r="A23" s="307">
        <v>6.5000000000000002E-2</v>
      </c>
      <c r="B23" s="314">
        <f t="shared" si="0"/>
        <v>4.510335884548386E-2</v>
      </c>
      <c r="C23" s="315">
        <f t="shared" si="1"/>
        <v>1.9896641154516143E-2</v>
      </c>
      <c r="D23" s="37">
        <f t="shared" si="2"/>
        <v>4.2063071911141066E-2</v>
      </c>
      <c r="E23" s="11">
        <f t="shared" si="3"/>
        <v>2.2936928088858936E-2</v>
      </c>
      <c r="F23" s="310">
        <f t="shared" si="4"/>
        <v>4.5546668951016223E-2</v>
      </c>
      <c r="G23" s="311">
        <f t="shared" si="5"/>
        <v>1.945333104898378E-2</v>
      </c>
      <c r="H23" s="312">
        <f t="shared" si="6"/>
        <v>4.1452012811005169E-2</v>
      </c>
      <c r="I23" s="313">
        <f t="shared" si="7"/>
        <v>2.3547987188994833E-2</v>
      </c>
      <c r="J23" s="323">
        <v>4.2063071911141066E-2</v>
      </c>
      <c r="K23" s="313">
        <v>2.2936928088858936E-2</v>
      </c>
      <c r="M23" s="1">
        <v>6.5000000000000002E-2</v>
      </c>
      <c r="N23" s="37">
        <v>4.7310700474648471E-2</v>
      </c>
      <c r="O23" s="37">
        <v>5.0086418099474006E-2</v>
      </c>
      <c r="P23" s="37">
        <v>5.0086418099474006E-2</v>
      </c>
      <c r="Q23" s="37">
        <v>5.1864388689734753E-2</v>
      </c>
      <c r="R23" s="37">
        <v>4.2309010583047924E-2</v>
      </c>
      <c r="S23" s="37">
        <v>5.0086418099474006E-2</v>
      </c>
      <c r="T23" s="37">
        <v>4.8315422689007237E-2</v>
      </c>
      <c r="U23" s="37">
        <v>4.8315422689007237E-2</v>
      </c>
      <c r="V23" s="37">
        <v>5.0086418099474006E-2</v>
      </c>
      <c r="W23" s="37">
        <v>5.0086418099474006E-2</v>
      </c>
      <c r="X23" s="37">
        <v>5.0086418099474006E-2</v>
      </c>
      <c r="Y23" s="37">
        <v>4.4914583498742111E-2</v>
      </c>
      <c r="Z23" s="37">
        <v>5.0086418099474006E-2</v>
      </c>
      <c r="AA23" s="37">
        <v>5.0086418099474006E-2</v>
      </c>
      <c r="AB23" s="37">
        <v>5.1864388689734753E-2</v>
      </c>
      <c r="AC23" s="37">
        <v>5.0086418099474006E-2</v>
      </c>
      <c r="AD23" s="37">
        <v>4.2309010583047924E-2</v>
      </c>
      <c r="AE23" s="37">
        <v>5.0086418099474006E-2</v>
      </c>
      <c r="AF23" s="37">
        <v>5.0086418099474006E-2</v>
      </c>
      <c r="AG23" s="37">
        <v>5.0086418099474006E-2</v>
      </c>
      <c r="AH23" s="37">
        <v>5.0086418099474006E-2</v>
      </c>
      <c r="AI23" s="37">
        <v>4.4085170273124197E-2</v>
      </c>
      <c r="AJ23" s="37">
        <v>5.0086418099474006E-2</v>
      </c>
      <c r="AK23" s="37">
        <v>4.2309010583047924E-2</v>
      </c>
      <c r="AL23" s="37">
        <v>5.0086418099474006E-2</v>
      </c>
      <c r="AM23" s="37">
        <v>5.0086418099474006E-2</v>
      </c>
      <c r="AN23" s="37">
        <v>5.0086418099474006E-2</v>
      </c>
      <c r="AO23" s="37">
        <v>5.0086418099474006E-2</v>
      </c>
      <c r="AP23" s="37">
        <v>5.0086418099474006E-2</v>
      </c>
      <c r="AQ23" s="37">
        <v>4.2166395873493023E-2</v>
      </c>
      <c r="AR23" s="37">
        <v>5.0086418099474006E-2</v>
      </c>
      <c r="AS23" s="37">
        <v>3.8957480115079601E-2</v>
      </c>
      <c r="AT23" s="37">
        <v>5.5569920895716107E-2</v>
      </c>
      <c r="AU23" s="37">
        <v>3.6159624749094954E-2</v>
      </c>
      <c r="AV23" s="37">
        <v>5.0086418099474006E-2</v>
      </c>
      <c r="AW23" s="37">
        <v>5.0086418099474006E-2</v>
      </c>
      <c r="AX23" s="37">
        <v>5.0086418099474006E-2</v>
      </c>
      <c r="AY23" s="37">
        <v>5.0086418099474006E-2</v>
      </c>
      <c r="AZ23" s="37">
        <v>4.4157037796009435E-2</v>
      </c>
      <c r="BA23" s="37">
        <v>4.2309010583047924E-2</v>
      </c>
      <c r="BB23" s="37">
        <v>4.2309010583047924E-2</v>
      </c>
      <c r="BC23" s="37">
        <v>4.7717620599540878E-2</v>
      </c>
      <c r="BD23" s="37">
        <v>4.4555482805761937E-2</v>
      </c>
      <c r="BE23" s="37">
        <v>5.0086418099474006E-2</v>
      </c>
      <c r="BF23" s="37">
        <v>6.1124463158272579E-2</v>
      </c>
      <c r="BG23" s="37">
        <v>4.9036145570475975E-2</v>
      </c>
      <c r="BH23" s="37">
        <v>5.1864388689734753E-2</v>
      </c>
      <c r="BI23" s="37">
        <v>5.0086418099474006E-2</v>
      </c>
      <c r="BJ23" s="37">
        <v>5.0086418099474006E-2</v>
      </c>
      <c r="BK23" s="37">
        <v>5.3666170643468236E-2</v>
      </c>
      <c r="BL23" s="37">
        <v>5.1597703586239163E-2</v>
      </c>
      <c r="BM23" s="37">
        <v>4.760895799906617E-2</v>
      </c>
      <c r="BN23" s="37">
        <v>3.9232294856135663E-2</v>
      </c>
      <c r="BO23" s="37">
        <v>5.5503760048482231E-2</v>
      </c>
      <c r="BP23" s="37">
        <v>5.0086418099474006E-2</v>
      </c>
      <c r="BQ23" s="37">
        <v>5.3666170643468236E-2</v>
      </c>
      <c r="BR23" s="37">
        <v>5.0086418099474006E-2</v>
      </c>
      <c r="BS23" s="37">
        <v>5.0086418099474006E-2</v>
      </c>
      <c r="BT23" s="37">
        <v>5.0086418099474006E-2</v>
      </c>
      <c r="BU23" s="37">
        <v>5.0086418099474006E-2</v>
      </c>
      <c r="BV23" s="37">
        <v>5.0086418099474006E-2</v>
      </c>
      <c r="BW23" s="37">
        <v>4.7717620599540878E-2</v>
      </c>
      <c r="BX23" s="37">
        <v>4.2309010583047924E-2</v>
      </c>
      <c r="BY23" s="37">
        <v>4.9887043655926666E-2</v>
      </c>
      <c r="BZ23" s="37">
        <v>4.8315422689007237E-2</v>
      </c>
      <c r="CA23" s="37">
        <v>5.0086418099474006E-2</v>
      </c>
      <c r="CB23" s="37">
        <v>4.2309010583047924E-2</v>
      </c>
      <c r="CC23" s="37">
        <v>4.8480473187547002E-2</v>
      </c>
      <c r="CD23" s="37">
        <v>4.0927999503681312E-2</v>
      </c>
      <c r="CE23" s="37">
        <v>4.4773386388709424E-2</v>
      </c>
      <c r="CF23" s="37">
        <v>1.8318802529930123E-2</v>
      </c>
      <c r="CG23" s="37">
        <v>4.2309010583047924E-2</v>
      </c>
      <c r="CH23" s="37">
        <v>5.3666170643468236E-2</v>
      </c>
      <c r="CI23" s="37">
        <v>3.6159624749094954E-2</v>
      </c>
      <c r="CJ23" s="37">
        <v>5.0086418099474006E-2</v>
      </c>
      <c r="CK23" s="37">
        <v>5.5503760048482231E-2</v>
      </c>
      <c r="CL23" s="37">
        <v>4.2309010583047924E-2</v>
      </c>
      <c r="CM23" s="37">
        <v>5.0086418099474006E-2</v>
      </c>
      <c r="CN23" s="37">
        <v>5.5569920895716107E-2</v>
      </c>
      <c r="CO23" s="37">
        <v>4.8480473187547002E-2</v>
      </c>
      <c r="CP23" s="37">
        <v>5.0086418099474006E-2</v>
      </c>
      <c r="CQ23" s="37">
        <v>5.0086418099474006E-2</v>
      </c>
      <c r="CR23" s="37">
        <v>4.2309010583047924E-2</v>
      </c>
      <c r="CS23" s="37">
        <v>5.0086418099474006E-2</v>
      </c>
      <c r="CT23" s="37">
        <v>4.2309010583047924E-2</v>
      </c>
      <c r="CU23" s="37">
        <v>4.2309010583047924E-2</v>
      </c>
      <c r="CV23" s="37">
        <v>4.2309010583047924E-2</v>
      </c>
      <c r="CW23" s="37">
        <v>4.9498303186397141E-2</v>
      </c>
      <c r="CX23" s="37">
        <v>4.2309010583047924E-2</v>
      </c>
      <c r="CY23" s="37">
        <v>4.2309010583047924E-2</v>
      </c>
      <c r="CZ23" s="37">
        <v>4.8621628376015913E-2</v>
      </c>
      <c r="DA23" s="37">
        <v>4.2309010583047924E-2</v>
      </c>
      <c r="DB23" s="37">
        <v>4.0539742390947708E-2</v>
      </c>
      <c r="DC23" s="37">
        <v>4.2309010583047924E-2</v>
      </c>
      <c r="DD23" s="37">
        <v>4.2309010583047924E-2</v>
      </c>
      <c r="DE23" s="37">
        <v>4.2309010583047924E-2</v>
      </c>
      <c r="DF23" s="37">
        <v>4.2309010583047924E-2</v>
      </c>
      <c r="DG23" s="37">
        <v>3.9232294856135663E-2</v>
      </c>
      <c r="DH23" s="37">
        <v>3.7885209869336967E-2</v>
      </c>
      <c r="DI23" s="37">
        <v>4.9937256799701624E-2</v>
      </c>
      <c r="DJ23" s="37">
        <v>4.7674557990061039E-2</v>
      </c>
      <c r="DK23" s="37">
        <v>4.2309010583047924E-2</v>
      </c>
      <c r="DL23" s="37">
        <v>4.2309010583047924E-2</v>
      </c>
      <c r="DM23" s="37">
        <v>2.2406673747437988E-2</v>
      </c>
      <c r="DN23" s="37">
        <v>3.6477460071699053E-2</v>
      </c>
      <c r="DO23" s="37">
        <v>4.2309010583047924E-2</v>
      </c>
      <c r="DP23" s="37">
        <v>3.9232294856135663E-2</v>
      </c>
      <c r="DQ23" s="37">
        <v>4.6388576227708311E-2</v>
      </c>
      <c r="DR23" s="37">
        <v>2.5945753827528506E-2</v>
      </c>
      <c r="DS23" s="37">
        <v>4.4085170273124197E-2</v>
      </c>
      <c r="DT23" s="37">
        <v>3.657585805318786E-2</v>
      </c>
      <c r="DU23" s="37">
        <v>4.2309010583047924E-2</v>
      </c>
      <c r="DV23" s="37">
        <v>4.2309010583047924E-2</v>
      </c>
      <c r="DW23" s="37">
        <v>3.9847310090548982E-2</v>
      </c>
      <c r="DX23" s="37">
        <v>4.354085969913668E-2</v>
      </c>
      <c r="DY23" s="37">
        <v>4.2309010583047924E-2</v>
      </c>
      <c r="DZ23" s="37">
        <v>4.0462488205859959E-2</v>
      </c>
      <c r="EA23" s="37">
        <v>4.2309010583047924E-2</v>
      </c>
      <c r="EB23" s="37">
        <v>4.2309010583047924E-2</v>
      </c>
      <c r="EC23" s="37">
        <v>4.2309010583047924E-2</v>
      </c>
      <c r="ED23" s="37">
        <v>4.2309010583047924E-2</v>
      </c>
      <c r="EE23" s="37">
        <v>4.2309010583047924E-2</v>
      </c>
      <c r="EF23" s="37">
        <v>4.2309010583047924E-2</v>
      </c>
      <c r="EG23" s="37">
        <v>3.9232294856135663E-2</v>
      </c>
      <c r="EH23" s="37">
        <v>4.2309010583047924E-2</v>
      </c>
      <c r="EI23" s="37">
        <v>4.2309010583047924E-2</v>
      </c>
      <c r="EJ23" s="37">
        <v>4.2309010583047924E-2</v>
      </c>
      <c r="EK23" s="37">
        <v>4.4085170273124197E-2</v>
      </c>
      <c r="EL23" s="37">
        <v>4.2309010583047924E-2</v>
      </c>
      <c r="EM23" s="37">
        <v>5.1597703586239163E-2</v>
      </c>
      <c r="EN23" s="37">
        <v>4.5389906586354334E-2</v>
      </c>
      <c r="EO23" s="37">
        <v>4.2309010583047924E-2</v>
      </c>
      <c r="EP23" s="37">
        <v>4.2309010583047924E-2</v>
      </c>
      <c r="EQ23" s="37">
        <v>3.6159624749094954E-2</v>
      </c>
      <c r="ER23" s="37">
        <v>3.3307945083473678E-2</v>
      </c>
      <c r="ES23" s="37">
        <v>4.2309010583047924E-2</v>
      </c>
      <c r="ET23" s="37">
        <v>4.2309010583047924E-2</v>
      </c>
      <c r="EU23" s="37">
        <v>4.2309010583047924E-2</v>
      </c>
      <c r="EV23" s="37">
        <v>4.2309010583047924E-2</v>
      </c>
      <c r="EW23" s="37">
        <v>4.6624236236073813E-2</v>
      </c>
      <c r="EX23" s="37">
        <v>4.2309010583047924E-2</v>
      </c>
      <c r="EY23" s="37">
        <v>4.2309010583047924E-2</v>
      </c>
      <c r="EZ23" s="37">
        <v>3.9232294856135663E-2</v>
      </c>
      <c r="FA23" s="37">
        <v>4.2309010583047924E-2</v>
      </c>
      <c r="FB23" s="37">
        <v>4.0539742390947708E-2</v>
      </c>
      <c r="FC23" s="37">
        <v>4.2309010583047924E-2</v>
      </c>
      <c r="FD23" s="37">
        <v>4.2309010583047924E-2</v>
      </c>
      <c r="FE23" s="37">
        <v>3.6159624749094954E-2</v>
      </c>
      <c r="FF23" s="37">
        <v>4.0539742390947708E-2</v>
      </c>
      <c r="FG23" s="37">
        <v>4.2309010583047924E-2</v>
      </c>
      <c r="FH23" s="37">
        <v>4.2309010583047924E-2</v>
      </c>
      <c r="FI23" s="37">
        <v>3.0597652323332225E-2</v>
      </c>
      <c r="FJ23" s="37">
        <v>5.4557252023842873E-2</v>
      </c>
      <c r="FK23" s="37">
        <v>4.2309010583047924E-2</v>
      </c>
      <c r="FL23" s="37">
        <v>3.74196666554103E-2</v>
      </c>
      <c r="FM23" s="37">
        <v>4.5871690390121955E-2</v>
      </c>
      <c r="FN23" s="37">
        <v>4.2309010583047924E-2</v>
      </c>
      <c r="FO23" s="37">
        <v>4.8480473187547002E-2</v>
      </c>
      <c r="FP23" s="37">
        <v>4.2309010583047924E-2</v>
      </c>
      <c r="FQ23" s="37">
        <v>4.2309010583047924E-2</v>
      </c>
      <c r="FR23" s="37">
        <v>4.2309010583047924E-2</v>
      </c>
      <c r="FS23" s="37">
        <v>3.37424697538935E-2</v>
      </c>
      <c r="FT23" s="37">
        <v>4.2309010583047924E-2</v>
      </c>
      <c r="FU23" s="37">
        <v>4.2309010583047924E-2</v>
      </c>
      <c r="FV23" s="37">
        <v>4.2309010583047924E-2</v>
      </c>
      <c r="FW23" s="37">
        <v>5.5672276938090848E-2</v>
      </c>
      <c r="FX23" s="37">
        <v>4.2309010583047924E-2</v>
      </c>
      <c r="FY23" s="37">
        <v>3.6159624749094954E-2</v>
      </c>
      <c r="FZ23" s="37">
        <v>3.6159624749094954E-2</v>
      </c>
      <c r="GA23" s="37">
        <v>4.2309010583047924E-2</v>
      </c>
      <c r="GB23" s="37">
        <v>4.2309010583047924E-2</v>
      </c>
      <c r="GC23" s="37">
        <v>3.7107466035316783E-2</v>
      </c>
      <c r="GD23" s="37">
        <v>4.1077830274008464E-2</v>
      </c>
      <c r="GE23" s="37">
        <v>4.2309010583047924E-2</v>
      </c>
      <c r="GF23" s="37">
        <v>4.2309010583047924E-2</v>
      </c>
      <c r="GG23" s="37">
        <v>4.773623814682848E-2</v>
      </c>
      <c r="GH23" s="37">
        <v>3.6793402147995424E-2</v>
      </c>
      <c r="GI23" s="37">
        <v>4.2309010583047924E-2</v>
      </c>
      <c r="GJ23" s="37">
        <v>4.2309010583047924E-2</v>
      </c>
      <c r="GK23" s="37">
        <v>3.6793402147995424E-2</v>
      </c>
      <c r="GL23" s="37">
        <v>4.2309010583047924E-2</v>
      </c>
      <c r="GM23" s="37">
        <v>5.1597703586239163E-2</v>
      </c>
      <c r="GN23" s="37">
        <v>3.9232294856135663E-2</v>
      </c>
      <c r="GO23" s="37">
        <v>3.1355181190222181E-2</v>
      </c>
      <c r="GP23" s="37">
        <v>4.2309010583047924E-2</v>
      </c>
      <c r="GQ23" s="37">
        <v>5.3414586478871318E-2</v>
      </c>
      <c r="GR23" s="37">
        <v>4.2309010583047924E-2</v>
      </c>
      <c r="GS23" s="37">
        <v>4.2309010583047924E-2</v>
      </c>
      <c r="GT23" s="37">
        <v>3.9232294856135663E-2</v>
      </c>
      <c r="GU23" s="37">
        <v>4.5871690390121955E-2</v>
      </c>
      <c r="GV23" s="37">
        <v>4.2309010583047924E-2</v>
      </c>
      <c r="GW23" s="37">
        <v>4.2309010583047924E-2</v>
      </c>
      <c r="GX23" s="37">
        <v>4.9937256799701624E-2</v>
      </c>
      <c r="GY23" s="37">
        <v>4.2309010583047924E-2</v>
      </c>
      <c r="GZ23" s="37">
        <v>3.7695462387069112E-2</v>
      </c>
      <c r="HA23" s="37">
        <v>4.2309010583047924E-2</v>
      </c>
      <c r="HB23" s="37">
        <v>4.5871690390121955E-2</v>
      </c>
      <c r="HC23" s="37">
        <v>4.4914583498742111E-2</v>
      </c>
      <c r="HD23" s="37">
        <v>4.2309010583047924E-2</v>
      </c>
      <c r="HE23" s="37">
        <v>3.9232294856135663E-2</v>
      </c>
      <c r="HF23" s="37">
        <v>4.2309010583047924E-2</v>
      </c>
      <c r="HG23" s="37">
        <v>4.2309010583047924E-2</v>
      </c>
      <c r="HH23" s="37">
        <v>4.6335437944081459E-2</v>
      </c>
      <c r="HI23" s="37">
        <v>4.2309010583047924E-2</v>
      </c>
      <c r="HJ23" s="37">
        <v>4.4085170273124197E-2</v>
      </c>
      <c r="HK23" s="37">
        <v>3.6159624749094954E-2</v>
      </c>
      <c r="HL23" s="37">
        <v>3.9232294856135663E-2</v>
      </c>
      <c r="HM23" s="37">
        <v>4.2309010583047924E-2</v>
      </c>
      <c r="HN23" s="37">
        <v>4.2309010583047924E-2</v>
      </c>
      <c r="HO23" s="37">
        <v>4.7717620599540878E-2</v>
      </c>
      <c r="HP23" s="37">
        <v>4.2309010583047924E-2</v>
      </c>
      <c r="HQ23" s="37">
        <v>4.2309010583047924E-2</v>
      </c>
      <c r="HR23" s="37">
        <v>4.8480473187547002E-2</v>
      </c>
      <c r="HS23" s="37">
        <v>4.4773386388709424E-2</v>
      </c>
      <c r="HT23" s="37">
        <v>4.2309010583047924E-2</v>
      </c>
      <c r="HU23" s="37">
        <v>3.9232294856135663E-2</v>
      </c>
      <c r="HV23" s="37">
        <v>3.9232294856135663E-2</v>
      </c>
      <c r="HW23" s="37">
        <v>4.2309010583047924E-2</v>
      </c>
      <c r="HX23" s="37">
        <v>4.2309010583047924E-2</v>
      </c>
      <c r="HY23" s="37">
        <v>4.2309010583047924E-2</v>
      </c>
      <c r="HZ23" s="37">
        <v>3.6159624749094954E-2</v>
      </c>
      <c r="IA23" s="37">
        <v>4.2309010583047924E-2</v>
      </c>
      <c r="IB23" s="37">
        <v>4.2309010583047924E-2</v>
      </c>
      <c r="IC23" s="37">
        <v>3.8002748768644734E-2</v>
      </c>
      <c r="ID23" s="37">
        <v>4.2309010583047924E-2</v>
      </c>
      <c r="IE23" s="37">
        <v>4.2309010583047924E-2</v>
      </c>
      <c r="IF23" s="37">
        <v>4.2309010583047924E-2</v>
      </c>
      <c r="IG23" s="37">
        <v>3.9232294856135663E-2</v>
      </c>
      <c r="IH23" s="37">
        <v>4.7674557990061039E-2</v>
      </c>
      <c r="II23" s="37">
        <v>4.2309010583047924E-2</v>
      </c>
      <c r="IJ23" s="37">
        <v>4.4085170273124197E-2</v>
      </c>
      <c r="IK23" s="37">
        <v>3.6793402147995424E-2</v>
      </c>
      <c r="IL23" s="37">
        <v>3.7885209869336967E-2</v>
      </c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</row>
    <row r="24" spans="1:410" x14ac:dyDescent="0.35">
      <c r="A24" s="307">
        <v>6.6000000000000003E-2</v>
      </c>
      <c r="B24" s="314">
        <f t="shared" si="0"/>
        <v>4.611495192534943E-2</v>
      </c>
      <c r="C24" s="315">
        <f t="shared" si="1"/>
        <v>1.9885048074650573E-2</v>
      </c>
      <c r="D24" s="37">
        <f t="shared" si="2"/>
        <v>4.3084206344803533E-2</v>
      </c>
      <c r="E24" s="11">
        <f t="shared" si="3"/>
        <v>2.291579365519647E-2</v>
      </c>
      <c r="F24" s="310">
        <f t="shared" si="4"/>
        <v>4.6558167477395461E-2</v>
      </c>
      <c r="G24" s="311">
        <f t="shared" si="5"/>
        <v>1.9441832522604542E-2</v>
      </c>
      <c r="H24" s="312">
        <f t="shared" si="6"/>
        <v>4.2473785048012927E-2</v>
      </c>
      <c r="I24" s="313">
        <f t="shared" si="7"/>
        <v>2.3526214951987076E-2</v>
      </c>
      <c r="J24" s="323">
        <v>4.3084206344803533E-2</v>
      </c>
      <c r="K24" s="313">
        <v>2.291579365519647E-2</v>
      </c>
      <c r="M24" s="1">
        <v>6.6000000000000003E-2</v>
      </c>
      <c r="N24" s="37">
        <v>4.8310158664083058E-2</v>
      </c>
      <c r="O24" s="37">
        <v>5.1084341074614237E-2</v>
      </c>
      <c r="P24" s="37">
        <v>5.1084341074614237E-2</v>
      </c>
      <c r="Q24" s="37">
        <v>5.2860918898745668E-2</v>
      </c>
      <c r="R24" s="37">
        <v>4.3329440811170628E-2</v>
      </c>
      <c r="S24" s="37">
        <v>5.1084341074614237E-2</v>
      </c>
      <c r="T24" s="37">
        <v>4.931474855078033E-2</v>
      </c>
      <c r="U24" s="37">
        <v>4.931474855078033E-2</v>
      </c>
      <c r="V24" s="37">
        <v>5.1084341074614237E-2</v>
      </c>
      <c r="W24" s="37">
        <v>5.1084341074614237E-2</v>
      </c>
      <c r="X24" s="37">
        <v>5.1084341074614237E-2</v>
      </c>
      <c r="Y24" s="37">
        <v>4.5927427808352572E-2</v>
      </c>
      <c r="Z24" s="37">
        <v>5.1084341074614237E-2</v>
      </c>
      <c r="AA24" s="37">
        <v>5.1084341074614237E-2</v>
      </c>
      <c r="AB24" s="37">
        <v>5.2860918898745668E-2</v>
      </c>
      <c r="AC24" s="37">
        <v>5.1084341074614237E-2</v>
      </c>
      <c r="AD24" s="37">
        <v>4.3329440811170628E-2</v>
      </c>
      <c r="AE24" s="37">
        <v>5.1084341074614237E-2</v>
      </c>
      <c r="AF24" s="37">
        <v>5.1084341074614237E-2</v>
      </c>
      <c r="AG24" s="37">
        <v>5.1084341074614237E-2</v>
      </c>
      <c r="AH24" s="37">
        <v>5.1084341074614237E-2</v>
      </c>
      <c r="AI24" s="37">
        <v>4.5104159877188854E-2</v>
      </c>
      <c r="AJ24" s="37">
        <v>5.1084341074614237E-2</v>
      </c>
      <c r="AK24" s="37">
        <v>4.3329440811170628E-2</v>
      </c>
      <c r="AL24" s="37">
        <v>5.1084341074614237E-2</v>
      </c>
      <c r="AM24" s="37">
        <v>5.1084341074614237E-2</v>
      </c>
      <c r="AN24" s="37">
        <v>5.1084341074614237E-2</v>
      </c>
      <c r="AO24" s="37">
        <v>5.1084341074614237E-2</v>
      </c>
      <c r="AP24" s="37">
        <v>5.1084341074614237E-2</v>
      </c>
      <c r="AQ24" s="37">
        <v>4.3053172142997642E-2</v>
      </c>
      <c r="AR24" s="37">
        <v>5.1084341074614237E-2</v>
      </c>
      <c r="AS24" s="37">
        <v>3.9963501537684243E-2</v>
      </c>
      <c r="AT24" s="37">
        <v>5.6570509990033324E-2</v>
      </c>
      <c r="AU24" s="37">
        <v>3.7190668989573794E-2</v>
      </c>
      <c r="AV24" s="37">
        <v>5.1084341074614237E-2</v>
      </c>
      <c r="AW24" s="37">
        <v>5.1084341074614237E-2</v>
      </c>
      <c r="AX24" s="37">
        <v>5.1084341074614237E-2</v>
      </c>
      <c r="AY24" s="37">
        <v>5.1084341074614237E-2</v>
      </c>
      <c r="AZ24" s="37">
        <v>4.5174320693522008E-2</v>
      </c>
      <c r="BA24" s="37">
        <v>4.3329440811170628E-2</v>
      </c>
      <c r="BB24" s="37">
        <v>4.3329440811170628E-2</v>
      </c>
      <c r="BC24" s="37">
        <v>4.8738864936276327E-2</v>
      </c>
      <c r="BD24" s="37">
        <v>4.5556511920219034E-2</v>
      </c>
      <c r="BE24" s="37">
        <v>5.1084341074614237E-2</v>
      </c>
      <c r="BF24" s="37">
        <v>6.212610532292806E-2</v>
      </c>
      <c r="BG24" s="37">
        <v>5.0038911873122816E-2</v>
      </c>
      <c r="BH24" s="37">
        <v>5.2860918898745668E-2</v>
      </c>
      <c r="BI24" s="37">
        <v>5.1084341074614237E-2</v>
      </c>
      <c r="BJ24" s="37">
        <v>5.1084341074614237E-2</v>
      </c>
      <c r="BK24" s="37">
        <v>5.4662507770868007E-2</v>
      </c>
      <c r="BL24" s="37">
        <v>5.2605365837048224E-2</v>
      </c>
      <c r="BM24" s="37">
        <v>4.8608847821927759E-2</v>
      </c>
      <c r="BN24" s="37">
        <v>4.0258008459131744E-2</v>
      </c>
      <c r="BO24" s="37">
        <v>5.650141056283986E-2</v>
      </c>
      <c r="BP24" s="37">
        <v>5.1084341074614237E-2</v>
      </c>
      <c r="BQ24" s="37">
        <v>5.4662507770868007E-2</v>
      </c>
      <c r="BR24" s="37">
        <v>5.1084341074614237E-2</v>
      </c>
      <c r="BS24" s="37">
        <v>5.1084341074614237E-2</v>
      </c>
      <c r="BT24" s="37">
        <v>5.1084341074614237E-2</v>
      </c>
      <c r="BU24" s="37">
        <v>5.1084341074614237E-2</v>
      </c>
      <c r="BV24" s="37">
        <v>5.1084341074614237E-2</v>
      </c>
      <c r="BW24" s="37">
        <v>4.8738864936276327E-2</v>
      </c>
      <c r="BX24" s="37">
        <v>4.3329440811170628E-2</v>
      </c>
      <c r="BY24" s="37">
        <v>5.0886739678013049E-2</v>
      </c>
      <c r="BZ24" s="37">
        <v>4.931474855078033E-2</v>
      </c>
      <c r="CA24" s="37">
        <v>5.1084341074614237E-2</v>
      </c>
      <c r="CB24" s="37">
        <v>4.3329440811170628E-2</v>
      </c>
      <c r="CC24" s="37">
        <v>4.9491108013141938E-2</v>
      </c>
      <c r="CD24" s="37">
        <v>4.1929734344381187E-2</v>
      </c>
      <c r="CE24" s="37">
        <v>4.5789623958856218E-2</v>
      </c>
      <c r="CF24" s="37">
        <v>1.9358086268262742E-2</v>
      </c>
      <c r="CG24" s="37">
        <v>4.3329440811170628E-2</v>
      </c>
      <c r="CH24" s="37">
        <v>5.4662507770868007E-2</v>
      </c>
      <c r="CI24" s="37">
        <v>3.7190668989573794E-2</v>
      </c>
      <c r="CJ24" s="37">
        <v>5.1084341074614237E-2</v>
      </c>
      <c r="CK24" s="37">
        <v>5.650141056283986E-2</v>
      </c>
      <c r="CL24" s="37">
        <v>4.3329440811170628E-2</v>
      </c>
      <c r="CM24" s="37">
        <v>5.1084341074614237E-2</v>
      </c>
      <c r="CN24" s="37">
        <v>5.6570509990033324E-2</v>
      </c>
      <c r="CO24" s="37">
        <v>4.9491108013141938E-2</v>
      </c>
      <c r="CP24" s="37">
        <v>5.1084341074614237E-2</v>
      </c>
      <c r="CQ24" s="37">
        <v>5.1084341074614237E-2</v>
      </c>
      <c r="CR24" s="37">
        <v>4.3329440811170628E-2</v>
      </c>
      <c r="CS24" s="37">
        <v>5.1084341074614237E-2</v>
      </c>
      <c r="CT24" s="37">
        <v>4.3329440811170628E-2</v>
      </c>
      <c r="CU24" s="37">
        <v>4.3329440811170628E-2</v>
      </c>
      <c r="CV24" s="37">
        <v>4.3329440811170628E-2</v>
      </c>
      <c r="CW24" s="37">
        <v>5.0517506039033933E-2</v>
      </c>
      <c r="CX24" s="37">
        <v>4.3329440811170628E-2</v>
      </c>
      <c r="CY24" s="37">
        <v>4.3329440811170628E-2</v>
      </c>
      <c r="CZ24" s="37">
        <v>4.9642740975969435E-2</v>
      </c>
      <c r="DA24" s="37">
        <v>4.3329440811170628E-2</v>
      </c>
      <c r="DB24" s="37">
        <v>4.1561623358483235E-2</v>
      </c>
      <c r="DC24" s="37">
        <v>4.3329440811170628E-2</v>
      </c>
      <c r="DD24" s="37">
        <v>4.3329440811170628E-2</v>
      </c>
      <c r="DE24" s="37">
        <v>4.3329440811170628E-2</v>
      </c>
      <c r="DF24" s="37">
        <v>4.3329440811170628E-2</v>
      </c>
      <c r="DG24" s="37">
        <v>4.0258008459131744E-2</v>
      </c>
      <c r="DH24" s="37">
        <v>3.8925093158269863E-2</v>
      </c>
      <c r="DI24" s="37">
        <v>5.0954835863933345E-2</v>
      </c>
      <c r="DJ24" s="37">
        <v>4.8692798089233547E-2</v>
      </c>
      <c r="DK24" s="37">
        <v>4.3329440811170628E-2</v>
      </c>
      <c r="DL24" s="37">
        <v>4.3329440811170628E-2</v>
      </c>
      <c r="DM24" s="37">
        <v>2.343466192381749E-2</v>
      </c>
      <c r="DN24" s="37">
        <v>3.7504807829110254E-2</v>
      </c>
      <c r="DO24" s="37">
        <v>4.3329440811170628E-2</v>
      </c>
      <c r="DP24" s="37">
        <v>4.0258008459131744E-2</v>
      </c>
      <c r="DQ24" s="37">
        <v>4.7412261179677451E-2</v>
      </c>
      <c r="DR24" s="37">
        <v>2.6991367123778698E-2</v>
      </c>
      <c r="DS24" s="37">
        <v>4.5104159877188854E-2</v>
      </c>
      <c r="DT24" s="37">
        <v>3.7601316634162441E-2</v>
      </c>
      <c r="DU24" s="37">
        <v>4.3329440811170628E-2</v>
      </c>
      <c r="DV24" s="37">
        <v>4.3329440811170628E-2</v>
      </c>
      <c r="DW24" s="37">
        <v>4.0871963236757569E-2</v>
      </c>
      <c r="DX24" s="37">
        <v>4.4559189815456479E-2</v>
      </c>
      <c r="DY24" s="37">
        <v>4.3329440811170628E-2</v>
      </c>
      <c r="DZ24" s="37">
        <v>4.1486082786027501E-2</v>
      </c>
      <c r="EA24" s="37">
        <v>4.3329440811170628E-2</v>
      </c>
      <c r="EB24" s="37">
        <v>4.3329440811170628E-2</v>
      </c>
      <c r="EC24" s="37">
        <v>4.3329440811170628E-2</v>
      </c>
      <c r="ED24" s="37">
        <v>4.3329440811170628E-2</v>
      </c>
      <c r="EE24" s="37">
        <v>4.3329440811170628E-2</v>
      </c>
      <c r="EF24" s="37">
        <v>4.3329440811170628E-2</v>
      </c>
      <c r="EG24" s="37">
        <v>4.0258008459131744E-2</v>
      </c>
      <c r="EH24" s="37">
        <v>4.3329440811170628E-2</v>
      </c>
      <c r="EI24" s="37">
        <v>4.3329440811170628E-2</v>
      </c>
      <c r="EJ24" s="37">
        <v>4.3329440811170628E-2</v>
      </c>
      <c r="EK24" s="37">
        <v>4.5104159877188854E-2</v>
      </c>
      <c r="EL24" s="37">
        <v>4.3329440811170628E-2</v>
      </c>
      <c r="EM24" s="37">
        <v>5.2605365837048224E-2</v>
      </c>
      <c r="EN24" s="37">
        <v>4.6405100720585457E-2</v>
      </c>
      <c r="EO24" s="37">
        <v>4.3329440811170628E-2</v>
      </c>
      <c r="EP24" s="37">
        <v>4.3329440811170628E-2</v>
      </c>
      <c r="EQ24" s="37">
        <v>3.7190668989573794E-2</v>
      </c>
      <c r="ER24" s="37">
        <v>3.4334604712562999E-2</v>
      </c>
      <c r="ES24" s="37">
        <v>4.3329440811170628E-2</v>
      </c>
      <c r="ET24" s="37">
        <v>4.3329440811170628E-2</v>
      </c>
      <c r="EU24" s="37">
        <v>4.3329440811170628E-2</v>
      </c>
      <c r="EV24" s="37">
        <v>4.3329440811170628E-2</v>
      </c>
      <c r="EW24" s="37">
        <v>4.7637465819525548E-2</v>
      </c>
      <c r="EX24" s="37">
        <v>4.3329440811170628E-2</v>
      </c>
      <c r="EY24" s="37">
        <v>4.3329440811170628E-2</v>
      </c>
      <c r="EZ24" s="37">
        <v>4.0258008459131744E-2</v>
      </c>
      <c r="FA24" s="37">
        <v>4.3329440811170628E-2</v>
      </c>
      <c r="FB24" s="37">
        <v>4.1561623358483235E-2</v>
      </c>
      <c r="FC24" s="37">
        <v>4.3329440811170628E-2</v>
      </c>
      <c r="FD24" s="37">
        <v>4.3329440811170628E-2</v>
      </c>
      <c r="FE24" s="37">
        <v>3.7190668989573794E-2</v>
      </c>
      <c r="FF24" s="37">
        <v>4.1561623358483235E-2</v>
      </c>
      <c r="FG24" s="37">
        <v>4.3329440811170628E-2</v>
      </c>
      <c r="FH24" s="37">
        <v>4.3329440811170628E-2</v>
      </c>
      <c r="FI24" s="37">
        <v>3.1623778219170173E-2</v>
      </c>
      <c r="FJ24" s="37">
        <v>5.5556796846326195E-2</v>
      </c>
      <c r="FK24" s="37">
        <v>4.3329440811170628E-2</v>
      </c>
      <c r="FL24" s="37">
        <v>3.8436056991862921E-2</v>
      </c>
      <c r="FM24" s="37">
        <v>4.6889830611968053E-2</v>
      </c>
      <c r="FN24" s="37">
        <v>4.3329440811170628E-2</v>
      </c>
      <c r="FO24" s="37">
        <v>4.9491108013141938E-2</v>
      </c>
      <c r="FP24" s="37">
        <v>4.3329440811170628E-2</v>
      </c>
      <c r="FQ24" s="37">
        <v>4.3329440811170628E-2</v>
      </c>
      <c r="FR24" s="37">
        <v>4.3329440811170628E-2</v>
      </c>
      <c r="FS24" s="37">
        <v>3.4771487191816997E-2</v>
      </c>
      <c r="FT24" s="37">
        <v>4.3329440811170628E-2</v>
      </c>
      <c r="FU24" s="37">
        <v>4.3329440811170628E-2</v>
      </c>
      <c r="FV24" s="37">
        <v>4.3329440811170628E-2</v>
      </c>
      <c r="FW24" s="37">
        <v>5.6682942887546162E-2</v>
      </c>
      <c r="FX24" s="37">
        <v>4.3329440811170628E-2</v>
      </c>
      <c r="FY24" s="37">
        <v>3.7190668989573794E-2</v>
      </c>
      <c r="FZ24" s="37">
        <v>3.7190668989573794E-2</v>
      </c>
      <c r="GA24" s="37">
        <v>4.3329440811170628E-2</v>
      </c>
      <c r="GB24" s="37">
        <v>4.3329440811170628E-2</v>
      </c>
      <c r="GC24" s="37">
        <v>3.812748699601487E-2</v>
      </c>
      <c r="GD24" s="37">
        <v>4.2100368179055048E-2</v>
      </c>
      <c r="GE24" s="37">
        <v>4.3329440811170628E-2</v>
      </c>
      <c r="GF24" s="37">
        <v>4.3329440811170628E-2</v>
      </c>
      <c r="GG24" s="37">
        <v>4.8752112757682653E-2</v>
      </c>
      <c r="GH24" s="37">
        <v>3.7817075530722555E-2</v>
      </c>
      <c r="GI24" s="37">
        <v>4.3329440811170628E-2</v>
      </c>
      <c r="GJ24" s="37">
        <v>4.3329440811170628E-2</v>
      </c>
      <c r="GK24" s="37">
        <v>3.7817075530722555E-2</v>
      </c>
      <c r="GL24" s="37">
        <v>4.3329440811170628E-2</v>
      </c>
      <c r="GM24" s="37">
        <v>5.2605365837048224E-2</v>
      </c>
      <c r="GN24" s="37">
        <v>4.0258008459131744E-2</v>
      </c>
      <c r="GO24" s="37">
        <v>3.2382556697738929E-2</v>
      </c>
      <c r="GP24" s="37">
        <v>4.3329440811170628E-2</v>
      </c>
      <c r="GQ24" s="37">
        <v>5.4415703002816729E-2</v>
      </c>
      <c r="GR24" s="37">
        <v>4.3329440811170628E-2</v>
      </c>
      <c r="GS24" s="37">
        <v>4.3329440811170628E-2</v>
      </c>
      <c r="GT24" s="37">
        <v>4.0258008459131744E-2</v>
      </c>
      <c r="GU24" s="37">
        <v>4.6889830611968053E-2</v>
      </c>
      <c r="GV24" s="37">
        <v>4.3329440811170628E-2</v>
      </c>
      <c r="GW24" s="37">
        <v>4.3329440811170628E-2</v>
      </c>
      <c r="GX24" s="37">
        <v>5.0954835863933345E-2</v>
      </c>
      <c r="GY24" s="37">
        <v>4.3329440811170628E-2</v>
      </c>
      <c r="GZ24" s="37">
        <v>3.8723835402722617E-2</v>
      </c>
      <c r="HA24" s="37">
        <v>4.3329440811170628E-2</v>
      </c>
      <c r="HB24" s="37">
        <v>4.6889830611968053E-2</v>
      </c>
      <c r="HC24" s="37">
        <v>4.5927427808352572E-2</v>
      </c>
      <c r="HD24" s="37">
        <v>4.3329440811170628E-2</v>
      </c>
      <c r="HE24" s="37">
        <v>4.0258008459131744E-2</v>
      </c>
      <c r="HF24" s="37">
        <v>4.3329440811170628E-2</v>
      </c>
      <c r="HG24" s="37">
        <v>4.3329440811170628E-2</v>
      </c>
      <c r="HH24" s="37">
        <v>4.7347141744744858E-2</v>
      </c>
      <c r="HI24" s="37">
        <v>4.3329440811170628E-2</v>
      </c>
      <c r="HJ24" s="37">
        <v>4.5104159877188854E-2</v>
      </c>
      <c r="HK24" s="37">
        <v>3.7190668989573794E-2</v>
      </c>
      <c r="HL24" s="37">
        <v>4.0258008459131744E-2</v>
      </c>
      <c r="HM24" s="37">
        <v>4.3329440811170628E-2</v>
      </c>
      <c r="HN24" s="37">
        <v>4.3329440811170628E-2</v>
      </c>
      <c r="HO24" s="37">
        <v>4.8738864936276327E-2</v>
      </c>
      <c r="HP24" s="37">
        <v>4.3329440811170628E-2</v>
      </c>
      <c r="HQ24" s="37">
        <v>4.3329440811170628E-2</v>
      </c>
      <c r="HR24" s="37">
        <v>4.9491108013141938E-2</v>
      </c>
      <c r="HS24" s="37">
        <v>4.5789623958856218E-2</v>
      </c>
      <c r="HT24" s="37">
        <v>4.3329440811170628E-2</v>
      </c>
      <c r="HU24" s="37">
        <v>4.0258008459131744E-2</v>
      </c>
      <c r="HV24" s="37">
        <v>4.0258008459131744E-2</v>
      </c>
      <c r="HW24" s="37">
        <v>4.3329440811170628E-2</v>
      </c>
      <c r="HX24" s="37">
        <v>4.3329440811170628E-2</v>
      </c>
      <c r="HY24" s="37">
        <v>4.3329440811170628E-2</v>
      </c>
      <c r="HZ24" s="37">
        <v>3.7190668989573794E-2</v>
      </c>
      <c r="IA24" s="37">
        <v>4.3329440811170628E-2</v>
      </c>
      <c r="IB24" s="37">
        <v>4.3329440811170628E-2</v>
      </c>
      <c r="IC24" s="37">
        <v>3.9030588956659784E-2</v>
      </c>
      <c r="ID24" s="37">
        <v>4.3329440811170628E-2</v>
      </c>
      <c r="IE24" s="37">
        <v>4.3329440811170628E-2</v>
      </c>
      <c r="IF24" s="37">
        <v>4.3329440811170628E-2</v>
      </c>
      <c r="IG24" s="37">
        <v>4.0258008459131744E-2</v>
      </c>
      <c r="IH24" s="37">
        <v>4.8692798089233547E-2</v>
      </c>
      <c r="II24" s="37">
        <v>4.3329440811170628E-2</v>
      </c>
      <c r="IJ24" s="37">
        <v>4.5104159877188854E-2</v>
      </c>
      <c r="IK24" s="37">
        <v>3.7817075530722555E-2</v>
      </c>
      <c r="IL24" s="37">
        <v>3.8925093158269863E-2</v>
      </c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</row>
    <row r="25" spans="1:410" x14ac:dyDescent="0.35">
      <c r="A25" s="307">
        <v>6.7000000000000004E-2</v>
      </c>
      <c r="B25" s="314">
        <f t="shared" si="0"/>
        <v>4.7126457555271735E-2</v>
      </c>
      <c r="C25" s="315">
        <f t="shared" si="1"/>
        <v>1.9873542444728269E-2</v>
      </c>
      <c r="D25" s="37">
        <f t="shared" si="2"/>
        <v>4.4105215402416353E-2</v>
      </c>
      <c r="E25" s="11">
        <f t="shared" si="3"/>
        <v>2.2894784597583651E-2</v>
      </c>
      <c r="F25" s="310">
        <f t="shared" si="4"/>
        <v>4.7569577101123778E-2</v>
      </c>
      <c r="G25" s="311">
        <f t="shared" si="5"/>
        <v>1.9430422898876226E-2</v>
      </c>
      <c r="H25" s="312">
        <f t="shared" si="6"/>
        <v>4.3495427041991976E-2</v>
      </c>
      <c r="I25" s="313">
        <f t="shared" si="7"/>
        <v>2.3504572958008028E-2</v>
      </c>
      <c r="J25" s="323">
        <v>4.4105215402416353E-2</v>
      </c>
      <c r="K25" s="313">
        <v>2.2894784597583651E-2</v>
      </c>
      <c r="M25" s="1">
        <v>6.7000000000000004E-2</v>
      </c>
      <c r="N25" s="37">
        <v>4.9309564601444311E-2</v>
      </c>
      <c r="O25" s="37">
        <v>5.2082228248204299E-2</v>
      </c>
      <c r="P25" s="37">
        <v>5.2082228248204299E-2</v>
      </c>
      <c r="Q25" s="37">
        <v>5.3857423526422421E-2</v>
      </c>
      <c r="R25" s="37">
        <v>4.4349750009220035E-2</v>
      </c>
      <c r="S25" s="37">
        <v>5.2082228248204299E-2</v>
      </c>
      <c r="T25" s="37">
        <v>5.0314028375478825E-2</v>
      </c>
      <c r="U25" s="37">
        <v>5.0314028375478825E-2</v>
      </c>
      <c r="V25" s="37">
        <v>5.2082228248204299E-2</v>
      </c>
      <c r="W25" s="37">
        <v>5.2082228248204299E-2</v>
      </c>
      <c r="X25" s="37">
        <v>5.2082228248204299E-2</v>
      </c>
      <c r="Y25" s="37">
        <v>4.6940180108088647E-2</v>
      </c>
      <c r="Z25" s="37">
        <v>5.2082228248204299E-2</v>
      </c>
      <c r="AA25" s="37">
        <v>5.2082228248204299E-2</v>
      </c>
      <c r="AB25" s="37">
        <v>5.3857423526422421E-2</v>
      </c>
      <c r="AC25" s="37">
        <v>5.2082228248204299E-2</v>
      </c>
      <c r="AD25" s="37">
        <v>4.4349750009220035E-2</v>
      </c>
      <c r="AE25" s="37">
        <v>5.2082228248204299E-2</v>
      </c>
      <c r="AF25" s="37">
        <v>5.2082228248204299E-2</v>
      </c>
      <c r="AG25" s="37">
        <v>5.2082228248204299E-2</v>
      </c>
      <c r="AH25" s="37">
        <v>5.2082228248204299E-2</v>
      </c>
      <c r="AI25" s="37">
        <v>4.6123039133006527E-2</v>
      </c>
      <c r="AJ25" s="37">
        <v>5.2082228248204299E-2</v>
      </c>
      <c r="AK25" s="37">
        <v>4.4349750009220035E-2</v>
      </c>
      <c r="AL25" s="37">
        <v>5.2082228248204299E-2</v>
      </c>
      <c r="AM25" s="37">
        <v>5.2082228248204299E-2</v>
      </c>
      <c r="AN25" s="37">
        <v>5.2082228248204299E-2</v>
      </c>
      <c r="AO25" s="37">
        <v>5.2082228248204299E-2</v>
      </c>
      <c r="AP25" s="37">
        <v>5.2082228248204299E-2</v>
      </c>
      <c r="AQ25" s="37">
        <v>4.3940635936657868E-2</v>
      </c>
      <c r="AR25" s="37">
        <v>5.2082228248204299E-2</v>
      </c>
      <c r="AS25" s="37">
        <v>4.0969421337296419E-2</v>
      </c>
      <c r="AT25" s="37">
        <v>5.757108029905833E-2</v>
      </c>
      <c r="AU25" s="37">
        <v>3.8221540847173552E-2</v>
      </c>
      <c r="AV25" s="37">
        <v>5.2082228248204299E-2</v>
      </c>
      <c r="AW25" s="37">
        <v>5.2082228248204299E-2</v>
      </c>
      <c r="AX25" s="37">
        <v>5.2082228248204299E-2</v>
      </c>
      <c r="AY25" s="37">
        <v>5.2082228248204299E-2</v>
      </c>
      <c r="AZ25" s="37">
        <v>4.6191497714836771E-2</v>
      </c>
      <c r="BA25" s="37">
        <v>4.4349750009220035E-2</v>
      </c>
      <c r="BB25" s="37">
        <v>4.4349750009220035E-2</v>
      </c>
      <c r="BC25" s="37">
        <v>4.9760014608999814E-2</v>
      </c>
      <c r="BD25" s="37">
        <v>4.6557472316373749E-2</v>
      </c>
      <c r="BE25" s="37">
        <v>5.2082228248204299E-2</v>
      </c>
      <c r="BF25" s="37">
        <v>6.3127726448231947E-2</v>
      </c>
      <c r="BG25" s="37">
        <v>5.1041622724468105E-2</v>
      </c>
      <c r="BH25" s="37">
        <v>5.3857423526422421E-2</v>
      </c>
      <c r="BI25" s="37">
        <v>5.2082228248204299E-2</v>
      </c>
      <c r="BJ25" s="37">
        <v>5.2082228248204299E-2</v>
      </c>
      <c r="BK25" s="37">
        <v>5.5658825289058189E-2</v>
      </c>
      <c r="BL25" s="37">
        <v>5.3612971925467212E-2</v>
      </c>
      <c r="BM25" s="37">
        <v>4.9608687509267835E-2</v>
      </c>
      <c r="BN25" s="37">
        <v>4.1283575517088833E-2</v>
      </c>
      <c r="BO25" s="37">
        <v>5.7499041117254901E-2</v>
      </c>
      <c r="BP25" s="37">
        <v>5.2082228248204299E-2</v>
      </c>
      <c r="BQ25" s="37">
        <v>5.5658825289058189E-2</v>
      </c>
      <c r="BR25" s="37">
        <v>5.2082228248204299E-2</v>
      </c>
      <c r="BS25" s="37">
        <v>5.2082228248204299E-2</v>
      </c>
      <c r="BT25" s="37">
        <v>5.2082228248204299E-2</v>
      </c>
      <c r="BU25" s="37">
        <v>5.2082228248204299E-2</v>
      </c>
      <c r="BV25" s="37">
        <v>5.2082228248204299E-2</v>
      </c>
      <c r="BW25" s="37">
        <v>4.9760014608999814E-2</v>
      </c>
      <c r="BX25" s="37">
        <v>4.4349750009220035E-2</v>
      </c>
      <c r="BY25" s="37">
        <v>5.1886398456228333E-2</v>
      </c>
      <c r="BZ25" s="37">
        <v>5.0314028375478825E-2</v>
      </c>
      <c r="CA25" s="37">
        <v>5.2082228248204299E-2</v>
      </c>
      <c r="CB25" s="37">
        <v>4.4349750009220035E-2</v>
      </c>
      <c r="CC25" s="37">
        <v>5.0501670060878912E-2</v>
      </c>
      <c r="CD25" s="37">
        <v>4.2931417259347571E-2</v>
      </c>
      <c r="CE25" s="37">
        <v>4.6805760678244601E-2</v>
      </c>
      <c r="CF25" s="37">
        <v>2.0397034529859193E-2</v>
      </c>
      <c r="CG25" s="37">
        <v>4.4349750009220035E-2</v>
      </c>
      <c r="CH25" s="37">
        <v>5.5658825289058189E-2</v>
      </c>
      <c r="CI25" s="37">
        <v>3.8221540847173552E-2</v>
      </c>
      <c r="CJ25" s="37">
        <v>5.2082228248204299E-2</v>
      </c>
      <c r="CK25" s="37">
        <v>5.7499041117254901E-2</v>
      </c>
      <c r="CL25" s="37">
        <v>4.4349750009220035E-2</v>
      </c>
      <c r="CM25" s="37">
        <v>5.2082228248204299E-2</v>
      </c>
      <c r="CN25" s="37">
        <v>5.757108029905833E-2</v>
      </c>
      <c r="CO25" s="37">
        <v>5.0501670060878912E-2</v>
      </c>
      <c r="CP25" s="37">
        <v>5.2082228248204299E-2</v>
      </c>
      <c r="CQ25" s="37">
        <v>5.2082228248204299E-2</v>
      </c>
      <c r="CR25" s="37">
        <v>4.4349750009220035E-2</v>
      </c>
      <c r="CS25" s="37">
        <v>5.2082228248204299E-2</v>
      </c>
      <c r="CT25" s="37">
        <v>4.4349750009220035E-2</v>
      </c>
      <c r="CU25" s="37">
        <v>4.4349750009220035E-2</v>
      </c>
      <c r="CV25" s="37">
        <v>4.4349750009220035E-2</v>
      </c>
      <c r="CW25" s="37">
        <v>5.1536614909697187E-2</v>
      </c>
      <c r="CX25" s="37">
        <v>4.4349750009220035E-2</v>
      </c>
      <c r="CY25" s="37">
        <v>4.4349750009220035E-2</v>
      </c>
      <c r="CZ25" s="37">
        <v>5.0663760208987885E-2</v>
      </c>
      <c r="DA25" s="37">
        <v>4.4349750009220035E-2</v>
      </c>
      <c r="DB25" s="37">
        <v>4.2583372600716318E-2</v>
      </c>
      <c r="DC25" s="37">
        <v>4.4349750009220035E-2</v>
      </c>
      <c r="DD25" s="37">
        <v>4.4349750009220035E-2</v>
      </c>
      <c r="DE25" s="37">
        <v>4.4349750009220035E-2</v>
      </c>
      <c r="DF25" s="37">
        <v>4.4349750009220035E-2</v>
      </c>
      <c r="DG25" s="37">
        <v>4.1283575517088833E-2</v>
      </c>
      <c r="DH25" s="37">
        <v>3.9964748818972717E-2</v>
      </c>
      <c r="DI25" s="37">
        <v>5.1972334787073526E-2</v>
      </c>
      <c r="DJ25" s="37">
        <v>4.9710942516855372E-2</v>
      </c>
      <c r="DK25" s="37">
        <v>4.4349750009220035E-2</v>
      </c>
      <c r="DL25" s="37">
        <v>4.4349750009220035E-2</v>
      </c>
      <c r="DM25" s="37">
        <v>2.4462363409321064E-2</v>
      </c>
      <c r="DN25" s="37">
        <v>3.8531991728666171E-2</v>
      </c>
      <c r="DO25" s="37">
        <v>4.4349750009220035E-2</v>
      </c>
      <c r="DP25" s="37">
        <v>4.1283575517088833E-2</v>
      </c>
      <c r="DQ25" s="37">
        <v>4.8435841587151751E-2</v>
      </c>
      <c r="DR25" s="37">
        <v>2.8036683246309924E-2</v>
      </c>
      <c r="DS25" s="37">
        <v>4.6123039133006527E-2</v>
      </c>
      <c r="DT25" s="37">
        <v>3.8626618267844526E-2</v>
      </c>
      <c r="DU25" s="37">
        <v>4.4349750009220035E-2</v>
      </c>
      <c r="DV25" s="37">
        <v>4.4349750009220035E-2</v>
      </c>
      <c r="DW25" s="37">
        <v>4.1896474966760966E-2</v>
      </c>
      <c r="DX25" s="37">
        <v>4.5577409017213188E-2</v>
      </c>
      <c r="DY25" s="37">
        <v>4.4349750009220035E-2</v>
      </c>
      <c r="DZ25" s="37">
        <v>4.2509541065907985E-2</v>
      </c>
      <c r="EA25" s="37">
        <v>4.4349750009220035E-2</v>
      </c>
      <c r="EB25" s="37">
        <v>4.4349750009220035E-2</v>
      </c>
      <c r="EC25" s="37">
        <v>4.4349750009220035E-2</v>
      </c>
      <c r="ED25" s="37">
        <v>4.4349750009220035E-2</v>
      </c>
      <c r="EE25" s="37">
        <v>4.4349750009220035E-2</v>
      </c>
      <c r="EF25" s="37">
        <v>4.4349750009220035E-2</v>
      </c>
      <c r="EG25" s="37">
        <v>4.1283575517088833E-2</v>
      </c>
      <c r="EH25" s="37">
        <v>4.4349750009220035E-2</v>
      </c>
      <c r="EI25" s="37">
        <v>4.4349750009220035E-2</v>
      </c>
      <c r="EJ25" s="37">
        <v>4.4349750009220035E-2</v>
      </c>
      <c r="EK25" s="37">
        <v>4.6123039133006527E-2</v>
      </c>
      <c r="EL25" s="37">
        <v>4.4349750009220035E-2</v>
      </c>
      <c r="EM25" s="37">
        <v>5.3612971925467212E-2</v>
      </c>
      <c r="EN25" s="37">
        <v>4.7420199016569242E-2</v>
      </c>
      <c r="EO25" s="37">
        <v>4.4349750009220035E-2</v>
      </c>
      <c r="EP25" s="37">
        <v>4.4349750009220035E-2</v>
      </c>
      <c r="EQ25" s="37">
        <v>3.8221540847173552E-2</v>
      </c>
      <c r="ER25" s="37">
        <v>3.5361087481918574E-2</v>
      </c>
      <c r="ES25" s="37">
        <v>4.4349750009220035E-2</v>
      </c>
      <c r="ET25" s="37">
        <v>4.4349750009220035E-2</v>
      </c>
      <c r="EU25" s="37">
        <v>4.4349750009220035E-2</v>
      </c>
      <c r="EV25" s="37">
        <v>4.4349750009220035E-2</v>
      </c>
      <c r="EW25" s="37">
        <v>4.8650609243772625E-2</v>
      </c>
      <c r="EX25" s="37">
        <v>4.4349750009220035E-2</v>
      </c>
      <c r="EY25" s="37">
        <v>4.4349750009220035E-2</v>
      </c>
      <c r="EZ25" s="37">
        <v>4.1283575517088833E-2</v>
      </c>
      <c r="FA25" s="37">
        <v>4.4349750009220035E-2</v>
      </c>
      <c r="FB25" s="37">
        <v>4.2583372600716318E-2</v>
      </c>
      <c r="FC25" s="37">
        <v>4.4349750009220035E-2</v>
      </c>
      <c r="FD25" s="37">
        <v>4.4349750009220035E-2</v>
      </c>
      <c r="FE25" s="37">
        <v>3.8221540847173552E-2</v>
      </c>
      <c r="FF25" s="37">
        <v>4.2583372600716318E-2</v>
      </c>
      <c r="FG25" s="37">
        <v>4.4349750009220035E-2</v>
      </c>
      <c r="FH25" s="37">
        <v>4.4349750009220035E-2</v>
      </c>
      <c r="FI25" s="37">
        <v>3.2649674381580951E-2</v>
      </c>
      <c r="FJ25" s="37">
        <v>5.6556315286238723E-2</v>
      </c>
      <c r="FK25" s="37">
        <v>4.4349750009220035E-2</v>
      </c>
      <c r="FL25" s="37">
        <v>3.9452308681259485E-2</v>
      </c>
      <c r="FM25" s="37">
        <v>4.7907869507927581E-2</v>
      </c>
      <c r="FN25" s="37">
        <v>4.4349750009220035E-2</v>
      </c>
      <c r="FO25" s="37">
        <v>5.0501670060878912E-2</v>
      </c>
      <c r="FP25" s="37">
        <v>4.4349750009220035E-2</v>
      </c>
      <c r="FQ25" s="37">
        <v>4.4349750009220035E-2</v>
      </c>
      <c r="FR25" s="37">
        <v>4.4349750009220035E-2</v>
      </c>
      <c r="FS25" s="37">
        <v>3.5800323447239712E-2</v>
      </c>
      <c r="FT25" s="37">
        <v>4.4349750009220035E-2</v>
      </c>
      <c r="FU25" s="37">
        <v>4.4349750009220035E-2</v>
      </c>
      <c r="FV25" s="37">
        <v>4.4349750009220035E-2</v>
      </c>
      <c r="FW25" s="37">
        <v>5.7693551580972446E-2</v>
      </c>
      <c r="FX25" s="37">
        <v>4.4349750009220035E-2</v>
      </c>
      <c r="FY25" s="37">
        <v>3.8221540847173552E-2</v>
      </c>
      <c r="FZ25" s="37">
        <v>3.8221540847173552E-2</v>
      </c>
      <c r="GA25" s="37">
        <v>4.4349750009220035E-2</v>
      </c>
      <c r="GB25" s="37">
        <v>4.4349750009220035E-2</v>
      </c>
      <c r="GC25" s="37">
        <v>3.9147360966717892E-2</v>
      </c>
      <c r="GD25" s="37">
        <v>4.3122774886809268E-2</v>
      </c>
      <c r="GE25" s="37">
        <v>4.4349750009220035E-2</v>
      </c>
      <c r="GF25" s="37">
        <v>4.4349750009220035E-2</v>
      </c>
      <c r="GG25" s="37">
        <v>4.9767898322888859E-2</v>
      </c>
      <c r="GH25" s="37">
        <v>3.8840593519874345E-2</v>
      </c>
      <c r="GI25" s="37">
        <v>4.4349750009220035E-2</v>
      </c>
      <c r="GJ25" s="37">
        <v>4.4349750009220035E-2</v>
      </c>
      <c r="GK25" s="37">
        <v>3.8840593519874345E-2</v>
      </c>
      <c r="GL25" s="37">
        <v>4.4349750009220035E-2</v>
      </c>
      <c r="GM25" s="37">
        <v>5.3612971925467212E-2</v>
      </c>
      <c r="GN25" s="37">
        <v>4.1283575517088833E-2</v>
      </c>
      <c r="GO25" s="37">
        <v>3.3409702816285636E-2</v>
      </c>
      <c r="GP25" s="37">
        <v>4.4349750009220035E-2</v>
      </c>
      <c r="GQ25" s="37">
        <v>5.5416796189821982E-2</v>
      </c>
      <c r="GR25" s="37">
        <v>4.4349750009220035E-2</v>
      </c>
      <c r="GS25" s="37">
        <v>4.4349750009220035E-2</v>
      </c>
      <c r="GT25" s="37">
        <v>4.1283575517088833E-2</v>
      </c>
      <c r="GU25" s="37">
        <v>4.7907869507927581E-2</v>
      </c>
      <c r="GV25" s="37">
        <v>4.4349750009220035E-2</v>
      </c>
      <c r="GW25" s="37">
        <v>4.4349750009220035E-2</v>
      </c>
      <c r="GX25" s="37">
        <v>5.1972334787073526E-2</v>
      </c>
      <c r="GY25" s="37">
        <v>4.4349750009220035E-2</v>
      </c>
      <c r="GZ25" s="37">
        <v>3.9752048994745603E-2</v>
      </c>
      <c r="HA25" s="37">
        <v>4.4349750009220035E-2</v>
      </c>
      <c r="HB25" s="37">
        <v>4.7907869507927581E-2</v>
      </c>
      <c r="HC25" s="37">
        <v>4.6940180108088647E-2</v>
      </c>
      <c r="HD25" s="37">
        <v>4.4349750009220035E-2</v>
      </c>
      <c r="HE25" s="37">
        <v>4.1283575517088833E-2</v>
      </c>
      <c r="HF25" s="37">
        <v>4.4349750009220035E-2</v>
      </c>
      <c r="HG25" s="37">
        <v>4.4349750009220035E-2</v>
      </c>
      <c r="HH25" s="37">
        <v>4.8358761958557706E-2</v>
      </c>
      <c r="HI25" s="37">
        <v>4.4349750009220035E-2</v>
      </c>
      <c r="HJ25" s="37">
        <v>4.6123039133006527E-2</v>
      </c>
      <c r="HK25" s="37">
        <v>3.8221540847173552E-2</v>
      </c>
      <c r="HL25" s="37">
        <v>4.1283575517088833E-2</v>
      </c>
      <c r="HM25" s="37">
        <v>4.4349750009220035E-2</v>
      </c>
      <c r="HN25" s="37">
        <v>4.4349750009220035E-2</v>
      </c>
      <c r="HO25" s="37">
        <v>4.9760014608999814E-2</v>
      </c>
      <c r="HP25" s="37">
        <v>4.4349750009220035E-2</v>
      </c>
      <c r="HQ25" s="37">
        <v>4.4349750009220035E-2</v>
      </c>
      <c r="HR25" s="37">
        <v>5.0501670060878912E-2</v>
      </c>
      <c r="HS25" s="37">
        <v>4.6805760678244601E-2</v>
      </c>
      <c r="HT25" s="37">
        <v>4.4349750009220035E-2</v>
      </c>
      <c r="HU25" s="37">
        <v>4.1283575517088833E-2</v>
      </c>
      <c r="HV25" s="37">
        <v>4.1283575517088833E-2</v>
      </c>
      <c r="HW25" s="37">
        <v>4.4349750009220035E-2</v>
      </c>
      <c r="HX25" s="37">
        <v>4.4349750009220035E-2</v>
      </c>
      <c r="HY25" s="37">
        <v>4.4349750009220035E-2</v>
      </c>
      <c r="HZ25" s="37">
        <v>3.8221540847173552E-2</v>
      </c>
      <c r="IA25" s="37">
        <v>4.4349750009220035E-2</v>
      </c>
      <c r="IB25" s="37">
        <v>4.4349750009220035E-2</v>
      </c>
      <c r="IC25" s="37">
        <v>4.0058272303217013E-2</v>
      </c>
      <c r="ID25" s="37">
        <v>4.4349750009220035E-2</v>
      </c>
      <c r="IE25" s="37">
        <v>4.4349750009220035E-2</v>
      </c>
      <c r="IF25" s="37">
        <v>4.4349750009220035E-2</v>
      </c>
      <c r="IG25" s="37">
        <v>4.1283575517088833E-2</v>
      </c>
      <c r="IH25" s="37">
        <v>4.9710942516855372E-2</v>
      </c>
      <c r="II25" s="37">
        <v>4.4349750009220035E-2</v>
      </c>
      <c r="IJ25" s="37">
        <v>4.6123039133006527E-2</v>
      </c>
      <c r="IK25" s="37">
        <v>3.8840593519874345E-2</v>
      </c>
      <c r="IL25" s="37">
        <v>3.9964748818972717E-2</v>
      </c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</row>
    <row r="26" spans="1:410" x14ac:dyDescent="0.35">
      <c r="A26" s="307">
        <v>6.8000000000000005E-2</v>
      </c>
      <c r="B26" s="314">
        <f t="shared" si="0"/>
        <v>4.8137876148059769E-2</v>
      </c>
      <c r="C26" s="315">
        <f t="shared" si="1"/>
        <v>1.9862123851940236E-2</v>
      </c>
      <c r="D26" s="37">
        <f t="shared" si="2"/>
        <v>4.5126099683128348E-2</v>
      </c>
      <c r="E26" s="11">
        <f t="shared" si="3"/>
        <v>2.2873900316871656E-2</v>
      </c>
      <c r="F26" s="310">
        <f t="shared" si="4"/>
        <v>4.858089824471383E-2</v>
      </c>
      <c r="G26" s="311">
        <f t="shared" si="5"/>
        <v>1.9419101755286175E-2</v>
      </c>
      <c r="H26" s="312">
        <f t="shared" si="6"/>
        <v>4.4516939415110465E-2</v>
      </c>
      <c r="I26" s="313">
        <f t="shared" si="7"/>
        <v>2.348306058488954E-2</v>
      </c>
      <c r="J26" s="323">
        <v>4.5126099683128348E-2</v>
      </c>
      <c r="K26" s="313">
        <v>2.2873900316871656E-2</v>
      </c>
      <c r="M26" s="1">
        <v>6.8000000000000005E-2</v>
      </c>
      <c r="N26" s="37">
        <v>5.0308918519339496E-2</v>
      </c>
      <c r="O26" s="37">
        <v>5.3080079789920021E-2</v>
      </c>
      <c r="P26" s="37">
        <v>5.3080079789920021E-2</v>
      </c>
      <c r="Q26" s="37">
        <v>5.4853902702679092E-2</v>
      </c>
      <c r="R26" s="37">
        <v>4.536993875558859E-2</v>
      </c>
      <c r="S26" s="37">
        <v>5.3080079789920021E-2</v>
      </c>
      <c r="T26" s="37">
        <v>5.1313262372723933E-2</v>
      </c>
      <c r="U26" s="37">
        <v>5.1313262372723933E-2</v>
      </c>
      <c r="V26" s="37">
        <v>5.3080079789920021E-2</v>
      </c>
      <c r="W26" s="37">
        <v>5.3080079789920021E-2</v>
      </c>
      <c r="X26" s="37">
        <v>5.3080079789920021E-2</v>
      </c>
      <c r="Y26" s="37">
        <v>4.7952840835019384E-2</v>
      </c>
      <c r="Z26" s="37">
        <v>5.3080079789920021E-2</v>
      </c>
      <c r="AA26" s="37">
        <v>5.3080079789920021E-2</v>
      </c>
      <c r="AB26" s="37">
        <v>5.4853902702679092E-2</v>
      </c>
      <c r="AC26" s="37">
        <v>5.3080079789920021E-2</v>
      </c>
      <c r="AD26" s="37">
        <v>4.536993875558859E-2</v>
      </c>
      <c r="AE26" s="37">
        <v>5.3080079789920021E-2</v>
      </c>
      <c r="AF26" s="37">
        <v>5.3080079789920021E-2</v>
      </c>
      <c r="AG26" s="37">
        <v>5.3080079789920021E-2</v>
      </c>
      <c r="AH26" s="37">
        <v>5.3080079789920021E-2</v>
      </c>
      <c r="AI26" s="37">
        <v>4.7141808575525745E-2</v>
      </c>
      <c r="AJ26" s="37">
        <v>5.3080079789920021E-2</v>
      </c>
      <c r="AK26" s="37">
        <v>4.536993875558859E-2</v>
      </c>
      <c r="AL26" s="37">
        <v>5.3080079789920021E-2</v>
      </c>
      <c r="AM26" s="37">
        <v>5.3080079789920021E-2</v>
      </c>
      <c r="AN26" s="37">
        <v>5.3080079789920021E-2</v>
      </c>
      <c r="AO26" s="37">
        <v>5.3080079789920021E-2</v>
      </c>
      <c r="AP26" s="37">
        <v>5.3080079789920021E-2</v>
      </c>
      <c r="AQ26" s="37">
        <v>4.4828783575967313E-2</v>
      </c>
      <c r="AR26" s="37">
        <v>5.3080079789920021E-2</v>
      </c>
      <c r="AS26" s="37">
        <v>4.197523994071739E-2</v>
      </c>
      <c r="AT26" s="37">
        <v>5.8571631923305612E-2</v>
      </c>
      <c r="AU26" s="37">
        <v>3.9252241136591648E-2</v>
      </c>
      <c r="AV26" s="37">
        <v>5.3080079789920021E-2</v>
      </c>
      <c r="AW26" s="37">
        <v>5.3080079789920021E-2</v>
      </c>
      <c r="AX26" s="37">
        <v>5.3080079789920021E-2</v>
      </c>
      <c r="AY26" s="37">
        <v>5.3080079789920021E-2</v>
      </c>
      <c r="AZ26" s="37">
        <v>4.7208569369543651E-2</v>
      </c>
      <c r="BA26" s="37">
        <v>4.536993875558859E-2</v>
      </c>
      <c r="BB26" s="37">
        <v>4.536993875558859E-2</v>
      </c>
      <c r="BC26" s="37">
        <v>5.0781070081760582E-2</v>
      </c>
      <c r="BD26" s="37">
        <v>4.7558364290285926E-2</v>
      </c>
      <c r="BE26" s="37">
        <v>5.3080079789920021E-2</v>
      </c>
      <c r="BF26" s="37">
        <v>6.4129326641499951E-2</v>
      </c>
      <c r="BG26" s="37">
        <v>5.2044278390331211E-2</v>
      </c>
      <c r="BH26" s="37">
        <v>5.4853902702679092E-2</v>
      </c>
      <c r="BI26" s="37">
        <v>5.3080079789920021E-2</v>
      </c>
      <c r="BJ26" s="37">
        <v>5.3080079789920021E-2</v>
      </c>
      <c r="BK26" s="37">
        <v>5.6655123303056998E-2</v>
      </c>
      <c r="BL26" s="37">
        <v>5.4620522128649984E-2</v>
      </c>
      <c r="BM26" s="37">
        <v>5.0608477286740339E-2</v>
      </c>
      <c r="BN26" s="37">
        <v>4.2308996725220371E-2</v>
      </c>
      <c r="BO26" s="37">
        <v>5.8496651817306899E-2</v>
      </c>
      <c r="BP26" s="37">
        <v>5.3080079789920021E-2</v>
      </c>
      <c r="BQ26" s="37">
        <v>5.6655123303056998E-2</v>
      </c>
      <c r="BR26" s="37">
        <v>5.3080079789920021E-2</v>
      </c>
      <c r="BS26" s="37">
        <v>5.3080079789920021E-2</v>
      </c>
      <c r="BT26" s="37">
        <v>5.3080079789920021E-2</v>
      </c>
      <c r="BU26" s="37">
        <v>5.3080079789920021E-2</v>
      </c>
      <c r="BV26" s="37">
        <v>5.3080079789920021E-2</v>
      </c>
      <c r="BW26" s="37">
        <v>5.0781070081760582E-2</v>
      </c>
      <c r="BX26" s="37">
        <v>4.536993875558859E-2</v>
      </c>
      <c r="BY26" s="37">
        <v>5.2886020162589586E-2</v>
      </c>
      <c r="BZ26" s="37">
        <v>5.1313262372723933E-2</v>
      </c>
      <c r="CA26" s="37">
        <v>5.3080079789920021E-2</v>
      </c>
      <c r="CB26" s="37">
        <v>4.536993875558859E-2</v>
      </c>
      <c r="CC26" s="37">
        <v>5.1512159688440251E-2</v>
      </c>
      <c r="CD26" s="37">
        <v>4.393304849686186E-2</v>
      </c>
      <c r="CE26" s="37">
        <v>4.782179703374223E-2</v>
      </c>
      <c r="CF26" s="37">
        <v>2.1435648776032323E-2</v>
      </c>
      <c r="CG26" s="37">
        <v>4.536993875558859E-2</v>
      </c>
      <c r="CH26" s="37">
        <v>5.6655123303056998E-2</v>
      </c>
      <c r="CI26" s="37">
        <v>3.9252241136591648E-2</v>
      </c>
      <c r="CJ26" s="37">
        <v>5.3080079789920021E-2</v>
      </c>
      <c r="CK26" s="37">
        <v>5.8496651817306899E-2</v>
      </c>
      <c r="CL26" s="37">
        <v>4.536993875558859E-2</v>
      </c>
      <c r="CM26" s="37">
        <v>5.3080079789920021E-2</v>
      </c>
      <c r="CN26" s="37">
        <v>5.8571631923305612E-2</v>
      </c>
      <c r="CO26" s="37">
        <v>5.1512159688440251E-2</v>
      </c>
      <c r="CP26" s="37">
        <v>5.3080079789920021E-2</v>
      </c>
      <c r="CQ26" s="37">
        <v>5.3080079789920021E-2</v>
      </c>
      <c r="CR26" s="37">
        <v>4.536993875558859E-2</v>
      </c>
      <c r="CS26" s="37">
        <v>5.3080079789920021E-2</v>
      </c>
      <c r="CT26" s="37">
        <v>4.536993875558859E-2</v>
      </c>
      <c r="CU26" s="37">
        <v>4.536993875558859E-2</v>
      </c>
      <c r="CV26" s="37">
        <v>4.536993875558859E-2</v>
      </c>
      <c r="CW26" s="37">
        <v>5.2555630257532737E-2</v>
      </c>
      <c r="CX26" s="37">
        <v>4.536993875558859E-2</v>
      </c>
      <c r="CY26" s="37">
        <v>4.536993875558859E-2</v>
      </c>
      <c r="CZ26" s="37">
        <v>5.1684686532059709E-2</v>
      </c>
      <c r="DA26" s="37">
        <v>4.536993875558859E-2</v>
      </c>
      <c r="DB26" s="37">
        <v>4.3604990739639637E-2</v>
      </c>
      <c r="DC26" s="37">
        <v>4.536993875558859E-2</v>
      </c>
      <c r="DD26" s="37">
        <v>4.536993875558859E-2</v>
      </c>
      <c r="DE26" s="37">
        <v>4.536993875558859E-2</v>
      </c>
      <c r="DF26" s="37">
        <v>4.536993875558859E-2</v>
      </c>
      <c r="DG26" s="37">
        <v>4.2308996725220371E-2</v>
      </c>
      <c r="DH26" s="37">
        <v>4.1004178138779546E-2</v>
      </c>
      <c r="DI26" s="37">
        <v>5.2989753961530273E-2</v>
      </c>
      <c r="DJ26" s="37">
        <v>5.072899174176948E-2</v>
      </c>
      <c r="DK26" s="37">
        <v>4.536993875558859E-2</v>
      </c>
      <c r="DL26" s="37">
        <v>4.536993875558859E-2</v>
      </c>
      <c r="DM26" s="37">
        <v>2.5489779412834812E-2</v>
      </c>
      <c r="DN26" s="37">
        <v>3.9559012535616223E-2</v>
      </c>
      <c r="DO26" s="37">
        <v>4.536993875558859E-2</v>
      </c>
      <c r="DP26" s="37">
        <v>4.2308996725220371E-2</v>
      </c>
      <c r="DQ26" s="37">
        <v>4.9459317962638583E-2</v>
      </c>
      <c r="DR26" s="37">
        <v>2.9081703552573668E-2</v>
      </c>
      <c r="DS26" s="37">
        <v>4.7141808575525745E-2</v>
      </c>
      <c r="DT26" s="37">
        <v>3.9651763673017149E-2</v>
      </c>
      <c r="DU26" s="37">
        <v>4.536993875558859E-2</v>
      </c>
      <c r="DV26" s="37">
        <v>4.536993875558859E-2</v>
      </c>
      <c r="DW26" s="37">
        <v>4.2920845952198805E-2</v>
      </c>
      <c r="DX26" s="37">
        <v>4.6595517836825584E-2</v>
      </c>
      <c r="DY26" s="37">
        <v>4.536993875558859E-2</v>
      </c>
      <c r="DZ26" s="37">
        <v>4.3532863693668045E-2</v>
      </c>
      <c r="EA26" s="37">
        <v>4.536993875558859E-2</v>
      </c>
      <c r="EB26" s="37">
        <v>4.536993875558859E-2</v>
      </c>
      <c r="EC26" s="37">
        <v>4.536993875558859E-2</v>
      </c>
      <c r="ED26" s="37">
        <v>4.536993875558859E-2</v>
      </c>
      <c r="EE26" s="37">
        <v>4.536993875558859E-2</v>
      </c>
      <c r="EF26" s="37">
        <v>4.536993875558859E-2</v>
      </c>
      <c r="EG26" s="37">
        <v>4.2308996725220371E-2</v>
      </c>
      <c r="EH26" s="37">
        <v>4.536993875558859E-2</v>
      </c>
      <c r="EI26" s="37">
        <v>4.536993875558859E-2</v>
      </c>
      <c r="EJ26" s="37">
        <v>4.536993875558859E-2</v>
      </c>
      <c r="EK26" s="37">
        <v>4.7141808575525745E-2</v>
      </c>
      <c r="EL26" s="37">
        <v>4.536993875558859E-2</v>
      </c>
      <c r="EM26" s="37">
        <v>5.4620522128649984E-2</v>
      </c>
      <c r="EN26" s="37">
        <v>4.8435201938558992E-2</v>
      </c>
      <c r="EO26" s="37">
        <v>4.536993875558859E-2</v>
      </c>
      <c r="EP26" s="37">
        <v>4.536993875558859E-2</v>
      </c>
      <c r="EQ26" s="37">
        <v>3.9252241136591648E-2</v>
      </c>
      <c r="ER26" s="37">
        <v>3.638739419631265E-2</v>
      </c>
      <c r="ES26" s="37">
        <v>4.536993875558859E-2</v>
      </c>
      <c r="ET26" s="37">
        <v>4.536993875558859E-2</v>
      </c>
      <c r="EU26" s="37">
        <v>4.536993875558859E-2</v>
      </c>
      <c r="EV26" s="37">
        <v>4.536993875558859E-2</v>
      </c>
      <c r="EW26" s="37">
        <v>4.9663666928908112E-2</v>
      </c>
      <c r="EX26" s="37">
        <v>4.536993875558859E-2</v>
      </c>
      <c r="EY26" s="37">
        <v>4.536993875558859E-2</v>
      </c>
      <c r="EZ26" s="37">
        <v>4.2308996725220371E-2</v>
      </c>
      <c r="FA26" s="37">
        <v>4.536993875558859E-2</v>
      </c>
      <c r="FB26" s="37">
        <v>4.3604990739639637E-2</v>
      </c>
      <c r="FC26" s="37">
        <v>4.536993875558859E-2</v>
      </c>
      <c r="FD26" s="37">
        <v>4.536993875558859E-2</v>
      </c>
      <c r="FE26" s="37">
        <v>3.9252241136591648E-2</v>
      </c>
      <c r="FF26" s="37">
        <v>4.3604990739639637E-2</v>
      </c>
      <c r="FG26" s="37">
        <v>4.536993875558859E-2</v>
      </c>
      <c r="FH26" s="37">
        <v>4.536993875558859E-2</v>
      </c>
      <c r="FI26" s="37">
        <v>3.3675341799167313E-2</v>
      </c>
      <c r="FJ26" s="37">
        <v>5.755580747973954E-2</v>
      </c>
      <c r="FK26" s="37">
        <v>4.536993875558859E-2</v>
      </c>
      <c r="FL26" s="37">
        <v>4.0468422344372312E-2</v>
      </c>
      <c r="FM26" s="37">
        <v>4.8925807574050406E-2</v>
      </c>
      <c r="FN26" s="37">
        <v>4.536993875558859E-2</v>
      </c>
      <c r="FO26" s="37">
        <v>5.1512159688440251E-2</v>
      </c>
      <c r="FP26" s="37">
        <v>4.536993875558859E-2</v>
      </c>
      <c r="FQ26" s="37">
        <v>4.536993875558859E-2</v>
      </c>
      <c r="FR26" s="37">
        <v>4.536993875558859E-2</v>
      </c>
      <c r="FS26" s="37">
        <v>3.6828979355868263E-2</v>
      </c>
      <c r="FT26" s="37">
        <v>4.536993875558859E-2</v>
      </c>
      <c r="FU26" s="37">
        <v>4.536993875558859E-2</v>
      </c>
      <c r="FV26" s="37">
        <v>4.536993875558859E-2</v>
      </c>
      <c r="FW26" s="37">
        <v>5.8704103298217847E-2</v>
      </c>
      <c r="FX26" s="37">
        <v>4.536993875558859E-2</v>
      </c>
      <c r="FY26" s="37">
        <v>3.9252241136591648E-2</v>
      </c>
      <c r="FZ26" s="37">
        <v>3.9252241136591648E-2</v>
      </c>
      <c r="GA26" s="37">
        <v>4.536993875558859E-2</v>
      </c>
      <c r="GB26" s="37">
        <v>4.536993875558859E-2</v>
      </c>
      <c r="GC26" s="37">
        <v>4.0167088615719493E-2</v>
      </c>
      <c r="GD26" s="37">
        <v>4.4145051022074666E-2</v>
      </c>
      <c r="GE26" s="37">
        <v>4.536993875558859E-2</v>
      </c>
      <c r="GF26" s="37">
        <v>4.536993875558859E-2</v>
      </c>
      <c r="GG26" s="37">
        <v>5.0783595279163984E-2</v>
      </c>
      <c r="GH26" s="37">
        <v>3.9863956831901248E-2</v>
      </c>
      <c r="GI26" s="37">
        <v>4.536993875558859E-2</v>
      </c>
      <c r="GJ26" s="37">
        <v>4.536993875558859E-2</v>
      </c>
      <c r="GK26" s="37">
        <v>3.9863956831901248E-2</v>
      </c>
      <c r="GL26" s="37">
        <v>4.536993875558859E-2</v>
      </c>
      <c r="GM26" s="37">
        <v>5.4620522128649984E-2</v>
      </c>
      <c r="GN26" s="37">
        <v>4.2308996725220371E-2</v>
      </c>
      <c r="GO26" s="37">
        <v>3.443662054765162E-2</v>
      </c>
      <c r="GP26" s="37">
        <v>4.536993875558859E-2</v>
      </c>
      <c r="GQ26" s="37">
        <v>5.6417866162935981E-2</v>
      </c>
      <c r="GR26" s="37">
        <v>4.536993875558859E-2</v>
      </c>
      <c r="GS26" s="37">
        <v>4.536993875558859E-2</v>
      </c>
      <c r="GT26" s="37">
        <v>4.2308996725220371E-2</v>
      </c>
      <c r="GU26" s="37">
        <v>4.8925807574050406E-2</v>
      </c>
      <c r="GV26" s="37">
        <v>4.536993875558859E-2</v>
      </c>
      <c r="GW26" s="37">
        <v>4.536993875558859E-2</v>
      </c>
      <c r="GX26" s="37">
        <v>5.2989753961530273E-2</v>
      </c>
      <c r="GY26" s="37">
        <v>4.536993875558859E-2</v>
      </c>
      <c r="GZ26" s="37">
        <v>4.0780103917767763E-2</v>
      </c>
      <c r="HA26" s="37">
        <v>4.536993875558859E-2</v>
      </c>
      <c r="HB26" s="37">
        <v>4.8925807574050406E-2</v>
      </c>
      <c r="HC26" s="37">
        <v>4.7952840835019384E-2</v>
      </c>
      <c r="HD26" s="37">
        <v>4.536993875558859E-2</v>
      </c>
      <c r="HE26" s="37">
        <v>4.2308996725220371E-2</v>
      </c>
      <c r="HF26" s="37">
        <v>4.536993875558859E-2</v>
      </c>
      <c r="HG26" s="37">
        <v>4.536993875558859E-2</v>
      </c>
      <c r="HH26" s="37">
        <v>4.9370298988801853E-2</v>
      </c>
      <c r="HI26" s="37">
        <v>4.536993875558859E-2</v>
      </c>
      <c r="HJ26" s="37">
        <v>4.7141808575525745E-2</v>
      </c>
      <c r="HK26" s="37">
        <v>3.9252241136591648E-2</v>
      </c>
      <c r="HL26" s="37">
        <v>4.2308996725220371E-2</v>
      </c>
      <c r="HM26" s="37">
        <v>4.536993875558859E-2</v>
      </c>
      <c r="HN26" s="37">
        <v>4.536993875558859E-2</v>
      </c>
      <c r="HO26" s="37">
        <v>5.0781070081760582E-2</v>
      </c>
      <c r="HP26" s="37">
        <v>4.536993875558859E-2</v>
      </c>
      <c r="HQ26" s="37">
        <v>4.536993875558859E-2</v>
      </c>
      <c r="HR26" s="37">
        <v>5.1512159688440251E-2</v>
      </c>
      <c r="HS26" s="37">
        <v>4.782179703374223E-2</v>
      </c>
      <c r="HT26" s="37">
        <v>4.536993875558859E-2</v>
      </c>
      <c r="HU26" s="37">
        <v>4.2308996725220371E-2</v>
      </c>
      <c r="HV26" s="37">
        <v>4.2308996725220371E-2</v>
      </c>
      <c r="HW26" s="37">
        <v>4.536993875558859E-2</v>
      </c>
      <c r="HX26" s="37">
        <v>4.536993875558859E-2</v>
      </c>
      <c r="HY26" s="37">
        <v>4.536993875558859E-2</v>
      </c>
      <c r="HZ26" s="37">
        <v>3.9252241136591648E-2</v>
      </c>
      <c r="IA26" s="37">
        <v>4.536993875558859E-2</v>
      </c>
      <c r="IB26" s="37">
        <v>4.536993875558859E-2</v>
      </c>
      <c r="IC26" s="37">
        <v>4.1085799551011437E-2</v>
      </c>
      <c r="ID26" s="37">
        <v>4.536993875558859E-2</v>
      </c>
      <c r="IE26" s="37">
        <v>4.536993875558859E-2</v>
      </c>
      <c r="IF26" s="37">
        <v>4.536993875558859E-2</v>
      </c>
      <c r="IG26" s="37">
        <v>4.2308996725220371E-2</v>
      </c>
      <c r="IH26" s="37">
        <v>5.072899174176948E-2</v>
      </c>
      <c r="II26" s="37">
        <v>4.536993875558859E-2</v>
      </c>
      <c r="IJ26" s="37">
        <v>4.7141808575525745E-2</v>
      </c>
      <c r="IK26" s="37">
        <v>3.9863956831901248E-2</v>
      </c>
      <c r="IL26" s="37">
        <v>4.1004178138779546E-2</v>
      </c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</row>
    <row r="27" spans="1:410" x14ac:dyDescent="0.35">
      <c r="A27" s="307">
        <v>6.9000000000000006E-2</v>
      </c>
      <c r="B27" s="314">
        <f t="shared" si="0"/>
        <v>4.9149208114076665E-2</v>
      </c>
      <c r="C27" s="315">
        <f t="shared" si="1"/>
        <v>1.9850791885923341E-2</v>
      </c>
      <c r="D27" s="37">
        <f t="shared" si="2"/>
        <v>4.6146859782576009E-2</v>
      </c>
      <c r="E27" s="11">
        <f t="shared" si="3"/>
        <v>2.2853140217423996E-2</v>
      </c>
      <c r="F27" s="310">
        <f t="shared" si="4"/>
        <v>4.9592131328218041E-2</v>
      </c>
      <c r="G27" s="311">
        <f t="shared" si="5"/>
        <v>1.9407868671781965E-2</v>
      </c>
      <c r="H27" s="312">
        <f t="shared" si="6"/>
        <v>4.5538322785887771E-2</v>
      </c>
      <c r="I27" s="313">
        <f t="shared" si="7"/>
        <v>2.3461677214112235E-2</v>
      </c>
      <c r="J27" s="323">
        <v>4.6146859782576009E-2</v>
      </c>
      <c r="K27" s="313">
        <v>2.2853140217423996E-2</v>
      </c>
      <c r="M27" s="1">
        <v>6.9000000000000006E-2</v>
      </c>
      <c r="N27" s="37">
        <v>5.1308220649156855E-2</v>
      </c>
      <c r="O27" s="37">
        <v>5.407789586847711E-2</v>
      </c>
      <c r="P27" s="37">
        <v>5.407789586847711E-2</v>
      </c>
      <c r="Q27" s="37">
        <v>5.5850356556637282E-2</v>
      </c>
      <c r="R27" s="37">
        <v>4.6390007625289442E-2</v>
      </c>
      <c r="S27" s="37">
        <v>5.407789586847711E-2</v>
      </c>
      <c r="T27" s="37">
        <v>5.2312450751006878E-2</v>
      </c>
      <c r="U27" s="37">
        <v>5.2312450751006878E-2</v>
      </c>
      <c r="V27" s="37">
        <v>5.407789586847711E-2</v>
      </c>
      <c r="W27" s="37">
        <v>5.407789586847711E-2</v>
      </c>
      <c r="X27" s="37">
        <v>5.407789586847711E-2</v>
      </c>
      <c r="Y27" s="37">
        <v>4.8965410423685629E-2</v>
      </c>
      <c r="Z27" s="37">
        <v>5.407789586847711E-2</v>
      </c>
      <c r="AA27" s="37">
        <v>5.407789586847711E-2</v>
      </c>
      <c r="AB27" s="37">
        <v>5.5850356556637282E-2</v>
      </c>
      <c r="AC27" s="37">
        <v>5.407789586847711E-2</v>
      </c>
      <c r="AD27" s="37">
        <v>4.6390007625289442E-2</v>
      </c>
      <c r="AE27" s="37">
        <v>5.407789586847711E-2</v>
      </c>
      <c r="AF27" s="37">
        <v>5.407789586847711E-2</v>
      </c>
      <c r="AG27" s="37">
        <v>5.407789586847711E-2</v>
      </c>
      <c r="AH27" s="37">
        <v>5.407789586847711E-2</v>
      </c>
      <c r="AI27" s="37">
        <v>4.8160468736510031E-2</v>
      </c>
      <c r="AJ27" s="37">
        <v>5.407789586847711E-2</v>
      </c>
      <c r="AK27" s="37">
        <v>4.6390007625289442E-2</v>
      </c>
      <c r="AL27" s="37">
        <v>5.407789586847711E-2</v>
      </c>
      <c r="AM27" s="37">
        <v>5.407789586847711E-2</v>
      </c>
      <c r="AN27" s="37">
        <v>5.407789586847711E-2</v>
      </c>
      <c r="AO27" s="37">
        <v>5.407789586847711E-2</v>
      </c>
      <c r="AP27" s="37">
        <v>5.407789586847711E-2</v>
      </c>
      <c r="AQ27" s="37">
        <v>4.5717611396740132E-2</v>
      </c>
      <c r="AR27" s="37">
        <v>5.407789586847711E-2</v>
      </c>
      <c r="AS27" s="37">
        <v>4.298095777268629E-2</v>
      </c>
      <c r="AT27" s="37">
        <v>5.9572164962616858E-2</v>
      </c>
      <c r="AU27" s="37">
        <v>4.028277066782282E-2</v>
      </c>
      <c r="AV27" s="37">
        <v>5.407789586847711E-2</v>
      </c>
      <c r="AW27" s="37">
        <v>5.407789586847711E-2</v>
      </c>
      <c r="AX27" s="37">
        <v>5.407789586847711E-2</v>
      </c>
      <c r="AY27" s="37">
        <v>5.407789586847711E-2</v>
      </c>
      <c r="AZ27" s="37">
        <v>4.822553616422609E-2</v>
      </c>
      <c r="BA27" s="37">
        <v>4.6390007625289442E-2</v>
      </c>
      <c r="BB27" s="37">
        <v>4.6390007625289442E-2</v>
      </c>
      <c r="BC27" s="37">
        <v>5.1802031815760374E-2</v>
      </c>
      <c r="BD27" s="37">
        <v>4.8559188136516385E-2</v>
      </c>
      <c r="BE27" s="37">
        <v>5.407789586847711E-2</v>
      </c>
      <c r="BF27" s="37">
        <v>6.5130906009359002E-2</v>
      </c>
      <c r="BG27" s="37">
        <v>5.3046879134965419E-2</v>
      </c>
      <c r="BH27" s="37">
        <v>5.5850356556637282E-2</v>
      </c>
      <c r="BI27" s="37">
        <v>5.407789586847711E-2</v>
      </c>
      <c r="BJ27" s="37">
        <v>5.407789586847711E-2</v>
      </c>
      <c r="BK27" s="37">
        <v>5.7651401917199196E-2</v>
      </c>
      <c r="BL27" s="37">
        <v>5.5628016722055529E-2</v>
      </c>
      <c r="BM27" s="37">
        <v>5.1608217378793508E-2</v>
      </c>
      <c r="BN27" s="37">
        <v>4.3334272774713245E-2</v>
      </c>
      <c r="BO27" s="37">
        <v>5.9494242767890393E-2</v>
      </c>
      <c r="BP27" s="37">
        <v>5.407789586847711E-2</v>
      </c>
      <c r="BQ27" s="37">
        <v>5.7651401917199196E-2</v>
      </c>
      <c r="BR27" s="37">
        <v>5.407789586847711E-2</v>
      </c>
      <c r="BS27" s="37">
        <v>5.407789586847711E-2</v>
      </c>
      <c r="BT27" s="37">
        <v>5.407789586847711E-2</v>
      </c>
      <c r="BU27" s="37">
        <v>5.407789586847711E-2</v>
      </c>
      <c r="BV27" s="37">
        <v>5.407789586847711E-2</v>
      </c>
      <c r="BW27" s="37">
        <v>5.1802031815760374E-2</v>
      </c>
      <c r="BX27" s="37">
        <v>4.6390007625289442E-2</v>
      </c>
      <c r="BY27" s="37">
        <v>5.3885604968146206E-2</v>
      </c>
      <c r="BZ27" s="37">
        <v>5.2312450751006878E-2</v>
      </c>
      <c r="CA27" s="37">
        <v>5.407789586847711E-2</v>
      </c>
      <c r="CB27" s="37">
        <v>4.6390007625289442E-2</v>
      </c>
      <c r="CC27" s="37">
        <v>5.2522577251341351E-2</v>
      </c>
      <c r="CD27" s="37">
        <v>4.4934628303780588E-2</v>
      </c>
      <c r="CE27" s="37">
        <v>4.8837733509335512E-2</v>
      </c>
      <c r="CF27" s="37">
        <v>2.2473930460301217E-2</v>
      </c>
      <c r="CG27" s="37">
        <v>4.6390007625289442E-2</v>
      </c>
      <c r="CH27" s="37">
        <v>5.7651401917199196E-2</v>
      </c>
      <c r="CI27" s="37">
        <v>4.028277066782282E-2</v>
      </c>
      <c r="CJ27" s="37">
        <v>5.407789586847711E-2</v>
      </c>
      <c r="CK27" s="37">
        <v>5.9494242767890393E-2</v>
      </c>
      <c r="CL27" s="37">
        <v>4.6390007625289442E-2</v>
      </c>
      <c r="CM27" s="37">
        <v>5.407789586847711E-2</v>
      </c>
      <c r="CN27" s="37">
        <v>5.9572164962616858E-2</v>
      </c>
      <c r="CO27" s="37">
        <v>5.2522577251341351E-2</v>
      </c>
      <c r="CP27" s="37">
        <v>5.407789586847711E-2</v>
      </c>
      <c r="CQ27" s="37">
        <v>5.407789586847711E-2</v>
      </c>
      <c r="CR27" s="37">
        <v>4.6390007625289442E-2</v>
      </c>
      <c r="CS27" s="37">
        <v>5.407789586847711E-2</v>
      </c>
      <c r="CT27" s="37">
        <v>4.6390007625289442E-2</v>
      </c>
      <c r="CU27" s="37">
        <v>4.6390007625289442E-2</v>
      </c>
      <c r="CV27" s="37">
        <v>4.6390007625289442E-2</v>
      </c>
      <c r="CW27" s="37">
        <v>5.3574552538882436E-2</v>
      </c>
      <c r="CX27" s="37">
        <v>4.6390007625289442E-2</v>
      </c>
      <c r="CY27" s="37">
        <v>4.6390007625289442E-2</v>
      </c>
      <c r="CZ27" s="37">
        <v>5.2705520399371153E-2</v>
      </c>
      <c r="DA27" s="37">
        <v>4.6390007625289442E-2</v>
      </c>
      <c r="DB27" s="37">
        <v>4.4626478393664515E-2</v>
      </c>
      <c r="DC27" s="37">
        <v>4.6390007625289442E-2</v>
      </c>
      <c r="DD27" s="37">
        <v>4.6390007625289442E-2</v>
      </c>
      <c r="DE27" s="37">
        <v>4.6390007625289442E-2</v>
      </c>
      <c r="DF27" s="37">
        <v>4.6390007625289442E-2</v>
      </c>
      <c r="DG27" s="37">
        <v>4.3334272774713245E-2</v>
      </c>
      <c r="DH27" s="37">
        <v>4.2043382395999807E-2</v>
      </c>
      <c r="DI27" s="37">
        <v>5.4007093777299398E-2</v>
      </c>
      <c r="DJ27" s="37">
        <v>5.1746946229966007E-2</v>
      </c>
      <c r="DK27" s="37">
        <v>4.6390007625289442E-2</v>
      </c>
      <c r="DL27" s="37">
        <v>4.6390007625289442E-2</v>
      </c>
      <c r="DM27" s="37">
        <v>2.6516911137002941E-2</v>
      </c>
      <c r="DN27" s="37">
        <v>4.058587101085509E-2</v>
      </c>
      <c r="DO27" s="37">
        <v>4.6390007625289442E-2</v>
      </c>
      <c r="DP27" s="37">
        <v>4.3334272774713245E-2</v>
      </c>
      <c r="DQ27" s="37">
        <v>5.0482690815510933E-2</v>
      </c>
      <c r="DR27" s="37">
        <v>3.0126429392148157E-2</v>
      </c>
      <c r="DS27" s="37">
        <v>4.8160468736510031E-2</v>
      </c>
      <c r="DT27" s="37">
        <v>4.0676753564434343E-2</v>
      </c>
      <c r="DU27" s="37">
        <v>4.6390007625289442E-2</v>
      </c>
      <c r="DV27" s="37">
        <v>4.6390007625289442E-2</v>
      </c>
      <c r="DW27" s="37">
        <v>4.3945076860806953E-2</v>
      </c>
      <c r="DX27" s="37">
        <v>4.7613516803579392E-2</v>
      </c>
      <c r="DY27" s="37">
        <v>4.6390007625289442E-2</v>
      </c>
      <c r="DZ27" s="37">
        <v>4.4556051313703771E-2</v>
      </c>
      <c r="EA27" s="37">
        <v>4.6390007625289442E-2</v>
      </c>
      <c r="EB27" s="37">
        <v>4.6390007625289442E-2</v>
      </c>
      <c r="EC27" s="37">
        <v>4.6390007625289442E-2</v>
      </c>
      <c r="ED27" s="37">
        <v>4.6390007625289442E-2</v>
      </c>
      <c r="EE27" s="37">
        <v>4.6390007625289442E-2</v>
      </c>
      <c r="EF27" s="37">
        <v>4.6390007625289442E-2</v>
      </c>
      <c r="EG27" s="37">
        <v>4.3334272774713245E-2</v>
      </c>
      <c r="EH27" s="37">
        <v>4.6390007625289442E-2</v>
      </c>
      <c r="EI27" s="37">
        <v>4.6390007625289442E-2</v>
      </c>
      <c r="EJ27" s="37">
        <v>4.6390007625289442E-2</v>
      </c>
      <c r="EK27" s="37">
        <v>4.8160468736510031E-2</v>
      </c>
      <c r="EL27" s="37">
        <v>4.6390007625289442E-2</v>
      </c>
      <c r="EM27" s="37">
        <v>5.5628016722055529E-2</v>
      </c>
      <c r="EN27" s="37">
        <v>4.9450109948053544E-2</v>
      </c>
      <c r="EO27" s="37">
        <v>4.6390007625289442E-2</v>
      </c>
      <c r="EP27" s="37">
        <v>4.6390007625289442E-2</v>
      </c>
      <c r="EQ27" s="37">
        <v>4.028277066782282E-2</v>
      </c>
      <c r="ER27" s="37">
        <v>3.7413525656097901E-2</v>
      </c>
      <c r="ES27" s="37">
        <v>4.6390007625289442E-2</v>
      </c>
      <c r="ET27" s="37">
        <v>4.6390007625289442E-2</v>
      </c>
      <c r="EU27" s="37">
        <v>4.6390007625289442E-2</v>
      </c>
      <c r="EV27" s="37">
        <v>4.6390007625289442E-2</v>
      </c>
      <c r="EW27" s="37">
        <v>5.0676639292515535E-2</v>
      </c>
      <c r="EX27" s="37">
        <v>4.6390007625289442E-2</v>
      </c>
      <c r="EY27" s="37">
        <v>4.6390007625289442E-2</v>
      </c>
      <c r="EZ27" s="37">
        <v>4.3334272774713245E-2</v>
      </c>
      <c r="FA27" s="37">
        <v>4.6390007625289442E-2</v>
      </c>
      <c r="FB27" s="37">
        <v>4.4626478393664515E-2</v>
      </c>
      <c r="FC27" s="37">
        <v>4.6390007625289442E-2</v>
      </c>
      <c r="FD27" s="37">
        <v>4.6390007625289442E-2</v>
      </c>
      <c r="FE27" s="37">
        <v>4.028277066782282E-2</v>
      </c>
      <c r="FF27" s="37">
        <v>4.4626478393664515E-2</v>
      </c>
      <c r="FG27" s="37">
        <v>4.6390007625289442E-2</v>
      </c>
      <c r="FH27" s="37">
        <v>4.6390007625289442E-2</v>
      </c>
      <c r="FI27" s="37">
        <v>3.4700781455112573E-2</v>
      </c>
      <c r="FJ27" s="37">
        <v>5.855527356211665E-2</v>
      </c>
      <c r="FK27" s="37">
        <v>4.6390007625289442E-2</v>
      </c>
      <c r="FL27" s="37">
        <v>4.1484398598622407E-2</v>
      </c>
      <c r="FM27" s="37">
        <v>4.994364530339146E-2</v>
      </c>
      <c r="FN27" s="37">
        <v>4.6390007625289442E-2</v>
      </c>
      <c r="FO27" s="37">
        <v>5.2522577251341351E-2</v>
      </c>
      <c r="FP27" s="37">
        <v>4.6390007625289442E-2</v>
      </c>
      <c r="FQ27" s="37">
        <v>4.6390007625289442E-2</v>
      </c>
      <c r="FR27" s="37">
        <v>4.6390007625289442E-2</v>
      </c>
      <c r="FS27" s="37">
        <v>3.7857455748735891E-2</v>
      </c>
      <c r="FT27" s="37">
        <v>4.6390007625289442E-2</v>
      </c>
      <c r="FU27" s="37">
        <v>4.6390007625289442E-2</v>
      </c>
      <c r="FV27" s="37">
        <v>4.6390007625289442E-2</v>
      </c>
      <c r="FW27" s="37">
        <v>5.9714598317418988E-2</v>
      </c>
      <c r="FX27" s="37">
        <v>4.6390007625289442E-2</v>
      </c>
      <c r="FY27" s="37">
        <v>4.028277066782282E-2</v>
      </c>
      <c r="FZ27" s="37">
        <v>4.028277066782282E-2</v>
      </c>
      <c r="GA27" s="37">
        <v>4.6390007625289442E-2</v>
      </c>
      <c r="GB27" s="37">
        <v>4.6390007625289442E-2</v>
      </c>
      <c r="GC27" s="37">
        <v>4.1186670607632037E-2</v>
      </c>
      <c r="GD27" s="37">
        <v>4.516719720601281E-2</v>
      </c>
      <c r="GE27" s="37">
        <v>4.6390007625289442E-2</v>
      </c>
      <c r="GF27" s="37">
        <v>4.6390007625289442E-2</v>
      </c>
      <c r="GG27" s="37">
        <v>5.1799204060562598E-2</v>
      </c>
      <c r="GH27" s="37">
        <v>4.0887166179237155E-2</v>
      </c>
      <c r="GI27" s="37">
        <v>4.6390007625289442E-2</v>
      </c>
      <c r="GJ27" s="37">
        <v>4.6390007625289442E-2</v>
      </c>
      <c r="GK27" s="37">
        <v>4.0887166179237155E-2</v>
      </c>
      <c r="GL27" s="37">
        <v>4.6390007625289442E-2</v>
      </c>
      <c r="GM27" s="37">
        <v>5.5628016722055529E-2</v>
      </c>
      <c r="GN27" s="37">
        <v>4.3334272774713245E-2</v>
      </c>
      <c r="GO27" s="37">
        <v>3.546331088803556E-2</v>
      </c>
      <c r="GP27" s="37">
        <v>4.6390007625289442E-2</v>
      </c>
      <c r="GQ27" s="37">
        <v>5.7418913044406938E-2</v>
      </c>
      <c r="GR27" s="37">
        <v>4.6390007625289442E-2</v>
      </c>
      <c r="GS27" s="37">
        <v>4.6390007625289442E-2</v>
      </c>
      <c r="GT27" s="37">
        <v>4.3334272774713245E-2</v>
      </c>
      <c r="GU27" s="37">
        <v>4.994364530339146E-2</v>
      </c>
      <c r="GV27" s="37">
        <v>4.6390007625289442E-2</v>
      </c>
      <c r="GW27" s="37">
        <v>4.6390007625289442E-2</v>
      </c>
      <c r="GX27" s="37">
        <v>5.4007093777299398E-2</v>
      </c>
      <c r="GY27" s="37">
        <v>4.6390007625289442E-2</v>
      </c>
      <c r="GZ27" s="37">
        <v>4.1808000922046507E-2</v>
      </c>
      <c r="HA27" s="37">
        <v>4.6390007625289442E-2</v>
      </c>
      <c r="HB27" s="37">
        <v>4.994364530339146E-2</v>
      </c>
      <c r="HC27" s="37">
        <v>4.8965410423685629E-2</v>
      </c>
      <c r="HD27" s="37">
        <v>4.6390007625289442E-2</v>
      </c>
      <c r="HE27" s="37">
        <v>4.3334272774713245E-2</v>
      </c>
      <c r="HF27" s="37">
        <v>4.6390007625289442E-2</v>
      </c>
      <c r="HG27" s="37">
        <v>4.6390007625289442E-2</v>
      </c>
      <c r="HH27" s="37">
        <v>5.0381753236384386E-2</v>
      </c>
      <c r="HI27" s="37">
        <v>4.6390007625289442E-2</v>
      </c>
      <c r="HJ27" s="37">
        <v>4.8160468736510031E-2</v>
      </c>
      <c r="HK27" s="37">
        <v>4.028277066782282E-2</v>
      </c>
      <c r="HL27" s="37">
        <v>4.3334272774713245E-2</v>
      </c>
      <c r="HM27" s="37">
        <v>4.6390007625289442E-2</v>
      </c>
      <c r="HN27" s="37">
        <v>4.6390007625289442E-2</v>
      </c>
      <c r="HO27" s="37">
        <v>5.1802031815760374E-2</v>
      </c>
      <c r="HP27" s="37">
        <v>4.6390007625289442E-2</v>
      </c>
      <c r="HQ27" s="37">
        <v>4.6390007625289442E-2</v>
      </c>
      <c r="HR27" s="37">
        <v>5.2522577251341351E-2</v>
      </c>
      <c r="HS27" s="37">
        <v>4.8837733509335512E-2</v>
      </c>
      <c r="HT27" s="37">
        <v>4.6390007625289442E-2</v>
      </c>
      <c r="HU27" s="37">
        <v>4.3334272774713245E-2</v>
      </c>
      <c r="HV27" s="37">
        <v>4.3334272774713245E-2</v>
      </c>
      <c r="HW27" s="37">
        <v>4.6390007625289442E-2</v>
      </c>
      <c r="HX27" s="37">
        <v>4.6390007625289442E-2</v>
      </c>
      <c r="HY27" s="37">
        <v>4.6390007625289442E-2</v>
      </c>
      <c r="HZ27" s="37">
        <v>4.028277066782282E-2</v>
      </c>
      <c r="IA27" s="37">
        <v>4.6390007625289442E-2</v>
      </c>
      <c r="IB27" s="37">
        <v>4.6390007625289442E-2</v>
      </c>
      <c r="IC27" s="37">
        <v>4.2113171438434183E-2</v>
      </c>
      <c r="ID27" s="37">
        <v>4.6390007625289442E-2</v>
      </c>
      <c r="IE27" s="37">
        <v>4.6390007625289442E-2</v>
      </c>
      <c r="IF27" s="37">
        <v>4.6390007625289442E-2</v>
      </c>
      <c r="IG27" s="37">
        <v>4.3334272774713245E-2</v>
      </c>
      <c r="IH27" s="37">
        <v>5.1746946229966007E-2</v>
      </c>
      <c r="II27" s="37">
        <v>4.6390007625289442E-2</v>
      </c>
      <c r="IJ27" s="37">
        <v>4.8160468736510031E-2</v>
      </c>
      <c r="IK27" s="37">
        <v>4.0887166179237155E-2</v>
      </c>
      <c r="IL27" s="37">
        <v>4.2043382395999807E-2</v>
      </c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</row>
    <row r="28" spans="1:410" x14ac:dyDescent="0.35">
      <c r="A28" s="307">
        <v>7.0000000000000007E-2</v>
      </c>
      <c r="B28" s="314">
        <f t="shared" si="0"/>
        <v>5.0159676670897137E-2</v>
      </c>
      <c r="C28" s="315">
        <f t="shared" si="1"/>
        <v>1.984032332910287E-2</v>
      </c>
      <c r="D28" s="37">
        <f t="shared" si="2"/>
        <v>4.7167496292899833E-2</v>
      </c>
      <c r="E28" s="11">
        <f t="shared" si="3"/>
        <v>2.2832503707100174E-2</v>
      </c>
      <c r="F28" s="310">
        <f t="shared" si="4"/>
        <v>5.0602139768535413E-2</v>
      </c>
      <c r="G28" s="311">
        <f t="shared" si="5"/>
        <v>1.9397860231464593E-2</v>
      </c>
      <c r="H28" s="312">
        <f t="shared" si="6"/>
        <v>4.6559577769211422E-2</v>
      </c>
      <c r="I28" s="313">
        <f t="shared" si="7"/>
        <v>2.3440422230788585E-2</v>
      </c>
      <c r="J28" s="323">
        <v>4.7167496292899833E-2</v>
      </c>
      <c r="K28" s="313">
        <v>2.2832503707100174E-2</v>
      </c>
      <c r="M28" s="1">
        <v>7.0000000000000007E-2</v>
      </c>
      <c r="N28" s="37">
        <v>5.2307471221054058E-2</v>
      </c>
      <c r="O28" s="37">
        <v>5.5075676651634931E-2</v>
      </c>
      <c r="P28" s="37">
        <v>5.5075676651634931E-2</v>
      </c>
      <c r="Q28" s="37">
        <v>5.6846785216630336E-2</v>
      </c>
      <c r="R28" s="37">
        <v>4.7409957189971985E-2</v>
      </c>
      <c r="S28" s="37">
        <v>5.5075676651634931E-2</v>
      </c>
      <c r="T28" s="37">
        <v>5.3311593717692229E-2</v>
      </c>
      <c r="U28" s="37">
        <v>5.3311593717692229E-2</v>
      </c>
      <c r="V28" s="37">
        <v>5.5075676651634931E-2</v>
      </c>
      <c r="W28" s="37">
        <v>5.5075676651634931E-2</v>
      </c>
      <c r="X28" s="37">
        <v>5.5075676651634931E-2</v>
      </c>
      <c r="Y28" s="37">
        <v>4.9977889306111134E-2</v>
      </c>
      <c r="Z28" s="37">
        <v>5.5075676651634931E-2</v>
      </c>
      <c r="AA28" s="37">
        <v>5.5075676651634931E-2</v>
      </c>
      <c r="AB28" s="37">
        <v>5.6846785216630336E-2</v>
      </c>
      <c r="AC28" s="37">
        <v>5.5075676651634931E-2</v>
      </c>
      <c r="AD28" s="37">
        <v>4.7409957189971985E-2</v>
      </c>
      <c r="AE28" s="37">
        <v>5.5075676651634931E-2</v>
      </c>
      <c r="AF28" s="37">
        <v>5.5075676651634931E-2</v>
      </c>
      <c r="AG28" s="37">
        <v>5.5075676651634931E-2</v>
      </c>
      <c r="AH28" s="37">
        <v>5.5075676651634931E-2</v>
      </c>
      <c r="AI28" s="37">
        <v>4.9179020144555663E-2</v>
      </c>
      <c r="AJ28" s="37">
        <v>5.5075676651634931E-2</v>
      </c>
      <c r="AK28" s="37">
        <v>4.7409957189971985E-2</v>
      </c>
      <c r="AL28" s="37">
        <v>5.5075676651634931E-2</v>
      </c>
      <c r="AM28" s="37">
        <v>5.5075676651634931E-2</v>
      </c>
      <c r="AN28" s="37">
        <v>5.5075676651634931E-2</v>
      </c>
      <c r="AO28" s="37">
        <v>5.5075676651634931E-2</v>
      </c>
      <c r="AP28" s="37">
        <v>5.5075676651634931E-2</v>
      </c>
      <c r="AQ28" s="37">
        <v>4.6607115749126793E-2</v>
      </c>
      <c r="AR28" s="37">
        <v>5.5075676651634931E-2</v>
      </c>
      <c r="AS28" s="37">
        <v>4.3986575255887006E-2</v>
      </c>
      <c r="AT28" s="37">
        <v>6.0572679516170291E-2</v>
      </c>
      <c r="AU28" s="37">
        <v>4.131313024617822E-2</v>
      </c>
      <c r="AV28" s="37">
        <v>5.5075676651634931E-2</v>
      </c>
      <c r="AW28" s="37">
        <v>5.5075676651634931E-2</v>
      </c>
      <c r="AX28" s="37">
        <v>5.5075676651634931E-2</v>
      </c>
      <c r="AY28" s="37">
        <v>5.5075676651634931E-2</v>
      </c>
      <c r="AZ28" s="37">
        <v>4.9242398602480808E-2</v>
      </c>
      <c r="BA28" s="37">
        <v>4.7409957189971985E-2</v>
      </c>
      <c r="BB28" s="37">
        <v>4.7409957189971985E-2</v>
      </c>
      <c r="BC28" s="37">
        <v>5.2822900269377859E-2</v>
      </c>
      <c r="BD28" s="37">
        <v>4.9559944148129365E-2</v>
      </c>
      <c r="BE28" s="37">
        <v>5.5075676651634931E-2</v>
      </c>
      <c r="BF28" s="37">
        <v>6.6132464657749468E-2</v>
      </c>
      <c r="BG28" s="37">
        <v>5.404942522106615E-2</v>
      </c>
      <c r="BH28" s="37">
        <v>5.6846785216630336E-2</v>
      </c>
      <c r="BI28" s="37">
        <v>5.5075676651634931E-2</v>
      </c>
      <c r="BJ28" s="37">
        <v>5.5075676651634931E-2</v>
      </c>
      <c r="BK28" s="37">
        <v>5.8647661235141646E-2</v>
      </c>
      <c r="BL28" s="37">
        <v>5.6635455979451077E-2</v>
      </c>
      <c r="BM28" s="37">
        <v>5.260790800868409E-2</v>
      </c>
      <c r="BN28" s="37">
        <v>4.4359404352734888E-2</v>
      </c>
      <c r="BO28" s="37">
        <v>6.0369017996951824E-2</v>
      </c>
      <c r="BP28" s="37">
        <v>5.5075676651634931E-2</v>
      </c>
      <c r="BQ28" s="37">
        <v>5.8647661235141646E-2</v>
      </c>
      <c r="BR28" s="37">
        <v>5.5075676651634931E-2</v>
      </c>
      <c r="BS28" s="37">
        <v>5.5075676651634931E-2</v>
      </c>
      <c r="BT28" s="37">
        <v>5.5075676651634931E-2</v>
      </c>
      <c r="BU28" s="37">
        <v>5.5075676651634931E-2</v>
      </c>
      <c r="BV28" s="37">
        <v>5.5075676651634931E-2</v>
      </c>
      <c r="BW28" s="37">
        <v>5.2822900269377859E-2</v>
      </c>
      <c r="BX28" s="37">
        <v>4.7409957189971985E-2</v>
      </c>
      <c r="BY28" s="37">
        <v>5.4885153042971035E-2</v>
      </c>
      <c r="BZ28" s="37">
        <v>5.3311593717692229E-2</v>
      </c>
      <c r="CA28" s="37">
        <v>5.5075676651634931E-2</v>
      </c>
      <c r="CB28" s="37">
        <v>4.7409957189971985E-2</v>
      </c>
      <c r="CC28" s="37">
        <v>5.3532923102947105E-2</v>
      </c>
      <c r="CD28" s="37">
        <v>4.5936156925533433E-2</v>
      </c>
      <c r="CE28" s="37">
        <v>4.9853570586150253E-2</v>
      </c>
      <c r="CF28" s="37">
        <v>2.3511881028446036E-2</v>
      </c>
      <c r="CG28" s="37">
        <v>4.7409957189971985E-2</v>
      </c>
      <c r="CH28" s="37">
        <v>5.8647661235141646E-2</v>
      </c>
      <c r="CI28" s="37">
        <v>4.131313024617822E-2</v>
      </c>
      <c r="CJ28" s="37">
        <v>5.5075676651634931E-2</v>
      </c>
      <c r="CK28" s="37">
        <v>6.0491814073222905E-2</v>
      </c>
      <c r="CL28" s="37">
        <v>4.7409957189971985E-2</v>
      </c>
      <c r="CM28" s="37">
        <v>5.5075676651634931E-2</v>
      </c>
      <c r="CN28" s="37">
        <v>6.0572679516170291E-2</v>
      </c>
      <c r="CO28" s="37">
        <v>5.3532923102947105E-2</v>
      </c>
      <c r="CP28" s="37">
        <v>5.5075676651634931E-2</v>
      </c>
      <c r="CQ28" s="37">
        <v>5.5075676651634931E-2</v>
      </c>
      <c r="CR28" s="37">
        <v>4.7409957189971985E-2</v>
      </c>
      <c r="CS28" s="37">
        <v>5.5075676651634931E-2</v>
      </c>
      <c r="CT28" s="37">
        <v>4.7409957189971985E-2</v>
      </c>
      <c r="CU28" s="37">
        <v>4.7409957189971985E-2</v>
      </c>
      <c r="CV28" s="37">
        <v>4.7409957189971985E-2</v>
      </c>
      <c r="CW28" s="37">
        <v>5.4593382207297481E-2</v>
      </c>
      <c r="CX28" s="37">
        <v>4.7409957189971985E-2</v>
      </c>
      <c r="CY28" s="37">
        <v>4.7409957189971985E-2</v>
      </c>
      <c r="CZ28" s="37">
        <v>5.372626226231958E-2</v>
      </c>
      <c r="DA28" s="37">
        <v>4.7409957189971985E-2</v>
      </c>
      <c r="DB28" s="37">
        <v>4.5647836177640233E-2</v>
      </c>
      <c r="DC28" s="37">
        <v>4.7409957189971985E-2</v>
      </c>
      <c r="DD28" s="37">
        <v>4.7409957189971985E-2</v>
      </c>
      <c r="DE28" s="37">
        <v>4.7409957189971985E-2</v>
      </c>
      <c r="DF28" s="37">
        <v>4.7409957189971985E-2</v>
      </c>
      <c r="DG28" s="37">
        <v>4.4359404352734888E-2</v>
      </c>
      <c r="DH28" s="37">
        <v>4.3082362859997447E-2</v>
      </c>
      <c r="DI28" s="37">
        <v>5.5024354621986404E-2</v>
      </c>
      <c r="DJ28" s="37">
        <v>5.2764806444584922E-2</v>
      </c>
      <c r="DK28" s="37">
        <v>4.7409957189971985E-2</v>
      </c>
      <c r="DL28" s="37">
        <v>4.7409957189971985E-2</v>
      </c>
      <c r="DM28" s="37">
        <v>2.7543759778258847E-2</v>
      </c>
      <c r="DN28" s="37">
        <v>4.1612567910943365E-2</v>
      </c>
      <c r="DO28" s="37">
        <v>4.7409957189971985E-2</v>
      </c>
      <c r="DP28" s="37">
        <v>4.4359404352734888E-2</v>
      </c>
      <c r="DQ28" s="37">
        <v>5.1505960652023397E-2</v>
      </c>
      <c r="DR28" s="37">
        <v>3.1170862106786767E-2</v>
      </c>
      <c r="DS28" s="37">
        <v>4.9179020144555663E-2</v>
      </c>
      <c r="DT28" s="37">
        <v>4.1701588652854671E-2</v>
      </c>
      <c r="DU28" s="37">
        <v>4.7409957189971985E-2</v>
      </c>
      <c r="DV28" s="37">
        <v>4.7409957189971985E-2</v>
      </c>
      <c r="DW28" s="37">
        <v>4.496916835644349E-2</v>
      </c>
      <c r="DX28" s="37">
        <v>4.8631406443649938E-2</v>
      </c>
      <c r="DY28" s="37">
        <v>4.7409957189971985E-2</v>
      </c>
      <c r="DZ28" s="37">
        <v>4.5579104566663808E-2</v>
      </c>
      <c r="EA28" s="37">
        <v>4.7409957189971985E-2</v>
      </c>
      <c r="EB28" s="37">
        <v>4.7409957189971985E-2</v>
      </c>
      <c r="EC28" s="37">
        <v>4.7409957189971985E-2</v>
      </c>
      <c r="ED28" s="37">
        <v>4.7409957189971985E-2</v>
      </c>
      <c r="EE28" s="37">
        <v>4.7409957189971985E-2</v>
      </c>
      <c r="EF28" s="37">
        <v>4.7409957189971985E-2</v>
      </c>
      <c r="EG28" s="37">
        <v>4.4359404352734888E-2</v>
      </c>
      <c r="EH28" s="37">
        <v>4.7409957189971985E-2</v>
      </c>
      <c r="EI28" s="37">
        <v>4.7409957189971985E-2</v>
      </c>
      <c r="EJ28" s="37">
        <v>4.7409957189971985E-2</v>
      </c>
      <c r="EK28" s="37">
        <v>4.9179020144555663E-2</v>
      </c>
      <c r="EL28" s="37">
        <v>4.7409957189971985E-2</v>
      </c>
      <c r="EM28" s="37">
        <v>5.6635455979451077E-2</v>
      </c>
      <c r="EN28" s="37">
        <v>5.0464923503811265E-2</v>
      </c>
      <c r="EO28" s="37">
        <v>4.7409957189971985E-2</v>
      </c>
      <c r="EP28" s="37">
        <v>4.7409957189971985E-2</v>
      </c>
      <c r="EQ28" s="37">
        <v>4.131313024617822E-2</v>
      </c>
      <c r="ER28" s="37">
        <v>3.8439482657234958E-2</v>
      </c>
      <c r="ES28" s="37">
        <v>4.7409957189971985E-2</v>
      </c>
      <c r="ET28" s="37">
        <v>4.7409957189971985E-2</v>
      </c>
      <c r="EU28" s="37">
        <v>4.7409957189971985E-2</v>
      </c>
      <c r="EV28" s="37">
        <v>4.7409957189971985E-2</v>
      </c>
      <c r="EW28" s="37">
        <v>5.1689526749674419E-2</v>
      </c>
      <c r="EX28" s="37">
        <v>4.7409957189971985E-2</v>
      </c>
      <c r="EY28" s="37">
        <v>4.7409957189971985E-2</v>
      </c>
      <c r="EZ28" s="37">
        <v>4.4359404352734888E-2</v>
      </c>
      <c r="FA28" s="37">
        <v>4.7409957189971985E-2</v>
      </c>
      <c r="FB28" s="37">
        <v>4.5647836177640233E-2</v>
      </c>
      <c r="FC28" s="37">
        <v>4.7409957189971985E-2</v>
      </c>
      <c r="FD28" s="37">
        <v>4.7409957189971985E-2</v>
      </c>
      <c r="FE28" s="37">
        <v>4.131313024617822E-2</v>
      </c>
      <c r="FF28" s="37">
        <v>4.5647836177640233E-2</v>
      </c>
      <c r="FG28" s="37">
        <v>4.7409957189971985E-2</v>
      </c>
      <c r="FH28" s="37">
        <v>4.7409957189971985E-2</v>
      </c>
      <c r="FI28" s="37">
        <v>3.5725994327213462E-2</v>
      </c>
      <c r="FJ28" s="37">
        <v>5.9554713667803405E-2</v>
      </c>
      <c r="FK28" s="37">
        <v>4.7409957189971985E-2</v>
      </c>
      <c r="FL28" s="37">
        <v>4.2500238058097661E-2</v>
      </c>
      <c r="FM28" s="37">
        <v>5.0961383186014508E-2</v>
      </c>
      <c r="FN28" s="37">
        <v>4.7409957189971985E-2</v>
      </c>
      <c r="FO28" s="37">
        <v>5.3532923102947105E-2</v>
      </c>
      <c r="FP28" s="37">
        <v>4.7409957189971985E-2</v>
      </c>
      <c r="FQ28" s="37">
        <v>4.7409957189971985E-2</v>
      </c>
      <c r="FR28" s="37">
        <v>4.7409957189971985E-2</v>
      </c>
      <c r="FS28" s="37">
        <v>3.8885753452213123E-2</v>
      </c>
      <c r="FT28" s="37">
        <v>4.7409957189971985E-2</v>
      </c>
      <c r="FU28" s="37">
        <v>4.7409957189971985E-2</v>
      </c>
      <c r="FV28" s="37">
        <v>4.7409957189971985E-2</v>
      </c>
      <c r="FW28" s="37">
        <v>6.0725036915012298E-2</v>
      </c>
      <c r="FX28" s="37">
        <v>4.7409957189971985E-2</v>
      </c>
      <c r="FY28" s="37">
        <v>4.131313024617822E-2</v>
      </c>
      <c r="FZ28" s="37">
        <v>4.131313024617822E-2</v>
      </c>
      <c r="GA28" s="37">
        <v>4.7409957189971985E-2</v>
      </c>
      <c r="GB28" s="37">
        <v>4.7409957189971985E-2</v>
      </c>
      <c r="GC28" s="37">
        <v>4.2206107603408149E-2</v>
      </c>
      <c r="GD28" s="37">
        <v>4.6189214056164607E-2</v>
      </c>
      <c r="GE28" s="37">
        <v>4.7409957189971985E-2</v>
      </c>
      <c r="GF28" s="37">
        <v>4.7409957189971985E-2</v>
      </c>
      <c r="GG28" s="37">
        <v>5.2814725098498272E-2</v>
      </c>
      <c r="GH28" s="37">
        <v>4.1910222270327369E-2</v>
      </c>
      <c r="GI28" s="37">
        <v>4.7409957189971985E-2</v>
      </c>
      <c r="GJ28" s="37">
        <v>4.7409957189971985E-2</v>
      </c>
      <c r="GK28" s="37">
        <v>4.1910222270327369E-2</v>
      </c>
      <c r="GL28" s="37">
        <v>4.7409957189971985E-2</v>
      </c>
      <c r="GM28" s="37">
        <v>5.6635455979451077E-2</v>
      </c>
      <c r="GN28" s="37">
        <v>4.4359404352734888E-2</v>
      </c>
      <c r="GO28" s="37">
        <v>3.6489774828077248E-2</v>
      </c>
      <c r="GP28" s="37">
        <v>4.7409957189971985E-2</v>
      </c>
      <c r="GQ28" s="37">
        <v>5.8419936955681928E-2</v>
      </c>
      <c r="GR28" s="37">
        <v>4.7409957189971985E-2</v>
      </c>
      <c r="GS28" s="37">
        <v>4.7409957189971985E-2</v>
      </c>
      <c r="GT28" s="37">
        <v>4.4359404352734888E-2</v>
      </c>
      <c r="GU28" s="37">
        <v>5.0961383186014508E-2</v>
      </c>
      <c r="GV28" s="37">
        <v>4.7409957189971985E-2</v>
      </c>
      <c r="GW28" s="37">
        <v>4.7409957189971985E-2</v>
      </c>
      <c r="GX28" s="37">
        <v>5.5024354621986404E-2</v>
      </c>
      <c r="GY28" s="37">
        <v>4.7409957189971985E-2</v>
      </c>
      <c r="GZ28" s="37">
        <v>4.2835740753498941E-2</v>
      </c>
      <c r="HA28" s="37">
        <v>4.7409957189971985E-2</v>
      </c>
      <c r="HB28" s="37">
        <v>5.0961383186014508E-2</v>
      </c>
      <c r="HC28" s="37">
        <v>4.9977889306111134E-2</v>
      </c>
      <c r="HD28" s="37">
        <v>4.7409957189971985E-2</v>
      </c>
      <c r="HE28" s="37">
        <v>4.4359404352734888E-2</v>
      </c>
      <c r="HF28" s="37">
        <v>4.7409957189971985E-2</v>
      </c>
      <c r="HG28" s="37">
        <v>4.7409957189971985E-2</v>
      </c>
      <c r="HH28" s="37">
        <v>5.1393125099845172E-2</v>
      </c>
      <c r="HI28" s="37">
        <v>4.7409957189971985E-2</v>
      </c>
      <c r="HJ28" s="37">
        <v>4.9179020144555663E-2</v>
      </c>
      <c r="HK28" s="37">
        <v>4.131313024617822E-2</v>
      </c>
      <c r="HL28" s="37">
        <v>4.4359404352734888E-2</v>
      </c>
      <c r="HM28" s="37">
        <v>4.7409957189971985E-2</v>
      </c>
      <c r="HN28" s="37">
        <v>4.7409957189971985E-2</v>
      </c>
      <c r="HO28" s="37">
        <v>5.2822900269377859E-2</v>
      </c>
      <c r="HP28" s="37">
        <v>4.7409957189971985E-2</v>
      </c>
      <c r="HQ28" s="37">
        <v>4.7409957189971985E-2</v>
      </c>
      <c r="HR28" s="37">
        <v>5.3532923102947105E-2</v>
      </c>
      <c r="HS28" s="37">
        <v>4.9853570586150253E-2</v>
      </c>
      <c r="HT28" s="37">
        <v>4.7409957189971985E-2</v>
      </c>
      <c r="HU28" s="37">
        <v>4.4359404352734888E-2</v>
      </c>
      <c r="HV28" s="37">
        <v>4.4359404352734888E-2</v>
      </c>
      <c r="HW28" s="37">
        <v>4.7409957189971985E-2</v>
      </c>
      <c r="HX28" s="37">
        <v>4.7409957189971985E-2</v>
      </c>
      <c r="HY28" s="37">
        <v>4.7409957189971985E-2</v>
      </c>
      <c r="HZ28" s="37">
        <v>4.131313024617822E-2</v>
      </c>
      <c r="IA28" s="37">
        <v>4.7409957189971985E-2</v>
      </c>
      <c r="IB28" s="37">
        <v>4.7409957189971985E-2</v>
      </c>
      <c r="IC28" s="37">
        <v>4.314038869959802E-2</v>
      </c>
      <c r="ID28" s="37">
        <v>4.7409957189971985E-2</v>
      </c>
      <c r="IE28" s="37">
        <v>4.7409957189971985E-2</v>
      </c>
      <c r="IF28" s="37">
        <v>4.7409957189971985E-2</v>
      </c>
      <c r="IG28" s="37">
        <v>4.4359404352734888E-2</v>
      </c>
      <c r="IH28" s="37">
        <v>5.2764806444584922E-2</v>
      </c>
      <c r="II28" s="37">
        <v>4.7409957189971985E-2</v>
      </c>
      <c r="IJ28" s="37">
        <v>4.9179020144555663E-2</v>
      </c>
      <c r="IK28" s="37">
        <v>4.1910222270327369E-2</v>
      </c>
      <c r="IL28" s="37">
        <v>4.3082362859997447E-2</v>
      </c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</row>
    <row r="29" spans="1:410" x14ac:dyDescent="0.35">
      <c r="A29" s="307">
        <v>7.1000000000000008E-2</v>
      </c>
      <c r="B29" s="314">
        <f t="shared" si="0"/>
        <v>5.1169266332656185E-2</v>
      </c>
      <c r="C29" s="315">
        <f t="shared" si="1"/>
        <v>1.9830733667343822E-2</v>
      </c>
      <c r="D29" s="37">
        <f t="shared" si="2"/>
        <v>4.8188009802772491E-2</v>
      </c>
      <c r="E29" s="11">
        <f t="shared" si="3"/>
        <v>2.2811990197227516E-2</v>
      </c>
      <c r="F29" s="310">
        <f t="shared" si="4"/>
        <v>5.1610900732338143E-2</v>
      </c>
      <c r="G29" s="311">
        <f t="shared" si="5"/>
        <v>1.9389099267661865E-2</v>
      </c>
      <c r="H29" s="312">
        <f t="shared" si="6"/>
        <v>4.7580704976366843E-2</v>
      </c>
      <c r="I29" s="313">
        <f t="shared" si="7"/>
        <v>2.3419295023633165E-2</v>
      </c>
      <c r="J29" s="323">
        <v>4.8188009802772491E-2</v>
      </c>
      <c r="K29" s="313">
        <v>2.2811990197227516E-2</v>
      </c>
      <c r="M29" s="1">
        <v>7.1000000000000008E-2</v>
      </c>
      <c r="N29" s="37">
        <v>5.3306670463975969E-2</v>
      </c>
      <c r="O29" s="37">
        <v>5.6073422306200493E-2</v>
      </c>
      <c r="P29" s="37">
        <v>5.6073422306200493E-2</v>
      </c>
      <c r="Q29" s="37">
        <v>5.7843188810209778E-2</v>
      </c>
      <c r="R29" s="37">
        <v>4.8429788017943842E-2</v>
      </c>
      <c r="S29" s="37">
        <v>5.6073422306200493E-2</v>
      </c>
      <c r="T29" s="37">
        <v>5.4310691479025008E-2</v>
      </c>
      <c r="U29" s="37">
        <v>5.4310691479025008E-2</v>
      </c>
      <c r="V29" s="37">
        <v>5.6073422306200493E-2</v>
      </c>
      <c r="W29" s="37">
        <v>5.6073422306200493E-2</v>
      </c>
      <c r="X29" s="37">
        <v>5.6073422306200493E-2</v>
      </c>
      <c r="Y29" s="37">
        <v>5.0990277911827198E-2</v>
      </c>
      <c r="Z29" s="37">
        <v>5.6073422306200493E-2</v>
      </c>
      <c r="AA29" s="37">
        <v>5.6073422306200493E-2</v>
      </c>
      <c r="AB29" s="37">
        <v>5.7843188810209778E-2</v>
      </c>
      <c r="AC29" s="37">
        <v>5.6073422306200493E-2</v>
      </c>
      <c r="AD29" s="37">
        <v>4.8429788017943842E-2</v>
      </c>
      <c r="AE29" s="37">
        <v>5.6073422306200493E-2</v>
      </c>
      <c r="AF29" s="37">
        <v>5.6073422306200493E-2</v>
      </c>
      <c r="AG29" s="37">
        <v>5.6073422306200493E-2</v>
      </c>
      <c r="AH29" s="37">
        <v>5.6073422306200493E-2</v>
      </c>
      <c r="AI29" s="37">
        <v>5.0197463325118541E-2</v>
      </c>
      <c r="AJ29" s="37">
        <v>5.6073422306200493E-2</v>
      </c>
      <c r="AK29" s="37">
        <v>4.8429788017943842E-2</v>
      </c>
      <c r="AL29" s="37">
        <v>5.6073422306200493E-2</v>
      </c>
      <c r="AM29" s="37">
        <v>5.6073422306200493E-2</v>
      </c>
      <c r="AN29" s="37">
        <v>5.6073422306200493E-2</v>
      </c>
      <c r="AO29" s="37">
        <v>5.6073422306200493E-2</v>
      </c>
      <c r="AP29" s="37">
        <v>5.6073422306200493E-2</v>
      </c>
      <c r="AQ29" s="37">
        <v>4.7497292997634721E-2</v>
      </c>
      <c r="AR29" s="37">
        <v>5.6073422306200493E-2</v>
      </c>
      <c r="AS29" s="37">
        <v>4.4992092810969053E-2</v>
      </c>
      <c r="AT29" s="37">
        <v>6.1573175682484216E-2</v>
      </c>
      <c r="AU29" s="37">
        <v>4.2343320672332263E-2</v>
      </c>
      <c r="AV29" s="37">
        <v>5.6073422306200493E-2</v>
      </c>
      <c r="AW29" s="37">
        <v>5.6073422306200493E-2</v>
      </c>
      <c r="AX29" s="37">
        <v>5.6073422306200493E-2</v>
      </c>
      <c r="AY29" s="37">
        <v>5.6073422306200493E-2</v>
      </c>
      <c r="AZ29" s="37">
        <v>5.0259157184941339E-2</v>
      </c>
      <c r="BA29" s="37">
        <v>4.8429788017943842E-2</v>
      </c>
      <c r="BB29" s="37">
        <v>4.8429788017943842E-2</v>
      </c>
      <c r="BC29" s="37">
        <v>5.3843675898183507E-2</v>
      </c>
      <c r="BD29" s="37">
        <v>5.0560632616710288E-2</v>
      </c>
      <c r="BE29" s="37">
        <v>5.6073422306200493E-2</v>
      </c>
      <c r="BF29" s="37">
        <v>6.7134002691931816E-2</v>
      </c>
      <c r="BG29" s="37">
        <v>5.5051916909783394E-2</v>
      </c>
      <c r="BH29" s="37">
        <v>5.7843188810209778E-2</v>
      </c>
      <c r="BI29" s="37">
        <v>5.6073422306200493E-2</v>
      </c>
      <c r="BJ29" s="37">
        <v>5.6073422306200493E-2</v>
      </c>
      <c r="BK29" s="37">
        <v>5.9643901359870632E-2</v>
      </c>
      <c r="BL29" s="37">
        <v>5.7642840172930088E-2</v>
      </c>
      <c r="BM29" s="37">
        <v>5.3607549398480447E-2</v>
      </c>
      <c r="BN29" s="37">
        <v>4.5384392142481023E-2</v>
      </c>
      <c r="BO29" s="37">
        <v>6.1118466769725766E-2</v>
      </c>
      <c r="BP29" s="37">
        <v>5.6073422306200493E-2</v>
      </c>
      <c r="BQ29" s="37">
        <v>5.9643901359870632E-2</v>
      </c>
      <c r="BR29" s="37">
        <v>5.6073422306200493E-2</v>
      </c>
      <c r="BS29" s="37">
        <v>5.6073422306200493E-2</v>
      </c>
      <c r="BT29" s="37">
        <v>5.6073422306200493E-2</v>
      </c>
      <c r="BU29" s="37">
        <v>5.6073422306200493E-2</v>
      </c>
      <c r="BV29" s="37">
        <v>5.6073422306200493E-2</v>
      </c>
      <c r="BW29" s="37">
        <v>5.3843675898183507E-2</v>
      </c>
      <c r="BX29" s="37">
        <v>4.8429788017943842E-2</v>
      </c>
      <c r="BY29" s="37">
        <v>5.5884664556180796E-2</v>
      </c>
      <c r="BZ29" s="37">
        <v>5.4310691479025008E-2</v>
      </c>
      <c r="CA29" s="37">
        <v>5.6073422306200493E-2</v>
      </c>
      <c r="CB29" s="37">
        <v>4.8429788017943842E-2</v>
      </c>
      <c r="CC29" s="37">
        <v>5.4543197594486781E-2</v>
      </c>
      <c r="CD29" s="37">
        <v>4.6937634606143197E-2</v>
      </c>
      <c r="CE29" s="37">
        <v>5.0869308742469865E-2</v>
      </c>
      <c r="CF29" s="37">
        <v>2.4549501918551986E-2</v>
      </c>
      <c r="CG29" s="37">
        <v>4.8429788017943842E-2</v>
      </c>
      <c r="CH29" s="37">
        <v>5.9643901359870632E-2</v>
      </c>
      <c r="CI29" s="37">
        <v>4.2343320672332263E-2</v>
      </c>
      <c r="CJ29" s="37">
        <v>5.6073422306200493E-2</v>
      </c>
      <c r="CK29" s="37">
        <v>6.1489365836848497E-2</v>
      </c>
      <c r="CL29" s="37">
        <v>4.8429788017943842E-2</v>
      </c>
      <c r="CM29" s="37">
        <v>5.6073422306200493E-2</v>
      </c>
      <c r="CN29" s="37">
        <v>6.1573175682484216E-2</v>
      </c>
      <c r="CO29" s="37">
        <v>5.4543197594486781E-2</v>
      </c>
      <c r="CP29" s="37">
        <v>5.6073422306200493E-2</v>
      </c>
      <c r="CQ29" s="37">
        <v>5.6073422306200493E-2</v>
      </c>
      <c r="CR29" s="37">
        <v>4.8429788017943842E-2</v>
      </c>
      <c r="CS29" s="37">
        <v>5.6073422306200493E-2</v>
      </c>
      <c r="CT29" s="37">
        <v>4.8429788017943842E-2</v>
      </c>
      <c r="CU29" s="37">
        <v>4.8429788017943842E-2</v>
      </c>
      <c r="CV29" s="37">
        <v>4.8429788017943842E-2</v>
      </c>
      <c r="CW29" s="37">
        <v>5.5612119713561947E-2</v>
      </c>
      <c r="CX29" s="37">
        <v>4.8429788017943842E-2</v>
      </c>
      <c r="CY29" s="37">
        <v>4.8429788017943842E-2</v>
      </c>
      <c r="CZ29" s="37">
        <v>5.4746912569539896E-2</v>
      </c>
      <c r="DA29" s="37">
        <v>4.8429788017943842E-2</v>
      </c>
      <c r="DB29" s="37">
        <v>4.6669064702880458E-2</v>
      </c>
      <c r="DC29" s="37">
        <v>4.8429788017943842E-2</v>
      </c>
      <c r="DD29" s="37">
        <v>4.8429788017943842E-2</v>
      </c>
      <c r="DE29" s="37">
        <v>4.8429788017943842E-2</v>
      </c>
      <c r="DF29" s="37">
        <v>4.8429788017943842E-2</v>
      </c>
      <c r="DG29" s="37">
        <v>4.5384392142481023E-2</v>
      </c>
      <c r="DH29" s="37">
        <v>4.4121120791271951E-2</v>
      </c>
      <c r="DI29" s="37">
        <v>5.6041536880818921E-2</v>
      </c>
      <c r="DJ29" s="37">
        <v>5.3782572845955334E-2</v>
      </c>
      <c r="DK29" s="37">
        <v>4.8429788017943842E-2</v>
      </c>
      <c r="DL29" s="37">
        <v>4.8429788017943842E-2</v>
      </c>
      <c r="DM29" s="37">
        <v>2.8570326526871304E-2</v>
      </c>
      <c r="DN29" s="37">
        <v>4.2639103988145077E-2</v>
      </c>
      <c r="DO29" s="37">
        <v>4.8429788017943842E-2</v>
      </c>
      <c r="DP29" s="37">
        <v>4.5384392142481023E-2</v>
      </c>
      <c r="DQ29" s="37">
        <v>5.2529127975344148E-2</v>
      </c>
      <c r="DR29" s="37">
        <v>3.2215003030479084E-2</v>
      </c>
      <c r="DS29" s="37">
        <v>5.0197463325118541E-2</v>
      </c>
      <c r="DT29" s="37">
        <v>4.2726269645063653E-2</v>
      </c>
      <c r="DU29" s="37">
        <v>4.8429788017943842E-2</v>
      </c>
      <c r="DV29" s="37">
        <v>4.8429788017943842E-2</v>
      </c>
      <c r="DW29" s="37">
        <v>4.5993121099115353E-2</v>
      </c>
      <c r="DX29" s="37">
        <v>4.9649187280123019E-2</v>
      </c>
      <c r="DY29" s="37">
        <v>4.8429788017943842E-2</v>
      </c>
      <c r="DZ29" s="37">
        <v>4.6602024089472893E-2</v>
      </c>
      <c r="EA29" s="37">
        <v>4.8429788017943842E-2</v>
      </c>
      <c r="EB29" s="37">
        <v>4.8429788017943842E-2</v>
      </c>
      <c r="EC29" s="37">
        <v>4.8429788017943842E-2</v>
      </c>
      <c r="ED29" s="37">
        <v>4.8429788017943842E-2</v>
      </c>
      <c r="EE29" s="37">
        <v>4.8429788017943842E-2</v>
      </c>
      <c r="EF29" s="37">
        <v>4.8429788017943842E-2</v>
      </c>
      <c r="EG29" s="37">
        <v>4.5384392142481023E-2</v>
      </c>
      <c r="EH29" s="37">
        <v>4.8429788017943842E-2</v>
      </c>
      <c r="EI29" s="37">
        <v>4.8429788017943842E-2</v>
      </c>
      <c r="EJ29" s="37">
        <v>4.8429788017943842E-2</v>
      </c>
      <c r="EK29" s="37">
        <v>5.0197463325118541E-2</v>
      </c>
      <c r="EL29" s="37">
        <v>4.8429788017943842E-2</v>
      </c>
      <c r="EM29" s="37">
        <v>5.7642840172930088E-2</v>
      </c>
      <c r="EN29" s="37">
        <v>5.1479643061872471E-2</v>
      </c>
      <c r="EO29" s="37">
        <v>4.8429788017943842E-2</v>
      </c>
      <c r="EP29" s="37">
        <v>4.8429788017943842E-2</v>
      </c>
      <c r="EQ29" s="37">
        <v>4.2343320672332263E-2</v>
      </c>
      <c r="ER29" s="37">
        <v>3.9465265991323717E-2</v>
      </c>
      <c r="ES29" s="37">
        <v>4.8429788017943842E-2</v>
      </c>
      <c r="ET29" s="37">
        <v>4.8429788017943842E-2</v>
      </c>
      <c r="EU29" s="37">
        <v>4.8429788017943842E-2</v>
      </c>
      <c r="EV29" s="37">
        <v>4.8429788017943842E-2</v>
      </c>
      <c r="EW29" s="37">
        <v>5.2702329712989604E-2</v>
      </c>
      <c r="EX29" s="37">
        <v>4.8429788017943842E-2</v>
      </c>
      <c r="EY29" s="37">
        <v>4.8429788017943842E-2</v>
      </c>
      <c r="EZ29" s="37">
        <v>4.5384392142481023E-2</v>
      </c>
      <c r="FA29" s="37">
        <v>4.8429788017943842E-2</v>
      </c>
      <c r="FB29" s="37">
        <v>4.6669064702880458E-2</v>
      </c>
      <c r="FC29" s="37">
        <v>4.8429788017943842E-2</v>
      </c>
      <c r="FD29" s="37">
        <v>4.8429788017943842E-2</v>
      </c>
      <c r="FE29" s="37">
        <v>4.2343320672332263E-2</v>
      </c>
      <c r="FF29" s="37">
        <v>4.6669064702880458E-2</v>
      </c>
      <c r="FG29" s="37">
        <v>4.8429788017943842E-2</v>
      </c>
      <c r="FH29" s="37">
        <v>4.8429788017943842E-2</v>
      </c>
      <c r="FI29" s="37">
        <v>3.675098138791455E-2</v>
      </c>
      <c r="FJ29" s="37">
        <v>6.0554127930377621E-2</v>
      </c>
      <c r="FK29" s="37">
        <v>4.8429788017943842E-2</v>
      </c>
      <c r="FL29" s="37">
        <v>4.3515941333579056E-2</v>
      </c>
      <c r="FM29" s="37">
        <v>5.1979021709033235E-2</v>
      </c>
      <c r="FN29" s="37">
        <v>4.8429788017943842E-2</v>
      </c>
      <c r="FO29" s="37">
        <v>5.4543197594486781E-2</v>
      </c>
      <c r="FP29" s="37">
        <v>4.8429788017943842E-2</v>
      </c>
      <c r="FQ29" s="37">
        <v>4.8429788017943842E-2</v>
      </c>
      <c r="FR29" s="37">
        <v>4.8429788017943842E-2</v>
      </c>
      <c r="FS29" s="37">
        <v>3.9913873288052626E-2</v>
      </c>
      <c r="FT29" s="37">
        <v>4.8429788017943842E-2</v>
      </c>
      <c r="FU29" s="37">
        <v>4.8429788017943842E-2</v>
      </c>
      <c r="FV29" s="37">
        <v>4.8429788017943842E-2</v>
      </c>
      <c r="FW29" s="37">
        <v>6.1735419365746003E-2</v>
      </c>
      <c r="FX29" s="37">
        <v>4.8429788017943842E-2</v>
      </c>
      <c r="FY29" s="37">
        <v>4.2343320672332263E-2</v>
      </c>
      <c r="FZ29" s="37">
        <v>4.2343320672332263E-2</v>
      </c>
      <c r="GA29" s="37">
        <v>4.8429788017943842E-2</v>
      </c>
      <c r="GB29" s="37">
        <v>4.8429788017943842E-2</v>
      </c>
      <c r="GC29" s="37">
        <v>4.3225400260370694E-2</v>
      </c>
      <c r="GD29" s="37">
        <v>4.7211102186482723E-2</v>
      </c>
      <c r="GE29" s="37">
        <v>4.8429788017943842E-2</v>
      </c>
      <c r="GF29" s="37">
        <v>4.8429788017943842E-2</v>
      </c>
      <c r="GG29" s="37">
        <v>5.3830158821773111E-2</v>
      </c>
      <c r="GH29" s="37">
        <v>4.2933125809651473E-2</v>
      </c>
      <c r="GI29" s="37">
        <v>4.8429788017943842E-2</v>
      </c>
      <c r="GJ29" s="37">
        <v>4.8429788017943842E-2</v>
      </c>
      <c r="GK29" s="37">
        <v>4.2933125809651473E-2</v>
      </c>
      <c r="GL29" s="37">
        <v>4.8429788017943842E-2</v>
      </c>
      <c r="GM29" s="37">
        <v>5.7642840172930088E-2</v>
      </c>
      <c r="GN29" s="37">
        <v>4.5384392142481023E-2</v>
      </c>
      <c r="GO29" s="37">
        <v>3.751601335289978E-2</v>
      </c>
      <c r="GP29" s="37">
        <v>4.8429788017943842E-2</v>
      </c>
      <c r="GQ29" s="37">
        <v>5.9420938017413771E-2</v>
      </c>
      <c r="GR29" s="37">
        <v>4.8429788017943842E-2</v>
      </c>
      <c r="GS29" s="37">
        <v>4.8429788017943842E-2</v>
      </c>
      <c r="GT29" s="37">
        <v>4.5384392142481023E-2</v>
      </c>
      <c r="GU29" s="37">
        <v>5.1979021709033235E-2</v>
      </c>
      <c r="GV29" s="37">
        <v>4.8429788017943842E-2</v>
      </c>
      <c r="GW29" s="37">
        <v>4.8429788017943842E-2</v>
      </c>
      <c r="GX29" s="37">
        <v>5.6041536880818921E-2</v>
      </c>
      <c r="GY29" s="37">
        <v>4.8429788017943842E-2</v>
      </c>
      <c r="GZ29" s="37">
        <v>4.3863324153734062E-2</v>
      </c>
      <c r="HA29" s="37">
        <v>4.8429788017943842E-2</v>
      </c>
      <c r="HB29" s="37">
        <v>5.1979021709033235E-2</v>
      </c>
      <c r="HC29" s="37">
        <v>5.0990277911827198E-2</v>
      </c>
      <c r="HD29" s="37">
        <v>4.8429788017943842E-2</v>
      </c>
      <c r="HE29" s="37">
        <v>4.5384392142481023E-2</v>
      </c>
      <c r="HF29" s="37">
        <v>4.8429788017943842E-2</v>
      </c>
      <c r="HG29" s="37">
        <v>4.8429788017943842E-2</v>
      </c>
      <c r="HH29" s="37">
        <v>5.2404414975378399E-2</v>
      </c>
      <c r="HI29" s="37">
        <v>4.8429788017943842E-2</v>
      </c>
      <c r="HJ29" s="37">
        <v>5.0197463325118541E-2</v>
      </c>
      <c r="HK29" s="37">
        <v>4.2343320672332263E-2</v>
      </c>
      <c r="HL29" s="37">
        <v>4.5384392142481023E-2</v>
      </c>
      <c r="HM29" s="37">
        <v>4.8429788017943842E-2</v>
      </c>
      <c r="HN29" s="37">
        <v>4.8429788017943842E-2</v>
      </c>
      <c r="HO29" s="37">
        <v>5.3843675898183507E-2</v>
      </c>
      <c r="HP29" s="37">
        <v>4.8429788017943842E-2</v>
      </c>
      <c r="HQ29" s="37">
        <v>4.8429788017943842E-2</v>
      </c>
      <c r="HR29" s="37">
        <v>5.4543197594486781E-2</v>
      </c>
      <c r="HS29" s="37">
        <v>5.0869308742469865E-2</v>
      </c>
      <c r="HT29" s="37">
        <v>4.8429788017943842E-2</v>
      </c>
      <c r="HU29" s="37">
        <v>4.5384392142481023E-2</v>
      </c>
      <c r="HV29" s="37">
        <v>4.5384392142481023E-2</v>
      </c>
      <c r="HW29" s="37">
        <v>4.8429788017943842E-2</v>
      </c>
      <c r="HX29" s="37">
        <v>4.8429788017943842E-2</v>
      </c>
      <c r="HY29" s="37">
        <v>4.8429788017943842E-2</v>
      </c>
      <c r="HZ29" s="37">
        <v>4.2343320672332263E-2</v>
      </c>
      <c r="IA29" s="37">
        <v>4.8429788017943842E-2</v>
      </c>
      <c r="IB29" s="37">
        <v>4.8429788017943842E-2</v>
      </c>
      <c r="IC29" s="37">
        <v>4.4167452064378665E-2</v>
      </c>
      <c r="ID29" s="37">
        <v>4.8429788017943842E-2</v>
      </c>
      <c r="IE29" s="37">
        <v>4.8429788017943842E-2</v>
      </c>
      <c r="IF29" s="37">
        <v>4.8429788017943842E-2</v>
      </c>
      <c r="IG29" s="37">
        <v>4.5384392142481023E-2</v>
      </c>
      <c r="IH29" s="37">
        <v>5.3782572845955334E-2</v>
      </c>
      <c r="II29" s="37">
        <v>4.8429788017943842E-2</v>
      </c>
      <c r="IJ29" s="37">
        <v>5.0197463325118541E-2</v>
      </c>
      <c r="IK29" s="37">
        <v>4.2933125809651473E-2</v>
      </c>
      <c r="IL29" s="37">
        <v>4.4121120791271951E-2</v>
      </c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</row>
    <row r="30" spans="1:410" x14ac:dyDescent="0.35">
      <c r="A30" s="307">
        <v>7.2000000000000008E-2</v>
      </c>
      <c r="B30" s="314">
        <f t="shared" si="0"/>
        <v>5.2178746362524793E-2</v>
      </c>
      <c r="C30" s="315">
        <f t="shared" si="1"/>
        <v>1.9821253637475215E-2</v>
      </c>
      <c r="D30" s="37">
        <f t="shared" si="2"/>
        <v>4.9208400897426403E-2</v>
      </c>
      <c r="E30" s="11">
        <f t="shared" si="3"/>
        <v>2.2791599102573605E-2</v>
      </c>
      <c r="F30" s="310">
        <f t="shared" si="4"/>
        <v>5.261958687262909E-2</v>
      </c>
      <c r="G30" s="311">
        <f t="shared" si="5"/>
        <v>1.9380413127370918E-2</v>
      </c>
      <c r="H30" s="312">
        <f t="shared" si="6"/>
        <v>4.8601705015065673E-2</v>
      </c>
      <c r="I30" s="313">
        <f t="shared" si="7"/>
        <v>2.3398294984934336E-2</v>
      </c>
      <c r="J30" s="323">
        <v>4.9208400897426403E-2</v>
      </c>
      <c r="K30" s="313">
        <v>2.2791599102573605E-2</v>
      </c>
      <c r="M30" s="1">
        <v>7.2000000000000008E-2</v>
      </c>
      <c r="N30" s="37">
        <v>5.4305818605665079E-2</v>
      </c>
      <c r="O30" s="37">
        <v>5.7071132998045337E-2</v>
      </c>
      <c r="P30" s="37">
        <v>5.7071132998045337E-2</v>
      </c>
      <c r="Q30" s="37">
        <v>5.8839567464154197E-2</v>
      </c>
      <c r="R30" s="37">
        <v>4.944950067420395E-2</v>
      </c>
      <c r="S30" s="37">
        <v>5.7071132998045337E-2</v>
      </c>
      <c r="T30" s="37">
        <v>5.5309744240143788E-2</v>
      </c>
      <c r="U30" s="37">
        <v>5.5309744240143788E-2</v>
      </c>
      <c r="V30" s="37">
        <v>5.7071132998045337E-2</v>
      </c>
      <c r="W30" s="37">
        <v>5.7071132998045337E-2</v>
      </c>
      <c r="X30" s="37">
        <v>5.7071132998045337E-2</v>
      </c>
      <c r="Y30" s="37">
        <v>5.2002576667892431E-2</v>
      </c>
      <c r="Z30" s="37">
        <v>5.7071132998045337E-2</v>
      </c>
      <c r="AA30" s="37">
        <v>5.7071132998045337E-2</v>
      </c>
      <c r="AB30" s="37">
        <v>5.8839567464154197E-2</v>
      </c>
      <c r="AC30" s="37">
        <v>5.7071132998045337E-2</v>
      </c>
      <c r="AD30" s="37">
        <v>4.944950067420395E-2</v>
      </c>
      <c r="AE30" s="37">
        <v>5.7071132998045337E-2</v>
      </c>
      <c r="AF30" s="37">
        <v>5.7071132998045337E-2</v>
      </c>
      <c r="AG30" s="37">
        <v>5.7071132998045337E-2</v>
      </c>
      <c r="AH30" s="37">
        <v>5.7071132998045337E-2</v>
      </c>
      <c r="AI30" s="37">
        <v>5.121579880053817E-2</v>
      </c>
      <c r="AJ30" s="37">
        <v>5.7071132998045337E-2</v>
      </c>
      <c r="AK30" s="37">
        <v>4.944950067420395E-2</v>
      </c>
      <c r="AL30" s="37">
        <v>5.7071132998045337E-2</v>
      </c>
      <c r="AM30" s="37">
        <v>5.7071132998045337E-2</v>
      </c>
      <c r="AN30" s="37">
        <v>5.7071132998045337E-2</v>
      </c>
      <c r="AO30" s="37">
        <v>5.7071132998045337E-2</v>
      </c>
      <c r="AP30" s="37">
        <v>5.7071132998045337E-2</v>
      </c>
      <c r="AQ30" s="37">
        <v>4.8383017462997779E-2</v>
      </c>
      <c r="AR30" s="37">
        <v>5.7071132998045337E-2</v>
      </c>
      <c r="AS30" s="37">
        <v>4.5997510856553347E-2</v>
      </c>
      <c r="AT30" s="37">
        <v>6.25736535594279E-2</v>
      </c>
      <c r="AU30" s="37">
        <v>4.3373342742346832E-2</v>
      </c>
      <c r="AV30" s="37">
        <v>5.7071132998045337E-2</v>
      </c>
      <c r="AW30" s="37">
        <v>5.7071132998045337E-2</v>
      </c>
      <c r="AX30" s="37">
        <v>5.7071132998045337E-2</v>
      </c>
      <c r="AY30" s="37">
        <v>5.7071132998045337E-2</v>
      </c>
      <c r="AZ30" s="37">
        <v>5.1275812409301791E-2</v>
      </c>
      <c r="BA30" s="37">
        <v>4.944950067420395E-2</v>
      </c>
      <c r="BB30" s="37">
        <v>4.944950067420395E-2</v>
      </c>
      <c r="BC30" s="37">
        <v>5.4864359154970677E-2</v>
      </c>
      <c r="BD30" s="37">
        <v>5.1561253832369758E-2</v>
      </c>
      <c r="BE30" s="37">
        <v>5.7071132998045337E-2</v>
      </c>
      <c r="BF30" s="37">
        <v>6.813552021649727E-2</v>
      </c>
      <c r="BG30" s="37">
        <v>5.6054354460739253E-2</v>
      </c>
      <c r="BH30" s="37">
        <v>5.8839567464154197E-2</v>
      </c>
      <c r="BI30" s="37">
        <v>5.7071132998045337E-2</v>
      </c>
      <c r="BJ30" s="37">
        <v>5.7071132998045337E-2</v>
      </c>
      <c r="BK30" s="37">
        <v>6.0640122393709639E-2</v>
      </c>
      <c r="BL30" s="37">
        <v>5.8650169572927791E-2</v>
      </c>
      <c r="BM30" s="37">
        <v>5.4607141769078993E-2</v>
      </c>
      <c r="BN30" s="37">
        <v>4.640923682319209E-2</v>
      </c>
      <c r="BO30" s="37">
        <v>6.1869191134441559E-2</v>
      </c>
      <c r="BP30" s="37">
        <v>5.7071132998045337E-2</v>
      </c>
      <c r="BQ30" s="37">
        <v>6.0640122393709639E-2</v>
      </c>
      <c r="BR30" s="37">
        <v>5.7071132998045337E-2</v>
      </c>
      <c r="BS30" s="37">
        <v>5.7071132998045337E-2</v>
      </c>
      <c r="BT30" s="37">
        <v>5.7071132998045337E-2</v>
      </c>
      <c r="BU30" s="37">
        <v>5.7071132998045337E-2</v>
      </c>
      <c r="BV30" s="37">
        <v>5.7071132998045337E-2</v>
      </c>
      <c r="BW30" s="37">
        <v>5.4864359154970677E-2</v>
      </c>
      <c r="BX30" s="37">
        <v>4.944950067420395E-2</v>
      </c>
      <c r="BY30" s="37">
        <v>5.6884139675935863E-2</v>
      </c>
      <c r="BZ30" s="37">
        <v>5.5309744240143788E-2</v>
      </c>
      <c r="CA30" s="37">
        <v>5.7071132998045337E-2</v>
      </c>
      <c r="CB30" s="37">
        <v>4.944950067420395E-2</v>
      </c>
      <c r="CC30" s="37">
        <v>5.5553401075070674E-2</v>
      </c>
      <c r="CD30" s="37">
        <v>4.7939061588227805E-2</v>
      </c>
      <c r="CE30" s="37">
        <v>5.1884948453759572E-2</v>
      </c>
      <c r="CF30" s="37">
        <v>2.5586794561058612E-2</v>
      </c>
      <c r="CG30" s="37">
        <v>4.944950067420395E-2</v>
      </c>
      <c r="CH30" s="37">
        <v>6.0640122393709639E-2</v>
      </c>
      <c r="CI30" s="37">
        <v>4.3373342742346832E-2</v>
      </c>
      <c r="CJ30" s="37">
        <v>5.7071132998045337E-2</v>
      </c>
      <c r="CK30" s="37">
        <v>6.2486898161643545E-2</v>
      </c>
      <c r="CL30" s="37">
        <v>4.944950067420395E-2</v>
      </c>
      <c r="CM30" s="37">
        <v>5.7071132998045337E-2</v>
      </c>
      <c r="CN30" s="37">
        <v>6.25736535594279E-2</v>
      </c>
      <c r="CO30" s="37">
        <v>5.5553401075070674E-2</v>
      </c>
      <c r="CP30" s="37">
        <v>5.7071132998045337E-2</v>
      </c>
      <c r="CQ30" s="37">
        <v>5.7071132998045337E-2</v>
      </c>
      <c r="CR30" s="37">
        <v>4.944950067420395E-2</v>
      </c>
      <c r="CS30" s="37">
        <v>5.7071132998045337E-2</v>
      </c>
      <c r="CT30" s="37">
        <v>4.944950067420395E-2</v>
      </c>
      <c r="CU30" s="37">
        <v>4.944950067420395E-2</v>
      </c>
      <c r="CV30" s="37">
        <v>4.944950067420395E-2</v>
      </c>
      <c r="CW30" s="37">
        <v>5.6630765505714553E-2</v>
      </c>
      <c r="CX30" s="37">
        <v>4.944950067420395E-2</v>
      </c>
      <c r="CY30" s="37">
        <v>4.944950067420395E-2</v>
      </c>
      <c r="CZ30" s="37">
        <v>5.5767471766923871E-2</v>
      </c>
      <c r="DA30" s="37">
        <v>4.944950067420395E-2</v>
      </c>
      <c r="DB30" s="37">
        <v>4.7690164577190108E-2</v>
      </c>
      <c r="DC30" s="37">
        <v>4.944950067420395E-2</v>
      </c>
      <c r="DD30" s="37">
        <v>4.944950067420395E-2</v>
      </c>
      <c r="DE30" s="37">
        <v>4.944950067420395E-2</v>
      </c>
      <c r="DF30" s="37">
        <v>4.944950067420395E-2</v>
      </c>
      <c r="DG30" s="37">
        <v>4.640923682319209E-2</v>
      </c>
      <c r="DH30" s="37">
        <v>4.5159657441525836E-2</v>
      </c>
      <c r="DI30" s="37">
        <v>5.7058640936672678E-2</v>
      </c>
      <c r="DJ30" s="37">
        <v>5.480024589160104E-2</v>
      </c>
      <c r="DK30" s="37">
        <v>4.944950067420395E-2</v>
      </c>
      <c r="DL30" s="37">
        <v>4.944950067420395E-2</v>
      </c>
      <c r="DM30" s="37">
        <v>2.9596612566981761E-2</v>
      </c>
      <c r="DN30" s="37">
        <v>4.3665479990453004E-2</v>
      </c>
      <c r="DO30" s="37">
        <v>4.944950067420395E-2</v>
      </c>
      <c r="DP30" s="37">
        <v>4.640923682319209E-2</v>
      </c>
      <c r="DQ30" s="37">
        <v>5.355219328557137E-2</v>
      </c>
      <c r="DR30" s="37">
        <v>3.3258853489510187E-2</v>
      </c>
      <c r="DS30" s="37">
        <v>5.121579880053817E-2</v>
      </c>
      <c r="DT30" s="37">
        <v>4.3750797243904405E-2</v>
      </c>
      <c r="DU30" s="37">
        <v>4.944950067420395E-2</v>
      </c>
      <c r="DV30" s="37">
        <v>4.944950067420395E-2</v>
      </c>
      <c r="DW30" s="37">
        <v>4.7016935745010757E-2</v>
      </c>
      <c r="DX30" s="37">
        <v>5.0666859833025102E-2</v>
      </c>
      <c r="DY30" s="37">
        <v>4.944950067420395E-2</v>
      </c>
      <c r="DZ30" s="37">
        <v>4.7624810515367155E-2</v>
      </c>
      <c r="EA30" s="37">
        <v>4.944950067420395E-2</v>
      </c>
      <c r="EB30" s="37">
        <v>4.944950067420395E-2</v>
      </c>
      <c r="EC30" s="37">
        <v>4.944950067420395E-2</v>
      </c>
      <c r="ED30" s="37">
        <v>4.944950067420395E-2</v>
      </c>
      <c r="EE30" s="37">
        <v>4.944950067420395E-2</v>
      </c>
      <c r="EF30" s="37">
        <v>4.944950067420395E-2</v>
      </c>
      <c r="EG30" s="37">
        <v>4.640923682319209E-2</v>
      </c>
      <c r="EH30" s="37">
        <v>4.944950067420395E-2</v>
      </c>
      <c r="EI30" s="37">
        <v>4.944950067420395E-2</v>
      </c>
      <c r="EJ30" s="37">
        <v>4.944950067420395E-2</v>
      </c>
      <c r="EK30" s="37">
        <v>5.121579880053817E-2</v>
      </c>
      <c r="EL30" s="37">
        <v>4.944950067420395E-2</v>
      </c>
      <c r="EM30" s="37">
        <v>5.8650169572927791E-2</v>
      </c>
      <c r="EN30" s="37">
        <v>5.2494269075578748E-2</v>
      </c>
      <c r="EO30" s="37">
        <v>4.944950067420395E-2</v>
      </c>
      <c r="EP30" s="37">
        <v>4.944950067420395E-2</v>
      </c>
      <c r="EQ30" s="37">
        <v>4.3373342742346832E-2</v>
      </c>
      <c r="ER30" s="37">
        <v>4.0490876445634427E-2</v>
      </c>
      <c r="ES30" s="37">
        <v>4.944950067420395E-2</v>
      </c>
      <c r="ET30" s="37">
        <v>4.944950067420395E-2</v>
      </c>
      <c r="EU30" s="37">
        <v>4.944950067420395E-2</v>
      </c>
      <c r="EV30" s="37">
        <v>4.944950067420395E-2</v>
      </c>
      <c r="EW30" s="37">
        <v>5.3715048592605896E-2</v>
      </c>
      <c r="EX30" s="37">
        <v>4.944950067420395E-2</v>
      </c>
      <c r="EY30" s="37">
        <v>4.944950067420395E-2</v>
      </c>
      <c r="EZ30" s="37">
        <v>4.640923682319209E-2</v>
      </c>
      <c r="FA30" s="37">
        <v>4.944950067420395E-2</v>
      </c>
      <c r="FB30" s="37">
        <v>4.7690164577190108E-2</v>
      </c>
      <c r="FC30" s="37">
        <v>4.944950067420395E-2</v>
      </c>
      <c r="FD30" s="37">
        <v>4.944950067420395E-2</v>
      </c>
      <c r="FE30" s="37">
        <v>4.3373342742346832E-2</v>
      </c>
      <c r="FF30" s="37">
        <v>4.7690164577190108E-2</v>
      </c>
      <c r="FG30" s="37">
        <v>4.944950067420395E-2</v>
      </c>
      <c r="FH30" s="37">
        <v>4.944950067420395E-2</v>
      </c>
      <c r="FI30" s="37">
        <v>3.7775743604346212E-2</v>
      </c>
      <c r="FJ30" s="37">
        <v>6.1553516482574899E-2</v>
      </c>
      <c r="FK30" s="37">
        <v>4.944950067420395E-2</v>
      </c>
      <c r="FL30" s="37">
        <v>4.4531509032556871E-2</v>
      </c>
      <c r="FM30" s="37">
        <v>5.2996561356624117E-2</v>
      </c>
      <c r="FN30" s="37">
        <v>4.944950067420395E-2</v>
      </c>
      <c r="FO30" s="37">
        <v>5.5553401075070674E-2</v>
      </c>
      <c r="FP30" s="37">
        <v>4.944950067420395E-2</v>
      </c>
      <c r="FQ30" s="37">
        <v>4.944950067420395E-2</v>
      </c>
      <c r="FR30" s="37">
        <v>4.944950067420395E-2</v>
      </c>
      <c r="FS30" s="37">
        <v>4.0941816073420734E-2</v>
      </c>
      <c r="FT30" s="37">
        <v>4.944950067420395E-2</v>
      </c>
      <c r="FU30" s="37">
        <v>4.944950067420395E-2</v>
      </c>
      <c r="FV30" s="37">
        <v>4.944950067420395E-2</v>
      </c>
      <c r="FW30" s="37">
        <v>6.2745745942696329E-2</v>
      </c>
      <c r="FX30" s="37">
        <v>4.944950067420395E-2</v>
      </c>
      <c r="FY30" s="37">
        <v>4.3373342742346832E-2</v>
      </c>
      <c r="FZ30" s="37">
        <v>4.3373342742346832E-2</v>
      </c>
      <c r="GA30" s="37">
        <v>4.944950067420395E-2</v>
      </c>
      <c r="GB30" s="37">
        <v>4.944950067420395E-2</v>
      </c>
      <c r="GC30" s="37">
        <v>4.4244549232235642E-2</v>
      </c>
      <c r="GD30" s="37">
        <v>4.8232862207350236E-2</v>
      </c>
      <c r="GE30" s="37">
        <v>4.944950067420395E-2</v>
      </c>
      <c r="GF30" s="37">
        <v>4.944950067420395E-2</v>
      </c>
      <c r="GG30" s="37">
        <v>5.484550565658175E-2</v>
      </c>
      <c r="GH30" s="37">
        <v>4.3955877497755536E-2</v>
      </c>
      <c r="GI30" s="37">
        <v>4.944950067420395E-2</v>
      </c>
      <c r="GJ30" s="37">
        <v>4.944950067420395E-2</v>
      </c>
      <c r="GK30" s="37">
        <v>4.3955877497755536E-2</v>
      </c>
      <c r="GL30" s="37">
        <v>4.944950067420395E-2</v>
      </c>
      <c r="GM30" s="37">
        <v>5.8650169572927791E-2</v>
      </c>
      <c r="GN30" s="37">
        <v>4.640923682319209E-2</v>
      </c>
      <c r="GO30" s="37">
        <v>3.8542027442142857E-2</v>
      </c>
      <c r="GP30" s="37">
        <v>4.944950067420395E-2</v>
      </c>
      <c r="GQ30" s="37">
        <v>6.0421916349471916E-2</v>
      </c>
      <c r="GR30" s="37">
        <v>4.944950067420395E-2</v>
      </c>
      <c r="GS30" s="37">
        <v>4.944950067420395E-2</v>
      </c>
      <c r="GT30" s="37">
        <v>4.640923682319209E-2</v>
      </c>
      <c r="GU30" s="37">
        <v>5.2996561356624117E-2</v>
      </c>
      <c r="GV30" s="37">
        <v>4.944950067420395E-2</v>
      </c>
      <c r="GW30" s="37">
        <v>4.944950067420395E-2</v>
      </c>
      <c r="GX30" s="37">
        <v>5.7058640936672678E-2</v>
      </c>
      <c r="GY30" s="37">
        <v>4.944950067420395E-2</v>
      </c>
      <c r="GZ30" s="37">
        <v>4.4890751860086286E-2</v>
      </c>
      <c r="HA30" s="37">
        <v>4.944950067420395E-2</v>
      </c>
      <c r="HB30" s="37">
        <v>5.2996561356624117E-2</v>
      </c>
      <c r="HC30" s="37">
        <v>5.2002576667892431E-2</v>
      </c>
      <c r="HD30" s="37">
        <v>4.944950067420395E-2</v>
      </c>
      <c r="HE30" s="37">
        <v>4.640923682319209E-2</v>
      </c>
      <c r="HF30" s="37">
        <v>4.944950067420395E-2</v>
      </c>
      <c r="HG30" s="37">
        <v>4.944950067420395E-2</v>
      </c>
      <c r="HH30" s="37">
        <v>5.3415623256858336E-2</v>
      </c>
      <c r="HI30" s="37">
        <v>4.944950067420395E-2</v>
      </c>
      <c r="HJ30" s="37">
        <v>5.121579880053817E-2</v>
      </c>
      <c r="HK30" s="37">
        <v>4.3373342742346832E-2</v>
      </c>
      <c r="HL30" s="37">
        <v>4.640923682319209E-2</v>
      </c>
      <c r="HM30" s="37">
        <v>4.944950067420395E-2</v>
      </c>
      <c r="HN30" s="37">
        <v>4.944950067420395E-2</v>
      </c>
      <c r="HO30" s="37">
        <v>5.4864359154970677E-2</v>
      </c>
      <c r="HP30" s="37">
        <v>4.944950067420395E-2</v>
      </c>
      <c r="HQ30" s="37">
        <v>4.944950067420395E-2</v>
      </c>
      <c r="HR30" s="37">
        <v>5.5553401075070674E-2</v>
      </c>
      <c r="HS30" s="37">
        <v>5.1884948453759572E-2</v>
      </c>
      <c r="HT30" s="37">
        <v>4.944950067420395E-2</v>
      </c>
      <c r="HU30" s="37">
        <v>4.640923682319209E-2</v>
      </c>
      <c r="HV30" s="37">
        <v>4.640923682319209E-2</v>
      </c>
      <c r="HW30" s="37">
        <v>4.944950067420395E-2</v>
      </c>
      <c r="HX30" s="37">
        <v>4.944950067420395E-2</v>
      </c>
      <c r="HY30" s="37">
        <v>4.944950067420395E-2</v>
      </c>
      <c r="HZ30" s="37">
        <v>4.3373342742346832E-2</v>
      </c>
      <c r="IA30" s="37">
        <v>4.944950067420395E-2</v>
      </c>
      <c r="IB30" s="37">
        <v>4.944950067420395E-2</v>
      </c>
      <c r="IC30" s="37">
        <v>4.5194362258438314E-2</v>
      </c>
      <c r="ID30" s="37">
        <v>4.944950067420395E-2</v>
      </c>
      <c r="IE30" s="37">
        <v>4.944950067420395E-2</v>
      </c>
      <c r="IF30" s="37">
        <v>4.944950067420395E-2</v>
      </c>
      <c r="IG30" s="37">
        <v>4.640923682319209E-2</v>
      </c>
      <c r="IH30" s="37">
        <v>5.480024589160104E-2</v>
      </c>
      <c r="II30" s="37">
        <v>4.944950067420395E-2</v>
      </c>
      <c r="IJ30" s="37">
        <v>5.121579880053817E-2</v>
      </c>
      <c r="IK30" s="37">
        <v>4.3955877497755536E-2</v>
      </c>
      <c r="IL30" s="37">
        <v>4.5159657441525836E-2</v>
      </c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</row>
    <row r="31" spans="1:410" x14ac:dyDescent="0.35">
      <c r="A31" s="307">
        <v>7.3000000000000009E-2</v>
      </c>
      <c r="B31" s="314">
        <f t="shared" si="0"/>
        <v>5.3188109605831903E-2</v>
      </c>
      <c r="C31" s="315">
        <f t="shared" si="1"/>
        <v>1.9811890394168107E-2</v>
      </c>
      <c r="D31" s="37">
        <f t="shared" si="2"/>
        <v>5.0228670158670961E-2</v>
      </c>
      <c r="E31" s="11">
        <f t="shared" si="3"/>
        <v>2.2771329841329048E-2</v>
      </c>
      <c r="F31" s="310">
        <f t="shared" si="4"/>
        <v>5.3628198562412924E-2</v>
      </c>
      <c r="G31" s="311">
        <f t="shared" si="5"/>
        <v>1.9371801437587086E-2</v>
      </c>
      <c r="H31" s="312">
        <f t="shared" si="6"/>
        <v>4.9622578489463547E-2</v>
      </c>
      <c r="I31" s="313">
        <f t="shared" si="7"/>
        <v>2.3377421510536463E-2</v>
      </c>
      <c r="J31" s="323">
        <v>5.0228670158670961E-2</v>
      </c>
      <c r="K31" s="313">
        <v>2.2771329841329048E-2</v>
      </c>
      <c r="M31" s="1">
        <v>7.3000000000000009E-2</v>
      </c>
      <c r="N31" s="37">
        <v>5.5304915872658622E-2</v>
      </c>
      <c r="O31" s="37">
        <v>5.8068808892094426E-2</v>
      </c>
      <c r="P31" s="37">
        <v>5.8068808892094426E-2</v>
      </c>
      <c r="Q31" s="37">
        <v>5.9835921304466133E-2</v>
      </c>
      <c r="R31" s="37">
        <v>5.0469095720453883E-2</v>
      </c>
      <c r="S31" s="37">
        <v>5.8068808892094426E-2</v>
      </c>
      <c r="T31" s="37">
        <v>5.630875220507825E-2</v>
      </c>
      <c r="U31" s="37">
        <v>5.630875220507825E-2</v>
      </c>
      <c r="V31" s="37">
        <v>5.8068808892094426E-2</v>
      </c>
      <c r="W31" s="37">
        <v>5.8068808892094426E-2</v>
      </c>
      <c r="X31" s="37">
        <v>5.8068808892094426E-2</v>
      </c>
      <c r="Y31" s="37">
        <v>5.3014785998896086E-2</v>
      </c>
      <c r="Z31" s="37">
        <v>5.8068808892094426E-2</v>
      </c>
      <c r="AA31" s="37">
        <v>5.8068808892094426E-2</v>
      </c>
      <c r="AB31" s="37">
        <v>5.9835921304466133E-2</v>
      </c>
      <c r="AC31" s="37">
        <v>5.8068808892094426E-2</v>
      </c>
      <c r="AD31" s="37">
        <v>5.0469095720453883E-2</v>
      </c>
      <c r="AE31" s="37">
        <v>5.8068808892094426E-2</v>
      </c>
      <c r="AF31" s="37">
        <v>5.8068808892094426E-2</v>
      </c>
      <c r="AG31" s="37">
        <v>5.8068808892094426E-2</v>
      </c>
      <c r="AH31" s="37">
        <v>5.8068808892094426E-2</v>
      </c>
      <c r="AI31" s="37">
        <v>5.2234027090051871E-2</v>
      </c>
      <c r="AJ31" s="37">
        <v>5.8068808892094426E-2</v>
      </c>
      <c r="AK31" s="37">
        <v>5.0469095720453883E-2</v>
      </c>
      <c r="AL31" s="37">
        <v>5.8068808892094426E-2</v>
      </c>
      <c r="AM31" s="37">
        <v>5.8068808892094426E-2</v>
      </c>
      <c r="AN31" s="37">
        <v>5.8068808892094426E-2</v>
      </c>
      <c r="AO31" s="37">
        <v>5.8068808892094426E-2</v>
      </c>
      <c r="AP31" s="37">
        <v>5.8068808892094426E-2</v>
      </c>
      <c r="AQ31" s="37">
        <v>4.9263095818397495E-2</v>
      </c>
      <c r="AR31" s="37">
        <v>5.8068808892094426E-2</v>
      </c>
      <c r="AS31" s="37">
        <v>4.7002829809244639E-2</v>
      </c>
      <c r="AT31" s="37">
        <v>6.3574113244211583E-2</v>
      </c>
      <c r="AU31" s="37">
        <v>4.4403197247700366E-2</v>
      </c>
      <c r="AV31" s="37">
        <v>5.8068808892094426E-2</v>
      </c>
      <c r="AW31" s="37">
        <v>5.8068808892094426E-2</v>
      </c>
      <c r="AX31" s="37">
        <v>5.8068808892094426E-2</v>
      </c>
      <c r="AY31" s="37">
        <v>5.8068808892094426E-2</v>
      </c>
      <c r="AZ31" s="37">
        <v>5.2292364770327504E-2</v>
      </c>
      <c r="BA31" s="37">
        <v>5.0469095720453883E-2</v>
      </c>
      <c r="BB31" s="37">
        <v>5.0469095720453883E-2</v>
      </c>
      <c r="BC31" s="37">
        <v>5.5884950489762941E-2</v>
      </c>
      <c r="BD31" s="37">
        <v>5.2561808083753547E-2</v>
      </c>
      <c r="BE31" s="37">
        <v>5.8068808892094426E-2</v>
      </c>
      <c r="BF31" s="37">
        <v>6.9137017335359818E-2</v>
      </c>
      <c r="BG31" s="37">
        <v>5.7056738132025941E-2</v>
      </c>
      <c r="BH31" s="37">
        <v>5.9835921304466133E-2</v>
      </c>
      <c r="BI31" s="37">
        <v>5.8068808892094426E-2</v>
      </c>
      <c r="BJ31" s="37">
        <v>5.8068808892094426E-2</v>
      </c>
      <c r="BK31" s="37">
        <v>6.1636324438313572E-2</v>
      </c>
      <c r="BL31" s="37">
        <v>5.965744444822163E-2</v>
      </c>
      <c r="BM31" s="37">
        <v>5.5606685340197526E-2</v>
      </c>
      <c r="BN31" s="37">
        <v>4.7433939070186337E-2</v>
      </c>
      <c r="BO31" s="37">
        <v>6.2621187158165004E-2</v>
      </c>
      <c r="BP31" s="37">
        <v>5.8068808892094426E-2</v>
      </c>
      <c r="BQ31" s="37">
        <v>6.1636324438313572E-2</v>
      </c>
      <c r="BR31" s="37">
        <v>5.8068808892094426E-2</v>
      </c>
      <c r="BS31" s="37">
        <v>5.8068808892094426E-2</v>
      </c>
      <c r="BT31" s="37">
        <v>5.8068808892094426E-2</v>
      </c>
      <c r="BU31" s="37">
        <v>5.8068808892094426E-2</v>
      </c>
      <c r="BV31" s="37">
        <v>5.8068808892094426E-2</v>
      </c>
      <c r="BW31" s="37">
        <v>5.5884950489762941E-2</v>
      </c>
      <c r="BX31" s="37">
        <v>5.0469095720453883E-2</v>
      </c>
      <c r="BY31" s="37">
        <v>5.7883578569441596E-2</v>
      </c>
      <c r="BZ31" s="37">
        <v>5.630875220507825E-2</v>
      </c>
      <c r="CA31" s="37">
        <v>5.8068808892094426E-2</v>
      </c>
      <c r="CB31" s="37">
        <v>5.0469095720453883E-2</v>
      </c>
      <c r="CC31" s="37">
        <v>5.6563533891700102E-2</v>
      </c>
      <c r="CD31" s="37">
        <v>4.8940438113013851E-2</v>
      </c>
      <c r="CE31" s="37">
        <v>5.2900490192682614E-2</v>
      </c>
      <c r="CF31" s="37">
        <v>2.6623760378806871E-2</v>
      </c>
      <c r="CG31" s="37">
        <v>5.0469095720453883E-2</v>
      </c>
      <c r="CH31" s="37">
        <v>6.1636324438313572E-2</v>
      </c>
      <c r="CI31" s="37">
        <v>4.4403197247700366E-2</v>
      </c>
      <c r="CJ31" s="37">
        <v>5.8068808892094426E-2</v>
      </c>
      <c r="CK31" s="37">
        <v>6.3484411149816733E-2</v>
      </c>
      <c r="CL31" s="37">
        <v>5.0469095720453883E-2</v>
      </c>
      <c r="CM31" s="37">
        <v>5.8068808892094426E-2</v>
      </c>
      <c r="CN31" s="37">
        <v>6.3574113244211583E-2</v>
      </c>
      <c r="CO31" s="37">
        <v>5.6563533891700102E-2</v>
      </c>
      <c r="CP31" s="37">
        <v>5.8068808892094426E-2</v>
      </c>
      <c r="CQ31" s="37">
        <v>5.8068808892094426E-2</v>
      </c>
      <c r="CR31" s="37">
        <v>5.0469095720453883E-2</v>
      </c>
      <c r="CS31" s="37">
        <v>5.8068808892094426E-2</v>
      </c>
      <c r="CT31" s="37">
        <v>5.0469095720453883E-2</v>
      </c>
      <c r="CU31" s="37">
        <v>5.0469095720453883E-2</v>
      </c>
      <c r="CV31" s="37">
        <v>5.0469095720453883E-2</v>
      </c>
      <c r="CW31" s="37">
        <v>5.7649320029067974E-2</v>
      </c>
      <c r="CX31" s="37">
        <v>5.0469095720453883E-2</v>
      </c>
      <c r="CY31" s="37">
        <v>5.0469095720453883E-2</v>
      </c>
      <c r="CZ31" s="37">
        <v>5.6787940297636563E-2</v>
      </c>
      <c r="DA31" s="37">
        <v>5.0469095720453883E-2</v>
      </c>
      <c r="DB31" s="37">
        <v>4.871113640488467E-2</v>
      </c>
      <c r="DC31" s="37">
        <v>5.0469095720453883E-2</v>
      </c>
      <c r="DD31" s="37">
        <v>5.0469095720453883E-2</v>
      </c>
      <c r="DE31" s="37">
        <v>5.0469095720453883E-2</v>
      </c>
      <c r="DF31" s="37">
        <v>5.0469095720453883E-2</v>
      </c>
      <c r="DG31" s="37">
        <v>4.7433939070186337E-2</v>
      </c>
      <c r="DH31" s="37">
        <v>4.6197974053744373E-2</v>
      </c>
      <c r="DI31" s="37">
        <v>5.8075667170073952E-2</v>
      </c>
      <c r="DJ31" s="37">
        <v>5.5817826036268947E-2</v>
      </c>
      <c r="DK31" s="37">
        <v>5.0469095720453883E-2</v>
      </c>
      <c r="DL31" s="37">
        <v>5.0469095720453883E-2</v>
      </c>
      <c r="DM31" s="37">
        <v>3.0622619076629887E-2</v>
      </c>
      <c r="DN31" s="37">
        <v>4.469169666161954E-2</v>
      </c>
      <c r="DO31" s="37">
        <v>5.0469095720453883E-2</v>
      </c>
      <c r="DP31" s="37">
        <v>4.7433939070186337E-2</v>
      </c>
      <c r="DQ31" s="37">
        <v>5.4575157079755465E-2</v>
      </c>
      <c r="DR31" s="37">
        <v>3.4302414802499293E-2</v>
      </c>
      <c r="DS31" s="37">
        <v>5.2234027090051871E-2</v>
      </c>
      <c r="DT31" s="37">
        <v>4.4775172148296294E-2</v>
      </c>
      <c r="DU31" s="37">
        <v>5.0469095720453883E-2</v>
      </c>
      <c r="DV31" s="37">
        <v>5.0469095720453883E-2</v>
      </c>
      <c r="DW31" s="37">
        <v>4.8040612946515848E-2</v>
      </c>
      <c r="DX31" s="37">
        <v>5.1684424619330205E-2</v>
      </c>
      <c r="DY31" s="37">
        <v>5.0469095720453883E-2</v>
      </c>
      <c r="DZ31" s="37">
        <v>4.8647464473909663E-2</v>
      </c>
      <c r="EA31" s="37">
        <v>5.0469095720453883E-2</v>
      </c>
      <c r="EB31" s="37">
        <v>5.0469095720453883E-2</v>
      </c>
      <c r="EC31" s="37">
        <v>5.0469095720453883E-2</v>
      </c>
      <c r="ED31" s="37">
        <v>5.0469095720453883E-2</v>
      </c>
      <c r="EE31" s="37">
        <v>5.0469095720453883E-2</v>
      </c>
      <c r="EF31" s="37">
        <v>5.0469095720453883E-2</v>
      </c>
      <c r="EG31" s="37">
        <v>4.7433939070186337E-2</v>
      </c>
      <c r="EH31" s="37">
        <v>5.0469095720453883E-2</v>
      </c>
      <c r="EI31" s="37">
        <v>5.0469095720453883E-2</v>
      </c>
      <c r="EJ31" s="37">
        <v>5.0469095720453883E-2</v>
      </c>
      <c r="EK31" s="37">
        <v>5.2234027090051871E-2</v>
      </c>
      <c r="EL31" s="37">
        <v>5.0469095720453883E-2</v>
      </c>
      <c r="EM31" s="37">
        <v>5.965744444822163E-2</v>
      </c>
      <c r="EN31" s="37">
        <v>5.3508801995588273E-2</v>
      </c>
      <c r="EO31" s="37">
        <v>5.0469095720453883E-2</v>
      </c>
      <c r="EP31" s="37">
        <v>5.0469095720453883E-2</v>
      </c>
      <c r="EQ31" s="37">
        <v>4.4403197247700366E-2</v>
      </c>
      <c r="ER31" s="37">
        <v>4.151631480312834E-2</v>
      </c>
      <c r="ES31" s="37">
        <v>5.0469095720453883E-2</v>
      </c>
      <c r="ET31" s="37">
        <v>5.0469095720453883E-2</v>
      </c>
      <c r="EU31" s="37">
        <v>5.0469095720453883E-2</v>
      </c>
      <c r="EV31" s="37">
        <v>5.0469095720453883E-2</v>
      </c>
      <c r="EW31" s="37">
        <v>5.4727683796219839E-2</v>
      </c>
      <c r="EX31" s="37">
        <v>5.0469095720453883E-2</v>
      </c>
      <c r="EY31" s="37">
        <v>5.0469095720453883E-2</v>
      </c>
      <c r="EZ31" s="37">
        <v>4.7433939070186337E-2</v>
      </c>
      <c r="FA31" s="37">
        <v>5.0469095720453883E-2</v>
      </c>
      <c r="FB31" s="37">
        <v>4.871113640488467E-2</v>
      </c>
      <c r="FC31" s="37">
        <v>5.0469095720453883E-2</v>
      </c>
      <c r="FD31" s="37">
        <v>5.0469095720453883E-2</v>
      </c>
      <c r="FE31" s="37">
        <v>4.4403197247700366E-2</v>
      </c>
      <c r="FF31" s="37">
        <v>4.871113640488467E-2</v>
      </c>
      <c r="FG31" s="37">
        <v>5.0469095720453883E-2</v>
      </c>
      <c r="FH31" s="37">
        <v>5.0469095720453883E-2</v>
      </c>
      <c r="FI31" s="37">
        <v>3.8800281938356163E-2</v>
      </c>
      <c r="FJ31" s="37">
        <v>6.2552879456286181E-2</v>
      </c>
      <c r="FK31" s="37">
        <v>5.0469095720453883E-2</v>
      </c>
      <c r="FL31" s="37">
        <v>4.5546941759255111E-2</v>
      </c>
      <c r="FM31" s="37">
        <v>5.4014002610047074E-2</v>
      </c>
      <c r="FN31" s="37">
        <v>5.0469095720453883E-2</v>
      </c>
      <c r="FO31" s="37">
        <v>5.6563533891700102E-2</v>
      </c>
      <c r="FP31" s="37">
        <v>5.0469095720453883E-2</v>
      </c>
      <c r="FQ31" s="37">
        <v>5.0469095720453883E-2</v>
      </c>
      <c r="FR31" s="37">
        <v>5.0469095720453883E-2</v>
      </c>
      <c r="FS31" s="37">
        <v>4.1969582620920765E-2</v>
      </c>
      <c r="FT31" s="37">
        <v>5.0469095720453883E-2</v>
      </c>
      <c r="FU31" s="37">
        <v>5.0469095720453883E-2</v>
      </c>
      <c r="FV31" s="37">
        <v>5.0469095720453883E-2</v>
      </c>
      <c r="FW31" s="37">
        <v>6.375601691727617E-2</v>
      </c>
      <c r="FX31" s="37">
        <v>5.0469095720453883E-2</v>
      </c>
      <c r="FY31" s="37">
        <v>4.4403197247700366E-2</v>
      </c>
      <c r="FZ31" s="37">
        <v>4.4403197247700366E-2</v>
      </c>
      <c r="GA31" s="37">
        <v>5.0469095720453883E-2</v>
      </c>
      <c r="GB31" s="37">
        <v>5.0469095720453883E-2</v>
      </c>
      <c r="GC31" s="37">
        <v>4.5263555169127834E-2</v>
      </c>
      <c r="GD31" s="37">
        <v>4.9254494725609721E-2</v>
      </c>
      <c r="GE31" s="37">
        <v>5.0469095720453883E-2</v>
      </c>
      <c r="GF31" s="37">
        <v>5.0469095720453883E-2</v>
      </c>
      <c r="GG31" s="37">
        <v>5.5860766026537334E-2</v>
      </c>
      <c r="GH31" s="37">
        <v>4.4978478031277191E-2</v>
      </c>
      <c r="GI31" s="37">
        <v>5.0469095720453883E-2</v>
      </c>
      <c r="GJ31" s="37">
        <v>5.0469095720453883E-2</v>
      </c>
      <c r="GK31" s="37">
        <v>4.4978478031277191E-2</v>
      </c>
      <c r="GL31" s="37">
        <v>5.0469095720453883E-2</v>
      </c>
      <c r="GM31" s="37">
        <v>5.965744444822163E-2</v>
      </c>
      <c r="GN31" s="37">
        <v>4.7433939070186337E-2</v>
      </c>
      <c r="GO31" s="37">
        <v>3.9567818070001204E-2</v>
      </c>
      <c r="GP31" s="37">
        <v>5.0469095720453883E-2</v>
      </c>
      <c r="GQ31" s="37">
        <v>6.1422872070943546E-2</v>
      </c>
      <c r="GR31" s="37">
        <v>5.0469095720453883E-2</v>
      </c>
      <c r="GS31" s="37">
        <v>5.0469095720453883E-2</v>
      </c>
      <c r="GT31" s="37">
        <v>4.7433939070186337E-2</v>
      </c>
      <c r="GU31" s="37">
        <v>5.4014002610047074E-2</v>
      </c>
      <c r="GV31" s="37">
        <v>5.0469095720453883E-2</v>
      </c>
      <c r="GW31" s="37">
        <v>5.0469095720453883E-2</v>
      </c>
      <c r="GX31" s="37">
        <v>5.8075667170073952E-2</v>
      </c>
      <c r="GY31" s="37">
        <v>5.0469095720453883E-2</v>
      </c>
      <c r="GZ31" s="37">
        <v>4.5918024605630325E-2</v>
      </c>
      <c r="HA31" s="37">
        <v>5.0469095720453883E-2</v>
      </c>
      <c r="HB31" s="37">
        <v>5.4014002610047074E-2</v>
      </c>
      <c r="HC31" s="37">
        <v>5.3014785998896086E-2</v>
      </c>
      <c r="HD31" s="37">
        <v>5.0469095720453883E-2</v>
      </c>
      <c r="HE31" s="37">
        <v>4.7433939070186337E-2</v>
      </c>
      <c r="HF31" s="37">
        <v>5.0469095720453883E-2</v>
      </c>
      <c r="HG31" s="37">
        <v>5.0469095720453883E-2</v>
      </c>
      <c r="HH31" s="37">
        <v>5.4426750335834884E-2</v>
      </c>
      <c r="HI31" s="37">
        <v>5.0469095720453883E-2</v>
      </c>
      <c r="HJ31" s="37">
        <v>5.2234027090051871E-2</v>
      </c>
      <c r="HK31" s="37">
        <v>4.4403197247700366E-2</v>
      </c>
      <c r="HL31" s="37">
        <v>4.7433939070186337E-2</v>
      </c>
      <c r="HM31" s="37">
        <v>5.0469095720453883E-2</v>
      </c>
      <c r="HN31" s="37">
        <v>5.0469095720453883E-2</v>
      </c>
      <c r="HO31" s="37">
        <v>5.5884950489762941E-2</v>
      </c>
      <c r="HP31" s="37">
        <v>5.0469095720453883E-2</v>
      </c>
      <c r="HQ31" s="37">
        <v>5.0469095720453883E-2</v>
      </c>
      <c r="HR31" s="37">
        <v>5.6563533891700102E-2</v>
      </c>
      <c r="HS31" s="37">
        <v>5.2900490192682614E-2</v>
      </c>
      <c r="HT31" s="37">
        <v>5.0469095720453883E-2</v>
      </c>
      <c r="HU31" s="37">
        <v>4.7433939070186337E-2</v>
      </c>
      <c r="HV31" s="37">
        <v>4.7433939070186337E-2</v>
      </c>
      <c r="HW31" s="37">
        <v>5.0469095720453883E-2</v>
      </c>
      <c r="HX31" s="37">
        <v>5.0469095720453883E-2</v>
      </c>
      <c r="HY31" s="37">
        <v>5.0469095720453883E-2</v>
      </c>
      <c r="HZ31" s="37">
        <v>4.4403197247700366E-2</v>
      </c>
      <c r="IA31" s="37">
        <v>5.0469095720453883E-2</v>
      </c>
      <c r="IB31" s="37">
        <v>5.0469095720453883E-2</v>
      </c>
      <c r="IC31" s="37">
        <v>4.622112000325207E-2</v>
      </c>
      <c r="ID31" s="37">
        <v>5.0469095720453883E-2</v>
      </c>
      <c r="IE31" s="37">
        <v>5.0469095720453883E-2</v>
      </c>
      <c r="IF31" s="37">
        <v>5.0469095720453883E-2</v>
      </c>
      <c r="IG31" s="37">
        <v>4.7433939070186337E-2</v>
      </c>
      <c r="IH31" s="37">
        <v>5.5817826036268947E-2</v>
      </c>
      <c r="II31" s="37">
        <v>5.0469095720453883E-2</v>
      </c>
      <c r="IJ31" s="37">
        <v>5.2234027090051871E-2</v>
      </c>
      <c r="IK31" s="37">
        <v>4.4978478031277191E-2</v>
      </c>
      <c r="IL31" s="37">
        <v>4.6197974053744373E-2</v>
      </c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</row>
    <row r="32" spans="1:410" x14ac:dyDescent="0.35">
      <c r="A32" s="307">
        <v>7.400000000000001E-2</v>
      </c>
      <c r="B32" s="314">
        <f t="shared" si="0"/>
        <v>5.4197394260588019E-2</v>
      </c>
      <c r="C32" s="315">
        <f t="shared" si="1"/>
        <v>1.9802605739411991E-2</v>
      </c>
      <c r="D32" s="37">
        <f t="shared" si="2"/>
        <v>5.12488181823842E-2</v>
      </c>
      <c r="E32" s="11">
        <f t="shared" si="3"/>
        <v>2.2751181817615811E-2</v>
      </c>
      <c r="F32" s="310">
        <f t="shared" si="4"/>
        <v>5.4636736172241678E-2</v>
      </c>
      <c r="G32" s="311">
        <f t="shared" si="5"/>
        <v>1.9363263827758333E-2</v>
      </c>
      <c r="H32" s="312">
        <f t="shared" si="6"/>
        <v>5.064332602865964E-2</v>
      </c>
      <c r="I32" s="313">
        <f t="shared" si="7"/>
        <v>2.3356673971340371E-2</v>
      </c>
      <c r="J32" s="323">
        <v>5.12488181823842E-2</v>
      </c>
      <c r="K32" s="313">
        <v>2.2751181817615811E-2</v>
      </c>
      <c r="M32" s="1">
        <v>7.400000000000001E-2</v>
      </c>
      <c r="N32" s="37">
        <v>5.6303962490311887E-2</v>
      </c>
      <c r="O32" s="37">
        <v>5.9066450152353234E-2</v>
      </c>
      <c r="P32" s="37">
        <v>5.9066450152353234E-2</v>
      </c>
      <c r="Q32" s="37">
        <v>6.0832250456389625E-2</v>
      </c>
      <c r="R32" s="37">
        <v>5.1488573715134267E-2</v>
      </c>
      <c r="S32" s="37">
        <v>5.9066450152353234E-2</v>
      </c>
      <c r="T32" s="37">
        <v>5.7307715576770057E-2</v>
      </c>
      <c r="U32" s="37">
        <v>5.7307715576770057E-2</v>
      </c>
      <c r="V32" s="37">
        <v>5.9066450152353234E-2</v>
      </c>
      <c r="W32" s="37">
        <v>5.9066450152353234E-2</v>
      </c>
      <c r="X32" s="37">
        <v>5.9066450152353234E-2</v>
      </c>
      <c r="Y32" s="37">
        <v>5.402690632699203E-2</v>
      </c>
      <c r="Z32" s="37">
        <v>5.9066450152353234E-2</v>
      </c>
      <c r="AA32" s="37">
        <v>5.9066450152353234E-2</v>
      </c>
      <c r="AB32" s="37">
        <v>6.0832250456389625E-2</v>
      </c>
      <c r="AC32" s="37">
        <v>5.9066450152353234E-2</v>
      </c>
      <c r="AD32" s="37">
        <v>5.1488573715134267E-2</v>
      </c>
      <c r="AE32" s="37">
        <v>5.9066450152353234E-2</v>
      </c>
      <c r="AF32" s="37">
        <v>5.9066450152353234E-2</v>
      </c>
      <c r="AG32" s="37">
        <v>5.9066450152353234E-2</v>
      </c>
      <c r="AH32" s="37">
        <v>5.9066450152353234E-2</v>
      </c>
      <c r="AI32" s="37">
        <v>5.3252148709830527E-2</v>
      </c>
      <c r="AJ32" s="37">
        <v>5.9066450152353234E-2</v>
      </c>
      <c r="AK32" s="37">
        <v>5.1488573715134267E-2</v>
      </c>
      <c r="AL32" s="37">
        <v>5.9066450152353234E-2</v>
      </c>
      <c r="AM32" s="37">
        <v>5.9066450152353234E-2</v>
      </c>
      <c r="AN32" s="37">
        <v>5.9066450152353234E-2</v>
      </c>
      <c r="AO32" s="37">
        <v>5.9066450152353234E-2</v>
      </c>
      <c r="AP32" s="37">
        <v>5.9066450152353234E-2</v>
      </c>
      <c r="AQ32" s="37">
        <v>5.0143500855815093E-2</v>
      </c>
      <c r="AR32" s="37">
        <v>5.9066450152353234E-2</v>
      </c>
      <c r="AS32" s="37">
        <v>4.8008050083645948E-2</v>
      </c>
      <c r="AT32" s="37">
        <v>6.4574554833410236E-2</v>
      </c>
      <c r="AU32" s="37">
        <v>4.5432884975333154E-2</v>
      </c>
      <c r="AV32" s="37">
        <v>5.9066450152353234E-2</v>
      </c>
      <c r="AW32" s="37">
        <v>5.9066450152353234E-2</v>
      </c>
      <c r="AX32" s="37">
        <v>5.9066450152353234E-2</v>
      </c>
      <c r="AY32" s="37">
        <v>5.9066450152353234E-2</v>
      </c>
      <c r="AZ32" s="37">
        <v>5.3308814759889467E-2</v>
      </c>
      <c r="BA32" s="37">
        <v>5.1488573715134267E-2</v>
      </c>
      <c r="BB32" s="37">
        <v>5.1488573715134267E-2</v>
      </c>
      <c r="BC32" s="37">
        <v>5.6905450349846287E-2</v>
      </c>
      <c r="BD32" s="37">
        <v>5.356229565805104E-2</v>
      </c>
      <c r="BE32" s="37">
        <v>5.9066450152353234E-2</v>
      </c>
      <c r="BF32" s="37">
        <v>7.0138494151776642E-2</v>
      </c>
      <c r="BG32" s="37">
        <v>5.8059068180229323E-2</v>
      </c>
      <c r="BH32" s="37">
        <v>6.0832250456389625E-2</v>
      </c>
      <c r="BI32" s="37">
        <v>5.9066450152353234E-2</v>
      </c>
      <c r="BJ32" s="37">
        <v>5.9066450152353234E-2</v>
      </c>
      <c r="BK32" s="37">
        <v>6.2632507594686082E-2</v>
      </c>
      <c r="BL32" s="37">
        <v>6.0664665065962131E-2</v>
      </c>
      <c r="BM32" s="37">
        <v>5.6606180330398548E-2</v>
      </c>
      <c r="BN32" s="37">
        <v>4.845849955488335E-2</v>
      </c>
      <c r="BO32" s="37">
        <v>6.3374450898457058E-2</v>
      </c>
      <c r="BP32" s="37">
        <v>5.9066450152353234E-2</v>
      </c>
      <c r="BQ32" s="37">
        <v>6.2632507594686082E-2</v>
      </c>
      <c r="BR32" s="37">
        <v>5.9066450152353234E-2</v>
      </c>
      <c r="BS32" s="37">
        <v>5.9066450152353234E-2</v>
      </c>
      <c r="BT32" s="37">
        <v>5.9066450152353234E-2</v>
      </c>
      <c r="BU32" s="37">
        <v>5.9066450152353234E-2</v>
      </c>
      <c r="BV32" s="37">
        <v>5.9066450152353234E-2</v>
      </c>
      <c r="BW32" s="37">
        <v>5.6905450349846287E-2</v>
      </c>
      <c r="BX32" s="37">
        <v>5.1488573715134267E-2</v>
      </c>
      <c r="BY32" s="37">
        <v>5.8882981402969214E-2</v>
      </c>
      <c r="BZ32" s="37">
        <v>5.7307715576770057E-2</v>
      </c>
      <c r="CA32" s="37">
        <v>5.9066450152353234E-2</v>
      </c>
      <c r="CB32" s="37">
        <v>5.1488573715134267E-2</v>
      </c>
      <c r="CC32" s="37">
        <v>5.7573596389291826E-2</v>
      </c>
      <c r="CD32" s="37">
        <v>4.9941764420348811E-2</v>
      </c>
      <c r="CE32" s="37">
        <v>5.3915934429123347E-2</v>
      </c>
      <c r="CF32" s="37">
        <v>2.7660400787085981E-2</v>
      </c>
      <c r="CG32" s="37">
        <v>5.1488573715134267E-2</v>
      </c>
      <c r="CH32" s="37">
        <v>6.2632507594686082E-2</v>
      </c>
      <c r="CI32" s="37">
        <v>4.5432884975333154E-2</v>
      </c>
      <c r="CJ32" s="37">
        <v>5.9066450152353234E-2</v>
      </c>
      <c r="CK32" s="37">
        <v>6.4481904902924825E-2</v>
      </c>
      <c r="CL32" s="37">
        <v>5.1488573715134267E-2</v>
      </c>
      <c r="CM32" s="37">
        <v>5.9066450152353234E-2</v>
      </c>
      <c r="CN32" s="37">
        <v>6.4574554833410236E-2</v>
      </c>
      <c r="CO32" s="37">
        <v>5.7573596389291826E-2</v>
      </c>
      <c r="CP32" s="37">
        <v>5.9066450152353234E-2</v>
      </c>
      <c r="CQ32" s="37">
        <v>5.9066450152353234E-2</v>
      </c>
      <c r="CR32" s="37">
        <v>5.1488573715134267E-2</v>
      </c>
      <c r="CS32" s="37">
        <v>5.9066450152353234E-2</v>
      </c>
      <c r="CT32" s="37">
        <v>5.1488573715134267E-2</v>
      </c>
      <c r="CU32" s="37">
        <v>5.1488573715134267E-2</v>
      </c>
      <c r="CV32" s="37">
        <v>5.1488573715134267E-2</v>
      </c>
      <c r="CW32" s="37">
        <v>5.8667783726229272E-2</v>
      </c>
      <c r="CX32" s="37">
        <v>5.1488573715134267E-2</v>
      </c>
      <c r="CY32" s="37">
        <v>5.1488573715134267E-2</v>
      </c>
      <c r="CZ32" s="37">
        <v>5.7808318602140973E-2</v>
      </c>
      <c r="DA32" s="37">
        <v>5.1488573715134267E-2</v>
      </c>
      <c r="DB32" s="37">
        <v>4.9731980786820174E-2</v>
      </c>
      <c r="DC32" s="37">
        <v>5.1488573715134267E-2</v>
      </c>
      <c r="DD32" s="37">
        <v>5.1488573715134267E-2</v>
      </c>
      <c r="DE32" s="37">
        <v>5.1488573715134267E-2</v>
      </c>
      <c r="DF32" s="37">
        <v>5.1488573715134267E-2</v>
      </c>
      <c r="DG32" s="37">
        <v>4.845849955488335E-2</v>
      </c>
      <c r="DH32" s="37">
        <v>4.7236071862267748E-2</v>
      </c>
      <c r="DI32" s="37">
        <v>5.9092615959236205E-2</v>
      </c>
      <c r="DJ32" s="37">
        <v>5.6835313731949721E-2</v>
      </c>
      <c r="DK32" s="37">
        <v>5.1488573715134267E-2</v>
      </c>
      <c r="DL32" s="37">
        <v>5.1488573715134267E-2</v>
      </c>
      <c r="DM32" s="37">
        <v>3.1648347227803297E-2</v>
      </c>
      <c r="DN32" s="37">
        <v>4.5717754741187111E-2</v>
      </c>
      <c r="DO32" s="37">
        <v>5.1488573715134267E-2</v>
      </c>
      <c r="DP32" s="37">
        <v>4.845849955488335E-2</v>
      </c>
      <c r="DQ32" s="37">
        <v>5.5598019851928582E-2</v>
      </c>
      <c r="DR32" s="37">
        <v>3.5345688280466137E-2</v>
      </c>
      <c r="DS32" s="37">
        <v>5.3252148709830527E-2</v>
      </c>
      <c r="DT32" s="37">
        <v>4.5799395053279346E-2</v>
      </c>
      <c r="DU32" s="37">
        <v>5.1488573715134267E-2</v>
      </c>
      <c r="DV32" s="37">
        <v>5.1488573715134267E-2</v>
      </c>
      <c r="DW32" s="37">
        <v>4.9064153352253781E-2</v>
      </c>
      <c r="DX32" s="37">
        <v>5.2701882152998092E-2</v>
      </c>
      <c r="DY32" s="37">
        <v>5.1488573715134267E-2</v>
      </c>
      <c r="DZ32" s="37">
        <v>4.9669986591022175E-2</v>
      </c>
      <c r="EA32" s="37">
        <v>5.1488573715134267E-2</v>
      </c>
      <c r="EB32" s="37">
        <v>5.1488573715134267E-2</v>
      </c>
      <c r="EC32" s="37">
        <v>5.1488573715134267E-2</v>
      </c>
      <c r="ED32" s="37">
        <v>5.1488573715134267E-2</v>
      </c>
      <c r="EE32" s="37">
        <v>5.1488573715134267E-2</v>
      </c>
      <c r="EF32" s="37">
        <v>5.1488573715134267E-2</v>
      </c>
      <c r="EG32" s="37">
        <v>4.845849955488335E-2</v>
      </c>
      <c r="EH32" s="37">
        <v>5.1488573715134267E-2</v>
      </c>
      <c r="EI32" s="37">
        <v>5.1488573715134267E-2</v>
      </c>
      <c r="EJ32" s="37">
        <v>5.1488573715134267E-2</v>
      </c>
      <c r="EK32" s="37">
        <v>5.3252148709830527E-2</v>
      </c>
      <c r="EL32" s="37">
        <v>5.1488573715134267E-2</v>
      </c>
      <c r="EM32" s="37">
        <v>6.0664665065962131E-2</v>
      </c>
      <c r="EN32" s="37">
        <v>5.4523242269904681E-2</v>
      </c>
      <c r="EO32" s="37">
        <v>5.1488573715134267E-2</v>
      </c>
      <c r="EP32" s="37">
        <v>5.1488573715134267E-2</v>
      </c>
      <c r="EQ32" s="37">
        <v>4.5432884975333154E-2</v>
      </c>
      <c r="ER32" s="37">
        <v>4.2541581842495457E-2</v>
      </c>
      <c r="ES32" s="37">
        <v>5.1488573715134267E-2</v>
      </c>
      <c r="ET32" s="37">
        <v>5.1488573715134267E-2</v>
      </c>
      <c r="EU32" s="37">
        <v>5.1488573715134267E-2</v>
      </c>
      <c r="EV32" s="37">
        <v>5.1488573715134267E-2</v>
      </c>
      <c r="EW32" s="37">
        <v>5.5740235729106358E-2</v>
      </c>
      <c r="EX32" s="37">
        <v>5.1488573715134267E-2</v>
      </c>
      <c r="EY32" s="37">
        <v>5.1488573715134267E-2</v>
      </c>
      <c r="EZ32" s="37">
        <v>4.845849955488335E-2</v>
      </c>
      <c r="FA32" s="37">
        <v>5.1488573715134267E-2</v>
      </c>
      <c r="FB32" s="37">
        <v>4.9731980786820174E-2</v>
      </c>
      <c r="FC32" s="37">
        <v>5.1488573715134267E-2</v>
      </c>
      <c r="FD32" s="37">
        <v>5.1488573715134267E-2</v>
      </c>
      <c r="FE32" s="37">
        <v>4.5432884975333154E-2</v>
      </c>
      <c r="FF32" s="37">
        <v>4.9731980786820174E-2</v>
      </c>
      <c r="FG32" s="37">
        <v>5.1488573715134267E-2</v>
      </c>
      <c r="FH32" s="37">
        <v>5.1488573715134267E-2</v>
      </c>
      <c r="FI32" s="37">
        <v>3.9824597346550084E-2</v>
      </c>
      <c r="FJ32" s="37">
        <v>6.3552216982573295E-2</v>
      </c>
      <c r="FK32" s="37">
        <v>5.1488573715134267E-2</v>
      </c>
      <c r="FL32" s="37">
        <v>4.6562240114656595E-2</v>
      </c>
      <c r="FM32" s="37">
        <v>5.5031345947668564E-2</v>
      </c>
      <c r="FN32" s="37">
        <v>5.1488573715134267E-2</v>
      </c>
      <c r="FO32" s="37">
        <v>5.7573596389291826E-2</v>
      </c>
      <c r="FP32" s="37">
        <v>5.1488573715134267E-2</v>
      </c>
      <c r="FQ32" s="37">
        <v>5.1488573715134267E-2</v>
      </c>
      <c r="FR32" s="37">
        <v>5.1488573715134267E-2</v>
      </c>
      <c r="FS32" s="37">
        <v>4.2997173738631655E-2</v>
      </c>
      <c r="FT32" s="37">
        <v>5.1488573715134267E-2</v>
      </c>
      <c r="FU32" s="37">
        <v>5.1488573715134267E-2</v>
      </c>
      <c r="FV32" s="37">
        <v>5.1488573715134267E-2</v>
      </c>
      <c r="FW32" s="37">
        <v>6.476623255924796E-2</v>
      </c>
      <c r="FX32" s="37">
        <v>5.1488573715134267E-2</v>
      </c>
      <c r="FY32" s="37">
        <v>4.5432884975333154E-2</v>
      </c>
      <c r="FZ32" s="37">
        <v>4.5432884975333154E-2</v>
      </c>
      <c r="GA32" s="37">
        <v>5.1488573715134267E-2</v>
      </c>
      <c r="GB32" s="37">
        <v>5.1488573715134267E-2</v>
      </c>
      <c r="GC32" s="37">
        <v>4.6282418717620066E-2</v>
      </c>
      <c r="GD32" s="37">
        <v>5.0276000344585903E-2</v>
      </c>
      <c r="GE32" s="37">
        <v>5.1488573715134267E-2</v>
      </c>
      <c r="GF32" s="37">
        <v>5.1488573715134267E-2</v>
      </c>
      <c r="GG32" s="37">
        <v>5.6875940352694165E-2</v>
      </c>
      <c r="GH32" s="37">
        <v>4.600092810297185E-2</v>
      </c>
      <c r="GI32" s="37">
        <v>5.1488573715134267E-2</v>
      </c>
      <c r="GJ32" s="37">
        <v>5.1488573715134267E-2</v>
      </c>
      <c r="GK32" s="37">
        <v>4.600092810297185E-2</v>
      </c>
      <c r="GL32" s="37">
        <v>5.1488573715134267E-2</v>
      </c>
      <c r="GM32" s="37">
        <v>6.0664665065962131E-2</v>
      </c>
      <c r="GN32" s="37">
        <v>4.845849955488335E-2</v>
      </c>
      <c r="GO32" s="37">
        <v>4.0593387514605173E-2</v>
      </c>
      <c r="GP32" s="37">
        <v>5.1488573715134267E-2</v>
      </c>
      <c r="GQ32" s="37">
        <v>6.2423805300140911E-2</v>
      </c>
      <c r="GR32" s="37">
        <v>5.1488573715134267E-2</v>
      </c>
      <c r="GS32" s="37">
        <v>5.1488573715134267E-2</v>
      </c>
      <c r="GT32" s="37">
        <v>4.845849955488335E-2</v>
      </c>
      <c r="GU32" s="37">
        <v>5.5031345947668564E-2</v>
      </c>
      <c r="GV32" s="37">
        <v>5.1488573715134267E-2</v>
      </c>
      <c r="GW32" s="37">
        <v>5.1488573715134267E-2</v>
      </c>
      <c r="GX32" s="37">
        <v>5.9092615959236205E-2</v>
      </c>
      <c r="GY32" s="37">
        <v>5.1488573715134267E-2</v>
      </c>
      <c r="GZ32" s="37">
        <v>4.6945143119235588E-2</v>
      </c>
      <c r="HA32" s="37">
        <v>5.1488573715134267E-2</v>
      </c>
      <c r="HB32" s="37">
        <v>5.5031345947668564E-2</v>
      </c>
      <c r="HC32" s="37">
        <v>5.402690632699203E-2</v>
      </c>
      <c r="HD32" s="37">
        <v>5.1488573715134267E-2</v>
      </c>
      <c r="HE32" s="37">
        <v>4.845849955488335E-2</v>
      </c>
      <c r="HF32" s="37">
        <v>5.1488573715134267E-2</v>
      </c>
      <c r="HG32" s="37">
        <v>5.1488573715134267E-2</v>
      </c>
      <c r="HH32" s="37">
        <v>5.5437796601571776E-2</v>
      </c>
      <c r="HI32" s="37">
        <v>5.1488573715134267E-2</v>
      </c>
      <c r="HJ32" s="37">
        <v>5.3252148709830527E-2</v>
      </c>
      <c r="HK32" s="37">
        <v>4.5432884975333154E-2</v>
      </c>
      <c r="HL32" s="37">
        <v>4.845849955488335E-2</v>
      </c>
      <c r="HM32" s="37">
        <v>5.1488573715134267E-2</v>
      </c>
      <c r="HN32" s="37">
        <v>5.1488573715134267E-2</v>
      </c>
      <c r="HO32" s="37">
        <v>5.6905450349846287E-2</v>
      </c>
      <c r="HP32" s="37">
        <v>5.1488573715134267E-2</v>
      </c>
      <c r="HQ32" s="37">
        <v>5.1488573715134267E-2</v>
      </c>
      <c r="HR32" s="37">
        <v>5.7573596389291826E-2</v>
      </c>
      <c r="HS32" s="37">
        <v>5.3915934429123347E-2</v>
      </c>
      <c r="HT32" s="37">
        <v>5.1488573715134267E-2</v>
      </c>
      <c r="HU32" s="37">
        <v>4.845849955488335E-2</v>
      </c>
      <c r="HV32" s="37">
        <v>4.845849955488335E-2</v>
      </c>
      <c r="HW32" s="37">
        <v>5.1488573715134267E-2</v>
      </c>
      <c r="HX32" s="37">
        <v>5.1488573715134267E-2</v>
      </c>
      <c r="HY32" s="37">
        <v>5.1488573715134267E-2</v>
      </c>
      <c r="HZ32" s="37">
        <v>4.5432884975333154E-2</v>
      </c>
      <c r="IA32" s="37">
        <v>5.1488573715134267E-2</v>
      </c>
      <c r="IB32" s="37">
        <v>5.1488573715134267E-2</v>
      </c>
      <c r="IC32" s="37">
        <v>4.7247726016147684E-2</v>
      </c>
      <c r="ID32" s="37">
        <v>5.1488573715134267E-2</v>
      </c>
      <c r="IE32" s="37">
        <v>5.1488573715134267E-2</v>
      </c>
      <c r="IF32" s="37">
        <v>5.1488573715134267E-2</v>
      </c>
      <c r="IG32" s="37">
        <v>4.845849955488335E-2</v>
      </c>
      <c r="IH32" s="37">
        <v>5.6835313731949721E-2</v>
      </c>
      <c r="II32" s="37">
        <v>5.1488573715134267E-2</v>
      </c>
      <c r="IJ32" s="37">
        <v>5.3252148709830527E-2</v>
      </c>
      <c r="IK32" s="37">
        <v>4.600092810297185E-2</v>
      </c>
      <c r="IL32" s="37">
        <v>4.7236071862267748E-2</v>
      </c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</row>
    <row r="33" spans="1:410" x14ac:dyDescent="0.35">
      <c r="A33" s="307">
        <v>7.5000000000000011E-2</v>
      </c>
      <c r="B33" s="314">
        <f t="shared" si="0"/>
        <v>5.5205911788423503E-2</v>
      </c>
      <c r="C33" s="315">
        <f t="shared" si="1"/>
        <v>1.9794088211576508E-2</v>
      </c>
      <c r="D33" s="37">
        <f t="shared" si="2"/>
        <v>5.2268845943218706E-2</v>
      </c>
      <c r="E33" s="11">
        <f t="shared" si="3"/>
        <v>2.2731154056781305E-2</v>
      </c>
      <c r="F33" s="310">
        <f t="shared" si="4"/>
        <v>5.5644191926069245E-2</v>
      </c>
      <c r="G33" s="311">
        <f t="shared" si="5"/>
        <v>1.9355808073930766E-2</v>
      </c>
      <c r="H33" s="312">
        <f t="shared" si="6"/>
        <v>5.1663948881318797E-2</v>
      </c>
      <c r="I33" s="313">
        <f t="shared" si="7"/>
        <v>2.3336051118681214E-2</v>
      </c>
      <c r="J33" s="323">
        <v>5.2268845943218706E-2</v>
      </c>
      <c r="K33" s="313">
        <v>2.2731154056781305E-2</v>
      </c>
      <c r="M33" s="1">
        <v>7.5000000000000011E-2</v>
      </c>
      <c r="N33" s="37">
        <v>5.7302958682785121E-2</v>
      </c>
      <c r="O33" s="37">
        <v>6.0064056941897537E-2</v>
      </c>
      <c r="P33" s="37">
        <v>6.0051247832215271E-2</v>
      </c>
      <c r="Q33" s="37">
        <v>6.182855504440421E-2</v>
      </c>
      <c r="R33" s="37">
        <v>5.2507935213431001E-2</v>
      </c>
      <c r="S33" s="37">
        <v>6.0064056941897537E-2</v>
      </c>
      <c r="T33" s="37">
        <v>5.830663455706131E-2</v>
      </c>
      <c r="U33" s="37">
        <v>5.830663455706131E-2</v>
      </c>
      <c r="V33" s="37">
        <v>6.0064056941897537E-2</v>
      </c>
      <c r="W33" s="37">
        <v>6.0064056941897537E-2</v>
      </c>
      <c r="X33" s="37">
        <v>6.0064056941897537E-2</v>
      </c>
      <c r="Y33" s="37">
        <v>5.5038938071900967E-2</v>
      </c>
      <c r="Z33" s="37">
        <v>6.0064056941897537E-2</v>
      </c>
      <c r="AA33" s="37">
        <v>6.0064056941897537E-2</v>
      </c>
      <c r="AB33" s="37">
        <v>6.182855504440421E-2</v>
      </c>
      <c r="AC33" s="37">
        <v>6.0064056941897537E-2</v>
      </c>
      <c r="AD33" s="37">
        <v>5.2507935213431001E-2</v>
      </c>
      <c r="AE33" s="37">
        <v>6.0064056941897537E-2</v>
      </c>
      <c r="AF33" s="37">
        <v>6.0064056941897537E-2</v>
      </c>
      <c r="AG33" s="37">
        <v>6.0064056941897537E-2</v>
      </c>
      <c r="AH33" s="37">
        <v>6.0051247832215271E-2</v>
      </c>
      <c r="AI33" s="37">
        <v>5.427016417298125E-2</v>
      </c>
      <c r="AJ33" s="37">
        <v>6.0064056941897537E-2</v>
      </c>
      <c r="AK33" s="37">
        <v>5.2507935213431001E-2</v>
      </c>
      <c r="AL33" s="37">
        <v>6.0064056941897537E-2</v>
      </c>
      <c r="AM33" s="37">
        <v>6.0064056941897537E-2</v>
      </c>
      <c r="AN33" s="37">
        <v>6.0064056941897537E-2</v>
      </c>
      <c r="AO33" s="37">
        <v>6.0064056941897537E-2</v>
      </c>
      <c r="AP33" s="37">
        <v>6.0064056941897537E-2</v>
      </c>
      <c r="AQ33" s="37">
        <v>5.1024260981764824E-2</v>
      </c>
      <c r="AR33" s="37">
        <v>6.0051247832215271E-2</v>
      </c>
      <c r="AS33" s="37">
        <v>4.9013172092364332E-2</v>
      </c>
      <c r="AT33" s="37">
        <v>6.5574978422954011E-2</v>
      </c>
      <c r="AU33" s="37">
        <v>4.6462406707663551E-2</v>
      </c>
      <c r="AV33" s="37">
        <v>6.0064056941897537E-2</v>
      </c>
      <c r="AW33" s="37">
        <v>6.0064056941897537E-2</v>
      </c>
      <c r="AX33" s="37">
        <v>6.0064056941897537E-2</v>
      </c>
      <c r="AY33" s="37">
        <v>6.0064056941897537E-2</v>
      </c>
      <c r="AZ33" s="37">
        <v>5.4325162866972976E-2</v>
      </c>
      <c r="BA33" s="37">
        <v>5.2507935213431001E-2</v>
      </c>
      <c r="BB33" s="37">
        <v>5.2507935213431001E-2</v>
      </c>
      <c r="BC33" s="37">
        <v>5.7925859179779327E-2</v>
      </c>
      <c r="BD33" s="37">
        <v>5.4562716841004555E-2</v>
      </c>
      <c r="BE33" s="37">
        <v>6.0064056941897537E-2</v>
      </c>
      <c r="BF33" s="37">
        <v>7.1139950768336568E-2</v>
      </c>
      <c r="BG33" s="37">
        <v>5.9061344860428466E-2</v>
      </c>
      <c r="BH33" s="37">
        <v>6.182855504440421E-2</v>
      </c>
      <c r="BI33" s="37">
        <v>6.0051247832215271E-2</v>
      </c>
      <c r="BJ33" s="37">
        <v>6.0064056941897537E-2</v>
      </c>
      <c r="BK33" s="37">
        <v>6.3628671963175565E-2</v>
      </c>
      <c r="BL33" s="37">
        <v>6.1671831691664236E-2</v>
      </c>
      <c r="BM33" s="37">
        <v>5.760562695708038E-2</v>
      </c>
      <c r="BN33" s="37">
        <v>4.9482918944832921E-2</v>
      </c>
      <c r="BO33" s="37">
        <v>6.4128978403587222E-2</v>
      </c>
      <c r="BP33" s="37">
        <v>6.0064056941897537E-2</v>
      </c>
      <c r="BQ33" s="37">
        <v>6.3628671963175565E-2</v>
      </c>
      <c r="BR33" s="37">
        <v>6.0064056941897537E-2</v>
      </c>
      <c r="BS33" s="37">
        <v>6.0064056941897537E-2</v>
      </c>
      <c r="BT33" s="37">
        <v>6.0064056941897537E-2</v>
      </c>
      <c r="BU33" s="37">
        <v>6.0064056941897537E-2</v>
      </c>
      <c r="BV33" s="37">
        <v>6.0051247832215271E-2</v>
      </c>
      <c r="BW33" s="37">
        <v>5.7925859179779327E-2</v>
      </c>
      <c r="BX33" s="37">
        <v>5.2507935213431001E-2</v>
      </c>
      <c r="BY33" s="37">
        <v>5.9882348341846914E-2</v>
      </c>
      <c r="BZ33" s="37">
        <v>5.830663455706131E-2</v>
      </c>
      <c r="CA33" s="37">
        <v>6.0064056941897537E-2</v>
      </c>
      <c r="CB33" s="37">
        <v>5.2507935213431001E-2</v>
      </c>
      <c r="CC33" s="37">
        <v>5.8583588910681383E-2</v>
      </c>
      <c r="CD33" s="37">
        <v>5.0943040748704149E-2</v>
      </c>
      <c r="CE33" s="37">
        <v>5.4931281630200779E-2</v>
      </c>
      <c r="CF33" s="37">
        <v>2.8696717193678722E-2</v>
      </c>
      <c r="CG33" s="37">
        <v>5.2507935213431001E-2</v>
      </c>
      <c r="CH33" s="37">
        <v>6.3628671963175565E-2</v>
      </c>
      <c r="CI33" s="37">
        <v>4.6462406707663551E-2</v>
      </c>
      <c r="CJ33" s="37">
        <v>6.0051247832215271E-2</v>
      </c>
      <c r="CK33" s="37">
        <v>6.547937952186289E-2</v>
      </c>
      <c r="CL33" s="37">
        <v>5.2507935213431001E-2</v>
      </c>
      <c r="CM33" s="37">
        <v>6.0064056941897537E-2</v>
      </c>
      <c r="CN33" s="37">
        <v>6.5574978422954011E-2</v>
      </c>
      <c r="CO33" s="37">
        <v>5.8583588910681383E-2</v>
      </c>
      <c r="CP33" s="37">
        <v>6.0064056941897537E-2</v>
      </c>
      <c r="CQ33" s="37">
        <v>6.0032032031775762E-2</v>
      </c>
      <c r="CR33" s="37">
        <v>5.2507935213431001E-2</v>
      </c>
      <c r="CS33" s="37">
        <v>6.0064056941897537E-2</v>
      </c>
      <c r="CT33" s="37">
        <v>5.2507935213431001E-2</v>
      </c>
      <c r="CU33" s="37">
        <v>5.2507935213431001E-2</v>
      </c>
      <c r="CV33" s="37">
        <v>5.2507935213431001E-2</v>
      </c>
      <c r="CW33" s="37">
        <v>5.9686157037113885E-2</v>
      </c>
      <c r="CX33" s="37">
        <v>5.2507935213431001E-2</v>
      </c>
      <c r="CY33" s="37">
        <v>5.2507935213431001E-2</v>
      </c>
      <c r="CZ33" s="37">
        <v>5.8828607118212917E-2</v>
      </c>
      <c r="DA33" s="37">
        <v>5.2507935213431001E-2</v>
      </c>
      <c r="DB33" s="37">
        <v>5.0752698320412515E-2</v>
      </c>
      <c r="DC33" s="37">
        <v>5.2507935213431001E-2</v>
      </c>
      <c r="DD33" s="37">
        <v>5.2507935213431001E-2</v>
      </c>
      <c r="DE33" s="37">
        <v>5.2507935213431001E-2</v>
      </c>
      <c r="DF33" s="37">
        <v>5.2507935213431001E-2</v>
      </c>
      <c r="DG33" s="37">
        <v>4.9482918944832921E-2</v>
      </c>
      <c r="DH33" s="37">
        <v>4.8273952092865446E-2</v>
      </c>
      <c r="DI33" s="37">
        <v>6.0109487680057194E-2</v>
      </c>
      <c r="DJ33" s="37">
        <v>5.7852709427891558E-2</v>
      </c>
      <c r="DK33" s="37">
        <v>5.2507935213431001E-2</v>
      </c>
      <c r="DL33" s="37">
        <v>5.2507935213431001E-2</v>
      </c>
      <c r="DM33" s="37">
        <v>3.2673798186460878E-2</v>
      </c>
      <c r="DN33" s="37">
        <v>4.6743654964515935E-2</v>
      </c>
      <c r="DO33" s="37">
        <v>5.2507935213431001E-2</v>
      </c>
      <c r="DP33" s="37">
        <v>4.9482918944832921E-2</v>
      </c>
      <c r="DQ33" s="37">
        <v>5.6620782093111499E-2</v>
      </c>
      <c r="DR33" s="37">
        <v>3.6388675226880052E-2</v>
      </c>
      <c r="DS33" s="37">
        <v>5.427016417298125E-2</v>
      </c>
      <c r="DT33" s="37">
        <v>4.6823466650016909E-2</v>
      </c>
      <c r="DU33" s="37">
        <v>5.2507935213431001E-2</v>
      </c>
      <c r="DV33" s="37">
        <v>5.2507935213431001E-2</v>
      </c>
      <c r="DW33" s="37">
        <v>5.0087557607100042E-2</v>
      </c>
      <c r="DX33" s="37">
        <v>5.37192329449796E-2</v>
      </c>
      <c r="DY33" s="37">
        <v>5.2507935213431001E-2</v>
      </c>
      <c r="DZ33" s="37">
        <v>5.069237748901001E-2</v>
      </c>
      <c r="EA33" s="37">
        <v>5.2507935213431001E-2</v>
      </c>
      <c r="EB33" s="37">
        <v>5.2507935213431001E-2</v>
      </c>
      <c r="EC33" s="37">
        <v>5.2507935213431001E-2</v>
      </c>
      <c r="ED33" s="37">
        <v>5.2507935213431001E-2</v>
      </c>
      <c r="EE33" s="37">
        <v>5.2507935213431001E-2</v>
      </c>
      <c r="EF33" s="37">
        <v>5.2507935213431001E-2</v>
      </c>
      <c r="EG33" s="37">
        <v>4.9482918944832921E-2</v>
      </c>
      <c r="EH33" s="37">
        <v>5.2507935213431001E-2</v>
      </c>
      <c r="EI33" s="37">
        <v>5.2507935213431001E-2</v>
      </c>
      <c r="EJ33" s="37">
        <v>5.2507935213431001E-2</v>
      </c>
      <c r="EK33" s="37">
        <v>5.427016417298125E-2</v>
      </c>
      <c r="EL33" s="37">
        <v>5.2507935213431001E-2</v>
      </c>
      <c r="EM33" s="37">
        <v>6.1671831691664236E-2</v>
      </c>
      <c r="EN33" s="37">
        <v>5.5537590343883059E-2</v>
      </c>
      <c r="EO33" s="37">
        <v>5.2507935213431001E-2</v>
      </c>
      <c r="EP33" s="37">
        <v>5.2507935213431001E-2</v>
      </c>
      <c r="EQ33" s="37">
        <v>4.6462406707663551E-2</v>
      </c>
      <c r="ER33" s="37">
        <v>4.3566678338176734E-2</v>
      </c>
      <c r="ES33" s="37">
        <v>5.2507935213431001E-2</v>
      </c>
      <c r="ET33" s="37">
        <v>5.2507935213431001E-2</v>
      </c>
      <c r="EU33" s="37">
        <v>5.2507935213431001E-2</v>
      </c>
      <c r="EV33" s="37">
        <v>5.2507935213431001E-2</v>
      </c>
      <c r="EW33" s="37">
        <v>5.6752704794128306E-2</v>
      </c>
      <c r="EX33" s="37">
        <v>5.2507935213431001E-2</v>
      </c>
      <c r="EY33" s="37">
        <v>5.2507935213431001E-2</v>
      </c>
      <c r="EZ33" s="37">
        <v>4.9482918944832921E-2</v>
      </c>
      <c r="FA33" s="37">
        <v>5.2507935213431001E-2</v>
      </c>
      <c r="FB33" s="37">
        <v>5.0752698320412515E-2</v>
      </c>
      <c r="FC33" s="37">
        <v>5.2507935213431001E-2</v>
      </c>
      <c r="FD33" s="37">
        <v>5.2507935213431001E-2</v>
      </c>
      <c r="FE33" s="37">
        <v>4.6462406707663551E-2</v>
      </c>
      <c r="FF33" s="37">
        <v>5.0752698320412515E-2</v>
      </c>
      <c r="FG33" s="37">
        <v>5.2507935213431001E-2</v>
      </c>
      <c r="FH33" s="37">
        <v>5.2507935213431001E-2</v>
      </c>
      <c r="FI33" s="37">
        <v>4.0848690780312724E-2</v>
      </c>
      <c r="FJ33" s="37">
        <v>6.455152919166629E-2</v>
      </c>
      <c r="FK33" s="37">
        <v>5.2507935213431001E-2</v>
      </c>
      <c r="FL33" s="37">
        <v>4.7577404696516057E-2</v>
      </c>
      <c r="FM33" s="37">
        <v>5.6048591844979345E-2</v>
      </c>
      <c r="FN33" s="37">
        <v>5.2507935213431001E-2</v>
      </c>
      <c r="FO33" s="37">
        <v>5.8583588910681383E-2</v>
      </c>
      <c r="FP33" s="37">
        <v>5.2507935213431001E-2</v>
      </c>
      <c r="FQ33" s="37">
        <v>5.2507935213431001E-2</v>
      </c>
      <c r="FR33" s="37">
        <v>5.2507935213431001E-2</v>
      </c>
      <c r="FS33" s="37">
        <v>4.4024590230132166E-2</v>
      </c>
      <c r="FT33" s="37">
        <v>5.2507935213431001E-2</v>
      </c>
      <c r="FU33" s="37">
        <v>5.2507935213431001E-2</v>
      </c>
      <c r="FV33" s="37">
        <v>5.2507935213431001E-2</v>
      </c>
      <c r="FW33" s="37">
        <v>6.5776393136733891E-2</v>
      </c>
      <c r="FX33" s="37">
        <v>5.2507935213431001E-2</v>
      </c>
      <c r="FY33" s="37">
        <v>4.6462406707663551E-2</v>
      </c>
      <c r="FZ33" s="37">
        <v>4.6462406707663551E-2</v>
      </c>
      <c r="GA33" s="37">
        <v>5.2507935213431001E-2</v>
      </c>
      <c r="GB33" s="37">
        <v>5.2507935213431001E-2</v>
      </c>
      <c r="GC33" s="37">
        <v>4.7301140520742635E-2</v>
      </c>
      <c r="GD33" s="37">
        <v>5.1297379664111187E-2</v>
      </c>
      <c r="GE33" s="37">
        <v>5.2507935213431001E-2</v>
      </c>
      <c r="GF33" s="37">
        <v>5.2507935213431001E-2</v>
      </c>
      <c r="GG33" s="37">
        <v>5.7891029053558141E-2</v>
      </c>
      <c r="GH33" s="37">
        <v>4.7023228401736672E-2</v>
      </c>
      <c r="GI33" s="37">
        <v>5.2507935213431001E-2</v>
      </c>
      <c r="GJ33" s="37">
        <v>5.2507935213431001E-2</v>
      </c>
      <c r="GK33" s="37">
        <v>4.7023228401736672E-2</v>
      </c>
      <c r="GL33" s="37">
        <v>5.2507935213431001E-2</v>
      </c>
      <c r="GM33" s="37">
        <v>6.1671831691664236E-2</v>
      </c>
      <c r="GN33" s="37">
        <v>4.9482918944832921E-2</v>
      </c>
      <c r="GO33" s="37">
        <v>4.1618766710114219E-2</v>
      </c>
      <c r="GP33" s="37">
        <v>5.2507935213431001E-2</v>
      </c>
      <c r="GQ33" s="37">
        <v>6.3424716154605987E-2</v>
      </c>
      <c r="GR33" s="37">
        <v>5.2507935213431001E-2</v>
      </c>
      <c r="GS33" s="37">
        <v>5.2507935213431001E-2</v>
      </c>
      <c r="GT33" s="37">
        <v>4.9482918944832921E-2</v>
      </c>
      <c r="GU33" s="37">
        <v>5.6048591844979345E-2</v>
      </c>
      <c r="GV33" s="37">
        <v>5.2507935213431001E-2</v>
      </c>
      <c r="GW33" s="37">
        <v>5.2507935213431001E-2</v>
      </c>
      <c r="GX33" s="37">
        <v>6.0109487680057194E-2</v>
      </c>
      <c r="GY33" s="37">
        <v>5.2507935213431001E-2</v>
      </c>
      <c r="GZ33" s="37">
        <v>4.7972108125571289E-2</v>
      </c>
      <c r="HA33" s="37">
        <v>5.2507935213431001E-2</v>
      </c>
      <c r="HB33" s="37">
        <v>5.6048591844979345E-2</v>
      </c>
      <c r="HC33" s="37">
        <v>5.5038938071900967E-2</v>
      </c>
      <c r="HD33" s="37">
        <v>5.2507935213431001E-2</v>
      </c>
      <c r="HE33" s="37">
        <v>4.9482918944832921E-2</v>
      </c>
      <c r="HF33" s="37">
        <v>5.2507935213431001E-2</v>
      </c>
      <c r="HG33" s="37">
        <v>5.2507935213431001E-2</v>
      </c>
      <c r="HH33" s="37">
        <v>5.6448762441045908E-2</v>
      </c>
      <c r="HI33" s="37">
        <v>5.2507935213431001E-2</v>
      </c>
      <c r="HJ33" s="37">
        <v>5.427016417298125E-2</v>
      </c>
      <c r="HK33" s="37">
        <v>4.6462406707663551E-2</v>
      </c>
      <c r="HL33" s="37">
        <v>4.9482918944832921E-2</v>
      </c>
      <c r="HM33" s="37">
        <v>5.2507935213431001E-2</v>
      </c>
      <c r="HN33" s="37">
        <v>5.2507935213431001E-2</v>
      </c>
      <c r="HO33" s="37">
        <v>5.7925859179779327E-2</v>
      </c>
      <c r="HP33" s="37">
        <v>5.2507935213431001E-2</v>
      </c>
      <c r="HQ33" s="37">
        <v>5.2507935213431001E-2</v>
      </c>
      <c r="HR33" s="37">
        <v>5.8583588910681383E-2</v>
      </c>
      <c r="HS33" s="37">
        <v>5.4931281630200779E-2</v>
      </c>
      <c r="HT33" s="37">
        <v>5.2507935213431001E-2</v>
      </c>
      <c r="HU33" s="37">
        <v>4.9482918944832921E-2</v>
      </c>
      <c r="HV33" s="37">
        <v>4.9482918944832921E-2</v>
      </c>
      <c r="HW33" s="37">
        <v>5.2507935213431001E-2</v>
      </c>
      <c r="HX33" s="37">
        <v>5.2507935213431001E-2</v>
      </c>
      <c r="HY33" s="37">
        <v>5.2507935213431001E-2</v>
      </c>
      <c r="HZ33" s="37">
        <v>4.6462406707663551E-2</v>
      </c>
      <c r="IA33" s="37">
        <v>5.2507935213431001E-2</v>
      </c>
      <c r="IB33" s="37">
        <v>5.2507935213431001E-2</v>
      </c>
      <c r="IC33" s="37">
        <v>4.8274181010321771E-2</v>
      </c>
      <c r="ID33" s="37">
        <v>5.2507935213431001E-2</v>
      </c>
      <c r="IE33" s="37">
        <v>5.2507935213431001E-2</v>
      </c>
      <c r="IF33" s="37">
        <v>5.2507935213431001E-2</v>
      </c>
      <c r="IG33" s="37">
        <v>4.9482918944832921E-2</v>
      </c>
      <c r="IH33" s="37">
        <v>5.7852709427891558E-2</v>
      </c>
      <c r="II33" s="37">
        <v>5.2507935213431001E-2</v>
      </c>
      <c r="IJ33" s="37">
        <v>5.427016417298125E-2</v>
      </c>
      <c r="IK33" s="37">
        <v>4.7023228401736672E-2</v>
      </c>
      <c r="IL33" s="37">
        <v>4.8273952092865446E-2</v>
      </c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</row>
    <row r="34" spans="1:410" x14ac:dyDescent="0.35">
      <c r="A34" s="307">
        <v>7.6000000000000012E-2</v>
      </c>
      <c r="B34" s="314">
        <f t="shared" si="0"/>
        <v>5.6204337118995244E-2</v>
      </c>
      <c r="C34" s="315">
        <f t="shared" si="1"/>
        <v>1.9795662881004768E-2</v>
      </c>
      <c r="D34" s="37">
        <f t="shared" si="2"/>
        <v>5.3288754106514041E-2</v>
      </c>
      <c r="E34" s="11">
        <f t="shared" si="3"/>
        <v>2.2711245893485971E-2</v>
      </c>
      <c r="F34" s="310">
        <f t="shared" si="4"/>
        <v>5.6636923575214652E-2</v>
      </c>
      <c r="G34" s="311">
        <f t="shared" si="5"/>
        <v>1.936307642478536E-2</v>
      </c>
      <c r="H34" s="312">
        <f t="shared" si="6"/>
        <v>5.2684447793767089E-2</v>
      </c>
      <c r="I34" s="313">
        <f t="shared" si="7"/>
        <v>2.3315552206232923E-2</v>
      </c>
      <c r="J34" s="323">
        <v>5.3288754106514041E-2</v>
      </c>
      <c r="K34" s="313">
        <v>2.2711245893485971E-2</v>
      </c>
      <c r="M34" s="1">
        <v>7.6000000000000012E-2</v>
      </c>
      <c r="N34" s="37">
        <v>5.8301904673071947E-2</v>
      </c>
      <c r="O34" s="37">
        <v>6.1061629422885622E-2</v>
      </c>
      <c r="P34" s="37">
        <v>6.0849928637982886E-2</v>
      </c>
      <c r="Q34" s="37">
        <v>6.2824835192240247E-2</v>
      </c>
      <c r="R34" s="37">
        <v>5.3527180767317661E-2</v>
      </c>
      <c r="S34" s="37">
        <v>6.1061629422885622E-2</v>
      </c>
      <c r="T34" s="37">
        <v>5.9305509346716745E-2</v>
      </c>
      <c r="U34" s="37">
        <v>5.9305509346716745E-2</v>
      </c>
      <c r="V34" s="37">
        <v>6.1061629422885622E-2</v>
      </c>
      <c r="W34" s="37">
        <v>6.1061629422885622E-2</v>
      </c>
      <c r="X34" s="37">
        <v>6.1061629422885622E-2</v>
      </c>
      <c r="Y34" s="37">
        <v>5.6050881650939077E-2</v>
      </c>
      <c r="Z34" s="37">
        <v>6.1061629422885622E-2</v>
      </c>
      <c r="AA34" s="37">
        <v>6.1061629422885622E-2</v>
      </c>
      <c r="AB34" s="37">
        <v>6.2824835192240247E-2</v>
      </c>
      <c r="AC34" s="37">
        <v>6.1061629422885622E-2</v>
      </c>
      <c r="AD34" s="37">
        <v>5.3527180767317661E-2</v>
      </c>
      <c r="AE34" s="37">
        <v>6.1061629422885622E-2</v>
      </c>
      <c r="AF34" s="37">
        <v>6.1061629422885622E-2</v>
      </c>
      <c r="AG34" s="37">
        <v>6.1061629422885622E-2</v>
      </c>
      <c r="AH34" s="37">
        <v>6.0849928637982886E-2</v>
      </c>
      <c r="AI34" s="37">
        <v>5.5288073989591124E-2</v>
      </c>
      <c r="AJ34" s="37">
        <v>6.1061629422885622E-2</v>
      </c>
      <c r="AK34" s="37">
        <v>5.3527180767317661E-2</v>
      </c>
      <c r="AL34" s="37">
        <v>6.1061629422885622E-2</v>
      </c>
      <c r="AM34" s="37">
        <v>6.1061629422885622E-2</v>
      </c>
      <c r="AN34" s="37">
        <v>6.1061629422885622E-2</v>
      </c>
      <c r="AO34" s="37">
        <v>6.1061629422885622E-2</v>
      </c>
      <c r="AP34" s="37">
        <v>6.1061629422885622E-2</v>
      </c>
      <c r="AQ34" s="37">
        <v>5.1905355723928404E-2</v>
      </c>
      <c r="AR34" s="37">
        <v>6.0849928637982886E-2</v>
      </c>
      <c r="AS34" s="37">
        <v>5.0018196246028435E-2</v>
      </c>
      <c r="AT34" s="37">
        <v>6.65753841081409E-2</v>
      </c>
      <c r="AU34" s="37">
        <v>4.7491763222629713E-2</v>
      </c>
      <c r="AV34" s="37">
        <v>6.1061629422885622E-2</v>
      </c>
      <c r="AW34" s="37">
        <v>6.1061629422885622E-2</v>
      </c>
      <c r="AX34" s="37">
        <v>6.1061629422885622E-2</v>
      </c>
      <c r="AY34" s="37">
        <v>6.1061629422885622E-2</v>
      </c>
      <c r="AZ34" s="37">
        <v>5.5341409577706946E-2</v>
      </c>
      <c r="BA34" s="37">
        <v>5.3527180767317661E-2</v>
      </c>
      <c r="BB34" s="37">
        <v>5.3527180767317661E-2</v>
      </c>
      <c r="BC34" s="37">
        <v>5.8946177421421941E-2</v>
      </c>
      <c r="BD34" s="37">
        <v>5.556307191691956E-2</v>
      </c>
      <c r="BE34" s="37">
        <v>6.1061629422885622E-2</v>
      </c>
      <c r="BF34" s="37">
        <v>7.2141387286984493E-2</v>
      </c>
      <c r="BG34" s="37">
        <v>6.0063568426216962E-2</v>
      </c>
      <c r="BH34" s="37">
        <v>6.2824835192240247E-2</v>
      </c>
      <c r="BI34" s="37">
        <v>6.0849928637982886E-2</v>
      </c>
      <c r="BJ34" s="37">
        <v>6.1061629422885622E-2</v>
      </c>
      <c r="BK34" s="37">
        <v>6.4624817643489152E-2</v>
      </c>
      <c r="BL34" s="37">
        <v>6.2678944589230623E-2</v>
      </c>
      <c r="BM34" s="37">
        <v>5.860502543650048E-2</v>
      </c>
      <c r="BN34" s="37">
        <v>5.0507197903745915E-2</v>
      </c>
      <c r="BO34" s="37">
        <v>6.4884765712773795E-2</v>
      </c>
      <c r="BP34" s="37">
        <v>6.1061629422885622E-2</v>
      </c>
      <c r="BQ34" s="37">
        <v>6.4624817643489152E-2</v>
      </c>
      <c r="BR34" s="37">
        <v>6.1061629422885622E-2</v>
      </c>
      <c r="BS34" s="37">
        <v>6.1061629422885622E-2</v>
      </c>
      <c r="BT34" s="37">
        <v>6.1061629422885622E-2</v>
      </c>
      <c r="BU34" s="37">
        <v>6.1061629422885622E-2</v>
      </c>
      <c r="BV34" s="37">
        <v>6.0849928637982886E-2</v>
      </c>
      <c r="BW34" s="37">
        <v>5.8946177421421941E-2</v>
      </c>
      <c r="BX34" s="37">
        <v>5.3527180767317661E-2</v>
      </c>
      <c r="BY34" s="37">
        <v>6.0881679550474965E-2</v>
      </c>
      <c r="BZ34" s="37">
        <v>5.9305509346716745E-2</v>
      </c>
      <c r="CA34" s="37">
        <v>6.1061629422885622E-2</v>
      </c>
      <c r="CB34" s="37">
        <v>5.3527180767317661E-2</v>
      </c>
      <c r="CC34" s="37">
        <v>5.9593511796650178E-2</v>
      </c>
      <c r="CD34" s="37">
        <v>5.1944267335186867E-2</v>
      </c>
      <c r="CE34" s="37">
        <v>5.5946532260298554E-2</v>
      </c>
      <c r="CF34" s="37">
        <v>2.9732710998907841E-2</v>
      </c>
      <c r="CG34" s="37">
        <v>5.3527180767317661E-2</v>
      </c>
      <c r="CH34" s="37">
        <v>6.4624817643489152E-2</v>
      </c>
      <c r="CI34" s="37">
        <v>4.7491763222629713E-2</v>
      </c>
      <c r="CJ34" s="37">
        <v>6.0849928637982886E-2</v>
      </c>
      <c r="CK34" s="37">
        <v>6.6476835106884957E-2</v>
      </c>
      <c r="CL34" s="37">
        <v>5.3527180767317661E-2</v>
      </c>
      <c r="CM34" s="37">
        <v>6.1061629422885622E-2</v>
      </c>
      <c r="CN34" s="37">
        <v>6.65753841081409E-2</v>
      </c>
      <c r="CO34" s="37">
        <v>5.9593511796650178E-2</v>
      </c>
      <c r="CP34" s="37">
        <v>6.1061629422885622E-2</v>
      </c>
      <c r="CQ34" s="37">
        <v>6.0531793075939033E-2</v>
      </c>
      <c r="CR34" s="37">
        <v>5.3527180767317661E-2</v>
      </c>
      <c r="CS34" s="37">
        <v>6.1061629422885622E-2</v>
      </c>
      <c r="CT34" s="37">
        <v>5.3527180767317661E-2</v>
      </c>
      <c r="CU34" s="37">
        <v>5.3527180767317661E-2</v>
      </c>
      <c r="CV34" s="37">
        <v>5.3527180767317661E-2</v>
      </c>
      <c r="CW34" s="37">
        <v>6.0704440398976933E-2</v>
      </c>
      <c r="CX34" s="37">
        <v>5.3527180767317661E-2</v>
      </c>
      <c r="CY34" s="37">
        <v>5.3527180767317661E-2</v>
      </c>
      <c r="CZ34" s="37">
        <v>5.9848806280968336E-2</v>
      </c>
      <c r="DA34" s="37">
        <v>5.3527180767317661E-2</v>
      </c>
      <c r="DB34" s="37">
        <v>5.1773289599665206E-2</v>
      </c>
      <c r="DC34" s="37">
        <v>5.3527180767317661E-2</v>
      </c>
      <c r="DD34" s="37">
        <v>5.3527180767317661E-2</v>
      </c>
      <c r="DE34" s="37">
        <v>5.3527180767317661E-2</v>
      </c>
      <c r="DF34" s="37">
        <v>5.3527180767317661E-2</v>
      </c>
      <c r="DG34" s="37">
        <v>5.0507197903745915E-2</v>
      </c>
      <c r="DH34" s="37">
        <v>4.9311615962805755E-2</v>
      </c>
      <c r="DI34" s="37">
        <v>6.1126282706152502E-2</v>
      </c>
      <c r="DJ34" s="37">
        <v>5.8870013570627933E-2</v>
      </c>
      <c r="DK34" s="37">
        <v>5.3527180767317661E-2</v>
      </c>
      <c r="DL34" s="37">
        <v>5.3527180767317661E-2</v>
      </c>
      <c r="DM34" s="37">
        <v>3.3698973112582076E-2</v>
      </c>
      <c r="DN34" s="37">
        <v>4.7769398062810886E-2</v>
      </c>
      <c r="DO34" s="37">
        <v>5.3527180767317661E-2</v>
      </c>
      <c r="DP34" s="37">
        <v>5.0507197903745915E-2</v>
      </c>
      <c r="DQ34" s="37">
        <v>5.7643444291358037E-2</v>
      </c>
      <c r="DR34" s="37">
        <v>3.7431376937709704E-2</v>
      </c>
      <c r="DS34" s="37">
        <v>5.5288073989591124E-2</v>
      </c>
      <c r="DT34" s="37">
        <v>4.7847387625842064E-2</v>
      </c>
      <c r="DU34" s="37">
        <v>5.3527180767317661E-2</v>
      </c>
      <c r="DV34" s="37">
        <v>5.3527180767317661E-2</v>
      </c>
      <c r="DW34" s="37">
        <v>5.1110826352219529E-2</v>
      </c>
      <c r="DX34" s="37">
        <v>5.4736477503249503E-2</v>
      </c>
      <c r="DY34" s="37">
        <v>5.3527180767317661E-2</v>
      </c>
      <c r="DZ34" s="37">
        <v>5.1714637786588469E-2</v>
      </c>
      <c r="EA34" s="37">
        <v>5.3527180767317661E-2</v>
      </c>
      <c r="EB34" s="37">
        <v>5.3527180767317661E-2</v>
      </c>
      <c r="EC34" s="37">
        <v>5.3527180767317661E-2</v>
      </c>
      <c r="ED34" s="37">
        <v>5.3527180767317661E-2</v>
      </c>
      <c r="EE34" s="37">
        <v>5.3527180767317661E-2</v>
      </c>
      <c r="EF34" s="37">
        <v>5.3527180767317661E-2</v>
      </c>
      <c r="EG34" s="37">
        <v>5.0507197903745915E-2</v>
      </c>
      <c r="EH34" s="37">
        <v>5.3527180767317661E-2</v>
      </c>
      <c r="EI34" s="37">
        <v>5.3527180767317661E-2</v>
      </c>
      <c r="EJ34" s="37">
        <v>5.3527180767317661E-2</v>
      </c>
      <c r="EK34" s="37">
        <v>5.5288073989591124E-2</v>
      </c>
      <c r="EL34" s="37">
        <v>5.3527180767317661E-2</v>
      </c>
      <c r="EM34" s="37">
        <v>6.2678944589230623E-2</v>
      </c>
      <c r="EN34" s="37">
        <v>5.6551846660257921E-2</v>
      </c>
      <c r="EO34" s="37">
        <v>5.3527180767317661E-2</v>
      </c>
      <c r="EP34" s="37">
        <v>5.3527180767317661E-2</v>
      </c>
      <c r="EQ34" s="37">
        <v>4.7491763222629713E-2</v>
      </c>
      <c r="ER34" s="37">
        <v>4.4591605060398498E-2</v>
      </c>
      <c r="ES34" s="37">
        <v>5.3527180767317661E-2</v>
      </c>
      <c r="ET34" s="37">
        <v>5.3527180767317661E-2</v>
      </c>
      <c r="EU34" s="37">
        <v>5.3527180767317661E-2</v>
      </c>
      <c r="EV34" s="37">
        <v>5.3527180767317661E-2</v>
      </c>
      <c r="EW34" s="37">
        <v>5.7765091391758894E-2</v>
      </c>
      <c r="EX34" s="37">
        <v>5.3527180767317661E-2</v>
      </c>
      <c r="EY34" s="37">
        <v>5.3527180767317661E-2</v>
      </c>
      <c r="EZ34" s="37">
        <v>5.0507197903745915E-2</v>
      </c>
      <c r="FA34" s="37">
        <v>5.3527180767317661E-2</v>
      </c>
      <c r="FB34" s="37">
        <v>5.1773289599665206E-2</v>
      </c>
      <c r="FC34" s="37">
        <v>5.3527180767317661E-2</v>
      </c>
      <c r="FD34" s="37">
        <v>5.3527180767317661E-2</v>
      </c>
      <c r="FE34" s="37">
        <v>4.7491763222629713E-2</v>
      </c>
      <c r="FF34" s="37">
        <v>5.1773289599665206E-2</v>
      </c>
      <c r="FG34" s="37">
        <v>5.3527180767317661E-2</v>
      </c>
      <c r="FH34" s="37">
        <v>5.3527180767317661E-2</v>
      </c>
      <c r="FI34" s="37">
        <v>4.1872563185858969E-2</v>
      </c>
      <c r="FJ34" s="37">
        <v>6.555081621297898E-2</v>
      </c>
      <c r="FK34" s="37">
        <v>5.3527180767317661E-2</v>
      </c>
      <c r="FL34" s="37">
        <v>4.8592436099384795E-2</v>
      </c>
      <c r="FM34" s="37">
        <v>5.7065740774621121E-2</v>
      </c>
      <c r="FN34" s="37">
        <v>5.3527180767317661E-2</v>
      </c>
      <c r="FO34" s="37">
        <v>5.9593511796650178E-2</v>
      </c>
      <c r="FP34" s="37">
        <v>5.3527180767317661E-2</v>
      </c>
      <c r="FQ34" s="37">
        <v>5.3527180767317661E-2</v>
      </c>
      <c r="FR34" s="37">
        <v>5.3527180767317661E-2</v>
      </c>
      <c r="FS34" s="37">
        <v>4.5051832894536403E-2</v>
      </c>
      <c r="FT34" s="37">
        <v>5.3527180767317661E-2</v>
      </c>
      <c r="FU34" s="37">
        <v>5.3527180767317661E-2</v>
      </c>
      <c r="FV34" s="37">
        <v>5.3527180767317661E-2</v>
      </c>
      <c r="FW34" s="37">
        <v>6.6786498916232118E-2</v>
      </c>
      <c r="FX34" s="37">
        <v>5.3527180767317661E-2</v>
      </c>
      <c r="FY34" s="37">
        <v>4.7491763222629713E-2</v>
      </c>
      <c r="FZ34" s="37">
        <v>4.7491763222629713E-2</v>
      </c>
      <c r="GA34" s="37">
        <v>5.3527180767317661E-2</v>
      </c>
      <c r="GB34" s="37">
        <v>5.3527180767317661E-2</v>
      </c>
      <c r="GC34" s="37">
        <v>4.8319721218012868E-2</v>
      </c>
      <c r="GD34" s="37">
        <v>5.2318633280552751E-2</v>
      </c>
      <c r="GE34" s="37">
        <v>5.3527180767317661E-2</v>
      </c>
      <c r="GF34" s="37">
        <v>5.3527180767317661E-2</v>
      </c>
      <c r="GG34" s="37">
        <v>5.8906032545110731E-2</v>
      </c>
      <c r="GH34" s="37">
        <v>4.8045379612638106E-2</v>
      </c>
      <c r="GI34" s="37">
        <v>5.3527180767317661E-2</v>
      </c>
      <c r="GJ34" s="37">
        <v>5.3527180767317661E-2</v>
      </c>
      <c r="GK34" s="37">
        <v>4.8045379612638106E-2</v>
      </c>
      <c r="GL34" s="37">
        <v>5.3527180767317661E-2</v>
      </c>
      <c r="GM34" s="37">
        <v>6.2678944589230623E-2</v>
      </c>
      <c r="GN34" s="37">
        <v>5.0507197903745915E-2</v>
      </c>
      <c r="GO34" s="37">
        <v>4.2643963637393423E-2</v>
      </c>
      <c r="GP34" s="37">
        <v>5.3527180767317661E-2</v>
      </c>
      <c r="GQ34" s="37">
        <v>6.4425604751119581E-2</v>
      </c>
      <c r="GR34" s="37">
        <v>5.3527180767317661E-2</v>
      </c>
      <c r="GS34" s="37">
        <v>5.3527180767317661E-2</v>
      </c>
      <c r="GT34" s="37">
        <v>5.0507197903745915E-2</v>
      </c>
      <c r="GU34" s="37">
        <v>5.7065740774621121E-2</v>
      </c>
      <c r="GV34" s="37">
        <v>5.3527180767317661E-2</v>
      </c>
      <c r="GW34" s="37">
        <v>5.3527180767317661E-2</v>
      </c>
      <c r="GX34" s="37">
        <v>6.1126282706152502E-2</v>
      </c>
      <c r="GY34" s="37">
        <v>5.3527180767317661E-2</v>
      </c>
      <c r="GZ34" s="37">
        <v>4.8998920345151742E-2</v>
      </c>
      <c r="HA34" s="37">
        <v>5.3527180767317661E-2</v>
      </c>
      <c r="HB34" s="37">
        <v>5.7065740774621121E-2</v>
      </c>
      <c r="HC34" s="37">
        <v>5.6050881650939077E-2</v>
      </c>
      <c r="HD34" s="37">
        <v>5.3527180767317661E-2</v>
      </c>
      <c r="HE34" s="37">
        <v>5.0507197903745915E-2</v>
      </c>
      <c r="HF34" s="37">
        <v>5.3527180767317661E-2</v>
      </c>
      <c r="HG34" s="37">
        <v>5.3527180767317661E-2</v>
      </c>
      <c r="HH34" s="37">
        <v>5.745964823897598E-2</v>
      </c>
      <c r="HI34" s="37">
        <v>5.3527180767317661E-2</v>
      </c>
      <c r="HJ34" s="37">
        <v>5.5288073989591124E-2</v>
      </c>
      <c r="HK34" s="37">
        <v>4.7491763222629713E-2</v>
      </c>
      <c r="HL34" s="37">
        <v>5.0507197903745915E-2</v>
      </c>
      <c r="HM34" s="37">
        <v>5.3527180767317661E-2</v>
      </c>
      <c r="HN34" s="37">
        <v>5.3527180767317661E-2</v>
      </c>
      <c r="HO34" s="37">
        <v>5.8946177421421941E-2</v>
      </c>
      <c r="HP34" s="37">
        <v>5.3527180767317661E-2</v>
      </c>
      <c r="HQ34" s="37">
        <v>5.3527180767317661E-2</v>
      </c>
      <c r="HR34" s="37">
        <v>5.9593511796650178E-2</v>
      </c>
      <c r="HS34" s="37">
        <v>5.5946532260298554E-2</v>
      </c>
      <c r="HT34" s="37">
        <v>5.3527180767317661E-2</v>
      </c>
      <c r="HU34" s="37">
        <v>5.0507197903745915E-2</v>
      </c>
      <c r="HV34" s="37">
        <v>5.0507197903745915E-2</v>
      </c>
      <c r="HW34" s="37">
        <v>5.3527180767317661E-2</v>
      </c>
      <c r="HX34" s="37">
        <v>5.3527180767317661E-2</v>
      </c>
      <c r="HY34" s="37">
        <v>5.3527180767317661E-2</v>
      </c>
      <c r="HZ34" s="37">
        <v>4.7491763222629713E-2</v>
      </c>
      <c r="IA34" s="37">
        <v>5.3527180767317661E-2</v>
      </c>
      <c r="IB34" s="37">
        <v>5.3527180767317661E-2</v>
      </c>
      <c r="IC34" s="37">
        <v>4.9300485694875107E-2</v>
      </c>
      <c r="ID34" s="37">
        <v>5.3527180767317661E-2</v>
      </c>
      <c r="IE34" s="37">
        <v>5.3527180767317661E-2</v>
      </c>
      <c r="IF34" s="37">
        <v>5.3527180767317661E-2</v>
      </c>
      <c r="IG34" s="37">
        <v>5.0507197903745915E-2</v>
      </c>
      <c r="IH34" s="37">
        <v>5.8870013570627933E-2</v>
      </c>
      <c r="II34" s="37">
        <v>5.3527180767317661E-2</v>
      </c>
      <c r="IJ34" s="37">
        <v>5.5288073989591124E-2</v>
      </c>
      <c r="IK34" s="37">
        <v>4.8045379612638106E-2</v>
      </c>
      <c r="IL34" s="37">
        <v>4.9311615962805755E-2</v>
      </c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</row>
    <row r="35" spans="1:410" x14ac:dyDescent="0.35">
      <c r="A35" s="307">
        <v>7.7000000000000013E-2</v>
      </c>
      <c r="B35" s="314">
        <f t="shared" si="0"/>
        <v>5.7202738159135423E-2</v>
      </c>
      <c r="C35" s="315">
        <f t="shared" si="1"/>
        <v>1.979726184086459E-2</v>
      </c>
      <c r="D35" s="37">
        <f t="shared" si="2"/>
        <v>5.4308543238812797E-2</v>
      </c>
      <c r="E35" s="11">
        <f t="shared" si="3"/>
        <v>2.2691456761187216E-2</v>
      </c>
      <c r="F35" s="310">
        <f t="shared" si="4"/>
        <v>5.7629659942589825E-2</v>
      </c>
      <c r="G35" s="311">
        <f t="shared" si="5"/>
        <v>1.9370340057410187E-2</v>
      </c>
      <c r="H35" s="312">
        <f t="shared" si="6"/>
        <v>5.3704823353218439E-2</v>
      </c>
      <c r="I35" s="313">
        <f t="shared" si="7"/>
        <v>2.3295176646781574E-2</v>
      </c>
      <c r="J35" s="323">
        <v>5.4308543238812797E-2</v>
      </c>
      <c r="K35" s="313">
        <v>2.2691456761187216E-2</v>
      </c>
      <c r="M35" s="1">
        <v>7.7000000000000013E-2</v>
      </c>
      <c r="N35" s="37">
        <v>5.9300800682991817E-2</v>
      </c>
      <c r="O35" s="37">
        <v>6.205916775656517E-2</v>
      </c>
      <c r="P35" s="37">
        <v>6.1649682947344964E-2</v>
      </c>
      <c r="Q35" s="37">
        <v>6.3821091022876253E-2</v>
      </c>
      <c r="R35" s="37">
        <v>5.4546310925560393E-2</v>
      </c>
      <c r="S35" s="37">
        <v>6.205916775656517E-2</v>
      </c>
      <c r="T35" s="37">
        <v>6.0304340145427959E-2</v>
      </c>
      <c r="U35" s="37">
        <v>6.0304340145427959E-2</v>
      </c>
      <c r="V35" s="37">
        <v>6.205916775656517E-2</v>
      </c>
      <c r="W35" s="37">
        <v>6.205916775656517E-2</v>
      </c>
      <c r="X35" s="37">
        <v>6.205916775656517E-2</v>
      </c>
      <c r="Y35" s="37">
        <v>5.7062737479028236E-2</v>
      </c>
      <c r="Z35" s="37">
        <v>6.205916775656517E-2</v>
      </c>
      <c r="AA35" s="37">
        <v>6.205916775656517E-2</v>
      </c>
      <c r="AB35" s="37">
        <v>6.3821091022876253E-2</v>
      </c>
      <c r="AC35" s="37">
        <v>6.205916775656517E-2</v>
      </c>
      <c r="AD35" s="37">
        <v>5.4546310925560393E-2</v>
      </c>
      <c r="AE35" s="37">
        <v>6.205916775656517E-2</v>
      </c>
      <c r="AF35" s="37">
        <v>6.205916775656517E-2</v>
      </c>
      <c r="AG35" s="37">
        <v>6.205916775656517E-2</v>
      </c>
      <c r="AH35" s="37">
        <v>6.1649682947344964E-2</v>
      </c>
      <c r="AI35" s="37">
        <v>5.6305878666729425E-2</v>
      </c>
      <c r="AJ35" s="37">
        <v>6.205916775656517E-2</v>
      </c>
      <c r="AK35" s="37">
        <v>5.4546310925560393E-2</v>
      </c>
      <c r="AL35" s="37">
        <v>6.205916775656517E-2</v>
      </c>
      <c r="AM35" s="37">
        <v>6.205916775656517E-2</v>
      </c>
      <c r="AN35" s="37">
        <v>6.205916775656517E-2</v>
      </c>
      <c r="AO35" s="37">
        <v>6.205916775656517E-2</v>
      </c>
      <c r="AP35" s="37">
        <v>6.205916775656517E-2</v>
      </c>
      <c r="AQ35" s="37">
        <v>5.2786779399768946E-2</v>
      </c>
      <c r="AR35" s="37">
        <v>6.1649682947344964E-2</v>
      </c>
      <c r="AS35" s="37">
        <v>5.1023122953293809E-2</v>
      </c>
      <c r="AT35" s="37">
        <v>6.7575771983639399E-2</v>
      </c>
      <c r="AU35" s="37">
        <v>4.8520955293716472E-2</v>
      </c>
      <c r="AV35" s="37">
        <v>6.205916775656517E-2</v>
      </c>
      <c r="AW35" s="37">
        <v>6.205916775656517E-2</v>
      </c>
      <c r="AX35" s="37">
        <v>6.205916775656517E-2</v>
      </c>
      <c r="AY35" s="37">
        <v>6.205916775656517E-2</v>
      </c>
      <c r="AZ35" s="37">
        <v>5.6357555375374568E-2</v>
      </c>
      <c r="BA35" s="37">
        <v>5.4546310925560393E-2</v>
      </c>
      <c r="BB35" s="37">
        <v>5.4546310925560393E-2</v>
      </c>
      <c r="BC35" s="37">
        <v>5.9966405513946386E-2</v>
      </c>
      <c r="BD35" s="37">
        <v>5.6563361168670889E-2</v>
      </c>
      <c r="BE35" s="37">
        <v>6.205916775656517E-2</v>
      </c>
      <c r="BF35" s="37">
        <v>7.3142803809004064E-2</v>
      </c>
      <c r="BG35" s="37">
        <v>6.1065739129700924E-2</v>
      </c>
      <c r="BH35" s="37">
        <v>6.3821091022876253E-2</v>
      </c>
      <c r="BI35" s="37">
        <v>6.1649682947344964E-2</v>
      </c>
      <c r="BJ35" s="37">
        <v>6.205916775656517E-2</v>
      </c>
      <c r="BK35" s="37">
        <v>6.5620944734684494E-2</v>
      </c>
      <c r="BL35" s="37">
        <v>6.3686004020962583E-2</v>
      </c>
      <c r="BM35" s="37">
        <v>5.960437598376922E-2</v>
      </c>
      <c r="BN35" s="37">
        <v>5.1531337091512475E-2</v>
      </c>
      <c r="BO35" s="37">
        <v>6.5641808856396144E-2</v>
      </c>
      <c r="BP35" s="37">
        <v>6.205916775656517E-2</v>
      </c>
      <c r="BQ35" s="37">
        <v>6.5620944734684494E-2</v>
      </c>
      <c r="BR35" s="37">
        <v>6.205916775656517E-2</v>
      </c>
      <c r="BS35" s="37">
        <v>6.205916775656517E-2</v>
      </c>
      <c r="BT35" s="37">
        <v>6.205916775656517E-2</v>
      </c>
      <c r="BU35" s="37">
        <v>6.205916775656517E-2</v>
      </c>
      <c r="BV35" s="37">
        <v>6.1649682947344964E-2</v>
      </c>
      <c r="BW35" s="37">
        <v>5.9966405513946386E-2</v>
      </c>
      <c r="BX35" s="37">
        <v>5.4546310925560393E-2</v>
      </c>
      <c r="BY35" s="37">
        <v>6.1880975192331933E-2</v>
      </c>
      <c r="BZ35" s="37">
        <v>6.0304340145427959E-2</v>
      </c>
      <c r="CA35" s="37">
        <v>6.205916775656517E-2</v>
      </c>
      <c r="CB35" s="37">
        <v>5.4546310925560393E-2</v>
      </c>
      <c r="CC35" s="37">
        <v>6.0603365385931696E-2</v>
      </c>
      <c r="CD35" s="37">
        <v>5.2945444415552601E-2</v>
      </c>
      <c r="CE35" s="37">
        <v>5.6961686781070942E-2</v>
      </c>
      <c r="CF35" s="37">
        <v>3.0768383595686677E-2</v>
      </c>
      <c r="CG35" s="37">
        <v>5.4546310925560393E-2</v>
      </c>
      <c r="CH35" s="37">
        <v>6.5620944734684494E-2</v>
      </c>
      <c r="CI35" s="37">
        <v>4.8520955293716472E-2</v>
      </c>
      <c r="CJ35" s="37">
        <v>6.1649682947344964E-2</v>
      </c>
      <c r="CK35" s="37">
        <v>6.747427175759535E-2</v>
      </c>
      <c r="CL35" s="37">
        <v>5.4546310925560393E-2</v>
      </c>
      <c r="CM35" s="37">
        <v>6.205916775656517E-2</v>
      </c>
      <c r="CN35" s="37">
        <v>6.7575771983639399E-2</v>
      </c>
      <c r="CO35" s="37">
        <v>6.0603365385931696E-2</v>
      </c>
      <c r="CP35" s="37">
        <v>6.205916775656517E-2</v>
      </c>
      <c r="CQ35" s="37">
        <v>6.1033265787854729E-2</v>
      </c>
      <c r="CR35" s="37">
        <v>5.4546310925560393E-2</v>
      </c>
      <c r="CS35" s="37">
        <v>6.205916775656517E-2</v>
      </c>
      <c r="CT35" s="37">
        <v>5.4546310925560393E-2</v>
      </c>
      <c r="CU35" s="37">
        <v>5.4546310925560393E-2</v>
      </c>
      <c r="CV35" s="37">
        <v>5.4546310925560393E-2</v>
      </c>
      <c r="CW35" s="37">
        <v>6.1722634246420105E-2</v>
      </c>
      <c r="CX35" s="37">
        <v>5.4546310925560393E-2</v>
      </c>
      <c r="CY35" s="37">
        <v>5.4546310925560393E-2</v>
      </c>
      <c r="CZ35" s="37">
        <v>6.0868916522871963E-2</v>
      </c>
      <c r="DA35" s="37">
        <v>5.4546310925560393E-2</v>
      </c>
      <c r="DB35" s="37">
        <v>5.2793755215186478E-2</v>
      </c>
      <c r="DC35" s="37">
        <v>5.4546310925560393E-2</v>
      </c>
      <c r="DD35" s="37">
        <v>5.4546310925560393E-2</v>
      </c>
      <c r="DE35" s="37">
        <v>5.4546310925560393E-2</v>
      </c>
      <c r="DF35" s="37">
        <v>5.4546310925560393E-2</v>
      </c>
      <c r="DG35" s="37">
        <v>5.1531337091512475E-2</v>
      </c>
      <c r="DH35" s="37">
        <v>5.0349064680929922E-2</v>
      </c>
      <c r="DI35" s="37">
        <v>6.2143001408860643E-2</v>
      </c>
      <c r="DJ35" s="37">
        <v>5.988722660398782E-2</v>
      </c>
      <c r="DK35" s="37">
        <v>5.4546310925560393E-2</v>
      </c>
      <c r="DL35" s="37">
        <v>5.4546310925560393E-2</v>
      </c>
      <c r="DM35" s="37">
        <v>3.4723873160188434E-2</v>
      </c>
      <c r="DN35" s="37">
        <v>4.8794984763153471E-2</v>
      </c>
      <c r="DO35" s="37">
        <v>5.4546310925560393E-2</v>
      </c>
      <c r="DP35" s="37">
        <v>5.1531337091512475E-2</v>
      </c>
      <c r="DQ35" s="37">
        <v>5.8666006931751502E-2</v>
      </c>
      <c r="DR35" s="37">
        <v>3.847379470147505E-2</v>
      </c>
      <c r="DS35" s="37">
        <v>5.6305878666729425E-2</v>
      </c>
      <c r="DT35" s="37">
        <v>4.8871158664267833E-2</v>
      </c>
      <c r="DU35" s="37">
        <v>5.4546310925560393E-2</v>
      </c>
      <c r="DV35" s="37">
        <v>5.4546310925560393E-2</v>
      </c>
      <c r="DW35" s="37">
        <v>5.213396022507788E-2</v>
      </c>
      <c r="DX35" s="37">
        <v>5.5753616332822054E-2</v>
      </c>
      <c r="DY35" s="37">
        <v>5.4546310925560393E-2</v>
      </c>
      <c r="DZ35" s="37">
        <v>5.2736768098900377E-2</v>
      </c>
      <c r="EA35" s="37">
        <v>5.4546310925560393E-2</v>
      </c>
      <c r="EB35" s="37">
        <v>5.4546310925560393E-2</v>
      </c>
      <c r="EC35" s="37">
        <v>5.4546310925560393E-2</v>
      </c>
      <c r="ED35" s="37">
        <v>5.4546310925560393E-2</v>
      </c>
      <c r="EE35" s="37">
        <v>5.4546310925560393E-2</v>
      </c>
      <c r="EF35" s="37">
        <v>5.4546310925560393E-2</v>
      </c>
      <c r="EG35" s="37">
        <v>5.1531337091512475E-2</v>
      </c>
      <c r="EH35" s="37">
        <v>5.4546310925560393E-2</v>
      </c>
      <c r="EI35" s="37">
        <v>5.4546310925560393E-2</v>
      </c>
      <c r="EJ35" s="37">
        <v>5.4546310925560393E-2</v>
      </c>
      <c r="EK35" s="37">
        <v>5.6305878666729425E-2</v>
      </c>
      <c r="EL35" s="37">
        <v>5.4546310925560393E-2</v>
      </c>
      <c r="EM35" s="37">
        <v>6.3686004020962583E-2</v>
      </c>
      <c r="EN35" s="37">
        <v>5.7566011659158978E-2</v>
      </c>
      <c r="EO35" s="37">
        <v>5.4546310925560393E-2</v>
      </c>
      <c r="EP35" s="37">
        <v>5.4546310925560393E-2</v>
      </c>
      <c r="EQ35" s="37">
        <v>4.8520955293716472E-2</v>
      </c>
      <c r="ER35" s="37">
        <v>4.5616362775186658E-2</v>
      </c>
      <c r="ES35" s="37">
        <v>5.4546310925560393E-2</v>
      </c>
      <c r="ET35" s="37">
        <v>5.4546310925560393E-2</v>
      </c>
      <c r="EU35" s="37">
        <v>5.4546310925560393E-2</v>
      </c>
      <c r="EV35" s="37">
        <v>5.4546310925560393E-2</v>
      </c>
      <c r="EW35" s="37">
        <v>5.8777395920092568E-2</v>
      </c>
      <c r="EX35" s="37">
        <v>5.4546310925560393E-2</v>
      </c>
      <c r="EY35" s="37">
        <v>5.4546310925560393E-2</v>
      </c>
      <c r="EZ35" s="37">
        <v>5.1531337091512475E-2</v>
      </c>
      <c r="FA35" s="37">
        <v>5.4546310925560393E-2</v>
      </c>
      <c r="FB35" s="37">
        <v>5.2793755215186478E-2</v>
      </c>
      <c r="FC35" s="37">
        <v>5.4546310925560393E-2</v>
      </c>
      <c r="FD35" s="37">
        <v>5.4546310925560393E-2</v>
      </c>
      <c r="FE35" s="37">
        <v>4.8520955293716472E-2</v>
      </c>
      <c r="FF35" s="37">
        <v>5.2793755215186478E-2</v>
      </c>
      <c r="FG35" s="37">
        <v>5.4546310925560393E-2</v>
      </c>
      <c r="FH35" s="37">
        <v>5.4546310925560393E-2</v>
      </c>
      <c r="FI35" s="37">
        <v>4.2896215504254265E-2</v>
      </c>
      <c r="FJ35" s="37">
        <v>6.6550078175104499E-2</v>
      </c>
      <c r="FK35" s="37">
        <v>5.4546310925560393E-2</v>
      </c>
      <c r="FL35" s="37">
        <v>4.9607334914633539E-2</v>
      </c>
      <c r="FM35" s="37">
        <v>5.8082793206401861E-2</v>
      </c>
      <c r="FN35" s="37">
        <v>5.4546310925560393E-2</v>
      </c>
      <c r="FO35" s="37">
        <v>6.0603365385931696E-2</v>
      </c>
      <c r="FP35" s="37">
        <v>5.4546310925560393E-2</v>
      </c>
      <c r="FQ35" s="37">
        <v>5.4546310925560393E-2</v>
      </c>
      <c r="FR35" s="37">
        <v>5.4546310925560393E-2</v>
      </c>
      <c r="FS35" s="37">
        <v>4.6078902526520471E-2</v>
      </c>
      <c r="FT35" s="37">
        <v>5.4546310925560393E-2</v>
      </c>
      <c r="FU35" s="37">
        <v>5.4546310925560393E-2</v>
      </c>
      <c r="FV35" s="37">
        <v>5.4546310925560393E-2</v>
      </c>
      <c r="FW35" s="37">
        <v>6.7796550162625646E-2</v>
      </c>
      <c r="FX35" s="37">
        <v>5.4546310925560393E-2</v>
      </c>
      <c r="FY35" s="37">
        <v>4.8520955293716472E-2</v>
      </c>
      <c r="FZ35" s="37">
        <v>4.8520955293716472E-2</v>
      </c>
      <c r="GA35" s="37">
        <v>5.4546310925560393E-2</v>
      </c>
      <c r="GB35" s="37">
        <v>5.4546310925560393E-2</v>
      </c>
      <c r="GC35" s="37">
        <v>4.9338161445460882E-2</v>
      </c>
      <c r="GD35" s="37">
        <v>5.3339761786828754E-2</v>
      </c>
      <c r="GE35" s="37">
        <v>5.4546310925560393E-2</v>
      </c>
      <c r="GF35" s="37">
        <v>5.4546310925560393E-2</v>
      </c>
      <c r="GG35" s="37">
        <v>5.9920951240826303E-2</v>
      </c>
      <c r="GH35" s="37">
        <v>4.9067382416942307E-2</v>
      </c>
      <c r="GI35" s="37">
        <v>5.4546310925560393E-2</v>
      </c>
      <c r="GJ35" s="37">
        <v>5.4546310925560393E-2</v>
      </c>
      <c r="GK35" s="37">
        <v>4.9067382416942307E-2</v>
      </c>
      <c r="GL35" s="37">
        <v>5.4546310925560393E-2</v>
      </c>
      <c r="GM35" s="37">
        <v>6.3686004020962583E-2</v>
      </c>
      <c r="GN35" s="37">
        <v>5.1531337091512475E-2</v>
      </c>
      <c r="GO35" s="37">
        <v>4.3668979111846085E-2</v>
      </c>
      <c r="GP35" s="37">
        <v>5.4546310925560393E-2</v>
      </c>
      <c r="GQ35" s="37">
        <v>6.542647120570444E-2</v>
      </c>
      <c r="GR35" s="37">
        <v>5.4546310925560393E-2</v>
      </c>
      <c r="GS35" s="37">
        <v>5.4546310925560393E-2</v>
      </c>
      <c r="GT35" s="37">
        <v>5.1531337091512475E-2</v>
      </c>
      <c r="GU35" s="37">
        <v>5.8082793206401861E-2</v>
      </c>
      <c r="GV35" s="37">
        <v>5.4546310925560393E-2</v>
      </c>
      <c r="GW35" s="37">
        <v>5.4546310925560393E-2</v>
      </c>
      <c r="GX35" s="37">
        <v>6.2143001408860643E-2</v>
      </c>
      <c r="GY35" s="37">
        <v>5.4546310925560393E-2</v>
      </c>
      <c r="GZ35" s="37">
        <v>5.002558049435879E-2</v>
      </c>
      <c r="HA35" s="37">
        <v>5.4546310925560393E-2</v>
      </c>
      <c r="HB35" s="37">
        <v>5.8082793206401861E-2</v>
      </c>
      <c r="HC35" s="37">
        <v>5.7062737479028236E-2</v>
      </c>
      <c r="HD35" s="37">
        <v>5.4546310925560393E-2</v>
      </c>
      <c r="HE35" s="37">
        <v>5.1531337091512475E-2</v>
      </c>
      <c r="HF35" s="37">
        <v>5.4546310925560393E-2</v>
      </c>
      <c r="HG35" s="37">
        <v>5.4546310925560393E-2</v>
      </c>
      <c r="HH35" s="37">
        <v>5.847045437783005E-2</v>
      </c>
      <c r="HI35" s="37">
        <v>5.4546310925560393E-2</v>
      </c>
      <c r="HJ35" s="37">
        <v>5.6305878666729425E-2</v>
      </c>
      <c r="HK35" s="37">
        <v>4.8520955293716472E-2</v>
      </c>
      <c r="HL35" s="37">
        <v>5.1531337091512475E-2</v>
      </c>
      <c r="HM35" s="37">
        <v>5.4546310925560393E-2</v>
      </c>
      <c r="HN35" s="37">
        <v>5.4546310925560393E-2</v>
      </c>
      <c r="HO35" s="37">
        <v>5.9966405513946386E-2</v>
      </c>
      <c r="HP35" s="37">
        <v>5.4546310925560393E-2</v>
      </c>
      <c r="HQ35" s="37">
        <v>5.4546310925560393E-2</v>
      </c>
      <c r="HR35" s="37">
        <v>6.0603365385931696E-2</v>
      </c>
      <c r="HS35" s="37">
        <v>5.6961686781070942E-2</v>
      </c>
      <c r="HT35" s="37">
        <v>5.4546310925560393E-2</v>
      </c>
      <c r="HU35" s="37">
        <v>5.1531337091512475E-2</v>
      </c>
      <c r="HV35" s="37">
        <v>5.1531337091512475E-2</v>
      </c>
      <c r="HW35" s="37">
        <v>5.4546310925560393E-2</v>
      </c>
      <c r="HX35" s="37">
        <v>5.4546310925560393E-2</v>
      </c>
      <c r="HY35" s="37">
        <v>5.4546310925560393E-2</v>
      </c>
      <c r="HZ35" s="37">
        <v>4.8520955293716472E-2</v>
      </c>
      <c r="IA35" s="37">
        <v>5.4546310925560393E-2</v>
      </c>
      <c r="IB35" s="37">
        <v>5.4546310925560393E-2</v>
      </c>
      <c r="IC35" s="37">
        <v>5.0326640774844389E-2</v>
      </c>
      <c r="ID35" s="37">
        <v>5.4546310925560393E-2</v>
      </c>
      <c r="IE35" s="37">
        <v>5.4546310925560393E-2</v>
      </c>
      <c r="IF35" s="37">
        <v>5.4546310925560393E-2</v>
      </c>
      <c r="IG35" s="37">
        <v>5.1531337091512475E-2</v>
      </c>
      <c r="IH35" s="37">
        <v>5.988722660398782E-2</v>
      </c>
      <c r="II35" s="37">
        <v>5.4546310925560393E-2</v>
      </c>
      <c r="IJ35" s="37">
        <v>5.6305878666729425E-2</v>
      </c>
      <c r="IK35" s="37">
        <v>4.9067382416942307E-2</v>
      </c>
      <c r="IL35" s="37">
        <v>5.0349064680929922E-2</v>
      </c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</row>
    <row r="36" spans="1:410" x14ac:dyDescent="0.35">
      <c r="A36" s="307">
        <v>7.8000000000000014E-2</v>
      </c>
      <c r="B36" s="314">
        <f t="shared" si="0"/>
        <v>5.8201145688740283E-2</v>
      </c>
      <c r="C36" s="315">
        <f t="shared" si="1"/>
        <v>1.9798854311259731E-2</v>
      </c>
      <c r="D36" s="37">
        <f t="shared" si="2"/>
        <v>5.5328213903373252E-2</v>
      </c>
      <c r="E36" s="11">
        <f t="shared" si="3"/>
        <v>2.2671786096626761E-2</v>
      </c>
      <c r="F36" s="310">
        <f t="shared" si="4"/>
        <v>5.8622401159885679E-2</v>
      </c>
      <c r="G36" s="311">
        <f t="shared" si="5"/>
        <v>1.9377598840114335E-2</v>
      </c>
      <c r="H36" s="312">
        <f t="shared" si="6"/>
        <v>5.4725076143481606E-2</v>
      </c>
      <c r="I36" s="313">
        <f t="shared" si="7"/>
        <v>2.3274923856518408E-2</v>
      </c>
      <c r="J36" s="323">
        <v>5.5328213903373252E-2</v>
      </c>
      <c r="K36" s="313">
        <v>2.2671786096626761E-2</v>
      </c>
      <c r="M36" s="1">
        <v>7.8000000000000014E-2</v>
      </c>
      <c r="N36" s="37">
        <v>6.0299646933206441E-2</v>
      </c>
      <c r="O36" s="37">
        <v>6.3056672103282363E-2</v>
      </c>
      <c r="P36" s="37">
        <v>6.2450506574067033E-2</v>
      </c>
      <c r="Q36" s="37">
        <v>6.4817322658548671E-2</v>
      </c>
      <c r="R36" s="37">
        <v>5.5565326233754542E-2</v>
      </c>
      <c r="S36" s="37">
        <v>6.3056672103282363E-2</v>
      </c>
      <c r="T36" s="37">
        <v>6.130312715181585E-2</v>
      </c>
      <c r="U36" s="37">
        <v>6.130312715181585E-2</v>
      </c>
      <c r="V36" s="37">
        <v>6.3056672103282363E-2</v>
      </c>
      <c r="W36" s="37">
        <v>6.3056672103282363E-2</v>
      </c>
      <c r="X36" s="37">
        <v>6.3056672103282363E-2</v>
      </c>
      <c r="Y36" s="37">
        <v>5.807450596871333E-2</v>
      </c>
      <c r="Z36" s="37">
        <v>6.3056672103282363E-2</v>
      </c>
      <c r="AA36" s="37">
        <v>6.3056672103282363E-2</v>
      </c>
      <c r="AB36" s="37">
        <v>6.4817322658548671E-2</v>
      </c>
      <c r="AC36" s="37">
        <v>6.3056672103282363E-2</v>
      </c>
      <c r="AD36" s="37">
        <v>5.5565326233754542E-2</v>
      </c>
      <c r="AE36" s="37">
        <v>6.3056672103282363E-2</v>
      </c>
      <c r="AF36" s="37">
        <v>6.3056672103282363E-2</v>
      </c>
      <c r="AG36" s="37">
        <v>6.3056672103282363E-2</v>
      </c>
      <c r="AH36" s="37">
        <v>6.2450506574067033E-2</v>
      </c>
      <c r="AI36" s="37">
        <v>5.7323578708484479E-2</v>
      </c>
      <c r="AJ36" s="37">
        <v>6.3056672103282363E-2</v>
      </c>
      <c r="AK36" s="37">
        <v>5.5565326233754542E-2</v>
      </c>
      <c r="AL36" s="37">
        <v>6.3056672103282363E-2</v>
      </c>
      <c r="AM36" s="37">
        <v>6.3056672103282363E-2</v>
      </c>
      <c r="AN36" s="37">
        <v>6.3056672103282363E-2</v>
      </c>
      <c r="AO36" s="37">
        <v>6.3056672103282363E-2</v>
      </c>
      <c r="AP36" s="37">
        <v>6.3056672103282363E-2</v>
      </c>
      <c r="AQ36" s="37">
        <v>5.3673359049422498E-2</v>
      </c>
      <c r="AR36" s="37">
        <v>6.2450506574067033E-2</v>
      </c>
      <c r="AS36" s="37">
        <v>5.2027952620862905E-2</v>
      </c>
      <c r="AT36" s="37">
        <v>6.8576142143489616E-2</v>
      </c>
      <c r="AU36" s="37">
        <v>4.9549983689989086E-2</v>
      </c>
      <c r="AV36" s="37">
        <v>6.3056672103282363E-2</v>
      </c>
      <c r="AW36" s="37">
        <v>6.3056672103282363E-2</v>
      </c>
      <c r="AX36" s="37">
        <v>6.3056672103282363E-2</v>
      </c>
      <c r="AY36" s="37">
        <v>6.3056672103282363E-2</v>
      </c>
      <c r="AZ36" s="37">
        <v>5.7373600740444619E-2</v>
      </c>
      <c r="BA36" s="37">
        <v>5.5565326233754542E-2</v>
      </c>
      <c r="BB36" s="37">
        <v>5.5565326233754542E-2</v>
      </c>
      <c r="BC36" s="37">
        <v>6.0986543893862599E-2</v>
      </c>
      <c r="BD36" s="37">
        <v>5.7563584877714291E-2</v>
      </c>
      <c r="BE36" s="37">
        <v>6.3056672103282363E-2</v>
      </c>
      <c r="BF36" s="37">
        <v>7.414420043504566E-2</v>
      </c>
      <c r="BG36" s="37">
        <v>6.2067857221523193E-2</v>
      </c>
      <c r="BH36" s="37">
        <v>6.4817322658548671E-2</v>
      </c>
      <c r="BI36" s="37">
        <v>6.2450506574067033E-2</v>
      </c>
      <c r="BJ36" s="37">
        <v>6.3056672103282363E-2</v>
      </c>
      <c r="BK36" s="37">
        <v>6.6617053335185528E-2</v>
      </c>
      <c r="BL36" s="37">
        <v>6.469301024757157E-2</v>
      </c>
      <c r="BM36" s="37">
        <v>6.0603678812868989E-2</v>
      </c>
      <c r="BN36" s="37">
        <v>5.2555337164237104E-2</v>
      </c>
      <c r="BO36" s="37">
        <v>6.6400103856237847E-2</v>
      </c>
      <c r="BP36" s="37">
        <v>6.3056672103282363E-2</v>
      </c>
      <c r="BQ36" s="37">
        <v>6.6617053335185528E-2</v>
      </c>
      <c r="BR36" s="37">
        <v>6.3056672103282363E-2</v>
      </c>
      <c r="BS36" s="37">
        <v>6.3056672103282363E-2</v>
      </c>
      <c r="BT36" s="37">
        <v>6.3056672103282363E-2</v>
      </c>
      <c r="BU36" s="37">
        <v>6.3056672103282363E-2</v>
      </c>
      <c r="BV36" s="37">
        <v>6.2450506574067033E-2</v>
      </c>
      <c r="BW36" s="37">
        <v>6.0986543893862599E-2</v>
      </c>
      <c r="BX36" s="37">
        <v>5.5565326233754542E-2</v>
      </c>
      <c r="BY36" s="37">
        <v>6.2880235429976228E-2</v>
      </c>
      <c r="BZ36" s="37">
        <v>6.130312715181585E-2</v>
      </c>
      <c r="CA36" s="37">
        <v>6.3056672103282363E-2</v>
      </c>
      <c r="CB36" s="37">
        <v>5.5565326233754542E-2</v>
      </c>
      <c r="CC36" s="37">
        <v>6.1613150015229712E-2</v>
      </c>
      <c r="CD36" s="37">
        <v>5.3946572224211176E-2</v>
      </c>
      <c r="CE36" s="37">
        <v>5.7976745651473482E-2</v>
      </c>
      <c r="CF36" s="37">
        <v>3.1803736369558022E-2</v>
      </c>
      <c r="CG36" s="37">
        <v>5.5565326233754542E-2</v>
      </c>
      <c r="CH36" s="37">
        <v>6.6617053335185528E-2</v>
      </c>
      <c r="CI36" s="37">
        <v>4.9549983689989086E-2</v>
      </c>
      <c r="CJ36" s="37">
        <v>6.2450506574067033E-2</v>
      </c>
      <c r="CK36" s="37">
        <v>6.8471689572963124E-2</v>
      </c>
      <c r="CL36" s="37">
        <v>5.5565326233754542E-2</v>
      </c>
      <c r="CM36" s="37">
        <v>6.3056672103282363E-2</v>
      </c>
      <c r="CN36" s="37">
        <v>6.8576142143489616E-2</v>
      </c>
      <c r="CO36" s="37">
        <v>6.1613150015229712E-2</v>
      </c>
      <c r="CP36" s="37">
        <v>6.3056672103282363E-2</v>
      </c>
      <c r="CQ36" s="37">
        <v>6.1536451653070534E-2</v>
      </c>
      <c r="CR36" s="37">
        <v>5.5565326233754542E-2</v>
      </c>
      <c r="CS36" s="37">
        <v>6.3056672103282363E-2</v>
      </c>
      <c r="CT36" s="37">
        <v>5.5565326233754542E-2</v>
      </c>
      <c r="CU36" s="37">
        <v>5.5565326233754542E-2</v>
      </c>
      <c r="CV36" s="37">
        <v>5.5565326233754542E-2</v>
      </c>
      <c r="CW36" s="37">
        <v>6.2740739011419411E-2</v>
      </c>
      <c r="CX36" s="37">
        <v>5.5565326233754542E-2</v>
      </c>
      <c r="CY36" s="37">
        <v>5.5565326233754542E-2</v>
      </c>
      <c r="CZ36" s="37">
        <v>6.1888938273766847E-2</v>
      </c>
      <c r="DA36" s="37">
        <v>5.5565326233754542E-2</v>
      </c>
      <c r="DB36" s="37">
        <v>5.3814095754224134E-2</v>
      </c>
      <c r="DC36" s="37">
        <v>5.5565326233754542E-2</v>
      </c>
      <c r="DD36" s="37">
        <v>5.5565326233754542E-2</v>
      </c>
      <c r="DE36" s="37">
        <v>5.5565326233754542E-2</v>
      </c>
      <c r="DF36" s="37">
        <v>5.5565326233754542E-2</v>
      </c>
      <c r="DG36" s="37">
        <v>5.2555337164237104E-2</v>
      </c>
      <c r="DH36" s="37">
        <v>5.1386299447725658E-2</v>
      </c>
      <c r="DI36" s="37">
        <v>6.3159644157266825E-2</v>
      </c>
      <c r="DJ36" s="37">
        <v>6.0904348969129218E-2</v>
      </c>
      <c r="DK36" s="37">
        <v>5.5565326233754542E-2</v>
      </c>
      <c r="DL36" s="37">
        <v>5.5565326233754542E-2</v>
      </c>
      <c r="DM36" s="37">
        <v>3.574849947739267E-2</v>
      </c>
      <c r="DN36" s="37">
        <v>4.9820415788528472E-2</v>
      </c>
      <c r="DO36" s="37">
        <v>5.5565326233754542E-2</v>
      </c>
      <c r="DP36" s="37">
        <v>5.2555337164237104E-2</v>
      </c>
      <c r="DQ36" s="37">
        <v>5.9688470496446211E-2</v>
      </c>
      <c r="DR36" s="37">
        <v>3.9515929799307292E-2</v>
      </c>
      <c r="DS36" s="37">
        <v>5.7323578708484479E-2</v>
      </c>
      <c r="DT36" s="37">
        <v>4.9894780445028486E-2</v>
      </c>
      <c r="DU36" s="37">
        <v>5.5565326233754542E-2</v>
      </c>
      <c r="DV36" s="37">
        <v>5.5565326233754542E-2</v>
      </c>
      <c r="DW36" s="37">
        <v>5.3156959859481878E-2</v>
      </c>
      <c r="DX36" s="37">
        <v>5.6770649935773632E-2</v>
      </c>
      <c r="DY36" s="37">
        <v>5.5565326233754542E-2</v>
      </c>
      <c r="DZ36" s="37">
        <v>5.3758769037550946E-2</v>
      </c>
      <c r="EA36" s="37">
        <v>5.5565326233754542E-2</v>
      </c>
      <c r="EB36" s="37">
        <v>5.5565326233754542E-2</v>
      </c>
      <c r="EC36" s="37">
        <v>5.5565326233754542E-2</v>
      </c>
      <c r="ED36" s="37">
        <v>5.5565326233754542E-2</v>
      </c>
      <c r="EE36" s="37">
        <v>5.5565326233754542E-2</v>
      </c>
      <c r="EF36" s="37">
        <v>5.5565326233754542E-2</v>
      </c>
      <c r="EG36" s="37">
        <v>5.2555337164237104E-2</v>
      </c>
      <c r="EH36" s="37">
        <v>5.5565326233754542E-2</v>
      </c>
      <c r="EI36" s="37">
        <v>5.5565326233754542E-2</v>
      </c>
      <c r="EJ36" s="37">
        <v>5.5565326233754542E-2</v>
      </c>
      <c r="EK36" s="37">
        <v>5.7323578708484479E-2</v>
      </c>
      <c r="EL36" s="37">
        <v>5.5565326233754542E-2</v>
      </c>
      <c r="EM36" s="37">
        <v>6.469301024757157E-2</v>
      </c>
      <c r="EN36" s="37">
        <v>5.8580085778126678E-2</v>
      </c>
      <c r="EO36" s="37">
        <v>5.5565326233754542E-2</v>
      </c>
      <c r="EP36" s="37">
        <v>5.5565326233754542E-2</v>
      </c>
      <c r="EQ36" s="37">
        <v>4.9549983689989086E-2</v>
      </c>
      <c r="ER36" s="37">
        <v>4.6640952244413558E-2</v>
      </c>
      <c r="ES36" s="37">
        <v>5.5565326233754542E-2</v>
      </c>
      <c r="ET36" s="37">
        <v>5.5565326233754542E-2</v>
      </c>
      <c r="EU36" s="37">
        <v>5.5565326233754542E-2</v>
      </c>
      <c r="EV36" s="37">
        <v>5.5565326233754542E-2</v>
      </c>
      <c r="EW36" s="37">
        <v>5.978961877487432E-2</v>
      </c>
      <c r="EX36" s="37">
        <v>5.5565326233754542E-2</v>
      </c>
      <c r="EY36" s="37">
        <v>5.5565326233754542E-2</v>
      </c>
      <c r="EZ36" s="37">
        <v>5.2555337164237104E-2</v>
      </c>
      <c r="FA36" s="37">
        <v>5.5565326233754542E-2</v>
      </c>
      <c r="FB36" s="37">
        <v>5.3814095754224134E-2</v>
      </c>
      <c r="FC36" s="37">
        <v>5.5565326233754542E-2</v>
      </c>
      <c r="FD36" s="37">
        <v>5.5565326233754542E-2</v>
      </c>
      <c r="FE36" s="37">
        <v>4.9549983689989086E-2</v>
      </c>
      <c r="FF36" s="37">
        <v>5.3814095754224134E-2</v>
      </c>
      <c r="FG36" s="37">
        <v>5.5565326233754542E-2</v>
      </c>
      <c r="FH36" s="37">
        <v>5.5565326233754542E-2</v>
      </c>
      <c r="FI36" s="37">
        <v>4.3919648671455258E-2</v>
      </c>
      <c r="FJ36" s="37">
        <v>6.7549315205831517E-2</v>
      </c>
      <c r="FK36" s="37">
        <v>5.5565326233754542E-2</v>
      </c>
      <c r="FL36" s="37">
        <v>5.0622101730473101E-2</v>
      </c>
      <c r="FM36" s="37">
        <v>5.9099749607316454E-2</v>
      </c>
      <c r="FN36" s="37">
        <v>5.5565326233754542E-2</v>
      </c>
      <c r="FO36" s="37">
        <v>6.1613150015229712E-2</v>
      </c>
      <c r="FP36" s="37">
        <v>5.5565326233754542E-2</v>
      </c>
      <c r="FQ36" s="37">
        <v>5.5565326233754542E-2</v>
      </c>
      <c r="FR36" s="37">
        <v>5.5565326233754542E-2</v>
      </c>
      <c r="FS36" s="37">
        <v>4.7105799916357327E-2</v>
      </c>
      <c r="FT36" s="37">
        <v>5.5565326233754542E-2</v>
      </c>
      <c r="FU36" s="37">
        <v>5.5565326233754542E-2</v>
      </c>
      <c r="FV36" s="37">
        <v>5.5565326233754542E-2</v>
      </c>
      <c r="FW36" s="37">
        <v>6.8806547139193208E-2</v>
      </c>
      <c r="FX36" s="37">
        <v>5.5565326233754542E-2</v>
      </c>
      <c r="FY36" s="37">
        <v>4.9549983689989086E-2</v>
      </c>
      <c r="FZ36" s="37">
        <v>4.9549983689989086E-2</v>
      </c>
      <c r="GA36" s="37">
        <v>5.5565326233754542E-2</v>
      </c>
      <c r="GB36" s="37">
        <v>5.5565326233754542E-2</v>
      </c>
      <c r="GC36" s="37">
        <v>5.0356461835646016E-2</v>
      </c>
      <c r="GD36" s="37">
        <v>5.4360765772444086E-2</v>
      </c>
      <c r="GE36" s="37">
        <v>5.5565326233754542E-2</v>
      </c>
      <c r="GF36" s="37">
        <v>5.5565326233754542E-2</v>
      </c>
      <c r="GG36" s="37">
        <v>6.0935785551689214E-2</v>
      </c>
      <c r="GH36" s="37">
        <v>5.00892374921309E-2</v>
      </c>
      <c r="GI36" s="37">
        <v>5.5565326233754542E-2</v>
      </c>
      <c r="GJ36" s="37">
        <v>5.5565326233754542E-2</v>
      </c>
      <c r="GK36" s="37">
        <v>5.00892374921309E-2</v>
      </c>
      <c r="GL36" s="37">
        <v>5.5565326233754542E-2</v>
      </c>
      <c r="GM36" s="37">
        <v>6.469301024757157E-2</v>
      </c>
      <c r="GN36" s="37">
        <v>5.2555337164237104E-2</v>
      </c>
      <c r="GO36" s="37">
        <v>4.4693813944488792E-2</v>
      </c>
      <c r="GP36" s="37">
        <v>5.5565326233754542E-2</v>
      </c>
      <c r="GQ36" s="37">
        <v>6.6427315633631023E-2</v>
      </c>
      <c r="GR36" s="37">
        <v>5.5565326233754542E-2</v>
      </c>
      <c r="GS36" s="37">
        <v>5.5565326233754542E-2</v>
      </c>
      <c r="GT36" s="37">
        <v>5.2555337164237104E-2</v>
      </c>
      <c r="GU36" s="37">
        <v>5.9099749607316454E-2</v>
      </c>
      <c r="GV36" s="37">
        <v>5.5565326233754542E-2</v>
      </c>
      <c r="GW36" s="37">
        <v>5.5565326233754542E-2</v>
      </c>
      <c r="GX36" s="37">
        <v>6.3159644157266825E-2</v>
      </c>
      <c r="GY36" s="37">
        <v>5.5565326233754542E-2</v>
      </c>
      <c r="GZ36" s="37">
        <v>5.1052089285470448E-2</v>
      </c>
      <c r="HA36" s="37">
        <v>5.5565326233754542E-2</v>
      </c>
      <c r="HB36" s="37">
        <v>5.9099749607316454E-2</v>
      </c>
      <c r="HC36" s="37">
        <v>5.807450596871333E-2</v>
      </c>
      <c r="HD36" s="37">
        <v>5.5565326233754542E-2</v>
      </c>
      <c r="HE36" s="37">
        <v>5.2555337164237104E-2</v>
      </c>
      <c r="HF36" s="37">
        <v>5.5565326233754542E-2</v>
      </c>
      <c r="HG36" s="37">
        <v>5.5565326233754542E-2</v>
      </c>
      <c r="HH36" s="37">
        <v>5.9481181237842629E-2</v>
      </c>
      <c r="HI36" s="37">
        <v>5.5565326233754542E-2</v>
      </c>
      <c r="HJ36" s="37">
        <v>5.7323578708484479E-2</v>
      </c>
      <c r="HK36" s="37">
        <v>4.9549983689989086E-2</v>
      </c>
      <c r="HL36" s="37">
        <v>5.2555337164237104E-2</v>
      </c>
      <c r="HM36" s="37">
        <v>5.5565326233754542E-2</v>
      </c>
      <c r="HN36" s="37">
        <v>5.5565326233754542E-2</v>
      </c>
      <c r="HO36" s="37">
        <v>6.0986543893862599E-2</v>
      </c>
      <c r="HP36" s="37">
        <v>5.5565326233754542E-2</v>
      </c>
      <c r="HQ36" s="37">
        <v>5.5565326233754542E-2</v>
      </c>
      <c r="HR36" s="37">
        <v>6.1613150015229712E-2</v>
      </c>
      <c r="HS36" s="37">
        <v>5.7976745651473482E-2</v>
      </c>
      <c r="HT36" s="37">
        <v>5.5565326233754542E-2</v>
      </c>
      <c r="HU36" s="37">
        <v>5.2555337164237104E-2</v>
      </c>
      <c r="HV36" s="37">
        <v>5.2555337164237104E-2</v>
      </c>
      <c r="HW36" s="37">
        <v>5.5565326233754542E-2</v>
      </c>
      <c r="HX36" s="37">
        <v>5.5565326233754542E-2</v>
      </c>
      <c r="HY36" s="37">
        <v>5.5565326233754542E-2</v>
      </c>
      <c r="HZ36" s="37">
        <v>4.9549983689989086E-2</v>
      </c>
      <c r="IA36" s="37">
        <v>5.5565326233754542E-2</v>
      </c>
      <c r="IB36" s="37">
        <v>5.5565326233754542E-2</v>
      </c>
      <c r="IC36" s="37">
        <v>5.1352646951224878E-2</v>
      </c>
      <c r="ID36" s="37">
        <v>5.5565326233754542E-2</v>
      </c>
      <c r="IE36" s="37">
        <v>5.5565326233754542E-2</v>
      </c>
      <c r="IF36" s="37">
        <v>5.5565326233754542E-2</v>
      </c>
      <c r="IG36" s="37">
        <v>5.2555337164237104E-2</v>
      </c>
      <c r="IH36" s="37">
        <v>6.0904348969129218E-2</v>
      </c>
      <c r="II36" s="37">
        <v>5.5565326233754542E-2</v>
      </c>
      <c r="IJ36" s="37">
        <v>5.7323578708484479E-2</v>
      </c>
      <c r="IK36" s="37">
        <v>5.00892374921309E-2</v>
      </c>
      <c r="IL36" s="37">
        <v>5.1386299447725658E-2</v>
      </c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</row>
    <row r="37" spans="1:410" x14ac:dyDescent="0.35">
      <c r="A37" s="307">
        <v>7.9000000000000015E-2</v>
      </c>
      <c r="B37" s="314">
        <f t="shared" si="0"/>
        <v>5.9199567012104576E-2</v>
      </c>
      <c r="C37" s="315">
        <f t="shared" si="1"/>
        <v>1.9800432987895439E-2</v>
      </c>
      <c r="D37" s="37">
        <f t="shared" si="2"/>
        <v>5.6347766660187079E-2</v>
      </c>
      <c r="E37" s="11">
        <f t="shared" si="3"/>
        <v>2.2652233339812936E-2</v>
      </c>
      <c r="F37" s="310">
        <f t="shared" si="4"/>
        <v>5.961514735622913E-2</v>
      </c>
      <c r="G37" s="311">
        <f t="shared" si="5"/>
        <v>1.9384852643770885E-2</v>
      </c>
      <c r="H37" s="312">
        <f t="shared" si="6"/>
        <v>5.5745206744979521E-2</v>
      </c>
      <c r="I37" s="313">
        <f t="shared" si="7"/>
        <v>2.3254793255020494E-2</v>
      </c>
      <c r="J37" s="323">
        <v>5.6347766660187079E-2</v>
      </c>
      <c r="K37" s="313">
        <v>2.2652233339812936E-2</v>
      </c>
      <c r="M37" s="1">
        <v>7.9000000000000015E-2</v>
      </c>
      <c r="N37" s="37">
        <v>6.1298443643223788E-2</v>
      </c>
      <c r="O37" s="37">
        <v>6.4054142622478549E-2</v>
      </c>
      <c r="P37" s="37">
        <v>6.3252395333237565E-2</v>
      </c>
      <c r="Q37" s="37">
        <v>6.5813530220757643E-2</v>
      </c>
      <c r="R37" s="37">
        <v>5.6584227234335982E-2</v>
      </c>
      <c r="S37" s="37">
        <v>6.4054142622478549E-2</v>
      </c>
      <c r="T37" s="37">
        <v>6.2301870563441941E-2</v>
      </c>
      <c r="U37" s="37">
        <v>6.2301870563441941E-2</v>
      </c>
      <c r="V37" s="37">
        <v>6.4054142622478549E-2</v>
      </c>
      <c r="W37" s="37">
        <v>6.4054142622478549E-2</v>
      </c>
      <c r="X37" s="37">
        <v>6.4054142622478549E-2</v>
      </c>
      <c r="Y37" s="37">
        <v>5.9086187530180023E-2</v>
      </c>
      <c r="Z37" s="37">
        <v>6.4054142622478549E-2</v>
      </c>
      <c r="AA37" s="37">
        <v>6.4054142622478549E-2</v>
      </c>
      <c r="AB37" s="37">
        <v>6.5813530220757643E-2</v>
      </c>
      <c r="AC37" s="37">
        <v>6.4054142622478549E-2</v>
      </c>
      <c r="AD37" s="37">
        <v>5.6584227234335982E-2</v>
      </c>
      <c r="AE37" s="37">
        <v>6.4054142622478549E-2</v>
      </c>
      <c r="AF37" s="37">
        <v>6.4054142622478549E-2</v>
      </c>
      <c r="AG37" s="37">
        <v>6.4054142622478549E-2</v>
      </c>
      <c r="AH37" s="37">
        <v>6.3252395333237565E-2</v>
      </c>
      <c r="AI37" s="37">
        <v>5.8341174615973879E-2</v>
      </c>
      <c r="AJ37" s="37">
        <v>6.4054142622478549E-2</v>
      </c>
      <c r="AK37" s="37">
        <v>5.6584227234335982E-2</v>
      </c>
      <c r="AL37" s="37">
        <v>6.4054142622478549E-2</v>
      </c>
      <c r="AM37" s="37">
        <v>6.4054142622478549E-2</v>
      </c>
      <c r="AN37" s="37">
        <v>6.4054142622478549E-2</v>
      </c>
      <c r="AO37" s="37">
        <v>6.4054142622478549E-2</v>
      </c>
      <c r="AP37" s="37">
        <v>6.4054142622478549E-2</v>
      </c>
      <c r="AQ37" s="37">
        <v>5.4566212971106198E-2</v>
      </c>
      <c r="AR37" s="37">
        <v>6.3252395333237565E-2</v>
      </c>
      <c r="AS37" s="37">
        <v>5.3032685653485068E-2</v>
      </c>
      <c r="AT37" s="37">
        <v>6.9576494681118817E-2</v>
      </c>
      <c r="AU37" s="37">
        <v>5.0578849176122986E-2</v>
      </c>
      <c r="AV37" s="37">
        <v>6.4054142622478549E-2</v>
      </c>
      <c r="AW37" s="37">
        <v>6.4054142622478549E-2</v>
      </c>
      <c r="AX37" s="37">
        <v>6.4054142622478549E-2</v>
      </c>
      <c r="AY37" s="37">
        <v>6.4054142622478549E-2</v>
      </c>
      <c r="AZ37" s="37">
        <v>5.8389546150583227E-2</v>
      </c>
      <c r="BA37" s="37">
        <v>5.6584227234335982E-2</v>
      </c>
      <c r="BB37" s="37">
        <v>5.6584227234335982E-2</v>
      </c>
      <c r="BC37" s="37">
        <v>6.2006592995039078E-2</v>
      </c>
      <c r="BD37" s="37">
        <v>5.8563743324091977E-2</v>
      </c>
      <c r="BE37" s="37">
        <v>6.4054142622478549E-2</v>
      </c>
      <c r="BF37" s="37">
        <v>7.5145577265113062E-2</v>
      </c>
      <c r="BG37" s="37">
        <v>6.3069922950863555E-2</v>
      </c>
      <c r="BH37" s="37">
        <v>6.5813530220757643E-2</v>
      </c>
      <c r="BI37" s="37">
        <v>6.3252395333237565E-2</v>
      </c>
      <c r="BJ37" s="37">
        <v>6.4054142622478549E-2</v>
      </c>
      <c r="BK37" s="37">
        <v>6.7613143542786691E-2</v>
      </c>
      <c r="BL37" s="37">
        <v>6.5699963528188299E-2</v>
      </c>
      <c r="BM37" s="37">
        <v>6.160293413665241E-2</v>
      </c>
      <c r="BN37" s="37">
        <v>5.3579198774264647E-2</v>
      </c>
      <c r="BO37" s="37">
        <v>6.7159646725704292E-2</v>
      </c>
      <c r="BP37" s="37">
        <v>6.4054142622478549E-2</v>
      </c>
      <c r="BQ37" s="37">
        <v>6.7613143542786691E-2</v>
      </c>
      <c r="BR37" s="37">
        <v>6.4054142622478549E-2</v>
      </c>
      <c r="BS37" s="37">
        <v>6.4054142622478549E-2</v>
      </c>
      <c r="BT37" s="37">
        <v>6.4054142622478549E-2</v>
      </c>
      <c r="BU37" s="37">
        <v>6.4054142622478549E-2</v>
      </c>
      <c r="BV37" s="37">
        <v>6.3252395333237565E-2</v>
      </c>
      <c r="BW37" s="37">
        <v>6.2006592995039078E-2</v>
      </c>
      <c r="BX37" s="37">
        <v>5.6584227234335982E-2</v>
      </c>
      <c r="BY37" s="37">
        <v>6.3879460425056989E-2</v>
      </c>
      <c r="BZ37" s="37">
        <v>6.2301870563441941E-2</v>
      </c>
      <c r="CA37" s="37">
        <v>6.4054142622478549E-2</v>
      </c>
      <c r="CB37" s="37">
        <v>5.6584227234335982E-2</v>
      </c>
      <c r="CC37" s="37">
        <v>6.2622866019230505E-2</v>
      </c>
      <c r="CD37" s="37">
        <v>5.4947650994237263E-2</v>
      </c>
      <c r="CE37" s="37">
        <v>5.8991709327779418E-2</v>
      </c>
      <c r="CF37" s="37">
        <v>3.2838770698746966E-2</v>
      </c>
      <c r="CG37" s="37">
        <v>5.6584227234335982E-2</v>
      </c>
      <c r="CH37" s="37">
        <v>6.7613143542786691E-2</v>
      </c>
      <c r="CI37" s="37">
        <v>5.0578849176122986E-2</v>
      </c>
      <c r="CJ37" s="37">
        <v>6.3252395333237565E-2</v>
      </c>
      <c r="CK37" s="37">
        <v>6.9469088651324062E-2</v>
      </c>
      <c r="CL37" s="37">
        <v>5.6584227234335982E-2</v>
      </c>
      <c r="CM37" s="37">
        <v>6.4054142622478549E-2</v>
      </c>
      <c r="CN37" s="37">
        <v>6.9576494681118817E-2</v>
      </c>
      <c r="CO37" s="37">
        <v>6.2622866019230505E-2</v>
      </c>
      <c r="CP37" s="37">
        <v>6.4054142622478549E-2</v>
      </c>
      <c r="CQ37" s="37">
        <v>6.204135212200601E-2</v>
      </c>
      <c r="CR37" s="37">
        <v>5.6584227234335982E-2</v>
      </c>
      <c r="CS37" s="37">
        <v>6.4054142622478549E-2</v>
      </c>
      <c r="CT37" s="37">
        <v>5.6584227234335982E-2</v>
      </c>
      <c r="CU37" s="37">
        <v>5.6584227234335982E-2</v>
      </c>
      <c r="CV37" s="37">
        <v>5.6584227234335982E-2</v>
      </c>
      <c r="CW37" s="37">
        <v>6.3758755123342059E-2</v>
      </c>
      <c r="CX37" s="37">
        <v>5.6584227234335982E-2</v>
      </c>
      <c r="CY37" s="37">
        <v>5.6584227234335982E-2</v>
      </c>
      <c r="CZ37" s="37">
        <v>6.290887196088768E-2</v>
      </c>
      <c r="DA37" s="37">
        <v>5.6584227234335982E-2</v>
      </c>
      <c r="DB37" s="37">
        <v>5.4834311800677327E-2</v>
      </c>
      <c r="DC37" s="37">
        <v>5.6584227234335982E-2</v>
      </c>
      <c r="DD37" s="37">
        <v>5.6584227234335982E-2</v>
      </c>
      <c r="DE37" s="37">
        <v>5.6584227234335982E-2</v>
      </c>
      <c r="DF37" s="37">
        <v>5.6584227234335982E-2</v>
      </c>
      <c r="DG37" s="37">
        <v>5.3579198774264647E-2</v>
      </c>
      <c r="DH37" s="37">
        <v>5.2423321455389305E-2</v>
      </c>
      <c r="DI37" s="37">
        <v>6.4176211318215159E-2</v>
      </c>
      <c r="DJ37" s="37">
        <v>6.1921381104546036E-2</v>
      </c>
      <c r="DK37" s="37">
        <v>5.6584227234335982E-2</v>
      </c>
      <c r="DL37" s="37">
        <v>5.6584227234335982E-2</v>
      </c>
      <c r="DM37" s="37">
        <v>3.6772853206423983E-2</v>
      </c>
      <c r="DN37" s="37">
        <v>5.0845691857850817E-2</v>
      </c>
      <c r="DO37" s="37">
        <v>5.6584227234335982E-2</v>
      </c>
      <c r="DP37" s="37">
        <v>5.3579198774264647E-2</v>
      </c>
      <c r="DQ37" s="37">
        <v>6.0710835464681701E-2</v>
      </c>
      <c r="DR37" s="37">
        <v>4.0557783504988398E-2</v>
      </c>
      <c r="DS37" s="37">
        <v>5.8341174615973879E-2</v>
      </c>
      <c r="DT37" s="37">
        <v>5.091825364408975E-2</v>
      </c>
      <c r="DU37" s="37">
        <v>5.6584227234335982E-2</v>
      </c>
      <c r="DV37" s="37">
        <v>5.6584227234335982E-2</v>
      </c>
      <c r="DW37" s="37">
        <v>5.4179825885598332E-2</v>
      </c>
      <c r="DX37" s="37">
        <v>5.7787578811263396E-2</v>
      </c>
      <c r="DY37" s="37">
        <v>5.6584227234335982E-2</v>
      </c>
      <c r="DZ37" s="37">
        <v>5.4780641210628866E-2</v>
      </c>
      <c r="EA37" s="37">
        <v>5.6584227234335982E-2</v>
      </c>
      <c r="EB37" s="37">
        <v>5.6584227234335982E-2</v>
      </c>
      <c r="EC37" s="37">
        <v>5.6584227234335982E-2</v>
      </c>
      <c r="ED37" s="37">
        <v>5.6584227234335982E-2</v>
      </c>
      <c r="EE37" s="37">
        <v>5.6584227234335982E-2</v>
      </c>
      <c r="EF37" s="37">
        <v>5.6584227234335982E-2</v>
      </c>
      <c r="EG37" s="37">
        <v>5.3579198774264647E-2</v>
      </c>
      <c r="EH37" s="37">
        <v>5.6584227234335982E-2</v>
      </c>
      <c r="EI37" s="37">
        <v>5.6584227234335982E-2</v>
      </c>
      <c r="EJ37" s="37">
        <v>5.6584227234335982E-2</v>
      </c>
      <c r="EK37" s="37">
        <v>5.8341174615973879E-2</v>
      </c>
      <c r="EL37" s="37">
        <v>5.6584227234335982E-2</v>
      </c>
      <c r="EM37" s="37">
        <v>6.5699963528188299E-2</v>
      </c>
      <c r="EN37" s="37">
        <v>5.9594069452139742E-2</v>
      </c>
      <c r="EO37" s="37">
        <v>5.6584227234335982E-2</v>
      </c>
      <c r="EP37" s="37">
        <v>5.6584227234335982E-2</v>
      </c>
      <c r="EQ37" s="37">
        <v>5.0578849176122986E-2</v>
      </c>
      <c r="ER37" s="37">
        <v>4.7665374225811741E-2</v>
      </c>
      <c r="ES37" s="37">
        <v>5.6584227234335982E-2</v>
      </c>
      <c r="ET37" s="37">
        <v>5.6584227234335982E-2</v>
      </c>
      <c r="EU37" s="37">
        <v>5.6584227234335982E-2</v>
      </c>
      <c r="EV37" s="37">
        <v>5.6584227234335982E-2</v>
      </c>
      <c r="EW37" s="37">
        <v>6.0801760349498801E-2</v>
      </c>
      <c r="EX37" s="37">
        <v>5.6584227234335982E-2</v>
      </c>
      <c r="EY37" s="37">
        <v>5.6584227234335982E-2</v>
      </c>
      <c r="EZ37" s="37">
        <v>5.3579198774264647E-2</v>
      </c>
      <c r="FA37" s="37">
        <v>5.6584227234335982E-2</v>
      </c>
      <c r="FB37" s="37">
        <v>5.4834311800677327E-2</v>
      </c>
      <c r="FC37" s="37">
        <v>5.6584227234335982E-2</v>
      </c>
      <c r="FD37" s="37">
        <v>5.6584227234335982E-2</v>
      </c>
      <c r="FE37" s="37">
        <v>5.0578849176122986E-2</v>
      </c>
      <c r="FF37" s="37">
        <v>5.4834311800677327E-2</v>
      </c>
      <c r="FG37" s="37">
        <v>5.6584227234335982E-2</v>
      </c>
      <c r="FH37" s="37">
        <v>5.6584227234335982E-2</v>
      </c>
      <c r="FI37" s="37">
        <v>4.4942863618337103E-2</v>
      </c>
      <c r="FJ37" s="37">
        <v>6.8548527432143347E-2</v>
      </c>
      <c r="FK37" s="37">
        <v>5.6584227234335982E-2</v>
      </c>
      <c r="FL37" s="37">
        <v>5.1636737131969257E-2</v>
      </c>
      <c r="FM37" s="37">
        <v>6.0116610441573126E-2</v>
      </c>
      <c r="FN37" s="37">
        <v>5.6584227234335982E-2</v>
      </c>
      <c r="FO37" s="37">
        <v>6.2622866019230505E-2</v>
      </c>
      <c r="FP37" s="37">
        <v>5.6584227234335982E-2</v>
      </c>
      <c r="FQ37" s="37">
        <v>5.6584227234335982E-2</v>
      </c>
      <c r="FR37" s="37">
        <v>5.6584227234335982E-2</v>
      </c>
      <c r="FS37" s="37">
        <v>4.8132525849940322E-2</v>
      </c>
      <c r="FT37" s="37">
        <v>5.6584227234335982E-2</v>
      </c>
      <c r="FU37" s="37">
        <v>5.6584227234335982E-2</v>
      </c>
      <c r="FV37" s="37">
        <v>5.6584227234335982E-2</v>
      </c>
      <c r="FW37" s="37">
        <v>6.9816490107622142E-2</v>
      </c>
      <c r="FX37" s="37">
        <v>5.6584227234335982E-2</v>
      </c>
      <c r="FY37" s="37">
        <v>5.0578849176122986E-2</v>
      </c>
      <c r="FZ37" s="37">
        <v>5.0578849176122986E-2</v>
      </c>
      <c r="GA37" s="37">
        <v>5.6584227234335982E-2</v>
      </c>
      <c r="GB37" s="37">
        <v>5.6584227234335982E-2</v>
      </c>
      <c r="GC37" s="37">
        <v>5.1374623017687249E-2</v>
      </c>
      <c r="GD37" s="37">
        <v>5.5381645823503245E-2</v>
      </c>
      <c r="GE37" s="37">
        <v>5.6584227234335982E-2</v>
      </c>
      <c r="GF37" s="37">
        <v>5.6584227234335982E-2</v>
      </c>
      <c r="GG37" s="37">
        <v>6.1950535886212466E-2</v>
      </c>
      <c r="GH37" s="37">
        <v>5.1110945511939399E-2</v>
      </c>
      <c r="GI37" s="37">
        <v>5.6584227234335982E-2</v>
      </c>
      <c r="GJ37" s="37">
        <v>5.6584227234335982E-2</v>
      </c>
      <c r="GK37" s="37">
        <v>5.1110945511939399E-2</v>
      </c>
      <c r="GL37" s="37">
        <v>5.6584227234335982E-2</v>
      </c>
      <c r="GM37" s="37">
        <v>6.5699963528188299E-2</v>
      </c>
      <c r="GN37" s="37">
        <v>5.3579198774264647E-2</v>
      </c>
      <c r="GO37" s="37">
        <v>4.5718468941979395E-2</v>
      </c>
      <c r="GP37" s="37">
        <v>5.6584227234335982E-2</v>
      </c>
      <c r="GQ37" s="37">
        <v>6.7428138149424166E-2</v>
      </c>
      <c r="GR37" s="37">
        <v>5.6584227234335982E-2</v>
      </c>
      <c r="GS37" s="37">
        <v>5.6584227234335982E-2</v>
      </c>
      <c r="GT37" s="37">
        <v>5.3579198774264647E-2</v>
      </c>
      <c r="GU37" s="37">
        <v>6.0116610441573126E-2</v>
      </c>
      <c r="GV37" s="37">
        <v>5.6584227234335982E-2</v>
      </c>
      <c r="GW37" s="37">
        <v>5.6584227234335982E-2</v>
      </c>
      <c r="GX37" s="37">
        <v>6.4176211318215159E-2</v>
      </c>
      <c r="GY37" s="37">
        <v>5.6584227234335982E-2</v>
      </c>
      <c r="GZ37" s="37">
        <v>5.2078447426693542E-2</v>
      </c>
      <c r="HA37" s="37">
        <v>5.6584227234335982E-2</v>
      </c>
      <c r="HB37" s="37">
        <v>6.0116610441573126E-2</v>
      </c>
      <c r="HC37" s="37">
        <v>5.9086187530180023E-2</v>
      </c>
      <c r="HD37" s="37">
        <v>5.6584227234335982E-2</v>
      </c>
      <c r="HE37" s="37">
        <v>5.3579198774264647E-2</v>
      </c>
      <c r="HF37" s="37">
        <v>5.6584227234335982E-2</v>
      </c>
      <c r="HG37" s="37">
        <v>5.6584227234335982E-2</v>
      </c>
      <c r="HH37" s="37">
        <v>6.0491829197037106E-2</v>
      </c>
      <c r="HI37" s="37">
        <v>5.6584227234335982E-2</v>
      </c>
      <c r="HJ37" s="37">
        <v>5.8341174615973879E-2</v>
      </c>
      <c r="HK37" s="37">
        <v>5.0578849176122986E-2</v>
      </c>
      <c r="HL37" s="37">
        <v>5.3579198774264647E-2</v>
      </c>
      <c r="HM37" s="37">
        <v>5.6584227234335982E-2</v>
      </c>
      <c r="HN37" s="37">
        <v>5.6584227234335982E-2</v>
      </c>
      <c r="HO37" s="37">
        <v>6.2006592995039078E-2</v>
      </c>
      <c r="HP37" s="37">
        <v>5.6584227234335982E-2</v>
      </c>
      <c r="HQ37" s="37">
        <v>5.6584227234335982E-2</v>
      </c>
      <c r="HR37" s="37">
        <v>6.2622866019230505E-2</v>
      </c>
      <c r="HS37" s="37">
        <v>5.8991709327779418E-2</v>
      </c>
      <c r="HT37" s="37">
        <v>5.6584227234335982E-2</v>
      </c>
      <c r="HU37" s="37">
        <v>5.3579198774264647E-2</v>
      </c>
      <c r="HV37" s="37">
        <v>5.3579198774264647E-2</v>
      </c>
      <c r="HW37" s="37">
        <v>5.6584227234335982E-2</v>
      </c>
      <c r="HX37" s="37">
        <v>5.6584227234335982E-2</v>
      </c>
      <c r="HY37" s="37">
        <v>5.6584227234335982E-2</v>
      </c>
      <c r="HZ37" s="37">
        <v>5.0578849176122986E-2</v>
      </c>
      <c r="IA37" s="37">
        <v>5.6584227234335982E-2</v>
      </c>
      <c r="IB37" s="37">
        <v>5.6584227234335982E-2</v>
      </c>
      <c r="IC37" s="37">
        <v>5.2378504920999491E-2</v>
      </c>
      <c r="ID37" s="37">
        <v>5.6584227234335982E-2</v>
      </c>
      <c r="IE37" s="37">
        <v>5.6584227234335982E-2</v>
      </c>
      <c r="IF37" s="37">
        <v>5.6584227234335982E-2</v>
      </c>
      <c r="IG37" s="37">
        <v>5.3579198774264647E-2</v>
      </c>
      <c r="IH37" s="37">
        <v>6.1921381104546036E-2</v>
      </c>
      <c r="II37" s="37">
        <v>5.6584227234335982E-2</v>
      </c>
      <c r="IJ37" s="37">
        <v>5.8341174615973879E-2</v>
      </c>
      <c r="IK37" s="37">
        <v>5.1110945511939399E-2</v>
      </c>
      <c r="IL37" s="37">
        <v>5.2423321455389305E-2</v>
      </c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</row>
    <row r="38" spans="1:410" x14ac:dyDescent="0.35">
      <c r="A38" s="307">
        <v>8.0000000000000016E-2</v>
      </c>
      <c r="B38" s="314">
        <f t="shared" si="0"/>
        <v>6.0197966485206235E-2</v>
      </c>
      <c r="C38" s="315">
        <f t="shared" si="1"/>
        <v>1.9802033514793781E-2</v>
      </c>
      <c r="D38" s="37">
        <f t="shared" si="2"/>
        <v>5.7367202065999434E-2</v>
      </c>
      <c r="E38" s="11">
        <f t="shared" si="3"/>
        <v>2.2632797934000581E-2</v>
      </c>
      <c r="F38" s="310">
        <f t="shared" si="4"/>
        <v>6.0607898658209029E-2</v>
      </c>
      <c r="G38" s="311">
        <f t="shared" si="5"/>
        <v>1.9392101341790986E-2</v>
      </c>
      <c r="H38" s="312">
        <f t="shared" si="6"/>
        <v>5.6765215734769829E-2</v>
      </c>
      <c r="I38" s="313">
        <f t="shared" si="7"/>
        <v>2.3234784265230186E-2</v>
      </c>
      <c r="J38" s="323">
        <v>5.7367202065999434E-2</v>
      </c>
      <c r="K38" s="313">
        <v>2.2632797934000581E-2</v>
      </c>
      <c r="M38" s="1">
        <v>8.0000000000000016E-2</v>
      </c>
      <c r="N38" s="37">
        <v>6.2297191031398302E-2</v>
      </c>
      <c r="O38" s="37">
        <v>6.5051579472705567E-2</v>
      </c>
      <c r="P38" s="37">
        <v>6.405534504144339E-2</v>
      </c>
      <c r="Q38" s="37">
        <v>6.6809713830266348E-2</v>
      </c>
      <c r="R38" s="37">
        <v>5.7603014466604652E-2</v>
      </c>
      <c r="S38" s="37">
        <v>6.5051579472705567E-2</v>
      </c>
      <c r="T38" s="37">
        <v>6.3300570576807491E-2</v>
      </c>
      <c r="U38" s="37">
        <v>6.3300570576807491E-2</v>
      </c>
      <c r="V38" s="37">
        <v>6.5051579472705567E-2</v>
      </c>
      <c r="W38" s="37">
        <v>6.5051579472705567E-2</v>
      </c>
      <c r="X38" s="37">
        <v>6.5051579472705567E-2</v>
      </c>
      <c r="Y38" s="37">
        <v>6.0097782571266523E-2</v>
      </c>
      <c r="Z38" s="37">
        <v>6.5051579472705567E-2</v>
      </c>
      <c r="AA38" s="37">
        <v>6.5051579472705567E-2</v>
      </c>
      <c r="AB38" s="37">
        <v>6.6809713830266348E-2</v>
      </c>
      <c r="AC38" s="37">
        <v>6.5051579472705567E-2</v>
      </c>
      <c r="AD38" s="37">
        <v>5.7603014466604652E-2</v>
      </c>
      <c r="AE38" s="37">
        <v>6.5051579472705567E-2</v>
      </c>
      <c r="AF38" s="37">
        <v>6.5051579472705567E-2</v>
      </c>
      <c r="AG38" s="37">
        <v>6.5051579472705567E-2</v>
      </c>
      <c r="AH38" s="37">
        <v>6.405534504144339E-2</v>
      </c>
      <c r="AI38" s="37">
        <v>5.9358666887366685E-2</v>
      </c>
      <c r="AJ38" s="37">
        <v>6.5051579472705567E-2</v>
      </c>
      <c r="AK38" s="37">
        <v>5.7603014466604652E-2</v>
      </c>
      <c r="AL38" s="37">
        <v>6.5051579472705567E-2</v>
      </c>
      <c r="AM38" s="37">
        <v>6.5051579472705567E-2</v>
      </c>
      <c r="AN38" s="37">
        <v>6.5051579472705567E-2</v>
      </c>
      <c r="AO38" s="37">
        <v>6.5051579472705567E-2</v>
      </c>
      <c r="AP38" s="37">
        <v>6.5051579472705567E-2</v>
      </c>
      <c r="AQ38" s="37">
        <v>5.5459674028443429E-2</v>
      </c>
      <c r="AR38" s="37">
        <v>6.405534504144339E-2</v>
      </c>
      <c r="AS38" s="37">
        <v>5.4037322453975412E-2</v>
      </c>
      <c r="AT38" s="37">
        <v>7.0576829689328102E-2</v>
      </c>
      <c r="AU38" s="37">
        <v>5.1607552512427768E-2</v>
      </c>
      <c r="AV38" s="37">
        <v>6.5051579472705567E-2</v>
      </c>
      <c r="AW38" s="37">
        <v>6.5051579472705567E-2</v>
      </c>
      <c r="AX38" s="37">
        <v>6.5051579472705567E-2</v>
      </c>
      <c r="AY38" s="37">
        <v>6.5051579472705567E-2</v>
      </c>
      <c r="AZ38" s="37">
        <v>5.9405392080671415E-2</v>
      </c>
      <c r="BA38" s="37">
        <v>5.7603014466604652E-2</v>
      </c>
      <c r="BB38" s="37">
        <v>5.7603014466604652E-2</v>
      </c>
      <c r="BC38" s="37">
        <v>6.3026553248713313E-2</v>
      </c>
      <c r="BD38" s="37">
        <v>5.9563836786439062E-2</v>
      </c>
      <c r="BE38" s="37">
        <v>6.5051579472705567E-2</v>
      </c>
      <c r="BF38" s="37">
        <v>7.6146934398572563E-2</v>
      </c>
      <c r="BG38" s="37">
        <v>6.4071936565447629E-2</v>
      </c>
      <c r="BH38" s="37">
        <v>6.6809713830266348E-2</v>
      </c>
      <c r="BI38" s="37">
        <v>6.405534504144339E-2</v>
      </c>
      <c r="BJ38" s="37">
        <v>6.5051579472705567E-2</v>
      </c>
      <c r="BK38" s="37">
        <v>6.8609215454648931E-2</v>
      </c>
      <c r="BL38" s="37">
        <v>6.6706864120369413E-2</v>
      </c>
      <c r="BM38" s="37">
        <v>6.2602142166851449E-2</v>
      </c>
      <c r="BN38" s="37">
        <v>5.4602922570194945E-2</v>
      </c>
      <c r="BO38" s="37">
        <v>6.7920433470040065E-2</v>
      </c>
      <c r="BP38" s="37">
        <v>6.5051579472705567E-2</v>
      </c>
      <c r="BQ38" s="37">
        <v>6.8609215454648931E-2</v>
      </c>
      <c r="BR38" s="37">
        <v>6.5051579472705567E-2</v>
      </c>
      <c r="BS38" s="37">
        <v>6.5051579472705567E-2</v>
      </c>
      <c r="BT38" s="37">
        <v>6.5051579472705567E-2</v>
      </c>
      <c r="BU38" s="37">
        <v>6.5051579472705567E-2</v>
      </c>
      <c r="BV38" s="37">
        <v>6.405534504144339E-2</v>
      </c>
      <c r="BW38" s="37">
        <v>6.3026553248713313E-2</v>
      </c>
      <c r="BX38" s="37">
        <v>5.7603014466604652E-2</v>
      </c>
      <c r="BY38" s="37">
        <v>6.4878650338314969E-2</v>
      </c>
      <c r="BZ38" s="37">
        <v>6.3300570576807491E-2</v>
      </c>
      <c r="CA38" s="37">
        <v>6.5051579472705567E-2</v>
      </c>
      <c r="CB38" s="37">
        <v>5.7603014466604652E-2</v>
      </c>
      <c r="CC38" s="37">
        <v>6.3632513730620843E-2</v>
      </c>
      <c r="CD38" s="37">
        <v>5.5948680957377039E-2</v>
      </c>
      <c r="CE38" s="37">
        <v>6.0006578263590793E-2</v>
      </c>
      <c r="CF38" s="37">
        <v>3.3873487954194648E-2</v>
      </c>
      <c r="CG38" s="37">
        <v>5.7603014466604652E-2</v>
      </c>
      <c r="CH38" s="37">
        <v>6.8609215454648931E-2</v>
      </c>
      <c r="CI38" s="37">
        <v>5.1607552512427768E-2</v>
      </c>
      <c r="CJ38" s="37">
        <v>6.405534504144339E-2</v>
      </c>
      <c r="CK38" s="37">
        <v>7.0466469090376682E-2</v>
      </c>
      <c r="CL38" s="37">
        <v>5.7603014466604652E-2</v>
      </c>
      <c r="CM38" s="37">
        <v>6.5051579472705567E-2</v>
      </c>
      <c r="CN38" s="37">
        <v>7.0576829689328102E-2</v>
      </c>
      <c r="CO38" s="37">
        <v>6.3632513730620843E-2</v>
      </c>
      <c r="CP38" s="37">
        <v>6.5051579472705567E-2</v>
      </c>
      <c r="CQ38" s="37">
        <v>6.2547968609728999E-2</v>
      </c>
      <c r="CR38" s="37">
        <v>5.7603014466604652E-2</v>
      </c>
      <c r="CS38" s="37">
        <v>6.5051579472705567E-2</v>
      </c>
      <c r="CT38" s="37">
        <v>5.7603014466604652E-2</v>
      </c>
      <c r="CU38" s="37">
        <v>5.7603014466604652E-2</v>
      </c>
      <c r="CV38" s="37">
        <v>5.7603014466604652E-2</v>
      </c>
      <c r="CW38" s="37">
        <v>6.4776683008961555E-2</v>
      </c>
      <c r="CX38" s="37">
        <v>5.7603014466604652E-2</v>
      </c>
      <c r="CY38" s="37">
        <v>5.7603014466604652E-2</v>
      </c>
      <c r="CZ38" s="37">
        <v>6.3928718008879892E-2</v>
      </c>
      <c r="DA38" s="37">
        <v>5.7603014466604652E-2</v>
      </c>
      <c r="DB38" s="37">
        <v>5.5854403935122088E-2</v>
      </c>
      <c r="DC38" s="37">
        <v>5.7603014466604652E-2</v>
      </c>
      <c r="DD38" s="37">
        <v>5.7603014466604652E-2</v>
      </c>
      <c r="DE38" s="37">
        <v>5.7603014466604652E-2</v>
      </c>
      <c r="DF38" s="37">
        <v>5.7603014466604652E-2</v>
      </c>
      <c r="DG38" s="37">
        <v>5.4602922570194945E-2</v>
      </c>
      <c r="DH38" s="37">
        <v>5.3460131887902218E-2</v>
      </c>
      <c r="DI38" s="37">
        <v>6.5192703256322426E-2</v>
      </c>
      <c r="DJ38" s="37">
        <v>6.2938323446088296E-2</v>
      </c>
      <c r="DK38" s="37">
        <v>5.7603014466604652E-2</v>
      </c>
      <c r="DL38" s="37">
        <v>5.7603014466604652E-2</v>
      </c>
      <c r="DM38" s="37">
        <v>3.7796935483664251E-2</v>
      </c>
      <c r="DN38" s="37">
        <v>5.1870813685994444E-2</v>
      </c>
      <c r="DO38" s="37">
        <v>5.7603014466604652E-2</v>
      </c>
      <c r="DP38" s="37">
        <v>5.4602922570194945E-2</v>
      </c>
      <c r="DQ38" s="37">
        <v>6.1733102312797161E-2</v>
      </c>
      <c r="DR38" s="37">
        <v>4.159935708500595E-2</v>
      </c>
      <c r="DS38" s="37">
        <v>5.9358666887366685E-2</v>
      </c>
      <c r="DT38" s="37">
        <v>5.1941578933680566E-2</v>
      </c>
      <c r="DU38" s="37">
        <v>5.7603014466604652E-2</v>
      </c>
      <c r="DV38" s="37">
        <v>5.7603014466604652E-2</v>
      </c>
      <c r="DW38" s="37">
        <v>5.5202558929975831E-2</v>
      </c>
      <c r="DX38" s="37">
        <v>5.8804403455548604E-2</v>
      </c>
      <c r="DY38" s="37">
        <v>5.7603014466604652E-2</v>
      </c>
      <c r="DZ38" s="37">
        <v>5.5802385222725848E-2</v>
      </c>
      <c r="EA38" s="37">
        <v>5.7603014466604652E-2</v>
      </c>
      <c r="EB38" s="37">
        <v>5.7603014466604652E-2</v>
      </c>
      <c r="EC38" s="37">
        <v>5.7603014466604652E-2</v>
      </c>
      <c r="ED38" s="37">
        <v>5.7603014466604652E-2</v>
      </c>
      <c r="EE38" s="37">
        <v>5.7603014466604652E-2</v>
      </c>
      <c r="EF38" s="37">
        <v>5.7603014466604652E-2</v>
      </c>
      <c r="EG38" s="37">
        <v>5.4602922570194945E-2</v>
      </c>
      <c r="EH38" s="37">
        <v>5.7603014466604652E-2</v>
      </c>
      <c r="EI38" s="37">
        <v>5.7603014466604652E-2</v>
      </c>
      <c r="EJ38" s="37">
        <v>5.7603014466604652E-2</v>
      </c>
      <c r="EK38" s="37">
        <v>5.9358666887366685E-2</v>
      </c>
      <c r="EL38" s="37">
        <v>5.7603014466604652E-2</v>
      </c>
      <c r="EM38" s="37">
        <v>6.6706864120369413E-2</v>
      </c>
      <c r="EN38" s="37">
        <v>6.0607963113616714E-2</v>
      </c>
      <c r="EO38" s="37">
        <v>5.7603014466604652E-2</v>
      </c>
      <c r="EP38" s="37">
        <v>5.7603014466604652E-2</v>
      </c>
      <c r="EQ38" s="37">
        <v>5.1607552512427768E-2</v>
      </c>
      <c r="ER38" s="37">
        <v>4.8689629473002816E-2</v>
      </c>
      <c r="ES38" s="37">
        <v>5.7603014466604652E-2</v>
      </c>
      <c r="ET38" s="37">
        <v>5.7603014466604652E-2</v>
      </c>
      <c r="EU38" s="37">
        <v>5.7603014466604652E-2</v>
      </c>
      <c r="EV38" s="37">
        <v>5.7603014466604652E-2</v>
      </c>
      <c r="EW38" s="37">
        <v>6.1813821035039629E-2</v>
      </c>
      <c r="EX38" s="37">
        <v>5.7603014466604652E-2</v>
      </c>
      <c r="EY38" s="37">
        <v>5.7603014466604652E-2</v>
      </c>
      <c r="EZ38" s="37">
        <v>5.4602922570194945E-2</v>
      </c>
      <c r="FA38" s="37">
        <v>5.7603014466604652E-2</v>
      </c>
      <c r="FB38" s="37">
        <v>5.5854403935122088E-2</v>
      </c>
      <c r="FC38" s="37">
        <v>5.7603014466604652E-2</v>
      </c>
      <c r="FD38" s="37">
        <v>5.7603014466604652E-2</v>
      </c>
      <c r="FE38" s="37">
        <v>5.1607552512427768E-2</v>
      </c>
      <c r="FF38" s="37">
        <v>5.5854403935122088E-2</v>
      </c>
      <c r="FG38" s="37">
        <v>5.7603014466604652E-2</v>
      </c>
      <c r="FH38" s="37">
        <v>5.7603014466604652E-2</v>
      </c>
      <c r="FI38" s="37">
        <v>4.5965861270732766E-2</v>
      </c>
      <c r="FJ38" s="37">
        <v>6.9547714980222164E-2</v>
      </c>
      <c r="FK38" s="37">
        <v>5.7603014466604652E-2</v>
      </c>
      <c r="FL38" s="37">
        <v>5.2651241701066498E-2</v>
      </c>
      <c r="FM38" s="37">
        <v>6.1133376170602327E-2</v>
      </c>
      <c r="FN38" s="37">
        <v>5.7603014466604652E-2</v>
      </c>
      <c r="FO38" s="37">
        <v>6.3632513730620843E-2</v>
      </c>
      <c r="FP38" s="37">
        <v>5.7603014466604652E-2</v>
      </c>
      <c r="FQ38" s="37">
        <v>5.7603014466604652E-2</v>
      </c>
      <c r="FR38" s="37">
        <v>5.7603014466604652E-2</v>
      </c>
      <c r="FS38" s="37">
        <v>4.915908110881162E-2</v>
      </c>
      <c r="FT38" s="37">
        <v>5.7603014466604652E-2</v>
      </c>
      <c r="FU38" s="37">
        <v>5.7603014466604652E-2</v>
      </c>
      <c r="FV38" s="37">
        <v>5.7603014466604652E-2</v>
      </c>
      <c r="FW38" s="37">
        <v>7.0826379328020161E-2</v>
      </c>
      <c r="FX38" s="37">
        <v>5.7603014466604652E-2</v>
      </c>
      <c r="FY38" s="37">
        <v>5.1607552512427768E-2</v>
      </c>
      <c r="FZ38" s="37">
        <v>5.1607552512427768E-2</v>
      </c>
      <c r="GA38" s="37">
        <v>5.7603014466604652E-2</v>
      </c>
      <c r="GB38" s="37">
        <v>5.7603014466604652E-2</v>
      </c>
      <c r="GC38" s="37">
        <v>5.2392645617277633E-2</v>
      </c>
      <c r="GD38" s="37">
        <v>5.640240252273987E-2</v>
      </c>
      <c r="GE38" s="37">
        <v>5.7603014466604652E-2</v>
      </c>
      <c r="GF38" s="37">
        <v>5.7603014466604652E-2</v>
      </c>
      <c r="GG38" s="37">
        <v>6.2965202650453467E-2</v>
      </c>
      <c r="GH38" s="37">
        <v>5.2132507146366969E-2</v>
      </c>
      <c r="GI38" s="37">
        <v>5.7603014466604652E-2</v>
      </c>
      <c r="GJ38" s="37">
        <v>5.7603014466604652E-2</v>
      </c>
      <c r="GK38" s="37">
        <v>5.2132507146366969E-2</v>
      </c>
      <c r="GL38" s="37">
        <v>5.7603014466604652E-2</v>
      </c>
      <c r="GM38" s="37">
        <v>6.6706864120369413E-2</v>
      </c>
      <c r="GN38" s="37">
        <v>5.4602922570194945E-2</v>
      </c>
      <c r="GO38" s="37">
        <v>4.6742944906640105E-2</v>
      </c>
      <c r="GP38" s="37">
        <v>5.7603014466604652E-2</v>
      </c>
      <c r="GQ38" s="37">
        <v>6.8428938866867295E-2</v>
      </c>
      <c r="GR38" s="37">
        <v>5.7603014466604652E-2</v>
      </c>
      <c r="GS38" s="37">
        <v>5.7603014466604652E-2</v>
      </c>
      <c r="GT38" s="37">
        <v>5.4602922570194945E-2</v>
      </c>
      <c r="GU38" s="37">
        <v>6.1133376170602327E-2</v>
      </c>
      <c r="GV38" s="37">
        <v>5.7603014466604652E-2</v>
      </c>
      <c r="GW38" s="37">
        <v>5.7603014466604652E-2</v>
      </c>
      <c r="GX38" s="37">
        <v>6.5192703256322426E-2</v>
      </c>
      <c r="GY38" s="37">
        <v>5.7603014466604652E-2</v>
      </c>
      <c r="GZ38" s="37">
        <v>5.3104655622184138E-2</v>
      </c>
      <c r="HA38" s="37">
        <v>5.7603014466604652E-2</v>
      </c>
      <c r="HB38" s="37">
        <v>6.1133376170602327E-2</v>
      </c>
      <c r="HC38" s="37">
        <v>6.0097782571266523E-2</v>
      </c>
      <c r="HD38" s="37">
        <v>5.7603014466604652E-2</v>
      </c>
      <c r="HE38" s="37">
        <v>5.4602922570194945E-2</v>
      </c>
      <c r="HF38" s="37">
        <v>5.7603014466604652E-2</v>
      </c>
      <c r="HG38" s="37">
        <v>5.7603014466604652E-2</v>
      </c>
      <c r="HH38" s="37">
        <v>6.1502398631227306E-2</v>
      </c>
      <c r="HI38" s="37">
        <v>5.7603014466604652E-2</v>
      </c>
      <c r="HJ38" s="37">
        <v>5.9358666887366685E-2</v>
      </c>
      <c r="HK38" s="37">
        <v>5.1607552512427768E-2</v>
      </c>
      <c r="HL38" s="37">
        <v>5.4602922570194945E-2</v>
      </c>
      <c r="HM38" s="37">
        <v>5.7603014466604652E-2</v>
      </c>
      <c r="HN38" s="37">
        <v>5.7603014466604652E-2</v>
      </c>
      <c r="HO38" s="37">
        <v>6.3026553248713313E-2</v>
      </c>
      <c r="HP38" s="37">
        <v>5.7603014466604652E-2</v>
      </c>
      <c r="HQ38" s="37">
        <v>5.7603014466604652E-2</v>
      </c>
      <c r="HR38" s="37">
        <v>6.3632513730620843E-2</v>
      </c>
      <c r="HS38" s="37">
        <v>6.0006578263590793E-2</v>
      </c>
      <c r="HT38" s="37">
        <v>5.7603014466604652E-2</v>
      </c>
      <c r="HU38" s="37">
        <v>5.4602922570194945E-2</v>
      </c>
      <c r="HV38" s="37">
        <v>5.4602922570194945E-2</v>
      </c>
      <c r="HW38" s="37">
        <v>5.7603014466604652E-2</v>
      </c>
      <c r="HX38" s="37">
        <v>5.7603014466604652E-2</v>
      </c>
      <c r="HY38" s="37">
        <v>5.7603014466604652E-2</v>
      </c>
      <c r="HZ38" s="37">
        <v>5.1607552512427768E-2</v>
      </c>
      <c r="IA38" s="37">
        <v>5.7603014466604652E-2</v>
      </c>
      <c r="IB38" s="37">
        <v>5.7603014466604652E-2</v>
      </c>
      <c r="IC38" s="37">
        <v>5.3404215377167663E-2</v>
      </c>
      <c r="ID38" s="37">
        <v>5.7603014466604652E-2</v>
      </c>
      <c r="IE38" s="37">
        <v>5.7603014466604652E-2</v>
      </c>
      <c r="IF38" s="37">
        <v>5.7603014466604652E-2</v>
      </c>
      <c r="IG38" s="37">
        <v>5.4602922570194945E-2</v>
      </c>
      <c r="IH38" s="37">
        <v>6.2938323446088296E-2</v>
      </c>
      <c r="II38" s="37">
        <v>5.7603014466604652E-2</v>
      </c>
      <c r="IJ38" s="37">
        <v>5.9358666887366685E-2</v>
      </c>
      <c r="IK38" s="37">
        <v>5.2132507146366969E-2</v>
      </c>
      <c r="IL38" s="37">
        <v>5.3460131887902218E-2</v>
      </c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</row>
    <row r="39" spans="1:410" x14ac:dyDescent="0.35">
      <c r="A39" s="307">
        <v>8.1000000000000016E-2</v>
      </c>
      <c r="B39" s="314">
        <f t="shared" si="0"/>
        <v>6.1196344309640001E-2</v>
      </c>
      <c r="C39" s="315">
        <f t="shared" si="1"/>
        <v>1.9803655690360016E-2</v>
      </c>
      <c r="D39" s="37">
        <f t="shared" si="2"/>
        <v>5.8386520674343634E-2</v>
      </c>
      <c r="E39" s="11">
        <f t="shared" si="3"/>
        <v>2.2613479325656383E-2</v>
      </c>
      <c r="F39" s="310">
        <f t="shared" si="4"/>
        <v>6.1600655189909856E-2</v>
      </c>
      <c r="G39" s="311">
        <f t="shared" si="5"/>
        <v>1.9399344810090161E-2</v>
      </c>
      <c r="H39" s="312">
        <f t="shared" si="6"/>
        <v>5.7785103686580283E-2</v>
      </c>
      <c r="I39" s="313">
        <f t="shared" si="7"/>
        <v>2.3214896313419733E-2</v>
      </c>
      <c r="J39" s="323">
        <v>5.8386520674343634E-2</v>
      </c>
      <c r="K39" s="313">
        <v>2.2613479325656383E-2</v>
      </c>
      <c r="M39" s="1">
        <v>8.1000000000000016E-2</v>
      </c>
      <c r="N39" s="37">
        <v>6.3295889314954001E-2</v>
      </c>
      <c r="O39" s="37">
        <v>6.6048982811627743E-2</v>
      </c>
      <c r="P39" s="37">
        <v>6.4859351516949992E-2</v>
      </c>
      <c r="Q39" s="37">
        <v>6.7805873607116762E-2</v>
      </c>
      <c r="R39" s="37">
        <v>5.8621688466757638E-2</v>
      </c>
      <c r="S39" s="37">
        <v>6.6048982811627743E-2</v>
      </c>
      <c r="T39" s="37">
        <v>6.4299227387375257E-2</v>
      </c>
      <c r="U39" s="37">
        <v>6.4299227387375257E-2</v>
      </c>
      <c r="V39" s="37">
        <v>6.6048982811627743E-2</v>
      </c>
      <c r="W39" s="37">
        <v>6.6048982811627743E-2</v>
      </c>
      <c r="X39" s="37">
        <v>6.6048982811627743E-2</v>
      </c>
      <c r="Y39" s="37">
        <v>6.1109291497492446E-2</v>
      </c>
      <c r="Z39" s="37">
        <v>6.6048982811627743E-2</v>
      </c>
      <c r="AA39" s="37">
        <v>6.6048982811627743E-2</v>
      </c>
      <c r="AB39" s="37">
        <v>6.7805873607116762E-2</v>
      </c>
      <c r="AC39" s="37">
        <v>6.6048982811627743E-2</v>
      </c>
      <c r="AD39" s="37">
        <v>5.8621688466757638E-2</v>
      </c>
      <c r="AE39" s="37">
        <v>6.6048982811627743E-2</v>
      </c>
      <c r="AF39" s="37">
        <v>6.6048982811627743E-2</v>
      </c>
      <c r="AG39" s="37">
        <v>6.6048982811627743E-2</v>
      </c>
      <c r="AH39" s="37">
        <v>6.4859351516949992E-2</v>
      </c>
      <c r="AI39" s="37">
        <v>6.037605601791407E-2</v>
      </c>
      <c r="AJ39" s="37">
        <v>6.6048982811627743E-2</v>
      </c>
      <c r="AK39" s="37">
        <v>5.8621688466757638E-2</v>
      </c>
      <c r="AL39" s="37">
        <v>6.6048982811627743E-2</v>
      </c>
      <c r="AM39" s="37">
        <v>6.6048982811627743E-2</v>
      </c>
      <c r="AN39" s="37">
        <v>6.6048982811627743E-2</v>
      </c>
      <c r="AO39" s="37">
        <v>6.6048982811627743E-2</v>
      </c>
      <c r="AP39" s="37">
        <v>6.6048982811627743E-2</v>
      </c>
      <c r="AQ39" s="37">
        <v>5.63537390869846E-2</v>
      </c>
      <c r="AR39" s="37">
        <v>6.4859351516949992E-2</v>
      </c>
      <c r="AS39" s="37">
        <v>5.5041863423226145E-2</v>
      </c>
      <c r="AT39" s="37">
        <v>7.1577147260318386E-2</v>
      </c>
      <c r="AU39" s="37">
        <v>5.2636094454889149E-2</v>
      </c>
      <c r="AV39" s="37">
        <v>6.6048982811627743E-2</v>
      </c>
      <c r="AW39" s="37">
        <v>6.6048982811627743E-2</v>
      </c>
      <c r="AX39" s="37">
        <v>6.6048982811627743E-2</v>
      </c>
      <c r="AY39" s="37">
        <v>6.6048982811627743E-2</v>
      </c>
      <c r="AZ39" s="37">
        <v>6.0421139002837299E-2</v>
      </c>
      <c r="BA39" s="37">
        <v>5.8621688466757638E-2</v>
      </c>
      <c r="BB39" s="37">
        <v>5.8621688466757638E-2</v>
      </c>
      <c r="BC39" s="37">
        <v>6.4046425083521541E-2</v>
      </c>
      <c r="BD39" s="37">
        <v>6.0563865542003548E-2</v>
      </c>
      <c r="BE39" s="37">
        <v>6.6048982811627743E-2</v>
      </c>
      <c r="BF39" s="37">
        <v>7.7148271934167623E-2</v>
      </c>
      <c r="BG39" s="37">
        <v>6.5073898311569733E-2</v>
      </c>
      <c r="BH39" s="37">
        <v>6.7805873607116762E-2</v>
      </c>
      <c r="BI39" s="37">
        <v>6.4859351516949992E-2</v>
      </c>
      <c r="BJ39" s="37">
        <v>6.6048982811627743E-2</v>
      </c>
      <c r="BK39" s="37">
        <v>6.9605269167316797E-2</v>
      </c>
      <c r="BL39" s="37">
        <v>6.7713712280125238E-2</v>
      </c>
      <c r="BM39" s="37">
        <v>6.3601303114089625E-2</v>
      </c>
      <c r="BN39" s="37">
        <v>5.5626509196923246E-2</v>
      </c>
      <c r="BO39" s="37">
        <v>6.8682460086570307E-2</v>
      </c>
      <c r="BP39" s="37">
        <v>6.6048982811627743E-2</v>
      </c>
      <c r="BQ39" s="37">
        <v>6.9605269167316797E-2</v>
      </c>
      <c r="BR39" s="37">
        <v>6.6048982811627743E-2</v>
      </c>
      <c r="BS39" s="37">
        <v>6.6048982811627743E-2</v>
      </c>
      <c r="BT39" s="37">
        <v>6.6048982811627743E-2</v>
      </c>
      <c r="BU39" s="37">
        <v>6.6048982811627743E-2</v>
      </c>
      <c r="BV39" s="37">
        <v>6.4859351516949992E-2</v>
      </c>
      <c r="BW39" s="37">
        <v>6.4046425083521541E-2</v>
      </c>
      <c r="BX39" s="37">
        <v>5.8621688466757638E-2</v>
      </c>
      <c r="BY39" s="37">
        <v>6.5877805329595862E-2</v>
      </c>
      <c r="BZ39" s="37">
        <v>6.4299227387375257E-2</v>
      </c>
      <c r="CA39" s="37">
        <v>6.6048982811627743E-2</v>
      </c>
      <c r="CB39" s="37">
        <v>5.8621688466757638E-2</v>
      </c>
      <c r="CC39" s="37">
        <v>6.4642093480099083E-2</v>
      </c>
      <c r="CD39" s="37">
        <v>5.6949662344061736E-2</v>
      </c>
      <c r="CE39" s="37">
        <v>6.1021352909871096E-2</v>
      </c>
      <c r="CF39" s="37">
        <v>3.4907889499617539E-2</v>
      </c>
      <c r="CG39" s="37">
        <v>5.8621688466757638E-2</v>
      </c>
      <c r="CH39" s="37">
        <v>6.9605269167316797E-2</v>
      </c>
      <c r="CI39" s="37">
        <v>5.2636094454889149E-2</v>
      </c>
      <c r="CJ39" s="37">
        <v>6.4859351516949992E-2</v>
      </c>
      <c r="CK39" s="37">
        <v>7.1463830987205323E-2</v>
      </c>
      <c r="CL39" s="37">
        <v>5.8621688466757638E-2</v>
      </c>
      <c r="CM39" s="37">
        <v>6.6048982811627743E-2</v>
      </c>
      <c r="CN39" s="37">
        <v>7.1577147260318386E-2</v>
      </c>
      <c r="CO39" s="37">
        <v>6.4642093480099083E-2</v>
      </c>
      <c r="CP39" s="37">
        <v>6.6048982811627743E-2</v>
      </c>
      <c r="CQ39" s="37">
        <v>6.3056302495761996E-2</v>
      </c>
      <c r="CR39" s="37">
        <v>5.8621688466757638E-2</v>
      </c>
      <c r="CS39" s="37">
        <v>6.6048982811627743E-2</v>
      </c>
      <c r="CT39" s="37">
        <v>5.8621688466757638E-2</v>
      </c>
      <c r="CU39" s="37">
        <v>5.8621688466757638E-2</v>
      </c>
      <c r="CV39" s="37">
        <v>5.8621688466757638E-2</v>
      </c>
      <c r="CW39" s="37">
        <v>6.5794523092483015E-2</v>
      </c>
      <c r="CX39" s="37">
        <v>5.8621688466757638E-2</v>
      </c>
      <c r="CY39" s="37">
        <v>5.8621688466757638E-2</v>
      </c>
      <c r="CZ39" s="37">
        <v>6.4948476839823632E-2</v>
      </c>
      <c r="DA39" s="37">
        <v>5.8621688466757638E-2</v>
      </c>
      <c r="DB39" s="37">
        <v>5.6874372734843748E-2</v>
      </c>
      <c r="DC39" s="37">
        <v>5.8621688466757638E-2</v>
      </c>
      <c r="DD39" s="37">
        <v>5.8621688466757638E-2</v>
      </c>
      <c r="DE39" s="37">
        <v>5.8621688466757638E-2</v>
      </c>
      <c r="DF39" s="37">
        <v>5.8621688466757638E-2</v>
      </c>
      <c r="DG39" s="37">
        <v>5.5626509196923246E-2</v>
      </c>
      <c r="DH39" s="37">
        <v>5.4496731921097386E-2</v>
      </c>
      <c r="DI39" s="37">
        <v>6.6209120334005167E-2</v>
      </c>
      <c r="DJ39" s="37">
        <v>6.3955176426991667E-2</v>
      </c>
      <c r="DK39" s="37">
        <v>5.8621688466757638E-2</v>
      </c>
      <c r="DL39" s="37">
        <v>5.8621688466757638E-2</v>
      </c>
      <c r="DM39" s="37">
        <v>3.8820747439691994E-2</v>
      </c>
      <c r="DN39" s="37">
        <v>5.2895781983822499E-2</v>
      </c>
      <c r="DO39" s="37">
        <v>5.8621688466757638E-2</v>
      </c>
      <c r="DP39" s="37">
        <v>5.5626509196923246E-2</v>
      </c>
      <c r="DQ39" s="37">
        <v>6.2755271514265409E-2</v>
      </c>
      <c r="DR39" s="37">
        <v>4.2640651798609985E-2</v>
      </c>
      <c r="DS39" s="37">
        <v>6.037605601791407E-2</v>
      </c>
      <c r="DT39" s="37">
        <v>5.2964756982326167E-2</v>
      </c>
      <c r="DU39" s="37">
        <v>5.8621688466757638E-2</v>
      </c>
      <c r="DV39" s="37">
        <v>5.8621688466757638E-2</v>
      </c>
      <c r="DW39" s="37">
        <v>5.622515961557939E-2</v>
      </c>
      <c r="DX39" s="37">
        <v>5.9821124362017475E-2</v>
      </c>
      <c r="DY39" s="37">
        <v>5.8621688466757638E-2</v>
      </c>
      <c r="DZ39" s="37">
        <v>5.6824001674971925E-2</v>
      </c>
      <c r="EA39" s="37">
        <v>5.8621688466757638E-2</v>
      </c>
      <c r="EB39" s="37">
        <v>5.8621688466757638E-2</v>
      </c>
      <c r="EC39" s="37">
        <v>5.8621688466757638E-2</v>
      </c>
      <c r="ED39" s="37">
        <v>5.8621688466757638E-2</v>
      </c>
      <c r="EE39" s="37">
        <v>5.8621688466757638E-2</v>
      </c>
      <c r="EF39" s="37">
        <v>5.8621688466757638E-2</v>
      </c>
      <c r="EG39" s="37">
        <v>5.5626509196923246E-2</v>
      </c>
      <c r="EH39" s="37">
        <v>5.8621688466757638E-2</v>
      </c>
      <c r="EI39" s="37">
        <v>5.8621688466757638E-2</v>
      </c>
      <c r="EJ39" s="37">
        <v>5.8621688466757638E-2</v>
      </c>
      <c r="EK39" s="37">
        <v>6.037605601791407E-2</v>
      </c>
      <c r="EL39" s="37">
        <v>5.8621688466757638E-2</v>
      </c>
      <c r="EM39" s="37">
        <v>6.7713712280125238E-2</v>
      </c>
      <c r="EN39" s="37">
        <v>6.1621767192453492E-2</v>
      </c>
      <c r="EO39" s="37">
        <v>5.8621688466757638E-2</v>
      </c>
      <c r="EP39" s="37">
        <v>5.8621688466757638E-2</v>
      </c>
      <c r="EQ39" s="37">
        <v>5.2636094454889149E-2</v>
      </c>
      <c r="ER39" s="37">
        <v>4.9713718735529655E-2</v>
      </c>
      <c r="ES39" s="37">
        <v>5.8621688466757638E-2</v>
      </c>
      <c r="ET39" s="37">
        <v>5.8621688466757638E-2</v>
      </c>
      <c r="EU39" s="37">
        <v>5.8621688466757638E-2</v>
      </c>
      <c r="EV39" s="37">
        <v>5.8621688466757638E-2</v>
      </c>
      <c r="EW39" s="37">
        <v>6.2825801220266042E-2</v>
      </c>
      <c r="EX39" s="37">
        <v>5.8621688466757638E-2</v>
      </c>
      <c r="EY39" s="37">
        <v>5.8621688466757638E-2</v>
      </c>
      <c r="EZ39" s="37">
        <v>5.5626509196923246E-2</v>
      </c>
      <c r="FA39" s="37">
        <v>5.8621688466757638E-2</v>
      </c>
      <c r="FB39" s="37">
        <v>5.6874372734843748E-2</v>
      </c>
      <c r="FC39" s="37">
        <v>5.8621688466757638E-2</v>
      </c>
      <c r="FD39" s="37">
        <v>5.8621688466757638E-2</v>
      </c>
      <c r="FE39" s="37">
        <v>5.2636094454889149E-2</v>
      </c>
      <c r="FF39" s="37">
        <v>5.6874372734843748E-2</v>
      </c>
      <c r="FG39" s="37">
        <v>5.8621688466757638E-2</v>
      </c>
      <c r="FH39" s="37">
        <v>5.8621688466757638E-2</v>
      </c>
      <c r="FI39" s="37">
        <v>4.6988642549463E-2</v>
      </c>
      <c r="FJ39" s="37">
        <v>7.0546877975468547E-2</v>
      </c>
      <c r="FK39" s="37">
        <v>5.8621688466757638E-2</v>
      </c>
      <c r="FL39" s="37">
        <v>5.3665616016612905E-2</v>
      </c>
      <c r="FM39" s="37">
        <v>6.2150047253087148E-2</v>
      </c>
      <c r="FN39" s="37">
        <v>5.8621688466757638E-2</v>
      </c>
      <c r="FO39" s="37">
        <v>6.4642093480099083E-2</v>
      </c>
      <c r="FP39" s="37">
        <v>5.8621688466757638E-2</v>
      </c>
      <c r="FQ39" s="37">
        <v>5.8621688466757638E-2</v>
      </c>
      <c r="FR39" s="37">
        <v>5.8621688466757638E-2</v>
      </c>
      <c r="FS39" s="37">
        <v>5.0185466470203943E-2</v>
      </c>
      <c r="FT39" s="37">
        <v>5.8621688466757638E-2</v>
      </c>
      <c r="FU39" s="37">
        <v>5.8621688466757638E-2</v>
      </c>
      <c r="FV39" s="37">
        <v>5.8621688466757638E-2</v>
      </c>
      <c r="FW39" s="37">
        <v>7.1836215058928676E-2</v>
      </c>
      <c r="FX39" s="37">
        <v>5.8621688466757638E-2</v>
      </c>
      <c r="FY39" s="37">
        <v>5.2636094454889149E-2</v>
      </c>
      <c r="FZ39" s="37">
        <v>5.2636094454889149E-2</v>
      </c>
      <c r="GA39" s="37">
        <v>5.8621688466757638E-2</v>
      </c>
      <c r="GB39" s="37">
        <v>5.8621688466757638E-2</v>
      </c>
      <c r="GC39" s="37">
        <v>5.3410530256715161E-2</v>
      </c>
      <c r="GD39" s="37">
        <v>5.7423036449542275E-2</v>
      </c>
      <c r="GE39" s="37">
        <v>5.8621688466757638E-2</v>
      </c>
      <c r="GF39" s="37">
        <v>5.8621688466757638E-2</v>
      </c>
      <c r="GG39" s="37">
        <v>6.3979786248037795E-2</v>
      </c>
      <c r="GH39" s="37">
        <v>5.3153923061717512E-2</v>
      </c>
      <c r="GI39" s="37">
        <v>5.8621688466757638E-2</v>
      </c>
      <c r="GJ39" s="37">
        <v>5.8621688466757638E-2</v>
      </c>
      <c r="GK39" s="37">
        <v>5.3153923061717512E-2</v>
      </c>
      <c r="GL39" s="37">
        <v>5.8621688466757638E-2</v>
      </c>
      <c r="GM39" s="37">
        <v>6.7713712280125238E-2</v>
      </c>
      <c r="GN39" s="37">
        <v>5.5626509196923246E-2</v>
      </c>
      <c r="GO39" s="37">
        <v>4.7767242636494345E-2</v>
      </c>
      <c r="GP39" s="37">
        <v>5.8621688466757638E-2</v>
      </c>
      <c r="GQ39" s="37">
        <v>6.9429717899009757E-2</v>
      </c>
      <c r="GR39" s="37">
        <v>5.8621688466757638E-2</v>
      </c>
      <c r="GS39" s="37">
        <v>5.8621688466757638E-2</v>
      </c>
      <c r="GT39" s="37">
        <v>5.5626509196923246E-2</v>
      </c>
      <c r="GU39" s="37">
        <v>6.2150047253087148E-2</v>
      </c>
      <c r="GV39" s="37">
        <v>5.8621688466757638E-2</v>
      </c>
      <c r="GW39" s="37">
        <v>5.8621688466757638E-2</v>
      </c>
      <c r="GX39" s="37">
        <v>6.6209120334005167E-2</v>
      </c>
      <c r="GY39" s="37">
        <v>5.8621688466757638E-2</v>
      </c>
      <c r="GZ39" s="37">
        <v>5.4130714572086847E-2</v>
      </c>
      <c r="HA39" s="37">
        <v>5.8621688466757638E-2</v>
      </c>
      <c r="HB39" s="37">
        <v>6.2150047253087148E-2</v>
      </c>
      <c r="HC39" s="37">
        <v>6.1109291497492446E-2</v>
      </c>
      <c r="HD39" s="37">
        <v>5.8621688466757638E-2</v>
      </c>
      <c r="HE39" s="37">
        <v>5.5626509196923246E-2</v>
      </c>
      <c r="HF39" s="37">
        <v>5.8621688466757638E-2</v>
      </c>
      <c r="HG39" s="37">
        <v>5.8621688466757638E-2</v>
      </c>
      <c r="HH39" s="37">
        <v>6.2512889914049907E-2</v>
      </c>
      <c r="HI39" s="37">
        <v>5.8621688466757638E-2</v>
      </c>
      <c r="HJ39" s="37">
        <v>6.037605601791407E-2</v>
      </c>
      <c r="HK39" s="37">
        <v>5.2636094454889149E-2</v>
      </c>
      <c r="HL39" s="37">
        <v>5.5626509196923246E-2</v>
      </c>
      <c r="HM39" s="37">
        <v>5.8621688466757638E-2</v>
      </c>
      <c r="HN39" s="37">
        <v>5.8621688466757638E-2</v>
      </c>
      <c r="HO39" s="37">
        <v>6.4046425083521541E-2</v>
      </c>
      <c r="HP39" s="37">
        <v>5.8621688466757638E-2</v>
      </c>
      <c r="HQ39" s="37">
        <v>5.8621688466757638E-2</v>
      </c>
      <c r="HR39" s="37">
        <v>6.4642093480099083E-2</v>
      </c>
      <c r="HS39" s="37">
        <v>6.1021352909871096E-2</v>
      </c>
      <c r="HT39" s="37">
        <v>5.8621688466757638E-2</v>
      </c>
      <c r="HU39" s="37">
        <v>5.5626509196923246E-2</v>
      </c>
      <c r="HV39" s="37">
        <v>5.5626509196923246E-2</v>
      </c>
      <c r="HW39" s="37">
        <v>5.8621688466757638E-2</v>
      </c>
      <c r="HX39" s="37">
        <v>5.8621688466757638E-2</v>
      </c>
      <c r="HY39" s="37">
        <v>5.8621688466757638E-2</v>
      </c>
      <c r="HZ39" s="37">
        <v>5.2636094454889149E-2</v>
      </c>
      <c r="IA39" s="37">
        <v>5.8621688466757638E-2</v>
      </c>
      <c r="IB39" s="37">
        <v>5.8621688466757638E-2</v>
      </c>
      <c r="IC39" s="37">
        <v>5.4429779008775547E-2</v>
      </c>
      <c r="ID39" s="37">
        <v>5.8621688466757638E-2</v>
      </c>
      <c r="IE39" s="37">
        <v>5.8621688466757638E-2</v>
      </c>
      <c r="IF39" s="37">
        <v>5.8621688466757638E-2</v>
      </c>
      <c r="IG39" s="37">
        <v>5.5626509196923246E-2</v>
      </c>
      <c r="IH39" s="37">
        <v>6.3955176426991667E-2</v>
      </c>
      <c r="II39" s="37">
        <v>5.8621688466757638E-2</v>
      </c>
      <c r="IJ39" s="37">
        <v>6.037605601791407E-2</v>
      </c>
      <c r="IK39" s="37">
        <v>5.3153923061717512E-2</v>
      </c>
      <c r="IL39" s="37">
        <v>5.4496731921097386E-2</v>
      </c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</row>
    <row r="40" spans="1:410" x14ac:dyDescent="0.35">
      <c r="A40" s="307">
        <v>8.2000000000000017E-2</v>
      </c>
      <c r="B40" s="314">
        <f t="shared" si="0"/>
        <v>6.2194320821484905E-2</v>
      </c>
      <c r="C40" s="315">
        <f t="shared" si="1"/>
        <v>1.9805679178515112E-2</v>
      </c>
      <c r="D40" s="37">
        <f t="shared" si="2"/>
        <v>5.9405723035550605E-2</v>
      </c>
      <c r="E40" s="11">
        <f t="shared" si="3"/>
        <v>2.2594276964449413E-2</v>
      </c>
      <c r="F40" s="310">
        <f t="shared" si="4"/>
        <v>6.2593417072925511E-2</v>
      </c>
      <c r="G40" s="311">
        <f t="shared" si="5"/>
        <v>1.9406582927074506E-2</v>
      </c>
      <c r="H40" s="312">
        <f t="shared" si="6"/>
        <v>5.8804871170819728E-2</v>
      </c>
      <c r="I40" s="313">
        <f t="shared" si="7"/>
        <v>2.3195128829180289E-2</v>
      </c>
      <c r="J40" s="323">
        <v>5.9405723035550605E-2</v>
      </c>
      <c r="K40" s="313">
        <v>2.2594276964449413E-2</v>
      </c>
      <c r="M40" s="1">
        <v>8.2000000000000017E-2</v>
      </c>
      <c r="N40" s="37">
        <v>6.4294538709979809E-2</v>
      </c>
      <c r="O40" s="37">
        <v>6.7046352796028774E-2</v>
      </c>
      <c r="P40" s="37">
        <v>6.5664410579864718E-2</v>
      </c>
      <c r="Q40" s="37">
        <v>6.8802009670622999E-2</v>
      </c>
      <c r="R40" s="37">
        <v>5.9640249767895614E-2</v>
      </c>
      <c r="S40" s="37">
        <v>6.7046352796028774E-2</v>
      </c>
      <c r="T40" s="37">
        <v>6.5297841189558392E-2</v>
      </c>
      <c r="U40" s="37">
        <v>6.5297841189558392E-2</v>
      </c>
      <c r="V40" s="37">
        <v>6.7046352796028774E-2</v>
      </c>
      <c r="W40" s="37">
        <v>6.7046352796028774E-2</v>
      </c>
      <c r="X40" s="37">
        <v>6.7046352796028774E-2</v>
      </c>
      <c r="Y40" s="37">
        <v>6.212071471205638E-2</v>
      </c>
      <c r="Z40" s="37">
        <v>6.7046352796028774E-2</v>
      </c>
      <c r="AA40" s="37">
        <v>6.7046352796028774E-2</v>
      </c>
      <c r="AB40" s="37">
        <v>6.8802009670622999E-2</v>
      </c>
      <c r="AC40" s="37">
        <v>6.7046352796028774E-2</v>
      </c>
      <c r="AD40" s="37">
        <v>5.9640249767895614E-2</v>
      </c>
      <c r="AE40" s="37">
        <v>6.7046352796028774E-2</v>
      </c>
      <c r="AF40" s="37">
        <v>6.7046352796028774E-2</v>
      </c>
      <c r="AG40" s="37">
        <v>6.7046352796028774E-2</v>
      </c>
      <c r="AH40" s="37">
        <v>6.5664410579864718E-2</v>
      </c>
      <c r="AI40" s="37">
        <v>6.1393342499955983E-2</v>
      </c>
      <c r="AJ40" s="37">
        <v>6.7046352796028774E-2</v>
      </c>
      <c r="AK40" s="37">
        <v>5.9640249767895614E-2</v>
      </c>
      <c r="AL40" s="37">
        <v>6.7046352796028774E-2</v>
      </c>
      <c r="AM40" s="37">
        <v>6.7046352796028774E-2</v>
      </c>
      <c r="AN40" s="37">
        <v>6.7046352796028774E-2</v>
      </c>
      <c r="AO40" s="37">
        <v>6.7046352796028774E-2</v>
      </c>
      <c r="AP40" s="37">
        <v>6.7046352796028774E-2</v>
      </c>
      <c r="AQ40" s="37">
        <v>5.7248405025055238E-2</v>
      </c>
      <c r="AR40" s="37">
        <v>6.5664410579864718E-2</v>
      </c>
      <c r="AS40" s="37">
        <v>5.6046308960211677E-2</v>
      </c>
      <c r="AT40" s="37">
        <v>7.2577447485675961E-2</v>
      </c>
      <c r="AU40" s="37">
        <v>5.3664475755191399E-2</v>
      </c>
      <c r="AV40" s="37">
        <v>6.7046352796028774E-2</v>
      </c>
      <c r="AW40" s="37">
        <v>6.7046352796028774E-2</v>
      </c>
      <c r="AX40" s="37">
        <v>6.7046352796028774E-2</v>
      </c>
      <c r="AY40" s="37">
        <v>6.7046352796028774E-2</v>
      </c>
      <c r="AZ40" s="37">
        <v>6.143678738645808E-2</v>
      </c>
      <c r="BA40" s="37">
        <v>5.9640249767895614E-2</v>
      </c>
      <c r="BB40" s="37">
        <v>5.9640249767895614E-2</v>
      </c>
      <c r="BC40" s="37">
        <v>6.506620892551096E-2</v>
      </c>
      <c r="BD40" s="37">
        <v>6.1563829866642994E-2</v>
      </c>
      <c r="BE40" s="37">
        <v>6.7046352796028774E-2</v>
      </c>
      <c r="BF40" s="37">
        <v>7.8149589970008426E-2</v>
      </c>
      <c r="BG40" s="37">
        <v>6.6075808434088223E-2</v>
      </c>
      <c r="BH40" s="37">
        <v>6.8802009670622999E-2</v>
      </c>
      <c r="BI40" s="37">
        <v>6.5664410579864718E-2</v>
      </c>
      <c r="BJ40" s="37">
        <v>6.7046352796028774E-2</v>
      </c>
      <c r="BK40" s="37">
        <v>7.0601304776709783E-2</v>
      </c>
      <c r="BL40" s="37">
        <v>6.8720508261910895E-2</v>
      </c>
      <c r="BM40" s="37">
        <v>6.4600417187881787E-2</v>
      </c>
      <c r="BN40" s="37">
        <v>5.6649959295662189E-2</v>
      </c>
      <c r="BO40" s="37">
        <v>6.9445722564912327E-2</v>
      </c>
      <c r="BP40" s="37">
        <v>6.7046352796028774E-2</v>
      </c>
      <c r="BQ40" s="37">
        <v>7.0601304776709783E-2</v>
      </c>
      <c r="BR40" s="37">
        <v>6.7046352796028774E-2</v>
      </c>
      <c r="BS40" s="37">
        <v>6.7046352796028774E-2</v>
      </c>
      <c r="BT40" s="37">
        <v>6.7046352796028774E-2</v>
      </c>
      <c r="BU40" s="37">
        <v>6.7046352796028774E-2</v>
      </c>
      <c r="BV40" s="37">
        <v>6.5664410579864718E-2</v>
      </c>
      <c r="BW40" s="37">
        <v>6.506620892551096E-2</v>
      </c>
      <c r="BX40" s="37">
        <v>5.9640249767895614E-2</v>
      </c>
      <c r="BY40" s="37">
        <v>6.687692555785052E-2</v>
      </c>
      <c r="BZ40" s="37">
        <v>6.5297841189558392E-2</v>
      </c>
      <c r="CA40" s="37">
        <v>6.7046352796028774E-2</v>
      </c>
      <c r="CB40" s="37">
        <v>5.9640249767895614E-2</v>
      </c>
      <c r="CC40" s="37">
        <v>6.5651605596392493E-2</v>
      </c>
      <c r="CD40" s="37">
        <v>5.7950595383411407E-2</v>
      </c>
      <c r="CE40" s="37">
        <v>6.2036033714949923E-2</v>
      </c>
      <c r="CF40" s="37">
        <v>3.5941976691539868E-2</v>
      </c>
      <c r="CG40" s="37">
        <v>5.9640249767895614E-2</v>
      </c>
      <c r="CH40" s="37">
        <v>7.0541286405215065E-2</v>
      </c>
      <c r="CI40" s="37">
        <v>5.3664475755191399E-2</v>
      </c>
      <c r="CJ40" s="37">
        <v>6.5664410579864718E-2</v>
      </c>
      <c r="CK40" s="37">
        <v>7.2461174438267495E-2</v>
      </c>
      <c r="CL40" s="37">
        <v>5.9640249767895614E-2</v>
      </c>
      <c r="CM40" s="37">
        <v>6.7046352796028774E-2</v>
      </c>
      <c r="CN40" s="37">
        <v>7.2577447485675961E-2</v>
      </c>
      <c r="CO40" s="37">
        <v>6.5651605596392493E-2</v>
      </c>
      <c r="CP40" s="37">
        <v>6.7046352796028774E-2</v>
      </c>
      <c r="CQ40" s="37">
        <v>6.3566355123863438E-2</v>
      </c>
      <c r="CR40" s="37">
        <v>5.9640249767895614E-2</v>
      </c>
      <c r="CS40" s="37">
        <v>6.7046352796028774E-2</v>
      </c>
      <c r="CT40" s="37">
        <v>5.9640249767895614E-2</v>
      </c>
      <c r="CU40" s="37">
        <v>5.9640249767895614E-2</v>
      </c>
      <c r="CV40" s="37">
        <v>5.9640249767895614E-2</v>
      </c>
      <c r="CW40" s="37">
        <v>6.6812275795557818E-2</v>
      </c>
      <c r="CX40" s="37">
        <v>5.9640249767895614E-2</v>
      </c>
      <c r="CY40" s="37">
        <v>5.9640249767895614E-2</v>
      </c>
      <c r="CZ40" s="37">
        <v>6.5968148873243093E-2</v>
      </c>
      <c r="DA40" s="37">
        <v>5.9640249767895614E-2</v>
      </c>
      <c r="DB40" s="37">
        <v>5.7894218773845818E-2</v>
      </c>
      <c r="DC40" s="37">
        <v>5.9640249767895614E-2</v>
      </c>
      <c r="DD40" s="37">
        <v>5.9640249767895614E-2</v>
      </c>
      <c r="DE40" s="37">
        <v>5.9640249767895614E-2</v>
      </c>
      <c r="DF40" s="37">
        <v>5.9640249767895614E-2</v>
      </c>
      <c r="DG40" s="37">
        <v>5.6649959295662189E-2</v>
      </c>
      <c r="DH40" s="37">
        <v>5.5533122722730033E-2</v>
      </c>
      <c r="DI40" s="37">
        <v>6.722546291148479E-2</v>
      </c>
      <c r="DJ40" s="37">
        <v>6.4971940477886125E-2</v>
      </c>
      <c r="DK40" s="37">
        <v>5.9640249767895614E-2</v>
      </c>
      <c r="DL40" s="37">
        <v>5.9640249767895614E-2</v>
      </c>
      <c r="DM40" s="37">
        <v>3.984429019930058E-2</v>
      </c>
      <c r="DN40" s="37">
        <v>5.392059745820954E-2</v>
      </c>
      <c r="DO40" s="37">
        <v>5.9640249767895614E-2</v>
      </c>
      <c r="DP40" s="37">
        <v>5.6649959295662189E-2</v>
      </c>
      <c r="DQ40" s="37">
        <v>6.3777343539702214E-2</v>
      </c>
      <c r="DR40" s="37">
        <v>4.3681668897854076E-2</v>
      </c>
      <c r="DS40" s="37">
        <v>6.1393342499955983E-2</v>
      </c>
      <c r="DT40" s="37">
        <v>5.3987788454856966E-2</v>
      </c>
      <c r="DU40" s="37">
        <v>5.9640249767895614E-2</v>
      </c>
      <c r="DV40" s="37">
        <v>5.9640249767895614E-2</v>
      </c>
      <c r="DW40" s="37">
        <v>5.7247628561807096E-2</v>
      </c>
      <c r="DX40" s="37">
        <v>6.0837742021194074E-2</v>
      </c>
      <c r="DY40" s="37">
        <v>5.9640249767895614E-2</v>
      </c>
      <c r="DZ40" s="37">
        <v>5.7845491165047447E-2</v>
      </c>
      <c r="EA40" s="37">
        <v>5.9640249767895614E-2</v>
      </c>
      <c r="EB40" s="37">
        <v>5.9640249767895614E-2</v>
      </c>
      <c r="EC40" s="37">
        <v>5.9640249767895614E-2</v>
      </c>
      <c r="ED40" s="37">
        <v>5.9640249767895614E-2</v>
      </c>
      <c r="EE40" s="37">
        <v>5.9640249767895614E-2</v>
      </c>
      <c r="EF40" s="37">
        <v>5.9640249767895614E-2</v>
      </c>
      <c r="EG40" s="37">
        <v>5.6649959295662189E-2</v>
      </c>
      <c r="EH40" s="37">
        <v>5.9640249767895614E-2</v>
      </c>
      <c r="EI40" s="37">
        <v>5.9640249767895614E-2</v>
      </c>
      <c r="EJ40" s="37">
        <v>5.9640249767895614E-2</v>
      </c>
      <c r="EK40" s="37">
        <v>6.1393342499955983E-2</v>
      </c>
      <c r="EL40" s="37">
        <v>5.9640249767895614E-2</v>
      </c>
      <c r="EM40" s="37">
        <v>6.8720508261910895E-2</v>
      </c>
      <c r="EN40" s="37">
        <v>6.2635482116027541E-2</v>
      </c>
      <c r="EO40" s="37">
        <v>5.9640249767895614E-2</v>
      </c>
      <c r="EP40" s="37">
        <v>5.9640249767895614E-2</v>
      </c>
      <c r="EQ40" s="37">
        <v>5.3664475755191399E-2</v>
      </c>
      <c r="ER40" s="37">
        <v>5.0737642758878376E-2</v>
      </c>
      <c r="ES40" s="37">
        <v>5.9640249767895614E-2</v>
      </c>
      <c r="ET40" s="37">
        <v>5.9640249767895614E-2</v>
      </c>
      <c r="EU40" s="37">
        <v>5.9640249767895614E-2</v>
      </c>
      <c r="EV40" s="37">
        <v>5.9640249767895614E-2</v>
      </c>
      <c r="EW40" s="37">
        <v>6.3837701291650006E-2</v>
      </c>
      <c r="EX40" s="37">
        <v>5.9640249767895614E-2</v>
      </c>
      <c r="EY40" s="37">
        <v>5.9640249767895614E-2</v>
      </c>
      <c r="EZ40" s="37">
        <v>5.6649959295662189E-2</v>
      </c>
      <c r="FA40" s="37">
        <v>5.9640249767895614E-2</v>
      </c>
      <c r="FB40" s="37">
        <v>5.7894218773845818E-2</v>
      </c>
      <c r="FC40" s="37">
        <v>5.9640249767895614E-2</v>
      </c>
      <c r="FD40" s="37">
        <v>5.9640249767895614E-2</v>
      </c>
      <c r="FE40" s="37">
        <v>5.3664475755191399E-2</v>
      </c>
      <c r="FF40" s="37">
        <v>5.7894218773845818E-2</v>
      </c>
      <c r="FG40" s="37">
        <v>5.9640249767895614E-2</v>
      </c>
      <c r="FH40" s="37">
        <v>5.9640249767895614E-2</v>
      </c>
      <c r="FI40" s="37">
        <v>4.8011208370364988E-2</v>
      </c>
      <c r="FJ40" s="37">
        <v>7.1546016542486601E-2</v>
      </c>
      <c r="FK40" s="37">
        <v>5.9640249767895614E-2</v>
      </c>
      <c r="FL40" s="37">
        <v>5.4679860654374357E-2</v>
      </c>
      <c r="FM40" s="37">
        <v>6.3166624144979089E-2</v>
      </c>
      <c r="FN40" s="37">
        <v>5.9640249767895614E-2</v>
      </c>
      <c r="FO40" s="37">
        <v>6.5651605596392493E-2</v>
      </c>
      <c r="FP40" s="37">
        <v>5.9640249767895614E-2</v>
      </c>
      <c r="FQ40" s="37">
        <v>5.9640249767895614E-2</v>
      </c>
      <c r="FR40" s="37">
        <v>5.9640249767895614E-2</v>
      </c>
      <c r="FS40" s="37">
        <v>5.1211682707051898E-2</v>
      </c>
      <c r="FT40" s="37">
        <v>5.9640249767895614E-2</v>
      </c>
      <c r="FU40" s="37">
        <v>5.9640249767895614E-2</v>
      </c>
      <c r="FV40" s="37">
        <v>5.9640249767895614E-2</v>
      </c>
      <c r="FW40" s="37">
        <v>7.2845997557325681E-2</v>
      </c>
      <c r="FX40" s="37">
        <v>5.9640249767895614E-2</v>
      </c>
      <c r="FY40" s="37">
        <v>5.3664475755191399E-2</v>
      </c>
      <c r="FZ40" s="37">
        <v>5.3664475755191399E-2</v>
      </c>
      <c r="GA40" s="37">
        <v>5.9640249767895614E-2</v>
      </c>
      <c r="GB40" s="37">
        <v>5.9640249767895614E-2</v>
      </c>
      <c r="GC40" s="37">
        <v>5.4428277554918303E-2</v>
      </c>
      <c r="GD40" s="37">
        <v>5.8443548179969218E-2</v>
      </c>
      <c r="GE40" s="37">
        <v>5.9640249767895614E-2</v>
      </c>
      <c r="GF40" s="37">
        <v>5.9640249767895614E-2</v>
      </c>
      <c r="GG40" s="37">
        <v>6.49942870801683E-2</v>
      </c>
      <c r="GH40" s="37">
        <v>5.4175193920610099E-2</v>
      </c>
      <c r="GI40" s="37">
        <v>5.9640249767895614E-2</v>
      </c>
      <c r="GJ40" s="37">
        <v>5.9640249767895614E-2</v>
      </c>
      <c r="GK40" s="37">
        <v>5.4175193920610099E-2</v>
      </c>
      <c r="GL40" s="37">
        <v>5.9640249767895614E-2</v>
      </c>
      <c r="GM40" s="37">
        <v>6.8720508261910895E-2</v>
      </c>
      <c r="GN40" s="37">
        <v>5.6649959295662189E-2</v>
      </c>
      <c r="GO40" s="37">
        <v>4.8791362925283632E-2</v>
      </c>
      <c r="GP40" s="37">
        <v>5.9640249767895614E-2</v>
      </c>
      <c r="GQ40" s="37">
        <v>7.0430475358171263E-2</v>
      </c>
      <c r="GR40" s="37">
        <v>5.9640249767895614E-2</v>
      </c>
      <c r="GS40" s="37">
        <v>5.9640249767895614E-2</v>
      </c>
      <c r="GT40" s="37">
        <v>5.6649959295662189E-2</v>
      </c>
      <c r="GU40" s="37">
        <v>6.3166624144979089E-2</v>
      </c>
      <c r="GV40" s="37">
        <v>5.9640249767895614E-2</v>
      </c>
      <c r="GW40" s="37">
        <v>5.9640249767895614E-2</v>
      </c>
      <c r="GX40" s="37">
        <v>6.722546291148479E-2</v>
      </c>
      <c r="GY40" s="37">
        <v>5.9640249767895614E-2</v>
      </c>
      <c r="GZ40" s="37">
        <v>5.5156624972550805E-2</v>
      </c>
      <c r="HA40" s="37">
        <v>5.9640249767895614E-2</v>
      </c>
      <c r="HB40" s="37">
        <v>6.3166624144979089E-2</v>
      </c>
      <c r="HC40" s="37">
        <v>6.212071471205638E-2</v>
      </c>
      <c r="HD40" s="37">
        <v>5.9640249767895614E-2</v>
      </c>
      <c r="HE40" s="37">
        <v>5.6649959295662189E-2</v>
      </c>
      <c r="HF40" s="37">
        <v>5.9640249767895614E-2</v>
      </c>
      <c r="HG40" s="37">
        <v>5.9640249767895614E-2</v>
      </c>
      <c r="HH40" s="37">
        <v>6.3523303416968435E-2</v>
      </c>
      <c r="HI40" s="37">
        <v>5.9640249767895614E-2</v>
      </c>
      <c r="HJ40" s="37">
        <v>6.1393342499955983E-2</v>
      </c>
      <c r="HK40" s="37">
        <v>5.3664475755191399E-2</v>
      </c>
      <c r="HL40" s="37">
        <v>5.6649959295662189E-2</v>
      </c>
      <c r="HM40" s="37">
        <v>5.9640249767895614E-2</v>
      </c>
      <c r="HN40" s="37">
        <v>5.9640249767895614E-2</v>
      </c>
      <c r="HO40" s="37">
        <v>6.506620892551096E-2</v>
      </c>
      <c r="HP40" s="37">
        <v>5.9640249767895614E-2</v>
      </c>
      <c r="HQ40" s="37">
        <v>5.9640249767895614E-2</v>
      </c>
      <c r="HR40" s="37">
        <v>6.5651605596392493E-2</v>
      </c>
      <c r="HS40" s="37">
        <v>6.2036033714949923E-2</v>
      </c>
      <c r="HT40" s="37">
        <v>5.9640249767895614E-2</v>
      </c>
      <c r="HU40" s="37">
        <v>5.6649959295662189E-2</v>
      </c>
      <c r="HV40" s="37">
        <v>5.6649959295662189E-2</v>
      </c>
      <c r="HW40" s="37">
        <v>5.9640249767895614E-2</v>
      </c>
      <c r="HX40" s="37">
        <v>5.9640249767895614E-2</v>
      </c>
      <c r="HY40" s="37">
        <v>5.9640249767895614E-2</v>
      </c>
      <c r="HZ40" s="37">
        <v>5.3664475755191399E-2</v>
      </c>
      <c r="IA40" s="37">
        <v>5.9640249767895614E-2</v>
      </c>
      <c r="IB40" s="37">
        <v>5.9640249767895614E-2</v>
      </c>
      <c r="IC40" s="37">
        <v>5.5455196500937554E-2</v>
      </c>
      <c r="ID40" s="37">
        <v>5.9640249767895614E-2</v>
      </c>
      <c r="IE40" s="37">
        <v>5.9640249767895614E-2</v>
      </c>
      <c r="IF40" s="37">
        <v>5.9640249767895614E-2</v>
      </c>
      <c r="IG40" s="37">
        <v>5.6649959295662189E-2</v>
      </c>
      <c r="IH40" s="37">
        <v>6.4971940477886125E-2</v>
      </c>
      <c r="II40" s="37">
        <v>5.9640249767895614E-2</v>
      </c>
      <c r="IJ40" s="37">
        <v>6.1393342499955983E-2</v>
      </c>
      <c r="IK40" s="37">
        <v>5.4175193920610099E-2</v>
      </c>
      <c r="IL40" s="37">
        <v>5.5533122722730033E-2</v>
      </c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</row>
    <row r="41" spans="1:410" x14ac:dyDescent="0.35">
      <c r="A41" s="307">
        <v>8.3000000000000018E-2</v>
      </c>
      <c r="B41" s="314">
        <f t="shared" si="0"/>
        <v>6.3191197562981388E-2</v>
      </c>
      <c r="C41" s="315">
        <f t="shared" si="1"/>
        <v>1.980880243701863E-2</v>
      </c>
      <c r="D41" s="37">
        <f t="shared" si="2"/>
        <v>6.042480969677784E-2</v>
      </c>
      <c r="E41" s="11">
        <f t="shared" si="3"/>
        <v>2.2575190303222178E-2</v>
      </c>
      <c r="F41" s="310">
        <f t="shared" si="4"/>
        <v>6.3584966833977297E-2</v>
      </c>
      <c r="G41" s="311">
        <f t="shared" si="5"/>
        <v>1.9415033166022722E-2</v>
      </c>
      <c r="H41" s="312">
        <f t="shared" si="6"/>
        <v>5.9824518754607092E-2</v>
      </c>
      <c r="I41" s="313">
        <f t="shared" si="7"/>
        <v>2.3175481245392926E-2</v>
      </c>
      <c r="J41" s="323">
        <v>6.042480969677784E-2</v>
      </c>
      <c r="K41" s="313">
        <v>2.2575190303222178E-2</v>
      </c>
      <c r="M41" s="1">
        <v>8.3000000000000018E-2</v>
      </c>
      <c r="N41" s="37">
        <v>6.5293139431436886E-2</v>
      </c>
      <c r="O41" s="37">
        <v>6.8043689581813949E-2</v>
      </c>
      <c r="P41" s="37">
        <v>6.6470518052319072E-2</v>
      </c>
      <c r="Q41" s="37">
        <v>6.9798122139384411E-2</v>
      </c>
      <c r="R41" s="37">
        <v>6.0658698900053931E-2</v>
      </c>
      <c r="S41" s="37">
        <v>6.8043689581813949E-2</v>
      </c>
      <c r="T41" s="37">
        <v>6.6296412176741759E-2</v>
      </c>
      <c r="U41" s="37">
        <v>6.6296412176741759E-2</v>
      </c>
      <c r="V41" s="37">
        <v>6.8043689581813949E-2</v>
      </c>
      <c r="W41" s="37">
        <v>6.8043689581813949E-2</v>
      </c>
      <c r="X41" s="37">
        <v>6.8043689581813949E-2</v>
      </c>
      <c r="Y41" s="37">
        <v>6.3132052615864964E-2</v>
      </c>
      <c r="Z41" s="37">
        <v>6.8043689581813949E-2</v>
      </c>
      <c r="AA41" s="37">
        <v>6.8043689581813949E-2</v>
      </c>
      <c r="AB41" s="37">
        <v>6.9798122139384411E-2</v>
      </c>
      <c r="AC41" s="37">
        <v>6.8043689581813949E-2</v>
      </c>
      <c r="AD41" s="37">
        <v>6.0658698900053931E-2</v>
      </c>
      <c r="AE41" s="37">
        <v>6.8043689581813949E-2</v>
      </c>
      <c r="AF41" s="37">
        <v>6.8043689581813949E-2</v>
      </c>
      <c r="AG41" s="37">
        <v>6.8043689581813949E-2</v>
      </c>
      <c r="AH41" s="37">
        <v>6.6470518052319072E-2</v>
      </c>
      <c r="AI41" s="37">
        <v>6.2410526822952672E-2</v>
      </c>
      <c r="AJ41" s="37">
        <v>6.8043689581813949E-2</v>
      </c>
      <c r="AK41" s="37">
        <v>6.0658698900053931E-2</v>
      </c>
      <c r="AL41" s="37">
        <v>6.8043689581813949E-2</v>
      </c>
      <c r="AM41" s="37">
        <v>6.8043689581813949E-2</v>
      </c>
      <c r="AN41" s="37">
        <v>6.8043689581813949E-2</v>
      </c>
      <c r="AO41" s="37">
        <v>6.8043689581813949E-2</v>
      </c>
      <c r="AP41" s="37">
        <v>6.8043689581813949E-2</v>
      </c>
      <c r="AQ41" s="37">
        <v>5.8143668733755982E-2</v>
      </c>
      <c r="AR41" s="37">
        <v>6.6470518052319072E-2</v>
      </c>
      <c r="AS41" s="37">
        <v>5.7050659462001496E-2</v>
      </c>
      <c r="AT41" s="37">
        <v>7.3577730456390045E-2</v>
      </c>
      <c r="AU41" s="37">
        <v>5.4692697160746873E-2</v>
      </c>
      <c r="AV41" s="37">
        <v>6.8043689581813949E-2</v>
      </c>
      <c r="AW41" s="37">
        <v>6.8043689581813949E-2</v>
      </c>
      <c r="AX41" s="37">
        <v>6.8043689581813949E-2</v>
      </c>
      <c r="AY41" s="37">
        <v>6.8043689581813949E-2</v>
      </c>
      <c r="AZ41" s="37">
        <v>6.2452337698193583E-2</v>
      </c>
      <c r="BA41" s="37">
        <v>6.0658698900053931E-2</v>
      </c>
      <c r="BB41" s="37">
        <v>6.0658698900053931E-2</v>
      </c>
      <c r="BC41" s="37">
        <v>6.6085905198156603E-2</v>
      </c>
      <c r="BD41" s="37">
        <v>6.2563730034830067E-2</v>
      </c>
      <c r="BE41" s="37">
        <v>6.8043689581813949E-2</v>
      </c>
      <c r="BF41" s="37">
        <v>7.9150888603587655E-2</v>
      </c>
      <c r="BG41" s="37">
        <v>6.707766717644259E-2</v>
      </c>
      <c r="BH41" s="37">
        <v>6.9798122139384411E-2</v>
      </c>
      <c r="BI41" s="37">
        <v>6.6470518052319072E-2</v>
      </c>
      <c r="BJ41" s="37">
        <v>6.8043689581813949E-2</v>
      </c>
      <c r="BK41" s="37">
        <v>7.1597322378136541E-2</v>
      </c>
      <c r="BL41" s="37">
        <v>6.9727252318652289E-2</v>
      </c>
      <c r="BM41" s="37">
        <v>6.5599484596645219E-2</v>
      </c>
      <c r="BN41" s="37">
        <v>5.7673273503957345E-2</v>
      </c>
      <c r="BO41" s="37">
        <v>7.0210216887202748E-2</v>
      </c>
      <c r="BP41" s="37">
        <v>6.8043689581813949E-2</v>
      </c>
      <c r="BQ41" s="37">
        <v>7.1597322378136541E-2</v>
      </c>
      <c r="BR41" s="37">
        <v>6.8043689581813949E-2</v>
      </c>
      <c r="BS41" s="37">
        <v>6.8043689581813949E-2</v>
      </c>
      <c r="BT41" s="37">
        <v>6.8043689581813949E-2</v>
      </c>
      <c r="BU41" s="37">
        <v>6.8043689581813949E-2</v>
      </c>
      <c r="BV41" s="37">
        <v>6.6470518052319072E-2</v>
      </c>
      <c r="BW41" s="37">
        <v>6.6085905198156603E-2</v>
      </c>
      <c r="BX41" s="37">
        <v>6.0658698900053931E-2</v>
      </c>
      <c r="BY41" s="37">
        <v>6.7876011181140505E-2</v>
      </c>
      <c r="BZ41" s="37">
        <v>6.6296412176741759E-2</v>
      </c>
      <c r="CA41" s="37">
        <v>6.8043689581813949E-2</v>
      </c>
      <c r="CB41" s="37">
        <v>6.0658698900053931E-2</v>
      </c>
      <c r="CC41" s="37">
        <v>6.6661050406263467E-2</v>
      </c>
      <c r="CD41" s="37">
        <v>5.8951480303248038E-2</v>
      </c>
      <c r="CE41" s="37">
        <v>6.3050621124547623E-2</v>
      </c>
      <c r="CF41" s="37">
        <v>3.6975750879344682E-2</v>
      </c>
      <c r="CG41" s="37">
        <v>6.0658698900053931E-2</v>
      </c>
      <c r="CH41" s="37">
        <v>7.1438379821595399E-2</v>
      </c>
      <c r="CI41" s="37">
        <v>5.4692697160746873E-2</v>
      </c>
      <c r="CJ41" s="37">
        <v>6.6470518052319072E-2</v>
      </c>
      <c r="CK41" s="37">
        <v>7.3458499539403643E-2</v>
      </c>
      <c r="CL41" s="37">
        <v>6.0658698900053931E-2</v>
      </c>
      <c r="CM41" s="37">
        <v>6.8043689581813949E-2</v>
      </c>
      <c r="CN41" s="37">
        <v>7.3577730456390045E-2</v>
      </c>
      <c r="CO41" s="37">
        <v>6.6661050406263467E-2</v>
      </c>
      <c r="CP41" s="37">
        <v>6.8043689581813949E-2</v>
      </c>
      <c r="CQ41" s="37">
        <v>6.4078127801832085E-2</v>
      </c>
      <c r="CR41" s="37">
        <v>6.0658698900053931E-2</v>
      </c>
      <c r="CS41" s="37">
        <v>6.8043689581813949E-2</v>
      </c>
      <c r="CT41" s="37">
        <v>6.0658698900053931E-2</v>
      </c>
      <c r="CU41" s="37">
        <v>6.0658698900053931E-2</v>
      </c>
      <c r="CV41" s="37">
        <v>6.0658698900053931E-2</v>
      </c>
      <c r="CW41" s="37">
        <v>6.7829941537300265E-2</v>
      </c>
      <c r="CX41" s="37">
        <v>6.0658698900053931E-2</v>
      </c>
      <c r="CY41" s="37">
        <v>6.0658698900053931E-2</v>
      </c>
      <c r="CZ41" s="37">
        <v>6.6987734526133602E-2</v>
      </c>
      <c r="DA41" s="37">
        <v>6.0658698900053931E-2</v>
      </c>
      <c r="DB41" s="37">
        <v>5.8913942622880189E-2</v>
      </c>
      <c r="DC41" s="37">
        <v>6.0658698900053931E-2</v>
      </c>
      <c r="DD41" s="37">
        <v>6.0658698900053931E-2</v>
      </c>
      <c r="DE41" s="37">
        <v>6.0658698900053931E-2</v>
      </c>
      <c r="DF41" s="37">
        <v>6.0658698900053931E-2</v>
      </c>
      <c r="DG41" s="37">
        <v>5.7673273503957345E-2</v>
      </c>
      <c r="DH41" s="37">
        <v>5.6569305452536689E-2</v>
      </c>
      <c r="DI41" s="37">
        <v>6.8241731346805556E-2</v>
      </c>
      <c r="DJ41" s="37">
        <v>6.5988616026813496E-2</v>
      </c>
      <c r="DK41" s="37">
        <v>6.0658698900053931E-2</v>
      </c>
      <c r="DL41" s="37">
        <v>6.0658698900053931E-2</v>
      </c>
      <c r="DM41" s="37">
        <v>4.0867564881545304E-2</v>
      </c>
      <c r="DN41" s="37">
        <v>5.4945260812069296E-2</v>
      </c>
      <c r="DO41" s="37">
        <v>6.0658698900053931E-2</v>
      </c>
      <c r="DP41" s="37">
        <v>5.7673273503957345E-2</v>
      </c>
      <c r="DQ41" s="37">
        <v>6.4799318856893162E-2</v>
      </c>
      <c r="DR41" s="37">
        <v>4.4722409627644621E-2</v>
      </c>
      <c r="DS41" s="37">
        <v>6.2410526822952672E-2</v>
      </c>
      <c r="DT41" s="37">
        <v>5.5010674012445637E-2</v>
      </c>
      <c r="DU41" s="37">
        <v>6.0658698900053931E-2</v>
      </c>
      <c r="DV41" s="37">
        <v>6.0658698900053931E-2</v>
      </c>
      <c r="DW41" s="37">
        <v>5.8269966384514538E-2</v>
      </c>
      <c r="DX41" s="37">
        <v>6.1854256920766959E-2</v>
      </c>
      <c r="DY41" s="37">
        <v>6.0658698900053931E-2</v>
      </c>
      <c r="DZ41" s="37">
        <v>5.8866854287210613E-2</v>
      </c>
      <c r="EA41" s="37">
        <v>6.0658698900053931E-2</v>
      </c>
      <c r="EB41" s="37">
        <v>6.0658698900053931E-2</v>
      </c>
      <c r="EC41" s="37">
        <v>6.0658698900053931E-2</v>
      </c>
      <c r="ED41" s="37">
        <v>6.0658698900053931E-2</v>
      </c>
      <c r="EE41" s="37">
        <v>6.0658698900053931E-2</v>
      </c>
      <c r="EF41" s="37">
        <v>6.0658698900053931E-2</v>
      </c>
      <c r="EG41" s="37">
        <v>5.7673273503957345E-2</v>
      </c>
      <c r="EH41" s="37">
        <v>6.0658698900053931E-2</v>
      </c>
      <c r="EI41" s="37">
        <v>6.0658698900053931E-2</v>
      </c>
      <c r="EJ41" s="37">
        <v>6.0658698900053931E-2</v>
      </c>
      <c r="EK41" s="37">
        <v>6.2410526822952672E-2</v>
      </c>
      <c r="EL41" s="37">
        <v>6.0658698900053931E-2</v>
      </c>
      <c r="EM41" s="37">
        <v>6.9727252318652289E-2</v>
      </c>
      <c r="EN41" s="37">
        <v>6.3649108309216107E-2</v>
      </c>
      <c r="EO41" s="37">
        <v>6.0658698900053931E-2</v>
      </c>
      <c r="EP41" s="37">
        <v>6.0658698900053931E-2</v>
      </c>
      <c r="EQ41" s="37">
        <v>5.4692697160746873E-2</v>
      </c>
      <c r="ER41" s="37">
        <v>5.1761402284506541E-2</v>
      </c>
      <c r="ES41" s="37">
        <v>6.0658698900053931E-2</v>
      </c>
      <c r="ET41" s="37">
        <v>6.0658698900053931E-2</v>
      </c>
      <c r="EU41" s="37">
        <v>6.0527198919405611E-2</v>
      </c>
      <c r="EV41" s="37">
        <v>6.0658698900053931E-2</v>
      </c>
      <c r="EW41" s="37">
        <v>6.4849521633387974E-2</v>
      </c>
      <c r="EX41" s="37">
        <v>6.0658698900053931E-2</v>
      </c>
      <c r="EY41" s="37">
        <v>6.0658698900053931E-2</v>
      </c>
      <c r="EZ41" s="37">
        <v>5.7673273503957345E-2</v>
      </c>
      <c r="FA41" s="37">
        <v>6.0658698900053931E-2</v>
      </c>
      <c r="FB41" s="37">
        <v>5.8913942622880189E-2</v>
      </c>
      <c r="FC41" s="37">
        <v>6.0658698900053931E-2</v>
      </c>
      <c r="FD41" s="37">
        <v>6.0658698900053931E-2</v>
      </c>
      <c r="FE41" s="37">
        <v>5.4692697160746873E-2</v>
      </c>
      <c r="FF41" s="37">
        <v>5.8913942622880189E-2</v>
      </c>
      <c r="FG41" s="37">
        <v>6.0658698900053931E-2</v>
      </c>
      <c r="FH41" s="37">
        <v>6.0658698900053931E-2</v>
      </c>
      <c r="FI41" s="37">
        <v>4.9033559644331426E-2</v>
      </c>
      <c r="FJ41" s="37">
        <v>7.254513080510816E-2</v>
      </c>
      <c r="FK41" s="37">
        <v>6.0658698900053931E-2</v>
      </c>
      <c r="FL41" s="37">
        <v>5.5693976187051186E-2</v>
      </c>
      <c r="FM41" s="37">
        <v>6.4183107299512487E-2</v>
      </c>
      <c r="FN41" s="37">
        <v>6.0658698900053931E-2</v>
      </c>
      <c r="FO41" s="37">
        <v>6.6661050406263467E-2</v>
      </c>
      <c r="FP41" s="37">
        <v>6.0658698900053931E-2</v>
      </c>
      <c r="FQ41" s="37">
        <v>6.0658698900053931E-2</v>
      </c>
      <c r="FR41" s="37">
        <v>6.0658698900053931E-2</v>
      </c>
      <c r="FS41" s="37">
        <v>5.2237730588033937E-2</v>
      </c>
      <c r="FT41" s="37">
        <v>6.0658698900053931E-2</v>
      </c>
      <c r="FU41" s="37">
        <v>6.0658698900053931E-2</v>
      </c>
      <c r="FV41" s="37">
        <v>6.0658698900053931E-2</v>
      </c>
      <c r="FW41" s="37">
        <v>7.3855727078647959E-2</v>
      </c>
      <c r="FX41" s="37">
        <v>6.0658698900053931E-2</v>
      </c>
      <c r="FY41" s="37">
        <v>5.4692697160746873E-2</v>
      </c>
      <c r="FZ41" s="37">
        <v>5.4692697160746873E-2</v>
      </c>
      <c r="GA41" s="37">
        <v>6.0658698900053931E-2</v>
      </c>
      <c r="GB41" s="37">
        <v>6.0658698900053931E-2</v>
      </c>
      <c r="GC41" s="37">
        <v>5.5445888127454879E-2</v>
      </c>
      <c r="GD41" s="37">
        <v>5.9463938286777873E-2</v>
      </c>
      <c r="GE41" s="37">
        <v>6.0658698900053931E-2</v>
      </c>
      <c r="GF41" s="37">
        <v>6.0658698900053931E-2</v>
      </c>
      <c r="GG41" s="37">
        <v>6.6008705545646196E-2</v>
      </c>
      <c r="GH41" s="37">
        <v>5.5196320382015163E-2</v>
      </c>
      <c r="GI41" s="37">
        <v>6.0658698900053931E-2</v>
      </c>
      <c r="GJ41" s="37">
        <v>6.0658698900053931E-2</v>
      </c>
      <c r="GK41" s="37">
        <v>5.5196320382015163E-2</v>
      </c>
      <c r="GL41" s="37">
        <v>6.0658698900053931E-2</v>
      </c>
      <c r="GM41" s="37">
        <v>6.9727252318652289E-2</v>
      </c>
      <c r="GN41" s="37">
        <v>5.7673273503957345E-2</v>
      </c>
      <c r="GO41" s="37">
        <v>4.9815306562504436E-2</v>
      </c>
      <c r="GP41" s="37">
        <v>6.0658698900053931E-2</v>
      </c>
      <c r="GQ41" s="37">
        <v>7.143121135594499E-2</v>
      </c>
      <c r="GR41" s="37">
        <v>6.0658698900053931E-2</v>
      </c>
      <c r="GS41" s="37">
        <v>6.0658698900053931E-2</v>
      </c>
      <c r="GT41" s="37">
        <v>5.7673273503957345E-2</v>
      </c>
      <c r="GU41" s="37">
        <v>6.4183107299512487E-2</v>
      </c>
      <c r="GV41" s="37">
        <v>6.0658698900053931E-2</v>
      </c>
      <c r="GW41" s="37">
        <v>6.0658698900053931E-2</v>
      </c>
      <c r="GX41" s="37">
        <v>6.8241731346805556E-2</v>
      </c>
      <c r="GY41" s="37">
        <v>6.0658698900053931E-2</v>
      </c>
      <c r="GZ41" s="37">
        <v>5.6182387515765875E-2</v>
      </c>
      <c r="HA41" s="37">
        <v>6.0658698900053931E-2</v>
      </c>
      <c r="HB41" s="37">
        <v>6.4183107299512487E-2</v>
      </c>
      <c r="HC41" s="37">
        <v>6.3132052615864964E-2</v>
      </c>
      <c r="HD41" s="37">
        <v>6.0658698900053931E-2</v>
      </c>
      <c r="HE41" s="37">
        <v>5.7673273503957345E-2</v>
      </c>
      <c r="HF41" s="37">
        <v>6.0658698900053931E-2</v>
      </c>
      <c r="HG41" s="37">
        <v>6.0658698900053931E-2</v>
      </c>
      <c r="HH41" s="37">
        <v>6.4533639509285035E-2</v>
      </c>
      <c r="HI41" s="37">
        <v>6.0658698900053931E-2</v>
      </c>
      <c r="HJ41" s="37">
        <v>6.2410526822952672E-2</v>
      </c>
      <c r="HK41" s="37">
        <v>5.4692697160746873E-2</v>
      </c>
      <c r="HL41" s="37">
        <v>5.7673273503957345E-2</v>
      </c>
      <c r="HM41" s="37">
        <v>6.0658698900053931E-2</v>
      </c>
      <c r="HN41" s="37">
        <v>6.0658698900053931E-2</v>
      </c>
      <c r="HO41" s="37">
        <v>6.6085905198156603E-2</v>
      </c>
      <c r="HP41" s="37">
        <v>6.0658698900053931E-2</v>
      </c>
      <c r="HQ41" s="37">
        <v>6.0658698900053931E-2</v>
      </c>
      <c r="HR41" s="37">
        <v>6.6661050406263467E-2</v>
      </c>
      <c r="HS41" s="37">
        <v>6.3050621124547623E-2</v>
      </c>
      <c r="HT41" s="37">
        <v>6.0658698900053931E-2</v>
      </c>
      <c r="HU41" s="37">
        <v>5.7673273503957345E-2</v>
      </c>
      <c r="HV41" s="37">
        <v>5.7673273503957345E-2</v>
      </c>
      <c r="HW41" s="37">
        <v>6.0658698900053931E-2</v>
      </c>
      <c r="HX41" s="37">
        <v>6.0658698900053931E-2</v>
      </c>
      <c r="HY41" s="37">
        <v>6.0658698900053931E-2</v>
      </c>
      <c r="HZ41" s="37">
        <v>5.4692697160746873E-2</v>
      </c>
      <c r="IA41" s="37">
        <v>6.0658698900053931E-2</v>
      </c>
      <c r="IB41" s="37">
        <v>6.0658698900053931E-2</v>
      </c>
      <c r="IC41" s="37">
        <v>5.648046853486699E-2</v>
      </c>
      <c r="ID41" s="37">
        <v>6.0658698900053931E-2</v>
      </c>
      <c r="IE41" s="37">
        <v>6.0658698900053931E-2</v>
      </c>
      <c r="IF41" s="37">
        <v>6.0658698900053931E-2</v>
      </c>
      <c r="IG41" s="37">
        <v>5.7673273503957345E-2</v>
      </c>
      <c r="IH41" s="37">
        <v>6.5988616026813496E-2</v>
      </c>
      <c r="II41" s="37">
        <v>6.0658698900053931E-2</v>
      </c>
      <c r="IJ41" s="37">
        <v>6.2410526822952672E-2</v>
      </c>
      <c r="IK41" s="37">
        <v>5.5196320382015163E-2</v>
      </c>
      <c r="IL41" s="37">
        <v>5.6569305452536689E-2</v>
      </c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</row>
    <row r="42" spans="1:410" x14ac:dyDescent="0.35">
      <c r="A42" s="307">
        <v>8.4000000000000019E-2</v>
      </c>
      <c r="B42" s="314">
        <f t="shared" si="0"/>
        <v>6.4181604235080209E-2</v>
      </c>
      <c r="C42" s="315">
        <f t="shared" si="1"/>
        <v>1.9818395764919811E-2</v>
      </c>
      <c r="D42" s="37">
        <f t="shared" si="2"/>
        <v>6.1443781202033441E-2</v>
      </c>
      <c r="E42" s="11">
        <f t="shared" si="3"/>
        <v>2.2556218797966578E-2</v>
      </c>
      <c r="F42" s="310">
        <f t="shared" si="4"/>
        <v>6.4571489295099552E-2</v>
      </c>
      <c r="G42" s="311">
        <f t="shared" si="5"/>
        <v>1.9428510704900467E-2</v>
      </c>
      <c r="H42" s="312">
        <f t="shared" si="6"/>
        <v>6.0844047001796804E-2</v>
      </c>
      <c r="I42" s="313">
        <f t="shared" si="7"/>
        <v>2.3155952998203215E-2</v>
      </c>
      <c r="J42" s="323">
        <v>6.1443781202033441E-2</v>
      </c>
      <c r="K42" s="313">
        <v>2.2556218797966578E-2</v>
      </c>
      <c r="M42" s="1">
        <v>8.4000000000000019E-2</v>
      </c>
      <c r="N42" s="37">
        <v>6.6291691693174615E-2</v>
      </c>
      <c r="O42" s="37">
        <v>6.9040993324027466E-2</v>
      </c>
      <c r="P42" s="37">
        <v>6.7277669758635472E-2</v>
      </c>
      <c r="Q42" s="37">
        <v>7.0794211131293139E-2</v>
      </c>
      <c r="R42" s="37">
        <v>6.1677036390223261E-2</v>
      </c>
      <c r="S42" s="37">
        <v>6.9040993324027466E-2</v>
      </c>
      <c r="T42" s="37">
        <v>6.7294940541281711E-2</v>
      </c>
      <c r="U42" s="37">
        <v>6.7294940541281711E-2</v>
      </c>
      <c r="V42" s="37">
        <v>6.9040993324027466E-2</v>
      </c>
      <c r="W42" s="37">
        <v>6.9040993324027466E-2</v>
      </c>
      <c r="X42" s="37">
        <v>6.9040993324027466E-2</v>
      </c>
      <c r="Y42" s="37">
        <v>6.4143305607547996E-2</v>
      </c>
      <c r="Z42" s="37">
        <v>6.9040993324027466E-2</v>
      </c>
      <c r="AA42" s="37">
        <v>6.9040993324027466E-2</v>
      </c>
      <c r="AB42" s="37">
        <v>7.0318206819757867E-2</v>
      </c>
      <c r="AC42" s="37">
        <v>6.9040993324027466E-2</v>
      </c>
      <c r="AD42" s="37">
        <v>6.1677036390223261E-2</v>
      </c>
      <c r="AE42" s="37">
        <v>6.9040993324027466E-2</v>
      </c>
      <c r="AF42" s="37">
        <v>6.9040993324027466E-2</v>
      </c>
      <c r="AG42" s="37">
        <v>6.9040993324027466E-2</v>
      </c>
      <c r="AH42" s="37">
        <v>6.7277669758635472E-2</v>
      </c>
      <c r="AI42" s="37">
        <v>6.3427609473501789E-2</v>
      </c>
      <c r="AJ42" s="37">
        <v>6.9040993324027466E-2</v>
      </c>
      <c r="AK42" s="37">
        <v>6.1677036390223261E-2</v>
      </c>
      <c r="AL42" s="37">
        <v>6.9040993324027466E-2</v>
      </c>
      <c r="AM42" s="37">
        <v>6.9040993324027466E-2</v>
      </c>
      <c r="AN42" s="37">
        <v>6.9040993324027466E-2</v>
      </c>
      <c r="AO42" s="37">
        <v>6.9040993324027466E-2</v>
      </c>
      <c r="AP42" s="37">
        <v>6.9040993324027466E-2</v>
      </c>
      <c r="AQ42" s="37">
        <v>5.9039527116955925E-2</v>
      </c>
      <c r="AR42" s="37">
        <v>6.7277669758635472E-2</v>
      </c>
      <c r="AS42" s="37">
        <v>5.8054915323779488E-2</v>
      </c>
      <c r="AT42" s="37">
        <v>7.4577996262854773E-2</v>
      </c>
      <c r="AU42" s="37">
        <v>5.5720759414728871E-2</v>
      </c>
      <c r="AV42" s="37">
        <v>6.9040993324027466E-2</v>
      </c>
      <c r="AW42" s="37">
        <v>6.9040993324027466E-2</v>
      </c>
      <c r="AX42" s="37">
        <v>6.9040993324027466E-2</v>
      </c>
      <c r="AY42" s="37">
        <v>6.9040993324027466E-2</v>
      </c>
      <c r="AZ42" s="37">
        <v>6.3467790402001567E-2</v>
      </c>
      <c r="BA42" s="37">
        <v>6.1677036390223261E-2</v>
      </c>
      <c r="BB42" s="37">
        <v>6.1677036390223261E-2</v>
      </c>
      <c r="BC42" s="37">
        <v>6.7105514322392645E-2</v>
      </c>
      <c r="BD42" s="37">
        <v>6.3563566319680076E-2</v>
      </c>
      <c r="BE42" s="37">
        <v>6.9040993324027466E-2</v>
      </c>
      <c r="BF42" s="37">
        <v>8.0076103819048727E-2</v>
      </c>
      <c r="BG42" s="37">
        <v>6.8079474780667226E-2</v>
      </c>
      <c r="BH42" s="37">
        <v>7.0397649470856027E-2</v>
      </c>
      <c r="BI42" s="37">
        <v>6.7277669758635472E-2</v>
      </c>
      <c r="BJ42" s="37">
        <v>6.9040993324027466E-2</v>
      </c>
      <c r="BK42" s="37">
        <v>7.259332206630309E-2</v>
      </c>
      <c r="BL42" s="37">
        <v>7.0733944701752538E-2</v>
      </c>
      <c r="BM42" s="37">
        <v>6.6598505547709852E-2</v>
      </c>
      <c r="BN42" s="37">
        <v>5.8696452455728076E-2</v>
      </c>
      <c r="BO42" s="37">
        <v>7.097586791542243E-2</v>
      </c>
      <c r="BP42" s="37">
        <v>6.9040993324027466E-2</v>
      </c>
      <c r="BQ42" s="37">
        <v>7.259332206630309E-2</v>
      </c>
      <c r="BR42" s="37">
        <v>6.9040993324027466E-2</v>
      </c>
      <c r="BS42" s="37">
        <v>6.9040993324027466E-2</v>
      </c>
      <c r="BT42" s="37">
        <v>6.9040993324027466E-2</v>
      </c>
      <c r="BU42" s="37">
        <v>6.9040993324027466E-2</v>
      </c>
      <c r="BV42" s="37">
        <v>6.7277669758635472E-2</v>
      </c>
      <c r="BW42" s="37">
        <v>6.7105514322392645E-2</v>
      </c>
      <c r="BX42" s="37">
        <v>6.1677036390223261E-2</v>
      </c>
      <c r="BY42" s="37">
        <v>6.8875062356654526E-2</v>
      </c>
      <c r="BZ42" s="37">
        <v>6.7294940541281711E-2</v>
      </c>
      <c r="CA42" s="37">
        <v>6.9040993324027466E-2</v>
      </c>
      <c r="CB42" s="37">
        <v>6.1677036390223261E-2</v>
      </c>
      <c r="CC42" s="37">
        <v>6.7670428234539948E-2</v>
      </c>
      <c r="CD42" s="37">
        <v>5.9952317330102201E-2</v>
      </c>
      <c r="CE42" s="37">
        <v>6.4065115581800613E-2</v>
      </c>
      <c r="CF42" s="37">
        <v>3.8009213405316045E-2</v>
      </c>
      <c r="CG42" s="37">
        <v>6.1677036390223261E-2</v>
      </c>
      <c r="CH42" s="37">
        <v>7.2336067671997073E-2</v>
      </c>
      <c r="CI42" s="37">
        <v>5.5720759414728871E-2</v>
      </c>
      <c r="CJ42" s="37">
        <v>6.7277669758635472E-2</v>
      </c>
      <c r="CK42" s="37">
        <v>7.4455806385852474E-2</v>
      </c>
      <c r="CL42" s="37">
        <v>6.1677036390223261E-2</v>
      </c>
      <c r="CM42" s="37">
        <v>6.9040993324027466E-2</v>
      </c>
      <c r="CN42" s="37">
        <v>7.4577996262854773E-2</v>
      </c>
      <c r="CO42" s="37">
        <v>6.7670428234539948E-2</v>
      </c>
      <c r="CP42" s="37">
        <v>6.9040993324027466E-2</v>
      </c>
      <c r="CQ42" s="37">
        <v>6.4591621801306953E-2</v>
      </c>
      <c r="CR42" s="37">
        <v>6.1677036390223261E-2</v>
      </c>
      <c r="CS42" s="37">
        <v>6.9040993324027466E-2</v>
      </c>
      <c r="CT42" s="37">
        <v>6.1677036390223261E-2</v>
      </c>
      <c r="CU42" s="37">
        <v>6.1677036390223261E-2</v>
      </c>
      <c r="CV42" s="37">
        <v>6.1677036390223261E-2</v>
      </c>
      <c r="CW42" s="37">
        <v>6.884752073431466E-2</v>
      </c>
      <c r="CX42" s="37">
        <v>6.1677036390223261E-2</v>
      </c>
      <c r="CY42" s="37">
        <v>6.1677036390223261E-2</v>
      </c>
      <c r="CZ42" s="37">
        <v>6.8007234212979828E-2</v>
      </c>
      <c r="DA42" s="37">
        <v>6.1677036390223261E-2</v>
      </c>
      <c r="DB42" s="37">
        <v>5.9933544849469556E-2</v>
      </c>
      <c r="DC42" s="37">
        <v>6.1677036390223261E-2</v>
      </c>
      <c r="DD42" s="37">
        <v>6.1677036390223261E-2</v>
      </c>
      <c r="DE42" s="37">
        <v>6.1677036390223261E-2</v>
      </c>
      <c r="DF42" s="37">
        <v>6.1677036390223261E-2</v>
      </c>
      <c r="DG42" s="37">
        <v>5.8696452455728076E-2</v>
      </c>
      <c r="DH42" s="37">
        <v>5.7605281262318009E-2</v>
      </c>
      <c r="DI42" s="37">
        <v>6.9257925995855452E-2</v>
      </c>
      <c r="DJ42" s="37">
        <v>6.7005203499260979E-2</v>
      </c>
      <c r="DK42" s="37">
        <v>6.1677036390223261E-2</v>
      </c>
      <c r="DL42" s="37">
        <v>6.1677036390223261E-2</v>
      </c>
      <c r="DM42" s="37">
        <v>4.1890572599779352E-2</v>
      </c>
      <c r="DN42" s="37">
        <v>5.59697727443913E-2</v>
      </c>
      <c r="DO42" s="37">
        <v>6.1677036390223261E-2</v>
      </c>
      <c r="DP42" s="37">
        <v>5.8696452455728076E-2</v>
      </c>
      <c r="DQ42" s="37">
        <v>6.5821197930817643E-2</v>
      </c>
      <c r="DR42" s="37">
        <v>4.5762875225801247E-2</v>
      </c>
      <c r="DS42" s="37">
        <v>6.3427609473501789E-2</v>
      </c>
      <c r="DT42" s="37">
        <v>5.6033414312627761E-2</v>
      </c>
      <c r="DU42" s="37">
        <v>6.1677036390223261E-2</v>
      </c>
      <c r="DV42" s="37">
        <v>6.1677036390223261E-2</v>
      </c>
      <c r="DW42" s="37">
        <v>5.9292173696049888E-2</v>
      </c>
      <c r="DX42" s="37">
        <v>6.2870669545612046E-2</v>
      </c>
      <c r="DY42" s="37">
        <v>6.1677036390223261E-2</v>
      </c>
      <c r="DZ42" s="37">
        <v>5.9888091632332108E-2</v>
      </c>
      <c r="EA42" s="37">
        <v>6.1677036390223261E-2</v>
      </c>
      <c r="EB42" s="37">
        <v>6.1677036390223261E-2</v>
      </c>
      <c r="EC42" s="37">
        <v>6.1677036390223261E-2</v>
      </c>
      <c r="ED42" s="37">
        <v>6.1677036390223261E-2</v>
      </c>
      <c r="EE42" s="37">
        <v>6.1677036390223261E-2</v>
      </c>
      <c r="EF42" s="37">
        <v>6.1677036390223261E-2</v>
      </c>
      <c r="EG42" s="37">
        <v>5.8696452455728076E-2</v>
      </c>
      <c r="EH42" s="37">
        <v>6.1677036390223261E-2</v>
      </c>
      <c r="EI42" s="37">
        <v>6.1677036390223261E-2</v>
      </c>
      <c r="EJ42" s="37">
        <v>6.1677036390223261E-2</v>
      </c>
      <c r="EK42" s="37">
        <v>6.3427609473501789E-2</v>
      </c>
      <c r="EL42" s="37">
        <v>6.1677036390223261E-2</v>
      </c>
      <c r="EM42" s="37">
        <v>7.0733944701752538E-2</v>
      </c>
      <c r="EN42" s="37">
        <v>6.4662646194426188E-2</v>
      </c>
      <c r="EO42" s="37">
        <v>6.1677036390223261E-2</v>
      </c>
      <c r="EP42" s="37">
        <v>6.1677036390223261E-2</v>
      </c>
      <c r="EQ42" s="37">
        <v>5.5720759414728871E-2</v>
      </c>
      <c r="ER42" s="37">
        <v>5.2784998049873355E-2</v>
      </c>
      <c r="ES42" s="37">
        <v>6.1677036390223261E-2</v>
      </c>
      <c r="ET42" s="37">
        <v>6.1677036390223261E-2</v>
      </c>
      <c r="EU42" s="37">
        <v>6.1343181510193689E-2</v>
      </c>
      <c r="EV42" s="37">
        <v>6.1677036390223261E-2</v>
      </c>
      <c r="EW42" s="37">
        <v>6.5861262627424866E-2</v>
      </c>
      <c r="EX42" s="37">
        <v>6.1677036390223261E-2</v>
      </c>
      <c r="EY42" s="37">
        <v>6.1677036390223261E-2</v>
      </c>
      <c r="EZ42" s="37">
        <v>5.8696452455728076E-2</v>
      </c>
      <c r="FA42" s="37">
        <v>6.1677036390223261E-2</v>
      </c>
      <c r="FB42" s="37">
        <v>5.9933544849469556E-2</v>
      </c>
      <c r="FC42" s="37">
        <v>6.1677036390223261E-2</v>
      </c>
      <c r="FD42" s="37">
        <v>6.1677036390223261E-2</v>
      </c>
      <c r="FE42" s="37">
        <v>5.5720759414728871E-2</v>
      </c>
      <c r="FF42" s="37">
        <v>5.9933544849469556E-2</v>
      </c>
      <c r="FG42" s="37">
        <v>6.1677036390223261E-2</v>
      </c>
      <c r="FH42" s="37">
        <v>6.1677036390223261E-2</v>
      </c>
      <c r="FI42" s="37">
        <v>5.005569727734116E-2</v>
      </c>
      <c r="FJ42" s="37">
        <v>7.3544220886388345E-2</v>
      </c>
      <c r="FK42" s="37">
        <v>6.1677036390223261E-2</v>
      </c>
      <c r="FL42" s="37">
        <v>5.6707963184310595E-2</v>
      </c>
      <c r="FM42" s="37">
        <v>6.5199497167237386E-2</v>
      </c>
      <c r="FN42" s="37">
        <v>6.1677036390223261E-2</v>
      </c>
      <c r="FO42" s="37">
        <v>6.7670428234539948E-2</v>
      </c>
      <c r="FP42" s="37">
        <v>6.1677036390223261E-2</v>
      </c>
      <c r="FQ42" s="37">
        <v>6.1677036390223261E-2</v>
      </c>
      <c r="FR42" s="37">
        <v>6.1677036390223261E-2</v>
      </c>
      <c r="FS42" s="37">
        <v>5.3263610877599232E-2</v>
      </c>
      <c r="FT42" s="37">
        <v>6.1677036390223261E-2</v>
      </c>
      <c r="FU42" s="37">
        <v>6.1677036390223261E-2</v>
      </c>
      <c r="FV42" s="37">
        <v>6.1677036390223261E-2</v>
      </c>
      <c r="FW42" s="37">
        <v>7.4865403876797965E-2</v>
      </c>
      <c r="FX42" s="37">
        <v>6.1677036390223261E-2</v>
      </c>
      <c r="FY42" s="37">
        <v>5.5720759414728871E-2</v>
      </c>
      <c r="FZ42" s="37">
        <v>5.5720759414728871E-2</v>
      </c>
      <c r="GA42" s="37">
        <v>6.1677036390223261E-2</v>
      </c>
      <c r="GB42" s="37">
        <v>6.1677036390223261E-2</v>
      </c>
      <c r="GC42" s="37">
        <v>5.6463362586560484E-2</v>
      </c>
      <c r="GD42" s="37">
        <v>6.0484207339449814E-2</v>
      </c>
      <c r="GE42" s="37">
        <v>6.1677036390223261E-2</v>
      </c>
      <c r="GF42" s="37">
        <v>6.1677036390223261E-2</v>
      </c>
      <c r="GG42" s="37">
        <v>6.702304204089593E-2</v>
      </c>
      <c r="GH42" s="37">
        <v>5.6217303101272931E-2</v>
      </c>
      <c r="GI42" s="37">
        <v>6.1677036390223261E-2</v>
      </c>
      <c r="GJ42" s="37">
        <v>6.1677036390223261E-2</v>
      </c>
      <c r="GK42" s="37">
        <v>5.6217303101272931E-2</v>
      </c>
      <c r="GL42" s="37">
        <v>6.1677036390223261E-2</v>
      </c>
      <c r="GM42" s="37">
        <v>7.0733944701752538E-2</v>
      </c>
      <c r="GN42" s="37">
        <v>5.8696452455728076E-2</v>
      </c>
      <c r="GO42" s="37">
        <v>5.0839074333436818E-2</v>
      </c>
      <c r="GP42" s="37">
        <v>6.1677036390223261E-2</v>
      </c>
      <c r="GQ42" s="37">
        <v>7.2431926003211355E-2</v>
      </c>
      <c r="GR42" s="37">
        <v>6.1677036390223261E-2</v>
      </c>
      <c r="GS42" s="37">
        <v>6.1677036390223261E-2</v>
      </c>
      <c r="GT42" s="37">
        <v>5.8696452455728076E-2</v>
      </c>
      <c r="GU42" s="37">
        <v>6.5199497167237386E-2</v>
      </c>
      <c r="GV42" s="37">
        <v>6.1677036390223261E-2</v>
      </c>
      <c r="GW42" s="37">
        <v>6.1677036390223261E-2</v>
      </c>
      <c r="GX42" s="37">
        <v>6.9257925995855452E-2</v>
      </c>
      <c r="GY42" s="37">
        <v>6.1677036390223261E-2</v>
      </c>
      <c r="GZ42" s="37">
        <v>5.7208002889987286E-2</v>
      </c>
      <c r="HA42" s="37">
        <v>6.1677036390223261E-2</v>
      </c>
      <c r="HB42" s="37">
        <v>6.5199497167237386E-2</v>
      </c>
      <c r="HC42" s="37">
        <v>6.4143305607547996E-2</v>
      </c>
      <c r="HD42" s="37">
        <v>6.1677036390223261E-2</v>
      </c>
      <c r="HE42" s="37">
        <v>5.8696452455728076E-2</v>
      </c>
      <c r="HF42" s="37">
        <v>6.1677036390223261E-2</v>
      </c>
      <c r="HG42" s="37">
        <v>6.1677036390223261E-2</v>
      </c>
      <c r="HH42" s="37">
        <v>6.5543898558175995E-2</v>
      </c>
      <c r="HI42" s="37">
        <v>6.1677036390223261E-2</v>
      </c>
      <c r="HJ42" s="37">
        <v>6.3427609473501789E-2</v>
      </c>
      <c r="HK42" s="37">
        <v>5.5720759414728871E-2</v>
      </c>
      <c r="HL42" s="37">
        <v>5.8696452455728076E-2</v>
      </c>
      <c r="HM42" s="37">
        <v>6.1677036390223261E-2</v>
      </c>
      <c r="HN42" s="37">
        <v>6.1677036390223261E-2</v>
      </c>
      <c r="HO42" s="37">
        <v>6.7105514322392645E-2</v>
      </c>
      <c r="HP42" s="37">
        <v>6.1677036390223261E-2</v>
      </c>
      <c r="HQ42" s="37">
        <v>6.1677036390223261E-2</v>
      </c>
      <c r="HR42" s="37">
        <v>6.7670428234539948E-2</v>
      </c>
      <c r="HS42" s="37">
        <v>6.4065115581800613E-2</v>
      </c>
      <c r="HT42" s="37">
        <v>6.1677036390223261E-2</v>
      </c>
      <c r="HU42" s="37">
        <v>5.8696452455728076E-2</v>
      </c>
      <c r="HV42" s="37">
        <v>5.8696452455728076E-2</v>
      </c>
      <c r="HW42" s="37">
        <v>6.1677036390223261E-2</v>
      </c>
      <c r="HX42" s="37">
        <v>6.1677036390223261E-2</v>
      </c>
      <c r="HY42" s="37">
        <v>6.1677036390223261E-2</v>
      </c>
      <c r="HZ42" s="37">
        <v>5.5720759414728871E-2</v>
      </c>
      <c r="IA42" s="37">
        <v>6.1677036390223261E-2</v>
      </c>
      <c r="IB42" s="37">
        <v>6.1677036390223261E-2</v>
      </c>
      <c r="IC42" s="37">
        <v>5.7505595787908037E-2</v>
      </c>
      <c r="ID42" s="37">
        <v>6.1677036390223261E-2</v>
      </c>
      <c r="IE42" s="37">
        <v>6.1677036390223261E-2</v>
      </c>
      <c r="IF42" s="37">
        <v>6.1677036390223261E-2</v>
      </c>
      <c r="IG42" s="37">
        <v>5.8696452455728076E-2</v>
      </c>
      <c r="IH42" s="37">
        <v>6.7005203499260979E-2</v>
      </c>
      <c r="II42" s="37">
        <v>6.1677036390223261E-2</v>
      </c>
      <c r="IJ42" s="37">
        <v>6.3427609473501789E-2</v>
      </c>
      <c r="IK42" s="37">
        <v>5.6217303101272931E-2</v>
      </c>
      <c r="IL42" s="37">
        <v>5.7605281262318009E-2</v>
      </c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</row>
    <row r="43" spans="1:410" x14ac:dyDescent="0.35">
      <c r="A43" s="307">
        <v>8.500000000000002E-2</v>
      </c>
      <c r="B43" s="314">
        <f t="shared" si="0"/>
        <v>6.5167739342238934E-2</v>
      </c>
      <c r="C43" s="315">
        <f t="shared" si="1"/>
        <v>1.9832260657761086E-2</v>
      </c>
      <c r="D43" s="37">
        <f t="shared" si="2"/>
        <v>6.2462638092189E-2</v>
      </c>
      <c r="E43" s="11">
        <f t="shared" si="3"/>
        <v>2.253736190781102E-2</v>
      </c>
      <c r="F43" s="310">
        <f t="shared" si="4"/>
        <v>6.5553183110529753E-2</v>
      </c>
      <c r="G43" s="311">
        <f t="shared" si="5"/>
        <v>1.9446816889470267E-2</v>
      </c>
      <c r="H43" s="312">
        <f t="shared" si="6"/>
        <v>6.1863456472992316E-2</v>
      </c>
      <c r="I43" s="313">
        <f t="shared" si="7"/>
        <v>2.3136543527007704E-2</v>
      </c>
      <c r="J43" s="323">
        <v>6.2462638092189E-2</v>
      </c>
      <c r="K43" s="313">
        <v>2.253736190781102E-2</v>
      </c>
      <c r="M43" s="1">
        <v>8.500000000000002E-2</v>
      </c>
      <c r="N43" s="37">
        <v>6.7290195707921052E-2</v>
      </c>
      <c r="O43" s="37">
        <v>7.0038264176840448E-2</v>
      </c>
      <c r="P43" s="37">
        <v>6.8085861525492453E-2</v>
      </c>
      <c r="Q43" s="37">
        <v>7.1790276763524119E-2</v>
      </c>
      <c r="R43" s="37">
        <v>6.2695262762363146E-2</v>
      </c>
      <c r="S43" s="37">
        <v>7.0038264176840448E-2</v>
      </c>
      <c r="T43" s="37">
        <v>6.8293426474510532E-2</v>
      </c>
      <c r="U43" s="37">
        <v>6.8293426474510532E-2</v>
      </c>
      <c r="V43" s="37">
        <v>7.0038264176840448E-2</v>
      </c>
      <c r="W43" s="37">
        <v>7.0038264176840448E-2</v>
      </c>
      <c r="X43" s="37">
        <v>7.0038264176840448E-2</v>
      </c>
      <c r="Y43" s="37">
        <v>6.5154474083462421E-2</v>
      </c>
      <c r="Z43" s="37">
        <v>7.0038264176840448E-2</v>
      </c>
      <c r="AA43" s="37">
        <v>7.0038264176840448E-2</v>
      </c>
      <c r="AB43" s="37">
        <v>7.0718767186912945E-2</v>
      </c>
      <c r="AC43" s="37">
        <v>7.0038264176840448E-2</v>
      </c>
      <c r="AD43" s="37">
        <v>6.2695262762363146E-2</v>
      </c>
      <c r="AE43" s="37">
        <v>7.0038264176840448E-2</v>
      </c>
      <c r="AF43" s="37">
        <v>7.0038264176840448E-2</v>
      </c>
      <c r="AG43" s="37">
        <v>7.0038264176840448E-2</v>
      </c>
      <c r="AH43" s="37">
        <v>6.8085861525492453E-2</v>
      </c>
      <c r="AI43" s="37">
        <v>6.4444590935351931E-2</v>
      </c>
      <c r="AJ43" s="37">
        <v>7.0038264176840448E-2</v>
      </c>
      <c r="AK43" s="37">
        <v>6.2695262762363146E-2</v>
      </c>
      <c r="AL43" s="37">
        <v>7.0038264176840448E-2</v>
      </c>
      <c r="AM43" s="37">
        <v>7.0038264176840448E-2</v>
      </c>
      <c r="AN43" s="37">
        <v>7.0026785983846818E-2</v>
      </c>
      <c r="AO43" s="37">
        <v>7.0038264176840448E-2</v>
      </c>
      <c r="AP43" s="37">
        <v>7.0038264176840448E-2</v>
      </c>
      <c r="AQ43" s="37">
        <v>5.9935977091285952E-2</v>
      </c>
      <c r="AR43" s="37">
        <v>6.8085861525492453E-2</v>
      </c>
      <c r="AS43" s="37">
        <v>5.9059076938841049E-2</v>
      </c>
      <c r="AT43" s="37">
        <v>7.5578244994865651E-2</v>
      </c>
      <c r="AU43" s="37">
        <v>5.6748663256098508E-2</v>
      </c>
      <c r="AV43" s="37">
        <v>7.0038264176840448E-2</v>
      </c>
      <c r="AW43" s="37">
        <v>7.001913335044585E-2</v>
      </c>
      <c r="AX43" s="37">
        <v>7.0038264176840448E-2</v>
      </c>
      <c r="AY43" s="37">
        <v>7.0038264176840448E-2</v>
      </c>
      <c r="AZ43" s="37">
        <v>6.4483145959147947E-2</v>
      </c>
      <c r="BA43" s="37">
        <v>6.2695262762363146E-2</v>
      </c>
      <c r="BB43" s="37">
        <v>6.2695262762363146E-2</v>
      </c>
      <c r="BC43" s="37">
        <v>6.812503671661041E-2</v>
      </c>
      <c r="BD43" s="37">
        <v>6.4563338992937647E-2</v>
      </c>
      <c r="BE43" s="37">
        <v>7.0038264176840448E-2</v>
      </c>
      <c r="BF43" s="37">
        <v>8.0577855063622694E-2</v>
      </c>
      <c r="BG43" s="37">
        <v>6.9081231487387429E-2</v>
      </c>
      <c r="BH43" s="37">
        <v>7.0897902942468116E-2</v>
      </c>
      <c r="BI43" s="37">
        <v>6.8085861525492453E-2</v>
      </c>
      <c r="BJ43" s="37">
        <v>7.0038264176840448E-2</v>
      </c>
      <c r="BK43" s="37">
        <v>7.3589303935297501E-2</v>
      </c>
      <c r="BL43" s="37">
        <v>7.1740585661095979E-2</v>
      </c>
      <c r="BM43" s="37">
        <v>6.7597480247315822E-2</v>
      </c>
      <c r="BN43" s="37">
        <v>5.9719496781278192E-2</v>
      </c>
      <c r="BO43" s="37">
        <v>7.1742166634139126E-2</v>
      </c>
      <c r="BP43" s="37">
        <v>7.0038264176840448E-2</v>
      </c>
      <c r="BQ43" s="37">
        <v>7.3589303935297501E-2</v>
      </c>
      <c r="BR43" s="37">
        <v>7.0038264176840448E-2</v>
      </c>
      <c r="BS43" s="37">
        <v>7.0038264176840448E-2</v>
      </c>
      <c r="BT43" s="37">
        <v>7.0038264176840448E-2</v>
      </c>
      <c r="BU43" s="37">
        <v>7.0038264176840448E-2</v>
      </c>
      <c r="BV43" s="37">
        <v>6.8085861525492453E-2</v>
      </c>
      <c r="BW43" s="37">
        <v>6.812503671661041E-2</v>
      </c>
      <c r="BX43" s="37">
        <v>6.2695262762363146E-2</v>
      </c>
      <c r="BY43" s="37">
        <v>6.987407924069311E-2</v>
      </c>
      <c r="BZ43" s="37">
        <v>6.8293426474510532E-2</v>
      </c>
      <c r="CA43" s="37">
        <v>7.0038264176840448E-2</v>
      </c>
      <c r="CB43" s="37">
        <v>6.2695262762363146E-2</v>
      </c>
      <c r="CC43" s="37">
        <v>6.8679739404108098E-2</v>
      </c>
      <c r="CD43" s="37">
        <v>6.0953106689223491E-2</v>
      </c>
      <c r="CE43" s="37">
        <v>6.5079517527263375E-2</v>
      </c>
      <c r="CF43" s="37">
        <v>3.9042365604675E-2</v>
      </c>
      <c r="CG43" s="37">
        <v>6.2695262762363146E-2</v>
      </c>
      <c r="CH43" s="37">
        <v>7.3234346745810086E-2</v>
      </c>
      <c r="CI43" s="37">
        <v>5.6748663256098508E-2</v>
      </c>
      <c r="CJ43" s="37">
        <v>6.8085861525492453E-2</v>
      </c>
      <c r="CK43" s="37">
        <v>7.5453095072233411E-2</v>
      </c>
      <c r="CL43" s="37">
        <v>6.2695262762363146E-2</v>
      </c>
      <c r="CM43" s="37">
        <v>7.0038264176840448E-2</v>
      </c>
      <c r="CN43" s="37">
        <v>7.5578244994865651E-2</v>
      </c>
      <c r="CO43" s="37">
        <v>6.8679739404108098E-2</v>
      </c>
      <c r="CP43" s="37">
        <v>7.0038264176840448E-2</v>
      </c>
      <c r="CQ43" s="37">
        <v>6.5106838357563701E-2</v>
      </c>
      <c r="CR43" s="37">
        <v>6.2695262762363146E-2</v>
      </c>
      <c r="CS43" s="37">
        <v>7.0038264176840448E-2</v>
      </c>
      <c r="CT43" s="37">
        <v>6.2695262762363146E-2</v>
      </c>
      <c r="CU43" s="37">
        <v>6.2695262762363146E-2</v>
      </c>
      <c r="CV43" s="37">
        <v>6.2695262762363146E-2</v>
      </c>
      <c r="CW43" s="37">
        <v>6.9865013800699094E-2</v>
      </c>
      <c r="CX43" s="37">
        <v>6.2695262762363146E-2</v>
      </c>
      <c r="CY43" s="37">
        <v>6.2695262762363146E-2</v>
      </c>
      <c r="CZ43" s="37">
        <v>6.9026648345762887E-2</v>
      </c>
      <c r="DA43" s="37">
        <v>6.2695262762363146E-2</v>
      </c>
      <c r="DB43" s="37">
        <v>6.0953026017927181E-2</v>
      </c>
      <c r="DC43" s="37">
        <v>6.2695262762363146E-2</v>
      </c>
      <c r="DD43" s="37">
        <v>6.2695262762363146E-2</v>
      </c>
      <c r="DE43" s="37">
        <v>6.2695262762363146E-2</v>
      </c>
      <c r="DF43" s="37">
        <v>6.2695262762363146E-2</v>
      </c>
      <c r="DG43" s="37">
        <v>5.9719496781278192E-2</v>
      </c>
      <c r="DH43" s="37">
        <v>5.8641051295982738E-2</v>
      </c>
      <c r="DI43" s="37">
        <v>7.0274047212374402E-2</v>
      </c>
      <c r="DJ43" s="37">
        <v>6.8021703318159155E-2</v>
      </c>
      <c r="DK43" s="37">
        <v>6.2695262762363146E-2</v>
      </c>
      <c r="DL43" s="37">
        <v>6.2695262762363146E-2</v>
      </c>
      <c r="DM43" s="37">
        <v>4.2913314461672236E-2</v>
      </c>
      <c r="DN43" s="37">
        <v>5.6994133950250436E-2</v>
      </c>
      <c r="DO43" s="37">
        <v>6.2695262762363146E-2</v>
      </c>
      <c r="DP43" s="37">
        <v>5.9719496781278192E-2</v>
      </c>
      <c r="DQ43" s="37">
        <v>6.6842981223652842E-2</v>
      </c>
      <c r="DR43" s="37">
        <v>4.6803066923092329E-2</v>
      </c>
      <c r="DS43" s="37">
        <v>6.4444590935351931E-2</v>
      </c>
      <c r="DT43" s="37">
        <v>5.7056010009322256E-2</v>
      </c>
      <c r="DU43" s="37">
        <v>6.2695262762363146E-2</v>
      </c>
      <c r="DV43" s="37">
        <v>6.2695262762363146E-2</v>
      </c>
      <c r="DW43" s="37">
        <v>6.0314251105261008E-2</v>
      </c>
      <c r="DX43" s="37">
        <v>6.3886980377798608E-2</v>
      </c>
      <c r="DY43" s="37">
        <v>6.2695262762363146E-2</v>
      </c>
      <c r="DZ43" s="37">
        <v>6.0909203787898436E-2</v>
      </c>
      <c r="EA43" s="37">
        <v>6.2695262762363146E-2</v>
      </c>
      <c r="EB43" s="37">
        <v>6.2695262762363146E-2</v>
      </c>
      <c r="EC43" s="37">
        <v>6.2695262762363146E-2</v>
      </c>
      <c r="ED43" s="37">
        <v>6.2695262762363146E-2</v>
      </c>
      <c r="EE43" s="37">
        <v>6.2695262762363146E-2</v>
      </c>
      <c r="EF43" s="37">
        <v>6.2695262762363146E-2</v>
      </c>
      <c r="EG43" s="37">
        <v>5.9719496781278192E-2</v>
      </c>
      <c r="EH43" s="37">
        <v>6.2695262762363146E-2</v>
      </c>
      <c r="EI43" s="37">
        <v>6.2695262762363146E-2</v>
      </c>
      <c r="EJ43" s="37">
        <v>6.2695262762363146E-2</v>
      </c>
      <c r="EK43" s="37">
        <v>6.4444590935351931E-2</v>
      </c>
      <c r="EL43" s="37">
        <v>6.2695262762363146E-2</v>
      </c>
      <c r="EM43" s="37">
        <v>7.1740585661095979E-2</v>
      </c>
      <c r="EN43" s="37">
        <v>6.5676096191591871E-2</v>
      </c>
      <c r="EO43" s="37">
        <v>6.2695262762363146E-2</v>
      </c>
      <c r="EP43" s="37">
        <v>6.2695262762363146E-2</v>
      </c>
      <c r="EQ43" s="37">
        <v>5.6748663256098508E-2</v>
      </c>
      <c r="ER43" s="37">
        <v>5.380843078845432E-2</v>
      </c>
      <c r="ES43" s="37">
        <v>6.2695262762363146E-2</v>
      </c>
      <c r="ET43" s="37">
        <v>6.2695262762363146E-2</v>
      </c>
      <c r="EU43" s="37">
        <v>6.2160214851174178E-2</v>
      </c>
      <c r="EV43" s="37">
        <v>6.2695262762363146E-2</v>
      </c>
      <c r="EW43" s="37">
        <v>6.6872924653450072E-2</v>
      </c>
      <c r="EX43" s="37">
        <v>6.2695262762363146E-2</v>
      </c>
      <c r="EY43" s="37">
        <v>6.2695262762363146E-2</v>
      </c>
      <c r="EZ43" s="37">
        <v>5.9719496781278192E-2</v>
      </c>
      <c r="FA43" s="37">
        <v>6.2695262762363146E-2</v>
      </c>
      <c r="FB43" s="37">
        <v>6.0953026017927181E-2</v>
      </c>
      <c r="FC43" s="37">
        <v>6.2695262762363146E-2</v>
      </c>
      <c r="FD43" s="37">
        <v>6.2695262762363146E-2</v>
      </c>
      <c r="FE43" s="37">
        <v>5.6748663256098508E-2</v>
      </c>
      <c r="FF43" s="37">
        <v>6.0953026017927181E-2</v>
      </c>
      <c r="FG43" s="37">
        <v>6.2695262762363146E-2</v>
      </c>
      <c r="FH43" s="37">
        <v>6.2695262762363146E-2</v>
      </c>
      <c r="FI43" s="37">
        <v>5.1077622170481174E-2</v>
      </c>
      <c r="FJ43" s="37">
        <v>7.4543286908611117E-2</v>
      </c>
      <c r="FK43" s="37">
        <v>6.2695262762363146E-2</v>
      </c>
      <c r="FL43" s="37">
        <v>5.7721822212790208E-2</v>
      </c>
      <c r="FM43" s="37">
        <v>6.6215794196021305E-2</v>
      </c>
      <c r="FN43" s="37">
        <v>6.2695262762363146E-2</v>
      </c>
      <c r="FO43" s="37">
        <v>6.8679739404108098E-2</v>
      </c>
      <c r="FP43" s="37">
        <v>6.2695262762363146E-2</v>
      </c>
      <c r="FQ43" s="37">
        <v>6.2695262762363146E-2</v>
      </c>
      <c r="FR43" s="37">
        <v>6.2695262762363146E-2</v>
      </c>
      <c r="FS43" s="37">
        <v>5.4289324335983657E-2</v>
      </c>
      <c r="FT43" s="37">
        <v>6.2695262762363146E-2</v>
      </c>
      <c r="FU43" s="37">
        <v>6.2695262762363146E-2</v>
      </c>
      <c r="FV43" s="37">
        <v>6.2695262762363146E-2</v>
      </c>
      <c r="FW43" s="37">
        <v>7.5875028204148487E-2</v>
      </c>
      <c r="FX43" s="37">
        <v>6.2695262762363146E-2</v>
      </c>
      <c r="FY43" s="37">
        <v>5.6748663256098508E-2</v>
      </c>
      <c r="FZ43" s="37">
        <v>5.6748663256098508E-2</v>
      </c>
      <c r="GA43" s="37">
        <v>6.2695262762363146E-2</v>
      </c>
      <c r="GB43" s="37">
        <v>6.2695262762363146E-2</v>
      </c>
      <c r="GC43" s="37">
        <v>5.7480701541151813E-2</v>
      </c>
      <c r="GD43" s="37">
        <v>6.1504355904206554E-2</v>
      </c>
      <c r="GE43" s="37">
        <v>6.2695262762363146E-2</v>
      </c>
      <c r="GF43" s="37">
        <v>6.2695262762363146E-2</v>
      </c>
      <c r="GG43" s="37">
        <v>6.8037296959964744E-2</v>
      </c>
      <c r="GH43" s="37">
        <v>5.7238142730114516E-2</v>
      </c>
      <c r="GI43" s="37">
        <v>6.2695262762363146E-2</v>
      </c>
      <c r="GJ43" s="37">
        <v>6.2695262762363146E-2</v>
      </c>
      <c r="GK43" s="37">
        <v>5.7238142730114516E-2</v>
      </c>
      <c r="GL43" s="37">
        <v>6.2695262762363146E-2</v>
      </c>
      <c r="GM43" s="37">
        <v>7.1740585661095979E-2</v>
      </c>
      <c r="GN43" s="37">
        <v>5.9719496781278192E-2</v>
      </c>
      <c r="GO43" s="37">
        <v>5.186266701915665E-2</v>
      </c>
      <c r="GP43" s="37">
        <v>6.2695262762363146E-2</v>
      </c>
      <c r="GQ43" s="37">
        <v>7.3432619410129352E-2</v>
      </c>
      <c r="GR43" s="37">
        <v>6.2695262762363146E-2</v>
      </c>
      <c r="GS43" s="37">
        <v>6.2695262762363146E-2</v>
      </c>
      <c r="GT43" s="37">
        <v>5.9719496781278192E-2</v>
      </c>
      <c r="GU43" s="37">
        <v>6.6215794196021305E-2</v>
      </c>
      <c r="GV43" s="37">
        <v>6.2695262762363146E-2</v>
      </c>
      <c r="GW43" s="37">
        <v>6.2695262762363146E-2</v>
      </c>
      <c r="GX43" s="37">
        <v>7.0274047212374402E-2</v>
      </c>
      <c r="GY43" s="37">
        <v>6.2695262762363146E-2</v>
      </c>
      <c r="GZ43" s="37">
        <v>5.823347177955962E-2</v>
      </c>
      <c r="HA43" s="37">
        <v>6.2695262762363146E-2</v>
      </c>
      <c r="HB43" s="37">
        <v>6.6215794196021305E-2</v>
      </c>
      <c r="HC43" s="37">
        <v>6.5154474083462421E-2</v>
      </c>
      <c r="HD43" s="37">
        <v>6.2695262762363146E-2</v>
      </c>
      <c r="HE43" s="37">
        <v>5.9719496781278192E-2</v>
      </c>
      <c r="HF43" s="37">
        <v>6.2695262762363146E-2</v>
      </c>
      <c r="HG43" s="37">
        <v>6.2695262762363146E-2</v>
      </c>
      <c r="HH43" s="37">
        <v>6.6554080928675541E-2</v>
      </c>
      <c r="HI43" s="37">
        <v>6.2695262762363146E-2</v>
      </c>
      <c r="HJ43" s="37">
        <v>6.4444590935351931E-2</v>
      </c>
      <c r="HK43" s="37">
        <v>5.6748663256098508E-2</v>
      </c>
      <c r="HL43" s="37">
        <v>5.9719496781278192E-2</v>
      </c>
      <c r="HM43" s="37">
        <v>6.2695262762363146E-2</v>
      </c>
      <c r="HN43" s="37">
        <v>6.2695262762363146E-2</v>
      </c>
      <c r="HO43" s="37">
        <v>6.812503671661041E-2</v>
      </c>
      <c r="HP43" s="37">
        <v>6.2695262762363146E-2</v>
      </c>
      <c r="HQ43" s="37">
        <v>6.2695262762363146E-2</v>
      </c>
      <c r="HR43" s="37">
        <v>6.8679739404108098E-2</v>
      </c>
      <c r="HS43" s="37">
        <v>6.5079517527263375E-2</v>
      </c>
      <c r="HT43" s="37">
        <v>6.2695262762363146E-2</v>
      </c>
      <c r="HU43" s="37">
        <v>5.9719496781278192E-2</v>
      </c>
      <c r="HV43" s="37">
        <v>5.9719496781278192E-2</v>
      </c>
      <c r="HW43" s="37">
        <v>6.2695262762363146E-2</v>
      </c>
      <c r="HX43" s="37">
        <v>6.2695262762363146E-2</v>
      </c>
      <c r="HY43" s="37">
        <v>6.2695262762363146E-2</v>
      </c>
      <c r="HZ43" s="37">
        <v>5.6748663256098508E-2</v>
      </c>
      <c r="IA43" s="37">
        <v>6.2695262762363146E-2</v>
      </c>
      <c r="IB43" s="37">
        <v>6.2695262762363146E-2</v>
      </c>
      <c r="IC43" s="37">
        <v>5.8530578933548405E-2</v>
      </c>
      <c r="ID43" s="37">
        <v>6.2695262762363146E-2</v>
      </c>
      <c r="IE43" s="37">
        <v>6.2695262762363146E-2</v>
      </c>
      <c r="IF43" s="37">
        <v>6.2695262762363146E-2</v>
      </c>
      <c r="IG43" s="37">
        <v>5.9719496781278192E-2</v>
      </c>
      <c r="IH43" s="37">
        <v>6.8021703318159155E-2</v>
      </c>
      <c r="II43" s="37">
        <v>6.2695262762363146E-2</v>
      </c>
      <c r="IJ43" s="37">
        <v>6.4444590935351931E-2</v>
      </c>
      <c r="IK43" s="37">
        <v>5.7238142730114516E-2</v>
      </c>
      <c r="IL43" s="37">
        <v>5.8641051295982738E-2</v>
      </c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</row>
    <row r="44" spans="1:410" x14ac:dyDescent="0.35">
      <c r="A44" s="307">
        <v>8.6000000000000021E-2</v>
      </c>
      <c r="B44" s="314">
        <f t="shared" si="0"/>
        <v>6.614894702133027E-2</v>
      </c>
      <c r="C44" s="315">
        <f t="shared" si="1"/>
        <v>1.985105297866975E-2</v>
      </c>
      <c r="D44" s="37">
        <f t="shared" si="2"/>
        <v>6.3476437872132294E-2</v>
      </c>
      <c r="E44" s="11">
        <f t="shared" si="3"/>
        <v>2.2523562127867727E-2</v>
      </c>
      <c r="F44" s="310">
        <f t="shared" si="4"/>
        <v>6.6534771142635743E-2</v>
      </c>
      <c r="G44" s="311">
        <f t="shared" si="5"/>
        <v>1.9465228857364278E-2</v>
      </c>
      <c r="H44" s="312">
        <f t="shared" si="6"/>
        <v>6.2874688432840081E-2</v>
      </c>
      <c r="I44" s="313">
        <f t="shared" si="7"/>
        <v>2.312531156715994E-2</v>
      </c>
      <c r="J44" s="323">
        <v>6.3476437872132294E-2</v>
      </c>
      <c r="K44" s="313">
        <v>2.2523562127867727E-2</v>
      </c>
      <c r="M44" s="1">
        <v>8.6000000000000021E-2</v>
      </c>
      <c r="N44" s="37">
        <v>6.8288651687313129E-2</v>
      </c>
      <c r="O44" s="37">
        <v>7.103550229357225E-2</v>
      </c>
      <c r="P44" s="37">
        <v>6.8895089182098745E-2</v>
      </c>
      <c r="Q44" s="37">
        <v>7.2786319152561507E-2</v>
      </c>
      <c r="R44" s="37">
        <v>6.3713378537433085E-2</v>
      </c>
      <c r="S44" s="37">
        <v>7.103550229357225E-2</v>
      </c>
      <c r="T44" s="37">
        <v>6.9291870166748426E-2</v>
      </c>
      <c r="U44" s="37">
        <v>6.9291870166748426E-2</v>
      </c>
      <c r="V44" s="37">
        <v>7.103550229357225E-2</v>
      </c>
      <c r="W44" s="37">
        <v>7.103550229357225E-2</v>
      </c>
      <c r="X44" s="37">
        <v>7.103550229357225E-2</v>
      </c>
      <c r="Y44" s="37">
        <v>6.6165558437725869E-2</v>
      </c>
      <c r="Z44" s="37">
        <v>7.103550229357225E-2</v>
      </c>
      <c r="AA44" s="37">
        <v>7.103550229357225E-2</v>
      </c>
      <c r="AB44" s="37">
        <v>7.1120967714864314E-2</v>
      </c>
      <c r="AC44" s="37">
        <v>7.103550229357225E-2</v>
      </c>
      <c r="AD44" s="37">
        <v>6.3713378537433085E-2</v>
      </c>
      <c r="AE44" s="37">
        <v>7.103550229357225E-2</v>
      </c>
      <c r="AF44" s="37">
        <v>7.103550229357225E-2</v>
      </c>
      <c r="AG44" s="37">
        <v>7.103550229357225E-2</v>
      </c>
      <c r="AH44" s="37">
        <v>6.8895089182098745E-2</v>
      </c>
      <c r="AI44" s="37">
        <v>6.5461471689436834E-2</v>
      </c>
      <c r="AJ44" s="37">
        <v>7.103550229357225E-2</v>
      </c>
      <c r="AK44" s="37">
        <v>6.3713378537433085E-2</v>
      </c>
      <c r="AL44" s="37">
        <v>7.103550229357225E-2</v>
      </c>
      <c r="AM44" s="37">
        <v>7.103550229357225E-2</v>
      </c>
      <c r="AN44" s="37">
        <v>7.072562736750565E-2</v>
      </c>
      <c r="AO44" s="37">
        <v>7.103550229357225E-2</v>
      </c>
      <c r="AP44" s="37">
        <v>7.103550229357225E-2</v>
      </c>
      <c r="AQ44" s="37">
        <v>6.0833015586131856E-2</v>
      </c>
      <c r="AR44" s="37">
        <v>6.8895089182098745E-2</v>
      </c>
      <c r="AS44" s="37">
        <v>6.0063144698610182E-2</v>
      </c>
      <c r="AT44" s="37">
        <v>7.6578476741634871E-2</v>
      </c>
      <c r="AU44" s="37">
        <v>5.7776409419633357E-2</v>
      </c>
      <c r="AV44" s="37">
        <v>7.103550229357225E-2</v>
      </c>
      <c r="AW44" s="37">
        <v>7.051867567864023E-2</v>
      </c>
      <c r="AX44" s="37">
        <v>7.103550229357225E-2</v>
      </c>
      <c r="AY44" s="37">
        <v>7.103550229357225E-2</v>
      </c>
      <c r="AZ44" s="37">
        <v>6.5498404828236989E-2</v>
      </c>
      <c r="BA44" s="37">
        <v>6.3713378537433085E-2</v>
      </c>
      <c r="BB44" s="37">
        <v>6.3713378537433085E-2</v>
      </c>
      <c r="BC44" s="37">
        <v>6.9144472796694334E-2</v>
      </c>
      <c r="BD44" s="37">
        <v>6.5563048324994933E-2</v>
      </c>
      <c r="BE44" s="37">
        <v>7.103550229357225E-2</v>
      </c>
      <c r="BF44" s="37">
        <v>8.1081317568216571E-2</v>
      </c>
      <c r="BG44" s="37">
        <v>7.0066353821601313E-2</v>
      </c>
      <c r="BH44" s="37">
        <v>7.1399858121709903E-2</v>
      </c>
      <c r="BI44" s="37">
        <v>6.8895089182098745E-2</v>
      </c>
      <c r="BJ44" s="37">
        <v>7.103550229357225E-2</v>
      </c>
      <c r="BK44" s="37">
        <v>7.4585268078618316E-2</v>
      </c>
      <c r="BL44" s="37">
        <v>7.2747175445072809E-2</v>
      </c>
      <c r="BM44" s="37">
        <v>6.8596408900627015E-2</v>
      </c>
      <c r="BN44" s="37">
        <v>6.0742407107333918E-2</v>
      </c>
      <c r="BO44" s="37">
        <v>7.2509604055830623E-2</v>
      </c>
      <c r="BP44" s="37">
        <v>7.103550229357225E-2</v>
      </c>
      <c r="BQ44" s="37">
        <v>7.4585268078618316E-2</v>
      </c>
      <c r="BR44" s="37">
        <v>7.103550229357225E-2</v>
      </c>
      <c r="BS44" s="37">
        <v>7.103550229357225E-2</v>
      </c>
      <c r="BT44" s="37">
        <v>7.103550229357225E-2</v>
      </c>
      <c r="BU44" s="37">
        <v>7.103550229357225E-2</v>
      </c>
      <c r="BV44" s="37">
        <v>6.8895089182098745E-2</v>
      </c>
      <c r="BW44" s="37">
        <v>6.9144472796694334E-2</v>
      </c>
      <c r="BX44" s="37">
        <v>6.3713378537433085E-2</v>
      </c>
      <c r="BY44" s="37">
        <v>7.087306198869725E-2</v>
      </c>
      <c r="BZ44" s="37">
        <v>6.9291870166748426E-2</v>
      </c>
      <c r="CA44" s="37">
        <v>7.103550229357225E-2</v>
      </c>
      <c r="CB44" s="37">
        <v>6.3713378537433085E-2</v>
      </c>
      <c r="CC44" s="37">
        <v>6.9688984235940499E-2</v>
      </c>
      <c r="CD44" s="37">
        <v>6.1953848604586526E-2</v>
      </c>
      <c r="CE44" s="37">
        <v>6.6093827398940874E-2</v>
      </c>
      <c r="CF44" s="37">
        <v>4.0075208805640417E-2</v>
      </c>
      <c r="CG44" s="37">
        <v>6.3713378537433085E-2</v>
      </c>
      <c r="CH44" s="37">
        <v>7.413321384630267E-2</v>
      </c>
      <c r="CI44" s="37">
        <v>5.7776409419633357E-2</v>
      </c>
      <c r="CJ44" s="37">
        <v>6.8895089182098745E-2</v>
      </c>
      <c r="CK44" s="37">
        <v>7.6450365692574795E-2</v>
      </c>
      <c r="CL44" s="37">
        <v>6.3713378537433085E-2</v>
      </c>
      <c r="CM44" s="37">
        <v>7.103550229357225E-2</v>
      </c>
      <c r="CN44" s="37">
        <v>7.6578476741634871E-2</v>
      </c>
      <c r="CO44" s="37">
        <v>6.9688984235940499E-2</v>
      </c>
      <c r="CP44" s="37">
        <v>7.103550229357225E-2</v>
      </c>
      <c r="CQ44" s="37">
        <v>6.5623778669327226E-2</v>
      </c>
      <c r="CR44" s="37">
        <v>6.3713378537433085E-2</v>
      </c>
      <c r="CS44" s="37">
        <v>7.103550229357225E-2</v>
      </c>
      <c r="CT44" s="37">
        <v>6.3713378537433085E-2</v>
      </c>
      <c r="CU44" s="37">
        <v>6.3713378537433085E-2</v>
      </c>
      <c r="CV44" s="37">
        <v>6.3713378537433085E-2</v>
      </c>
      <c r="CW44" s="37">
        <v>7.0882421148079189E-2</v>
      </c>
      <c r="CX44" s="37">
        <v>6.3713378537433085E-2</v>
      </c>
      <c r="CY44" s="37">
        <v>6.3713378537433085E-2</v>
      </c>
      <c r="CZ44" s="37">
        <v>7.004597733399387E-2</v>
      </c>
      <c r="DA44" s="37">
        <v>6.3713378537433085E-2</v>
      </c>
      <c r="DB44" s="37">
        <v>6.1972386689379988E-2</v>
      </c>
      <c r="DC44" s="37">
        <v>6.3713378537433085E-2</v>
      </c>
      <c r="DD44" s="37">
        <v>6.3713378537433085E-2</v>
      </c>
      <c r="DE44" s="37">
        <v>6.3713378537433085E-2</v>
      </c>
      <c r="DF44" s="37">
        <v>6.3713378537433085E-2</v>
      </c>
      <c r="DG44" s="37">
        <v>6.0742407107333918E-2</v>
      </c>
      <c r="DH44" s="37">
        <v>5.9676616689636308E-2</v>
      </c>
      <c r="DI44" s="37">
        <v>7.1290095347977811E-2</v>
      </c>
      <c r="DJ44" s="37">
        <v>6.9038115903915731E-2</v>
      </c>
      <c r="DK44" s="37">
        <v>6.3713378537433085E-2</v>
      </c>
      <c r="DL44" s="37">
        <v>6.3713378537433085E-2</v>
      </c>
      <c r="DM44" s="37">
        <v>4.3935791569258642E-2</v>
      </c>
      <c r="DN44" s="37">
        <v>5.8018345120848691E-2</v>
      </c>
      <c r="DO44" s="37">
        <v>6.3713378537433085E-2</v>
      </c>
      <c r="DP44" s="37">
        <v>6.0742407107333918E-2</v>
      </c>
      <c r="DQ44" s="37">
        <v>6.7864669194817928E-2</v>
      </c>
      <c r="DR44" s="37">
        <v>4.7842985943289174E-2</v>
      </c>
      <c r="DS44" s="37">
        <v>6.5461471689436834E-2</v>
      </c>
      <c r="DT44" s="37">
        <v>5.8078461752863797E-2</v>
      </c>
      <c r="DU44" s="37">
        <v>6.3713378537433085E-2</v>
      </c>
      <c r="DV44" s="37">
        <v>6.3713378537433085E-2</v>
      </c>
      <c r="DW44" s="37">
        <v>6.1336199217539189E-2</v>
      </c>
      <c r="DX44" s="37">
        <v>6.4903189896626801E-2</v>
      </c>
      <c r="DY44" s="37">
        <v>6.3713378537433085E-2</v>
      </c>
      <c r="DZ44" s="37">
        <v>6.1930191338052554E-2</v>
      </c>
      <c r="EA44" s="37">
        <v>6.3713378537433085E-2</v>
      </c>
      <c r="EB44" s="37">
        <v>6.3713378537433085E-2</v>
      </c>
      <c r="EC44" s="37">
        <v>6.3713378537433085E-2</v>
      </c>
      <c r="ED44" s="37">
        <v>6.3713378537433085E-2</v>
      </c>
      <c r="EE44" s="37">
        <v>6.3713378537433085E-2</v>
      </c>
      <c r="EF44" s="37">
        <v>6.3713378537433085E-2</v>
      </c>
      <c r="EG44" s="37">
        <v>6.0742407107333918E-2</v>
      </c>
      <c r="EH44" s="37">
        <v>6.3713378537433085E-2</v>
      </c>
      <c r="EI44" s="37">
        <v>6.3713378537433085E-2</v>
      </c>
      <c r="EJ44" s="37">
        <v>6.3713378537433085E-2</v>
      </c>
      <c r="EK44" s="37">
        <v>6.5461471689436834E-2</v>
      </c>
      <c r="EL44" s="37">
        <v>6.3713378537433085E-2</v>
      </c>
      <c r="EM44" s="37">
        <v>7.2747175445072809E-2</v>
      </c>
      <c r="EN44" s="37">
        <v>6.6689458718213634E-2</v>
      </c>
      <c r="EO44" s="37">
        <v>6.3713378537433085E-2</v>
      </c>
      <c r="EP44" s="37">
        <v>6.3713378537433085E-2</v>
      </c>
      <c r="EQ44" s="37">
        <v>5.7776409419633357E-2</v>
      </c>
      <c r="ER44" s="37">
        <v>5.4831701229783425E-2</v>
      </c>
      <c r="ES44" s="37">
        <v>6.3713378537433085E-2</v>
      </c>
      <c r="ET44" s="37">
        <v>6.3713378537433085E-2</v>
      </c>
      <c r="EU44" s="37">
        <v>6.2978294590034789E-2</v>
      </c>
      <c r="EV44" s="37">
        <v>6.3713378537433085E-2</v>
      </c>
      <c r="EW44" s="37">
        <v>6.7884508088935869E-2</v>
      </c>
      <c r="EX44" s="37">
        <v>6.3713378537433085E-2</v>
      </c>
      <c r="EY44" s="37">
        <v>6.3713378537433085E-2</v>
      </c>
      <c r="EZ44" s="37">
        <v>6.0742407107333918E-2</v>
      </c>
      <c r="FA44" s="37">
        <v>6.3713378537433085E-2</v>
      </c>
      <c r="FB44" s="37">
        <v>6.1972386689379988E-2</v>
      </c>
      <c r="FC44" s="37">
        <v>6.3713378537433085E-2</v>
      </c>
      <c r="FD44" s="37">
        <v>6.3713378537433085E-2</v>
      </c>
      <c r="FE44" s="37">
        <v>5.7776409419633357E-2</v>
      </c>
      <c r="FF44" s="37">
        <v>6.1972386689379988E-2</v>
      </c>
      <c r="FG44" s="37">
        <v>6.3713378537433085E-2</v>
      </c>
      <c r="FH44" s="37">
        <v>6.3713378537433085E-2</v>
      </c>
      <c r="FI44" s="37">
        <v>5.2099335219992771E-2</v>
      </c>
      <c r="FJ44" s="37">
        <v>7.5542328993303709E-2</v>
      </c>
      <c r="FK44" s="37">
        <v>6.3713378537433085E-2</v>
      </c>
      <c r="FL44" s="37">
        <v>5.8735553836130272E-2</v>
      </c>
      <c r="FM44" s="37">
        <v>6.7231998831084994E-2</v>
      </c>
      <c r="FN44" s="37">
        <v>6.3713378537433085E-2</v>
      </c>
      <c r="FO44" s="37">
        <v>6.9688984235940499E-2</v>
      </c>
      <c r="FP44" s="37">
        <v>6.3713378537433085E-2</v>
      </c>
      <c r="FQ44" s="37">
        <v>6.3713378537433085E-2</v>
      </c>
      <c r="FR44" s="37">
        <v>6.3713378537433085E-2</v>
      </c>
      <c r="FS44" s="37">
        <v>5.5314871719256198E-2</v>
      </c>
      <c r="FT44" s="37">
        <v>6.3713378537433085E-2</v>
      </c>
      <c r="FU44" s="37">
        <v>6.3713378537433085E-2</v>
      </c>
      <c r="FV44" s="37">
        <v>6.3713378537433085E-2</v>
      </c>
      <c r="FW44" s="37">
        <v>7.6884600311567741E-2</v>
      </c>
      <c r="FX44" s="37">
        <v>6.3713378537433085E-2</v>
      </c>
      <c r="FY44" s="37">
        <v>5.7776409419633357E-2</v>
      </c>
      <c r="FZ44" s="37">
        <v>5.7776409419633357E-2</v>
      </c>
      <c r="GA44" s="37">
        <v>6.3713378537433085E-2</v>
      </c>
      <c r="GB44" s="37">
        <v>6.3713378537433085E-2</v>
      </c>
      <c r="GC44" s="37">
        <v>5.8497905596868405E-2</v>
      </c>
      <c r="GD44" s="37">
        <v>6.2524384544036193E-2</v>
      </c>
      <c r="GE44" s="37">
        <v>6.3713378537433085E-2</v>
      </c>
      <c r="GF44" s="37">
        <v>6.3713378537433085E-2</v>
      </c>
      <c r="GG44" s="37">
        <v>6.9051470694557748E-2</v>
      </c>
      <c r="GH44" s="37">
        <v>5.8258839916696115E-2</v>
      </c>
      <c r="GI44" s="37">
        <v>6.3713378537433085E-2</v>
      </c>
      <c r="GJ44" s="37">
        <v>6.3713378537433085E-2</v>
      </c>
      <c r="GK44" s="37">
        <v>5.8258839916696115E-2</v>
      </c>
      <c r="GL44" s="37">
        <v>6.3713378537433085E-2</v>
      </c>
      <c r="GM44" s="37">
        <v>7.2747175445072809E-2</v>
      </c>
      <c r="GN44" s="37">
        <v>6.0742407107333918E-2</v>
      </c>
      <c r="GO44" s="37">
        <v>5.2886085396583127E-2</v>
      </c>
      <c r="GP44" s="37">
        <v>6.3713378537433085E-2</v>
      </c>
      <c r="GQ44" s="37">
        <v>7.4433291686157643E-2</v>
      </c>
      <c r="GR44" s="37">
        <v>6.3713378537433085E-2</v>
      </c>
      <c r="GS44" s="37">
        <v>6.3713378537433085E-2</v>
      </c>
      <c r="GT44" s="37">
        <v>6.0371679641298526E-2</v>
      </c>
      <c r="GU44" s="37">
        <v>6.7231998831084994E-2</v>
      </c>
      <c r="GV44" s="37">
        <v>6.3713378537433085E-2</v>
      </c>
      <c r="GW44" s="37">
        <v>6.3713378537433085E-2</v>
      </c>
      <c r="GX44" s="37">
        <v>7.1290095347977811E-2</v>
      </c>
      <c r="GY44" s="37">
        <v>6.3713378537433085E-2</v>
      </c>
      <c r="GZ44" s="37">
        <v>5.9258794864947895E-2</v>
      </c>
      <c r="HA44" s="37">
        <v>6.3713378537433085E-2</v>
      </c>
      <c r="HB44" s="37">
        <v>6.7231998831084994E-2</v>
      </c>
      <c r="HC44" s="37">
        <v>6.6165558437725869E-2</v>
      </c>
      <c r="HD44" s="37">
        <v>6.3713378537433085E-2</v>
      </c>
      <c r="HE44" s="37">
        <v>6.0742407107333918E-2</v>
      </c>
      <c r="HF44" s="37">
        <v>6.3713378537433085E-2</v>
      </c>
      <c r="HG44" s="37">
        <v>6.3713378537433085E-2</v>
      </c>
      <c r="HH44" s="37">
        <v>6.7564186983719576E-2</v>
      </c>
      <c r="HI44" s="37">
        <v>6.3713378537433085E-2</v>
      </c>
      <c r="HJ44" s="37">
        <v>6.5461471689436834E-2</v>
      </c>
      <c r="HK44" s="37">
        <v>5.7776409419633357E-2</v>
      </c>
      <c r="HL44" s="37">
        <v>6.0742407107333918E-2</v>
      </c>
      <c r="HM44" s="37">
        <v>6.3713378537433085E-2</v>
      </c>
      <c r="HN44" s="37">
        <v>6.3713378537433085E-2</v>
      </c>
      <c r="HO44" s="37">
        <v>6.9144472796694334E-2</v>
      </c>
      <c r="HP44" s="37">
        <v>6.3713378537433085E-2</v>
      </c>
      <c r="HQ44" s="37">
        <v>6.3713378537433085E-2</v>
      </c>
      <c r="HR44" s="37">
        <v>6.9688984235940499E-2</v>
      </c>
      <c r="HS44" s="37">
        <v>6.6093827398940874E-2</v>
      </c>
      <c r="HT44" s="37">
        <v>6.3713378537433085E-2</v>
      </c>
      <c r="HU44" s="37">
        <v>6.0742407107333918E-2</v>
      </c>
      <c r="HV44" s="37">
        <v>6.0742407107333918E-2</v>
      </c>
      <c r="HW44" s="37">
        <v>6.3713378537433085E-2</v>
      </c>
      <c r="HX44" s="37">
        <v>6.3713378537433085E-2</v>
      </c>
      <c r="HY44" s="37">
        <v>6.3713378537433085E-2</v>
      </c>
      <c r="HZ44" s="37">
        <v>5.7776409419633357E-2</v>
      </c>
      <c r="IA44" s="37">
        <v>6.3713378537433085E-2</v>
      </c>
      <c r="IB44" s="37">
        <v>6.3713378537433085E-2</v>
      </c>
      <c r="IC44" s="37">
        <v>5.9555418641461744E-2</v>
      </c>
      <c r="ID44" s="37">
        <v>6.3713378537433085E-2</v>
      </c>
      <c r="IE44" s="37">
        <v>6.3713378537433085E-2</v>
      </c>
      <c r="IF44" s="37">
        <v>6.3713378537433085E-2</v>
      </c>
      <c r="IG44" s="37">
        <v>6.0742407107333918E-2</v>
      </c>
      <c r="IH44" s="37">
        <v>6.9038115903915731E-2</v>
      </c>
      <c r="II44" s="37">
        <v>6.3713378537433085E-2</v>
      </c>
      <c r="IJ44" s="37">
        <v>6.5461471689436834E-2</v>
      </c>
      <c r="IK44" s="37">
        <v>5.8258839916696115E-2</v>
      </c>
      <c r="IL44" s="37">
        <v>5.9676616689636308E-2</v>
      </c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</row>
    <row r="45" spans="1:410" x14ac:dyDescent="0.35">
      <c r="A45" s="307">
        <v>8.7000000000000022E-2</v>
      </c>
      <c r="B45" s="314">
        <f t="shared" si="0"/>
        <v>6.7127494965434395E-2</v>
      </c>
      <c r="C45" s="315">
        <f t="shared" si="1"/>
        <v>1.9872505034565627E-2</v>
      </c>
      <c r="D45" s="37">
        <f t="shared" si="2"/>
        <v>6.4488103374168868E-2</v>
      </c>
      <c r="E45" s="11">
        <f t="shared" si="3"/>
        <v>2.2511896625831154E-2</v>
      </c>
      <c r="F45" s="310">
        <f t="shared" si="4"/>
        <v>6.7512453529448083E-2</v>
      </c>
      <c r="G45" s="311">
        <f t="shared" si="5"/>
        <v>1.9487546470551939E-2</v>
      </c>
      <c r="H45" s="312">
        <f t="shared" si="6"/>
        <v>6.3882508051221115E-2</v>
      </c>
      <c r="I45" s="313">
        <f t="shared" si="7"/>
        <v>2.3117491948778907E-2</v>
      </c>
      <c r="J45" s="323">
        <v>6.4488103374168868E-2</v>
      </c>
      <c r="K45" s="313">
        <v>2.2511896625831154E-2</v>
      </c>
      <c r="M45" s="1">
        <v>8.7000000000000022E-2</v>
      </c>
      <c r="N45" s="37">
        <v>6.9287059841880438E-2</v>
      </c>
      <c r="O45" s="37">
        <v>7.2032707826689135E-2</v>
      </c>
      <c r="P45" s="37">
        <v>6.9705348560352265E-2</v>
      </c>
      <c r="Q45" s="37">
        <v>7.3782338414182247E-2</v>
      </c>
      <c r="R45" s="37">
        <v>6.4731384233407185E-2</v>
      </c>
      <c r="S45" s="37">
        <v>7.2032707826689135E-2</v>
      </c>
      <c r="T45" s="37">
        <v>7.0290271807305738E-2</v>
      </c>
      <c r="U45" s="37">
        <v>7.0290271807305738E-2</v>
      </c>
      <c r="V45" s="37">
        <v>7.2032707826689135E-2</v>
      </c>
      <c r="W45" s="37">
        <v>7.2032707826689135E-2</v>
      </c>
      <c r="X45" s="37">
        <v>7.2032707826689135E-2</v>
      </c>
      <c r="Y45" s="37">
        <v>6.7176559062217311E-2</v>
      </c>
      <c r="Z45" s="37">
        <v>7.2032707826689135E-2</v>
      </c>
      <c r="AA45" s="37">
        <v>7.2032707826689135E-2</v>
      </c>
      <c r="AB45" s="37">
        <v>7.1524812420117989E-2</v>
      </c>
      <c r="AC45" s="37">
        <v>7.2032707826689135E-2</v>
      </c>
      <c r="AD45" s="37">
        <v>6.4731384233407185E-2</v>
      </c>
      <c r="AE45" s="37">
        <v>7.2032707826689135E-2</v>
      </c>
      <c r="AF45" s="37">
        <v>7.2032707826689135E-2</v>
      </c>
      <c r="AG45" s="37">
        <v>7.2032707826689135E-2</v>
      </c>
      <c r="AH45" s="37">
        <v>6.9705348560352265E-2</v>
      </c>
      <c r="AI45" s="37">
        <v>6.6478252213877154E-2</v>
      </c>
      <c r="AJ45" s="37">
        <v>7.2032707826689135E-2</v>
      </c>
      <c r="AK45" s="37">
        <v>6.4731384233407185E-2</v>
      </c>
      <c r="AL45" s="37">
        <v>7.2032707826689135E-2</v>
      </c>
      <c r="AM45" s="37">
        <v>7.2032707826689135E-2</v>
      </c>
      <c r="AN45" s="37">
        <v>7.142588262286953E-2</v>
      </c>
      <c r="AO45" s="37">
        <v>7.2032707826689135E-2</v>
      </c>
      <c r="AP45" s="37">
        <v>7.2032707826689135E-2</v>
      </c>
      <c r="AQ45" s="37">
        <v>6.1730639543624788E-2</v>
      </c>
      <c r="AR45" s="37">
        <v>6.9705348560352265E-2</v>
      </c>
      <c r="AS45" s="37">
        <v>6.1067118992653269E-2</v>
      </c>
      <c r="AT45" s="37">
        <v>7.7578691591787097E-2</v>
      </c>
      <c r="AU45" s="37">
        <v>5.8803998635960086E-2</v>
      </c>
      <c r="AV45" s="37">
        <v>7.2032707826689135E-2</v>
      </c>
      <c r="AW45" s="37">
        <v>7.1019917641097718E-2</v>
      </c>
      <c r="AX45" s="37">
        <v>7.2032707826689135E-2</v>
      </c>
      <c r="AY45" s="37">
        <v>7.2032707826689135E-2</v>
      </c>
      <c r="AZ45" s="37">
        <v>6.6513567465227075E-2</v>
      </c>
      <c r="BA45" s="37">
        <v>6.4731384233407185E-2</v>
      </c>
      <c r="BB45" s="37">
        <v>6.4731384233407185E-2</v>
      </c>
      <c r="BC45" s="37">
        <v>7.0163822976033074E-2</v>
      </c>
      <c r="BD45" s="37">
        <v>6.6562694584900495E-2</v>
      </c>
      <c r="BE45" s="37">
        <v>7.2032707826689135E-2</v>
      </c>
      <c r="BF45" s="37">
        <v>8.1586492849940129E-2</v>
      </c>
      <c r="BG45" s="37">
        <v>7.0868322356289815E-2</v>
      </c>
      <c r="BH45" s="37">
        <v>7.1903516480333218E-2</v>
      </c>
      <c r="BI45" s="37">
        <v>6.9705348560352265E-2</v>
      </c>
      <c r="BJ45" s="37">
        <v>7.2032707826689135E-2</v>
      </c>
      <c r="BK45" s="37">
        <v>7.5581214589163448E-2</v>
      </c>
      <c r="BL45" s="37">
        <v>7.3753714300575757E-2</v>
      </c>
      <c r="BM45" s="37">
        <v>6.9595291711740392E-2</v>
      </c>
      <c r="BN45" s="37">
        <v>6.1765184057055666E-2</v>
      </c>
      <c r="BO45" s="37">
        <v>7.3278176488400959E-2</v>
      </c>
      <c r="BP45" s="37">
        <v>7.2032707826689135E-2</v>
      </c>
      <c r="BQ45" s="37">
        <v>7.5581214589163448E-2</v>
      </c>
      <c r="BR45" s="37">
        <v>7.2032707826689135E-2</v>
      </c>
      <c r="BS45" s="37">
        <v>7.2032707826689135E-2</v>
      </c>
      <c r="BT45" s="37">
        <v>7.2032707826689135E-2</v>
      </c>
      <c r="BU45" s="37">
        <v>7.2032707826689135E-2</v>
      </c>
      <c r="BV45" s="37">
        <v>6.9705348560352265E-2</v>
      </c>
      <c r="BW45" s="37">
        <v>7.0163822976033074E-2</v>
      </c>
      <c r="BX45" s="37">
        <v>6.4731384233407185E-2</v>
      </c>
      <c r="BY45" s="37">
        <v>7.1872010755241078E-2</v>
      </c>
      <c r="BZ45" s="37">
        <v>7.0290271807305738E-2</v>
      </c>
      <c r="CA45" s="37">
        <v>7.2032707826689135E-2</v>
      </c>
      <c r="CB45" s="37">
        <v>6.4731384233407185E-2</v>
      </c>
      <c r="CC45" s="37">
        <v>7.0593652124844031E-2</v>
      </c>
      <c r="CD45" s="37">
        <v>6.2954543298900045E-2</v>
      </c>
      <c r="CE45" s="37">
        <v>6.7108045632296998E-2</v>
      </c>
      <c r="CF45" s="37">
        <v>4.1107744329452744E-2</v>
      </c>
      <c r="CG45" s="37">
        <v>6.4731384233407185E-2</v>
      </c>
      <c r="CH45" s="37">
        <v>7.5032665790590425E-2</v>
      </c>
      <c r="CI45" s="37">
        <v>5.8803998635960086E-2</v>
      </c>
      <c r="CJ45" s="37">
        <v>6.9705348560352265E-2</v>
      </c>
      <c r="CK45" s="37">
        <v>7.7447618340300339E-2</v>
      </c>
      <c r="CL45" s="37">
        <v>6.4731384233407185E-2</v>
      </c>
      <c r="CM45" s="37">
        <v>7.2032707826689135E-2</v>
      </c>
      <c r="CN45" s="37">
        <v>7.7578691591787097E-2</v>
      </c>
      <c r="CO45" s="37">
        <v>7.0698163049108143E-2</v>
      </c>
      <c r="CP45" s="37">
        <v>7.2032707826689135E-2</v>
      </c>
      <c r="CQ45" s="37">
        <v>6.6142443898577818E-2</v>
      </c>
      <c r="CR45" s="37">
        <v>6.4731384233407185E-2</v>
      </c>
      <c r="CS45" s="37">
        <v>7.2032707826689135E-2</v>
      </c>
      <c r="CT45" s="37">
        <v>6.4731384233407185E-2</v>
      </c>
      <c r="CU45" s="37">
        <v>6.4731384233407185E-2</v>
      </c>
      <c r="CV45" s="37">
        <v>6.4731384233407185E-2</v>
      </c>
      <c r="CW45" s="37">
        <v>7.1899743185612985E-2</v>
      </c>
      <c r="CX45" s="37">
        <v>6.4731384233407185E-2</v>
      </c>
      <c r="CY45" s="37">
        <v>6.4731384233407185E-2</v>
      </c>
      <c r="CZ45" s="37">
        <v>7.106522158471984E-2</v>
      </c>
      <c r="DA45" s="37">
        <v>6.4731384233407185E-2</v>
      </c>
      <c r="DB45" s="37">
        <v>6.2991627421788765E-2</v>
      </c>
      <c r="DC45" s="37">
        <v>6.4731384233407185E-2</v>
      </c>
      <c r="DD45" s="37">
        <v>6.4731384233407185E-2</v>
      </c>
      <c r="DE45" s="37">
        <v>6.4731384233407185E-2</v>
      </c>
      <c r="DF45" s="37">
        <v>6.4731384233407185E-2</v>
      </c>
      <c r="DG45" s="37">
        <v>6.1765184057055666E-2</v>
      </c>
      <c r="DH45" s="37">
        <v>6.0711978571627245E-2</v>
      </c>
      <c r="DI45" s="37">
        <v>7.230607075216211E-2</v>
      </c>
      <c r="DJ45" s="37">
        <v>7.0054441674425538E-2</v>
      </c>
      <c r="DK45" s="37">
        <v>6.4731384233407185E-2</v>
      </c>
      <c r="DL45" s="37">
        <v>6.4731384233407185E-2</v>
      </c>
      <c r="DM45" s="37">
        <v>4.4958005018961966E-2</v>
      </c>
      <c r="DN45" s="37">
        <v>5.9042406943530246E-2</v>
      </c>
      <c r="DO45" s="37">
        <v>6.4731384233407185E-2</v>
      </c>
      <c r="DP45" s="37">
        <v>6.1765184057055666E-2</v>
      </c>
      <c r="DQ45" s="37">
        <v>6.8886262300969392E-2</v>
      </c>
      <c r="DR45" s="37">
        <v>4.8882633503214423E-2</v>
      </c>
      <c r="DS45" s="37">
        <v>6.6478252213877154E-2</v>
      </c>
      <c r="DT45" s="37">
        <v>5.9100770190016583E-2</v>
      </c>
      <c r="DU45" s="37">
        <v>6.4731384233407185E-2</v>
      </c>
      <c r="DV45" s="37">
        <v>6.4731384233407185E-2</v>
      </c>
      <c r="DW45" s="37">
        <v>6.2358018634825152E-2</v>
      </c>
      <c r="DX45" s="37">
        <v>6.5919298578631436E-2</v>
      </c>
      <c r="DY45" s="37">
        <v>6.4731384233407185E-2</v>
      </c>
      <c r="DZ45" s="37">
        <v>6.295105486360808E-2</v>
      </c>
      <c r="EA45" s="37">
        <v>6.4731384233407185E-2</v>
      </c>
      <c r="EB45" s="37">
        <v>6.4731384233407185E-2</v>
      </c>
      <c r="EC45" s="37">
        <v>6.4731384233407185E-2</v>
      </c>
      <c r="ED45" s="37">
        <v>6.4731384233407185E-2</v>
      </c>
      <c r="EE45" s="37">
        <v>6.4731384233407185E-2</v>
      </c>
      <c r="EF45" s="37">
        <v>6.4731384233407185E-2</v>
      </c>
      <c r="EG45" s="37">
        <v>6.1765184057055666E-2</v>
      </c>
      <c r="EH45" s="37">
        <v>6.4731384233407185E-2</v>
      </c>
      <c r="EI45" s="37">
        <v>6.4731384233407185E-2</v>
      </c>
      <c r="EJ45" s="37">
        <v>6.4731384233407185E-2</v>
      </c>
      <c r="EK45" s="37">
        <v>6.6478252213877154E-2</v>
      </c>
      <c r="EL45" s="37">
        <v>6.4731384233407185E-2</v>
      </c>
      <c r="EM45" s="37">
        <v>7.3753714300575757E-2</v>
      </c>
      <c r="EN45" s="37">
        <v>6.7702734189356573E-2</v>
      </c>
      <c r="EO45" s="37">
        <v>6.4731384233407185E-2</v>
      </c>
      <c r="EP45" s="37">
        <v>6.4731384233407185E-2</v>
      </c>
      <c r="EQ45" s="37">
        <v>5.8803998635960086E-2</v>
      </c>
      <c r="ER45" s="37">
        <v>5.5854810099461805E-2</v>
      </c>
      <c r="ES45" s="37">
        <v>6.4731384233407185E-2</v>
      </c>
      <c r="ET45" s="37">
        <v>6.4731384233407185E-2</v>
      </c>
      <c r="EU45" s="37">
        <v>6.3797416377392446E-2</v>
      </c>
      <c r="EV45" s="37">
        <v>6.4731384233407185E-2</v>
      </c>
      <c r="EW45" s="37">
        <v>6.8896013309132975E-2</v>
      </c>
      <c r="EX45" s="37">
        <v>6.4731384233407185E-2</v>
      </c>
      <c r="EY45" s="37">
        <v>6.4731384233407185E-2</v>
      </c>
      <c r="EZ45" s="37">
        <v>6.1765184057055666E-2</v>
      </c>
      <c r="FA45" s="37">
        <v>6.4731384233407185E-2</v>
      </c>
      <c r="FB45" s="37">
        <v>6.2991627421788765E-2</v>
      </c>
      <c r="FC45" s="37">
        <v>6.4731384233407185E-2</v>
      </c>
      <c r="FD45" s="37">
        <v>6.4731384233407185E-2</v>
      </c>
      <c r="FE45" s="37">
        <v>5.8803998635960086E-2</v>
      </c>
      <c r="FF45" s="37">
        <v>6.2991627421788765E-2</v>
      </c>
      <c r="FG45" s="37">
        <v>6.4731384233407185E-2</v>
      </c>
      <c r="FH45" s="37">
        <v>6.4731384233407185E-2</v>
      </c>
      <c r="FI45" s="37">
        <v>5.3120837317292668E-2</v>
      </c>
      <c r="FJ45" s="37">
        <v>7.6541347261229742E-2</v>
      </c>
      <c r="FK45" s="37">
        <v>6.4731384233407185E-2</v>
      </c>
      <c r="FL45" s="37">
        <v>5.9749158614985198E-2</v>
      </c>
      <c r="FM45" s="37">
        <v>6.8248111515004206E-2</v>
      </c>
      <c r="FN45" s="37">
        <v>6.4731384233407185E-2</v>
      </c>
      <c r="FO45" s="37">
        <v>7.0558798451381577E-2</v>
      </c>
      <c r="FP45" s="37">
        <v>6.4731384233407185E-2</v>
      </c>
      <c r="FQ45" s="37">
        <v>6.4731384233407185E-2</v>
      </c>
      <c r="FR45" s="37">
        <v>6.4731384233407185E-2</v>
      </c>
      <c r="FS45" s="37">
        <v>5.634025377933316E-2</v>
      </c>
      <c r="FT45" s="37">
        <v>6.4731384233407185E-2</v>
      </c>
      <c r="FU45" s="37">
        <v>6.4731384233407185E-2</v>
      </c>
      <c r="FV45" s="37">
        <v>6.4731384233407185E-2</v>
      </c>
      <c r="FW45" s="37">
        <v>7.7894120448409598E-2</v>
      </c>
      <c r="FX45" s="37">
        <v>6.4731384233407185E-2</v>
      </c>
      <c r="FY45" s="37">
        <v>5.8803998635960086E-2</v>
      </c>
      <c r="FZ45" s="37">
        <v>5.8803998635960086E-2</v>
      </c>
      <c r="GA45" s="37">
        <v>6.4731384233407185E-2</v>
      </c>
      <c r="GB45" s="37">
        <v>6.4731384233407185E-2</v>
      </c>
      <c r="GC45" s="37">
        <v>5.9514975356075528E-2</v>
      </c>
      <c r="GD45" s="37">
        <v>6.3544293818713626E-2</v>
      </c>
      <c r="GE45" s="37">
        <v>6.4731384233407185E-2</v>
      </c>
      <c r="GF45" s="37">
        <v>6.4731384233407185E-2</v>
      </c>
      <c r="GG45" s="37">
        <v>7.0052453270569082E-2</v>
      </c>
      <c r="GH45" s="37">
        <v>5.9279395305613214E-2</v>
      </c>
      <c r="GI45" s="37">
        <v>6.4731384233407185E-2</v>
      </c>
      <c r="GJ45" s="37">
        <v>6.4731384233407185E-2</v>
      </c>
      <c r="GK45" s="37">
        <v>5.9279395305613214E-2</v>
      </c>
      <c r="GL45" s="37">
        <v>6.4731384233407185E-2</v>
      </c>
      <c r="GM45" s="37">
        <v>7.3753714300575757E-2</v>
      </c>
      <c r="GN45" s="37">
        <v>6.1765184057055666E-2</v>
      </c>
      <c r="GO45" s="37">
        <v>5.3909330238491204E-2</v>
      </c>
      <c r="GP45" s="37">
        <v>6.4731384233407185E-2</v>
      </c>
      <c r="GQ45" s="37">
        <v>7.5433942940044796E-2</v>
      </c>
      <c r="GR45" s="37">
        <v>6.4731384233407185E-2</v>
      </c>
      <c r="GS45" s="37">
        <v>6.4731384233407185E-2</v>
      </c>
      <c r="GT45" s="37">
        <v>6.0885284344500468E-2</v>
      </c>
      <c r="GU45" s="37">
        <v>6.8248111515004206E-2</v>
      </c>
      <c r="GV45" s="37">
        <v>6.4731384233407185E-2</v>
      </c>
      <c r="GW45" s="37">
        <v>6.4731384233407185E-2</v>
      </c>
      <c r="GX45" s="37">
        <v>7.230607075216211E-2</v>
      </c>
      <c r="GY45" s="37">
        <v>6.4731384233407185E-2</v>
      </c>
      <c r="GZ45" s="37">
        <v>6.0283972822764653E-2</v>
      </c>
      <c r="HA45" s="37">
        <v>6.4731384233407185E-2</v>
      </c>
      <c r="HB45" s="37">
        <v>6.8248111515004206E-2</v>
      </c>
      <c r="HC45" s="37">
        <v>6.7176559062217311E-2</v>
      </c>
      <c r="HD45" s="37">
        <v>6.4731384233407185E-2</v>
      </c>
      <c r="HE45" s="37">
        <v>6.1765184057055666E-2</v>
      </c>
      <c r="HF45" s="37">
        <v>6.4731384233407185E-2</v>
      </c>
      <c r="HG45" s="37">
        <v>6.4731384233407185E-2</v>
      </c>
      <c r="HH45" s="37">
        <v>6.8574217084140576E-2</v>
      </c>
      <c r="HI45" s="37">
        <v>6.4731384233407185E-2</v>
      </c>
      <c r="HJ45" s="37">
        <v>6.6478252213877154E-2</v>
      </c>
      <c r="HK45" s="37">
        <v>5.8803998635960086E-2</v>
      </c>
      <c r="HL45" s="37">
        <v>6.1765184057055666E-2</v>
      </c>
      <c r="HM45" s="37">
        <v>6.4731384233407185E-2</v>
      </c>
      <c r="HN45" s="37">
        <v>6.4731384233407185E-2</v>
      </c>
      <c r="HO45" s="37">
        <v>7.0163822976033074E-2</v>
      </c>
      <c r="HP45" s="37">
        <v>6.4731384233407185E-2</v>
      </c>
      <c r="HQ45" s="37">
        <v>6.4731384233407185E-2</v>
      </c>
      <c r="HR45" s="37">
        <v>7.0698163049108143E-2</v>
      </c>
      <c r="HS45" s="37">
        <v>6.7108045632296998E-2</v>
      </c>
      <c r="HT45" s="37">
        <v>6.4731384233407185E-2</v>
      </c>
      <c r="HU45" s="37">
        <v>6.1765184057055666E-2</v>
      </c>
      <c r="HV45" s="37">
        <v>6.1765184057055666E-2</v>
      </c>
      <c r="HW45" s="37">
        <v>6.4731384233407185E-2</v>
      </c>
      <c r="HX45" s="37">
        <v>6.4731384233407185E-2</v>
      </c>
      <c r="HY45" s="37">
        <v>6.4731384233407185E-2</v>
      </c>
      <c r="HZ45" s="37">
        <v>5.8803998635960086E-2</v>
      </c>
      <c r="IA45" s="37">
        <v>6.4731384233407185E-2</v>
      </c>
      <c r="IB45" s="37">
        <v>6.4731384233407185E-2</v>
      </c>
      <c r="IC45" s="37">
        <v>6.0580115577521632E-2</v>
      </c>
      <c r="ID45" s="37">
        <v>6.4731384233407185E-2</v>
      </c>
      <c r="IE45" s="37">
        <v>6.4731384233407185E-2</v>
      </c>
      <c r="IF45" s="37">
        <v>6.4731384233407185E-2</v>
      </c>
      <c r="IG45" s="37">
        <v>6.1765184057055666E-2</v>
      </c>
      <c r="IH45" s="37">
        <v>7.0054441674425538E-2</v>
      </c>
      <c r="II45" s="37">
        <v>6.4731384233407185E-2</v>
      </c>
      <c r="IJ45" s="37">
        <v>6.6478252213877154E-2</v>
      </c>
      <c r="IK45" s="37">
        <v>5.9279395305613214E-2</v>
      </c>
      <c r="IL45" s="37">
        <v>6.0711978571627245E-2</v>
      </c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</row>
    <row r="46" spans="1:410" x14ac:dyDescent="0.35">
      <c r="A46" s="307">
        <v>8.8000000000000023E-2</v>
      </c>
      <c r="B46" s="314">
        <f t="shared" si="0"/>
        <v>6.8103523068422725E-2</v>
      </c>
      <c r="C46" s="315">
        <f t="shared" si="1"/>
        <v>1.9896476931577298E-2</v>
      </c>
      <c r="D46" s="37">
        <f t="shared" si="2"/>
        <v>6.5495162450929498E-2</v>
      </c>
      <c r="E46" s="11">
        <f t="shared" si="3"/>
        <v>2.2504837549070525E-2</v>
      </c>
      <c r="F46" s="310">
        <f t="shared" si="4"/>
        <v>6.8487819472949629E-2</v>
      </c>
      <c r="G46" s="311">
        <f t="shared" si="5"/>
        <v>1.9512180527050393E-2</v>
      </c>
      <c r="H46" s="312">
        <f t="shared" si="6"/>
        <v>6.4882884337321492E-2</v>
      </c>
      <c r="I46" s="313">
        <f t="shared" si="7"/>
        <v>2.3117115662678531E-2</v>
      </c>
      <c r="J46" s="323">
        <v>6.5495162450929498E-2</v>
      </c>
      <c r="K46" s="313">
        <v>2.2504837549070525E-2</v>
      </c>
      <c r="M46" s="1">
        <v>8.8000000000000023E-2</v>
      </c>
      <c r="N46" s="37">
        <v>7.0285420381069219E-2</v>
      </c>
      <c r="O46" s="37">
        <v>7.3029880927812041E-2</v>
      </c>
      <c r="P46" s="37">
        <v>7.051663549501086E-2</v>
      </c>
      <c r="Q46" s="37">
        <v>7.4778334663482493E-2</v>
      </c>
      <c r="R46" s="37">
        <v>6.5749280365296592E-2</v>
      </c>
      <c r="S46" s="37">
        <v>7.3029880927812041E-2</v>
      </c>
      <c r="T46" s="37">
        <v>7.1288631584496498E-2</v>
      </c>
      <c r="U46" s="37">
        <v>7.1288631584496498E-2</v>
      </c>
      <c r="V46" s="37">
        <v>7.3029880927812041E-2</v>
      </c>
      <c r="W46" s="37">
        <v>7.3029880927812041E-2</v>
      </c>
      <c r="X46" s="37">
        <v>7.3029880927812041E-2</v>
      </c>
      <c r="Y46" s="37">
        <v>6.818747634659883E-2</v>
      </c>
      <c r="Z46" s="37">
        <v>7.3029880927812041E-2</v>
      </c>
      <c r="AA46" s="37">
        <v>7.3029880927812041E-2</v>
      </c>
      <c r="AB46" s="37">
        <v>7.1930305300028641E-2</v>
      </c>
      <c r="AC46" s="37">
        <v>7.3029880927812041E-2</v>
      </c>
      <c r="AD46" s="37">
        <v>6.5749280365296592E-2</v>
      </c>
      <c r="AE46" s="37">
        <v>7.3029880927812041E-2</v>
      </c>
      <c r="AF46" s="37">
        <v>7.3029880927812041E-2</v>
      </c>
      <c r="AG46" s="37">
        <v>7.3029880927812041E-2</v>
      </c>
      <c r="AH46" s="37">
        <v>7.051663549501086E-2</v>
      </c>
      <c r="AI46" s="37">
        <v>6.7494932984018874E-2</v>
      </c>
      <c r="AJ46" s="37">
        <v>7.3029880927812041E-2</v>
      </c>
      <c r="AK46" s="37">
        <v>6.5749280365296592E-2</v>
      </c>
      <c r="AL46" s="37">
        <v>7.3029880927812041E-2</v>
      </c>
      <c r="AM46" s="37">
        <v>7.3029880927812041E-2</v>
      </c>
      <c r="AN46" s="37">
        <v>7.212754851971992E-2</v>
      </c>
      <c r="AO46" s="37">
        <v>7.3029880927812041E-2</v>
      </c>
      <c r="AP46" s="37">
        <v>7.3029880927812041E-2</v>
      </c>
      <c r="AQ46" s="37">
        <v>6.2628845918637266E-2</v>
      </c>
      <c r="AR46" s="37">
        <v>7.051663549501086E-2</v>
      </c>
      <c r="AS46" s="37">
        <v>6.2071000208687943E-2</v>
      </c>
      <c r="AT46" s="37">
        <v>7.857888963337456E-2</v>
      </c>
      <c r="AU46" s="37">
        <v>5.9831431631574672E-2</v>
      </c>
      <c r="AV46" s="37">
        <v>7.3029880927812041E-2</v>
      </c>
      <c r="AW46" s="37">
        <v>7.1522860717232017E-2</v>
      </c>
      <c r="AX46" s="37">
        <v>7.3029880927812041E-2</v>
      </c>
      <c r="AY46" s="37">
        <v>7.3029880927812041E-2</v>
      </c>
      <c r="AZ46" s="37">
        <v>6.7528634323442027E-2</v>
      </c>
      <c r="BA46" s="37">
        <v>6.5749280365296592E-2</v>
      </c>
      <c r="BB46" s="37">
        <v>6.5749280365296592E-2</v>
      </c>
      <c r="BC46" s="37">
        <v>7.1183087665537492E-2</v>
      </c>
      <c r="BD46" s="37">
        <v>6.7562278040366408E-2</v>
      </c>
      <c r="BE46" s="37">
        <v>7.3029880927812041E-2</v>
      </c>
      <c r="BF46" s="37">
        <v>8.2093382391377201E-2</v>
      </c>
      <c r="BG46" s="37">
        <v>7.1671352681673017E-2</v>
      </c>
      <c r="BH46" s="37">
        <v>7.2408879455632569E-2</v>
      </c>
      <c r="BI46" s="37">
        <v>7.051663549501086E-2</v>
      </c>
      <c r="BJ46" s="37">
        <v>7.3029880927812041E-2</v>
      </c>
      <c r="BK46" s="37">
        <v>7.6577143559244831E-2</v>
      </c>
      <c r="BL46" s="37">
        <v>7.4760202473022508E-2</v>
      </c>
      <c r="BM46" s="37">
        <v>7.0594128883685769E-2</v>
      </c>
      <c r="BN46" s="37">
        <v>6.2787828250075339E-2</v>
      </c>
      <c r="BO46" s="37">
        <v>7.4047880236224106E-2</v>
      </c>
      <c r="BP46" s="37">
        <v>7.3029880927812041E-2</v>
      </c>
      <c r="BQ46" s="37">
        <v>7.6577143559244831E-2</v>
      </c>
      <c r="BR46" s="37">
        <v>7.3029880927812041E-2</v>
      </c>
      <c r="BS46" s="37">
        <v>7.3029880927812041E-2</v>
      </c>
      <c r="BT46" s="37">
        <v>7.3029880927812041E-2</v>
      </c>
      <c r="BU46" s="37">
        <v>7.3029880927812041E-2</v>
      </c>
      <c r="BV46" s="37">
        <v>7.051663549501086E-2</v>
      </c>
      <c r="BW46" s="37">
        <v>7.1183087665537492E-2</v>
      </c>
      <c r="BX46" s="37">
        <v>6.5749280365296592E-2</v>
      </c>
      <c r="BY46" s="37">
        <v>7.2870925694045408E-2</v>
      </c>
      <c r="BZ46" s="37">
        <v>7.1288631584496498E-2</v>
      </c>
      <c r="CA46" s="37">
        <v>7.3029880927812041E-2</v>
      </c>
      <c r="CB46" s="37">
        <v>6.5749280365296592E-2</v>
      </c>
      <c r="CC46" s="37">
        <v>7.1452459690657166E-2</v>
      </c>
      <c r="CD46" s="37">
        <v>6.3955190993622013E-2</v>
      </c>
      <c r="CE46" s="37">
        <v>6.8122172660281644E-2</v>
      </c>
      <c r="CF46" s="37">
        <v>4.213997349042975E-2</v>
      </c>
      <c r="CG46" s="37">
        <v>6.5749280365296592E-2</v>
      </c>
      <c r="CH46" s="37">
        <v>7.5932699409644755E-2</v>
      </c>
      <c r="CI46" s="37">
        <v>5.9831431631574672E-2</v>
      </c>
      <c r="CJ46" s="37">
        <v>7.051663549501086E-2</v>
      </c>
      <c r="CK46" s="37">
        <v>7.8444853108248447E-2</v>
      </c>
      <c r="CL46" s="37">
        <v>6.5749280365296592E-2</v>
      </c>
      <c r="CM46" s="37">
        <v>7.3029880927812041E-2</v>
      </c>
      <c r="CN46" s="37">
        <v>7.857888963337456E-2</v>
      </c>
      <c r="CO46" s="37">
        <v>7.1707276160789091E-2</v>
      </c>
      <c r="CP46" s="37">
        <v>7.3029880927812041E-2</v>
      </c>
      <c r="CQ46" s="37">
        <v>6.6662835170354873E-2</v>
      </c>
      <c r="CR46" s="37">
        <v>6.5749280365296592E-2</v>
      </c>
      <c r="CS46" s="37">
        <v>7.3029880927812041E-2</v>
      </c>
      <c r="CT46" s="37">
        <v>6.5749280365296592E-2</v>
      </c>
      <c r="CU46" s="37">
        <v>6.5749280365296592E-2</v>
      </c>
      <c r="CV46" s="37">
        <v>6.5749280365296592E-2</v>
      </c>
      <c r="CW46" s="37">
        <v>7.2916980320016034E-2</v>
      </c>
      <c r="CX46" s="37">
        <v>6.5749280365296592E-2</v>
      </c>
      <c r="CY46" s="37">
        <v>6.5749280365296592E-2</v>
      </c>
      <c r="CZ46" s="37">
        <v>7.2084381502551587E-2</v>
      </c>
      <c r="DA46" s="37">
        <v>6.5749280365296592E-2</v>
      </c>
      <c r="DB46" s="37">
        <v>6.4010748769973036E-2</v>
      </c>
      <c r="DC46" s="37">
        <v>6.5749280365296592E-2</v>
      </c>
      <c r="DD46" s="37">
        <v>6.5599733522689663E-2</v>
      </c>
      <c r="DE46" s="37">
        <v>6.5749280365296592E-2</v>
      </c>
      <c r="DF46" s="37">
        <v>6.5749280365296592E-2</v>
      </c>
      <c r="DG46" s="37">
        <v>6.2787828250075339E-2</v>
      </c>
      <c r="DH46" s="37">
        <v>6.1747138062622442E-2</v>
      </c>
      <c r="DI46" s="37">
        <v>7.332197377233296E-2</v>
      </c>
      <c r="DJ46" s="37">
        <v>7.107068104509584E-2</v>
      </c>
      <c r="DK46" s="37">
        <v>6.5749280365296592E-2</v>
      </c>
      <c r="DL46" s="37">
        <v>6.5749280365296592E-2</v>
      </c>
      <c r="DM46" s="37">
        <v>4.5979955901640279E-2</v>
      </c>
      <c r="DN46" s="37">
        <v>6.0066320101822113E-2</v>
      </c>
      <c r="DO46" s="37">
        <v>6.5749280365296592E-2</v>
      </c>
      <c r="DP46" s="37">
        <v>6.2787828250075339E-2</v>
      </c>
      <c r="DQ46" s="37">
        <v>6.9907760996042789E-2</v>
      </c>
      <c r="DR46" s="37">
        <v>4.9922010812790463E-2</v>
      </c>
      <c r="DS46" s="37">
        <v>6.7494932984018874E-2</v>
      </c>
      <c r="DT46" s="37">
        <v>6.012293596400875E-2</v>
      </c>
      <c r="DU46" s="37">
        <v>6.5749280365296592E-2</v>
      </c>
      <c r="DV46" s="37">
        <v>6.5749280365296592E-2</v>
      </c>
      <c r="DW46" s="37">
        <v>6.3379709955644792E-2</v>
      </c>
      <c r="DX46" s="37">
        <v>6.6935306897613511E-2</v>
      </c>
      <c r="DY46" s="37">
        <v>6.5749280365296592E-2</v>
      </c>
      <c r="DZ46" s="37">
        <v>6.3971794942078608E-2</v>
      </c>
      <c r="EA46" s="37">
        <v>6.5749280365296592E-2</v>
      </c>
      <c r="EB46" s="37">
        <v>6.5599733522689663E-2</v>
      </c>
      <c r="EC46" s="37">
        <v>6.5749280365296592E-2</v>
      </c>
      <c r="ED46" s="37">
        <v>6.5749280365296592E-2</v>
      </c>
      <c r="EE46" s="37">
        <v>6.5749280365296592E-2</v>
      </c>
      <c r="EF46" s="37">
        <v>6.5749280365296592E-2</v>
      </c>
      <c r="EG46" s="37">
        <v>6.2787828250075339E-2</v>
      </c>
      <c r="EH46" s="37">
        <v>6.5749280365296592E-2</v>
      </c>
      <c r="EI46" s="37">
        <v>6.5749280365296592E-2</v>
      </c>
      <c r="EJ46" s="37">
        <v>6.5749280365296592E-2</v>
      </c>
      <c r="EK46" s="37">
        <v>6.7494932984018874E-2</v>
      </c>
      <c r="EL46" s="37">
        <v>6.5749280365296592E-2</v>
      </c>
      <c r="EM46" s="37">
        <v>7.4760202473022508E-2</v>
      </c>
      <c r="EN46" s="37">
        <v>6.8715923017677705E-2</v>
      </c>
      <c r="EO46" s="37">
        <v>6.5749280365296592E-2</v>
      </c>
      <c r="EP46" s="37">
        <v>6.5749280365296592E-2</v>
      </c>
      <c r="EQ46" s="37">
        <v>5.9831431631574672E-2</v>
      </c>
      <c r="ER46" s="37">
        <v>5.6877758119203037E-2</v>
      </c>
      <c r="ES46" s="37">
        <v>6.5749280365296592E-2</v>
      </c>
      <c r="ET46" s="37">
        <v>6.5749280365296592E-2</v>
      </c>
      <c r="EU46" s="37">
        <v>6.4617575866986021E-2</v>
      </c>
      <c r="EV46" s="37">
        <v>6.5749280365296592E-2</v>
      </c>
      <c r="EW46" s="37">
        <v>6.990744068710697E-2</v>
      </c>
      <c r="EX46" s="37">
        <v>6.5749280365296592E-2</v>
      </c>
      <c r="EY46" s="37">
        <v>6.5749280365296592E-2</v>
      </c>
      <c r="EZ46" s="37">
        <v>6.2787828250075339E-2</v>
      </c>
      <c r="FA46" s="37">
        <v>6.5749280365296592E-2</v>
      </c>
      <c r="FB46" s="37">
        <v>6.4010748769973036E-2</v>
      </c>
      <c r="FC46" s="37">
        <v>6.5749280365296592E-2</v>
      </c>
      <c r="FD46" s="37">
        <v>6.5749280365296592E-2</v>
      </c>
      <c r="FE46" s="37">
        <v>5.9831431631574672E-2</v>
      </c>
      <c r="FF46" s="37">
        <v>6.4010748769973036E-2</v>
      </c>
      <c r="FG46" s="37">
        <v>6.5749280365296592E-2</v>
      </c>
      <c r="FH46" s="37">
        <v>6.5749280365296592E-2</v>
      </c>
      <c r="FI46" s="37">
        <v>5.4142129349008528E-2</v>
      </c>
      <c r="FJ46" s="37">
        <v>7.7540341832406989E-2</v>
      </c>
      <c r="FK46" s="37">
        <v>6.5749280365296592E-2</v>
      </c>
      <c r="FL46" s="37">
        <v>6.0762637107048656E-2</v>
      </c>
      <c r="FM46" s="37">
        <v>6.9264132687749003E-2</v>
      </c>
      <c r="FN46" s="37">
        <v>6.5749280365296592E-2</v>
      </c>
      <c r="FO46" s="37">
        <v>7.1367421584882074E-2</v>
      </c>
      <c r="FP46" s="37">
        <v>6.5749280365296592E-2</v>
      </c>
      <c r="FQ46" s="37">
        <v>6.5749280365296592E-2</v>
      </c>
      <c r="FR46" s="37">
        <v>6.5749280365296592E-2</v>
      </c>
      <c r="FS46" s="37">
        <v>5.7365471264011925E-2</v>
      </c>
      <c r="FT46" s="37">
        <v>6.5749280365296592E-2</v>
      </c>
      <c r="FU46" s="37">
        <v>6.5749280365296592E-2</v>
      </c>
      <c r="FV46" s="37">
        <v>6.5749280365296592E-2</v>
      </c>
      <c r="FW46" s="37">
        <v>7.890358886255E-2</v>
      </c>
      <c r="FX46" s="37">
        <v>6.5749280365296592E-2</v>
      </c>
      <c r="FY46" s="37">
        <v>5.9831431631574672E-2</v>
      </c>
      <c r="FZ46" s="37">
        <v>5.9831431631574672E-2</v>
      </c>
      <c r="GA46" s="37">
        <v>6.5749280365296592E-2</v>
      </c>
      <c r="GB46" s="37">
        <v>6.5749280365296592E-2</v>
      </c>
      <c r="GC46" s="37">
        <v>6.0531911417895046E-2</v>
      </c>
      <c r="GD46" s="37">
        <v>6.4564084284830514E-2</v>
      </c>
      <c r="GE46" s="37">
        <v>6.5749280365296592E-2</v>
      </c>
      <c r="GF46" s="37">
        <v>6.5749280365296592E-2</v>
      </c>
      <c r="GG46" s="37">
        <v>7.086430089524165E-2</v>
      </c>
      <c r="GH46" s="37">
        <v>6.0149982491325416E-2</v>
      </c>
      <c r="GI46" s="37">
        <v>6.5749280365296592E-2</v>
      </c>
      <c r="GJ46" s="37">
        <v>6.5749280365296592E-2</v>
      </c>
      <c r="GK46" s="37">
        <v>6.0299809537929905E-2</v>
      </c>
      <c r="GL46" s="37">
        <v>6.5749280365296592E-2</v>
      </c>
      <c r="GM46" s="37">
        <v>7.4760202473022508E-2</v>
      </c>
      <c r="GN46" s="37">
        <v>6.2787828250075339E-2</v>
      </c>
      <c r="GO46" s="37">
        <v>5.4932402313546014E-2</v>
      </c>
      <c r="GP46" s="37">
        <v>6.5749280365296592E-2</v>
      </c>
      <c r="GQ46" s="37">
        <v>7.6434573279851037E-2</v>
      </c>
      <c r="GR46" s="37">
        <v>6.5749280365296592E-2</v>
      </c>
      <c r="GS46" s="37">
        <v>6.5749280365296592E-2</v>
      </c>
      <c r="GT46" s="37">
        <v>6.1400631813139483E-2</v>
      </c>
      <c r="GU46" s="37">
        <v>6.9264132687749003E-2</v>
      </c>
      <c r="GV46" s="37">
        <v>6.5749280365296592E-2</v>
      </c>
      <c r="GW46" s="37">
        <v>6.5749280365296592E-2</v>
      </c>
      <c r="GX46" s="37">
        <v>7.332197377233296E-2</v>
      </c>
      <c r="GY46" s="37">
        <v>6.5749280365296592E-2</v>
      </c>
      <c r="GZ46" s="37">
        <v>6.1309006325793503E-2</v>
      </c>
      <c r="HA46" s="37">
        <v>6.5749280365296592E-2</v>
      </c>
      <c r="HB46" s="37">
        <v>6.9264132687749003E-2</v>
      </c>
      <c r="HC46" s="37">
        <v>6.818747634659883E-2</v>
      </c>
      <c r="HD46" s="37">
        <v>6.5749280365296592E-2</v>
      </c>
      <c r="HE46" s="37">
        <v>6.2787828250075339E-2</v>
      </c>
      <c r="HF46" s="37">
        <v>6.5749280365296592E-2</v>
      </c>
      <c r="HG46" s="37">
        <v>6.5749280365296592E-2</v>
      </c>
      <c r="HH46" s="37">
        <v>6.9584171588695787E-2</v>
      </c>
      <c r="HI46" s="37">
        <v>6.5749280365296592E-2</v>
      </c>
      <c r="HJ46" s="37">
        <v>6.7494932984018874E-2</v>
      </c>
      <c r="HK46" s="37">
        <v>5.9831431631574672E-2</v>
      </c>
      <c r="HL46" s="37">
        <v>6.2787828250075339E-2</v>
      </c>
      <c r="HM46" s="37">
        <v>6.5749280365296592E-2</v>
      </c>
      <c r="HN46" s="37">
        <v>6.5749280365296592E-2</v>
      </c>
      <c r="HO46" s="37">
        <v>7.1183087665537492E-2</v>
      </c>
      <c r="HP46" s="37">
        <v>6.5749280365296592E-2</v>
      </c>
      <c r="HQ46" s="37">
        <v>6.5749280365296592E-2</v>
      </c>
      <c r="HR46" s="37">
        <v>7.1707276160789091E-2</v>
      </c>
      <c r="HS46" s="37">
        <v>6.8122172660281644E-2</v>
      </c>
      <c r="HT46" s="37">
        <v>6.5749280365296592E-2</v>
      </c>
      <c r="HU46" s="37">
        <v>6.2787828250075339E-2</v>
      </c>
      <c r="HV46" s="37">
        <v>6.2787828250075339E-2</v>
      </c>
      <c r="HW46" s="37">
        <v>6.5749280365296592E-2</v>
      </c>
      <c r="HX46" s="37">
        <v>6.5749280365296592E-2</v>
      </c>
      <c r="HY46" s="37">
        <v>6.5749280365296592E-2</v>
      </c>
      <c r="HZ46" s="37">
        <v>5.9831431631574672E-2</v>
      </c>
      <c r="IA46" s="37">
        <v>6.5749280365296592E-2</v>
      </c>
      <c r="IB46" s="37">
        <v>6.5749280365296592E-2</v>
      </c>
      <c r="IC46" s="37">
        <v>6.1604670403838435E-2</v>
      </c>
      <c r="ID46" s="37">
        <v>6.5749280365296592E-2</v>
      </c>
      <c r="IE46" s="37">
        <v>6.5749280365296592E-2</v>
      </c>
      <c r="IF46" s="37">
        <v>6.5749280365296592E-2</v>
      </c>
      <c r="IG46" s="37">
        <v>6.2787828250075339E-2</v>
      </c>
      <c r="IH46" s="37">
        <v>7.107068104509584E-2</v>
      </c>
      <c r="II46" s="37">
        <v>6.5749280365296592E-2</v>
      </c>
      <c r="IJ46" s="37">
        <v>6.7494932984018874E-2</v>
      </c>
      <c r="IK46" s="37">
        <v>6.0299809537929905E-2</v>
      </c>
      <c r="IL46" s="37">
        <v>6.1747138062622442E-2</v>
      </c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/>
      <c r="OO46" s="37"/>
      <c r="OP46" s="37"/>
      <c r="OQ46" s="37"/>
      <c r="OR46" s="37"/>
      <c r="OS46" s="37"/>
      <c r="OT46" s="37"/>
    </row>
    <row r="47" spans="1:410" x14ac:dyDescent="0.35">
      <c r="A47" s="307">
        <v>8.9000000000000024E-2</v>
      </c>
      <c r="B47" s="314">
        <f t="shared" si="0"/>
        <v>6.9078867487886331E-2</v>
      </c>
      <c r="C47" s="315">
        <f t="shared" si="1"/>
        <v>1.9921132512113693E-2</v>
      </c>
      <c r="D47" s="37">
        <f t="shared" si="2"/>
        <v>6.6497364218138275E-2</v>
      </c>
      <c r="E47" s="11">
        <f t="shared" si="3"/>
        <v>2.2502635781861749E-2</v>
      </c>
      <c r="F47" s="310">
        <f t="shared" si="4"/>
        <v>6.9462775382264919E-2</v>
      </c>
      <c r="G47" s="311">
        <f t="shared" si="5"/>
        <v>1.9537224617735105E-2</v>
      </c>
      <c r="H47" s="312">
        <f t="shared" si="6"/>
        <v>6.5875407926746052E-2</v>
      </c>
      <c r="I47" s="313">
        <f t="shared" si="7"/>
        <v>2.3124592073253972E-2</v>
      </c>
      <c r="J47" s="323">
        <v>6.6497364218138275E-2</v>
      </c>
      <c r="K47" s="313">
        <v>2.2502635781861749E-2</v>
      </c>
      <c r="M47" s="1">
        <v>8.9000000000000024E-2</v>
      </c>
      <c r="N47" s="37">
        <v>7.1283733513239023E-2</v>
      </c>
      <c r="O47" s="37">
        <v>7.4027021747718358E-2</v>
      </c>
      <c r="P47" s="37">
        <v>7.1328945823847967E-2</v>
      </c>
      <c r="Q47" s="37">
        <v>7.5774308014861402E-2</v>
      </c>
      <c r="R47" s="37">
        <v>6.6767067445169692E-2</v>
      </c>
      <c r="S47" s="37">
        <v>7.4027021747718358E-2</v>
      </c>
      <c r="T47" s="37">
        <v>7.2286949685633983E-2</v>
      </c>
      <c r="U47" s="37">
        <v>7.2286949685633983E-2</v>
      </c>
      <c r="V47" s="37">
        <v>7.4027021747718358E-2</v>
      </c>
      <c r="W47" s="37">
        <v>7.4027021747718358E-2</v>
      </c>
      <c r="X47" s="37">
        <v>7.4027021747718358E-2</v>
      </c>
      <c r="Y47" s="37">
        <v>6.9198310678328045E-2</v>
      </c>
      <c r="Z47" s="37">
        <v>7.4027021747718358E-2</v>
      </c>
      <c r="AA47" s="37">
        <v>7.4027021747718358E-2</v>
      </c>
      <c r="AB47" s="37">
        <v>7.2337450332417452E-2</v>
      </c>
      <c r="AC47" s="37">
        <v>7.4027021747718358E-2</v>
      </c>
      <c r="AD47" s="37">
        <v>6.6767067445169692E-2</v>
      </c>
      <c r="AE47" s="37">
        <v>7.4027021747718358E-2</v>
      </c>
      <c r="AF47" s="37">
        <v>7.4027021747718358E-2</v>
      </c>
      <c r="AG47" s="37">
        <v>7.4027021747718358E-2</v>
      </c>
      <c r="AH47" s="37">
        <v>7.1328945823847967E-2</v>
      </c>
      <c r="AI47" s="37">
        <v>6.8511514472438195E-2</v>
      </c>
      <c r="AJ47" s="37">
        <v>7.4027021747718358E-2</v>
      </c>
      <c r="AK47" s="37">
        <v>6.6767067445169692E-2</v>
      </c>
      <c r="AL47" s="37">
        <v>7.4027021747718358E-2</v>
      </c>
      <c r="AM47" s="37">
        <v>7.4027021747718358E-2</v>
      </c>
      <c r="AN47" s="37">
        <v>7.2830621808337659E-2</v>
      </c>
      <c r="AO47" s="37">
        <v>7.4027021747718358E-2</v>
      </c>
      <c r="AP47" s="37">
        <v>7.4027021747718358E-2</v>
      </c>
      <c r="AQ47" s="37">
        <v>6.3514891559948827E-2</v>
      </c>
      <c r="AR47" s="37">
        <v>7.1328945823847967E-2</v>
      </c>
      <c r="AS47" s="37">
        <v>6.3074788732585985E-2</v>
      </c>
      <c r="AT47" s="37">
        <v>7.957907095386485E-2</v>
      </c>
      <c r="AU47" s="37">
        <v>6.0858709128881472E-2</v>
      </c>
      <c r="AV47" s="37">
        <v>7.4027021747718358E-2</v>
      </c>
      <c r="AW47" s="37">
        <v>7.2027506352067006E-2</v>
      </c>
      <c r="AX47" s="37">
        <v>7.4027021747718358E-2</v>
      </c>
      <c r="AY47" s="37">
        <v>7.4027021747718358E-2</v>
      </c>
      <c r="AZ47" s="37">
        <v>6.8543605853599976E-2</v>
      </c>
      <c r="BA47" s="37">
        <v>6.6767067445169692E-2</v>
      </c>
      <c r="BB47" s="37">
        <v>6.6767067445169692E-2</v>
      </c>
      <c r="BC47" s="37">
        <v>7.220226727365664E-2</v>
      </c>
      <c r="BD47" s="37">
        <v>6.8561798957772258E-2</v>
      </c>
      <c r="BE47" s="37">
        <v>7.4027021747718358E-2</v>
      </c>
      <c r="BF47" s="37">
        <v>8.260198764038873E-2</v>
      </c>
      <c r="BG47" s="37">
        <v>7.2475440638315236E-2</v>
      </c>
      <c r="BH47" s="37">
        <v>7.2915948450234414E-2</v>
      </c>
      <c r="BI47" s="37">
        <v>7.1328945823847967E-2</v>
      </c>
      <c r="BJ47" s="37">
        <v>7.4027021747718358E-2</v>
      </c>
      <c r="BK47" s="37">
        <v>7.7573055080580655E-2</v>
      </c>
      <c r="BL47" s="37">
        <v>7.5766640206356595E-2</v>
      </c>
      <c r="BM47" s="37">
        <v>7.1592920618436473E-2</v>
      </c>
      <c r="BN47" s="37">
        <v>6.3810340302509427E-2</v>
      </c>
      <c r="BO47" s="37">
        <v>7.4818711600300736E-2</v>
      </c>
      <c r="BP47" s="37">
        <v>7.4027021747718358E-2</v>
      </c>
      <c r="BQ47" s="37">
        <v>7.7573055080580655E-2</v>
      </c>
      <c r="BR47" s="37">
        <v>7.4027021747718358E-2</v>
      </c>
      <c r="BS47" s="37">
        <v>7.4027021747718358E-2</v>
      </c>
      <c r="BT47" s="37">
        <v>7.4027021747718358E-2</v>
      </c>
      <c r="BU47" s="37">
        <v>7.4027021747718358E-2</v>
      </c>
      <c r="BV47" s="37">
        <v>7.1328945823847967E-2</v>
      </c>
      <c r="BW47" s="37">
        <v>7.220226727365664E-2</v>
      </c>
      <c r="BX47" s="37">
        <v>6.6767067445169692E-2</v>
      </c>
      <c r="BY47" s="37">
        <v>7.3869806957969519E-2</v>
      </c>
      <c r="BZ47" s="37">
        <v>7.2286949685633983E-2</v>
      </c>
      <c r="CA47" s="37">
        <v>7.4027021747718358E-2</v>
      </c>
      <c r="CB47" s="37">
        <v>6.6767067445169692E-2</v>
      </c>
      <c r="CC47" s="37">
        <v>7.2312097746818127E-2</v>
      </c>
      <c r="CD47" s="37">
        <v>6.4955791908956728E-2</v>
      </c>
      <c r="CE47" s="37">
        <v>6.9136208913335828E-2</v>
      </c>
      <c r="CF47" s="37">
        <v>4.3171897596003594E-2</v>
      </c>
      <c r="CG47" s="37">
        <v>6.6767067445169692E-2</v>
      </c>
      <c r="CH47" s="37">
        <v>7.6833311548262229E-2</v>
      </c>
      <c r="CI47" s="37">
        <v>6.0858709128881472E-2</v>
      </c>
      <c r="CJ47" s="37">
        <v>7.1328945823847967E-2</v>
      </c>
      <c r="CK47" s="37">
        <v>7.9442070088660888E-2</v>
      </c>
      <c r="CL47" s="37">
        <v>6.6767067445169692E-2</v>
      </c>
      <c r="CM47" s="37">
        <v>7.4027021747718358E-2</v>
      </c>
      <c r="CN47" s="37">
        <v>7.957907095386485E-2</v>
      </c>
      <c r="CO47" s="37">
        <v>7.271632388628646E-2</v>
      </c>
      <c r="CP47" s="37">
        <v>7.4027021747718358E-2</v>
      </c>
      <c r="CQ47" s="37">
        <v>6.7184953572584805E-2</v>
      </c>
      <c r="CR47" s="37">
        <v>6.6767067445169692E-2</v>
      </c>
      <c r="CS47" s="37">
        <v>7.4027021747718358E-2</v>
      </c>
      <c r="CT47" s="37">
        <v>6.6767067445169692E-2</v>
      </c>
      <c r="CU47" s="37">
        <v>6.6767067445169692E-2</v>
      </c>
      <c r="CV47" s="37">
        <v>6.6767067445169692E-2</v>
      </c>
      <c r="CW47" s="37">
        <v>7.3934132955578269E-2</v>
      </c>
      <c r="CX47" s="37">
        <v>6.6767067445169692E-2</v>
      </c>
      <c r="CY47" s="37">
        <v>6.6767067445169692E-2</v>
      </c>
      <c r="CZ47" s="37">
        <v>7.3103457489667845E-2</v>
      </c>
      <c r="DA47" s="37">
        <v>6.6767067445169692E-2</v>
      </c>
      <c r="DB47" s="37">
        <v>6.5029751285630155E-2</v>
      </c>
      <c r="DC47" s="37">
        <v>6.6767067445169692E-2</v>
      </c>
      <c r="DD47" s="37">
        <v>6.6415371651445732E-2</v>
      </c>
      <c r="DE47" s="37">
        <v>6.6767067445169692E-2</v>
      </c>
      <c r="DF47" s="37">
        <v>6.6767067445169692E-2</v>
      </c>
      <c r="DG47" s="37">
        <v>6.3810340302509427E-2</v>
      </c>
      <c r="DH47" s="37">
        <v>6.2782096275666444E-2</v>
      </c>
      <c r="DI47" s="37">
        <v>7.4337804753805026E-2</v>
      </c>
      <c r="DJ47" s="37">
        <v>7.2086834428853219E-2</v>
      </c>
      <c r="DK47" s="37">
        <v>6.6767067445169692E-2</v>
      </c>
      <c r="DL47" s="37">
        <v>6.6767067445169692E-2</v>
      </c>
      <c r="DM47" s="37">
        <v>4.7001645302596762E-2</v>
      </c>
      <c r="DN47" s="37">
        <v>6.1090085275440797E-2</v>
      </c>
      <c r="DO47" s="37">
        <v>6.6767067445169692E-2</v>
      </c>
      <c r="DP47" s="37">
        <v>6.3810340302509427E-2</v>
      </c>
      <c r="DQ47" s="37">
        <v>7.0929165731254296E-2</v>
      </c>
      <c r="DR47" s="37">
        <v>5.0961119075080274E-2</v>
      </c>
      <c r="DS47" s="37">
        <v>6.8511514472438195E-2</v>
      </c>
      <c r="DT47" s="37">
        <v>6.1144959714546365E-2</v>
      </c>
      <c r="DU47" s="37">
        <v>6.6767067445169692E-2</v>
      </c>
      <c r="DV47" s="37">
        <v>6.6767067445169692E-2</v>
      </c>
      <c r="DW47" s="37">
        <v>6.44012737751265E-2</v>
      </c>
      <c r="DX47" s="37">
        <v>6.7951215324646652E-2</v>
      </c>
      <c r="DY47" s="37">
        <v>6.6767067445169692E-2</v>
      </c>
      <c r="DZ47" s="37">
        <v>6.4992412147690803E-2</v>
      </c>
      <c r="EA47" s="37">
        <v>6.6767067445169692E-2</v>
      </c>
      <c r="EB47" s="37">
        <v>6.6415371651445732E-2</v>
      </c>
      <c r="EC47" s="37">
        <v>6.6767067445169692E-2</v>
      </c>
      <c r="ED47" s="37">
        <v>6.6767067445169692E-2</v>
      </c>
      <c r="EE47" s="37">
        <v>6.6767067445169692E-2</v>
      </c>
      <c r="EF47" s="37">
        <v>6.6767067445169692E-2</v>
      </c>
      <c r="EG47" s="37">
        <v>6.3810340302509427E-2</v>
      </c>
      <c r="EH47" s="37">
        <v>6.6767067445169692E-2</v>
      </c>
      <c r="EI47" s="37">
        <v>6.6767067445169692E-2</v>
      </c>
      <c r="EJ47" s="37">
        <v>6.6767067445169692E-2</v>
      </c>
      <c r="EK47" s="37">
        <v>6.8511514472438195E-2</v>
      </c>
      <c r="EL47" s="37">
        <v>6.6767067445169692E-2</v>
      </c>
      <c r="EM47" s="37">
        <v>7.5766640206356595E-2</v>
      </c>
      <c r="EN47" s="37">
        <v>6.9729025613442186E-2</v>
      </c>
      <c r="EO47" s="37">
        <v>6.6767067445169692E-2</v>
      </c>
      <c r="EP47" s="37">
        <v>6.6767067445169692E-2</v>
      </c>
      <c r="EQ47" s="37">
        <v>6.0858709128881472E-2</v>
      </c>
      <c r="ER47" s="37">
        <v>5.7900546006836695E-2</v>
      </c>
      <c r="ES47" s="37">
        <v>6.6767067445169692E-2</v>
      </c>
      <c r="ET47" s="37">
        <v>6.6767067445169692E-2</v>
      </c>
      <c r="EU47" s="37">
        <v>6.5438768715841089E-2</v>
      </c>
      <c r="EV47" s="37">
        <v>6.6767067445169692E-2</v>
      </c>
      <c r="EW47" s="37">
        <v>7.0918790593730963E-2</v>
      </c>
      <c r="EX47" s="37">
        <v>6.6767067445169692E-2</v>
      </c>
      <c r="EY47" s="37">
        <v>6.6767067445169692E-2</v>
      </c>
      <c r="EZ47" s="37">
        <v>6.3810340302509427E-2</v>
      </c>
      <c r="FA47" s="37">
        <v>6.6767067445169692E-2</v>
      </c>
      <c r="FB47" s="37">
        <v>6.5029751285630155E-2</v>
      </c>
      <c r="FC47" s="37">
        <v>6.6767067445169692E-2</v>
      </c>
      <c r="FD47" s="37">
        <v>6.6767067445169692E-2</v>
      </c>
      <c r="FE47" s="37">
        <v>6.0858709128881472E-2</v>
      </c>
      <c r="FF47" s="37">
        <v>6.5029751285630155E-2</v>
      </c>
      <c r="FG47" s="37">
        <v>6.6767067445169692E-2</v>
      </c>
      <c r="FH47" s="37">
        <v>6.6767067445169692E-2</v>
      </c>
      <c r="FI47" s="37">
        <v>5.5163212197008482E-2</v>
      </c>
      <c r="FJ47" s="37">
        <v>7.8539312826104046E-2</v>
      </c>
      <c r="FK47" s="37">
        <v>6.6767067445169692E-2</v>
      </c>
      <c r="FL47" s="37">
        <v>6.1775989867066672E-2</v>
      </c>
      <c r="FM47" s="37">
        <v>7.0280062786680864E-2</v>
      </c>
      <c r="FN47" s="37">
        <v>6.6767067445169692E-2</v>
      </c>
      <c r="FO47" s="37">
        <v>7.2177105825875776E-2</v>
      </c>
      <c r="FP47" s="37">
        <v>6.6767067445169692E-2</v>
      </c>
      <c r="FQ47" s="37">
        <v>6.6767067445169692E-2</v>
      </c>
      <c r="FR47" s="37">
        <v>6.6767067445169692E-2</v>
      </c>
      <c r="FS47" s="37">
        <v>5.8390524916997588E-2</v>
      </c>
      <c r="FT47" s="37">
        <v>6.6767067445169692E-2</v>
      </c>
      <c r="FU47" s="37">
        <v>6.6767067445169692E-2</v>
      </c>
      <c r="FV47" s="37">
        <v>6.6767067445169692E-2</v>
      </c>
      <c r="FW47" s="37">
        <v>7.9913005800374748E-2</v>
      </c>
      <c r="FX47" s="37">
        <v>6.6767067445169692E-2</v>
      </c>
      <c r="FY47" s="37">
        <v>6.0858709128881472E-2</v>
      </c>
      <c r="FZ47" s="37">
        <v>6.0858709128881472E-2</v>
      </c>
      <c r="GA47" s="37">
        <v>6.6767067445169692E-2</v>
      </c>
      <c r="GB47" s="37">
        <v>6.6767067445169692E-2</v>
      </c>
      <c r="GC47" s="37">
        <v>6.1548714378222069E-2</v>
      </c>
      <c r="GD47" s="37">
        <v>6.5583756495800838E-2</v>
      </c>
      <c r="GE47" s="37">
        <v>6.6767067445169692E-2</v>
      </c>
      <c r="GF47" s="37">
        <v>6.6767067445169692E-2</v>
      </c>
      <c r="GG47" s="37">
        <v>7.1677210449321072E-2</v>
      </c>
      <c r="GH47" s="37">
        <v>6.0661548933832909E-2</v>
      </c>
      <c r="GI47" s="37">
        <v>6.6767067445169692E-2</v>
      </c>
      <c r="GJ47" s="37">
        <v>6.6767067445169692E-2</v>
      </c>
      <c r="GK47" s="37">
        <v>6.1320083251198421E-2</v>
      </c>
      <c r="GL47" s="37">
        <v>6.6767067445169692E-2</v>
      </c>
      <c r="GM47" s="37">
        <v>7.5766640206356595E-2</v>
      </c>
      <c r="GN47" s="37">
        <v>6.3810340302509427E-2</v>
      </c>
      <c r="GO47" s="37">
        <v>5.5955302386322403E-2</v>
      </c>
      <c r="GP47" s="37">
        <v>6.6767067445169692E-2</v>
      </c>
      <c r="GQ47" s="37">
        <v>7.7435182812935599E-2</v>
      </c>
      <c r="GR47" s="37">
        <v>6.6767067445169692E-2</v>
      </c>
      <c r="GS47" s="37">
        <v>6.6767067445169692E-2</v>
      </c>
      <c r="GT47" s="37">
        <v>6.1917723381575973E-2</v>
      </c>
      <c r="GU47" s="37">
        <v>7.0280062786680864E-2</v>
      </c>
      <c r="GV47" s="37">
        <v>6.6767067445169692E-2</v>
      </c>
      <c r="GW47" s="37">
        <v>6.6767067445169692E-2</v>
      </c>
      <c r="GX47" s="37">
        <v>7.4337804753805026E-2</v>
      </c>
      <c r="GY47" s="37">
        <v>6.6767067445169692E-2</v>
      </c>
      <c r="GZ47" s="37">
        <v>6.2333896043013537E-2</v>
      </c>
      <c r="HA47" s="37">
        <v>6.6767067445169692E-2</v>
      </c>
      <c r="HB47" s="37">
        <v>7.0280062786680864E-2</v>
      </c>
      <c r="HC47" s="37">
        <v>6.9198310678328045E-2</v>
      </c>
      <c r="HD47" s="37">
        <v>6.6767067445169692E-2</v>
      </c>
      <c r="HE47" s="37">
        <v>6.3810340302509427E-2</v>
      </c>
      <c r="HF47" s="37">
        <v>6.6767067445169692E-2</v>
      </c>
      <c r="HG47" s="37">
        <v>6.6767067445169692E-2</v>
      </c>
      <c r="HH47" s="37">
        <v>7.0594050854071888E-2</v>
      </c>
      <c r="HI47" s="37">
        <v>6.6767067445169692E-2</v>
      </c>
      <c r="HJ47" s="37">
        <v>6.8511514472438195E-2</v>
      </c>
      <c r="HK47" s="37">
        <v>6.0858709128881472E-2</v>
      </c>
      <c r="HL47" s="37">
        <v>6.3810340302509427E-2</v>
      </c>
      <c r="HM47" s="37">
        <v>6.6767067445169692E-2</v>
      </c>
      <c r="HN47" s="37">
        <v>6.6767067445169692E-2</v>
      </c>
      <c r="HO47" s="37">
        <v>7.220226727365664E-2</v>
      </c>
      <c r="HP47" s="37">
        <v>6.6767067445169692E-2</v>
      </c>
      <c r="HQ47" s="37">
        <v>6.6767067445169692E-2</v>
      </c>
      <c r="HR47" s="37">
        <v>7.271632388628646E-2</v>
      </c>
      <c r="HS47" s="37">
        <v>6.9136208913335828E-2</v>
      </c>
      <c r="HT47" s="37">
        <v>6.6767067445169692E-2</v>
      </c>
      <c r="HU47" s="37">
        <v>6.3810340302509427E-2</v>
      </c>
      <c r="HV47" s="37">
        <v>6.3810340302509427E-2</v>
      </c>
      <c r="HW47" s="37">
        <v>6.6767067445169692E-2</v>
      </c>
      <c r="HX47" s="37">
        <v>6.6767067445169692E-2</v>
      </c>
      <c r="HY47" s="37">
        <v>6.6767067445169692E-2</v>
      </c>
      <c r="HZ47" s="37">
        <v>6.0858709128881472E-2</v>
      </c>
      <c r="IA47" s="37">
        <v>6.6767067445169692E-2</v>
      </c>
      <c r="IB47" s="37">
        <v>6.6767067445169692E-2</v>
      </c>
      <c r="IC47" s="37">
        <v>6.262908377877463E-2</v>
      </c>
      <c r="ID47" s="37">
        <v>6.6767067445169692E-2</v>
      </c>
      <c r="IE47" s="37">
        <v>6.6767067445169692E-2</v>
      </c>
      <c r="IF47" s="37">
        <v>6.6767067445169692E-2</v>
      </c>
      <c r="IG47" s="37">
        <v>6.3810340302509427E-2</v>
      </c>
      <c r="IH47" s="37">
        <v>7.2086834428853219E-2</v>
      </c>
      <c r="II47" s="37">
        <v>6.6767067445169692E-2</v>
      </c>
      <c r="IJ47" s="37">
        <v>6.8511514472438195E-2</v>
      </c>
      <c r="IK47" s="37">
        <v>6.1320083251198421E-2</v>
      </c>
      <c r="IL47" s="37">
        <v>6.2782096275666444E-2</v>
      </c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</row>
    <row r="48" spans="1:410" x14ac:dyDescent="0.35">
      <c r="A48" s="307">
        <v>9.0000000000000024E-2</v>
      </c>
      <c r="B48" s="314">
        <f t="shared" si="0"/>
        <v>7.0050048786173311E-2</v>
      </c>
      <c r="C48" s="315">
        <f t="shared" si="1"/>
        <v>1.9949951213826714E-2</v>
      </c>
      <c r="D48" s="37">
        <f t="shared" si="2"/>
        <v>6.7493379736296988E-2</v>
      </c>
      <c r="E48" s="11">
        <f t="shared" si="3"/>
        <v>2.2506620263703037E-2</v>
      </c>
      <c r="F48" s="310">
        <f t="shared" si="4"/>
        <v>7.0431623600905366E-2</v>
      </c>
      <c r="G48" s="311">
        <f t="shared" si="5"/>
        <v>1.9568376399094659E-2</v>
      </c>
      <c r="H48" s="312">
        <f t="shared" si="6"/>
        <v>6.6867921711244019E-2</v>
      </c>
      <c r="I48" s="313">
        <f t="shared" si="7"/>
        <v>2.3132078288756006E-2</v>
      </c>
      <c r="J48" s="323">
        <v>6.7493379736296988E-2</v>
      </c>
      <c r="K48" s="313">
        <v>2.2506620263703037E-2</v>
      </c>
      <c r="M48" s="1">
        <v>9.0000000000000024E-2</v>
      </c>
      <c r="N48" s="37">
        <v>7.2281999445672485E-2</v>
      </c>
      <c r="O48" s="37">
        <v>7.5024130436354142E-2</v>
      </c>
      <c r="P48" s="37">
        <v>7.2141950158087109E-2</v>
      </c>
      <c r="Q48" s="37">
        <v>7.6770258582040674E-2</v>
      </c>
      <c r="R48" s="37">
        <v>6.7784745982173211E-2</v>
      </c>
      <c r="S48" s="37">
        <v>7.5024130436354142E-2</v>
      </c>
      <c r="T48" s="37">
        <v>7.3285226297042927E-2</v>
      </c>
      <c r="U48" s="37">
        <v>7.3285226297042927E-2</v>
      </c>
      <c r="V48" s="37">
        <v>7.5024130436354142E-2</v>
      </c>
      <c r="W48" s="37">
        <v>7.5024130436354142E-2</v>
      </c>
      <c r="X48" s="37">
        <v>7.5024130436354142E-2</v>
      </c>
      <c r="Y48" s="37">
        <v>7.0209062442676107E-2</v>
      </c>
      <c r="Z48" s="37">
        <v>7.5024130436354142E-2</v>
      </c>
      <c r="AA48" s="37">
        <v>7.5024130436354142E-2</v>
      </c>
      <c r="AB48" s="37">
        <v>7.2746251475206414E-2</v>
      </c>
      <c r="AC48" s="37">
        <v>7.5024130436354142E-2</v>
      </c>
      <c r="AD48" s="37">
        <v>6.7784745982173211E-2</v>
      </c>
      <c r="AE48" s="37">
        <v>7.5024130436354142E-2</v>
      </c>
      <c r="AF48" s="37">
        <v>7.5024130436354142E-2</v>
      </c>
      <c r="AG48" s="37">
        <v>7.5024130436354142E-2</v>
      </c>
      <c r="AH48" s="37">
        <v>7.2141950158087109E-2</v>
      </c>
      <c r="AI48" s="37">
        <v>6.9527997148967735E-2</v>
      </c>
      <c r="AJ48" s="37">
        <v>7.5024130436354142E-2</v>
      </c>
      <c r="AK48" s="37">
        <v>6.7784745982173211E-2</v>
      </c>
      <c r="AL48" s="37">
        <v>7.5024130436354142E-2</v>
      </c>
      <c r="AM48" s="37">
        <v>7.5024130436354142E-2</v>
      </c>
      <c r="AN48" s="37">
        <v>7.3535099219726341E-2</v>
      </c>
      <c r="AO48" s="37">
        <v>7.5024130436354142E-2</v>
      </c>
      <c r="AP48" s="37">
        <v>7.5024130436354142E-2</v>
      </c>
      <c r="AQ48" s="37">
        <v>6.4400595143117467E-2</v>
      </c>
      <c r="AR48" s="37">
        <v>7.2141950158087109E-2</v>
      </c>
      <c r="AS48" s="37">
        <v>6.4078484948392411E-2</v>
      </c>
      <c r="AT48" s="37">
        <v>8.0463572012385631E-2</v>
      </c>
      <c r="AU48" s="37">
        <v>6.1885831846211437E-2</v>
      </c>
      <c r="AV48" s="37">
        <v>7.5024130436354142E-2</v>
      </c>
      <c r="AW48" s="37">
        <v>7.2533855956047333E-2</v>
      </c>
      <c r="AX48" s="37">
        <v>7.5024130436354142E-2</v>
      </c>
      <c r="AY48" s="37">
        <v>7.5024130436354142E-2</v>
      </c>
      <c r="AZ48" s="37">
        <v>6.9558482503821573E-2</v>
      </c>
      <c r="BA48" s="37">
        <v>6.7784745982173211E-2</v>
      </c>
      <c r="BB48" s="37">
        <v>6.7784745982173211E-2</v>
      </c>
      <c r="BC48" s="37">
        <v>7.3221362206399521E-2</v>
      </c>
      <c r="BD48" s="37">
        <v>6.956125760218046E-2</v>
      </c>
      <c r="BE48" s="37">
        <v>7.5024130436354142E-2</v>
      </c>
      <c r="BF48" s="37">
        <v>8.3112310009894941E-2</v>
      </c>
      <c r="BG48" s="37">
        <v>7.3280582068320443E-2</v>
      </c>
      <c r="BH48" s="37">
        <v>7.3424724831895549E-2</v>
      </c>
      <c r="BI48" s="37">
        <v>7.2141950158087109E-2</v>
      </c>
      <c r="BJ48" s="37">
        <v>7.5024130436354142E-2</v>
      </c>
      <c r="BK48" s="37">
        <v>7.8568949244310682E-2</v>
      </c>
      <c r="BL48" s="37">
        <v>7.6773027743064048E-2</v>
      </c>
      <c r="BM48" s="37">
        <v>7.2591667116914227E-2</v>
      </c>
      <c r="BN48" s="37">
        <v>6.4832720826990098E-2</v>
      </c>
      <c r="BO48" s="37">
        <v>7.5590666878435187E-2</v>
      </c>
      <c r="BP48" s="37">
        <v>7.5024130436354142E-2</v>
      </c>
      <c r="BQ48" s="37">
        <v>7.8568949244310682E-2</v>
      </c>
      <c r="BR48" s="37">
        <v>7.5024130436354142E-2</v>
      </c>
      <c r="BS48" s="37">
        <v>7.5024130436354142E-2</v>
      </c>
      <c r="BT48" s="37">
        <v>7.5024130436354142E-2</v>
      </c>
      <c r="BU48" s="37">
        <v>7.5024130436354142E-2</v>
      </c>
      <c r="BV48" s="37">
        <v>7.2141950158087109E-2</v>
      </c>
      <c r="BW48" s="37">
        <v>7.3221362206399521E-2</v>
      </c>
      <c r="BX48" s="37">
        <v>6.7784745982173211E-2</v>
      </c>
      <c r="BY48" s="37">
        <v>7.486865469903492E-2</v>
      </c>
      <c r="BZ48" s="37">
        <v>7.3285226297042927E-2</v>
      </c>
      <c r="CA48" s="37">
        <v>7.5024130436354142E-2</v>
      </c>
      <c r="CB48" s="37">
        <v>6.7784745982173211E-2</v>
      </c>
      <c r="CC48" s="37">
        <v>7.3172562312063372E-2</v>
      </c>
      <c r="CD48" s="37">
        <v>6.5956346263870813E-2</v>
      </c>
      <c r="CE48" s="37">
        <v>7.0150154819421662E-2</v>
      </c>
      <c r="CF48" s="37">
        <v>4.420351794675903E-2</v>
      </c>
      <c r="CG48" s="37">
        <v>6.7784745982173211E-2</v>
      </c>
      <c r="CH48" s="37">
        <v>7.7734499065075235E-2</v>
      </c>
      <c r="CI48" s="37">
        <v>6.1885831846211437E-2</v>
      </c>
      <c r="CJ48" s="37">
        <v>7.2141950158087109E-2</v>
      </c>
      <c r="CK48" s="37">
        <v>8.0351521228910538E-2</v>
      </c>
      <c r="CL48" s="37">
        <v>6.7784745982173211E-2</v>
      </c>
      <c r="CM48" s="37">
        <v>7.5024130436354142E-2</v>
      </c>
      <c r="CN48" s="37">
        <v>8.0116030961420615E-2</v>
      </c>
      <c r="CO48" s="37">
        <v>7.3725306539034197E-2</v>
      </c>
      <c r="CP48" s="37">
        <v>7.5024130436354142E-2</v>
      </c>
      <c r="CQ48" s="37">
        <v>6.7708267014050527E-2</v>
      </c>
      <c r="CR48" s="37">
        <v>6.7784745982173211E-2</v>
      </c>
      <c r="CS48" s="37">
        <v>7.5024130436354142E-2</v>
      </c>
      <c r="CT48" s="37">
        <v>6.7784745982173211E-2</v>
      </c>
      <c r="CU48" s="37">
        <v>6.7784745982173211E-2</v>
      </c>
      <c r="CV48" s="37">
        <v>6.7784745982173211E-2</v>
      </c>
      <c r="CW48" s="37">
        <v>7.4951201494178221E-2</v>
      </c>
      <c r="CX48" s="37">
        <v>6.7784745982173211E-2</v>
      </c>
      <c r="CY48" s="37">
        <v>6.7784745982173211E-2</v>
      </c>
      <c r="CZ48" s="37">
        <v>7.4122449945844382E-2</v>
      </c>
      <c r="DA48" s="37">
        <v>6.7784745982173211E-2</v>
      </c>
      <c r="DB48" s="37">
        <v>6.604863551735507E-2</v>
      </c>
      <c r="DC48" s="37">
        <v>6.7784745982173211E-2</v>
      </c>
      <c r="DD48" s="37">
        <v>6.7232057247921695E-2</v>
      </c>
      <c r="DE48" s="37">
        <v>6.7784745982173211E-2</v>
      </c>
      <c r="DF48" s="37">
        <v>6.7784745982173211E-2</v>
      </c>
      <c r="DG48" s="37">
        <v>6.4832720826990098E-2</v>
      </c>
      <c r="DH48" s="37">
        <v>6.3816854316243399E-2</v>
      </c>
      <c r="DI48" s="37">
        <v>7.5353564039829735E-2</v>
      </c>
      <c r="DJ48" s="37">
        <v>7.3102902236171774E-2</v>
      </c>
      <c r="DK48" s="37">
        <v>6.7784745982173211E-2</v>
      </c>
      <c r="DL48" s="37">
        <v>6.7784745982173211E-2</v>
      </c>
      <c r="DM48" s="37">
        <v>4.8023074301639657E-2</v>
      </c>
      <c r="DN48" s="37">
        <v>6.2113703140332044E-2</v>
      </c>
      <c r="DO48" s="37">
        <v>6.7784745982173211E-2</v>
      </c>
      <c r="DP48" s="37">
        <v>6.4832720826990098E-2</v>
      </c>
      <c r="DQ48" s="37">
        <v>7.1950476955133125E-2</v>
      </c>
      <c r="DR48" s="37">
        <v>5.199995948634184E-2</v>
      </c>
      <c r="DS48" s="37">
        <v>6.9527997148967735E-2</v>
      </c>
      <c r="DT48" s="37">
        <v>6.2166842077841844E-2</v>
      </c>
      <c r="DU48" s="37">
        <v>6.7784745982173211E-2</v>
      </c>
      <c r="DV48" s="37">
        <v>6.7784745982173211E-2</v>
      </c>
      <c r="DW48" s="37">
        <v>6.5422710685026475E-2</v>
      </c>
      <c r="DX48" s="37">
        <v>6.8967024328104198E-2</v>
      </c>
      <c r="DY48" s="37">
        <v>6.7784745982173211E-2</v>
      </c>
      <c r="DZ48" s="37">
        <v>6.6012907051416825E-2</v>
      </c>
      <c r="EA48" s="37">
        <v>6.7784745982173211E-2</v>
      </c>
      <c r="EB48" s="37">
        <v>6.7232057247921695E-2</v>
      </c>
      <c r="EC48" s="37">
        <v>6.7784745982173211E-2</v>
      </c>
      <c r="ED48" s="37">
        <v>6.7784745982173211E-2</v>
      </c>
      <c r="EE48" s="37">
        <v>6.7784745982173211E-2</v>
      </c>
      <c r="EF48" s="37">
        <v>6.7784745982173211E-2</v>
      </c>
      <c r="EG48" s="37">
        <v>6.4832720826990098E-2</v>
      </c>
      <c r="EH48" s="37">
        <v>6.7784745982173211E-2</v>
      </c>
      <c r="EI48" s="37">
        <v>6.7784745982173211E-2</v>
      </c>
      <c r="EJ48" s="37">
        <v>6.7784745982173211E-2</v>
      </c>
      <c r="EK48" s="37">
        <v>6.9527997148967735E-2</v>
      </c>
      <c r="EL48" s="37">
        <v>6.7784745982173211E-2</v>
      </c>
      <c r="EM48" s="37">
        <v>7.6773027743064048E-2</v>
      </c>
      <c r="EN48" s="37">
        <v>7.0742042384536186E-2</v>
      </c>
      <c r="EO48" s="37">
        <v>6.7784745982173211E-2</v>
      </c>
      <c r="EP48" s="37">
        <v>6.7784745982173211E-2</v>
      </c>
      <c r="EQ48" s="37">
        <v>6.1885831846211437E-2</v>
      </c>
      <c r="ER48" s="37">
        <v>5.8923174476347651E-2</v>
      </c>
      <c r="ES48" s="37">
        <v>6.7784745982173211E-2</v>
      </c>
      <c r="ET48" s="37">
        <v>6.7784745982173211E-2</v>
      </c>
      <c r="EU48" s="37">
        <v>6.6260990584443347E-2</v>
      </c>
      <c r="EV48" s="37">
        <v>6.7784745982173211E-2</v>
      </c>
      <c r="EW48" s="37">
        <v>7.1930063397719346E-2</v>
      </c>
      <c r="EX48" s="37">
        <v>6.7784745982173211E-2</v>
      </c>
      <c r="EY48" s="37">
        <v>6.7784745982173211E-2</v>
      </c>
      <c r="EZ48" s="37">
        <v>6.4832720826990098E-2</v>
      </c>
      <c r="FA48" s="37">
        <v>6.7784745982173211E-2</v>
      </c>
      <c r="FB48" s="37">
        <v>6.604863551735507E-2</v>
      </c>
      <c r="FC48" s="37">
        <v>6.7784745982173211E-2</v>
      </c>
      <c r="FD48" s="37">
        <v>6.7784745982173211E-2</v>
      </c>
      <c r="FE48" s="37">
        <v>6.1885831846211437E-2</v>
      </c>
      <c r="FF48" s="37">
        <v>6.604863551735507E-2</v>
      </c>
      <c r="FG48" s="37">
        <v>6.7784745982173211E-2</v>
      </c>
      <c r="FH48" s="37">
        <v>6.7784745982173211E-2</v>
      </c>
      <c r="FI48" s="37">
        <v>5.618408673842934E-2</v>
      </c>
      <c r="FJ48" s="37">
        <v>7.9538260360846547E-2</v>
      </c>
      <c r="FK48" s="37">
        <v>6.7784745982173211E-2</v>
      </c>
      <c r="FL48" s="37">
        <v>6.2789217446859391E-2</v>
      </c>
      <c r="FM48" s="37">
        <v>7.1295902246585996E-2</v>
      </c>
      <c r="FN48" s="37">
        <v>6.7784745982173211E-2</v>
      </c>
      <c r="FO48" s="37">
        <v>7.2987846958391334E-2</v>
      </c>
      <c r="FP48" s="37">
        <v>6.7784745982173211E-2</v>
      </c>
      <c r="FQ48" s="37">
        <v>6.7784745982173211E-2</v>
      </c>
      <c r="FR48" s="37">
        <v>6.7784745982173211E-2</v>
      </c>
      <c r="FS48" s="37">
        <v>5.9415415477928279E-2</v>
      </c>
      <c r="FT48" s="37">
        <v>6.7784745982173211E-2</v>
      </c>
      <c r="FU48" s="37">
        <v>6.7784745982173211E-2</v>
      </c>
      <c r="FV48" s="37">
        <v>6.7784745982173211E-2</v>
      </c>
      <c r="FW48" s="37">
        <v>8.0461913665037521E-2</v>
      </c>
      <c r="FX48" s="37">
        <v>6.7784745982173211E-2</v>
      </c>
      <c r="FY48" s="37">
        <v>6.1885831846211437E-2</v>
      </c>
      <c r="FZ48" s="37">
        <v>6.1885831846211437E-2</v>
      </c>
      <c r="GA48" s="37">
        <v>6.7784745982173211E-2</v>
      </c>
      <c r="GB48" s="37">
        <v>6.7784745982173211E-2</v>
      </c>
      <c r="GC48" s="37">
        <v>6.2565384829752491E-2</v>
      </c>
      <c r="GD48" s="37">
        <v>6.6603311001902865E-2</v>
      </c>
      <c r="GE48" s="37">
        <v>6.7784745982173211E-2</v>
      </c>
      <c r="GF48" s="37">
        <v>6.7784745982173211E-2</v>
      </c>
      <c r="GG48" s="37">
        <v>7.2491177673980278E-2</v>
      </c>
      <c r="GH48" s="37">
        <v>6.1174847187730252E-2</v>
      </c>
      <c r="GI48" s="37">
        <v>6.7784745982173211E-2</v>
      </c>
      <c r="GJ48" s="37">
        <v>6.7784745982173211E-2</v>
      </c>
      <c r="GK48" s="37">
        <v>6.2340217079484228E-2</v>
      </c>
      <c r="GL48" s="37">
        <v>6.7784745982173211E-2</v>
      </c>
      <c r="GM48" s="37">
        <v>7.6773027743064048E-2</v>
      </c>
      <c r="GN48" s="37">
        <v>6.4832720826990098E-2</v>
      </c>
      <c r="GO48" s="37">
        <v>5.6978031217338909E-2</v>
      </c>
      <c r="GP48" s="37">
        <v>6.7784745982173211E-2</v>
      </c>
      <c r="GQ48" s="37">
        <v>7.843577164597515E-2</v>
      </c>
      <c r="GR48" s="37">
        <v>6.7784745982173211E-2</v>
      </c>
      <c r="GS48" s="37">
        <v>6.7784745982173211E-2</v>
      </c>
      <c r="GT48" s="37">
        <v>6.243656034665368E-2</v>
      </c>
      <c r="GU48" s="37">
        <v>7.1295902246585996E-2</v>
      </c>
      <c r="GV48" s="37">
        <v>6.7784745982173211E-2</v>
      </c>
      <c r="GW48" s="37">
        <v>6.7784745982173211E-2</v>
      </c>
      <c r="GX48" s="37">
        <v>7.5353564039829735E-2</v>
      </c>
      <c r="GY48" s="37">
        <v>6.7784745982173211E-2</v>
      </c>
      <c r="GZ48" s="37">
        <v>6.3358642639632645E-2</v>
      </c>
      <c r="HA48" s="37">
        <v>6.7784745982173211E-2</v>
      </c>
      <c r="HB48" s="37">
        <v>7.1295902246585996E-2</v>
      </c>
      <c r="HC48" s="37">
        <v>7.0209062442676107E-2</v>
      </c>
      <c r="HD48" s="37">
        <v>6.7784745982173211E-2</v>
      </c>
      <c r="HE48" s="37">
        <v>6.4832720826990098E-2</v>
      </c>
      <c r="HF48" s="37">
        <v>6.7784745982173211E-2</v>
      </c>
      <c r="HG48" s="37">
        <v>6.7784745982173211E-2</v>
      </c>
      <c r="HH48" s="37">
        <v>7.1603855234902758E-2</v>
      </c>
      <c r="HI48" s="37">
        <v>6.7784745982173211E-2</v>
      </c>
      <c r="HJ48" s="37">
        <v>6.9527997148967735E-2</v>
      </c>
      <c r="HK48" s="37">
        <v>6.1885831846211437E-2</v>
      </c>
      <c r="HL48" s="37">
        <v>6.4832720826990098E-2</v>
      </c>
      <c r="HM48" s="37">
        <v>6.7784745982173211E-2</v>
      </c>
      <c r="HN48" s="37">
        <v>6.7784745982173211E-2</v>
      </c>
      <c r="HO48" s="37">
        <v>7.3221362206399521E-2</v>
      </c>
      <c r="HP48" s="37">
        <v>6.7784745982173211E-2</v>
      </c>
      <c r="HQ48" s="37">
        <v>6.7784745982173211E-2</v>
      </c>
      <c r="HR48" s="37">
        <v>7.3725306539034197E-2</v>
      </c>
      <c r="HS48" s="37">
        <v>7.0150154819421662E-2</v>
      </c>
      <c r="HT48" s="37">
        <v>6.7784745982173211E-2</v>
      </c>
      <c r="HU48" s="37">
        <v>6.4832720826990098E-2</v>
      </c>
      <c r="HV48" s="37">
        <v>6.4832720826990098E-2</v>
      </c>
      <c r="HW48" s="37">
        <v>6.7784745982173211E-2</v>
      </c>
      <c r="HX48" s="37">
        <v>6.7784745982173211E-2</v>
      </c>
      <c r="HY48" s="37">
        <v>6.7784745982173211E-2</v>
      </c>
      <c r="HZ48" s="37">
        <v>6.1885831846211437E-2</v>
      </c>
      <c r="IA48" s="37">
        <v>6.7784745982173211E-2</v>
      </c>
      <c r="IB48" s="37">
        <v>6.7784745982173211E-2</v>
      </c>
      <c r="IC48" s="37">
        <v>6.3653356356977442E-2</v>
      </c>
      <c r="ID48" s="37">
        <v>6.7784745982173211E-2</v>
      </c>
      <c r="IE48" s="37">
        <v>6.7784745982173211E-2</v>
      </c>
      <c r="IF48" s="37">
        <v>6.7784745982173211E-2</v>
      </c>
      <c r="IG48" s="37">
        <v>6.4832720826990098E-2</v>
      </c>
      <c r="IH48" s="37">
        <v>7.3102902236171774E-2</v>
      </c>
      <c r="II48" s="37">
        <v>6.7784745982173211E-2</v>
      </c>
      <c r="IJ48" s="37">
        <v>6.9527997148967735E-2</v>
      </c>
      <c r="IK48" s="37">
        <v>6.2340217079484228E-2</v>
      </c>
      <c r="IL48" s="37">
        <v>6.3816854316243399E-2</v>
      </c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</row>
    <row r="49" spans="1:410" x14ac:dyDescent="0.35">
      <c r="A49" s="307">
        <v>9.1000000000000025E-2</v>
      </c>
      <c r="B49" s="314">
        <f t="shared" si="0"/>
        <v>7.1017264140713784E-2</v>
      </c>
      <c r="C49" s="315">
        <f t="shared" si="1"/>
        <v>1.9982735859286241E-2</v>
      </c>
      <c r="D49" s="37">
        <f t="shared" si="2"/>
        <v>6.8485166654280574E-2</v>
      </c>
      <c r="E49" s="11">
        <f t="shared" si="3"/>
        <v>2.2514833345719451E-2</v>
      </c>
      <c r="F49" s="310">
        <f t="shared" si="4"/>
        <v>7.1395640023018514E-2</v>
      </c>
      <c r="G49" s="311">
        <f t="shared" si="5"/>
        <v>1.9604359976981511E-2</v>
      </c>
      <c r="H49" s="312">
        <f t="shared" si="6"/>
        <v>6.7860426160694501E-2</v>
      </c>
      <c r="I49" s="313">
        <f t="shared" si="7"/>
        <v>2.3139573839305524E-2</v>
      </c>
      <c r="J49" s="323">
        <v>6.8485166654280574E-2</v>
      </c>
      <c r="K49" s="313">
        <v>2.2514833345719451E-2</v>
      </c>
      <c r="M49" s="1">
        <v>9.1000000000000025E-2</v>
      </c>
      <c r="N49" s="37">
        <v>7.3280218384583984E-2</v>
      </c>
      <c r="O49" s="37">
        <v>7.6021207142832337E-2</v>
      </c>
      <c r="P49" s="37">
        <v>7.2955710738344948E-2</v>
      </c>
      <c r="Q49" s="37">
        <v>7.7766186478063659E-2</v>
      </c>
      <c r="R49" s="37">
        <v>6.8802316482548198E-2</v>
      </c>
      <c r="S49" s="37">
        <v>7.6021207142832337E-2</v>
      </c>
      <c r="T49" s="37">
        <v>7.4283461604067735E-2</v>
      </c>
      <c r="U49" s="37">
        <v>7.4283461604067735E-2</v>
      </c>
      <c r="V49" s="37">
        <v>7.6021207142832337E-2</v>
      </c>
      <c r="W49" s="37">
        <v>7.6021207142832337E-2</v>
      </c>
      <c r="X49" s="37">
        <v>7.6021207142832337E-2</v>
      </c>
      <c r="Y49" s="37">
        <v>7.1219732022739013E-2</v>
      </c>
      <c r="Z49" s="37">
        <v>7.6021207142832337E-2</v>
      </c>
      <c r="AA49" s="37">
        <v>7.6021207142832337E-2</v>
      </c>
      <c r="AB49" s="37">
        <v>7.3156712666036627E-2</v>
      </c>
      <c r="AC49" s="37">
        <v>7.6021207142832337E-2</v>
      </c>
      <c r="AD49" s="37">
        <v>6.8802316482548198E-2</v>
      </c>
      <c r="AE49" s="37">
        <v>7.6021207142832337E-2</v>
      </c>
      <c r="AF49" s="37">
        <v>7.6021207142832337E-2</v>
      </c>
      <c r="AG49" s="37">
        <v>7.6021207142832337E-2</v>
      </c>
      <c r="AH49" s="37">
        <v>7.2955710738344948E-2</v>
      </c>
      <c r="AI49" s="37">
        <v>7.0544381480712293E-2</v>
      </c>
      <c r="AJ49" s="37">
        <v>7.6021207142832337E-2</v>
      </c>
      <c r="AK49" s="37">
        <v>6.8802316482548198E-2</v>
      </c>
      <c r="AL49" s="37">
        <v>7.6021207142832337E-2</v>
      </c>
      <c r="AM49" s="37">
        <v>7.6021207142832337E-2</v>
      </c>
      <c r="AN49" s="37">
        <v>7.4240977465822588E-2</v>
      </c>
      <c r="AO49" s="37">
        <v>7.6021207142832337E-2</v>
      </c>
      <c r="AP49" s="37">
        <v>7.6021207142832337E-2</v>
      </c>
      <c r="AQ49" s="37">
        <v>6.5286579393699418E-2</v>
      </c>
      <c r="AR49" s="37">
        <v>7.2955710738344948E-2</v>
      </c>
      <c r="AS49" s="37">
        <v>6.5082089238335694E-2</v>
      </c>
      <c r="AT49" s="37">
        <v>8.1264869589833921E-2</v>
      </c>
      <c r="AU49" s="37">
        <v>6.2912800497856303E-2</v>
      </c>
      <c r="AV49" s="37">
        <v>7.6021207142832337E-2</v>
      </c>
      <c r="AW49" s="37">
        <v>7.3041910904820151E-2</v>
      </c>
      <c r="AX49" s="37">
        <v>7.6021207142832337E-2</v>
      </c>
      <c r="AY49" s="37">
        <v>7.6021207142832337E-2</v>
      </c>
      <c r="AZ49" s="37">
        <v>7.0573264719653528E-2</v>
      </c>
      <c r="BA49" s="37">
        <v>6.8802316482548198E-2</v>
      </c>
      <c r="BB49" s="37">
        <v>6.8802316482548198E-2</v>
      </c>
      <c r="BC49" s="37">
        <v>7.4240372867349524E-2</v>
      </c>
      <c r="BD49" s="37">
        <v>7.0560654237332265E-2</v>
      </c>
      <c r="BE49" s="37">
        <v>7.6021207142832337E-2</v>
      </c>
      <c r="BF49" s="37">
        <v>8.3624350877675058E-2</v>
      </c>
      <c r="BG49" s="37">
        <v>7.408677281550391E-2</v>
      </c>
      <c r="BH49" s="37">
        <v>7.393520993330438E-2</v>
      </c>
      <c r="BI49" s="37">
        <v>7.2955710738344948E-2</v>
      </c>
      <c r="BJ49" s="37">
        <v>7.6021207142832337E-2</v>
      </c>
      <c r="BK49" s="37">
        <v>7.9564826140995137E-2</v>
      </c>
      <c r="BL49" s="37">
        <v>7.7779365324182503E-2</v>
      </c>
      <c r="BM49" s="37">
        <v>7.3590368578997145E-2</v>
      </c>
      <c r="BN49" s="37">
        <v>6.5854970432684956E-2</v>
      </c>
      <c r="BO49" s="37">
        <v>7.6363742365392673E-2</v>
      </c>
      <c r="BP49" s="37">
        <v>7.6021207142832337E-2</v>
      </c>
      <c r="BQ49" s="37">
        <v>7.9564826140995137E-2</v>
      </c>
      <c r="BR49" s="37">
        <v>7.6021207142832337E-2</v>
      </c>
      <c r="BS49" s="37">
        <v>7.6021207142832337E-2</v>
      </c>
      <c r="BT49" s="37">
        <v>7.6021207142832337E-2</v>
      </c>
      <c r="BU49" s="37">
        <v>7.6021207142832337E-2</v>
      </c>
      <c r="BV49" s="37">
        <v>7.2955710738344948E-2</v>
      </c>
      <c r="BW49" s="37">
        <v>7.4240372867349524E-2</v>
      </c>
      <c r="BX49" s="37">
        <v>6.8802316482548198E-2</v>
      </c>
      <c r="BY49" s="37">
        <v>7.5867469068419124E-2</v>
      </c>
      <c r="BZ49" s="37">
        <v>7.4283461604067735E-2</v>
      </c>
      <c r="CA49" s="37">
        <v>7.6021207142832337E-2</v>
      </c>
      <c r="CB49" s="37">
        <v>6.8802316482548198E-2</v>
      </c>
      <c r="CC49" s="37">
        <v>7.4033849415624298E-2</v>
      </c>
      <c r="CD49" s="37">
        <v>6.6956854276100097E-2</v>
      </c>
      <c r="CE49" s="37">
        <v>7.1164010804030564E-2</v>
      </c>
      <c r="CF49" s="37">
        <v>4.5234835836484688E-2</v>
      </c>
      <c r="CG49" s="37">
        <v>6.8802316482548198E-2</v>
      </c>
      <c r="CH49" s="37">
        <v>7.8636258832515571E-2</v>
      </c>
      <c r="CI49" s="37">
        <v>6.2912800497856303E-2</v>
      </c>
      <c r="CJ49" s="37">
        <v>7.2955710738344948E-2</v>
      </c>
      <c r="CK49" s="37">
        <v>8.1150290056172691E-2</v>
      </c>
      <c r="CL49" s="37">
        <v>6.8802316482548198E-2</v>
      </c>
      <c r="CM49" s="37">
        <v>7.6021207142832337E-2</v>
      </c>
      <c r="CN49" s="37">
        <v>8.0317246081383908E-2</v>
      </c>
      <c r="CO49" s="37">
        <v>7.4734224430621943E-2</v>
      </c>
      <c r="CP49" s="37">
        <v>7.6021207142832337E-2</v>
      </c>
      <c r="CQ49" s="37">
        <v>6.8232880753524183E-2</v>
      </c>
      <c r="CR49" s="37">
        <v>6.8802316482548198E-2</v>
      </c>
      <c r="CS49" s="37">
        <v>7.6021207142832337E-2</v>
      </c>
      <c r="CT49" s="37">
        <v>6.8802316482548198E-2</v>
      </c>
      <c r="CU49" s="37">
        <v>6.8802316482548198E-2</v>
      </c>
      <c r="CV49" s="37">
        <v>6.8802316482548198E-2</v>
      </c>
      <c r="CW49" s="37">
        <v>7.5968186335302113E-2</v>
      </c>
      <c r="CX49" s="37">
        <v>6.8802316482548198E-2</v>
      </c>
      <c r="CY49" s="37">
        <v>6.8802316482548198E-2</v>
      </c>
      <c r="CZ49" s="37">
        <v>7.5141359268466879E-2</v>
      </c>
      <c r="DA49" s="37">
        <v>6.8802316482548198E-2</v>
      </c>
      <c r="DB49" s="37">
        <v>6.7067402010664079E-2</v>
      </c>
      <c r="DC49" s="37">
        <v>6.8802316482548198E-2</v>
      </c>
      <c r="DD49" s="37">
        <v>6.804978599644218E-2</v>
      </c>
      <c r="DE49" s="37">
        <v>6.8802316482548198E-2</v>
      </c>
      <c r="DF49" s="37">
        <v>6.8802316482548198E-2</v>
      </c>
      <c r="DG49" s="37">
        <v>6.5854970432684956E-2</v>
      </c>
      <c r="DH49" s="37">
        <v>6.4851413282343007E-2</v>
      </c>
      <c r="DI49" s="37">
        <v>7.6369251971602603E-2</v>
      </c>
      <c r="DJ49" s="37">
        <v>7.4118884875086666E-2</v>
      </c>
      <c r="DK49" s="37">
        <v>6.8802316482548198E-2</v>
      </c>
      <c r="DL49" s="37">
        <v>6.8802316482548198E-2</v>
      </c>
      <c r="DM49" s="37">
        <v>4.9044243973092039E-2</v>
      </c>
      <c r="DN49" s="37">
        <v>6.313717436869104E-2</v>
      </c>
      <c r="DO49" s="37">
        <v>6.8802316482548198E-2</v>
      </c>
      <c r="DP49" s="37">
        <v>6.5854970432684956E-2</v>
      </c>
      <c r="DQ49" s="37">
        <v>7.2971695113531743E-2</v>
      </c>
      <c r="DR49" s="37">
        <v>5.303853323606833E-2</v>
      </c>
      <c r="DS49" s="37">
        <v>7.0544381480712293E-2</v>
      </c>
      <c r="DT49" s="37">
        <v>6.3188583686635935E-2</v>
      </c>
      <c r="DU49" s="37">
        <v>6.8802316482548198E-2</v>
      </c>
      <c r="DV49" s="37">
        <v>6.8802316482548198E-2</v>
      </c>
      <c r="DW49" s="37">
        <v>6.6444021273752929E-2</v>
      </c>
      <c r="DX49" s="37">
        <v>6.9982734373679856E-2</v>
      </c>
      <c r="DY49" s="37">
        <v>6.8802316482548198E-2</v>
      </c>
      <c r="DZ49" s="37">
        <v>6.7033280220989422E-2</v>
      </c>
      <c r="EA49" s="37">
        <v>6.8802316482548198E-2</v>
      </c>
      <c r="EB49" s="37">
        <v>6.804978599644218E-2</v>
      </c>
      <c r="EC49" s="37">
        <v>6.8802316482548198E-2</v>
      </c>
      <c r="ED49" s="37">
        <v>6.8802316482548198E-2</v>
      </c>
      <c r="EE49" s="37">
        <v>6.8802316482548198E-2</v>
      </c>
      <c r="EF49" s="37">
        <v>6.8802316482548198E-2</v>
      </c>
      <c r="EG49" s="37">
        <v>6.5854970432684956E-2</v>
      </c>
      <c r="EH49" s="37">
        <v>6.8802316482548198E-2</v>
      </c>
      <c r="EI49" s="37">
        <v>6.8802316482548198E-2</v>
      </c>
      <c r="EJ49" s="37">
        <v>6.8802316482548198E-2</v>
      </c>
      <c r="EK49" s="37">
        <v>7.0544381480712293E-2</v>
      </c>
      <c r="EL49" s="37">
        <v>6.8802316482548198E-2</v>
      </c>
      <c r="EM49" s="37">
        <v>7.7779365324182503E-2</v>
      </c>
      <c r="EN49" s="37">
        <v>7.1754973736484651E-2</v>
      </c>
      <c r="EO49" s="37">
        <v>6.8802316482548198E-2</v>
      </c>
      <c r="EP49" s="37">
        <v>6.8802316482548198E-2</v>
      </c>
      <c r="EQ49" s="37">
        <v>6.2912800497856303E-2</v>
      </c>
      <c r="ER49" s="37">
        <v>5.9945644237898499E-2</v>
      </c>
      <c r="ES49" s="37">
        <v>6.8802316482548198E-2</v>
      </c>
      <c r="ET49" s="37">
        <v>6.8802316482548198E-2</v>
      </c>
      <c r="EU49" s="37">
        <v>6.7084237136922242E-2</v>
      </c>
      <c r="EV49" s="37">
        <v>6.8802316482548198E-2</v>
      </c>
      <c r="EW49" s="37">
        <v>7.2941259465630237E-2</v>
      </c>
      <c r="EX49" s="37">
        <v>6.8802316482548198E-2</v>
      </c>
      <c r="EY49" s="37">
        <v>6.8802316482548198E-2</v>
      </c>
      <c r="EZ49" s="37">
        <v>6.5854970432684956E-2</v>
      </c>
      <c r="FA49" s="37">
        <v>6.8802316482548198E-2</v>
      </c>
      <c r="FB49" s="37">
        <v>6.7067402010664079E-2</v>
      </c>
      <c r="FC49" s="37">
        <v>6.8802316482548198E-2</v>
      </c>
      <c r="FD49" s="37">
        <v>6.8802316482548198E-2</v>
      </c>
      <c r="FE49" s="37">
        <v>6.2912800497856303E-2</v>
      </c>
      <c r="FF49" s="37">
        <v>6.7067402010664079E-2</v>
      </c>
      <c r="FG49" s="37">
        <v>6.8802316482548198E-2</v>
      </c>
      <c r="FH49" s="37">
        <v>6.8802316482548198E-2</v>
      </c>
      <c r="FI49" s="37">
        <v>5.7205020476877921E-2</v>
      </c>
      <c r="FJ49" s="37">
        <v>8.0429905333158302E-2</v>
      </c>
      <c r="FK49" s="37">
        <v>6.8802316482548198E-2</v>
      </c>
      <c r="FL49" s="37">
        <v>6.3802320395338841E-2</v>
      </c>
      <c r="FM49" s="37">
        <v>7.2311651499688878E-2</v>
      </c>
      <c r="FN49" s="37">
        <v>6.8802316482548198E-2</v>
      </c>
      <c r="FO49" s="37">
        <v>7.3799640768370756E-2</v>
      </c>
      <c r="FP49" s="37">
        <v>6.8802316482548198E-2</v>
      </c>
      <c r="FQ49" s="37">
        <v>6.8802316482548198E-2</v>
      </c>
      <c r="FR49" s="37">
        <v>6.8802316482548198E-2</v>
      </c>
      <c r="FS49" s="37">
        <v>6.0440143682400249E-2</v>
      </c>
      <c r="FT49" s="37">
        <v>6.8802316482548198E-2</v>
      </c>
      <c r="FU49" s="37">
        <v>6.8802316482548198E-2</v>
      </c>
      <c r="FV49" s="37">
        <v>6.8802316482548198E-2</v>
      </c>
      <c r="FW49" s="37">
        <v>8.0969036689201301E-2</v>
      </c>
      <c r="FX49" s="37">
        <v>6.8802316482548198E-2</v>
      </c>
      <c r="FY49" s="37">
        <v>6.2912800497856303E-2</v>
      </c>
      <c r="FZ49" s="37">
        <v>6.2912800497856303E-2</v>
      </c>
      <c r="GA49" s="37">
        <v>6.8802316482548198E-2</v>
      </c>
      <c r="GB49" s="37">
        <v>6.8802316482548198E-2</v>
      </c>
      <c r="GC49" s="37">
        <v>6.3581923361992088E-2</v>
      </c>
      <c r="GD49" s="37">
        <v>6.762274835028248E-2</v>
      </c>
      <c r="GE49" s="37">
        <v>6.8802316482548198E-2</v>
      </c>
      <c r="GF49" s="37">
        <v>6.8802316482548198E-2</v>
      </c>
      <c r="GG49" s="37">
        <v>7.3306198312467652E-2</v>
      </c>
      <c r="GH49" s="37">
        <v>6.1689878571288492E-2</v>
      </c>
      <c r="GI49" s="37">
        <v>6.8802316482548198E-2</v>
      </c>
      <c r="GJ49" s="37">
        <v>6.8802316482548198E-2</v>
      </c>
      <c r="GK49" s="37">
        <v>6.3360211653391341E-2</v>
      </c>
      <c r="GL49" s="37">
        <v>6.8802316482548198E-2</v>
      </c>
      <c r="GM49" s="37">
        <v>7.7779365324182503E-2</v>
      </c>
      <c r="GN49" s="37">
        <v>6.5854970432684956E-2</v>
      </c>
      <c r="GO49" s="37">
        <v>5.8000589563075966E-2</v>
      </c>
      <c r="GP49" s="37">
        <v>6.8802316482548198E-2</v>
      </c>
      <c r="GQ49" s="37">
        <v>7.9436339884961127E-2</v>
      </c>
      <c r="GR49" s="37">
        <v>6.8802316482548198E-2</v>
      </c>
      <c r="GS49" s="37">
        <v>6.8802316482548198E-2</v>
      </c>
      <c r="GT49" s="37">
        <v>6.2957143967486529E-2</v>
      </c>
      <c r="GU49" s="37">
        <v>7.2311651499688878E-2</v>
      </c>
      <c r="GV49" s="37">
        <v>6.8802316482548198E-2</v>
      </c>
      <c r="GW49" s="37">
        <v>6.8802316482548198E-2</v>
      </c>
      <c r="GX49" s="37">
        <v>7.6369251971602603E-2</v>
      </c>
      <c r="GY49" s="37">
        <v>6.8802316482548198E-2</v>
      </c>
      <c r="GZ49" s="37">
        <v>6.4383246777104164E-2</v>
      </c>
      <c r="HA49" s="37">
        <v>6.8802316482548198E-2</v>
      </c>
      <c r="HB49" s="37">
        <v>7.2311651499688878E-2</v>
      </c>
      <c r="HC49" s="37">
        <v>7.1219732022739013E-2</v>
      </c>
      <c r="HD49" s="37">
        <v>6.8802316482548198E-2</v>
      </c>
      <c r="HE49" s="37">
        <v>6.5854970432684956E-2</v>
      </c>
      <c r="HF49" s="37">
        <v>6.8802316482548198E-2</v>
      </c>
      <c r="HG49" s="37">
        <v>6.8802316482548198E-2</v>
      </c>
      <c r="HH49" s="37">
        <v>7.2613585083783017E-2</v>
      </c>
      <c r="HI49" s="37">
        <v>6.8802316482548198E-2</v>
      </c>
      <c r="HJ49" s="37">
        <v>7.0544381480712293E-2</v>
      </c>
      <c r="HK49" s="37">
        <v>6.2912800497856303E-2</v>
      </c>
      <c r="HL49" s="37">
        <v>6.5854970432684956E-2</v>
      </c>
      <c r="HM49" s="37">
        <v>6.8802316482548198E-2</v>
      </c>
      <c r="HN49" s="37">
        <v>6.8802316482548198E-2</v>
      </c>
      <c r="HO49" s="37">
        <v>7.4240372867349524E-2</v>
      </c>
      <c r="HP49" s="37">
        <v>6.8802316482548198E-2</v>
      </c>
      <c r="HQ49" s="37">
        <v>6.8802316482548198E-2</v>
      </c>
      <c r="HR49" s="37">
        <v>7.4734224430621943E-2</v>
      </c>
      <c r="HS49" s="37">
        <v>7.1164010804030564E-2</v>
      </c>
      <c r="HT49" s="37">
        <v>6.8802316482548198E-2</v>
      </c>
      <c r="HU49" s="37">
        <v>6.5854970432684956E-2</v>
      </c>
      <c r="HV49" s="37">
        <v>6.5854970432684956E-2</v>
      </c>
      <c r="HW49" s="37">
        <v>6.8802316482548198E-2</v>
      </c>
      <c r="HX49" s="37">
        <v>6.8802316482548198E-2</v>
      </c>
      <c r="HY49" s="37">
        <v>6.8802316482548198E-2</v>
      </c>
      <c r="HZ49" s="37">
        <v>6.2912800497856303E-2</v>
      </c>
      <c r="IA49" s="37">
        <v>6.8802316482548198E-2</v>
      </c>
      <c r="IB49" s="37">
        <v>6.8802316482548198E-2</v>
      </c>
      <c r="IC49" s="37">
        <v>6.4677488789400384E-2</v>
      </c>
      <c r="ID49" s="37">
        <v>6.8802316482548198E-2</v>
      </c>
      <c r="IE49" s="37">
        <v>6.8802316482548198E-2</v>
      </c>
      <c r="IF49" s="37">
        <v>6.8802316482548198E-2</v>
      </c>
      <c r="IG49" s="37">
        <v>6.5854970432684956E-2</v>
      </c>
      <c r="IH49" s="37">
        <v>7.4118884875086666E-2</v>
      </c>
      <c r="II49" s="37">
        <v>6.8802316482548198E-2</v>
      </c>
      <c r="IJ49" s="37">
        <v>7.0272445265852745E-2</v>
      </c>
      <c r="IK49" s="37">
        <v>6.3360211653391341E-2</v>
      </c>
      <c r="IL49" s="37">
        <v>6.4851413282343007E-2</v>
      </c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</row>
    <row r="50" spans="1:410" x14ac:dyDescent="0.35">
      <c r="A50" s="307">
        <v>9.2000000000000026E-2</v>
      </c>
      <c r="B50" s="314">
        <f t="shared" si="0"/>
        <v>7.1981868164724253E-2</v>
      </c>
      <c r="C50" s="315">
        <f t="shared" si="1"/>
        <v>2.0018131835275774E-2</v>
      </c>
      <c r="D50" s="37">
        <f t="shared" si="2"/>
        <v>6.9472642764771733E-2</v>
      </c>
      <c r="E50" s="11">
        <f t="shared" si="3"/>
        <v>2.2527357235228293E-2</v>
      </c>
      <c r="F50" s="310">
        <f t="shared" si="4"/>
        <v>7.2356658973488225E-2</v>
      </c>
      <c r="G50" s="311">
        <f t="shared" si="5"/>
        <v>1.9643341026511801E-2</v>
      </c>
      <c r="H50" s="312">
        <f t="shared" si="6"/>
        <v>6.8852921740503781E-2</v>
      </c>
      <c r="I50" s="313">
        <f t="shared" si="7"/>
        <v>2.3147078259496245E-2</v>
      </c>
      <c r="J50" s="323">
        <v>6.9472642764771733E-2</v>
      </c>
      <c r="K50" s="313">
        <v>2.2527357235228293E-2</v>
      </c>
      <c r="M50" s="1">
        <v>9.2000000000000026E-2</v>
      </c>
      <c r="N50" s="37">
        <v>7.4278390535124972E-2</v>
      </c>
      <c r="O50" s="37">
        <v>7.7018252015444544E-2</v>
      </c>
      <c r="P50" s="37">
        <v>7.3770414467002388E-2</v>
      </c>
      <c r="Q50" s="37">
        <v>7.8762091815301805E-2</v>
      </c>
      <c r="R50" s="37">
        <v>6.9819779449658226E-2</v>
      </c>
      <c r="S50" s="37">
        <v>7.7018252015444544E-2</v>
      </c>
      <c r="T50" s="37">
        <v>7.5281655791078261E-2</v>
      </c>
      <c r="U50" s="37">
        <v>7.5281655791078261E-2</v>
      </c>
      <c r="V50" s="37">
        <v>7.7018252015444544E-2</v>
      </c>
      <c r="W50" s="37">
        <v>7.7018252015444544E-2</v>
      </c>
      <c r="X50" s="37">
        <v>7.7018252015444544E-2</v>
      </c>
      <c r="Y50" s="37">
        <v>7.2230319799455822E-2</v>
      </c>
      <c r="Z50" s="37">
        <v>7.7018252015444544E-2</v>
      </c>
      <c r="AA50" s="37">
        <v>7.7018252015444544E-2</v>
      </c>
      <c r="AB50" s="37">
        <v>7.3568837821901267E-2</v>
      </c>
      <c r="AC50" s="37">
        <v>7.7018252015444544E-2</v>
      </c>
      <c r="AD50" s="37">
        <v>6.9819779449658226E-2</v>
      </c>
      <c r="AE50" s="37">
        <v>7.7018252015444544E-2</v>
      </c>
      <c r="AF50" s="37">
        <v>7.7018252015444544E-2</v>
      </c>
      <c r="AG50" s="37">
        <v>7.7018252015444544E-2</v>
      </c>
      <c r="AH50" s="37">
        <v>7.3770414467002388E-2</v>
      </c>
      <c r="AI50" s="37">
        <v>7.1560667932075273E-2</v>
      </c>
      <c r="AJ50" s="37">
        <v>7.7018252015444544E-2</v>
      </c>
      <c r="AK50" s="37">
        <v>6.9819779449658226E-2</v>
      </c>
      <c r="AL50" s="37">
        <v>7.7018252015444544E-2</v>
      </c>
      <c r="AM50" s="37">
        <v>7.7018252015444544E-2</v>
      </c>
      <c r="AN50" s="37">
        <v>7.4948253239712992E-2</v>
      </c>
      <c r="AO50" s="37">
        <v>7.7018252015444544E-2</v>
      </c>
      <c r="AP50" s="37">
        <v>7.7018252015444544E-2</v>
      </c>
      <c r="AQ50" s="37">
        <v>6.6172843973301143E-2</v>
      </c>
      <c r="AR50" s="37">
        <v>7.3770414467002388E-2</v>
      </c>
      <c r="AS50" s="37">
        <v>6.6085601982831532E-2</v>
      </c>
      <c r="AT50" s="37">
        <v>8.2067242429791243E-2</v>
      </c>
      <c r="AU50" s="37">
        <v>6.3939615794093685E-2</v>
      </c>
      <c r="AV50" s="37">
        <v>7.7018252015444544E-2</v>
      </c>
      <c r="AW50" s="37">
        <v>7.3551672539038826E-2</v>
      </c>
      <c r="AX50" s="37">
        <v>7.7018252015444544E-2</v>
      </c>
      <c r="AY50" s="37">
        <v>7.7018252015444544E-2</v>
      </c>
      <c r="AZ50" s="37">
        <v>7.1587952944088373E-2</v>
      </c>
      <c r="BA50" s="37">
        <v>6.9819779449658226E-2</v>
      </c>
      <c r="BB50" s="37">
        <v>6.9819779449658226E-2</v>
      </c>
      <c r="BC50" s="37">
        <v>7.5259299657685075E-2</v>
      </c>
      <c r="BD50" s="37">
        <v>7.1559989125673518E-2</v>
      </c>
      <c r="BE50" s="37">
        <v>7.7018252015444544E-2</v>
      </c>
      <c r="BF50" s="37">
        <v>8.4138111586163244E-2</v>
      </c>
      <c r="BG50" s="37">
        <v>7.4894008725563399E-2</v>
      </c>
      <c r="BH50" s="37">
        <v>7.4447405051877302E-2</v>
      </c>
      <c r="BI50" s="37">
        <v>7.3770414467002388E-2</v>
      </c>
      <c r="BJ50" s="37">
        <v>7.7018252015444544E-2</v>
      </c>
      <c r="BK50" s="37">
        <v>8.0504714099788988E-2</v>
      </c>
      <c r="BL50" s="37">
        <v>7.8785653189308746E-2</v>
      </c>
      <c r="BM50" s="37">
        <v>7.4589025203527282E-2</v>
      </c>
      <c r="BN50" s="37">
        <v>6.6877089725323469E-2</v>
      </c>
      <c r="BO50" s="37">
        <v>7.7137934353065596E-2</v>
      </c>
      <c r="BP50" s="37">
        <v>7.7018252015444544E-2</v>
      </c>
      <c r="BQ50" s="37">
        <v>8.0280612204454371E-2</v>
      </c>
      <c r="BR50" s="37">
        <v>7.7018252015444544E-2</v>
      </c>
      <c r="BS50" s="37">
        <v>7.7018252015444544E-2</v>
      </c>
      <c r="BT50" s="37">
        <v>7.7018252015444544E-2</v>
      </c>
      <c r="BU50" s="37">
        <v>7.7018252015444544E-2</v>
      </c>
      <c r="BV50" s="37">
        <v>7.3770414467002388E-2</v>
      </c>
      <c r="BW50" s="37">
        <v>7.5259299657685075E-2</v>
      </c>
      <c r="BX50" s="37">
        <v>6.9819779449658226E-2</v>
      </c>
      <c r="BY50" s="37">
        <v>7.6866250216465204E-2</v>
      </c>
      <c r="BZ50" s="37">
        <v>7.5281655791078261E-2</v>
      </c>
      <c r="CA50" s="37">
        <v>7.7018252015444544E-2</v>
      </c>
      <c r="CB50" s="37">
        <v>6.9819779449658226E-2</v>
      </c>
      <c r="CC50" s="37">
        <v>7.4895955097310951E-2</v>
      </c>
      <c r="CD50" s="37">
        <v>6.7957316162159165E-2</v>
      </c>
      <c r="CE50" s="37">
        <v>7.2177777290205913E-2</v>
      </c>
      <c r="CF50" s="37">
        <v>4.6265852552208386E-2</v>
      </c>
      <c r="CG50" s="37">
        <v>6.9819779449658226E-2</v>
      </c>
      <c r="CH50" s="37">
        <v>7.9538587736823319E-2</v>
      </c>
      <c r="CI50" s="37">
        <v>6.3939615794093685E-2</v>
      </c>
      <c r="CJ50" s="37">
        <v>7.3770414467002388E-2</v>
      </c>
      <c r="CK50" s="37">
        <v>8.1950129261816995E-2</v>
      </c>
      <c r="CL50" s="37">
        <v>6.9819779449658226E-2</v>
      </c>
      <c r="CM50" s="37">
        <v>7.7018252015444544E-2</v>
      </c>
      <c r="CN50" s="37">
        <v>8.0519562625658958E-2</v>
      </c>
      <c r="CO50" s="37">
        <v>7.5743077870799924E-2</v>
      </c>
      <c r="CP50" s="37">
        <v>7.7018252015444544E-2</v>
      </c>
      <c r="CQ50" s="37">
        <v>6.8759106953847127E-2</v>
      </c>
      <c r="CR50" s="37">
        <v>6.9819779449658226E-2</v>
      </c>
      <c r="CS50" s="37">
        <v>7.7018252015444544E-2</v>
      </c>
      <c r="CT50" s="37">
        <v>6.9819779449658226E-2</v>
      </c>
      <c r="CU50" s="37">
        <v>6.9819779449658226E-2</v>
      </c>
      <c r="CV50" s="37">
        <v>6.9819779449658226E-2</v>
      </c>
      <c r="CW50" s="37">
        <v>7.6985087876060954E-2</v>
      </c>
      <c r="CX50" s="37">
        <v>6.9819779449658226E-2</v>
      </c>
      <c r="CY50" s="37">
        <v>6.9819779449658226E-2</v>
      </c>
      <c r="CZ50" s="37">
        <v>7.6160185852551576E-2</v>
      </c>
      <c r="DA50" s="37">
        <v>6.9819779449658226E-2</v>
      </c>
      <c r="DB50" s="37">
        <v>6.8086051308016593E-2</v>
      </c>
      <c r="DC50" s="37">
        <v>6.9819779449658226E-2</v>
      </c>
      <c r="DD50" s="37">
        <v>6.8868553584171099E-2</v>
      </c>
      <c r="DE50" s="37">
        <v>6.9819779449658226E-2</v>
      </c>
      <c r="DF50" s="37">
        <v>6.9819779449658226E-2</v>
      </c>
      <c r="DG50" s="37">
        <v>6.6877089725323469E-2</v>
      </c>
      <c r="DH50" s="37">
        <v>6.5885774264518915E-2</v>
      </c>
      <c r="DI50" s="37">
        <v>7.7384868888281888E-2</v>
      </c>
      <c r="DJ50" s="37">
        <v>7.5134782751207219E-2</v>
      </c>
      <c r="DK50" s="37">
        <v>6.9819779449658226E-2</v>
      </c>
      <c r="DL50" s="37">
        <v>6.9819779449658226E-2</v>
      </c>
      <c r="DM50" s="37">
        <v>5.0065155385835336E-2</v>
      </c>
      <c r="DN50" s="37">
        <v>6.4160499628989065E-2</v>
      </c>
      <c r="DO50" s="37">
        <v>6.9819779449658226E-2</v>
      </c>
      <c r="DP50" s="37">
        <v>6.6877089725323469E-2</v>
      </c>
      <c r="DQ50" s="37">
        <v>7.3992820649650515E-2</v>
      </c>
      <c r="DR50" s="37">
        <v>5.4076841507041395E-2</v>
      </c>
      <c r="DS50" s="37">
        <v>7.1560667932075273E-2</v>
      </c>
      <c r="DT50" s="37">
        <v>6.4210185170222367E-2</v>
      </c>
      <c r="DU50" s="37">
        <v>6.9819779449658226E-2</v>
      </c>
      <c r="DV50" s="37">
        <v>6.9819779449658226E-2</v>
      </c>
      <c r="DW50" s="37">
        <v>6.7465206126386512E-2</v>
      </c>
      <c r="DX50" s="37">
        <v>7.0998345924399464E-2</v>
      </c>
      <c r="DY50" s="37">
        <v>6.9819779449658226E-2</v>
      </c>
      <c r="DZ50" s="37">
        <v>6.8053532220931023E-2</v>
      </c>
      <c r="EA50" s="37">
        <v>6.9819779449658226E-2</v>
      </c>
      <c r="EB50" s="37">
        <v>6.8868553584171099E-2</v>
      </c>
      <c r="EC50" s="37">
        <v>6.9819779449658226E-2</v>
      </c>
      <c r="ED50" s="37">
        <v>6.9819779449658226E-2</v>
      </c>
      <c r="EE50" s="37">
        <v>6.9819779449658226E-2</v>
      </c>
      <c r="EF50" s="37">
        <v>6.9819779449658226E-2</v>
      </c>
      <c r="EG50" s="37">
        <v>6.6877089725323469E-2</v>
      </c>
      <c r="EH50" s="37">
        <v>6.9819779449658226E-2</v>
      </c>
      <c r="EI50" s="37">
        <v>6.9819779449658226E-2</v>
      </c>
      <c r="EJ50" s="37">
        <v>6.9819779449658226E-2</v>
      </c>
      <c r="EK50" s="37">
        <v>7.1560667932075273E-2</v>
      </c>
      <c r="EL50" s="37">
        <v>6.9819779449658226E-2</v>
      </c>
      <c r="EM50" s="37">
        <v>7.8785653189308746E-2</v>
      </c>
      <c r="EN50" s="37">
        <v>7.2767820072469735E-2</v>
      </c>
      <c r="EO50" s="37">
        <v>6.9819779449658226E-2</v>
      </c>
      <c r="EP50" s="37">
        <v>6.9819779449658226E-2</v>
      </c>
      <c r="EQ50" s="37">
        <v>6.3939615794093685E-2</v>
      </c>
      <c r="ER50" s="37">
        <v>6.0967955997854872E-2</v>
      </c>
      <c r="ES50" s="37">
        <v>6.9819779449658226E-2</v>
      </c>
      <c r="ET50" s="37">
        <v>6.9819779449658226E-2</v>
      </c>
      <c r="EU50" s="37">
        <v>6.7908504041209294E-2</v>
      </c>
      <c r="EV50" s="37">
        <v>6.9819779449658226E-2</v>
      </c>
      <c r="EW50" s="37">
        <v>7.3952379161890125E-2</v>
      </c>
      <c r="EX50" s="37">
        <v>6.9819779449658226E-2</v>
      </c>
      <c r="EY50" s="37">
        <v>6.9819779449658226E-2</v>
      </c>
      <c r="EZ50" s="37">
        <v>6.6877089725323469E-2</v>
      </c>
      <c r="FA50" s="37">
        <v>6.9819779449658226E-2</v>
      </c>
      <c r="FB50" s="37">
        <v>6.8086051308016593E-2</v>
      </c>
      <c r="FC50" s="37">
        <v>6.9819779449658226E-2</v>
      </c>
      <c r="FD50" s="37">
        <v>6.9819779449658226E-2</v>
      </c>
      <c r="FE50" s="37">
        <v>6.3939615794093685E-2</v>
      </c>
      <c r="FF50" s="37">
        <v>6.8086051308016593E-2</v>
      </c>
      <c r="FG50" s="37">
        <v>6.9819779449658226E-2</v>
      </c>
      <c r="FH50" s="37">
        <v>6.9819779449658226E-2</v>
      </c>
      <c r="FI50" s="37">
        <v>5.8225841218325636E-2</v>
      </c>
      <c r="FJ50" s="37">
        <v>8.1230156204836534E-2</v>
      </c>
      <c r="FK50" s="37">
        <v>6.9819779449658226E-2</v>
      </c>
      <c r="FL50" s="37">
        <v>6.4815299258528469E-2</v>
      </c>
      <c r="FM50" s="37">
        <v>7.3327310975668247E-2</v>
      </c>
      <c r="FN50" s="37">
        <v>6.9819779449658226E-2</v>
      </c>
      <c r="FO50" s="37">
        <v>7.46124830438466E-2</v>
      </c>
      <c r="FP50" s="37">
        <v>6.9819779449658226E-2</v>
      </c>
      <c r="FQ50" s="37">
        <v>6.9819779449658226E-2</v>
      </c>
      <c r="FR50" s="37">
        <v>6.9819779449658226E-2</v>
      </c>
      <c r="FS50" s="37">
        <v>6.1464710262002509E-2</v>
      </c>
      <c r="FT50" s="37">
        <v>6.9819779449658226E-2</v>
      </c>
      <c r="FU50" s="37">
        <v>6.9819779449658226E-2</v>
      </c>
      <c r="FV50" s="37">
        <v>6.9819779449658226E-2</v>
      </c>
      <c r="FW50" s="37">
        <v>8.1477879931596719E-2</v>
      </c>
      <c r="FX50" s="37">
        <v>6.9819779449658226E-2</v>
      </c>
      <c r="FY50" s="37">
        <v>6.3939615794093685E-2</v>
      </c>
      <c r="FZ50" s="37">
        <v>6.3939615794093685E-2</v>
      </c>
      <c r="GA50" s="37">
        <v>6.9819779449658226E-2</v>
      </c>
      <c r="GB50" s="37">
        <v>6.9819779449658226E-2</v>
      </c>
      <c r="GC50" s="37">
        <v>6.4598330561290718E-2</v>
      </c>
      <c r="GD50" s="37">
        <v>6.8642069084987378E-2</v>
      </c>
      <c r="GE50" s="37">
        <v>6.9819779449658226E-2</v>
      </c>
      <c r="GF50" s="37">
        <v>6.9819779449658226E-2</v>
      </c>
      <c r="GG50" s="37">
        <v>7.4122268110291323E-2</v>
      </c>
      <c r="GH50" s="37">
        <v>6.2206644365610853E-2</v>
      </c>
      <c r="GI50" s="37">
        <v>6.9819779449658226E-2</v>
      </c>
      <c r="GJ50" s="37">
        <v>6.9819779449658226E-2</v>
      </c>
      <c r="GK50" s="37">
        <v>6.4380067600083191E-2</v>
      </c>
      <c r="GL50" s="37">
        <v>6.9819779449658226E-2</v>
      </c>
      <c r="GM50" s="37">
        <v>7.8785653189308746E-2</v>
      </c>
      <c r="GN50" s="37">
        <v>6.6877089725323469E-2</v>
      </c>
      <c r="GO50" s="37">
        <v>5.9022978176008545E-2</v>
      </c>
      <c r="GP50" s="37">
        <v>6.9819779449658226E-2</v>
      </c>
      <c r="GQ50" s="37">
        <v>8.0349614385543999E-2</v>
      </c>
      <c r="GR50" s="37">
        <v>6.9819779449658226E-2</v>
      </c>
      <c r="GS50" s="37">
        <v>6.9819779449658226E-2</v>
      </c>
      <c r="GT50" s="37">
        <v>6.3479475465250346E-2</v>
      </c>
      <c r="GU50" s="37">
        <v>7.3327310975668247E-2</v>
      </c>
      <c r="GV50" s="37">
        <v>6.9819779449658226E-2</v>
      </c>
      <c r="GW50" s="37">
        <v>6.9819779449658226E-2</v>
      </c>
      <c r="GX50" s="37">
        <v>7.7384868888281888E-2</v>
      </c>
      <c r="GY50" s="37">
        <v>6.9819779449658226E-2</v>
      </c>
      <c r="GZ50" s="37">
        <v>6.5407709113164181E-2</v>
      </c>
      <c r="HA50" s="37">
        <v>6.9819779449658226E-2</v>
      </c>
      <c r="HB50" s="37">
        <v>7.3327310975668247E-2</v>
      </c>
      <c r="HC50" s="37">
        <v>7.2230319799455822E-2</v>
      </c>
      <c r="HD50" s="37">
        <v>6.9819779449658226E-2</v>
      </c>
      <c r="HE50" s="37">
        <v>6.6877089725323469E-2</v>
      </c>
      <c r="HF50" s="37">
        <v>6.9819779449658226E-2</v>
      </c>
      <c r="HG50" s="37">
        <v>6.9819779449658226E-2</v>
      </c>
      <c r="HH50" s="37">
        <v>7.3623240751285568E-2</v>
      </c>
      <c r="HI50" s="37">
        <v>6.9819779449658226E-2</v>
      </c>
      <c r="HJ50" s="37">
        <v>7.1560667932075273E-2</v>
      </c>
      <c r="HK50" s="37">
        <v>6.3939615794093685E-2</v>
      </c>
      <c r="HL50" s="37">
        <v>6.6877089725323469E-2</v>
      </c>
      <c r="HM50" s="37">
        <v>6.9819779449658226E-2</v>
      </c>
      <c r="HN50" s="37">
        <v>6.9819779449658226E-2</v>
      </c>
      <c r="HO50" s="37">
        <v>7.5259299657685075E-2</v>
      </c>
      <c r="HP50" s="37">
        <v>6.9819779449658226E-2</v>
      </c>
      <c r="HQ50" s="37">
        <v>6.9819779449658226E-2</v>
      </c>
      <c r="HR50" s="37">
        <v>7.5743077870799924E-2</v>
      </c>
      <c r="HS50" s="37">
        <v>7.2177777290205913E-2</v>
      </c>
      <c r="HT50" s="37">
        <v>6.9819779449658226E-2</v>
      </c>
      <c r="HU50" s="37">
        <v>6.6877089725323469E-2</v>
      </c>
      <c r="HV50" s="37">
        <v>6.6877089725323469E-2</v>
      </c>
      <c r="HW50" s="37">
        <v>6.9819779449658226E-2</v>
      </c>
      <c r="HX50" s="37">
        <v>6.9819779449658226E-2</v>
      </c>
      <c r="HY50" s="37">
        <v>6.9819779449658226E-2</v>
      </c>
      <c r="HZ50" s="37">
        <v>6.3939615794093685E-2</v>
      </c>
      <c r="IA50" s="37">
        <v>6.9819779449658226E-2</v>
      </c>
      <c r="IB50" s="37">
        <v>6.9819779449658226E-2</v>
      </c>
      <c r="IC50" s="37">
        <v>6.5701481723332789E-2</v>
      </c>
      <c r="ID50" s="37">
        <v>6.9819779449658226E-2</v>
      </c>
      <c r="IE50" s="37">
        <v>6.9819779449658226E-2</v>
      </c>
      <c r="IF50" s="37">
        <v>6.9819779449658226E-2</v>
      </c>
      <c r="IG50" s="37">
        <v>6.6877089725323469E-2</v>
      </c>
      <c r="IH50" s="37">
        <v>7.5134782751207219E-2</v>
      </c>
      <c r="II50" s="37">
        <v>6.9819779449658226E-2</v>
      </c>
      <c r="IJ50" s="37">
        <v>7.0782426567483014E-2</v>
      </c>
      <c r="IK50" s="37">
        <v>6.4380067600083191E-2</v>
      </c>
      <c r="IL50" s="37">
        <v>6.5885774264518915E-2</v>
      </c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</row>
    <row r="51" spans="1:410" x14ac:dyDescent="0.35">
      <c r="A51" s="307">
        <v>9.3000000000000027E-2</v>
      </c>
      <c r="B51" s="314">
        <f t="shared" si="0"/>
        <v>7.2936467874436778E-2</v>
      </c>
      <c r="C51" s="315">
        <f t="shared" si="1"/>
        <v>2.0063532125563249E-2</v>
      </c>
      <c r="D51" s="37">
        <f t="shared" si="2"/>
        <v>7.0453057781232883E-2</v>
      </c>
      <c r="E51" s="11">
        <f t="shared" si="3"/>
        <v>2.2546942218767144E-2</v>
      </c>
      <c r="F51" s="310">
        <f t="shared" si="4"/>
        <v>7.3303008553118026E-2</v>
      </c>
      <c r="G51" s="311">
        <f t="shared" si="5"/>
        <v>1.9696991446882001E-2</v>
      </c>
      <c r="H51" s="312">
        <f t="shared" si="6"/>
        <v>6.9836322698058756E-2</v>
      </c>
      <c r="I51" s="313">
        <f t="shared" si="7"/>
        <v>2.3163677301941271E-2</v>
      </c>
      <c r="J51" s="323">
        <v>7.0453057781232883E-2</v>
      </c>
      <c r="K51" s="313">
        <v>2.2546942218767144E-2</v>
      </c>
      <c r="M51" s="1">
        <v>9.3000000000000027E-2</v>
      </c>
      <c r="N51" s="37">
        <v>7.5276516101388191E-2</v>
      </c>
      <c r="O51" s="37">
        <v>7.801526520166413E-2</v>
      </c>
      <c r="P51" s="37">
        <v>7.458605759571979E-2</v>
      </c>
      <c r="Q51" s="37">
        <v>7.9757974705457979E-2</v>
      </c>
      <c r="R51" s="37">
        <v>7.0837135384002714E-2</v>
      </c>
      <c r="S51" s="37">
        <v>7.801526520166413E-2</v>
      </c>
      <c r="T51" s="37">
        <v>7.6279809041468916E-2</v>
      </c>
      <c r="U51" s="37">
        <v>7.6279809041468916E-2</v>
      </c>
      <c r="V51" s="37">
        <v>7.801526520166413E-2</v>
      </c>
      <c r="W51" s="37">
        <v>7.801526520166413E-2</v>
      </c>
      <c r="X51" s="37">
        <v>7.801526520166413E-2</v>
      </c>
      <c r="Y51" s="37">
        <v>7.3240826151619309E-2</v>
      </c>
      <c r="Z51" s="37">
        <v>7.801526520166413E-2</v>
      </c>
      <c r="AA51" s="37">
        <v>7.801526520166413E-2</v>
      </c>
      <c r="AB51" s="37">
        <v>7.3982630838761887E-2</v>
      </c>
      <c r="AC51" s="37">
        <v>7.801526520166413E-2</v>
      </c>
      <c r="AD51" s="37">
        <v>7.0837135384002714E-2</v>
      </c>
      <c r="AE51" s="37">
        <v>7.801526520166413E-2</v>
      </c>
      <c r="AF51" s="37">
        <v>7.801526520166413E-2</v>
      </c>
      <c r="AG51" s="37">
        <v>7.801526520166413E-2</v>
      </c>
      <c r="AH51" s="37">
        <v>7.458605759571979E-2</v>
      </c>
      <c r="AI51" s="37">
        <v>7.257685696476579E-2</v>
      </c>
      <c r="AJ51" s="37">
        <v>7.801526520166413E-2</v>
      </c>
      <c r="AK51" s="37">
        <v>7.0837135384002714E-2</v>
      </c>
      <c r="AL51" s="37">
        <v>7.801526520166413E-2</v>
      </c>
      <c r="AM51" s="37">
        <v>7.801526520166413E-2</v>
      </c>
      <c r="AN51" s="37">
        <v>7.5656923215854599E-2</v>
      </c>
      <c r="AO51" s="37">
        <v>7.801526520166413E-2</v>
      </c>
      <c r="AP51" s="37">
        <v>7.801526520166413E-2</v>
      </c>
      <c r="AQ51" s="37">
        <v>6.7059388540436693E-2</v>
      </c>
      <c r="AR51" s="37">
        <v>7.458605759571979E-2</v>
      </c>
      <c r="AS51" s="37">
        <v>6.7089023560497729E-2</v>
      </c>
      <c r="AT51" s="37">
        <v>8.2870686441564478E-2</v>
      </c>
      <c r="AU51" s="37">
        <v>6.4966278441215719E-2</v>
      </c>
      <c r="AV51" s="37">
        <v>7.801526520166413E-2</v>
      </c>
      <c r="AW51" s="37">
        <v>7.4063142164165763E-2</v>
      </c>
      <c r="AX51" s="37">
        <v>7.801526520166413E-2</v>
      </c>
      <c r="AY51" s="37">
        <v>7.801526520166413E-2</v>
      </c>
      <c r="AZ51" s="37">
        <v>7.260254761757623E-2</v>
      </c>
      <c r="BA51" s="37">
        <v>7.0837135384002714E-2</v>
      </c>
      <c r="BB51" s="37">
        <v>7.0837135384002714E-2</v>
      </c>
      <c r="BC51" s="37">
        <v>7.6278142976193619E-2</v>
      </c>
      <c r="BD51" s="37">
        <v>7.2559262528343549E-2</v>
      </c>
      <c r="BE51" s="37">
        <v>7.801526520166413E-2</v>
      </c>
      <c r="BF51" s="37">
        <v>8.4653593442249653E-2</v>
      </c>
      <c r="BG51" s="37">
        <v>7.5702285646242151E-2</v>
      </c>
      <c r="BH51" s="37">
        <v>7.49613114495713E-2</v>
      </c>
      <c r="BI51" s="37">
        <v>7.458605759571979E-2</v>
      </c>
      <c r="BJ51" s="37">
        <v>7.801526520166413E-2</v>
      </c>
      <c r="BK51" s="37">
        <v>8.1401620539974351E-2</v>
      </c>
      <c r="BL51" s="37">
        <v>7.979189157661426E-2</v>
      </c>
      <c r="BM51" s="37">
        <v>7.5587637188313295E-2</v>
      </c>
      <c r="BN51" s="37">
        <v>6.789907930722161E-2</v>
      </c>
      <c r="BO51" s="37">
        <v>7.7913239130641854E-2</v>
      </c>
      <c r="BP51" s="37">
        <v>7.801526520166413E-2</v>
      </c>
      <c r="BQ51" s="37">
        <v>8.0780340135394146E-2</v>
      </c>
      <c r="BR51" s="37">
        <v>7.801526520166413E-2</v>
      </c>
      <c r="BS51" s="37">
        <v>7.801526520166413E-2</v>
      </c>
      <c r="BT51" s="37">
        <v>7.801526520166413E-2</v>
      </c>
      <c r="BU51" s="37">
        <v>7.801526520166413E-2</v>
      </c>
      <c r="BV51" s="37">
        <v>7.458605759571979E-2</v>
      </c>
      <c r="BW51" s="37">
        <v>7.6278142976193619E-2</v>
      </c>
      <c r="BX51" s="37">
        <v>7.0837135384002714E-2</v>
      </c>
      <c r="BY51" s="37">
        <v>7.7864998292684229E-2</v>
      </c>
      <c r="BZ51" s="37">
        <v>7.6279809041468916E-2</v>
      </c>
      <c r="CA51" s="37">
        <v>7.801526520166413E-2</v>
      </c>
      <c r="CB51" s="37">
        <v>7.0837135384002714E-2</v>
      </c>
      <c r="CC51" s="37">
        <v>7.5758875407591297E-2</v>
      </c>
      <c r="CD51" s="37">
        <v>6.8957732137344463E-2</v>
      </c>
      <c r="CE51" s="37">
        <v>7.3191454698553926E-2</v>
      </c>
      <c r="CF51" s="37">
        <v>4.7296569374238207E-2</v>
      </c>
      <c r="CG51" s="37">
        <v>7.0837135384002714E-2</v>
      </c>
      <c r="CH51" s="37">
        <v>8.0441482678019538E-2</v>
      </c>
      <c r="CI51" s="37">
        <v>6.4966278441215719E-2</v>
      </c>
      <c r="CJ51" s="37">
        <v>7.458605759571979E-2</v>
      </c>
      <c r="CK51" s="37">
        <v>8.2751034774568577E-2</v>
      </c>
      <c r="CL51" s="37">
        <v>7.0837135384002714E-2</v>
      </c>
      <c r="CM51" s="37">
        <v>7.801526520166413E-2</v>
      </c>
      <c r="CN51" s="37">
        <v>8.0722986804163011E-2</v>
      </c>
      <c r="CO51" s="37">
        <v>7.6751867167492049E-2</v>
      </c>
      <c r="CP51" s="37">
        <v>7.801526520166413E-2</v>
      </c>
      <c r="CQ51" s="37">
        <v>6.928694617267328E-2</v>
      </c>
      <c r="CR51" s="37">
        <v>7.0837135384002714E-2</v>
      </c>
      <c r="CS51" s="37">
        <v>7.801526520166413E-2</v>
      </c>
      <c r="CT51" s="37">
        <v>7.0837135384002714E-2</v>
      </c>
      <c r="CU51" s="37">
        <v>7.0837135384002714E-2</v>
      </c>
      <c r="CV51" s="37">
        <v>7.0837135384002714E-2</v>
      </c>
      <c r="CW51" s="37">
        <v>7.8001906511209418E-2</v>
      </c>
      <c r="CX51" s="37">
        <v>7.0837135384002714E-2</v>
      </c>
      <c r="CY51" s="37">
        <v>7.0837135384002714E-2</v>
      </c>
      <c r="CZ51" s="37">
        <v>7.7178930090752829E-2</v>
      </c>
      <c r="DA51" s="37">
        <v>7.0837135384002714E-2</v>
      </c>
      <c r="DB51" s="37">
        <v>6.9104583948832232E-2</v>
      </c>
      <c r="DC51" s="37">
        <v>7.0837135384002714E-2</v>
      </c>
      <c r="DD51" s="37">
        <v>6.9688355701286397E-2</v>
      </c>
      <c r="DE51" s="37">
        <v>7.0837135384002714E-2</v>
      </c>
      <c r="DF51" s="37">
        <v>7.0670092997296763E-2</v>
      </c>
      <c r="DG51" s="37">
        <v>6.789907930722161E-2</v>
      </c>
      <c r="DH51" s="37">
        <v>6.6919938345950447E-2</v>
      </c>
      <c r="DI51" s="37">
        <v>7.8400415127000356E-2</v>
      </c>
      <c r="DJ51" s="37">
        <v>7.6150596267744897E-2</v>
      </c>
      <c r="DK51" s="37">
        <v>7.0837135384002714E-2</v>
      </c>
      <c r="DL51" s="37">
        <v>7.0837135384002714E-2</v>
      </c>
      <c r="DM51" s="37">
        <v>5.108580960334197E-2</v>
      </c>
      <c r="DN51" s="37">
        <v>6.5183679585997467E-2</v>
      </c>
      <c r="DO51" s="37">
        <v>7.0837135384002714E-2</v>
      </c>
      <c r="DP51" s="37">
        <v>6.789907930722161E-2</v>
      </c>
      <c r="DQ51" s="37">
        <v>7.5013854004055469E-2</v>
      </c>
      <c r="DR51" s="37">
        <v>5.5114885475369357E-2</v>
      </c>
      <c r="DS51" s="37">
        <v>7.257685696476579E-2</v>
      </c>
      <c r="DT51" s="37">
        <v>6.5231647154468275E-2</v>
      </c>
      <c r="DU51" s="37">
        <v>7.0837135384002714E-2</v>
      </c>
      <c r="DV51" s="37">
        <v>7.0251646628207709E-2</v>
      </c>
      <c r="DW51" s="37">
        <v>6.8486265824706738E-2</v>
      </c>
      <c r="DX51" s="37">
        <v>7.2013859440642092E-2</v>
      </c>
      <c r="DY51" s="37">
        <v>7.0837135384002714E-2</v>
      </c>
      <c r="DZ51" s="37">
        <v>6.9073663612567726E-2</v>
      </c>
      <c r="EA51" s="37">
        <v>7.0837135384002714E-2</v>
      </c>
      <c r="EB51" s="37">
        <v>6.9688355701286397E-2</v>
      </c>
      <c r="EC51" s="37">
        <v>7.0837135384002714E-2</v>
      </c>
      <c r="ED51" s="37">
        <v>7.0837135384002714E-2</v>
      </c>
      <c r="EE51" s="37">
        <v>7.0837135384002714E-2</v>
      </c>
      <c r="EF51" s="37">
        <v>7.0837135384002714E-2</v>
      </c>
      <c r="EG51" s="37">
        <v>6.789907930722161E-2</v>
      </c>
      <c r="EH51" s="37">
        <v>7.0837135384002714E-2</v>
      </c>
      <c r="EI51" s="37">
        <v>7.0837135384002714E-2</v>
      </c>
      <c r="EJ51" s="37">
        <v>7.0837135384002714E-2</v>
      </c>
      <c r="EK51" s="37">
        <v>7.257685696476579E-2</v>
      </c>
      <c r="EL51" s="37">
        <v>7.0837135384002714E-2</v>
      </c>
      <c r="EM51" s="37">
        <v>7.979189157661426E-2</v>
      </c>
      <c r="EN51" s="37">
        <v>7.3780581793343236E-2</v>
      </c>
      <c r="EO51" s="37">
        <v>7.0837135384002714E-2</v>
      </c>
      <c r="EP51" s="37">
        <v>7.0837135384002714E-2</v>
      </c>
      <c r="EQ51" s="37">
        <v>6.4966278441215719E-2</v>
      </c>
      <c r="ER51" s="37">
        <v>6.1990110458801873E-2</v>
      </c>
      <c r="ES51" s="37">
        <v>7.0837135384002714E-2</v>
      </c>
      <c r="ET51" s="37">
        <v>7.0837135384002714E-2</v>
      </c>
      <c r="EU51" s="37">
        <v>6.8733786969216837E-2</v>
      </c>
      <c r="EV51" s="37">
        <v>7.0670092997296763E-2</v>
      </c>
      <c r="EW51" s="37">
        <v>7.496342284880475E-2</v>
      </c>
      <c r="EX51" s="37">
        <v>7.0837135384002714E-2</v>
      </c>
      <c r="EY51" s="37">
        <v>7.0837135384002714E-2</v>
      </c>
      <c r="EZ51" s="37">
        <v>6.789907930722161E-2</v>
      </c>
      <c r="FA51" s="37">
        <v>7.0837135384002714E-2</v>
      </c>
      <c r="FB51" s="37">
        <v>6.9104583948832232E-2</v>
      </c>
      <c r="FC51" s="37">
        <v>7.0837135384002714E-2</v>
      </c>
      <c r="FD51" s="37">
        <v>7.0837135384002714E-2</v>
      </c>
      <c r="FE51" s="37">
        <v>6.4966278441215719E-2</v>
      </c>
      <c r="FF51" s="37">
        <v>6.9104583948832232E-2</v>
      </c>
      <c r="FG51" s="37">
        <v>7.0837135384002714E-2</v>
      </c>
      <c r="FH51" s="37">
        <v>7.0419169560350214E-2</v>
      </c>
      <c r="FI51" s="37">
        <v>5.9246494023526663E-2</v>
      </c>
      <c r="FJ51" s="37">
        <v>8.2031473483876516E-2</v>
      </c>
      <c r="FK51" s="37">
        <v>7.0837135384002714E-2</v>
      </c>
      <c r="FL51" s="37">
        <v>6.5828154579582909E-2</v>
      </c>
      <c r="FM51" s="37">
        <v>7.4342881101680636E-2</v>
      </c>
      <c r="FN51" s="37">
        <v>7.0837135384002714E-2</v>
      </c>
      <c r="FO51" s="37">
        <v>7.5426369575108509E-2</v>
      </c>
      <c r="FP51" s="37">
        <v>7.0837135384002714E-2</v>
      </c>
      <c r="FQ51" s="37">
        <v>7.0837135384002714E-2</v>
      </c>
      <c r="FR51" s="37">
        <v>7.0837135384002714E-2</v>
      </c>
      <c r="FS51" s="37">
        <v>6.2489115944337037E-2</v>
      </c>
      <c r="FT51" s="37">
        <v>7.0837135384002714E-2</v>
      </c>
      <c r="FU51" s="37">
        <v>7.0837135384002714E-2</v>
      </c>
      <c r="FV51" s="37">
        <v>7.0837135384002714E-2</v>
      </c>
      <c r="FW51" s="37">
        <v>8.198844484303347E-2</v>
      </c>
      <c r="FX51" s="37">
        <v>7.0837135384002714E-2</v>
      </c>
      <c r="FY51" s="37">
        <v>6.4966278441215719E-2</v>
      </c>
      <c r="FZ51" s="37">
        <v>6.4966278441215719E-2</v>
      </c>
      <c r="GA51" s="37">
        <v>7.0837135384002714E-2</v>
      </c>
      <c r="GB51" s="37">
        <v>7.0837135384002714E-2</v>
      </c>
      <c r="GC51" s="37">
        <v>6.5614607010852977E-2</v>
      </c>
      <c r="GD51" s="37">
        <v>6.966127374698261E-2</v>
      </c>
      <c r="GE51" s="37">
        <v>7.0837135384002714E-2</v>
      </c>
      <c r="GF51" s="37">
        <v>7.0837135384002714E-2</v>
      </c>
      <c r="GG51" s="37">
        <v>7.4939382815383704E-2</v>
      </c>
      <c r="GH51" s="37">
        <v>6.2725145814430006E-2</v>
      </c>
      <c r="GI51" s="37">
        <v>7.0837135384002714E-2</v>
      </c>
      <c r="GJ51" s="37">
        <v>7.0837135384002714E-2</v>
      </c>
      <c r="GK51" s="37">
        <v>6.5399785543299949E-2</v>
      </c>
      <c r="GL51" s="37">
        <v>7.0837135384002714E-2</v>
      </c>
      <c r="GM51" s="37">
        <v>7.979189157661426E-2</v>
      </c>
      <c r="GN51" s="37">
        <v>6.789907930722161E-2</v>
      </c>
      <c r="GO51" s="37">
        <v>6.0045197804628359E-2</v>
      </c>
      <c r="GP51" s="37">
        <v>7.0837135384002714E-2</v>
      </c>
      <c r="GQ51" s="37">
        <v>8.1151059384993784E-2</v>
      </c>
      <c r="GR51" s="37">
        <v>7.0837135384002714E-2</v>
      </c>
      <c r="GS51" s="37">
        <v>7.0837135384002714E-2</v>
      </c>
      <c r="GT51" s="37">
        <v>6.4003556022982355E-2</v>
      </c>
      <c r="GU51" s="37">
        <v>7.4342881101680636E-2</v>
      </c>
      <c r="GV51" s="37">
        <v>7.0419169560350214E-2</v>
      </c>
      <c r="GW51" s="37">
        <v>7.0837135384002714E-2</v>
      </c>
      <c r="GX51" s="37">
        <v>7.8400415127000356E-2</v>
      </c>
      <c r="GY51" s="37">
        <v>7.0837135384002714E-2</v>
      </c>
      <c r="GZ51" s="37">
        <v>6.6432030301840639E-2</v>
      </c>
      <c r="HA51" s="37">
        <v>7.0837135384002714E-2</v>
      </c>
      <c r="HB51" s="37">
        <v>7.4342881101680636E-2</v>
      </c>
      <c r="HC51" s="37">
        <v>7.3240826151619309E-2</v>
      </c>
      <c r="HD51" s="37">
        <v>7.0837135384002714E-2</v>
      </c>
      <c r="HE51" s="37">
        <v>6.789907930722161E-2</v>
      </c>
      <c r="HF51" s="37">
        <v>7.0837135384002714E-2</v>
      </c>
      <c r="HG51" s="37">
        <v>7.0837135384002714E-2</v>
      </c>
      <c r="HH51" s="37">
        <v>7.463282258597137E-2</v>
      </c>
      <c r="HI51" s="37">
        <v>7.0837135384002714E-2</v>
      </c>
      <c r="HJ51" s="37">
        <v>7.257685696476579E-2</v>
      </c>
      <c r="HK51" s="37">
        <v>6.4966278441215719E-2</v>
      </c>
      <c r="HL51" s="37">
        <v>6.789907930722161E-2</v>
      </c>
      <c r="HM51" s="37">
        <v>7.0837135384002714E-2</v>
      </c>
      <c r="HN51" s="37">
        <v>7.0837135384002714E-2</v>
      </c>
      <c r="HO51" s="37">
        <v>7.6278142976193619E-2</v>
      </c>
      <c r="HP51" s="37">
        <v>7.0837135384002714E-2</v>
      </c>
      <c r="HQ51" s="37">
        <v>7.0837135384002714E-2</v>
      </c>
      <c r="HR51" s="37">
        <v>7.6751867167492049E-2</v>
      </c>
      <c r="HS51" s="37">
        <v>7.3191454698553926E-2</v>
      </c>
      <c r="HT51" s="37">
        <v>7.0837135384002714E-2</v>
      </c>
      <c r="HU51" s="37">
        <v>6.789907930722161E-2</v>
      </c>
      <c r="HV51" s="37">
        <v>6.789907930722161E-2</v>
      </c>
      <c r="HW51" s="37">
        <v>7.0837135384002714E-2</v>
      </c>
      <c r="HX51" s="37">
        <v>7.0837135384002714E-2</v>
      </c>
      <c r="HY51" s="37">
        <v>7.0837135384002714E-2</v>
      </c>
      <c r="HZ51" s="37">
        <v>6.4966278441215719E-2</v>
      </c>
      <c r="IA51" s="37">
        <v>7.0837135384002714E-2</v>
      </c>
      <c r="IB51" s="37">
        <v>7.0837135384002714E-2</v>
      </c>
      <c r="IC51" s="37">
        <v>6.6725335802420904E-2</v>
      </c>
      <c r="ID51" s="37">
        <v>7.0837135384002714E-2</v>
      </c>
      <c r="IE51" s="37">
        <v>7.0837135384002714E-2</v>
      </c>
      <c r="IF51" s="37">
        <v>7.0837135384002714E-2</v>
      </c>
      <c r="IG51" s="37">
        <v>6.789907930722161E-2</v>
      </c>
      <c r="IH51" s="37">
        <v>7.6150596267744897E-2</v>
      </c>
      <c r="II51" s="37">
        <v>7.0837135384002714E-2</v>
      </c>
      <c r="IJ51" s="37">
        <v>7.1294135188064933E-2</v>
      </c>
      <c r="IK51" s="37">
        <v>6.5399785543299949E-2</v>
      </c>
      <c r="IL51" s="37">
        <v>6.6919938345950447E-2</v>
      </c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</row>
    <row r="52" spans="1:410" x14ac:dyDescent="0.35">
      <c r="A52" s="307">
        <v>9.4000000000000028E-2</v>
      </c>
      <c r="B52" s="314">
        <f t="shared" si="0"/>
        <v>7.3888126455348146E-2</v>
      </c>
      <c r="C52" s="315">
        <f t="shared" si="1"/>
        <v>2.0111873544651881E-2</v>
      </c>
      <c r="D52" s="37">
        <f t="shared" si="2"/>
        <v>7.1426999735434579E-2</v>
      </c>
      <c r="E52" s="11">
        <f t="shared" si="3"/>
        <v>2.2573000264565449E-2</v>
      </c>
      <c r="F52" s="310">
        <f t="shared" si="4"/>
        <v>7.4246875117538844E-2</v>
      </c>
      <c r="G52" s="311">
        <f t="shared" si="5"/>
        <v>1.9753124882461184E-2</v>
      </c>
      <c r="H52" s="312">
        <f t="shared" si="6"/>
        <v>7.0809133046690342E-2</v>
      </c>
      <c r="I52" s="313">
        <f t="shared" si="7"/>
        <v>2.3190866953309686E-2</v>
      </c>
      <c r="J52" s="323">
        <v>7.1426999735434579E-2</v>
      </c>
      <c r="K52" s="313">
        <v>2.2573000264565449E-2</v>
      </c>
      <c r="M52" s="1">
        <v>9.4000000000000028E-2</v>
      </c>
      <c r="N52" s="37">
        <v>7.6274595286418778E-2</v>
      </c>
      <c r="O52" s="37">
        <v>7.9012246848149781E-2</v>
      </c>
      <c r="P52" s="37">
        <v>7.5402636380859978E-2</v>
      </c>
      <c r="Q52" s="37">
        <v>8.0603379340429937E-2</v>
      </c>
      <c r="R52" s="37">
        <v>7.1854384783235581E-2</v>
      </c>
      <c r="S52" s="37">
        <v>7.9012246848149781E-2</v>
      </c>
      <c r="T52" s="37">
        <v>7.727792153767532E-2</v>
      </c>
      <c r="U52" s="37">
        <v>7.727792153767532E-2</v>
      </c>
      <c r="V52" s="37">
        <v>7.9012246848149781E-2</v>
      </c>
      <c r="W52" s="37">
        <v>7.9012246848149781E-2</v>
      </c>
      <c r="X52" s="37">
        <v>7.9012246848149781E-2</v>
      </c>
      <c r="Y52" s="37">
        <v>7.4251251455896616E-2</v>
      </c>
      <c r="Z52" s="37">
        <v>7.9012246848149781E-2</v>
      </c>
      <c r="AA52" s="37">
        <v>7.9012246848149781E-2</v>
      </c>
      <c r="AB52" s="37">
        <v>7.4507667502366148E-2</v>
      </c>
      <c r="AC52" s="37">
        <v>7.9012246848149781E-2</v>
      </c>
      <c r="AD52" s="37">
        <v>7.1854384783235581E-2</v>
      </c>
      <c r="AE52" s="37">
        <v>7.9012246848149781E-2</v>
      </c>
      <c r="AF52" s="37">
        <v>7.9012246848149781E-2</v>
      </c>
      <c r="AG52" s="37">
        <v>7.9012246848149781E-2</v>
      </c>
      <c r="AH52" s="37">
        <v>7.5402636380859978E-2</v>
      </c>
      <c r="AI52" s="37">
        <v>7.3592949037825983E-2</v>
      </c>
      <c r="AJ52" s="37">
        <v>7.9012246848149781E-2</v>
      </c>
      <c r="AK52" s="37">
        <v>7.1854384783235581E-2</v>
      </c>
      <c r="AL52" s="37">
        <v>7.9012246848149781E-2</v>
      </c>
      <c r="AM52" s="37">
        <v>7.9012246848149781E-2</v>
      </c>
      <c r="AN52" s="37">
        <v>7.6366984050290743E-2</v>
      </c>
      <c r="AO52" s="37">
        <v>7.9012246848149781E-2</v>
      </c>
      <c r="AP52" s="37">
        <v>7.9012246848149781E-2</v>
      </c>
      <c r="AQ52" s="37">
        <v>6.7946212750576773E-2</v>
      </c>
      <c r="AR52" s="37">
        <v>7.5402636380859978E-2</v>
      </c>
      <c r="AS52" s="37">
        <v>6.8092354348165518E-2</v>
      </c>
      <c r="AT52" s="37">
        <v>8.3675197535297619E-2</v>
      </c>
      <c r="AU52" s="37">
        <v>6.5992789141550157E-2</v>
      </c>
      <c r="AV52" s="37">
        <v>7.9012246848149781E-2</v>
      </c>
      <c r="AW52" s="37">
        <v>7.4576321050272787E-2</v>
      </c>
      <c r="AX52" s="37">
        <v>7.9012246848149781E-2</v>
      </c>
      <c r="AY52" s="37">
        <v>7.9012246848149781E-2</v>
      </c>
      <c r="AZ52" s="37">
        <v>7.3617049178045013E-2</v>
      </c>
      <c r="BA52" s="37">
        <v>7.1854384783235581E-2</v>
      </c>
      <c r="BB52" s="37">
        <v>7.1854384783235581E-2</v>
      </c>
      <c r="BC52" s="37">
        <v>7.729690321928917E-2</v>
      </c>
      <c r="BD52" s="37">
        <v>7.3558474705194277E-2</v>
      </c>
      <c r="BE52" s="37">
        <v>7.9012246848149781E-2</v>
      </c>
      <c r="BF52" s="37">
        <v>8.5170797717080804E-2</v>
      </c>
      <c r="BG52" s="37">
        <v>7.6511599427506072E-2</v>
      </c>
      <c r="BH52" s="37">
        <v>7.5476930352684768E-2</v>
      </c>
      <c r="BI52" s="37">
        <v>7.5402636380859978E-2</v>
      </c>
      <c r="BJ52" s="37">
        <v>7.9012246848149781E-2</v>
      </c>
      <c r="BK52" s="37">
        <v>8.2299118098587254E-2</v>
      </c>
      <c r="BL52" s="37">
        <v>8.0638812701221863E-2</v>
      </c>
      <c r="BM52" s="37">
        <v>7.6586204730142216E-2</v>
      </c>
      <c r="BN52" s="37">
        <v>6.8920939777299628E-2</v>
      </c>
      <c r="BO52" s="37">
        <v>7.8689652984761382E-2</v>
      </c>
      <c r="BP52" s="37">
        <v>7.9012246848149781E-2</v>
      </c>
      <c r="BQ52" s="37">
        <v>8.128176054252978E-2</v>
      </c>
      <c r="BR52" s="37">
        <v>7.9012246848149781E-2</v>
      </c>
      <c r="BS52" s="37">
        <v>7.9012246848149781E-2</v>
      </c>
      <c r="BT52" s="37">
        <v>7.9012246848149781E-2</v>
      </c>
      <c r="BU52" s="37">
        <v>7.9012246848149781E-2</v>
      </c>
      <c r="BV52" s="37">
        <v>7.5402636380859978E-2</v>
      </c>
      <c r="BW52" s="37">
        <v>7.729690321928917E-2</v>
      </c>
      <c r="BX52" s="37">
        <v>7.1854384783235581E-2</v>
      </c>
      <c r="BY52" s="37">
        <v>7.8863713445766148E-2</v>
      </c>
      <c r="BZ52" s="37">
        <v>7.727792153767532E-2</v>
      </c>
      <c r="CA52" s="37">
        <v>7.9012246848149781E-2</v>
      </c>
      <c r="CB52" s="37">
        <v>7.1854384783235581E-2</v>
      </c>
      <c r="CC52" s="37">
        <v>7.6622606407662941E-2</v>
      </c>
      <c r="CD52" s="37">
        <v>6.9958102415750067E-2</v>
      </c>
      <c r="CE52" s="37">
        <v>7.4205043447269192E-2</v>
      </c>
      <c r="CF52" s="37">
        <v>4.8326987576205793E-2</v>
      </c>
      <c r="CG52" s="37">
        <v>7.1854384783235581E-2</v>
      </c>
      <c r="CH52" s="37">
        <v>8.1344940569891389E-2</v>
      </c>
      <c r="CI52" s="37">
        <v>6.5992789141550157E-2</v>
      </c>
      <c r="CJ52" s="37">
        <v>7.5402636380859978E-2</v>
      </c>
      <c r="CK52" s="37">
        <v>8.3553002524031861E-2</v>
      </c>
      <c r="CL52" s="37">
        <v>7.1854384783235581E-2</v>
      </c>
      <c r="CM52" s="37">
        <v>7.9012246848149781E-2</v>
      </c>
      <c r="CN52" s="37">
        <v>8.0927524859758959E-2</v>
      </c>
      <c r="CO52" s="37">
        <v>7.7760592626809677E-2</v>
      </c>
      <c r="CP52" s="37">
        <v>7.9012246848149781E-2</v>
      </c>
      <c r="CQ52" s="37">
        <v>6.981639893692404E-2</v>
      </c>
      <c r="CR52" s="37">
        <v>7.1854384783235581E-2</v>
      </c>
      <c r="CS52" s="37">
        <v>7.9012246848149781E-2</v>
      </c>
      <c r="CT52" s="37">
        <v>7.1854384783235581E-2</v>
      </c>
      <c r="CU52" s="37">
        <v>7.1854384783235581E-2</v>
      </c>
      <c r="CV52" s="37">
        <v>7.1854384783235581E-2</v>
      </c>
      <c r="CW52" s="37">
        <v>7.9018642633158942E-2</v>
      </c>
      <c r="CX52" s="37">
        <v>7.1854384783235581E-2</v>
      </c>
      <c r="CY52" s="37">
        <v>7.1854384783235581E-2</v>
      </c>
      <c r="CZ52" s="37">
        <v>7.81975923733913E-2</v>
      </c>
      <c r="DA52" s="37">
        <v>7.1854384783235581E-2</v>
      </c>
      <c r="DB52" s="37">
        <v>7.0123000469512364E-2</v>
      </c>
      <c r="DC52" s="37">
        <v>7.1854384783235581E-2</v>
      </c>
      <c r="DD52" s="37">
        <v>7.0509188041155912E-2</v>
      </c>
      <c r="DE52" s="37">
        <v>7.1854384783235581E-2</v>
      </c>
      <c r="DF52" s="37">
        <v>7.1485393072425296E-2</v>
      </c>
      <c r="DG52" s="37">
        <v>6.8920939777299628E-2</v>
      </c>
      <c r="DH52" s="37">
        <v>6.7953906602504555E-2</v>
      </c>
      <c r="DI52" s="37">
        <v>7.9415891022881047E-2</v>
      </c>
      <c r="DJ52" s="37">
        <v>7.71663258255193E-2</v>
      </c>
      <c r="DK52" s="37">
        <v>7.1854384783235581E-2</v>
      </c>
      <c r="DL52" s="37">
        <v>7.1854384783235581E-2</v>
      </c>
      <c r="DM52" s="37">
        <v>5.2106207683701555E-2</v>
      </c>
      <c r="DN52" s="37">
        <v>6.6206714900811869E-2</v>
      </c>
      <c r="DO52" s="37">
        <v>7.1854384783235581E-2</v>
      </c>
      <c r="DP52" s="37">
        <v>6.8920939777299628E-2</v>
      </c>
      <c r="DQ52" s="37">
        <v>7.6034795614696726E-2</v>
      </c>
      <c r="DR52" s="37">
        <v>5.6152666310535393E-2</v>
      </c>
      <c r="DS52" s="37">
        <v>7.3592949037825983E-2</v>
      </c>
      <c r="DT52" s="37">
        <v>6.6252970261833966E-2</v>
      </c>
      <c r="DU52" s="37">
        <v>7.1854384783235581E-2</v>
      </c>
      <c r="DV52" s="37">
        <v>7.0558801857958153E-2</v>
      </c>
      <c r="DW52" s="37">
        <v>6.9507200947208414E-2</v>
      </c>
      <c r="DX52" s="37">
        <v>7.3029275380159797E-2</v>
      </c>
      <c r="DY52" s="37">
        <v>7.1854384783235581E-2</v>
      </c>
      <c r="DZ52" s="37">
        <v>7.0093674954059271E-2</v>
      </c>
      <c r="EA52" s="37">
        <v>7.1854384783235581E-2</v>
      </c>
      <c r="EB52" s="37">
        <v>7.0509188041155912E-2</v>
      </c>
      <c r="EC52" s="37">
        <v>7.1854384783235581E-2</v>
      </c>
      <c r="ED52" s="37">
        <v>7.1854384783235581E-2</v>
      </c>
      <c r="EE52" s="37">
        <v>7.1854384783235581E-2</v>
      </c>
      <c r="EF52" s="37">
        <v>7.1854384783235581E-2</v>
      </c>
      <c r="EG52" s="37">
        <v>6.8920939777299628E-2</v>
      </c>
      <c r="EH52" s="37">
        <v>7.1854384783235581E-2</v>
      </c>
      <c r="EI52" s="37">
        <v>7.1854384783235581E-2</v>
      </c>
      <c r="EJ52" s="37">
        <v>7.1854384783235581E-2</v>
      </c>
      <c r="EK52" s="37">
        <v>7.3592949037825983E-2</v>
      </c>
      <c r="EL52" s="37">
        <v>7.1854384783235581E-2</v>
      </c>
      <c r="EM52" s="37">
        <v>8.079808072285255E-2</v>
      </c>
      <c r="EN52" s="37">
        <v>7.4793259297650572E-2</v>
      </c>
      <c r="EO52" s="37">
        <v>7.1854384783235581E-2</v>
      </c>
      <c r="EP52" s="37">
        <v>7.1854384783235581E-2</v>
      </c>
      <c r="EQ52" s="37">
        <v>6.5992789141550157E-2</v>
      </c>
      <c r="ER52" s="37">
        <v>6.3012108319582039E-2</v>
      </c>
      <c r="ES52" s="37">
        <v>7.1854384783235581E-2</v>
      </c>
      <c r="ET52" s="37">
        <v>7.1854384783235581E-2</v>
      </c>
      <c r="EU52" s="37">
        <v>6.956008159700322E-2</v>
      </c>
      <c r="EV52" s="37">
        <v>7.1485393072425296E-2</v>
      </c>
      <c r="EW52" s="37">
        <v>7.5974390886570431E-2</v>
      </c>
      <c r="EX52" s="37">
        <v>7.1854384783235581E-2</v>
      </c>
      <c r="EY52" s="37">
        <v>7.1854384783235581E-2</v>
      </c>
      <c r="EZ52" s="37">
        <v>6.8920939777299628E-2</v>
      </c>
      <c r="FA52" s="37">
        <v>7.1854384783235581E-2</v>
      </c>
      <c r="FB52" s="37">
        <v>7.0123000469512364E-2</v>
      </c>
      <c r="FC52" s="37">
        <v>7.1854384783235581E-2</v>
      </c>
      <c r="FD52" s="37">
        <v>7.1854384783235581E-2</v>
      </c>
      <c r="FE52" s="37">
        <v>6.5992789141550157E-2</v>
      </c>
      <c r="FF52" s="37">
        <v>7.0123000469512364E-2</v>
      </c>
      <c r="FG52" s="37">
        <v>7.1854384783235581E-2</v>
      </c>
      <c r="FH52" s="37">
        <v>7.093014666686126E-2</v>
      </c>
      <c r="FI52" s="37">
        <v>6.0266979617854766E-2</v>
      </c>
      <c r="FJ52" s="37">
        <v>8.2833853099126831E-2</v>
      </c>
      <c r="FK52" s="37">
        <v>7.1854384783235581E-2</v>
      </c>
      <c r="FL52" s="37">
        <v>6.6840886898802188E-2</v>
      </c>
      <c r="FM52" s="37">
        <v>7.5358362302369475E-2</v>
      </c>
      <c r="FN52" s="37">
        <v>7.1854384783235581E-2</v>
      </c>
      <c r="FO52" s="37">
        <v>7.624129615487818E-2</v>
      </c>
      <c r="FP52" s="37">
        <v>7.1854384783235581E-2</v>
      </c>
      <c r="FQ52" s="37">
        <v>7.1854384783235581E-2</v>
      </c>
      <c r="FR52" s="37">
        <v>7.1854384783235581E-2</v>
      </c>
      <c r="FS52" s="37">
        <v>6.3513361453042982E-2</v>
      </c>
      <c r="FT52" s="37">
        <v>7.1854384783235581E-2</v>
      </c>
      <c r="FU52" s="37">
        <v>7.1854384783235581E-2</v>
      </c>
      <c r="FV52" s="37">
        <v>7.1854384783235581E-2</v>
      </c>
      <c r="FW52" s="37">
        <v>8.2500732839050572E-2</v>
      </c>
      <c r="FX52" s="37">
        <v>7.1854384783235581E-2</v>
      </c>
      <c r="FY52" s="37">
        <v>6.5992789141550157E-2</v>
      </c>
      <c r="FZ52" s="37">
        <v>6.5992789141550157E-2</v>
      </c>
      <c r="GA52" s="37">
        <v>7.1854384783235581E-2</v>
      </c>
      <c r="GB52" s="37">
        <v>7.1854384783235581E-2</v>
      </c>
      <c r="GC52" s="37">
        <v>6.6630753290765732E-2</v>
      </c>
      <c r="GD52" s="37">
        <v>7.0680362874172564E-2</v>
      </c>
      <c r="GE52" s="37">
        <v>7.1854384783235581E-2</v>
      </c>
      <c r="GF52" s="37">
        <v>7.1854384783235581E-2</v>
      </c>
      <c r="GG52" s="37">
        <v>7.5757538178282013E-2</v>
      </c>
      <c r="GH52" s="37">
        <v>6.3245384123901349E-2</v>
      </c>
      <c r="GI52" s="37">
        <v>7.1854384783235581E-2</v>
      </c>
      <c r="GJ52" s="37">
        <v>7.1854384783235581E-2</v>
      </c>
      <c r="GK52" s="37">
        <v>6.6419366103394717E-2</v>
      </c>
      <c r="GL52" s="37">
        <v>7.1854384783235581E-2</v>
      </c>
      <c r="GM52" s="37">
        <v>8.0399584982643102E-2</v>
      </c>
      <c r="GN52" s="37">
        <v>6.8920939777299628E-2</v>
      </c>
      <c r="GO52" s="37">
        <v>6.1067249193470508E-2</v>
      </c>
      <c r="GP52" s="37">
        <v>7.1854384783235581E-2</v>
      </c>
      <c r="GQ52" s="37">
        <v>8.1953576613446932E-2</v>
      </c>
      <c r="GR52" s="37">
        <v>7.1854384783235581E-2</v>
      </c>
      <c r="GS52" s="37">
        <v>7.1854384783235581E-2</v>
      </c>
      <c r="GT52" s="37">
        <v>6.4529386785380005E-2</v>
      </c>
      <c r="GU52" s="37">
        <v>7.5358362302369475E-2</v>
      </c>
      <c r="GV52" s="37">
        <v>7.093014666686126E-2</v>
      </c>
      <c r="GW52" s="37">
        <v>7.1854384783235581E-2</v>
      </c>
      <c r="GX52" s="37">
        <v>7.9415891022881047E-2</v>
      </c>
      <c r="GY52" s="37">
        <v>7.1854384783235581E-2</v>
      </c>
      <c r="GZ52" s="37">
        <v>6.7456210993499077E-2</v>
      </c>
      <c r="HA52" s="37">
        <v>7.1854384783235581E-2</v>
      </c>
      <c r="HB52" s="37">
        <v>7.5358362302369475E-2</v>
      </c>
      <c r="HC52" s="37">
        <v>7.4251251455896616E-2</v>
      </c>
      <c r="HD52" s="37">
        <v>7.1854384783235581E-2</v>
      </c>
      <c r="HE52" s="37">
        <v>6.8920939777299628E-2</v>
      </c>
      <c r="HF52" s="37">
        <v>7.1854384783235581E-2</v>
      </c>
      <c r="HG52" s="37">
        <v>7.1854384783235581E-2</v>
      </c>
      <c r="HH52" s="37">
        <v>7.5642330934402757E-2</v>
      </c>
      <c r="HI52" s="37">
        <v>7.1854384783235581E-2</v>
      </c>
      <c r="HJ52" s="37">
        <v>7.3592949037825983E-2</v>
      </c>
      <c r="HK52" s="37">
        <v>6.5992789141550157E-2</v>
      </c>
      <c r="HL52" s="37">
        <v>6.8920939777299628E-2</v>
      </c>
      <c r="HM52" s="37">
        <v>7.1854384783235581E-2</v>
      </c>
      <c r="HN52" s="37">
        <v>7.1854384783235581E-2</v>
      </c>
      <c r="HO52" s="37">
        <v>7.729690321928917E-2</v>
      </c>
      <c r="HP52" s="37">
        <v>7.1854384783235581E-2</v>
      </c>
      <c r="HQ52" s="37">
        <v>7.1854384783235581E-2</v>
      </c>
      <c r="HR52" s="37">
        <v>7.7760592626809677E-2</v>
      </c>
      <c r="HS52" s="37">
        <v>7.4205043447269192E-2</v>
      </c>
      <c r="HT52" s="37">
        <v>7.1854384783235581E-2</v>
      </c>
      <c r="HU52" s="37">
        <v>6.8920939777299628E-2</v>
      </c>
      <c r="HV52" s="37">
        <v>6.8920939777299628E-2</v>
      </c>
      <c r="HW52" s="37">
        <v>7.1854384783235581E-2</v>
      </c>
      <c r="HX52" s="37">
        <v>7.1854384783235581E-2</v>
      </c>
      <c r="HY52" s="37">
        <v>7.1854384783235581E-2</v>
      </c>
      <c r="HZ52" s="37">
        <v>6.5992789141550157E-2</v>
      </c>
      <c r="IA52" s="37">
        <v>7.1854384783235581E-2</v>
      </c>
      <c r="IB52" s="37">
        <v>7.1854384783235581E-2</v>
      </c>
      <c r="IC52" s="37">
        <v>6.7749051666694537E-2</v>
      </c>
      <c r="ID52" s="37">
        <v>7.1854384783235581E-2</v>
      </c>
      <c r="IE52" s="37">
        <v>7.1854384783235581E-2</v>
      </c>
      <c r="IF52" s="37">
        <v>7.1854384783235581E-2</v>
      </c>
      <c r="IG52" s="37">
        <v>6.8920939777299628E-2</v>
      </c>
      <c r="IH52" s="37">
        <v>7.71663258255193E-2</v>
      </c>
      <c r="II52" s="37">
        <v>7.1854384783235581E-2</v>
      </c>
      <c r="IJ52" s="37">
        <v>7.1807572519505536E-2</v>
      </c>
      <c r="IK52" s="37">
        <v>6.6419366103394717E-2</v>
      </c>
      <c r="IL52" s="37">
        <v>6.7953906602504555E-2</v>
      </c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</row>
    <row r="53" spans="1:410" x14ac:dyDescent="0.35">
      <c r="A53" s="307">
        <v>9.5000000000000029E-2</v>
      </c>
      <c r="B53" s="314">
        <f t="shared" si="0"/>
        <v>7.4839372426068612E-2</v>
      </c>
      <c r="C53" s="315">
        <f t="shared" si="1"/>
        <v>2.0160627573931417E-2</v>
      </c>
      <c r="D53" s="37">
        <f t="shared" si="2"/>
        <v>7.2399619730938725E-2</v>
      </c>
      <c r="E53" s="11">
        <f t="shared" si="3"/>
        <v>2.2600380269061304E-2</v>
      </c>
      <c r="F53" s="310">
        <f t="shared" si="4"/>
        <v>7.5188161712633136E-2</v>
      </c>
      <c r="G53" s="311">
        <f t="shared" si="5"/>
        <v>1.9811838287366892E-2</v>
      </c>
      <c r="H53" s="312">
        <f t="shared" si="6"/>
        <v>7.1779751068087094E-2</v>
      </c>
      <c r="I53" s="313">
        <f t="shared" si="7"/>
        <v>2.3220248931912935E-2</v>
      </c>
      <c r="J53" s="323">
        <v>7.2399619730938725E-2</v>
      </c>
      <c r="K53" s="313">
        <v>2.2600380269061304E-2</v>
      </c>
      <c r="M53" s="1">
        <v>9.5000000000000029E-2</v>
      </c>
      <c r="N53" s="37">
        <v>7.7272628292219592E-2</v>
      </c>
      <c r="O53" s="37">
        <v>8.0004598622799294E-2</v>
      </c>
      <c r="P53" s="37">
        <v>7.622014708359548E-2</v>
      </c>
      <c r="Q53" s="37">
        <v>8.1401412906185744E-2</v>
      </c>
      <c r="R53" s="37">
        <v>7.2871528142189668E-2</v>
      </c>
      <c r="S53" s="37">
        <v>8.0004598622799294E-2</v>
      </c>
      <c r="T53" s="37">
        <v>7.8275993461172755E-2</v>
      </c>
      <c r="U53" s="37">
        <v>7.8275993461172755E-2</v>
      </c>
      <c r="V53" s="37">
        <v>8.0004598622799294E-2</v>
      </c>
      <c r="W53" s="37">
        <v>8.0009197100754603E-2</v>
      </c>
      <c r="X53" s="37">
        <v>8.0004598622799294E-2</v>
      </c>
      <c r="Y53" s="37">
        <v>7.5261596086837024E-2</v>
      </c>
      <c r="Z53" s="37">
        <v>8.0009197100754603E-2</v>
      </c>
      <c r="AA53" s="37">
        <v>8.0009197100754603E-2</v>
      </c>
      <c r="AB53" s="37">
        <v>7.5445940247311771E-2</v>
      </c>
      <c r="AC53" s="37">
        <v>8.0003678909827736E-2</v>
      </c>
      <c r="AD53" s="37">
        <v>7.2871528142189668E-2</v>
      </c>
      <c r="AE53" s="37">
        <v>8.0009197100754603E-2</v>
      </c>
      <c r="AF53" s="37">
        <v>8.0004598622799294E-2</v>
      </c>
      <c r="AG53" s="37">
        <v>8.0009197100754603E-2</v>
      </c>
      <c r="AH53" s="37">
        <v>7.622014708359548E-2</v>
      </c>
      <c r="AI53" s="37">
        <v>7.4608944607651884E-2</v>
      </c>
      <c r="AJ53" s="37">
        <v>8.0009197100754603E-2</v>
      </c>
      <c r="AK53" s="37">
        <v>7.2871528142189668E-2</v>
      </c>
      <c r="AL53" s="37">
        <v>8.0004598622799294E-2</v>
      </c>
      <c r="AM53" s="37">
        <v>8.0002759191060813E-2</v>
      </c>
      <c r="AN53" s="37">
        <v>7.7078432380871975E-2</v>
      </c>
      <c r="AO53" s="37">
        <v>8.0003678909827736E-2</v>
      </c>
      <c r="AP53" s="37">
        <v>8.0009197100754603E-2</v>
      </c>
      <c r="AQ53" s="37">
        <v>6.8845237640822843E-2</v>
      </c>
      <c r="AR53" s="37">
        <v>7.622014708359548E-2</v>
      </c>
      <c r="AS53" s="37">
        <v>6.9095594720884668E-2</v>
      </c>
      <c r="AT53" s="37">
        <v>8.448077162214318E-2</v>
      </c>
      <c r="AU53" s="37">
        <v>6.7019148593501887E-2</v>
      </c>
      <c r="AV53" s="37">
        <v>8.0009197100754603E-2</v>
      </c>
      <c r="AW53" s="37">
        <v>7.5091210431847966E-2</v>
      </c>
      <c r="AX53" s="37">
        <v>8.0003678909827736E-2</v>
      </c>
      <c r="AY53" s="37">
        <v>8.0004598622799294E-2</v>
      </c>
      <c r="AZ53" s="37">
        <v>7.4631458060919753E-2</v>
      </c>
      <c r="BA53" s="37">
        <v>7.2871528142189668E-2</v>
      </c>
      <c r="BB53" s="37">
        <v>7.2871528142189668E-2</v>
      </c>
      <c r="BC53" s="37">
        <v>7.8315580781028071E-2</v>
      </c>
      <c r="BD53" s="37">
        <v>7.4557625914797754E-2</v>
      </c>
      <c r="BE53" s="37">
        <v>8.0004598622799294E-2</v>
      </c>
      <c r="BF53" s="37">
        <v>8.5689725645867743E-2</v>
      </c>
      <c r="BG53" s="37">
        <v>7.7321945921703827E-2</v>
      </c>
      <c r="BH53" s="37">
        <v>7.599426295166456E-2</v>
      </c>
      <c r="BI53" s="37">
        <v>7.622014708359548E-2</v>
      </c>
      <c r="BJ53" s="37">
        <v>8.0003678909827736E-2</v>
      </c>
      <c r="BK53" s="37">
        <v>8.319720360938887E-2</v>
      </c>
      <c r="BL53" s="37">
        <v>8.1445153631582778E-2</v>
      </c>
      <c r="BM53" s="37">
        <v>7.7584728024780558E-2</v>
      </c>
      <c r="BN53" s="37">
        <v>6.9942671731114014E-2</v>
      </c>
      <c r="BO53" s="37">
        <v>7.9467172199682468E-2</v>
      </c>
      <c r="BP53" s="37">
        <v>8.0003219051168806E-2</v>
      </c>
      <c r="BQ53" s="37">
        <v>8.1784874911049021E-2</v>
      </c>
      <c r="BR53" s="37">
        <v>8.0009197100754603E-2</v>
      </c>
      <c r="BS53" s="37">
        <v>8.0009197100754603E-2</v>
      </c>
      <c r="BT53" s="37">
        <v>8.0004598622799294E-2</v>
      </c>
      <c r="BU53" s="37">
        <v>8.0004598622799294E-2</v>
      </c>
      <c r="BV53" s="37">
        <v>7.622014708359548E-2</v>
      </c>
      <c r="BW53" s="37">
        <v>7.8315580781028071E-2</v>
      </c>
      <c r="BX53" s="37">
        <v>7.2871528142189668E-2</v>
      </c>
      <c r="BY53" s="37">
        <v>7.9862395823581123E-2</v>
      </c>
      <c r="BZ53" s="37">
        <v>7.8275993461172755E-2</v>
      </c>
      <c r="CA53" s="37">
        <v>8.0009197100754603E-2</v>
      </c>
      <c r="CB53" s="37">
        <v>7.2871528142189668E-2</v>
      </c>
      <c r="CC53" s="37">
        <v>7.7487144169537947E-2</v>
      </c>
      <c r="CD53" s="37">
        <v>7.0958427210269015E-2</v>
      </c>
      <c r="CE53" s="37">
        <v>7.5109312877474688E-2</v>
      </c>
      <c r="CF53" s="37">
        <v>4.9357108425103213E-2</v>
      </c>
      <c r="CG53" s="37">
        <v>7.2871528142189668E-2</v>
      </c>
      <c r="CH53" s="37">
        <v>8.2248958339985467E-2</v>
      </c>
      <c r="CI53" s="37">
        <v>6.7019148593501887E-2</v>
      </c>
      <c r="CJ53" s="37">
        <v>7.622014708359548E-2</v>
      </c>
      <c r="CK53" s="37">
        <v>8.4356028440860653E-2</v>
      </c>
      <c r="CL53" s="37">
        <v>7.2871528142189668E-2</v>
      </c>
      <c r="CM53" s="37">
        <v>8.0009197100754603E-2</v>
      </c>
      <c r="CN53" s="37">
        <v>8.1133183068308856E-2</v>
      </c>
      <c r="CO53" s="37">
        <v>7.8769254553070267E-2</v>
      </c>
      <c r="CP53" s="37">
        <v>8.0007357726953998E-2</v>
      </c>
      <c r="CQ53" s="37">
        <v>7.0347465742690796E-2</v>
      </c>
      <c r="CR53" s="37">
        <v>7.2871528142189668E-2</v>
      </c>
      <c r="CS53" s="37">
        <v>8.0009197100754603E-2</v>
      </c>
      <c r="CT53" s="37">
        <v>7.2871528142189668E-2</v>
      </c>
      <c r="CU53" s="37">
        <v>7.2871528142189668E-2</v>
      </c>
      <c r="CV53" s="37">
        <v>7.2871528142189668E-2</v>
      </c>
      <c r="CW53" s="37">
        <v>8.0017649379081623E-2</v>
      </c>
      <c r="CX53" s="37">
        <v>7.2871528142189668E-2</v>
      </c>
      <c r="CY53" s="37">
        <v>7.2871528142189668E-2</v>
      </c>
      <c r="CZ53" s="37">
        <v>7.9216173088465514E-2</v>
      </c>
      <c r="DA53" s="37">
        <v>7.2871528142189668E-2</v>
      </c>
      <c r="DB53" s="37">
        <v>7.1141301403464752E-2</v>
      </c>
      <c r="DC53" s="37">
        <v>7.2871528142189668E-2</v>
      </c>
      <c r="DD53" s="37">
        <v>7.1331046300508349E-2</v>
      </c>
      <c r="DE53" s="37">
        <v>7.2871528142189668E-2</v>
      </c>
      <c r="DF53" s="37">
        <v>7.2301737354641515E-2</v>
      </c>
      <c r="DG53" s="37">
        <v>6.9942671731114014E-2</v>
      </c>
      <c r="DH53" s="37">
        <v>6.898768010279599E-2</v>
      </c>
      <c r="DI53" s="37">
        <v>8.0215807067725242E-2</v>
      </c>
      <c r="DJ53" s="37">
        <v>7.8181971822980145E-2</v>
      </c>
      <c r="DK53" s="37">
        <v>7.2871528142189668E-2</v>
      </c>
      <c r="DL53" s="37">
        <v>7.2871528142189668E-2</v>
      </c>
      <c r="DM53" s="37">
        <v>5.3126350679656209E-2</v>
      </c>
      <c r="DN53" s="37">
        <v>6.7229606230883254E-2</v>
      </c>
      <c r="DO53" s="37">
        <v>7.2871528142189668E-2</v>
      </c>
      <c r="DP53" s="37">
        <v>6.9942671731114014E-2</v>
      </c>
      <c r="DQ53" s="37">
        <v>7.7055645916926707E-2</v>
      </c>
      <c r="DR53" s="37">
        <v>5.7190185175443276E-2</v>
      </c>
      <c r="DS53" s="37">
        <v>7.4608944607651884E-2</v>
      </c>
      <c r="DT53" s="37">
        <v>6.7274155111403999E-2</v>
      </c>
      <c r="DU53" s="37">
        <v>7.2871528142189668E-2</v>
      </c>
      <c r="DV53" s="37">
        <v>7.086742887805686E-2</v>
      </c>
      <c r="DW53" s="37">
        <v>7.0528012069132506E-2</v>
      </c>
      <c r="DX53" s="37">
        <v>7.4044594198093616E-2</v>
      </c>
      <c r="DY53" s="37">
        <v>7.2871528142189668E-2</v>
      </c>
      <c r="DZ53" s="37">
        <v>7.1113566800413253E-2</v>
      </c>
      <c r="EA53" s="37">
        <v>7.2871528142189668E-2</v>
      </c>
      <c r="EB53" s="37">
        <v>7.1331046300508349E-2</v>
      </c>
      <c r="EC53" s="37">
        <v>7.2871528142189668E-2</v>
      </c>
      <c r="ED53" s="37">
        <v>7.2871528142189668E-2</v>
      </c>
      <c r="EE53" s="37">
        <v>7.2871528142189668E-2</v>
      </c>
      <c r="EF53" s="37">
        <v>7.2871528142189668E-2</v>
      </c>
      <c r="EG53" s="37">
        <v>6.9942671731114014E-2</v>
      </c>
      <c r="EH53" s="37">
        <v>7.2871528142189668E-2</v>
      </c>
      <c r="EI53" s="37">
        <v>7.2871528142189668E-2</v>
      </c>
      <c r="EJ53" s="37">
        <v>7.2871528142189668E-2</v>
      </c>
      <c r="EK53" s="37">
        <v>7.4608944607651884E-2</v>
      </c>
      <c r="EL53" s="37">
        <v>7.2871528142189668E-2</v>
      </c>
      <c r="EM53" s="37">
        <v>8.180422086336403E-2</v>
      </c>
      <c r="EN53" s="37">
        <v>7.5805852981637445E-2</v>
      </c>
      <c r="EO53" s="37">
        <v>7.2871528142189668E-2</v>
      </c>
      <c r="EP53" s="37">
        <v>7.2871528142189668E-2</v>
      </c>
      <c r="EQ53" s="37">
        <v>6.7019148593501887E-2</v>
      </c>
      <c r="ER53" s="37">
        <v>6.4033950275310225E-2</v>
      </c>
      <c r="ES53" s="37">
        <v>7.2871528142189668E-2</v>
      </c>
      <c r="ET53" s="37">
        <v>7.2871528142189668E-2</v>
      </c>
      <c r="EU53" s="37">
        <v>7.0387383604933795E-2</v>
      </c>
      <c r="EV53" s="37">
        <v>7.2301737354641515E-2</v>
      </c>
      <c r="EW53" s="37">
        <v>7.6985283633297152E-2</v>
      </c>
      <c r="EX53" s="37">
        <v>7.2871528142189668E-2</v>
      </c>
      <c r="EY53" s="37">
        <v>7.2871528142189668E-2</v>
      </c>
      <c r="EZ53" s="37">
        <v>6.9942671731114014E-2</v>
      </c>
      <c r="FA53" s="37">
        <v>7.2871528142189668E-2</v>
      </c>
      <c r="FB53" s="37">
        <v>7.1141301403464752E-2</v>
      </c>
      <c r="FC53" s="37">
        <v>7.2871528142189668E-2</v>
      </c>
      <c r="FD53" s="37">
        <v>7.2871528142189668E-2</v>
      </c>
      <c r="FE53" s="37">
        <v>6.7019148593501887E-2</v>
      </c>
      <c r="FF53" s="37">
        <v>7.1141301403464752E-2</v>
      </c>
      <c r="FG53" s="37">
        <v>7.2871528142189668E-2</v>
      </c>
      <c r="FH53" s="37">
        <v>7.1442850329301644E-2</v>
      </c>
      <c r="FI53" s="37">
        <v>6.1287298722932038E-2</v>
      </c>
      <c r="FJ53" s="37">
        <v>8.3637290980504542E-2</v>
      </c>
      <c r="FK53" s="37">
        <v>7.2871528142189668E-2</v>
      </c>
      <c r="FL53" s="37">
        <v>6.7853496753653042E-2</v>
      </c>
      <c r="FM53" s="37">
        <v>7.637375499989485E-2</v>
      </c>
      <c r="FN53" s="37">
        <v>7.2871528142189668E-2</v>
      </c>
      <c r="FO53" s="37">
        <v>7.7057258578479004E-2</v>
      </c>
      <c r="FP53" s="37">
        <v>7.2871528142189668E-2</v>
      </c>
      <c r="FQ53" s="37">
        <v>7.2871528142189668E-2</v>
      </c>
      <c r="FR53" s="37">
        <v>7.2871528142189668E-2</v>
      </c>
      <c r="FS53" s="37">
        <v>6.4537447507829526E-2</v>
      </c>
      <c r="FT53" s="37">
        <v>7.2871528142189668E-2</v>
      </c>
      <c r="FU53" s="37">
        <v>7.2871528142189668E-2</v>
      </c>
      <c r="FV53" s="37">
        <v>7.2871528142189668E-2</v>
      </c>
      <c r="FW53" s="37">
        <v>8.3014745299704096E-2</v>
      </c>
      <c r="FX53" s="37">
        <v>7.2871528142189668E-2</v>
      </c>
      <c r="FY53" s="37">
        <v>6.7019148593501887E-2</v>
      </c>
      <c r="FZ53" s="37">
        <v>6.7019148593501887E-2</v>
      </c>
      <c r="GA53" s="37">
        <v>7.2871528142189668E-2</v>
      </c>
      <c r="GB53" s="37">
        <v>7.2871528142189668E-2</v>
      </c>
      <c r="GC53" s="37">
        <v>6.7646769978012333E-2</v>
      </c>
      <c r="GD53" s="37">
        <v>7.1699337001422947E-2</v>
      </c>
      <c r="GE53" s="37">
        <v>7.2871528142189668E-2</v>
      </c>
      <c r="GF53" s="37">
        <v>7.2871528142189668E-2</v>
      </c>
      <c r="GG53" s="37">
        <v>7.6576729952291478E-2</v>
      </c>
      <c r="GH53" s="37">
        <v>6.3767360462404721E-2</v>
      </c>
      <c r="GI53" s="37">
        <v>7.2871528142189668E-2</v>
      </c>
      <c r="GJ53" s="37">
        <v>7.2871528142189668E-2</v>
      </c>
      <c r="GK53" s="37">
        <v>6.7438809897341079E-2</v>
      </c>
      <c r="GL53" s="37">
        <v>7.2871528142189668E-2</v>
      </c>
      <c r="GM53" s="37">
        <v>8.090489474001239E-2</v>
      </c>
      <c r="GN53" s="37">
        <v>6.9942671731114014E-2</v>
      </c>
      <c r="GO53" s="37">
        <v>6.2089133083135906E-2</v>
      </c>
      <c r="GP53" s="37">
        <v>7.2871528142189668E-2</v>
      </c>
      <c r="GQ53" s="37">
        <v>8.2757161987629058E-2</v>
      </c>
      <c r="GR53" s="37">
        <v>7.2871528142189668E-2</v>
      </c>
      <c r="GS53" s="37">
        <v>7.2871528142189668E-2</v>
      </c>
      <c r="GT53" s="37">
        <v>6.5056968858597797E-2</v>
      </c>
      <c r="GU53" s="37">
        <v>7.637375499989485E-2</v>
      </c>
      <c r="GV53" s="37">
        <v>7.1442850329301644E-2</v>
      </c>
      <c r="GW53" s="37">
        <v>7.2871528142189668E-2</v>
      </c>
      <c r="GX53" s="37">
        <v>8.0431296909054817E-2</v>
      </c>
      <c r="GY53" s="37">
        <v>7.2871528142189668E-2</v>
      </c>
      <c r="GZ53" s="37">
        <v>6.848025183484574E-2</v>
      </c>
      <c r="HA53" s="37">
        <v>7.2871528142189668E-2</v>
      </c>
      <c r="HB53" s="37">
        <v>7.637375499989485E-2</v>
      </c>
      <c r="HC53" s="37">
        <v>7.5261596086837024E-2</v>
      </c>
      <c r="HD53" s="37">
        <v>7.2871528142189668E-2</v>
      </c>
      <c r="HE53" s="37">
        <v>6.9942671731114014E-2</v>
      </c>
      <c r="HF53" s="37">
        <v>7.2871528142189668E-2</v>
      </c>
      <c r="HG53" s="37">
        <v>7.2871528142189668E-2</v>
      </c>
      <c r="HH53" s="37">
        <v>7.6651766141163202E-2</v>
      </c>
      <c r="HI53" s="37">
        <v>7.2871528142189668E-2</v>
      </c>
      <c r="HJ53" s="37">
        <v>7.4608944607651884E-2</v>
      </c>
      <c r="HK53" s="37">
        <v>6.7019148593501887E-2</v>
      </c>
      <c r="HL53" s="37">
        <v>6.9942671731114014E-2</v>
      </c>
      <c r="HM53" s="37">
        <v>7.2871528142189668E-2</v>
      </c>
      <c r="HN53" s="37">
        <v>7.2871528142189668E-2</v>
      </c>
      <c r="HO53" s="37">
        <v>7.8315580781028071E-2</v>
      </c>
      <c r="HP53" s="37">
        <v>7.2871528142189668E-2</v>
      </c>
      <c r="HQ53" s="37">
        <v>7.2871528142189668E-2</v>
      </c>
      <c r="HR53" s="37">
        <v>7.8769254553070267E-2</v>
      </c>
      <c r="HS53" s="37">
        <v>7.5218543952143335E-2</v>
      </c>
      <c r="HT53" s="37">
        <v>7.2871528142189668E-2</v>
      </c>
      <c r="HU53" s="37">
        <v>6.9942671731114014E-2</v>
      </c>
      <c r="HV53" s="37">
        <v>6.9942671731114014E-2</v>
      </c>
      <c r="HW53" s="37">
        <v>7.2871528142189668E-2</v>
      </c>
      <c r="HX53" s="37">
        <v>7.2871528142189668E-2</v>
      </c>
      <c r="HY53" s="37">
        <v>7.2871528142189668E-2</v>
      </c>
      <c r="HZ53" s="37">
        <v>6.7019148593501887E-2</v>
      </c>
      <c r="IA53" s="37">
        <v>7.2871528142189668E-2</v>
      </c>
      <c r="IB53" s="37">
        <v>7.2871528142189668E-2</v>
      </c>
      <c r="IC53" s="37">
        <v>6.8772629952589259E-2</v>
      </c>
      <c r="ID53" s="37">
        <v>7.2871528142189668E-2</v>
      </c>
      <c r="IE53" s="37">
        <v>7.2871528142189668E-2</v>
      </c>
      <c r="IF53" s="37">
        <v>7.2871528142189668E-2</v>
      </c>
      <c r="IG53" s="37">
        <v>6.9942671731114014E-2</v>
      </c>
      <c r="IH53" s="37">
        <v>7.8181971822980145E-2</v>
      </c>
      <c r="II53" s="37">
        <v>7.2871528142189668E-2</v>
      </c>
      <c r="IJ53" s="37">
        <v>7.2322739917530576E-2</v>
      </c>
      <c r="IK53" s="37">
        <v>6.7438809897341079E-2</v>
      </c>
      <c r="IL53" s="37">
        <v>6.898768010279599E-2</v>
      </c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</row>
    <row r="54" spans="1:410" x14ac:dyDescent="0.35">
      <c r="A54" s="307">
        <v>9.600000000000003E-2</v>
      </c>
      <c r="B54" s="314">
        <f t="shared" si="0"/>
        <v>7.5727174989263707E-2</v>
      </c>
      <c r="C54" s="315">
        <f t="shared" si="1"/>
        <v>2.0272825010736323E-2</v>
      </c>
      <c r="D54" s="37">
        <f t="shared" si="2"/>
        <v>7.3372306109162858E-2</v>
      </c>
      <c r="E54" s="11">
        <f t="shared" si="3"/>
        <v>2.2627693890837172E-2</v>
      </c>
      <c r="F54" s="310">
        <f t="shared" si="4"/>
        <v>7.6056693881066464E-2</v>
      </c>
      <c r="G54" s="311">
        <f t="shared" si="5"/>
        <v>1.9943306118933565E-2</v>
      </c>
      <c r="H54" s="312">
        <f t="shared" si="6"/>
        <v>7.275044010882728E-2</v>
      </c>
      <c r="I54" s="313">
        <f t="shared" si="7"/>
        <v>2.324955989117275E-2</v>
      </c>
      <c r="J54" s="323">
        <v>7.3372306109162858E-2</v>
      </c>
      <c r="K54" s="313">
        <v>2.2627693890837172E-2</v>
      </c>
      <c r="M54" s="1">
        <v>9.600000000000003E-2</v>
      </c>
      <c r="N54" s="37">
        <v>7.8270615319751213E-2</v>
      </c>
      <c r="O54" s="37">
        <v>8.05039250198889E-2</v>
      </c>
      <c r="P54" s="37">
        <v>7.703858597002089E-2</v>
      </c>
      <c r="Q54" s="37">
        <v>8.220050852388594E-2</v>
      </c>
      <c r="R54" s="37">
        <v>7.3888565952892504E-2</v>
      </c>
      <c r="S54" s="37">
        <v>8.05039250198889E-2</v>
      </c>
      <c r="T54" s="37">
        <v>7.9274024992484371E-2</v>
      </c>
      <c r="U54" s="37">
        <v>7.9274024992484371E-2</v>
      </c>
      <c r="V54" s="37">
        <v>8.05039250198889E-2</v>
      </c>
      <c r="W54" s="37">
        <v>8.1006116104528125E-2</v>
      </c>
      <c r="X54" s="37">
        <v>8.05039250198889E-2</v>
      </c>
      <c r="Y54" s="37">
        <v>7.6271860416890158E-2</v>
      </c>
      <c r="Z54" s="37">
        <v>8.1006116104528125E-2</v>
      </c>
      <c r="AA54" s="37">
        <v>8.1006116104528125E-2</v>
      </c>
      <c r="AB54" s="37">
        <v>7.6384591623606557E-2</v>
      </c>
      <c r="AC54" s="37">
        <v>8.0403279168517194E-2</v>
      </c>
      <c r="AD54" s="37">
        <v>7.3888565952892504E-2</v>
      </c>
      <c r="AE54" s="37">
        <v>8.1006116104528125E-2</v>
      </c>
      <c r="AF54" s="37">
        <v>8.05039250198889E-2</v>
      </c>
      <c r="AG54" s="37">
        <v>8.1006116104528125E-2</v>
      </c>
      <c r="AH54" s="37">
        <v>7.703858597002089E-2</v>
      </c>
      <c r="AI54" s="37">
        <v>7.5624844127999191E-2</v>
      </c>
      <c r="AJ54" s="37">
        <v>8.1006116104528125E-2</v>
      </c>
      <c r="AK54" s="37">
        <v>7.3888565952892504E-2</v>
      </c>
      <c r="AL54" s="37">
        <v>8.05039250198889E-2</v>
      </c>
      <c r="AM54" s="37">
        <v>8.0302563850767728E-2</v>
      </c>
      <c r="AN54" s="37">
        <v>7.7791264827470341E-2</v>
      </c>
      <c r="AO54" s="37">
        <v>8.0403279168517194E-2</v>
      </c>
      <c r="AP54" s="37">
        <v>8.1006116104528125E-2</v>
      </c>
      <c r="AQ54" s="37">
        <v>6.9745203758265983E-2</v>
      </c>
      <c r="AR54" s="37">
        <v>7.703858597002089E-2</v>
      </c>
      <c r="AS54" s="37">
        <v>7.0098745051939026E-2</v>
      </c>
      <c r="AT54" s="37">
        <v>8.5287404614436291E-2</v>
      </c>
      <c r="AU54" s="37">
        <v>6.8045357491560265E-2</v>
      </c>
      <c r="AV54" s="37">
        <v>8.1006116104528125E-2</v>
      </c>
      <c r="AW54" s="37">
        <v>7.5607811507602651E-2</v>
      </c>
      <c r="AX54" s="37">
        <v>8.0403279168517194E-2</v>
      </c>
      <c r="AY54" s="37">
        <v>8.05039250198889E-2</v>
      </c>
      <c r="AZ54" s="37">
        <v>7.5645774699137025E-2</v>
      </c>
      <c r="BA54" s="37">
        <v>7.3888565952892504E-2</v>
      </c>
      <c r="BB54" s="37">
        <v>7.3888565952892504E-2</v>
      </c>
      <c r="BC54" s="37">
        <v>7.9334176053129424E-2</v>
      </c>
      <c r="BD54" s="37">
        <v>7.5556716414449054E-2</v>
      </c>
      <c r="BE54" s="37">
        <v>8.05039250198889E-2</v>
      </c>
      <c r="BF54" s="37">
        <v>8.6210378427690637E-2</v>
      </c>
      <c r="BG54" s="37">
        <v>7.8133320983732268E-2</v>
      </c>
      <c r="BH54" s="37">
        <v>7.6513310400928791E-2</v>
      </c>
      <c r="BI54" s="37">
        <v>7.703858597002089E-2</v>
      </c>
      <c r="BJ54" s="37">
        <v>8.0403279168517194E-2</v>
      </c>
      <c r="BK54" s="37">
        <v>8.4095873919672215E-2</v>
      </c>
      <c r="BL54" s="37">
        <v>8.2252555613439027E-2</v>
      </c>
      <c r="BM54" s="37">
        <v>7.8583207266983202E-2</v>
      </c>
      <c r="BN54" s="37">
        <v>7.0964275760867723E-2</v>
      </c>
      <c r="BO54" s="37">
        <v>8.0245793057437398E-2</v>
      </c>
      <c r="BP54" s="37">
        <v>8.0352930199794059E-2</v>
      </c>
      <c r="BQ54" s="37">
        <v>8.2289684692389065E-2</v>
      </c>
      <c r="BR54" s="37">
        <v>8.1006116104528125E-2</v>
      </c>
      <c r="BS54" s="37">
        <v>8.1006116104528125E-2</v>
      </c>
      <c r="BT54" s="37">
        <v>8.05039250198889E-2</v>
      </c>
      <c r="BU54" s="37">
        <v>8.05039250198889E-2</v>
      </c>
      <c r="BV54" s="37">
        <v>7.703858597002089E-2</v>
      </c>
      <c r="BW54" s="37">
        <v>7.9334176053129424E-2</v>
      </c>
      <c r="BX54" s="37">
        <v>7.3888565952892504E-2</v>
      </c>
      <c r="BY54" s="37">
        <v>8.0861045573187074E-2</v>
      </c>
      <c r="BZ54" s="37">
        <v>7.9274024992484371E-2</v>
      </c>
      <c r="CA54" s="37">
        <v>8.1006116104528125E-2</v>
      </c>
      <c r="CB54" s="37">
        <v>7.3888565952892504E-2</v>
      </c>
      <c r="CC54" s="37">
        <v>7.8352484776114562E-2</v>
      </c>
      <c r="CD54" s="37">
        <v>7.1958706732604405E-2</v>
      </c>
      <c r="CE54" s="37">
        <v>7.5617278459091608E-2</v>
      </c>
      <c r="CF54" s="37">
        <v>5.0386933181329585E-2</v>
      </c>
      <c r="CG54" s="37">
        <v>7.3888565952892504E-2</v>
      </c>
      <c r="CH54" s="37">
        <v>8.3153447588018681E-2</v>
      </c>
      <c r="CI54" s="37">
        <v>6.8045357491560265E-2</v>
      </c>
      <c r="CJ54" s="37">
        <v>7.703858597002089E-2</v>
      </c>
      <c r="CK54" s="37">
        <v>8.5160108456924233E-2</v>
      </c>
      <c r="CL54" s="37">
        <v>7.3888565952892504E-2</v>
      </c>
      <c r="CM54" s="37">
        <v>8.1006116104528125E-2</v>
      </c>
      <c r="CN54" s="37">
        <v>8.1339967738725427E-2</v>
      </c>
      <c r="CO54" s="37">
        <v>7.9777853248799158E-2</v>
      </c>
      <c r="CP54" s="37">
        <v>8.080544686951141E-2</v>
      </c>
      <c r="CQ54" s="37">
        <v>7.0880147055129017E-2</v>
      </c>
      <c r="CR54" s="37">
        <v>7.3888565952892504E-2</v>
      </c>
      <c r="CS54" s="37">
        <v>8.1006116104528125E-2</v>
      </c>
      <c r="CT54" s="37">
        <v>7.3888565952892504E-2</v>
      </c>
      <c r="CU54" s="37">
        <v>7.3888565952892504E-2</v>
      </c>
      <c r="CV54" s="37">
        <v>7.3888565952892504E-2</v>
      </c>
      <c r="CW54" s="37">
        <v>8.0526878867188456E-2</v>
      </c>
      <c r="CX54" s="37">
        <v>7.3888565952892504E-2</v>
      </c>
      <c r="CY54" s="37">
        <v>7.3888565952892504E-2</v>
      </c>
      <c r="CZ54" s="37">
        <v>8.0187768117792046E-2</v>
      </c>
      <c r="DA54" s="37">
        <v>7.3888565952892504E-2</v>
      </c>
      <c r="DB54" s="37">
        <v>7.2159487281116208E-2</v>
      </c>
      <c r="DC54" s="37">
        <v>7.3888565952892504E-2</v>
      </c>
      <c r="DD54" s="37">
        <v>7.2153926179601591E-2</v>
      </c>
      <c r="DE54" s="37">
        <v>7.3888565952892504E-2</v>
      </c>
      <c r="DF54" s="37">
        <v>7.3119121564371392E-2</v>
      </c>
      <c r="DG54" s="37">
        <v>7.0964275760867723E-2</v>
      </c>
      <c r="DH54" s="37">
        <v>7.0021259908239486E-2</v>
      </c>
      <c r="DI54" s="37">
        <v>8.0725101579838032E-2</v>
      </c>
      <c r="DJ54" s="37">
        <v>7.9197534656224811E-2</v>
      </c>
      <c r="DK54" s="37">
        <v>7.3888565952892504E-2</v>
      </c>
      <c r="DL54" s="37">
        <v>7.3888565952892504E-2</v>
      </c>
      <c r="DM54" s="37">
        <v>5.414623963862919E-2</v>
      </c>
      <c r="DN54" s="37">
        <v>6.8252354230026402E-2</v>
      </c>
      <c r="DO54" s="37">
        <v>7.3888565952892504E-2</v>
      </c>
      <c r="DP54" s="37">
        <v>7.0964275760867723E-2</v>
      </c>
      <c r="DQ54" s="37">
        <v>7.8076405343515232E-2</v>
      </c>
      <c r="DR54" s="37">
        <v>5.8227443226462894E-2</v>
      </c>
      <c r="DS54" s="37">
        <v>7.5624844127999191E-2</v>
      </c>
      <c r="DT54" s="37">
        <v>6.829520231890096E-2</v>
      </c>
      <c r="DU54" s="37">
        <v>7.3888565952892504E-2</v>
      </c>
      <c r="DV54" s="37">
        <v>7.1177533630043088E-2</v>
      </c>
      <c r="DW54" s="37">
        <v>7.1548699762480572E-2</v>
      </c>
      <c r="DX54" s="37">
        <v>7.5059816346993768E-2</v>
      </c>
      <c r="DY54" s="37">
        <v>7.3888565952892504E-2</v>
      </c>
      <c r="DZ54" s="37">
        <v>7.2133339703512878E-2</v>
      </c>
      <c r="EA54" s="37">
        <v>7.3888565952892504E-2</v>
      </c>
      <c r="EB54" s="37">
        <v>7.2153926179601591E-2</v>
      </c>
      <c r="EC54" s="37">
        <v>7.3888565952892504E-2</v>
      </c>
      <c r="ED54" s="37">
        <v>7.3888565952892504E-2</v>
      </c>
      <c r="EE54" s="37">
        <v>7.3888565952892504E-2</v>
      </c>
      <c r="EF54" s="37">
        <v>7.3888565952892504E-2</v>
      </c>
      <c r="EG54" s="37">
        <v>7.0964275760867723E-2</v>
      </c>
      <c r="EH54" s="37">
        <v>7.3888565952892504E-2</v>
      </c>
      <c r="EI54" s="37">
        <v>7.3888565952892504E-2</v>
      </c>
      <c r="EJ54" s="37">
        <v>7.3888565952892504E-2</v>
      </c>
      <c r="EK54" s="37">
        <v>7.5624844127999191E-2</v>
      </c>
      <c r="EL54" s="37">
        <v>7.3888565952892504E-2</v>
      </c>
      <c r="EM54" s="37">
        <v>8.2810312232095784E-2</v>
      </c>
      <c r="EN54" s="37">
        <v>7.6818363239268495E-2</v>
      </c>
      <c r="EO54" s="37">
        <v>7.3888565952892504E-2</v>
      </c>
      <c r="EP54" s="37">
        <v>7.3888565952892504E-2</v>
      </c>
      <c r="EQ54" s="37">
        <v>6.8045357491560265E-2</v>
      </c>
      <c r="ER54" s="37">
        <v>6.5055637017398027E-2</v>
      </c>
      <c r="ES54" s="37">
        <v>7.3888565952892504E-2</v>
      </c>
      <c r="ET54" s="37">
        <v>7.3888565952892504E-2</v>
      </c>
      <c r="EU54" s="37">
        <v>7.1215688677853883E-2</v>
      </c>
      <c r="EV54" s="37">
        <v>7.3119121564371392E-2</v>
      </c>
      <c r="EW54" s="37">
        <v>7.7996101445011012E-2</v>
      </c>
      <c r="EX54" s="37">
        <v>7.3888565952892504E-2</v>
      </c>
      <c r="EY54" s="37">
        <v>7.3888565952892504E-2</v>
      </c>
      <c r="EZ54" s="37">
        <v>7.0964275760867723E-2</v>
      </c>
      <c r="FA54" s="37">
        <v>7.3888565952892504E-2</v>
      </c>
      <c r="FB54" s="37">
        <v>7.2159487281116208E-2</v>
      </c>
      <c r="FC54" s="37">
        <v>7.3888565952892504E-2</v>
      </c>
      <c r="FD54" s="37">
        <v>7.3888565952892504E-2</v>
      </c>
      <c r="FE54" s="37">
        <v>6.8045357491560265E-2</v>
      </c>
      <c r="FF54" s="37">
        <v>7.2159487281116208E-2</v>
      </c>
      <c r="FG54" s="37">
        <v>7.3888565952892504E-2</v>
      </c>
      <c r="FH54" s="37">
        <v>7.1957281911156912E-2</v>
      </c>
      <c r="FI54" s="37">
        <v>6.2307452056661994E-2</v>
      </c>
      <c r="FJ54" s="37">
        <v>8.4441783059156617E-2</v>
      </c>
      <c r="FK54" s="37">
        <v>7.3888565952892504E-2</v>
      </c>
      <c r="FL54" s="37">
        <v>6.8865984678784464E-2</v>
      </c>
      <c r="FM54" s="37">
        <v>7.7389059613938604E-2</v>
      </c>
      <c r="FN54" s="37">
        <v>7.3888565952892504E-2</v>
      </c>
      <c r="FO54" s="37">
        <v>7.787425264399972E-2</v>
      </c>
      <c r="FP54" s="37">
        <v>7.3888565952892504E-2</v>
      </c>
      <c r="FQ54" s="37">
        <v>7.3888565952892504E-2</v>
      </c>
      <c r="FR54" s="37">
        <v>7.3888565952892504E-2</v>
      </c>
      <c r="FS54" s="37">
        <v>6.5561374824497642E-2</v>
      </c>
      <c r="FT54" s="37">
        <v>7.3888565952892504E-2</v>
      </c>
      <c r="FU54" s="37">
        <v>7.3888565952892504E-2</v>
      </c>
      <c r="FV54" s="37">
        <v>7.3888565952892504E-2</v>
      </c>
      <c r="FW54" s="37">
        <v>8.3530483569365543E-2</v>
      </c>
      <c r="FX54" s="37">
        <v>7.3888565952892504E-2</v>
      </c>
      <c r="FY54" s="37">
        <v>6.8045357491560265E-2</v>
      </c>
      <c r="FZ54" s="37">
        <v>6.8045357491560265E-2</v>
      </c>
      <c r="GA54" s="37">
        <v>7.3888565952892504E-2</v>
      </c>
      <c r="GB54" s="37">
        <v>7.3888565952892504E-2</v>
      </c>
      <c r="GC54" s="37">
        <v>6.866265764649282E-2</v>
      </c>
      <c r="GD54" s="37">
        <v>7.2718196660578549E-2</v>
      </c>
      <c r="GE54" s="37">
        <v>7.3888565952892504E-2</v>
      </c>
      <c r="GF54" s="37">
        <v>7.3888565952892504E-2</v>
      </c>
      <c r="GG54" s="37">
        <v>7.7396953893661857E-2</v>
      </c>
      <c r="GH54" s="37">
        <v>6.4291075960343447E-2</v>
      </c>
      <c r="GI54" s="37">
        <v>7.3888565952892504E-2</v>
      </c>
      <c r="GJ54" s="37">
        <v>7.3888565952892504E-2</v>
      </c>
      <c r="GK54" s="37">
        <v>6.8458117538765517E-2</v>
      </c>
      <c r="GL54" s="37">
        <v>7.3888565952892504E-2</v>
      </c>
      <c r="GM54" s="37">
        <v>8.1411913561965532E-2</v>
      </c>
      <c r="GN54" s="37">
        <v>7.0964275760867723E-2</v>
      </c>
      <c r="GO54" s="37">
        <v>6.3110850210321034E-2</v>
      </c>
      <c r="GP54" s="37">
        <v>7.3888565952892504E-2</v>
      </c>
      <c r="GQ54" s="37">
        <v>8.3561811425182819E-2</v>
      </c>
      <c r="GR54" s="37">
        <v>7.3888565952892504E-2</v>
      </c>
      <c r="GS54" s="37">
        <v>7.3888565952892504E-2</v>
      </c>
      <c r="GT54" s="37">
        <v>6.5586303310063432E-2</v>
      </c>
      <c r="GU54" s="37">
        <v>7.7389059613938604E-2</v>
      </c>
      <c r="GV54" s="37">
        <v>7.1957281911156912E-2</v>
      </c>
      <c r="GW54" s="37">
        <v>7.3888565952892504E-2</v>
      </c>
      <c r="GX54" s="37">
        <v>8.1446633116666334E-2</v>
      </c>
      <c r="GY54" s="37">
        <v>7.3888565952892504E-2</v>
      </c>
      <c r="GZ54" s="37">
        <v>6.9504153468972207E-2</v>
      </c>
      <c r="HA54" s="37">
        <v>7.3888565952892504E-2</v>
      </c>
      <c r="HB54" s="37">
        <v>7.7389059613938604E-2</v>
      </c>
      <c r="HC54" s="37">
        <v>7.6271860416890158E-2</v>
      </c>
      <c r="HD54" s="37">
        <v>7.3888565952892504E-2</v>
      </c>
      <c r="HE54" s="37">
        <v>7.0964275760867723E-2</v>
      </c>
      <c r="HF54" s="37">
        <v>7.3888565952892504E-2</v>
      </c>
      <c r="HG54" s="37">
        <v>7.3888565952892504E-2</v>
      </c>
      <c r="HH54" s="37">
        <v>7.7661128548861758E-2</v>
      </c>
      <c r="HI54" s="37">
        <v>7.3888565952892504E-2</v>
      </c>
      <c r="HJ54" s="37">
        <v>7.5624844127999191E-2</v>
      </c>
      <c r="HK54" s="37">
        <v>6.8045357491560265E-2</v>
      </c>
      <c r="HL54" s="37">
        <v>7.0964275760867723E-2</v>
      </c>
      <c r="HM54" s="37">
        <v>7.3888565952892504E-2</v>
      </c>
      <c r="HN54" s="37">
        <v>7.3888565952892504E-2</v>
      </c>
      <c r="HO54" s="37">
        <v>7.9334176053129424E-2</v>
      </c>
      <c r="HP54" s="37">
        <v>7.3888565952892504E-2</v>
      </c>
      <c r="HQ54" s="37">
        <v>7.3888565952892504E-2</v>
      </c>
      <c r="HR54" s="37">
        <v>7.9777853248799158E-2</v>
      </c>
      <c r="HS54" s="37">
        <v>7.6231956626586106E-2</v>
      </c>
      <c r="HT54" s="37">
        <v>7.3888565952892504E-2</v>
      </c>
      <c r="HU54" s="37">
        <v>7.0964275760867723E-2</v>
      </c>
      <c r="HV54" s="37">
        <v>7.0964275760867723E-2</v>
      </c>
      <c r="HW54" s="37">
        <v>7.3888565952892504E-2</v>
      </c>
      <c r="HX54" s="37">
        <v>7.3888565952892504E-2</v>
      </c>
      <c r="HY54" s="37">
        <v>7.3888565952892504E-2</v>
      </c>
      <c r="HZ54" s="37">
        <v>6.8045357491560265E-2</v>
      </c>
      <c r="IA54" s="37">
        <v>7.3888565952892504E-2</v>
      </c>
      <c r="IB54" s="37">
        <v>7.3888565952892504E-2</v>
      </c>
      <c r="IC54" s="37">
        <v>6.9796071292974826E-2</v>
      </c>
      <c r="ID54" s="37">
        <v>7.3888565952892504E-2</v>
      </c>
      <c r="IE54" s="37">
        <v>7.3888565952892504E-2</v>
      </c>
      <c r="IF54" s="37">
        <v>7.3888565952892504E-2</v>
      </c>
      <c r="IG54" s="37">
        <v>7.0964275760867723E-2</v>
      </c>
      <c r="IH54" s="37">
        <v>7.9197534656224811E-2</v>
      </c>
      <c r="II54" s="37">
        <v>7.3888565952892504E-2</v>
      </c>
      <c r="IJ54" s="37">
        <v>7.2839638701466924E-2</v>
      </c>
      <c r="IK54" s="37">
        <v>6.8458117538765517E-2</v>
      </c>
      <c r="IL54" s="37">
        <v>7.0021259908239486E-2</v>
      </c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</row>
    <row r="55" spans="1:410" x14ac:dyDescent="0.35">
      <c r="A55" s="307">
        <v>9.7000000000000031E-2</v>
      </c>
      <c r="B55" s="314">
        <f t="shared" si="0"/>
        <v>7.6610532708619214E-2</v>
      </c>
      <c r="C55" s="315">
        <f t="shared" si="1"/>
        <v>2.0389467291380817E-2</v>
      </c>
      <c r="D55" s="37">
        <f t="shared" si="2"/>
        <v>7.4339878625107658E-2</v>
      </c>
      <c r="E55" s="11">
        <f t="shared" si="3"/>
        <v>2.2660121374892372E-2</v>
      </c>
      <c r="F55" s="310">
        <f t="shared" si="4"/>
        <v>7.6920109027298775E-2</v>
      </c>
      <c r="G55" s="311">
        <f t="shared" si="5"/>
        <v>2.0079890972701256E-2</v>
      </c>
      <c r="H55" s="312">
        <f t="shared" si="6"/>
        <v>7.3721200656766128E-2</v>
      </c>
      <c r="I55" s="313">
        <f t="shared" si="7"/>
        <v>2.3278799343233902E-2</v>
      </c>
      <c r="J55" s="323">
        <v>7.4339878625107658E-2</v>
      </c>
      <c r="K55" s="313">
        <v>2.2660121374892372E-2</v>
      </c>
      <c r="M55" s="1">
        <v>9.7000000000000031E-2</v>
      </c>
      <c r="N55" s="37">
        <v>7.9268556568945936E-2</v>
      </c>
      <c r="O55" s="37">
        <v>8.1004939204524895E-2</v>
      </c>
      <c r="P55" s="37">
        <v>7.7857949311260555E-2</v>
      </c>
      <c r="Q55" s="37">
        <v>8.3000662145472193E-2</v>
      </c>
      <c r="R55" s="37">
        <v>7.4905498704588291E-2</v>
      </c>
      <c r="S55" s="37">
        <v>8.1004939204524895E-2</v>
      </c>
      <c r="T55" s="37">
        <v>8.0136071505105599E-2</v>
      </c>
      <c r="U55" s="37">
        <v>8.0217653575371806E-2</v>
      </c>
      <c r="V55" s="37">
        <v>8.1004939204524895E-2</v>
      </c>
      <c r="W55" s="37">
        <v>8.200300400371896E-2</v>
      </c>
      <c r="X55" s="37">
        <v>8.1004939204524895E-2</v>
      </c>
      <c r="Y55" s="37">
        <v>7.7282044816418205E-2</v>
      </c>
      <c r="Z55" s="37">
        <v>8.200300400371896E-2</v>
      </c>
      <c r="AA55" s="37">
        <v>8.200300400371896E-2</v>
      </c>
      <c r="AB55" s="37">
        <v>7.7323619310155856E-2</v>
      </c>
      <c r="AC55" s="37">
        <v>8.0804504775245922E-2</v>
      </c>
      <c r="AD55" s="37">
        <v>7.4905498704588291E-2</v>
      </c>
      <c r="AE55" s="37">
        <v>8.200300400371896E-2</v>
      </c>
      <c r="AF55" s="37">
        <v>8.1004939204524895E-2</v>
      </c>
      <c r="AG55" s="37">
        <v>8.200300400371896E-2</v>
      </c>
      <c r="AH55" s="37">
        <v>7.7857949311260555E-2</v>
      </c>
      <c r="AI55" s="37">
        <v>7.6640648050013471E-2</v>
      </c>
      <c r="AJ55" s="37">
        <v>8.200300400371896E-2</v>
      </c>
      <c r="AK55" s="37">
        <v>7.4905498704588291E-2</v>
      </c>
      <c r="AL55" s="37">
        <v>8.1004939204524895E-2</v>
      </c>
      <c r="AM55" s="37">
        <v>8.0603794512501103E-2</v>
      </c>
      <c r="AN55" s="37">
        <v>7.8505477992208528E-2</v>
      </c>
      <c r="AO55" s="37">
        <v>8.0804504775245922E-2</v>
      </c>
      <c r="AP55" s="37">
        <v>8.200300400371896E-2</v>
      </c>
      <c r="AQ55" s="37">
        <v>7.0645692377962588E-2</v>
      </c>
      <c r="AR55" s="37">
        <v>7.7857949311260555E-2</v>
      </c>
      <c r="AS55" s="37">
        <v>7.1101805712846744E-2</v>
      </c>
      <c r="AT55" s="37">
        <v>8.6095092425853892E-2</v>
      </c>
      <c r="AU55" s="37">
        <v>6.9071416526338858E-2</v>
      </c>
      <c r="AV55" s="37">
        <v>8.200300400371896E-2</v>
      </c>
      <c r="AW55" s="37">
        <v>7.6126125440288961E-2</v>
      </c>
      <c r="AX55" s="37">
        <v>8.0804504775245922E-2</v>
      </c>
      <c r="AY55" s="37">
        <v>8.1004939204524895E-2</v>
      </c>
      <c r="AZ55" s="37">
        <v>7.6659999523161382E-2</v>
      </c>
      <c r="BA55" s="37">
        <v>7.4905498704588291E-2</v>
      </c>
      <c r="BB55" s="37">
        <v>7.4905498704588291E-2</v>
      </c>
      <c r="BC55" s="37">
        <v>8.0123537746166651E-2</v>
      </c>
      <c r="BD55" s="37">
        <v>7.6555746460173379E-2</v>
      </c>
      <c r="BE55" s="37">
        <v>8.1004939204524895E-2</v>
      </c>
      <c r="BF55" s="37">
        <v>8.673275722531204E-2</v>
      </c>
      <c r="BG55" s="37">
        <v>7.8945720471199854E-2</v>
      </c>
      <c r="BH55" s="37">
        <v>7.7034073818672555E-2</v>
      </c>
      <c r="BI55" s="37">
        <v>7.7857949311260555E-2</v>
      </c>
      <c r="BJ55" s="37">
        <v>8.0804504775245922E-2</v>
      </c>
      <c r="BK55" s="37">
        <v>8.4995125890252154E-2</v>
      </c>
      <c r="BL55" s="37">
        <v>8.3061014508388764E-2</v>
      </c>
      <c r="BM55" s="37">
        <v>7.9581642650500495E-2</v>
      </c>
      <c r="BN55" s="37">
        <v>7.1985752455445473E-2</v>
      </c>
      <c r="BO55" s="37">
        <v>8.1025511837996556E-2</v>
      </c>
      <c r="BP55" s="37">
        <v>8.0704184177341043E-2</v>
      </c>
      <c r="BQ55" s="37">
        <v>8.2796191304041589E-2</v>
      </c>
      <c r="BR55" s="37">
        <v>8.200300400371896E-2</v>
      </c>
      <c r="BS55" s="37">
        <v>8.200300400371896E-2</v>
      </c>
      <c r="BT55" s="37">
        <v>8.1004939204524895E-2</v>
      </c>
      <c r="BU55" s="37">
        <v>8.1004939204524895E-2</v>
      </c>
      <c r="BV55" s="37">
        <v>7.7857949311260555E-2</v>
      </c>
      <c r="BW55" s="37">
        <v>8.0352689424989965E-2</v>
      </c>
      <c r="BX55" s="37">
        <v>7.4905498704588291E-2</v>
      </c>
      <c r="BY55" s="37">
        <v>8.1859662840829461E-2</v>
      </c>
      <c r="BZ55" s="37">
        <v>8.0272016311188077E-2</v>
      </c>
      <c r="CA55" s="37">
        <v>8.200300400371896E-2</v>
      </c>
      <c r="CB55" s="37">
        <v>7.4905498704588291E-2</v>
      </c>
      <c r="CC55" s="37">
        <v>7.921862432124227E-2</v>
      </c>
      <c r="CD55" s="37">
        <v>7.2958941193278948E-2</v>
      </c>
      <c r="CE55" s="37">
        <v>7.6126960923705633E-2</v>
      </c>
      <c r="CF55" s="37">
        <v>5.1416463098723719E-2</v>
      </c>
      <c r="CG55" s="37">
        <v>7.4905498704588291E-2</v>
      </c>
      <c r="CH55" s="37">
        <v>8.4058270738025964E-2</v>
      </c>
      <c r="CI55" s="37">
        <v>6.9071416526338858E-2</v>
      </c>
      <c r="CJ55" s="37">
        <v>7.7857949311260555E-2</v>
      </c>
      <c r="CK55" s="37">
        <v>8.5965238505473884E-2</v>
      </c>
      <c r="CL55" s="37">
        <v>7.4905498704588291E-2</v>
      </c>
      <c r="CM55" s="37">
        <v>8.200300400371896E-2</v>
      </c>
      <c r="CN55" s="37">
        <v>8.1547885213012039E-2</v>
      </c>
      <c r="CO55" s="37">
        <v>8.0707940017099133E-2</v>
      </c>
      <c r="CP55" s="37">
        <v>8.1604596128547646E-2</v>
      </c>
      <c r="CQ55" s="37">
        <v>7.1414443308379649E-2</v>
      </c>
      <c r="CR55" s="37">
        <v>7.4905498704588291E-2</v>
      </c>
      <c r="CS55" s="37">
        <v>8.200300400371896E-2</v>
      </c>
      <c r="CT55" s="37">
        <v>7.4905498704588291E-2</v>
      </c>
      <c r="CU55" s="37">
        <v>7.4905498704588291E-2</v>
      </c>
      <c r="CV55" s="37">
        <v>7.4905498704588291E-2</v>
      </c>
      <c r="CW55" s="37">
        <v>8.1037832767328011E-2</v>
      </c>
      <c r="CX55" s="37">
        <v>7.4905498704588291E-2</v>
      </c>
      <c r="CY55" s="37">
        <v>7.4905498704588291E-2</v>
      </c>
      <c r="CZ55" s="37">
        <v>8.1003327975419426E-2</v>
      </c>
      <c r="DA55" s="37">
        <v>7.4905498704588291E-2</v>
      </c>
      <c r="DB55" s="37">
        <v>7.3177558629940798E-2</v>
      </c>
      <c r="DC55" s="37">
        <v>7.4905498704588291E-2</v>
      </c>
      <c r="DD55" s="37">
        <v>7.297782338239478E-2</v>
      </c>
      <c r="DE55" s="37">
        <v>7.4905498704588291E-2</v>
      </c>
      <c r="DF55" s="37">
        <v>7.3937541424786701E-2</v>
      </c>
      <c r="DG55" s="37">
        <v>7.1985752455445473E-2</v>
      </c>
      <c r="DH55" s="37">
        <v>7.1054647073121258E-2</v>
      </c>
      <c r="DI55" s="37">
        <v>8.123612136141567E-2</v>
      </c>
      <c r="DJ55" s="37">
        <v>8.0106546074606877E-2</v>
      </c>
      <c r="DK55" s="37">
        <v>7.4905498704588291E-2</v>
      </c>
      <c r="DL55" s="37">
        <v>7.4905498704588291E-2</v>
      </c>
      <c r="DM55" s="37">
        <v>5.5165875602762204E-2</v>
      </c>
      <c r="DN55" s="37">
        <v>6.9274959548464521E-2</v>
      </c>
      <c r="DO55" s="37">
        <v>7.4905498704588291E-2</v>
      </c>
      <c r="DP55" s="37">
        <v>7.1985752455445473E-2</v>
      </c>
      <c r="DQ55" s="37">
        <v>7.9097074324677719E-2</v>
      </c>
      <c r="DR55" s="37">
        <v>5.9264441613467111E-2</v>
      </c>
      <c r="DS55" s="37">
        <v>7.6640648050013471E-2</v>
      </c>
      <c r="DT55" s="37">
        <v>6.9316112496712101E-2</v>
      </c>
      <c r="DU55" s="37">
        <v>7.4905498704588291E-2</v>
      </c>
      <c r="DV55" s="37">
        <v>7.1489122062050381E-2</v>
      </c>
      <c r="DW55" s="37">
        <v>7.2569264596038296E-2</v>
      </c>
      <c r="DX55" s="37">
        <v>7.6074942276832536E-2</v>
      </c>
      <c r="DY55" s="37">
        <v>7.4905498704588291E-2</v>
      </c>
      <c r="DZ55" s="37">
        <v>7.3152994212130729E-2</v>
      </c>
      <c r="EA55" s="37">
        <v>7.4905498704588291E-2</v>
      </c>
      <c r="EB55" s="37">
        <v>7.297782338239478E-2</v>
      </c>
      <c r="EC55" s="37">
        <v>7.4905498704588291E-2</v>
      </c>
      <c r="ED55" s="37">
        <v>7.4905498704588291E-2</v>
      </c>
      <c r="EE55" s="37">
        <v>7.4905498704588291E-2</v>
      </c>
      <c r="EF55" s="37">
        <v>7.4905498704588291E-2</v>
      </c>
      <c r="EG55" s="37">
        <v>7.1985752455445473E-2</v>
      </c>
      <c r="EH55" s="37">
        <v>7.4905498704588291E-2</v>
      </c>
      <c r="EI55" s="37">
        <v>7.4905498704588291E-2</v>
      </c>
      <c r="EJ55" s="37">
        <v>7.4905498704588291E-2</v>
      </c>
      <c r="EK55" s="37">
        <v>7.6640648050013471E-2</v>
      </c>
      <c r="EL55" s="37">
        <v>7.4905498704588291E-2</v>
      </c>
      <c r="EM55" s="37">
        <v>8.3816355061604675E-2</v>
      </c>
      <c r="EN55" s="37">
        <v>7.7830790462246391E-2</v>
      </c>
      <c r="EO55" s="37">
        <v>7.4905498704588291E-2</v>
      </c>
      <c r="EP55" s="37">
        <v>7.4905498704588291E-2</v>
      </c>
      <c r="EQ55" s="37">
        <v>6.9071416526338858E-2</v>
      </c>
      <c r="ER55" s="37">
        <v>6.6077169233580202E-2</v>
      </c>
      <c r="ES55" s="37">
        <v>7.4905498704588291E-2</v>
      </c>
      <c r="ET55" s="37">
        <v>7.4905498704588291E-2</v>
      </c>
      <c r="EU55" s="37">
        <v>7.2044922161332847E-2</v>
      </c>
      <c r="EV55" s="37">
        <v>7.3937541424786701E-2</v>
      </c>
      <c r="EW55" s="37">
        <v>7.9006844675680421E-2</v>
      </c>
      <c r="EX55" s="37">
        <v>7.4905498704588291E-2</v>
      </c>
      <c r="EY55" s="37">
        <v>7.4905498704588291E-2</v>
      </c>
      <c r="EZ55" s="37">
        <v>7.1985752455445473E-2</v>
      </c>
      <c r="FA55" s="37">
        <v>7.4905498704588291E-2</v>
      </c>
      <c r="FB55" s="37">
        <v>7.3177558629940798E-2</v>
      </c>
      <c r="FC55" s="37">
        <v>7.4905498704588291E-2</v>
      </c>
      <c r="FD55" s="37">
        <v>7.4905498704588291E-2</v>
      </c>
      <c r="FE55" s="37">
        <v>6.9071416526338858E-2</v>
      </c>
      <c r="FF55" s="37">
        <v>7.3177558629940798E-2</v>
      </c>
      <c r="FG55" s="37">
        <v>7.4905498704588291E-2</v>
      </c>
      <c r="FH55" s="37">
        <v>7.2473442739602989E-2</v>
      </c>
      <c r="FI55" s="37">
        <v>6.3327440333242224E-2</v>
      </c>
      <c r="FJ55" s="37">
        <v>8.5247325267630236E-2</v>
      </c>
      <c r="FK55" s="37">
        <v>7.4905498704588291E-2</v>
      </c>
      <c r="FL55" s="37">
        <v>6.9878351206046574E-2</v>
      </c>
      <c r="FM55" s="37">
        <v>7.8404276561726993E-2</v>
      </c>
      <c r="FN55" s="37">
        <v>7.4905498704588291E-2</v>
      </c>
      <c r="FO55" s="37">
        <v>7.8692274152460939E-2</v>
      </c>
      <c r="FP55" s="37">
        <v>7.4905498704588291E-2</v>
      </c>
      <c r="FQ55" s="37">
        <v>7.4905498704588291E-2</v>
      </c>
      <c r="FR55" s="37">
        <v>7.4905498704588291E-2</v>
      </c>
      <c r="FS55" s="37">
        <v>6.6585144114964967E-2</v>
      </c>
      <c r="FT55" s="37">
        <v>7.4905498704588291E-2</v>
      </c>
      <c r="FU55" s="37">
        <v>7.4905498704588291E-2</v>
      </c>
      <c r="FV55" s="37">
        <v>7.4905498704588291E-2</v>
      </c>
      <c r="FW55" s="37">
        <v>8.4047948956516683E-2</v>
      </c>
      <c r="FX55" s="37">
        <v>7.4905498704588291E-2</v>
      </c>
      <c r="FY55" s="37">
        <v>6.9071416526338858E-2</v>
      </c>
      <c r="FZ55" s="37">
        <v>6.9071416526338858E-2</v>
      </c>
      <c r="GA55" s="37">
        <v>7.4905498704588291E-2</v>
      </c>
      <c r="GB55" s="37">
        <v>7.4905498704588291E-2</v>
      </c>
      <c r="GC55" s="37">
        <v>6.9678416867050563E-2</v>
      </c>
      <c r="GD55" s="37">
        <v>7.3736942380486115E-2</v>
      </c>
      <c r="GE55" s="37">
        <v>7.4905498704588291E-2</v>
      </c>
      <c r="GF55" s="37">
        <v>7.4905498704588291E-2</v>
      </c>
      <c r="GG55" s="37">
        <v>7.8218205761751314E-2</v>
      </c>
      <c r="GH55" s="37">
        <v>6.4816531709949388E-2</v>
      </c>
      <c r="GI55" s="37">
        <v>7.4905498704588291E-2</v>
      </c>
      <c r="GJ55" s="37">
        <v>7.4905498704588291E-2</v>
      </c>
      <c r="GK55" s="37">
        <v>6.9477289637963846E-2</v>
      </c>
      <c r="GL55" s="37">
        <v>7.4905498704588291E-2</v>
      </c>
      <c r="GM55" s="37">
        <v>8.1920642895057849E-2</v>
      </c>
      <c r="GN55" s="37">
        <v>7.1985752455445473E-2</v>
      </c>
      <c r="GO55" s="37">
        <v>6.4132401307838149E-2</v>
      </c>
      <c r="GP55" s="37">
        <v>7.4905498704588291E-2</v>
      </c>
      <c r="GQ55" s="37">
        <v>8.4367520844831345E-2</v>
      </c>
      <c r="GR55" s="37">
        <v>7.4905498704588291E-2</v>
      </c>
      <c r="GS55" s="37">
        <v>7.4905498704588291E-2</v>
      </c>
      <c r="GT55" s="37">
        <v>6.6117391168272865E-2</v>
      </c>
      <c r="GU55" s="37">
        <v>7.8404276561726993E-2</v>
      </c>
      <c r="GV55" s="37">
        <v>7.2473442739602989E-2</v>
      </c>
      <c r="GW55" s="37">
        <v>7.4905498704588291E-2</v>
      </c>
      <c r="GX55" s="37">
        <v>8.2461899974896058E-2</v>
      </c>
      <c r="GY55" s="37">
        <v>7.4905498704588291E-2</v>
      </c>
      <c r="GZ55" s="37">
        <v>7.0527916535362278E-2</v>
      </c>
      <c r="HA55" s="37">
        <v>7.4905498704588291E-2</v>
      </c>
      <c r="HB55" s="37">
        <v>7.8404276561726993E-2</v>
      </c>
      <c r="HC55" s="37">
        <v>7.7282044816418205E-2</v>
      </c>
      <c r="HD55" s="37">
        <v>7.4905498704588291E-2</v>
      </c>
      <c r="HE55" s="37">
        <v>7.1985752455445473E-2</v>
      </c>
      <c r="HF55" s="37">
        <v>7.4905498704588291E-2</v>
      </c>
      <c r="HG55" s="37">
        <v>7.4905498704588291E-2</v>
      </c>
      <c r="HH55" s="37">
        <v>7.8670418498154815E-2</v>
      </c>
      <c r="HI55" s="37">
        <v>7.4905498704588291E-2</v>
      </c>
      <c r="HJ55" s="37">
        <v>7.6640648050013471E-2</v>
      </c>
      <c r="HK55" s="37">
        <v>6.9071416526338858E-2</v>
      </c>
      <c r="HL55" s="37">
        <v>7.1985752455445473E-2</v>
      </c>
      <c r="HM55" s="37">
        <v>7.4905498704588291E-2</v>
      </c>
      <c r="HN55" s="37">
        <v>7.4905498704588291E-2</v>
      </c>
      <c r="HO55" s="37">
        <v>8.0070605734806177E-2</v>
      </c>
      <c r="HP55" s="37">
        <v>7.4905498704588291E-2</v>
      </c>
      <c r="HQ55" s="37">
        <v>7.4905498704588291E-2</v>
      </c>
      <c r="HR55" s="37">
        <v>8.0786389014751103E-2</v>
      </c>
      <c r="HS55" s="37">
        <v>7.7245281881639372E-2</v>
      </c>
      <c r="HT55" s="37">
        <v>7.4905498704588291E-2</v>
      </c>
      <c r="HU55" s="37">
        <v>7.1985752455445473E-2</v>
      </c>
      <c r="HV55" s="37">
        <v>7.1985752455445473E-2</v>
      </c>
      <c r="HW55" s="37">
        <v>7.4905498704588291E-2</v>
      </c>
      <c r="HX55" s="37">
        <v>7.4905498704588291E-2</v>
      </c>
      <c r="HY55" s="37">
        <v>7.4905498704588291E-2</v>
      </c>
      <c r="HZ55" s="37">
        <v>6.9071416526338858E-2</v>
      </c>
      <c r="IA55" s="37">
        <v>7.4905498704588291E-2</v>
      </c>
      <c r="IB55" s="37">
        <v>7.4905498704588291E-2</v>
      </c>
      <c r="IC55" s="37">
        <v>7.0819376317176719E-2</v>
      </c>
      <c r="ID55" s="37">
        <v>7.4905498704588291E-2</v>
      </c>
      <c r="IE55" s="37">
        <v>7.4905498704588291E-2</v>
      </c>
      <c r="IF55" s="37">
        <v>7.4905498704588291E-2</v>
      </c>
      <c r="IG55" s="37">
        <v>7.1985752455445473E-2</v>
      </c>
      <c r="IH55" s="37">
        <v>8.0106546074606877E-2</v>
      </c>
      <c r="II55" s="37">
        <v>7.4905498704588291E-2</v>
      </c>
      <c r="IJ55" s="37">
        <v>7.3358270154045169E-2</v>
      </c>
      <c r="IK55" s="37">
        <v>6.9477289637963846E-2</v>
      </c>
      <c r="IL55" s="37">
        <v>7.1054647073121258E-2</v>
      </c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/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</row>
    <row r="56" spans="1:410" x14ac:dyDescent="0.35">
      <c r="A56" s="307">
        <v>9.8000000000000032E-2</v>
      </c>
      <c r="B56" s="314">
        <f t="shared" si="0"/>
        <v>7.748339847216433E-2</v>
      </c>
      <c r="C56" s="315">
        <f t="shared" si="1"/>
        <v>2.0516601527835701E-2</v>
      </c>
      <c r="D56" s="37">
        <f t="shared" si="2"/>
        <v>7.5294057902166242E-2</v>
      </c>
      <c r="E56" s="11">
        <f t="shared" si="3"/>
        <v>2.2705942097833789E-2</v>
      </c>
      <c r="F56" s="310">
        <f t="shared" si="4"/>
        <v>7.7773701271474635E-2</v>
      </c>
      <c r="G56" s="311">
        <f t="shared" si="5"/>
        <v>2.0226298728525396E-2</v>
      </c>
      <c r="H56" s="312">
        <f t="shared" si="6"/>
        <v>7.4690340674143249E-2</v>
      </c>
      <c r="I56" s="313">
        <f t="shared" si="7"/>
        <v>2.3309659325856782E-2</v>
      </c>
      <c r="J56" s="323">
        <v>7.5294057902166242E-2</v>
      </c>
      <c r="K56" s="313">
        <v>2.2705942097833789E-2</v>
      </c>
      <c r="M56" s="1">
        <v>9.8000000000000032E-2</v>
      </c>
      <c r="N56" s="37">
        <v>8.0266452238717756E-2</v>
      </c>
      <c r="O56" s="37">
        <v>8.1507642649826018E-2</v>
      </c>
      <c r="P56" s="37">
        <v>7.8678233383582263E-2</v>
      </c>
      <c r="Q56" s="37">
        <v>8.3801869723905353E-2</v>
      </c>
      <c r="R56" s="37">
        <v>7.592232688375633E-2</v>
      </c>
      <c r="S56" s="37">
        <v>8.1507642649826018E-2</v>
      </c>
      <c r="T56" s="37">
        <v>8.0636365057310089E-2</v>
      </c>
      <c r="U56" s="37">
        <v>8.1016856327412512E-2</v>
      </c>
      <c r="V56" s="37">
        <v>8.1507642649826018E-2</v>
      </c>
      <c r="W56" s="37">
        <v>8.299986094179479E-2</v>
      </c>
      <c r="X56" s="37">
        <v>8.1507642649826018E-2</v>
      </c>
      <c r="Y56" s="37">
        <v>7.8292149653712784E-2</v>
      </c>
      <c r="Z56" s="37">
        <v>8.299986094179479E-2</v>
      </c>
      <c r="AA56" s="37">
        <v>8.299986094179479E-2</v>
      </c>
      <c r="AB56" s="37">
        <v>7.825797614483232E-2</v>
      </c>
      <c r="AC56" s="37">
        <v>8.1207359705530724E-2</v>
      </c>
      <c r="AD56" s="37">
        <v>7.592232688375633E-2</v>
      </c>
      <c r="AE56" s="37">
        <v>8.299986094179479E-2</v>
      </c>
      <c r="AF56" s="37">
        <v>8.1507642649826018E-2</v>
      </c>
      <c r="AG56" s="37">
        <v>8.299986094179479E-2</v>
      </c>
      <c r="AH56" s="37">
        <v>7.8678233383582263E-2</v>
      </c>
      <c r="AI56" s="37">
        <v>7.7656356822249695E-2</v>
      </c>
      <c r="AJ56" s="37">
        <v>8.299986094179479E-2</v>
      </c>
      <c r="AK56" s="37">
        <v>7.592232688375633E-2</v>
      </c>
      <c r="AL56" s="37">
        <v>8.1507642649826018E-2</v>
      </c>
      <c r="AM56" s="37">
        <v>8.0906456915760261E-2</v>
      </c>
      <c r="AN56" s="37">
        <v>7.922106845967547E-2</v>
      </c>
      <c r="AO56" s="37">
        <v>8.1207359705530724E-2</v>
      </c>
      <c r="AP56" s="37">
        <v>8.299986094179479E-2</v>
      </c>
      <c r="AQ56" s="37">
        <v>7.1546700896092386E-2</v>
      </c>
      <c r="AR56" s="37">
        <v>7.8678233383582263E-2</v>
      </c>
      <c r="AS56" s="37">
        <v>7.2104777073390247E-2</v>
      </c>
      <c r="AT56" s="37">
        <v>8.690383097159371E-2</v>
      </c>
      <c r="AU56" s="37">
        <v>7.0097326384604974E-2</v>
      </c>
      <c r="AV56" s="37">
        <v>8.299986094179479E-2</v>
      </c>
      <c r="AW56" s="37">
        <v>7.6646153356509483E-2</v>
      </c>
      <c r="AX56" s="37">
        <v>8.1207359705530724E-2</v>
      </c>
      <c r="AY56" s="37">
        <v>8.1507642649826018E-2</v>
      </c>
      <c r="AZ56" s="37">
        <v>7.7674132961011555E-2</v>
      </c>
      <c r="BA56" s="37">
        <v>7.592232688375633E-2</v>
      </c>
      <c r="BB56" s="37">
        <v>7.592232688375633E-2</v>
      </c>
      <c r="BC56" s="37">
        <v>8.0481351746645169E-2</v>
      </c>
      <c r="BD56" s="37">
        <v>7.7554716306742044E-2</v>
      </c>
      <c r="BE56" s="37">
        <v>8.1507642649826018E-2</v>
      </c>
      <c r="BF56" s="37">
        <v>8.7256821039909171E-2</v>
      </c>
      <c r="BG56" s="37">
        <v>7.9759140244596072E-2</v>
      </c>
      <c r="BH56" s="37">
        <v>7.7556156418525424E-2</v>
      </c>
      <c r="BI56" s="37">
        <v>7.8678233383582263E-2</v>
      </c>
      <c r="BJ56" s="37">
        <v>8.1207359705530724E-2</v>
      </c>
      <c r="BK56" s="37">
        <v>8.5894956395457633E-2</v>
      </c>
      <c r="BL56" s="37">
        <v>8.3870526179552929E-2</v>
      </c>
      <c r="BM56" s="37">
        <v>8.0290305243492899E-2</v>
      </c>
      <c r="BN56" s="37">
        <v>7.30071024004324E-2</v>
      </c>
      <c r="BO56" s="37">
        <v>8.1806324819433618E-2</v>
      </c>
      <c r="BP56" s="37">
        <v>8.1056985974334639E-2</v>
      </c>
      <c r="BQ56" s="37">
        <v>8.3304396129342928E-2</v>
      </c>
      <c r="BR56" s="37">
        <v>8.299986094179479E-2</v>
      </c>
      <c r="BS56" s="37">
        <v>8.299986094179479E-2</v>
      </c>
      <c r="BT56" s="37">
        <v>8.1507642649826018E-2</v>
      </c>
      <c r="BU56" s="37">
        <v>8.1507642649826018E-2</v>
      </c>
      <c r="BV56" s="37">
        <v>7.8678233383582263E-2</v>
      </c>
      <c r="BW56" s="37">
        <v>8.1371121283703163E-2</v>
      </c>
      <c r="BX56" s="37">
        <v>7.592232688375633E-2</v>
      </c>
      <c r="BY56" s="37">
        <v>8.2858247771959714E-2</v>
      </c>
      <c r="BZ56" s="37">
        <v>8.1269967595927417E-2</v>
      </c>
      <c r="CA56" s="37">
        <v>8.299986094179479E-2</v>
      </c>
      <c r="CB56" s="37">
        <v>7.592232688375633E-2</v>
      </c>
      <c r="CC56" s="37">
        <v>8.0085558909809507E-2</v>
      </c>
      <c r="CD56" s="37">
        <v>7.3959130801639184E-2</v>
      </c>
      <c r="CE56" s="37">
        <v>7.6638361681286238E-2</v>
      </c>
      <c r="CF56" s="37">
        <v>5.2445699424613856E-2</v>
      </c>
      <c r="CG56" s="37">
        <v>7.592232688375633E-2</v>
      </c>
      <c r="CH56" s="37">
        <v>8.4963608050212303E-2</v>
      </c>
      <c r="CI56" s="37">
        <v>7.0097326384604974E-2</v>
      </c>
      <c r="CJ56" s="37">
        <v>7.8678233383582263E-2</v>
      </c>
      <c r="CK56" s="37">
        <v>8.6771414521312984E-2</v>
      </c>
      <c r="CL56" s="37">
        <v>7.592232688375633E-2</v>
      </c>
      <c r="CM56" s="37">
        <v>8.299986094179479E-2</v>
      </c>
      <c r="CN56" s="37">
        <v>8.1756941866309774E-2</v>
      </c>
      <c r="CO56" s="37">
        <v>8.1616363460926156E-2</v>
      </c>
      <c r="CP56" s="37">
        <v>8.2404801446263942E-2</v>
      </c>
      <c r="CQ56" s="37">
        <v>7.1950354905471636E-2</v>
      </c>
      <c r="CR56" s="37">
        <v>7.592232688375633E-2</v>
      </c>
      <c r="CS56" s="37">
        <v>8.299986094179479E-2</v>
      </c>
      <c r="CT56" s="37">
        <v>7.592232688375633E-2</v>
      </c>
      <c r="CU56" s="37">
        <v>7.592232688375633E-2</v>
      </c>
      <c r="CV56" s="37">
        <v>7.592232688375633E-2</v>
      </c>
      <c r="CW56" s="37">
        <v>8.1550512521239904E-2</v>
      </c>
      <c r="CX56" s="37">
        <v>7.592232688375633E-2</v>
      </c>
      <c r="CY56" s="37">
        <v>7.592232688375633E-2</v>
      </c>
      <c r="CZ56" s="37">
        <v>8.1819949142219794E-2</v>
      </c>
      <c r="DA56" s="37">
        <v>7.592232688375633E-2</v>
      </c>
      <c r="DB56" s="37">
        <v>7.4195515974475601E-2</v>
      </c>
      <c r="DC56" s="37">
        <v>7.592232688375633E-2</v>
      </c>
      <c r="DD56" s="37">
        <v>7.3802733616713967E-2</v>
      </c>
      <c r="DE56" s="37">
        <v>7.592232688375633E-2</v>
      </c>
      <c r="DF56" s="37">
        <v>7.47569926619851E-2</v>
      </c>
      <c r="DG56" s="37">
        <v>7.30071024004324E-2</v>
      </c>
      <c r="DH56" s="37">
        <v>7.2087842644651179E-2</v>
      </c>
      <c r="DI56" s="37">
        <v>8.1748867865077957E-2</v>
      </c>
      <c r="DJ56" s="37">
        <v>8.0615494125164888E-2</v>
      </c>
      <c r="DK56" s="37">
        <v>7.592232688375633E-2</v>
      </c>
      <c r="DL56" s="37">
        <v>7.592232688375633E-2</v>
      </c>
      <c r="DM56" s="37">
        <v>5.6185259608938942E-2</v>
      </c>
      <c r="DN56" s="37">
        <v>7.0297422832842571E-2</v>
      </c>
      <c r="DO56" s="37">
        <v>7.592232688375633E-2</v>
      </c>
      <c r="DP56" s="37">
        <v>7.30071024004324E-2</v>
      </c>
      <c r="DQ56" s="37">
        <v>8.0058838427613743E-2</v>
      </c>
      <c r="DR56" s="37">
        <v>6.0301181479892385E-2</v>
      </c>
      <c r="DS56" s="37">
        <v>7.7656356822249695E-2</v>
      </c>
      <c r="DT56" s="37">
        <v>7.0336886253912656E-2</v>
      </c>
      <c r="DU56" s="37">
        <v>7.592232688375633E-2</v>
      </c>
      <c r="DV56" s="37">
        <v>7.1802200128503912E-2</v>
      </c>
      <c r="DW56" s="37">
        <v>7.3589707135405247E-2</v>
      </c>
      <c r="DX56" s="37">
        <v>7.7089972435032461E-2</v>
      </c>
      <c r="DY56" s="37">
        <v>7.592232688375633E-2</v>
      </c>
      <c r="DZ56" s="37">
        <v>7.4172530871964293E-2</v>
      </c>
      <c r="EA56" s="37">
        <v>7.592232688375633E-2</v>
      </c>
      <c r="EB56" s="37">
        <v>7.3802733616713967E-2</v>
      </c>
      <c r="EC56" s="37">
        <v>7.592232688375633E-2</v>
      </c>
      <c r="ED56" s="37">
        <v>7.592232688375633E-2</v>
      </c>
      <c r="EE56" s="37">
        <v>7.592232688375633E-2</v>
      </c>
      <c r="EF56" s="37">
        <v>7.592232688375633E-2</v>
      </c>
      <c r="EG56" s="37">
        <v>7.30071024004324E-2</v>
      </c>
      <c r="EH56" s="37">
        <v>7.592232688375633E-2</v>
      </c>
      <c r="EI56" s="37">
        <v>7.592232688375633E-2</v>
      </c>
      <c r="EJ56" s="37">
        <v>7.592232688375633E-2</v>
      </c>
      <c r="EK56" s="37">
        <v>7.7656356822249695E-2</v>
      </c>
      <c r="EL56" s="37">
        <v>7.592232688375633E-2</v>
      </c>
      <c r="EM56" s="37">
        <v>8.4822349583071333E-2</v>
      </c>
      <c r="EN56" s="37">
        <v>7.8843135040028267E-2</v>
      </c>
      <c r="EO56" s="37">
        <v>7.592232688375633E-2</v>
      </c>
      <c r="EP56" s="37">
        <v>7.592232688375633E-2</v>
      </c>
      <c r="EQ56" s="37">
        <v>7.0097326384604974E-2</v>
      </c>
      <c r="ER56" s="37">
        <v>6.7098547607943093E-2</v>
      </c>
      <c r="ES56" s="37">
        <v>7.592232688375633E-2</v>
      </c>
      <c r="ET56" s="37">
        <v>7.592232688375633E-2</v>
      </c>
      <c r="EU56" s="37">
        <v>7.2874644613942552E-2</v>
      </c>
      <c r="EV56" s="37">
        <v>7.47569926619851E-2</v>
      </c>
      <c r="EW56" s="37">
        <v>8.0014011109398542E-2</v>
      </c>
      <c r="EX56" s="37">
        <v>7.592232688375633E-2</v>
      </c>
      <c r="EY56" s="37">
        <v>7.592232688375633E-2</v>
      </c>
      <c r="EZ56" s="37">
        <v>7.30071024004324E-2</v>
      </c>
      <c r="FA56" s="37">
        <v>7.592232688375633E-2</v>
      </c>
      <c r="FB56" s="37">
        <v>7.4195515974475601E-2</v>
      </c>
      <c r="FC56" s="37">
        <v>7.592232688375633E-2</v>
      </c>
      <c r="FD56" s="37">
        <v>7.592232688375633E-2</v>
      </c>
      <c r="FE56" s="37">
        <v>7.0097326384604974E-2</v>
      </c>
      <c r="FF56" s="37">
        <v>7.4195515974475601E-2</v>
      </c>
      <c r="FG56" s="37">
        <v>7.592232688375633E-2</v>
      </c>
      <c r="FH56" s="37">
        <v>7.2991334105303451E-2</v>
      </c>
      <c r="FI56" s="37">
        <v>6.4347264263199477E-2</v>
      </c>
      <c r="FJ56" s="37">
        <v>8.6053913540042659E-2</v>
      </c>
      <c r="FK56" s="37">
        <v>7.592232688375633E-2</v>
      </c>
      <c r="FL56" s="37">
        <v>7.0890596864515265E-2</v>
      </c>
      <c r="FM56" s="37">
        <v>7.9419406258054437E-2</v>
      </c>
      <c r="FN56" s="37">
        <v>7.592232688375633E-2</v>
      </c>
      <c r="FO56" s="37">
        <v>7.951131890798746E-2</v>
      </c>
      <c r="FP56" s="37">
        <v>7.592232688375633E-2</v>
      </c>
      <c r="FQ56" s="37">
        <v>7.592232688375633E-2</v>
      </c>
      <c r="FR56" s="37">
        <v>7.592232688375633E-2</v>
      </c>
      <c r="FS56" s="37">
        <v>6.7608756087296218E-2</v>
      </c>
      <c r="FT56" s="37">
        <v>7.592232688375633E-2</v>
      </c>
      <c r="FU56" s="37">
        <v>7.592232688375633E-2</v>
      </c>
      <c r="FV56" s="37">
        <v>7.592232688375633E-2</v>
      </c>
      <c r="FW56" s="37">
        <v>8.456714273355237E-2</v>
      </c>
      <c r="FX56" s="37">
        <v>7.592232688375633E-2</v>
      </c>
      <c r="FY56" s="37">
        <v>7.0097326384604974E-2</v>
      </c>
      <c r="FZ56" s="37">
        <v>7.0019470475109369E-2</v>
      </c>
      <c r="GA56" s="37">
        <v>7.592232688375633E-2</v>
      </c>
      <c r="GB56" s="37">
        <v>7.592232688375633E-2</v>
      </c>
      <c r="GC56" s="37">
        <v>7.0694048207487814E-2</v>
      </c>
      <c r="GD56" s="37">
        <v>7.4755574687020321E-2</v>
      </c>
      <c r="GE56" s="37">
        <v>7.592232688375633E-2</v>
      </c>
      <c r="GF56" s="37">
        <v>7.592232688375633E-2</v>
      </c>
      <c r="GG56" s="37">
        <v>7.9040481319197164E-2</v>
      </c>
      <c r="GH56" s="37">
        <v>6.5343728765094644E-2</v>
      </c>
      <c r="GI56" s="37">
        <v>7.592232688375633E-2</v>
      </c>
      <c r="GJ56" s="37">
        <v>7.592232688375633E-2</v>
      </c>
      <c r="GK56" s="37">
        <v>7.0496326801927633E-2</v>
      </c>
      <c r="GL56" s="37">
        <v>7.592232688375633E-2</v>
      </c>
      <c r="GM56" s="37">
        <v>8.2431084151097789E-2</v>
      </c>
      <c r="GN56" s="37">
        <v>7.30071024004324E-2</v>
      </c>
      <c r="GO56" s="37">
        <v>6.5153787104647032E-2</v>
      </c>
      <c r="GP56" s="37">
        <v>7.592232688375633E-2</v>
      </c>
      <c r="GQ56" s="37">
        <v>8.5174286166551205E-2</v>
      </c>
      <c r="GR56" s="37">
        <v>7.592232688375633E-2</v>
      </c>
      <c r="GS56" s="37">
        <v>7.592232688375633E-2</v>
      </c>
      <c r="GT56" s="37">
        <v>6.6650233422617333E-2</v>
      </c>
      <c r="GU56" s="37">
        <v>7.9419406258054437E-2</v>
      </c>
      <c r="GV56" s="37">
        <v>7.2991334105303451E-2</v>
      </c>
      <c r="GW56" s="37">
        <v>7.592232688375633E-2</v>
      </c>
      <c r="GX56" s="37">
        <v>8.3477097810974454E-2</v>
      </c>
      <c r="GY56" s="37">
        <v>7.592232688375633E-2</v>
      </c>
      <c r="GZ56" s="37">
        <v>7.1551541669933938E-2</v>
      </c>
      <c r="HA56" s="37">
        <v>7.592232688375633E-2</v>
      </c>
      <c r="HB56" s="37">
        <v>7.9419406258054437E-2</v>
      </c>
      <c r="HC56" s="37">
        <v>7.8292149653712784E-2</v>
      </c>
      <c r="HD56" s="37">
        <v>7.592232688375633E-2</v>
      </c>
      <c r="HE56" s="37">
        <v>7.30071024004324E-2</v>
      </c>
      <c r="HF56" s="37">
        <v>7.592232688375633E-2</v>
      </c>
      <c r="HG56" s="37">
        <v>7.592232688375633E-2</v>
      </c>
      <c r="HH56" s="37">
        <v>7.9679636327758097E-2</v>
      </c>
      <c r="HI56" s="37">
        <v>7.592232688375633E-2</v>
      </c>
      <c r="HJ56" s="37">
        <v>7.7656356822249695E-2</v>
      </c>
      <c r="HK56" s="37">
        <v>7.0097326384604974E-2</v>
      </c>
      <c r="HL56" s="37">
        <v>7.30071024004324E-2</v>
      </c>
      <c r="HM56" s="37">
        <v>7.592232688375633E-2</v>
      </c>
      <c r="HN56" s="37">
        <v>7.592232688375633E-2</v>
      </c>
      <c r="HO56" s="37">
        <v>8.0275251675823611E-2</v>
      </c>
      <c r="HP56" s="37">
        <v>7.592232688375633E-2</v>
      </c>
      <c r="HQ56" s="37">
        <v>7.592232688375633E-2</v>
      </c>
      <c r="HR56" s="37">
        <v>8.1794862149919823E-2</v>
      </c>
      <c r="HS56" s="37">
        <v>7.8258520125994213E-2</v>
      </c>
      <c r="HT56" s="37">
        <v>7.592232688375633E-2</v>
      </c>
      <c r="HU56" s="37">
        <v>7.30071024004324E-2</v>
      </c>
      <c r="HV56" s="37">
        <v>7.30071024004324E-2</v>
      </c>
      <c r="HW56" s="37">
        <v>7.592232688375633E-2</v>
      </c>
      <c r="HX56" s="37">
        <v>7.592232688375633E-2</v>
      </c>
      <c r="HY56" s="37">
        <v>7.592232688375633E-2</v>
      </c>
      <c r="HZ56" s="37">
        <v>7.0097326384604974E-2</v>
      </c>
      <c r="IA56" s="37">
        <v>7.592232688375633E-2</v>
      </c>
      <c r="IB56" s="37">
        <v>7.592232688375633E-2</v>
      </c>
      <c r="IC56" s="37">
        <v>7.1842545651003897E-2</v>
      </c>
      <c r="ID56" s="37">
        <v>7.592232688375633E-2</v>
      </c>
      <c r="IE56" s="37">
        <v>7.592232688375633E-2</v>
      </c>
      <c r="IF56" s="37">
        <v>7.592232688375633E-2</v>
      </c>
      <c r="IG56" s="37">
        <v>7.30071024004324E-2</v>
      </c>
      <c r="IH56" s="37">
        <v>8.0615494125164888E-2</v>
      </c>
      <c r="II56" s="37">
        <v>7.592232688375633E-2</v>
      </c>
      <c r="IJ56" s="37">
        <v>7.3878635521197555E-2</v>
      </c>
      <c r="IK56" s="37">
        <v>7.0496326801927633E-2</v>
      </c>
      <c r="IL56" s="37">
        <v>7.2087842644651179E-2</v>
      </c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</row>
    <row r="57" spans="1:410" x14ac:dyDescent="0.35">
      <c r="A57" s="307">
        <v>9.9000000000000032E-2</v>
      </c>
      <c r="B57" s="314">
        <f t="shared" si="0"/>
        <v>7.8349847475720075E-2</v>
      </c>
      <c r="C57" s="315">
        <f t="shared" si="1"/>
        <v>2.0650152524279958E-2</v>
      </c>
      <c r="D57" s="37">
        <f t="shared" si="2"/>
        <v>7.6230970130381825E-2</v>
      </c>
      <c r="E57" s="11">
        <f t="shared" si="3"/>
        <v>2.2769029869618207E-2</v>
      </c>
      <c r="F57" s="310">
        <f t="shared" si="4"/>
        <v>7.8621997047223599E-2</v>
      </c>
      <c r="G57" s="311">
        <f t="shared" si="5"/>
        <v>2.0378002952776433E-2</v>
      </c>
      <c r="H57" s="312">
        <f t="shared" si="6"/>
        <v>7.5631224586416759E-2</v>
      </c>
      <c r="I57" s="313">
        <f t="shared" si="7"/>
        <v>2.3368775413583273E-2</v>
      </c>
      <c r="J57" s="323">
        <v>7.6230970130381825E-2</v>
      </c>
      <c r="K57" s="313">
        <v>2.2769029869618207E-2</v>
      </c>
      <c r="M57" s="1">
        <v>9.9000000000000032E-2</v>
      </c>
      <c r="N57" s="37">
        <v>8.1264302526953269E-2</v>
      </c>
      <c r="O57" s="37">
        <v>8.2012036795254595E-2</v>
      </c>
      <c r="P57" s="37">
        <v>7.9499434468488728E-2</v>
      </c>
      <c r="Q57" s="37">
        <v>8.4604127213316449E-2</v>
      </c>
      <c r="R57" s="37">
        <v>7.6939050974123457E-2</v>
      </c>
      <c r="S57" s="37">
        <v>8.2012036795254595E-2</v>
      </c>
      <c r="T57" s="37">
        <v>8.1138345718338334E-2</v>
      </c>
      <c r="U57" s="37">
        <v>8.1817113205813419E-2</v>
      </c>
      <c r="V57" s="37">
        <v>8.2012036795254595E-2</v>
      </c>
      <c r="W57" s="37">
        <v>8.3996687061422826E-2</v>
      </c>
      <c r="X57" s="37">
        <v>8.2012036795254595E-2</v>
      </c>
      <c r="Y57" s="37">
        <v>7.9302175295003607E-2</v>
      </c>
      <c r="Z57" s="37">
        <v>8.3996687061422826E-2</v>
      </c>
      <c r="AA57" s="37">
        <v>8.3996687061422826E-2</v>
      </c>
      <c r="AB57" s="37">
        <v>7.9186943543293697E-2</v>
      </c>
      <c r="AC57" s="37">
        <v>8.1611847916362112E-2</v>
      </c>
      <c r="AD57" s="37">
        <v>7.6939050974123457E-2</v>
      </c>
      <c r="AE57" s="37">
        <v>8.3996687061422826E-2</v>
      </c>
      <c r="AF57" s="37">
        <v>8.2012036795254595E-2</v>
      </c>
      <c r="AG57" s="37">
        <v>8.3996687061422826E-2</v>
      </c>
      <c r="AH57" s="37">
        <v>7.9499434468488728E-2</v>
      </c>
      <c r="AI57" s="37">
        <v>7.8671970890674237E-2</v>
      </c>
      <c r="AJ57" s="37">
        <v>8.3996687061422826E-2</v>
      </c>
      <c r="AK57" s="37">
        <v>7.6939050974123457E-2</v>
      </c>
      <c r="AL57" s="37">
        <v>8.2012036795254595E-2</v>
      </c>
      <c r="AM57" s="37">
        <v>8.1210556807290279E-2</v>
      </c>
      <c r="AN57" s="37">
        <v>7.9938032797145953E-2</v>
      </c>
      <c r="AO57" s="37">
        <v>8.1611847916362112E-2</v>
      </c>
      <c r="AP57" s="37">
        <v>8.3996687061422826E-2</v>
      </c>
      <c r="AQ57" s="37">
        <v>7.2448226719912023E-2</v>
      </c>
      <c r="AR57" s="37">
        <v>7.9499434468488728E-2</v>
      </c>
      <c r="AS57" s="37">
        <v>7.3107659501596478E-2</v>
      </c>
      <c r="AT57" s="37">
        <v>8.7713616168523023E-2</v>
      </c>
      <c r="AU57" s="37">
        <v>7.1123087749285663E-2</v>
      </c>
      <c r="AV57" s="37">
        <v>8.3996687061422826E-2</v>
      </c>
      <c r="AW57" s="37">
        <v>7.7167896346531206E-2</v>
      </c>
      <c r="AX57" s="37">
        <v>8.1611847916362112E-2</v>
      </c>
      <c r="AY57" s="37">
        <v>8.2012036795254595E-2</v>
      </c>
      <c r="AZ57" s="37">
        <v>7.8688175438256902E-2</v>
      </c>
      <c r="BA57" s="37">
        <v>7.6939050974123457E-2</v>
      </c>
      <c r="BB57" s="37">
        <v>7.6939050974123457E-2</v>
      </c>
      <c r="BC57" s="37">
        <v>8.084075212300279E-2</v>
      </c>
      <c r="BD57" s="37">
        <v>7.855362620766515E-2</v>
      </c>
      <c r="BE57" s="37">
        <v>8.2012036795254595E-2</v>
      </c>
      <c r="BF57" s="37">
        <v>8.7781788425227658E-2</v>
      </c>
      <c r="BG57" s="37">
        <v>8.0573576167437544E-2</v>
      </c>
      <c r="BH57" s="37">
        <v>7.8079427913142263E-2</v>
      </c>
      <c r="BI57" s="37">
        <v>7.9499434468488728E-2</v>
      </c>
      <c r="BJ57" s="37">
        <v>8.1611847916362112E-2</v>
      </c>
      <c r="BK57" s="37">
        <v>8.6795362323115688E-2</v>
      </c>
      <c r="BL57" s="37">
        <v>8.4681086491722901E-2</v>
      </c>
      <c r="BM57" s="37">
        <v>8.0791325016909887E-2</v>
      </c>
      <c r="BN57" s="37">
        <v>7.4028326178127823E-2</v>
      </c>
      <c r="BO57" s="37">
        <v>8.2588228278063225E-2</v>
      </c>
      <c r="BP57" s="37">
        <v>8.1411340574886637E-2</v>
      </c>
      <c r="BQ57" s="37">
        <v>8.381430051727401E-2</v>
      </c>
      <c r="BR57" s="37">
        <v>8.3996687061422826E-2</v>
      </c>
      <c r="BS57" s="37">
        <v>8.3996687061422826E-2</v>
      </c>
      <c r="BT57" s="37">
        <v>8.2012036795254595E-2</v>
      </c>
      <c r="BU57" s="37">
        <v>8.2012036795254595E-2</v>
      </c>
      <c r="BV57" s="37">
        <v>7.9499434468488728E-2</v>
      </c>
      <c r="BW57" s="37">
        <v>8.2389472014064991E-2</v>
      </c>
      <c r="BX57" s="37">
        <v>7.6939050974123457E-2</v>
      </c>
      <c r="BY57" s="37">
        <v>8.3856800511220353E-2</v>
      </c>
      <c r="BZ57" s="37">
        <v>8.2267879024399138E-2</v>
      </c>
      <c r="CA57" s="37">
        <v>8.3996687061422826E-2</v>
      </c>
      <c r="CB57" s="37">
        <v>7.6939050974123457E-2</v>
      </c>
      <c r="CC57" s="37">
        <v>8.0953284657793834E-2</v>
      </c>
      <c r="CD57" s="37">
        <v>7.4959275765862143E-2</v>
      </c>
      <c r="CE57" s="37">
        <v>7.7151482106302183E-2</v>
      </c>
      <c r="CF57" s="37">
        <v>5.3474643399841426E-2</v>
      </c>
      <c r="CG57" s="37">
        <v>7.6939050974123457E-2</v>
      </c>
      <c r="CH57" s="37">
        <v>8.5869456824010815E-2</v>
      </c>
      <c r="CI57" s="37">
        <v>7.1123087749285663E-2</v>
      </c>
      <c r="CJ57" s="37">
        <v>7.9499434468488728E-2</v>
      </c>
      <c r="CK57" s="37">
        <v>8.7578632440949766E-2</v>
      </c>
      <c r="CL57" s="37">
        <v>7.6939050974123457E-2</v>
      </c>
      <c r="CM57" s="37">
        <v>8.3996687061422826E-2</v>
      </c>
      <c r="CN57" s="37">
        <v>8.1967144106930512E-2</v>
      </c>
      <c r="CO57" s="37">
        <v>8.2525350267806497E-2</v>
      </c>
      <c r="CP57" s="37">
        <v>8.3206058765921131E-2</v>
      </c>
      <c r="CQ57" s="37">
        <v>7.2487882218231992E-2</v>
      </c>
      <c r="CR57" s="37">
        <v>7.6939050974123457E-2</v>
      </c>
      <c r="CS57" s="37">
        <v>8.3996687061422826E-2</v>
      </c>
      <c r="CT57" s="37">
        <v>7.6939050974123457E-2</v>
      </c>
      <c r="CU57" s="37">
        <v>7.6939050974123457E-2</v>
      </c>
      <c r="CV57" s="37">
        <v>7.6939050974123457E-2</v>
      </c>
      <c r="CW57" s="37">
        <v>8.2064919535086212E-2</v>
      </c>
      <c r="CX57" s="37">
        <v>7.6939050974123457E-2</v>
      </c>
      <c r="CY57" s="37">
        <v>7.6939050974123457E-2</v>
      </c>
      <c r="CZ57" s="37">
        <v>8.2637627382890599E-2</v>
      </c>
      <c r="DA57" s="37">
        <v>7.6939050974123457E-2</v>
      </c>
      <c r="DB57" s="37">
        <v>7.5213359836335369E-2</v>
      </c>
      <c r="DC57" s="37">
        <v>7.6939050974123457E-2</v>
      </c>
      <c r="DD57" s="37">
        <v>7.4628652594416645E-2</v>
      </c>
      <c r="DE57" s="37">
        <v>7.6939050974123457E-2</v>
      </c>
      <c r="DF57" s="37">
        <v>7.5577471005141783E-2</v>
      </c>
      <c r="DG57" s="37">
        <v>7.4028326178127823E-2</v>
      </c>
      <c r="DH57" s="37">
        <v>7.312084766300786E-2</v>
      </c>
      <c r="DI57" s="37">
        <v>8.2263342507949533E-2</v>
      </c>
      <c r="DJ57" s="37">
        <v>8.1126162195712004E-2</v>
      </c>
      <c r="DK57" s="37">
        <v>7.6939050974123457E-2</v>
      </c>
      <c r="DL57" s="37">
        <v>7.6939050974123457E-2</v>
      </c>
      <c r="DM57" s="37">
        <v>5.7204392688817274E-2</v>
      </c>
      <c r="DN57" s="37">
        <v>7.1319744726242362E-2</v>
      </c>
      <c r="DO57" s="37">
        <v>7.6939050974123457E-2</v>
      </c>
      <c r="DP57" s="37">
        <v>7.4028326178127823E-2</v>
      </c>
      <c r="DQ57" s="37">
        <v>8.0570174402682326E-2</v>
      </c>
      <c r="DR57" s="37">
        <v>6.1337663962756306E-2</v>
      </c>
      <c r="DS57" s="37">
        <v>7.8671970890674237E-2</v>
      </c>
      <c r="DT57" s="37">
        <v>7.1357524196276279E-2</v>
      </c>
      <c r="DU57" s="37">
        <v>7.6939050974123457E-2</v>
      </c>
      <c r="DV57" s="37">
        <v>7.2116773789793642E-2</v>
      </c>
      <c r="DW57" s="37">
        <v>7.4610027943000867E-2</v>
      </c>
      <c r="DX57" s="37">
        <v>7.8104907266464796E-2</v>
      </c>
      <c r="DY57" s="37">
        <v>7.6939050974123457E-2</v>
      </c>
      <c r="DZ57" s="37">
        <v>7.5191950225634185E-2</v>
      </c>
      <c r="EA57" s="37">
        <v>7.6939050974123457E-2</v>
      </c>
      <c r="EB57" s="37">
        <v>7.4628652594416645E-2</v>
      </c>
      <c r="EC57" s="37">
        <v>7.6939050974123457E-2</v>
      </c>
      <c r="ED57" s="37">
        <v>7.6939050974123457E-2</v>
      </c>
      <c r="EE57" s="37">
        <v>7.6939050974123457E-2</v>
      </c>
      <c r="EF57" s="37">
        <v>7.6939050974123457E-2</v>
      </c>
      <c r="EG57" s="37">
        <v>7.4028326178127823E-2</v>
      </c>
      <c r="EH57" s="37">
        <v>7.6939050974123457E-2</v>
      </c>
      <c r="EI57" s="37">
        <v>7.6939050974123457E-2</v>
      </c>
      <c r="EJ57" s="37">
        <v>7.6939050974123457E-2</v>
      </c>
      <c r="EK57" s="37">
        <v>7.8671970890674237E-2</v>
      </c>
      <c r="EL57" s="37">
        <v>7.6939050974123457E-2</v>
      </c>
      <c r="EM57" s="37">
        <v>8.5828296026301265E-2</v>
      </c>
      <c r="EN57" s="37">
        <v>7.9855397359829494E-2</v>
      </c>
      <c r="EO57" s="37">
        <v>7.6939050974123457E-2</v>
      </c>
      <c r="EP57" s="37">
        <v>7.6939050974123457E-2</v>
      </c>
      <c r="EQ57" s="37">
        <v>7.1123087749285663E-2</v>
      </c>
      <c r="ER57" s="37">
        <v>6.811977282092907E-2</v>
      </c>
      <c r="ES57" s="37">
        <v>7.6939050974123457E-2</v>
      </c>
      <c r="ET57" s="37">
        <v>7.6939050974123457E-2</v>
      </c>
      <c r="EU57" s="37">
        <v>7.3705286632526068E-2</v>
      </c>
      <c r="EV57" s="37">
        <v>7.5577471005141783E-2</v>
      </c>
      <c r="EW57" s="37">
        <v>8.0823063926054983E-2</v>
      </c>
      <c r="EX57" s="37">
        <v>7.6939050974123457E-2</v>
      </c>
      <c r="EY57" s="37">
        <v>7.6939050974123457E-2</v>
      </c>
      <c r="EZ57" s="37">
        <v>7.4028326178127823E-2</v>
      </c>
      <c r="FA57" s="37">
        <v>7.6939050974123457E-2</v>
      </c>
      <c r="FB57" s="37">
        <v>7.5213359836335369E-2</v>
      </c>
      <c r="FC57" s="37">
        <v>7.6939050974123457E-2</v>
      </c>
      <c r="FD57" s="37">
        <v>7.6939050974123457E-2</v>
      </c>
      <c r="FE57" s="37">
        <v>7.1123087749285663E-2</v>
      </c>
      <c r="FF57" s="37">
        <v>7.5213359836335369E-2</v>
      </c>
      <c r="FG57" s="37">
        <v>7.6939050974123457E-2</v>
      </c>
      <c r="FH57" s="37">
        <v>7.3510957262193699E-2</v>
      </c>
      <c r="FI57" s="37">
        <v>6.5366924553400096E-2</v>
      </c>
      <c r="FJ57" s="37">
        <v>8.6861543812231101E-2</v>
      </c>
      <c r="FK57" s="37">
        <v>7.6939050974123457E-2</v>
      </c>
      <c r="FL57" s="37">
        <v>7.1902722180489986E-2</v>
      </c>
      <c r="FM57" s="37">
        <v>8.0217385604999913E-2</v>
      </c>
      <c r="FN57" s="37">
        <v>7.6939050974123457E-2</v>
      </c>
      <c r="FO57" s="37">
        <v>8.0331382717952593E-2</v>
      </c>
      <c r="FP57" s="37">
        <v>7.6939050974123457E-2</v>
      </c>
      <c r="FQ57" s="37">
        <v>7.6939050974123457E-2</v>
      </c>
      <c r="FR57" s="37">
        <v>7.6939050974123457E-2</v>
      </c>
      <c r="FS57" s="37">
        <v>6.863221144572007E-2</v>
      </c>
      <c r="FT57" s="37">
        <v>7.6939050974123457E-2</v>
      </c>
      <c r="FU57" s="37">
        <v>7.6939050974123457E-2</v>
      </c>
      <c r="FV57" s="37">
        <v>7.6939050974123457E-2</v>
      </c>
      <c r="FW57" s="37">
        <v>8.508806613657649E-2</v>
      </c>
      <c r="FX57" s="37">
        <v>7.6939050974123457E-2</v>
      </c>
      <c r="FY57" s="37">
        <v>7.1123087749285663E-2</v>
      </c>
      <c r="FZ57" s="37">
        <v>7.0225311076396402E-2</v>
      </c>
      <c r="GA57" s="37">
        <v>7.6939050974123457E-2</v>
      </c>
      <c r="GB57" s="37">
        <v>7.6939050974123457E-2</v>
      </c>
      <c r="GC57" s="37">
        <v>7.1709552232577023E-2</v>
      </c>
      <c r="GD57" s="37">
        <v>7.5774094103087775E-2</v>
      </c>
      <c r="GE57" s="37">
        <v>7.6939050974123457E-2</v>
      </c>
      <c r="GF57" s="37">
        <v>7.6939050974123457E-2</v>
      </c>
      <c r="GG57" s="37">
        <v>7.9863776332070646E-2</v>
      </c>
      <c r="GH57" s="37">
        <v>6.5872668141092383E-2</v>
      </c>
      <c r="GI57" s="37">
        <v>7.6939050974123457E-2</v>
      </c>
      <c r="GJ57" s="37">
        <v>7.6939050974123457E-2</v>
      </c>
      <c r="GK57" s="37">
        <v>7.1515229634354638E-2</v>
      </c>
      <c r="GL57" s="37">
        <v>7.6939050974123457E-2</v>
      </c>
      <c r="GM57" s="37">
        <v>8.2943238706933986E-2</v>
      </c>
      <c r="GN57" s="37">
        <v>7.4028326178127823E-2</v>
      </c>
      <c r="GO57" s="37">
        <v>6.6175008325864759E-2</v>
      </c>
      <c r="GP57" s="37">
        <v>7.6939050974123457E-2</v>
      </c>
      <c r="GQ57" s="37">
        <v>8.5982103311726954E-2</v>
      </c>
      <c r="GR57" s="37">
        <v>7.6939050974123457E-2</v>
      </c>
      <c r="GS57" s="37">
        <v>7.6939050974123457E-2</v>
      </c>
      <c r="GT57" s="37">
        <v>6.7184831023184843E-2</v>
      </c>
      <c r="GU57" s="37">
        <v>8.0434449115287299E-2</v>
      </c>
      <c r="GV57" s="37">
        <v>7.3510957262193699E-2</v>
      </c>
      <c r="GW57" s="37">
        <v>7.6939050974123457E-2</v>
      </c>
      <c r="GX57" s="37">
        <v>8.449222695018177E-2</v>
      </c>
      <c r="GY57" s="37">
        <v>7.6939050974123457E-2</v>
      </c>
      <c r="GZ57" s="37">
        <v>7.257502950504624E-2</v>
      </c>
      <c r="HA57" s="37">
        <v>7.6939050974123457E-2</v>
      </c>
      <c r="HB57" s="37">
        <v>8.0217385604999913E-2</v>
      </c>
      <c r="HC57" s="37">
        <v>7.9302175295003607E-2</v>
      </c>
      <c r="HD57" s="37">
        <v>7.6939050974123457E-2</v>
      </c>
      <c r="HE57" s="37">
        <v>7.4028326178127823E-2</v>
      </c>
      <c r="HF57" s="37">
        <v>7.6939050974123457E-2</v>
      </c>
      <c r="HG57" s="37">
        <v>7.6939050974123457E-2</v>
      </c>
      <c r="HH57" s="37">
        <v>8.0344796496756299E-2</v>
      </c>
      <c r="HI57" s="37">
        <v>7.6939050974123457E-2</v>
      </c>
      <c r="HJ57" s="37">
        <v>7.8671970890674237E-2</v>
      </c>
      <c r="HK57" s="37">
        <v>7.1123087749285663E-2</v>
      </c>
      <c r="HL57" s="37">
        <v>7.4028326178127823E-2</v>
      </c>
      <c r="HM57" s="37">
        <v>7.6939050974123457E-2</v>
      </c>
      <c r="HN57" s="37">
        <v>7.6939050974123457E-2</v>
      </c>
      <c r="HO57" s="37">
        <v>8.048102071635177E-2</v>
      </c>
      <c r="HP57" s="37">
        <v>7.6939050974123457E-2</v>
      </c>
      <c r="HQ57" s="37">
        <v>7.6939050974123457E-2</v>
      </c>
      <c r="HR57" s="37">
        <v>8.2803272951543105E-2</v>
      </c>
      <c r="HS57" s="37">
        <v>7.9271671766008689E-2</v>
      </c>
      <c r="HT57" s="37">
        <v>7.6939050974123457E-2</v>
      </c>
      <c r="HU57" s="37">
        <v>7.4028326178127823E-2</v>
      </c>
      <c r="HV57" s="37">
        <v>7.4028326178127823E-2</v>
      </c>
      <c r="HW57" s="37">
        <v>7.6939050974123457E-2</v>
      </c>
      <c r="HX57" s="37">
        <v>7.6939050974123457E-2</v>
      </c>
      <c r="HY57" s="37">
        <v>7.6939050974123457E-2</v>
      </c>
      <c r="HZ57" s="37">
        <v>7.1123087749285663E-2</v>
      </c>
      <c r="IA57" s="37">
        <v>7.6939050974123457E-2</v>
      </c>
      <c r="IB57" s="37">
        <v>7.6939050974123457E-2</v>
      </c>
      <c r="IC57" s="37">
        <v>7.2865579916760792E-2</v>
      </c>
      <c r="ID57" s="37">
        <v>7.6939050974123457E-2</v>
      </c>
      <c r="IE57" s="37">
        <v>7.6939050974123457E-2</v>
      </c>
      <c r="IF57" s="37">
        <v>7.6939050974123457E-2</v>
      </c>
      <c r="IG57" s="37">
        <v>7.4028326178127823E-2</v>
      </c>
      <c r="IH57" s="37">
        <v>8.1126162195712004E-2</v>
      </c>
      <c r="II57" s="37">
        <v>7.6939050974123457E-2</v>
      </c>
      <c r="IJ57" s="37">
        <v>7.4400736011848156E-2</v>
      </c>
      <c r="IK57" s="37">
        <v>7.1515229634354638E-2</v>
      </c>
      <c r="IL57" s="37">
        <v>7.312084766300786E-2</v>
      </c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</row>
    <row r="58" spans="1:410" x14ac:dyDescent="0.35">
      <c r="A58" s="307">
        <v>0.10000000000000003</v>
      </c>
      <c r="B58" s="314">
        <f t="shared" si="0"/>
        <v>7.920952937158543E-2</v>
      </c>
      <c r="C58" s="315">
        <f t="shared" si="1"/>
        <v>2.0790470628414603E-2</v>
      </c>
      <c r="D58" s="37">
        <f t="shared" si="2"/>
        <v>7.7156816080514334E-2</v>
      </c>
      <c r="E58" s="11">
        <f t="shared" si="3"/>
        <v>2.2843183919485699E-2</v>
      </c>
      <c r="F58" s="310">
        <f t="shared" si="4"/>
        <v>7.9466678108660163E-2</v>
      </c>
      <c r="G58" s="311">
        <f t="shared" si="5"/>
        <v>2.053332189133987E-2</v>
      </c>
      <c r="H58" s="312">
        <f t="shared" si="6"/>
        <v>7.6557055417466158E-2</v>
      </c>
      <c r="I58" s="313">
        <f t="shared" si="7"/>
        <v>2.3442944582533876E-2</v>
      </c>
      <c r="J58" s="323">
        <v>7.7156816080514334E-2</v>
      </c>
      <c r="K58" s="313">
        <v>2.2843183919485699E-2</v>
      </c>
      <c r="M58" s="1">
        <v>0.10000000000000003</v>
      </c>
      <c r="N58" s="37">
        <v>8.2262107630533654E-2</v>
      </c>
      <c r="O58" s="37">
        <v>8.251812304642292E-2</v>
      </c>
      <c r="P58" s="37">
        <v>8.0321548852841707E-2</v>
      </c>
      <c r="Q58" s="37">
        <v>8.5407430569192533E-2</v>
      </c>
      <c r="R58" s="37">
        <v>7.7955671456693354E-2</v>
      </c>
      <c r="S58" s="37">
        <v>8.251812304642292E-2</v>
      </c>
      <c r="T58" s="37">
        <v>8.1642014934824481E-2</v>
      </c>
      <c r="U58" s="37">
        <v>8.2618420144227711E-2</v>
      </c>
      <c r="V58" s="37">
        <v>8.251812304642292E-2</v>
      </c>
      <c r="W58" s="37">
        <v>8.4993482504500228E-2</v>
      </c>
      <c r="X58" s="37">
        <v>8.251812304642292E-2</v>
      </c>
      <c r="Y58" s="37">
        <v>8.0156144263386464E-2</v>
      </c>
      <c r="Z58" s="37">
        <v>8.4993482504500228E-2</v>
      </c>
      <c r="AA58" s="37">
        <v>8.4993482504500228E-2</v>
      </c>
      <c r="AB58" s="37">
        <v>8.0116100721041583E-2</v>
      </c>
      <c r="AC58" s="37">
        <v>8.2017973345851036E-2</v>
      </c>
      <c r="AD58" s="37">
        <v>7.7955671456693354E-2</v>
      </c>
      <c r="AE58" s="37">
        <v>8.4993482504500228E-2</v>
      </c>
      <c r="AF58" s="37">
        <v>8.251812304642292E-2</v>
      </c>
      <c r="AG58" s="37">
        <v>8.4993482504500228E-2</v>
      </c>
      <c r="AH58" s="37">
        <v>8.0321548852841707E-2</v>
      </c>
      <c r="AI58" s="37">
        <v>7.9687490698701735E-2</v>
      </c>
      <c r="AJ58" s="37">
        <v>8.4993482504500228E-2</v>
      </c>
      <c r="AK58" s="37">
        <v>7.7955671456693354E-2</v>
      </c>
      <c r="AL58" s="37">
        <v>8.251812304642292E-2</v>
      </c>
      <c r="AM58" s="37">
        <v>8.1516099940807107E-2</v>
      </c>
      <c r="AN58" s="37">
        <v>8.0655886137360744E-2</v>
      </c>
      <c r="AO58" s="37">
        <v>8.2017973345851036E-2</v>
      </c>
      <c r="AP58" s="37">
        <v>8.4993482504500228E-2</v>
      </c>
      <c r="AQ58" s="37">
        <v>7.3350267267755065E-2</v>
      </c>
      <c r="AR58" s="37">
        <v>8.0321548852841707E-2</v>
      </c>
      <c r="AS58" s="37">
        <v>7.4110453363773754E-2</v>
      </c>
      <c r="AT58" s="37">
        <v>8.8524443935360964E-2</v>
      </c>
      <c r="AU58" s="37">
        <v>7.2148701299519002E-2</v>
      </c>
      <c r="AV58" s="37">
        <v>8.4993482504500228E-2</v>
      </c>
      <c r="AW58" s="37">
        <v>7.7690763777133798E-2</v>
      </c>
      <c r="AX58" s="37">
        <v>8.2017973345851036E-2</v>
      </c>
      <c r="AY58" s="37">
        <v>8.251812304642292E-2</v>
      </c>
      <c r="AZ58" s="37">
        <v>7.9702127378056264E-2</v>
      </c>
      <c r="BA58" s="37">
        <v>7.7955671456693354E-2</v>
      </c>
      <c r="BB58" s="37">
        <v>7.7955671456693354E-2</v>
      </c>
      <c r="BC58" s="37">
        <v>8.120174402098157E-2</v>
      </c>
      <c r="BD58" s="37">
        <v>7.9552476415218898E-2</v>
      </c>
      <c r="BE58" s="37">
        <v>8.251812304642292E-2</v>
      </c>
      <c r="BF58" s="37">
        <v>8.8308368843625473E-2</v>
      </c>
      <c r="BG58" s="37">
        <v>8.1389024106440777E-2</v>
      </c>
      <c r="BH58" s="37">
        <v>7.8604302254973168E-2</v>
      </c>
      <c r="BI58" s="37">
        <v>8.0321548852841707E-2</v>
      </c>
      <c r="BJ58" s="37">
        <v>8.2017973345851036E-2</v>
      </c>
      <c r="BK58" s="37">
        <v>8.7696340574550335E-2</v>
      </c>
      <c r="BL58" s="37">
        <v>8.5492691311550129E-2</v>
      </c>
      <c r="BM58" s="37">
        <v>8.1294031915220666E-2</v>
      </c>
      <c r="BN58" s="37">
        <v>7.504942436758455E-2</v>
      </c>
      <c r="BO58" s="37">
        <v>8.3370920511250723E-2</v>
      </c>
      <c r="BP58" s="37">
        <v>8.1767252956347569E-2</v>
      </c>
      <c r="BQ58" s="37">
        <v>8.4325905782272503E-2</v>
      </c>
      <c r="BR58" s="37">
        <v>8.4993482504500228E-2</v>
      </c>
      <c r="BS58" s="37">
        <v>8.4993482504500228E-2</v>
      </c>
      <c r="BT58" s="37">
        <v>8.251812304642292E-2</v>
      </c>
      <c r="BU58" s="37">
        <v>8.251812304642292E-2</v>
      </c>
      <c r="BV58" s="37">
        <v>8.0321548852841707E-2</v>
      </c>
      <c r="BW58" s="37">
        <v>8.3407741998605012E-2</v>
      </c>
      <c r="BX58" s="37">
        <v>7.7955671456693354E-2</v>
      </c>
      <c r="BY58" s="37">
        <v>8.4855321202475853E-2</v>
      </c>
      <c r="BZ58" s="37">
        <v>8.3265750773386493E-2</v>
      </c>
      <c r="CA58" s="37">
        <v>8.4993482504500228E-2</v>
      </c>
      <c r="CB58" s="37">
        <v>7.7955671456693354E-2</v>
      </c>
      <c r="CC58" s="37">
        <v>8.1821797692346765E-2</v>
      </c>
      <c r="CD58" s="37">
        <v>7.5959376292972669E-2</v>
      </c>
      <c r="CE58" s="37">
        <v>7.7666323537527893E-2</v>
      </c>
      <c r="CF58" s="37">
        <v>5.4503296258817224E-2</v>
      </c>
      <c r="CG58" s="37">
        <v>7.7955671456693354E-2</v>
      </c>
      <c r="CH58" s="37">
        <v>8.677581437103421E-2</v>
      </c>
      <c r="CI58" s="37">
        <v>7.2148701299519002E-2</v>
      </c>
      <c r="CJ58" s="37">
        <v>8.0321548852841707E-2</v>
      </c>
      <c r="CK58" s="37">
        <v>8.8386888202774516E-2</v>
      </c>
      <c r="CL58" s="37">
        <v>7.7955671456693354E-2</v>
      </c>
      <c r="CM58" s="37">
        <v>8.4993482504500228E-2</v>
      </c>
      <c r="CN58" s="37">
        <v>8.2178498376400455E-2</v>
      </c>
      <c r="CO58" s="37">
        <v>8.3434897283020781E-2</v>
      </c>
      <c r="CP58" s="37">
        <v>8.4008364032014837E-2</v>
      </c>
      <c r="CQ58" s="37">
        <v>7.3027025587206751E-2</v>
      </c>
      <c r="CR58" s="37">
        <v>7.7955671456693354E-2</v>
      </c>
      <c r="CS58" s="37">
        <v>8.4993482504500228E-2</v>
      </c>
      <c r="CT58" s="37">
        <v>7.7955671456693354E-2</v>
      </c>
      <c r="CU58" s="37">
        <v>7.7955671456693354E-2</v>
      </c>
      <c r="CV58" s="37">
        <v>7.7955671456693354E-2</v>
      </c>
      <c r="CW58" s="37">
        <v>8.2581055179261176E-2</v>
      </c>
      <c r="CX58" s="37">
        <v>7.7955671456693354E-2</v>
      </c>
      <c r="CY58" s="37">
        <v>7.7955671456693354E-2</v>
      </c>
      <c r="CZ58" s="37">
        <v>8.3456358464112368E-2</v>
      </c>
      <c r="DA58" s="37">
        <v>7.7955671456693354E-2</v>
      </c>
      <c r="DB58" s="37">
        <v>7.62310907342445E-2</v>
      </c>
      <c r="DC58" s="37">
        <v>7.7955671456693354E-2</v>
      </c>
      <c r="DD58" s="37">
        <v>7.5455576031557614E-2</v>
      </c>
      <c r="DE58" s="37">
        <v>7.7955671456693354E-2</v>
      </c>
      <c r="DF58" s="37">
        <v>7.6398972186701553E-2</v>
      </c>
      <c r="DG58" s="37">
        <v>7.504942436758455E-2</v>
      </c>
      <c r="DH58" s="37">
        <v>7.4153663161420358E-2</v>
      </c>
      <c r="DI58" s="37">
        <v>8.2779546671459814E-2</v>
      </c>
      <c r="DJ58" s="37">
        <v>8.1638551715030871E-2</v>
      </c>
      <c r="DK58" s="37">
        <v>7.7955671456693354E-2</v>
      </c>
      <c r="DL58" s="37">
        <v>7.7955671456693354E-2</v>
      </c>
      <c r="DM58" s="37">
        <v>5.8223275868866997E-2</v>
      </c>
      <c r="DN58" s="37">
        <v>7.2341925868228518E-2</v>
      </c>
      <c r="DO58" s="37">
        <v>7.7955671456693354E-2</v>
      </c>
      <c r="DP58" s="37">
        <v>7.504942436758455E-2</v>
      </c>
      <c r="DQ58" s="37">
        <v>8.1083240354700159E-2</v>
      </c>
      <c r="DR58" s="37">
        <v>6.2373890192728654E-2</v>
      </c>
      <c r="DS58" s="37">
        <v>7.9687490698701735E-2</v>
      </c>
      <c r="DT58" s="37">
        <v>7.2378026926316341E-2</v>
      </c>
      <c r="DU58" s="37">
        <v>7.7955671456693354E-2</v>
      </c>
      <c r="DV58" s="37">
        <v>7.2432849011958123E-2</v>
      </c>
      <c r="DW58" s="37">
        <v>7.5630227578104892E-2</v>
      </c>
      <c r="DX58" s="37">
        <v>7.9119747213491021E-2</v>
      </c>
      <c r="DY58" s="37">
        <v>7.7955671456693354E-2</v>
      </c>
      <c r="DZ58" s="37">
        <v>7.6211252812729446E-2</v>
      </c>
      <c r="EA58" s="37">
        <v>7.7955671456693354E-2</v>
      </c>
      <c r="EB58" s="37">
        <v>7.5455576031557614E-2</v>
      </c>
      <c r="EC58" s="37">
        <v>7.7955671456693354E-2</v>
      </c>
      <c r="ED58" s="37">
        <v>7.7955671456693354E-2</v>
      </c>
      <c r="EE58" s="37">
        <v>7.7955671456693354E-2</v>
      </c>
      <c r="EF58" s="37">
        <v>7.7955671456693354E-2</v>
      </c>
      <c r="EG58" s="37">
        <v>7.504942436758455E-2</v>
      </c>
      <c r="EH58" s="37">
        <v>7.7955671456693354E-2</v>
      </c>
      <c r="EI58" s="37">
        <v>7.7955671456693354E-2</v>
      </c>
      <c r="EJ58" s="37">
        <v>7.7955671456693354E-2</v>
      </c>
      <c r="EK58" s="37">
        <v>7.9687490698701735E-2</v>
      </c>
      <c r="EL58" s="37">
        <v>7.7955671456693354E-2</v>
      </c>
      <c r="EM58" s="37">
        <v>8.6834194619750393E-2</v>
      </c>
      <c r="EN58" s="37">
        <v>8.0173927443416337E-2</v>
      </c>
      <c r="EO58" s="37">
        <v>7.7955671456693354E-2</v>
      </c>
      <c r="EP58" s="37">
        <v>7.7955671456693354E-2</v>
      </c>
      <c r="EQ58" s="37">
        <v>7.2148701299519002E-2</v>
      </c>
      <c r="ER58" s="37">
        <v>6.9140845549388708E-2</v>
      </c>
      <c r="ES58" s="37">
        <v>7.7955671456693354E-2</v>
      </c>
      <c r="ET58" s="37">
        <v>7.7955671456693354E-2</v>
      </c>
      <c r="EU58" s="37">
        <v>7.4536844359081922E-2</v>
      </c>
      <c r="EV58" s="37">
        <v>7.6398972186701553E-2</v>
      </c>
      <c r="EW58" s="37">
        <v>8.1633169703501318E-2</v>
      </c>
      <c r="EX58" s="37">
        <v>7.7955671456693354E-2</v>
      </c>
      <c r="EY58" s="37">
        <v>7.7955671456693354E-2</v>
      </c>
      <c r="EZ58" s="37">
        <v>7.504942436758455E-2</v>
      </c>
      <c r="FA58" s="37">
        <v>7.7955671456693354E-2</v>
      </c>
      <c r="FB58" s="37">
        <v>7.62310907342445E-2</v>
      </c>
      <c r="FC58" s="37">
        <v>7.7955671456693354E-2</v>
      </c>
      <c r="FD58" s="37">
        <v>7.7955671456693354E-2</v>
      </c>
      <c r="FE58" s="37">
        <v>7.2148701299519002E-2</v>
      </c>
      <c r="FF58" s="37">
        <v>7.62310907342445E-2</v>
      </c>
      <c r="FG58" s="37">
        <v>7.7955671456693354E-2</v>
      </c>
      <c r="FH58" s="37">
        <v>7.403231342729355E-2</v>
      </c>
      <c r="FI58" s="37">
        <v>6.638642190708266E-2</v>
      </c>
      <c r="FJ58" s="37">
        <v>8.7670212021928595E-2</v>
      </c>
      <c r="FK58" s="37">
        <v>7.7955671456693354E-2</v>
      </c>
      <c r="FL58" s="37">
        <v>7.2914727677538149E-2</v>
      </c>
      <c r="FM58" s="37">
        <v>8.072649583640934E-2</v>
      </c>
      <c r="FN58" s="37">
        <v>7.7955671456693354E-2</v>
      </c>
      <c r="FO58" s="37">
        <v>8.115246139316401E-2</v>
      </c>
      <c r="FP58" s="37">
        <v>7.7955671456693354E-2</v>
      </c>
      <c r="FQ58" s="37">
        <v>7.7955671456693354E-2</v>
      </c>
      <c r="FR58" s="37">
        <v>7.7955671456693354E-2</v>
      </c>
      <c r="FS58" s="37">
        <v>6.9655510890665351E-2</v>
      </c>
      <c r="FT58" s="37">
        <v>7.7955671456693354E-2</v>
      </c>
      <c r="FU58" s="37">
        <v>7.7955671456693354E-2</v>
      </c>
      <c r="FV58" s="37">
        <v>7.7955671456693354E-2</v>
      </c>
      <c r="FW58" s="37">
        <v>8.5610720365215442E-2</v>
      </c>
      <c r="FX58" s="37">
        <v>7.7955671456693354E-2</v>
      </c>
      <c r="FY58" s="37">
        <v>7.2148701299519002E-2</v>
      </c>
      <c r="FZ58" s="37">
        <v>7.0432283768948611E-2</v>
      </c>
      <c r="GA58" s="37">
        <v>7.7955671456693354E-2</v>
      </c>
      <c r="GB58" s="37">
        <v>7.7955671456693354E-2</v>
      </c>
      <c r="GC58" s="37">
        <v>7.2724929504099478E-2</v>
      </c>
      <c r="GD58" s="37">
        <v>7.6792501148668757E-2</v>
      </c>
      <c r="GE58" s="37">
        <v>7.7955671456693354E-2</v>
      </c>
      <c r="GF58" s="37">
        <v>7.7955671456693354E-2</v>
      </c>
      <c r="GG58" s="37">
        <v>8.0688086570050777E-2</v>
      </c>
      <c r="GH58" s="37">
        <v>6.6403350814529638E-2</v>
      </c>
      <c r="GI58" s="37">
        <v>7.7955671456693354E-2</v>
      </c>
      <c r="GJ58" s="37">
        <v>7.7955671456693354E-2</v>
      </c>
      <c r="GK58" s="37">
        <v>7.2533998735694327E-2</v>
      </c>
      <c r="GL58" s="37">
        <v>7.7955671456693354E-2</v>
      </c>
      <c r="GM58" s="37">
        <v>8.3457107904264971E-2</v>
      </c>
      <c r="GN58" s="37">
        <v>7.504942436758455E-2</v>
      </c>
      <c r="GO58" s="37">
        <v>6.7196065692811002E-2</v>
      </c>
      <c r="GP58" s="37">
        <v>7.7955671456693354E-2</v>
      </c>
      <c r="GQ58" s="37">
        <v>8.6790968203336538E-2</v>
      </c>
      <c r="GR58" s="37">
        <v>7.7955671456693354E-2</v>
      </c>
      <c r="GS58" s="37">
        <v>7.7955671456693354E-2</v>
      </c>
      <c r="GT58" s="37">
        <v>6.7721028453720855E-2</v>
      </c>
      <c r="GU58" s="37">
        <v>8.1449405543391196E-2</v>
      </c>
      <c r="GV58" s="37">
        <v>7.403231342729355E-2</v>
      </c>
      <c r="GW58" s="37">
        <v>7.7955671456693354E-2</v>
      </c>
      <c r="GX58" s="37">
        <v>8.5507287715887559E-2</v>
      </c>
      <c r="GY58" s="37">
        <v>7.7955671456693354E-2</v>
      </c>
      <c r="GZ58" s="37">
        <v>7.3598380669537722E-2</v>
      </c>
      <c r="HA58" s="37">
        <v>7.7955671456693354E-2</v>
      </c>
      <c r="HB58" s="37">
        <v>8.072649583640934E-2</v>
      </c>
      <c r="HC58" s="37">
        <v>8.0062477702015356E-2</v>
      </c>
      <c r="HD58" s="37">
        <v>7.7955671456693354E-2</v>
      </c>
      <c r="HE58" s="37">
        <v>7.504942436758455E-2</v>
      </c>
      <c r="HF58" s="37">
        <v>7.7955671456693354E-2</v>
      </c>
      <c r="HG58" s="37">
        <v>7.7955671456693354E-2</v>
      </c>
      <c r="HH58" s="37">
        <v>8.0851392049007487E-2</v>
      </c>
      <c r="HI58" s="37">
        <v>7.7955671456693354E-2</v>
      </c>
      <c r="HJ58" s="37">
        <v>7.9687490698701735E-2</v>
      </c>
      <c r="HK58" s="37">
        <v>7.2148701299519002E-2</v>
      </c>
      <c r="HL58" s="37">
        <v>7.504942436758455E-2</v>
      </c>
      <c r="HM58" s="37">
        <v>7.7955671456693354E-2</v>
      </c>
      <c r="HN58" s="37">
        <v>7.7955671456693354E-2</v>
      </c>
      <c r="HO58" s="37">
        <v>8.0687919220751469E-2</v>
      </c>
      <c r="HP58" s="37">
        <v>7.7955671456693354E-2</v>
      </c>
      <c r="HQ58" s="37">
        <v>7.7955671456693354E-2</v>
      </c>
      <c r="HR58" s="37">
        <v>8.3811621715132123E-2</v>
      </c>
      <c r="HS58" s="37">
        <v>8.0142437806870914E-2</v>
      </c>
      <c r="HT58" s="37">
        <v>7.7955671456693354E-2</v>
      </c>
      <c r="HU58" s="37">
        <v>7.504942436758455E-2</v>
      </c>
      <c r="HV58" s="37">
        <v>7.504942436758455E-2</v>
      </c>
      <c r="HW58" s="37">
        <v>7.7955671456693354E-2</v>
      </c>
      <c r="HX58" s="37">
        <v>7.7955671456693354E-2</v>
      </c>
      <c r="HY58" s="37">
        <v>7.7955671456693354E-2</v>
      </c>
      <c r="HZ58" s="37">
        <v>7.2148701299519002E-2</v>
      </c>
      <c r="IA58" s="37">
        <v>7.7955671456693354E-2</v>
      </c>
      <c r="IB58" s="37">
        <v>7.7955671456693354E-2</v>
      </c>
      <c r="IC58" s="37">
        <v>7.3888479733288825E-2</v>
      </c>
      <c r="ID58" s="37">
        <v>7.7955671456693354E-2</v>
      </c>
      <c r="IE58" s="37">
        <v>7.7955671456693354E-2</v>
      </c>
      <c r="IF58" s="37">
        <v>7.7955671456693354E-2</v>
      </c>
      <c r="IG58" s="37">
        <v>7.504942436758455E-2</v>
      </c>
      <c r="IH58" s="37">
        <v>8.1638551715030871E-2</v>
      </c>
      <c r="II58" s="37">
        <v>7.7955671456693354E-2</v>
      </c>
      <c r="IJ58" s="37">
        <v>7.492457279772835E-2</v>
      </c>
      <c r="IK58" s="37">
        <v>7.2533998735694327E-2</v>
      </c>
      <c r="IL58" s="37">
        <v>7.4153663161420358E-2</v>
      </c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</row>
    <row r="59" spans="1:410" x14ac:dyDescent="0.35">
      <c r="A59" s="307">
        <v>0.10100000000000003</v>
      </c>
      <c r="B59" s="314">
        <f t="shared" si="0"/>
        <v>8.0061847991810028E-2</v>
      </c>
      <c r="C59" s="315">
        <f t="shared" si="1"/>
        <v>2.0938152008190006E-2</v>
      </c>
      <c r="D59" s="37">
        <f t="shared" si="2"/>
        <v>7.8070556122369836E-2</v>
      </c>
      <c r="E59" s="11">
        <f t="shared" si="3"/>
        <v>2.2929443877630198E-2</v>
      </c>
      <c r="F59" s="310">
        <f t="shared" si="4"/>
        <v>8.030475628287552E-2</v>
      </c>
      <c r="G59" s="311">
        <f t="shared" si="5"/>
        <v>2.0695243717124515E-2</v>
      </c>
      <c r="H59" s="312">
        <f t="shared" si="6"/>
        <v>7.7470931690091449E-2</v>
      </c>
      <c r="I59" s="313">
        <f t="shared" si="7"/>
        <v>2.3529068309908585E-2</v>
      </c>
      <c r="J59" s="323">
        <v>7.8070556122369836E-2</v>
      </c>
      <c r="K59" s="313">
        <v>2.2929443877630198E-2</v>
      </c>
      <c r="M59" s="1">
        <v>0.10100000000000003</v>
      </c>
      <c r="N59" s="37">
        <v>8.3259867745334448E-2</v>
      </c>
      <c r="O59" s="37">
        <v>8.3025902774889193E-2</v>
      </c>
      <c r="P59" s="37">
        <v>8.1144572828949046E-2</v>
      </c>
      <c r="Q59" s="37">
        <v>8.6211775748522124E-2</v>
      </c>
      <c r="R59" s="37">
        <v>7.8972188809756094E-2</v>
      </c>
      <c r="S59" s="37">
        <v>8.3025902774889193E-2</v>
      </c>
      <c r="T59" s="37">
        <v>8.2147374119629468E-2</v>
      </c>
      <c r="U59" s="37">
        <v>8.3420773077587107E-2</v>
      </c>
      <c r="V59" s="37">
        <v>8.3025902774889193E-2</v>
      </c>
      <c r="W59" s="37">
        <v>8.599024741214234E-2</v>
      </c>
      <c r="X59" s="37">
        <v>8.3025902774889193E-2</v>
      </c>
      <c r="Y59" s="37">
        <v>8.0662488459265491E-2</v>
      </c>
      <c r="Z59" s="37">
        <v>8.599024741214234E-2</v>
      </c>
      <c r="AA59" s="37">
        <v>8.599024741214234E-2</v>
      </c>
      <c r="AB59" s="37">
        <v>8.1045447435769802E-2</v>
      </c>
      <c r="AC59" s="37">
        <v>8.2425739912858509E-2</v>
      </c>
      <c r="AD59" s="37">
        <v>7.8972188809756094E-2</v>
      </c>
      <c r="AE59" s="37">
        <v>8.599024741214234E-2</v>
      </c>
      <c r="AF59" s="37">
        <v>8.3025902774889193E-2</v>
      </c>
      <c r="AG59" s="37">
        <v>8.599024741214234E-2</v>
      </c>
      <c r="AH59" s="37">
        <v>8.1144572828949046E-2</v>
      </c>
      <c r="AI59" s="37">
        <v>8.0702916687199311E-2</v>
      </c>
      <c r="AJ59" s="37">
        <v>8.599024741214234E-2</v>
      </c>
      <c r="AK59" s="37">
        <v>7.8972188809756094E-2</v>
      </c>
      <c r="AL59" s="37">
        <v>8.3025902774889193E-2</v>
      </c>
      <c r="AM59" s="37">
        <v>8.1823092076711124E-2</v>
      </c>
      <c r="AN59" s="37">
        <v>8.1374812788816087E-2</v>
      </c>
      <c r="AO59" s="37">
        <v>8.2425739912858509E-2</v>
      </c>
      <c r="AP59" s="37">
        <v>8.599024741214234E-2</v>
      </c>
      <c r="AQ59" s="37">
        <v>7.4252819968994022E-2</v>
      </c>
      <c r="AR59" s="37">
        <v>8.1144572828949046E-2</v>
      </c>
      <c r="AS59" s="37">
        <v>7.5113159024508214E-2</v>
      </c>
      <c r="AT59" s="37">
        <v>8.9336310192823509E-2</v>
      </c>
      <c r="AU59" s="37">
        <v>7.317416771065921E-2</v>
      </c>
      <c r="AV59" s="37">
        <v>8.599024741214234E-2</v>
      </c>
      <c r="AW59" s="37">
        <v>7.8214984260269294E-2</v>
      </c>
      <c r="AX59" s="37">
        <v>8.2425739912858509E-2</v>
      </c>
      <c r="AY59" s="37">
        <v>8.3025902774889193E-2</v>
      </c>
      <c r="AZ59" s="37">
        <v>8.0358432175762218E-2</v>
      </c>
      <c r="BA59" s="37">
        <v>7.8972188809756094E-2</v>
      </c>
      <c r="BB59" s="37">
        <v>7.8972188809756094E-2</v>
      </c>
      <c r="BC59" s="37">
        <v>8.1564332579001197E-2</v>
      </c>
      <c r="BD59" s="37">
        <v>8.0275893944456334E-2</v>
      </c>
      <c r="BE59" s="37">
        <v>8.3025902774889193E-2</v>
      </c>
      <c r="BF59" s="37">
        <v>8.8836562925150631E-2</v>
      </c>
      <c r="BG59" s="37">
        <v>8.2205091873885472E-2</v>
      </c>
      <c r="BH59" s="37">
        <v>7.9343323453358927E-2</v>
      </c>
      <c r="BI59" s="37">
        <v>8.1144572828949046E-2</v>
      </c>
      <c r="BJ59" s="37">
        <v>8.2425739912858509E-2</v>
      </c>
      <c r="BK59" s="37">
        <v>8.85978880645657E-2</v>
      </c>
      <c r="BL59" s="37">
        <v>8.6305336507698671E-2</v>
      </c>
      <c r="BM59" s="37">
        <v>8.1798427367647975E-2</v>
      </c>
      <c r="BN59" s="37">
        <v>7.6070397544612645E-2</v>
      </c>
      <c r="BO59" s="37">
        <v>8.4153757367078974E-2</v>
      </c>
      <c r="BP59" s="37">
        <v>8.2124728088937893E-2</v>
      </c>
      <c r="BQ59" s="37">
        <v>8.4839213204031871E-2</v>
      </c>
      <c r="BR59" s="37">
        <v>8.599024741214234E-2</v>
      </c>
      <c r="BS59" s="37">
        <v>8.599024741214234E-2</v>
      </c>
      <c r="BT59" s="37">
        <v>8.3025902774889193E-2</v>
      </c>
      <c r="BU59" s="37">
        <v>8.3025902774889193E-2</v>
      </c>
      <c r="BV59" s="37">
        <v>8.1144572828949046E-2</v>
      </c>
      <c r="BW59" s="37">
        <v>8.4425931617592376E-2</v>
      </c>
      <c r="BX59" s="37">
        <v>7.8972188809756094E-2</v>
      </c>
      <c r="BY59" s="37">
        <v>8.5853809988791108E-2</v>
      </c>
      <c r="BZ59" s="37">
        <v>8.426358301874104E-2</v>
      </c>
      <c r="CA59" s="37">
        <v>8.599024741214234E-2</v>
      </c>
      <c r="CB59" s="37">
        <v>7.8972188809756094E-2</v>
      </c>
      <c r="CC59" s="37">
        <v>8.2690949883100551E-2</v>
      </c>
      <c r="CD59" s="37">
        <v>7.6959432588839416E-2</v>
      </c>
      <c r="CE59" s="37">
        <v>7.8182887277834512E-2</v>
      </c>
      <c r="CF59" s="37">
        <v>5.5531659229550723E-2</v>
      </c>
      <c r="CG59" s="37">
        <v>7.8972188809756094E-2</v>
      </c>
      <c r="CH59" s="37">
        <v>8.7682678015036819E-2</v>
      </c>
      <c r="CI59" s="37">
        <v>7.317416771065921E-2</v>
      </c>
      <c r="CJ59" s="37">
        <v>8.1144572828949046E-2</v>
      </c>
      <c r="CK59" s="37">
        <v>8.9196177747208338E-2</v>
      </c>
      <c r="CL59" s="37">
        <v>7.8972188809756094E-2</v>
      </c>
      <c r="CM59" s="37">
        <v>8.599024741214234E-2</v>
      </c>
      <c r="CN59" s="37">
        <v>8.2391011149482329E-2</v>
      </c>
      <c r="CO59" s="37">
        <v>8.4345001366095573E-2</v>
      </c>
      <c r="CP59" s="37">
        <v>8.4811713190436455E-2</v>
      </c>
      <c r="CQ59" s="37">
        <v>7.3567785321573043E-2</v>
      </c>
      <c r="CR59" s="37">
        <v>7.8972188809756094E-2</v>
      </c>
      <c r="CS59" s="37">
        <v>8.599024741214234E-2</v>
      </c>
      <c r="CT59" s="37">
        <v>7.8972188809756094E-2</v>
      </c>
      <c r="CU59" s="37">
        <v>7.8972188809756094E-2</v>
      </c>
      <c r="CV59" s="37">
        <v>7.8972188809756094E-2</v>
      </c>
      <c r="CW59" s="37">
        <v>8.3098920788167385E-2</v>
      </c>
      <c r="CX59" s="37">
        <v>7.8972188809756094E-2</v>
      </c>
      <c r="CY59" s="37">
        <v>7.8972188809756094E-2</v>
      </c>
      <c r="CZ59" s="37">
        <v>8.4276138154705915E-2</v>
      </c>
      <c r="DA59" s="37">
        <v>7.8972188809756094E-2</v>
      </c>
      <c r="DB59" s="37">
        <v>7.7248709184045694E-2</v>
      </c>
      <c r="DC59" s="37">
        <v>7.8972188809756094E-2</v>
      </c>
      <c r="DD59" s="37">
        <v>7.628349964855019E-2</v>
      </c>
      <c r="DE59" s="37">
        <v>7.8972188809756094E-2</v>
      </c>
      <c r="DF59" s="37">
        <v>7.722149194253225E-2</v>
      </c>
      <c r="DG59" s="37">
        <v>7.6070397544612645E-2</v>
      </c>
      <c r="DH59" s="37">
        <v>7.5186290166206149E-2</v>
      </c>
      <c r="DI59" s="37">
        <v>8.3297481701128273E-2</v>
      </c>
      <c r="DJ59" s="37">
        <v>8.2152664076488913E-2</v>
      </c>
      <c r="DK59" s="37">
        <v>7.8972188809756094E-2</v>
      </c>
      <c r="DL59" s="37">
        <v>7.8972188809756094E-2</v>
      </c>
      <c r="DM59" s="37">
        <v>5.9241910170390932E-2</v>
      </c>
      <c r="DN59" s="37">
        <v>7.3363966894850252E-2</v>
      </c>
      <c r="DO59" s="37">
        <v>7.8972188809756094E-2</v>
      </c>
      <c r="DP59" s="37">
        <v>7.6070397544612645E-2</v>
      </c>
      <c r="DQ59" s="37">
        <v>8.1598037723395578E-2</v>
      </c>
      <c r="DR59" s="37">
        <v>6.340986129415338E-2</v>
      </c>
      <c r="DS59" s="37">
        <v>8.0351879945069538E-2</v>
      </c>
      <c r="DT59" s="37">
        <v>7.33983950432886E-2</v>
      </c>
      <c r="DU59" s="37">
        <v>7.8972188809756094E-2</v>
      </c>
      <c r="DV59" s="37">
        <v>7.2750431766358536E-2</v>
      </c>
      <c r="DW59" s="37">
        <v>7.665030659686245E-2</v>
      </c>
      <c r="DX59" s="37">
        <v>8.0134492715962402E-2</v>
      </c>
      <c r="DY59" s="37">
        <v>7.8972188809756094E-2</v>
      </c>
      <c r="DZ59" s="37">
        <v>7.7230439169810428E-2</v>
      </c>
      <c r="EA59" s="37">
        <v>7.8972188809756094E-2</v>
      </c>
      <c r="EB59" s="37">
        <v>7.628349964855019E-2</v>
      </c>
      <c r="EC59" s="37">
        <v>7.8972188809756094E-2</v>
      </c>
      <c r="ED59" s="37">
        <v>7.8972188809756094E-2</v>
      </c>
      <c r="EE59" s="37">
        <v>7.8972188809756094E-2</v>
      </c>
      <c r="EF59" s="37">
        <v>7.8972188809756094E-2</v>
      </c>
      <c r="EG59" s="37">
        <v>7.6070397544612645E-2</v>
      </c>
      <c r="EH59" s="37">
        <v>7.8972188809756094E-2</v>
      </c>
      <c r="EI59" s="37">
        <v>7.8972188809756094E-2</v>
      </c>
      <c r="EJ59" s="37">
        <v>7.8972188809756094E-2</v>
      </c>
      <c r="EK59" s="37">
        <v>8.0702916687199311E-2</v>
      </c>
      <c r="EL59" s="37">
        <v>7.8972188809756094E-2</v>
      </c>
      <c r="EM59" s="37">
        <v>8.7840045590518612E-2</v>
      </c>
      <c r="EN59" s="37">
        <v>8.0377872447302767E-2</v>
      </c>
      <c r="EO59" s="37">
        <v>7.8972188809756094E-2</v>
      </c>
      <c r="EP59" s="37">
        <v>7.8972188809756094E-2</v>
      </c>
      <c r="EQ59" s="37">
        <v>7.317416771065921E-2</v>
      </c>
      <c r="ER59" s="37">
        <v>7.0161766466579678E-2</v>
      </c>
      <c r="ES59" s="37">
        <v>7.8972188809756094E-2</v>
      </c>
      <c r="ET59" s="37">
        <v>7.8972188809756094E-2</v>
      </c>
      <c r="EU59" s="37">
        <v>7.5369313941592742E-2</v>
      </c>
      <c r="EV59" s="37">
        <v>7.722149194253225E-2</v>
      </c>
      <c r="EW59" s="37">
        <v>8.2444324276222503E-2</v>
      </c>
      <c r="EX59" s="37">
        <v>7.8972188809756094E-2</v>
      </c>
      <c r="EY59" s="37">
        <v>7.8972188809756094E-2</v>
      </c>
      <c r="EZ59" s="37">
        <v>7.6070397544612645E-2</v>
      </c>
      <c r="FA59" s="37">
        <v>7.8972188809756094E-2</v>
      </c>
      <c r="FB59" s="37">
        <v>7.7248709184045694E-2</v>
      </c>
      <c r="FC59" s="37">
        <v>7.8972188809756094E-2</v>
      </c>
      <c r="FD59" s="37">
        <v>7.8972188809756094E-2</v>
      </c>
      <c r="FE59" s="37">
        <v>7.317416771065921E-2</v>
      </c>
      <c r="FF59" s="37">
        <v>7.7248709184045694E-2</v>
      </c>
      <c r="FG59" s="37">
        <v>7.8972188809756094E-2</v>
      </c>
      <c r="FH59" s="37">
        <v>7.4555403780499185E-2</v>
      </c>
      <c r="FI59" s="37">
        <v>6.7405757023875301E-2</v>
      </c>
      <c r="FJ59" s="37">
        <v>8.8479914108915647E-2</v>
      </c>
      <c r="FK59" s="37">
        <v>7.8972188809756094E-2</v>
      </c>
      <c r="FL59" s="37">
        <v>7.3926613876489577E-2</v>
      </c>
      <c r="FM59" s="37">
        <v>8.1237322794396105E-2</v>
      </c>
      <c r="FN59" s="37">
        <v>7.8972188809756094E-2</v>
      </c>
      <c r="FO59" s="37">
        <v>8.1974368313138202E-2</v>
      </c>
      <c r="FP59" s="37">
        <v>7.8972188809756094E-2</v>
      </c>
      <c r="FQ59" s="37">
        <v>7.8972188809756094E-2</v>
      </c>
      <c r="FR59" s="37">
        <v>7.8972188809756094E-2</v>
      </c>
      <c r="FS59" s="37">
        <v>7.0678655118775913E-2</v>
      </c>
      <c r="FT59" s="37">
        <v>7.8972188809756094E-2</v>
      </c>
      <c r="FU59" s="37">
        <v>7.8972188809756094E-2</v>
      </c>
      <c r="FV59" s="37">
        <v>7.8972188809756094E-2</v>
      </c>
      <c r="FW59" s="37">
        <v>8.6135106582419851E-2</v>
      </c>
      <c r="FX59" s="37">
        <v>7.8972188809756094E-2</v>
      </c>
      <c r="FY59" s="37">
        <v>7.317416771065921E-2</v>
      </c>
      <c r="FZ59" s="37">
        <v>7.0640394978699561E-2</v>
      </c>
      <c r="GA59" s="37">
        <v>7.8972188809756094E-2</v>
      </c>
      <c r="GB59" s="37">
        <v>7.8972188809756094E-2</v>
      </c>
      <c r="GC59" s="37">
        <v>7.3740180580844417E-2</v>
      </c>
      <c r="GD59" s="37">
        <v>7.7810796340817001E-2</v>
      </c>
      <c r="GE59" s="37">
        <v>7.8972188809756094E-2</v>
      </c>
      <c r="GF59" s="37">
        <v>7.8972188809756094E-2</v>
      </c>
      <c r="GG59" s="37">
        <v>8.1513407806583338E-2</v>
      </c>
      <c r="GH59" s="37">
        <v>6.6935777723061252E-2</v>
      </c>
      <c r="GI59" s="37">
        <v>7.8972188809756094E-2</v>
      </c>
      <c r="GJ59" s="37">
        <v>7.8972188809756094E-2</v>
      </c>
      <c r="GK59" s="37">
        <v>7.3552634703140107E-2</v>
      </c>
      <c r="GL59" s="37">
        <v>7.8972188809756094E-2</v>
      </c>
      <c r="GM59" s="37">
        <v>8.3972693049423119E-2</v>
      </c>
      <c r="GN59" s="37">
        <v>7.6070397544612645E-2</v>
      </c>
      <c r="GO59" s="37">
        <v>6.8216959923015352E-2</v>
      </c>
      <c r="GP59" s="37">
        <v>7.8972188809756094E-2</v>
      </c>
      <c r="GQ59" s="37">
        <v>8.7600876766096292E-2</v>
      </c>
      <c r="GR59" s="37">
        <v>7.8972188809756094E-2</v>
      </c>
      <c r="GS59" s="37">
        <v>7.8972188809756094E-2</v>
      </c>
      <c r="GT59" s="37">
        <v>6.8258176978557517E-2</v>
      </c>
      <c r="GU59" s="37">
        <v>8.2464275949943433E-2</v>
      </c>
      <c r="GV59" s="37">
        <v>7.4555403780499185E-2</v>
      </c>
      <c r="GW59" s="37">
        <v>7.8972188809756094E-2</v>
      </c>
      <c r="GX59" s="37">
        <v>8.6522280429537579E-2</v>
      </c>
      <c r="GY59" s="37">
        <v>7.8972188809756094E-2</v>
      </c>
      <c r="GZ59" s="37">
        <v>7.462159578874128E-2</v>
      </c>
      <c r="HA59" s="37">
        <v>7.8972188809756094E-2</v>
      </c>
      <c r="HB59" s="37">
        <v>8.1237322794396105E-2</v>
      </c>
      <c r="HC59" s="37">
        <v>8.0265355740398059E-2</v>
      </c>
      <c r="HD59" s="37">
        <v>7.8972188809756094E-2</v>
      </c>
      <c r="HE59" s="37">
        <v>7.6070397544612645E-2</v>
      </c>
      <c r="HF59" s="37">
        <v>7.8972188809756094E-2</v>
      </c>
      <c r="HG59" s="37">
        <v>7.8972188809756094E-2</v>
      </c>
      <c r="HH59" s="37">
        <v>8.1359693917468112E-2</v>
      </c>
      <c r="HI59" s="37">
        <v>7.8972188809756094E-2</v>
      </c>
      <c r="HJ59" s="37">
        <v>8.0702916687199311E-2</v>
      </c>
      <c r="HK59" s="37">
        <v>7.317416771065921E-2</v>
      </c>
      <c r="HL59" s="37">
        <v>7.6070397544612645E-2</v>
      </c>
      <c r="HM59" s="37">
        <v>7.8972188809756094E-2</v>
      </c>
      <c r="HN59" s="37">
        <v>7.8972188809756094E-2</v>
      </c>
      <c r="HO59" s="37">
        <v>8.0895953587193592E-2</v>
      </c>
      <c r="HP59" s="37">
        <v>7.8972188809756094E-2</v>
      </c>
      <c r="HQ59" s="37">
        <v>7.8972188809756094E-2</v>
      </c>
      <c r="HR59" s="37">
        <v>8.4819908734465654E-2</v>
      </c>
      <c r="HS59" s="37">
        <v>8.0650296371094665E-2</v>
      </c>
      <c r="HT59" s="37">
        <v>7.8972188809756094E-2</v>
      </c>
      <c r="HU59" s="37">
        <v>7.6070397544612645E-2</v>
      </c>
      <c r="HV59" s="37">
        <v>7.6070397544612645E-2</v>
      </c>
      <c r="HW59" s="37">
        <v>7.8972188809756094E-2</v>
      </c>
      <c r="HX59" s="37">
        <v>7.8972188809756094E-2</v>
      </c>
      <c r="HY59" s="37">
        <v>7.8972188809756094E-2</v>
      </c>
      <c r="HZ59" s="37">
        <v>7.317416771065921E-2</v>
      </c>
      <c r="IA59" s="37">
        <v>7.8972188809756094E-2</v>
      </c>
      <c r="IB59" s="37">
        <v>7.8972188809756094E-2</v>
      </c>
      <c r="IC59" s="37">
        <v>7.4911245715976182E-2</v>
      </c>
      <c r="ID59" s="37">
        <v>7.8972188809756094E-2</v>
      </c>
      <c r="IE59" s="37">
        <v>7.8972188809756094E-2</v>
      </c>
      <c r="IF59" s="37">
        <v>7.8972188809756094E-2</v>
      </c>
      <c r="IG59" s="37">
        <v>7.6070397544612645E-2</v>
      </c>
      <c r="IH59" s="37">
        <v>8.2152664076488913E-2</v>
      </c>
      <c r="II59" s="37">
        <v>7.8972188809756094E-2</v>
      </c>
      <c r="IJ59" s="37">
        <v>7.545014701317454E-2</v>
      </c>
      <c r="IK59" s="37">
        <v>7.3552634703140107E-2</v>
      </c>
      <c r="IL59" s="37">
        <v>7.5186290166206149E-2</v>
      </c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</row>
    <row r="60" spans="1:410" x14ac:dyDescent="0.35">
      <c r="A60" s="307">
        <v>0.10200000000000004</v>
      </c>
      <c r="B60" s="314">
        <f t="shared" si="0"/>
        <v>8.0912434677269593E-2</v>
      </c>
      <c r="C60" s="315">
        <f t="shared" si="1"/>
        <v>2.1087565322730442E-2</v>
      </c>
      <c r="D60" s="37">
        <f t="shared" si="2"/>
        <v>7.8984503434601241E-2</v>
      </c>
      <c r="E60" s="11">
        <f t="shared" si="3"/>
        <v>2.3015496565398794E-2</v>
      </c>
      <c r="F60" s="310">
        <f t="shared" si="4"/>
        <v>8.1141576390301715E-2</v>
      </c>
      <c r="G60" s="311">
        <f t="shared" si="5"/>
        <v>2.0858423609698321E-2</v>
      </c>
      <c r="H60" s="312">
        <f t="shared" si="6"/>
        <v>7.8385002377631935E-2</v>
      </c>
      <c r="I60" s="313">
        <f t="shared" si="7"/>
        <v>2.36149976223681E-2</v>
      </c>
      <c r="J60" s="323">
        <v>7.8984503434601241E-2</v>
      </c>
      <c r="K60" s="313">
        <v>2.3015496565398794E-2</v>
      </c>
      <c r="M60" s="1">
        <v>0.10200000000000004</v>
      </c>
      <c r="N60" s="37">
        <v>8.4257583066229991E-2</v>
      </c>
      <c r="O60" s="37">
        <v>8.3535377317954795E-2</v>
      </c>
      <c r="P60" s="37">
        <v>8.1968502694679923E-2</v>
      </c>
      <c r="Q60" s="37">
        <v>8.7017158709969289E-2</v>
      </c>
      <c r="R60" s="37">
        <v>7.9988603508915679E-2</v>
      </c>
      <c r="S60" s="37">
        <v>8.3535377317954795E-2</v>
      </c>
      <c r="T60" s="37">
        <v>8.2654424651638969E-2</v>
      </c>
      <c r="U60" s="37">
        <v>8.4224167942271499E-2</v>
      </c>
      <c r="V60" s="37">
        <v>8.3535377317954795E-2</v>
      </c>
      <c r="W60" s="37">
        <v>8.6986981924695117E-2</v>
      </c>
      <c r="X60" s="37">
        <v>8.3535377317954795E-2</v>
      </c>
      <c r="Y60" s="37">
        <v>8.1170537476834781E-2</v>
      </c>
      <c r="Z60" s="37">
        <v>8.6986981924695117E-2</v>
      </c>
      <c r="AA60" s="37">
        <v>8.6986981924695117E-2</v>
      </c>
      <c r="AB60" s="37">
        <v>8.1974983442109295E-2</v>
      </c>
      <c r="AC60" s="37">
        <v>8.2835151516636563E-2</v>
      </c>
      <c r="AD60" s="37">
        <v>7.9988603508915679E-2</v>
      </c>
      <c r="AE60" s="37">
        <v>8.6986981924695117E-2</v>
      </c>
      <c r="AF60" s="37">
        <v>8.3535377317954795E-2</v>
      </c>
      <c r="AG60" s="37">
        <v>8.6986981924695117E-2</v>
      </c>
      <c r="AH60" s="37">
        <v>8.1968502694679923E-2</v>
      </c>
      <c r="AI60" s="37">
        <v>8.1718249294514766E-2</v>
      </c>
      <c r="AJ60" s="37">
        <v>8.6986981924695117E-2</v>
      </c>
      <c r="AK60" s="37">
        <v>7.9988603508915679E-2</v>
      </c>
      <c r="AL60" s="37">
        <v>8.3535377317954795E-2</v>
      </c>
      <c r="AM60" s="37">
        <v>8.2131538981800478E-2</v>
      </c>
      <c r="AN60" s="37">
        <v>8.2095011636130533E-2</v>
      </c>
      <c r="AO60" s="37">
        <v>8.2835151516636563E-2</v>
      </c>
      <c r="AP60" s="37">
        <v>8.6986981924695117E-2</v>
      </c>
      <c r="AQ60" s="37">
        <v>7.5155882264024809E-2</v>
      </c>
      <c r="AR60" s="37">
        <v>8.1968502694679923E-2</v>
      </c>
      <c r="AS60" s="37">
        <v>7.6115776846672922E-2</v>
      </c>
      <c r="AT60" s="37">
        <v>9.0149210863798457E-2</v>
      </c>
      <c r="AU60" s="37">
        <v>7.4199487654317275E-2</v>
      </c>
      <c r="AV60" s="37">
        <v>8.6986981924695117E-2</v>
      </c>
      <c r="AW60" s="37">
        <v>7.874080628176805E-2</v>
      </c>
      <c r="AX60" s="37">
        <v>8.2835151516636563E-2</v>
      </c>
      <c r="AY60" s="37">
        <v>8.3535377317954795E-2</v>
      </c>
      <c r="AZ60" s="37">
        <v>8.0867435434924584E-2</v>
      </c>
      <c r="BA60" s="37">
        <v>7.9988603508915679E-2</v>
      </c>
      <c r="BB60" s="37">
        <v>7.9988603508915679E-2</v>
      </c>
      <c r="BC60" s="37">
        <v>8.1928522927775527E-2</v>
      </c>
      <c r="BD60" s="37">
        <v>8.077705830096682E-2</v>
      </c>
      <c r="BE60" s="37">
        <v>8.3535377317954795E-2</v>
      </c>
      <c r="BF60" s="37">
        <v>8.9366371269640865E-2</v>
      </c>
      <c r="BG60" s="37">
        <v>8.3021963154402023E-2</v>
      </c>
      <c r="BH60" s="37">
        <v>8.0260337833426787E-2</v>
      </c>
      <c r="BI60" s="37">
        <v>8.1968502694679923E-2</v>
      </c>
      <c r="BJ60" s="37">
        <v>8.2835151516636563E-2</v>
      </c>
      <c r="BK60" s="37">
        <v>8.9500001721431577E-2</v>
      </c>
      <c r="BL60" s="37">
        <v>8.7119017951021283E-2</v>
      </c>
      <c r="BM60" s="37">
        <v>8.2304512769559413E-2</v>
      </c>
      <c r="BN60" s="37">
        <v>7.7091246281816295E-2</v>
      </c>
      <c r="BO60" s="37">
        <v>8.4937599233638084E-2</v>
      </c>
      <c r="BP60" s="37">
        <v>8.2483770935388723E-2</v>
      </c>
      <c r="BQ60" s="37">
        <v>8.5354224027315073E-2</v>
      </c>
      <c r="BR60" s="37">
        <v>8.6986981924695117E-2</v>
      </c>
      <c r="BS60" s="37">
        <v>8.6986981924695117E-2</v>
      </c>
      <c r="BT60" s="37">
        <v>8.3535377317954795E-2</v>
      </c>
      <c r="BU60" s="37">
        <v>8.3535377317954795E-2</v>
      </c>
      <c r="BV60" s="37">
        <v>8.1968502694679923E-2</v>
      </c>
      <c r="BW60" s="37">
        <v>8.544404124905558E-2</v>
      </c>
      <c r="BX60" s="37">
        <v>7.9988603508915679E-2</v>
      </c>
      <c r="BY60" s="37">
        <v>8.6852267012455853E-2</v>
      </c>
      <c r="BZ60" s="37">
        <v>8.5261375935400618E-2</v>
      </c>
      <c r="CA60" s="37">
        <v>8.6986981924695117E-2</v>
      </c>
      <c r="CB60" s="37">
        <v>7.9988603508915679E-2</v>
      </c>
      <c r="CC60" s="37">
        <v>8.3560575331531162E-2</v>
      </c>
      <c r="CD60" s="37">
        <v>7.795944485818862E-2</v>
      </c>
      <c r="CE60" s="37">
        <v>7.870117459398851E-2</v>
      </c>
      <c r="CF60" s="37">
        <v>5.6559733533691592E-2</v>
      </c>
      <c r="CG60" s="37">
        <v>7.9988603508915679E-2</v>
      </c>
      <c r="CH60" s="37">
        <v>8.8590045091898162E-2</v>
      </c>
      <c r="CI60" s="37">
        <v>7.4199487654317275E-2</v>
      </c>
      <c r="CJ60" s="37">
        <v>8.1968502694679923E-2</v>
      </c>
      <c r="CK60" s="37">
        <v>9.0006497016868581E-2</v>
      </c>
      <c r="CL60" s="37">
        <v>7.9988603508915679E-2</v>
      </c>
      <c r="CM60" s="37">
        <v>8.6986981924695117E-2</v>
      </c>
      <c r="CN60" s="37">
        <v>8.2604688934208026E-2</v>
      </c>
      <c r="CO60" s="37">
        <v>8.5255659390789384E-2</v>
      </c>
      <c r="CP60" s="37">
        <v>8.5616102188637466E-2</v>
      </c>
      <c r="CQ60" s="37">
        <v>7.4110161699057375E-2</v>
      </c>
      <c r="CR60" s="37">
        <v>7.9988603508915679E-2</v>
      </c>
      <c r="CS60" s="37">
        <v>8.6986981924695117E-2</v>
      </c>
      <c r="CT60" s="37">
        <v>7.9988603508915679E-2</v>
      </c>
      <c r="CU60" s="37">
        <v>7.9988603508915679E-2</v>
      </c>
      <c r="CV60" s="37">
        <v>7.9988603508915679E-2</v>
      </c>
      <c r="CW60" s="37">
        <v>8.3618517660017044E-2</v>
      </c>
      <c r="CX60" s="37">
        <v>7.9988603508915679E-2</v>
      </c>
      <c r="CY60" s="37">
        <v>7.9988603508915679E-2</v>
      </c>
      <c r="CZ60" s="37">
        <v>8.5096962225809314E-2</v>
      </c>
      <c r="DA60" s="37">
        <v>7.9988603508915679E-2</v>
      </c>
      <c r="DB60" s="37">
        <v>7.8266215698723274E-2</v>
      </c>
      <c r="DC60" s="37">
        <v>7.9988603508915679E-2</v>
      </c>
      <c r="DD60" s="37">
        <v>7.7112273058087544E-2</v>
      </c>
      <c r="DE60" s="37">
        <v>7.9988603508915679E-2</v>
      </c>
      <c r="DF60" s="37">
        <v>7.8045026012099505E-2</v>
      </c>
      <c r="DG60" s="37">
        <v>7.7091246281816295E-2</v>
      </c>
      <c r="DH60" s="37">
        <v>7.6218729696829968E-2</v>
      </c>
      <c r="DI60" s="37">
        <v>8.3817148906369265E-2</v>
      </c>
      <c r="DJ60" s="37">
        <v>8.2668500637825382E-2</v>
      </c>
      <c r="DK60" s="37">
        <v>7.9988603508915679E-2</v>
      </c>
      <c r="DL60" s="37">
        <v>7.9988603508915679E-2</v>
      </c>
      <c r="DM60" s="37">
        <v>6.026029660955845E-2</v>
      </c>
      <c r="DN60" s="37">
        <v>7.4385868438678004E-2</v>
      </c>
      <c r="DO60" s="37">
        <v>7.9988603508915679E-2</v>
      </c>
      <c r="DP60" s="37">
        <v>7.7091246281816295E-2</v>
      </c>
      <c r="DQ60" s="37">
        <v>8.211456791269689E-2</v>
      </c>
      <c r="DR60" s="37">
        <v>6.4445578385102786E-2</v>
      </c>
      <c r="DS60" s="37">
        <v>8.0861644685514378E-2</v>
      </c>
      <c r="DT60" s="37">
        <v>7.4418629143222281E-2</v>
      </c>
      <c r="DU60" s="37">
        <v>7.9988603508915679E-2</v>
      </c>
      <c r="DV60" s="37">
        <v>7.3069528029341191E-2</v>
      </c>
      <c r="DW60" s="37">
        <v>7.7670265552314044E-2</v>
      </c>
      <c r="DX60" s="37">
        <v>8.1149144211240642E-2</v>
      </c>
      <c r="DY60" s="37">
        <v>7.9988603508915679E-2</v>
      </c>
      <c r="DZ60" s="37">
        <v>7.8249509830436326E-2</v>
      </c>
      <c r="EA60" s="37">
        <v>7.9988603508915679E-2</v>
      </c>
      <c r="EB60" s="37">
        <v>7.7112273058087544E-2</v>
      </c>
      <c r="EC60" s="37">
        <v>7.9988603508915679E-2</v>
      </c>
      <c r="ED60" s="37">
        <v>7.9988603508915679E-2</v>
      </c>
      <c r="EE60" s="37">
        <v>7.9988603508915679E-2</v>
      </c>
      <c r="EF60" s="37">
        <v>7.9988603508915679E-2</v>
      </c>
      <c r="EG60" s="37">
        <v>7.7091246281816295E-2</v>
      </c>
      <c r="EH60" s="37">
        <v>7.9988603508915679E-2</v>
      </c>
      <c r="EI60" s="37">
        <v>7.9988603508915679E-2</v>
      </c>
      <c r="EJ60" s="37">
        <v>7.9988603508915679E-2</v>
      </c>
      <c r="EK60" s="37">
        <v>8.1718249294514766E-2</v>
      </c>
      <c r="EL60" s="37">
        <v>7.9988603508915679E-2</v>
      </c>
      <c r="EM60" s="37">
        <v>8.884584916436622E-2</v>
      </c>
      <c r="EN60" s="37">
        <v>8.0582932154311226E-2</v>
      </c>
      <c r="EO60" s="37">
        <v>7.9988603508915679E-2</v>
      </c>
      <c r="EP60" s="37">
        <v>7.9988603508915679E-2</v>
      </c>
      <c r="EQ60" s="37">
        <v>7.4199487654317275E-2</v>
      </c>
      <c r="ER60" s="37">
        <v>7.1182536242198724E-2</v>
      </c>
      <c r="ES60" s="37">
        <v>7.9988603508915679E-2</v>
      </c>
      <c r="ET60" s="37">
        <v>7.9988603508915679E-2</v>
      </c>
      <c r="EU60" s="37">
        <v>7.6202691534121847E-2</v>
      </c>
      <c r="EV60" s="37">
        <v>7.8045026012099505E-2</v>
      </c>
      <c r="EW60" s="37">
        <v>8.3256523480557343E-2</v>
      </c>
      <c r="EX60" s="37">
        <v>7.9988603508915679E-2</v>
      </c>
      <c r="EY60" s="37">
        <v>7.9988603508915679E-2</v>
      </c>
      <c r="EZ60" s="37">
        <v>7.7091246281816295E-2</v>
      </c>
      <c r="FA60" s="37">
        <v>7.9988603508915679E-2</v>
      </c>
      <c r="FB60" s="37">
        <v>7.8266215698723274E-2</v>
      </c>
      <c r="FC60" s="37">
        <v>7.9988603508915679E-2</v>
      </c>
      <c r="FD60" s="37">
        <v>7.9988603508915679E-2</v>
      </c>
      <c r="FE60" s="37">
        <v>7.4199487654317275E-2</v>
      </c>
      <c r="FF60" s="37">
        <v>7.8266215698723274E-2</v>
      </c>
      <c r="FG60" s="37">
        <v>7.9988603508915679E-2</v>
      </c>
      <c r="FH60" s="37">
        <v>7.508022946439441E-2</v>
      </c>
      <c r="FI60" s="37">
        <v>6.8424930599817246E-2</v>
      </c>
      <c r="FJ60" s="37">
        <v>8.9290646015183439E-2</v>
      </c>
      <c r="FK60" s="37">
        <v>7.9988603508915679E-2</v>
      </c>
      <c r="FL60" s="37">
        <v>7.4938381295467149E-2</v>
      </c>
      <c r="FM60" s="37">
        <v>8.1749867887991989E-2</v>
      </c>
      <c r="FN60" s="37">
        <v>7.9988603508915679E-2</v>
      </c>
      <c r="FO60" s="37">
        <v>8.2796894007290067E-2</v>
      </c>
      <c r="FP60" s="37">
        <v>7.9988603508915679E-2</v>
      </c>
      <c r="FQ60" s="37">
        <v>7.9988603508915679E-2</v>
      </c>
      <c r="FR60" s="37">
        <v>7.9988603508915679E-2</v>
      </c>
      <c r="FS60" s="37">
        <v>7.1701644822939503E-2</v>
      </c>
      <c r="FT60" s="37">
        <v>7.9988603508915679E-2</v>
      </c>
      <c r="FU60" s="37">
        <v>7.9988603508915679E-2</v>
      </c>
      <c r="FV60" s="37">
        <v>7.9988603508915679E-2</v>
      </c>
      <c r="FW60" s="37">
        <v>8.6661225914280493E-2</v>
      </c>
      <c r="FX60" s="37">
        <v>7.9988603508915679E-2</v>
      </c>
      <c r="FY60" s="37">
        <v>7.4199487654317275E-2</v>
      </c>
      <c r="FZ60" s="37">
        <v>7.0849651165569405E-2</v>
      </c>
      <c r="GA60" s="37">
        <v>7.9988603508915679E-2</v>
      </c>
      <c r="GB60" s="37">
        <v>7.9988603508915679E-2</v>
      </c>
      <c r="GC60" s="37">
        <v>7.4755306018643664E-2</v>
      </c>
      <c r="GD60" s="37">
        <v>7.8828980193694553E-2</v>
      </c>
      <c r="GE60" s="37">
        <v>7.9988603508915679E-2</v>
      </c>
      <c r="GF60" s="37">
        <v>7.9988603508915679E-2</v>
      </c>
      <c r="GG60" s="37">
        <v>8.2339345491466931E-2</v>
      </c>
      <c r="GH60" s="37">
        <v>6.7469949765252224E-2</v>
      </c>
      <c r="GI60" s="37">
        <v>7.9988603508915679E-2</v>
      </c>
      <c r="GJ60" s="37">
        <v>7.9988603508915679E-2</v>
      </c>
      <c r="GK60" s="37">
        <v>7.4571138130670178E-2</v>
      </c>
      <c r="GL60" s="37">
        <v>7.9988603508915679E-2</v>
      </c>
      <c r="GM60" s="37">
        <v>8.448999541319302E-2</v>
      </c>
      <c r="GN60" s="37">
        <v>7.7091246281816295E-2</v>
      </c>
      <c r="GO60" s="37">
        <v>6.9237691730247741E-2</v>
      </c>
      <c r="GP60" s="37">
        <v>7.9988603508915679E-2</v>
      </c>
      <c r="GQ60" s="37">
        <v>8.841182492663191E-2</v>
      </c>
      <c r="GR60" s="37">
        <v>7.9988603508915679E-2</v>
      </c>
      <c r="GS60" s="37">
        <v>7.9988603508915679E-2</v>
      </c>
      <c r="GT60" s="37">
        <v>6.8796960133841623E-2</v>
      </c>
      <c r="GU60" s="37">
        <v>8.3479060740154321E-2</v>
      </c>
      <c r="GV60" s="37">
        <v>7.508022946439441E-2</v>
      </c>
      <c r="GW60" s="37">
        <v>7.9988603508915679E-2</v>
      </c>
      <c r="GX60" s="37">
        <v>8.7537205410684882E-2</v>
      </c>
      <c r="GY60" s="37">
        <v>7.9988603508915679E-2</v>
      </c>
      <c r="GZ60" s="37">
        <v>7.5644675484510371E-2</v>
      </c>
      <c r="HA60" s="37">
        <v>7.9988603508915679E-2</v>
      </c>
      <c r="HB60" s="37">
        <v>8.1749867887991989E-2</v>
      </c>
      <c r="HC60" s="37">
        <v>8.0469341197672906E-2</v>
      </c>
      <c r="HD60" s="37">
        <v>7.9988603508915679E-2</v>
      </c>
      <c r="HE60" s="37">
        <v>7.7091246281816295E-2</v>
      </c>
      <c r="HF60" s="37">
        <v>7.9988603508915679E-2</v>
      </c>
      <c r="HG60" s="37">
        <v>7.9988603508915679E-2</v>
      </c>
      <c r="HH60" s="37">
        <v>8.1869703510845326E-2</v>
      </c>
      <c r="HI60" s="37">
        <v>7.9988603508915679E-2</v>
      </c>
      <c r="HJ60" s="37">
        <v>8.1718249294514766E-2</v>
      </c>
      <c r="HK60" s="37">
        <v>7.4199487654317275E-2</v>
      </c>
      <c r="HL60" s="37">
        <v>7.7091246281816295E-2</v>
      </c>
      <c r="HM60" s="37">
        <v>7.9988603508915679E-2</v>
      </c>
      <c r="HN60" s="37">
        <v>7.9988603508915679E-2</v>
      </c>
      <c r="HO60" s="37">
        <v>8.1105130247718815E-2</v>
      </c>
      <c r="HP60" s="37">
        <v>7.9988603508915679E-2</v>
      </c>
      <c r="HQ60" s="37">
        <v>7.9988603508915679E-2</v>
      </c>
      <c r="HR60" s="37">
        <v>8.5828134301612735E-2</v>
      </c>
      <c r="HS60" s="37">
        <v>8.1159865658858577E-2</v>
      </c>
      <c r="HT60" s="37">
        <v>7.9988603508915679E-2</v>
      </c>
      <c r="HU60" s="37">
        <v>7.7091246281816295E-2</v>
      </c>
      <c r="HV60" s="37">
        <v>7.7091246281816295E-2</v>
      </c>
      <c r="HW60" s="37">
        <v>7.9988603508915679E-2</v>
      </c>
      <c r="HX60" s="37">
        <v>7.9988603508915679E-2</v>
      </c>
      <c r="HY60" s="37">
        <v>7.9988603508915679E-2</v>
      </c>
      <c r="HZ60" s="37">
        <v>7.4199487654317275E-2</v>
      </c>
      <c r="IA60" s="37">
        <v>7.9988603508915679E-2</v>
      </c>
      <c r="IB60" s="37">
        <v>7.9988603508915679E-2</v>
      </c>
      <c r="IC60" s="37">
        <v>7.5933878476786676E-2</v>
      </c>
      <c r="ID60" s="37">
        <v>7.9988603508915679E-2</v>
      </c>
      <c r="IE60" s="37">
        <v>7.9988603508915679E-2</v>
      </c>
      <c r="IF60" s="37">
        <v>7.9988603508915679E-2</v>
      </c>
      <c r="IG60" s="37">
        <v>7.7091246281816295E-2</v>
      </c>
      <c r="IH60" s="37">
        <v>8.2668500637825382E-2</v>
      </c>
      <c r="II60" s="37">
        <v>7.9988603508915679E-2</v>
      </c>
      <c r="IJ60" s="37">
        <v>7.5977459754938526E-2</v>
      </c>
      <c r="IK60" s="37">
        <v>7.4571138130670178E-2</v>
      </c>
      <c r="IL60" s="37">
        <v>7.6218729696829968E-2</v>
      </c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/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</row>
    <row r="61" spans="1:410" x14ac:dyDescent="0.35">
      <c r="A61" s="307">
        <v>0.10300000000000004</v>
      </c>
      <c r="B61" s="314">
        <f t="shared" si="0"/>
        <v>8.1665746279250356E-2</v>
      </c>
      <c r="C61" s="315">
        <f t="shared" si="1"/>
        <v>2.133425372074968E-2</v>
      </c>
      <c r="D61" s="37">
        <f t="shared" si="2"/>
        <v>7.9715363069382275E-2</v>
      </c>
      <c r="E61" s="11">
        <f t="shared" si="3"/>
        <v>2.3284636930617761E-2</v>
      </c>
      <c r="F61" s="310">
        <f t="shared" si="4"/>
        <v>8.1880451153061459E-2</v>
      </c>
      <c r="G61" s="311">
        <f t="shared" si="5"/>
        <v>2.1119548846938577E-2</v>
      </c>
      <c r="H61" s="312">
        <f t="shared" si="6"/>
        <v>7.9164058522776817E-2</v>
      </c>
      <c r="I61" s="313">
        <f t="shared" si="7"/>
        <v>2.3835941477223219E-2</v>
      </c>
      <c r="J61" s="323">
        <v>7.9715363069382275E-2</v>
      </c>
      <c r="K61" s="313">
        <v>2.3284636930617761E-2</v>
      </c>
      <c r="M61" s="1">
        <v>0.10300000000000004</v>
      </c>
      <c r="N61" s="37">
        <v>8.5255253787101637E-2</v>
      </c>
      <c r="O61" s="37">
        <v>8.4046547978480435E-2</v>
      </c>
      <c r="P61" s="37">
        <v>8.2793334753557879E-2</v>
      </c>
      <c r="Q61" s="37">
        <v>8.7823575414034183E-2</v>
      </c>
      <c r="R61" s="37">
        <v>8.0201535553919623E-2</v>
      </c>
      <c r="S61" s="37">
        <v>8.4046547978480435E-2</v>
      </c>
      <c r="T61" s="37">
        <v>8.316316787557021E-2</v>
      </c>
      <c r="U61" s="37">
        <v>8.5028600676275934E-2</v>
      </c>
      <c r="V61" s="37">
        <v>8.4046547978480435E-2</v>
      </c>
      <c r="W61" s="37">
        <v>8.7983686181737353E-2</v>
      </c>
      <c r="X61" s="37">
        <v>8.4046547978480435E-2</v>
      </c>
      <c r="Y61" s="37">
        <v>8.1680292723697701E-2</v>
      </c>
      <c r="Z61" s="37">
        <v>8.7983686181737353E-2</v>
      </c>
      <c r="AA61" s="37">
        <v>8.7983686181737353E-2</v>
      </c>
      <c r="AB61" s="37">
        <v>8.2904708491679635E-2</v>
      </c>
      <c r="AC61" s="37">
        <v>8.3246212036458989E-2</v>
      </c>
      <c r="AD61" s="37">
        <v>8.1004916027096918E-2</v>
      </c>
      <c r="AE61" s="37">
        <v>8.7983686181737353E-2</v>
      </c>
      <c r="AF61" s="37">
        <v>8.4046547978480435E-2</v>
      </c>
      <c r="AG61" s="37">
        <v>8.7983686181737353E-2</v>
      </c>
      <c r="AH61" s="37">
        <v>8.2793334753557879E-2</v>
      </c>
      <c r="AI61" s="37">
        <v>8.2733488956481249E-2</v>
      </c>
      <c r="AJ61" s="37">
        <v>8.7983686181737353E-2</v>
      </c>
      <c r="AK61" s="37">
        <v>8.0503319704081422E-2</v>
      </c>
      <c r="AL61" s="37">
        <v>8.4046547978480435E-2</v>
      </c>
      <c r="AM61" s="37">
        <v>8.2441446428984433E-2</v>
      </c>
      <c r="AN61" s="37">
        <v>8.281647944459114E-2</v>
      </c>
      <c r="AO61" s="37">
        <v>8.3246212036458989E-2</v>
      </c>
      <c r="AP61" s="37">
        <v>8.7983686181737353E-2</v>
      </c>
      <c r="AQ61" s="37">
        <v>7.605945160424965E-2</v>
      </c>
      <c r="AR61" s="37">
        <v>8.2793334753557879E-2</v>
      </c>
      <c r="AS61" s="37">
        <v>7.7118307191441859E-2</v>
      </c>
      <c r="AT61" s="37">
        <v>9.0963141873497522E-2</v>
      </c>
      <c r="AU61" s="37">
        <v>7.5179757034780081E-2</v>
      </c>
      <c r="AV61" s="37">
        <v>8.7983686181737353E-2</v>
      </c>
      <c r="AW61" s="37">
        <v>7.9268230409490048E-2</v>
      </c>
      <c r="AX61" s="37">
        <v>8.3246212036458989E-2</v>
      </c>
      <c r="AY61" s="37">
        <v>8.4046547978480435E-2</v>
      </c>
      <c r="AZ61" s="37">
        <v>8.1378150597282373E-2</v>
      </c>
      <c r="BA61" s="37">
        <v>8.0503319704081422E-2</v>
      </c>
      <c r="BB61" s="37">
        <v>8.0503319704081422E-2</v>
      </c>
      <c r="BC61" s="37">
        <v>8.2294320189923775E-2</v>
      </c>
      <c r="BD61" s="37">
        <v>8.12799042293606E-2</v>
      </c>
      <c r="BE61" s="37">
        <v>8.4046547978480435E-2</v>
      </c>
      <c r="BF61" s="37">
        <v>8.9897794446618384E-2</v>
      </c>
      <c r="BG61" s="37">
        <v>8.3839766371578861E-2</v>
      </c>
      <c r="BH61" s="37">
        <v>8.117766396470949E-2</v>
      </c>
      <c r="BI61" s="37">
        <v>8.2793334753557879E-2</v>
      </c>
      <c r="BJ61" s="37">
        <v>8.3246212036458989E-2</v>
      </c>
      <c r="BK61" s="37">
        <v>9.0402678486873445E-2</v>
      </c>
      <c r="BL61" s="37">
        <v>8.7933731514714841E-2</v>
      </c>
      <c r="BM61" s="37">
        <v>8.2812289482260937E-2</v>
      </c>
      <c r="BN61" s="37">
        <v>7.8111971148603576E-2</v>
      </c>
      <c r="BO61" s="37">
        <v>8.5722442731934967E-2</v>
      </c>
      <c r="BP61" s="37">
        <v>8.2844386450578567E-2</v>
      </c>
      <c r="BQ61" s="37">
        <v>8.587093946175961E-2</v>
      </c>
      <c r="BR61" s="37">
        <v>8.7983686181737353E-2</v>
      </c>
      <c r="BS61" s="37">
        <v>8.7983686181737353E-2</v>
      </c>
      <c r="BT61" s="37">
        <v>8.4046547978480435E-2</v>
      </c>
      <c r="BU61" s="37">
        <v>8.4046547978480435E-2</v>
      </c>
      <c r="BV61" s="37">
        <v>8.2793334753557879E-2</v>
      </c>
      <c r="BW61" s="37">
        <v>8.6462071268795571E-2</v>
      </c>
      <c r="BX61" s="37">
        <v>8.0503319704081422E-2</v>
      </c>
      <c r="BY61" s="37">
        <v>8.7850692414982889E-2</v>
      </c>
      <c r="BZ61" s="37">
        <v>8.6259129697395354E-2</v>
      </c>
      <c r="CA61" s="37">
        <v>8.7983686181737353E-2</v>
      </c>
      <c r="CB61" s="37">
        <v>8.04027940664922E-2</v>
      </c>
      <c r="CC61" s="37">
        <v>8.4430922589292967E-2</v>
      </c>
      <c r="CD61" s="37">
        <v>7.895941330461187E-2</v>
      </c>
      <c r="CE61" s="37">
        <v>7.9221186716454062E-2</v>
      </c>
      <c r="CF61" s="37">
        <v>5.7587520386566338E-2</v>
      </c>
      <c r="CG61" s="37">
        <v>8.04027940664922E-2</v>
      </c>
      <c r="CH61" s="37">
        <v>8.9497912949592751E-2</v>
      </c>
      <c r="CI61" s="37">
        <v>7.5224661798374504E-2</v>
      </c>
      <c r="CJ61" s="37">
        <v>8.2793334753557879E-2</v>
      </c>
      <c r="CK61" s="37">
        <v>9.0817841956724488E-2</v>
      </c>
      <c r="CL61" s="37">
        <v>8.0503319704081422E-2</v>
      </c>
      <c r="CM61" s="37">
        <v>8.7983686181737353E-2</v>
      </c>
      <c r="CN61" s="37">
        <v>8.2819538271901694E-2</v>
      </c>
      <c r="CO61" s="37">
        <v>8.616686824507136E-2</v>
      </c>
      <c r="CP61" s="37">
        <v>8.642152697579375E-2</v>
      </c>
      <c r="CQ61" s="37">
        <v>7.4654154965864805E-2</v>
      </c>
      <c r="CR61" s="37">
        <v>8.1004916027096918E-2</v>
      </c>
      <c r="CS61" s="37">
        <v>8.7983686181737353E-2</v>
      </c>
      <c r="CT61" s="37">
        <v>8.0503319704081422E-2</v>
      </c>
      <c r="CU61" s="37">
        <v>8.1004916027096918E-2</v>
      </c>
      <c r="CV61" s="37">
        <v>8.1004916027096918E-2</v>
      </c>
      <c r="CW61" s="37">
        <v>8.4139847056632799E-2</v>
      </c>
      <c r="CX61" s="37">
        <v>8.0503319704081422E-2</v>
      </c>
      <c r="CY61" s="37">
        <v>8.0503319704081422E-2</v>
      </c>
      <c r="CZ61" s="37">
        <v>8.5918826451050423E-2</v>
      </c>
      <c r="DA61" s="37">
        <v>8.1004916027096918E-2</v>
      </c>
      <c r="DB61" s="37">
        <v>7.9283610788422498E-2</v>
      </c>
      <c r="DC61" s="37">
        <v>8.04027940664922E-2</v>
      </c>
      <c r="DD61" s="37">
        <v>7.7941603305376583E-2</v>
      </c>
      <c r="DE61" s="37">
        <v>7.9999999999999849E-2</v>
      </c>
      <c r="DF61" s="37">
        <v>7.8869570138623946E-2</v>
      </c>
      <c r="DG61" s="37">
        <v>7.8111971148603576E-2</v>
      </c>
      <c r="DH61" s="37">
        <v>7.7250982765967313E-2</v>
      </c>
      <c r="DI61" s="37">
        <v>8.4338549560278864E-2</v>
      </c>
      <c r="DJ61" s="37">
        <v>8.3186062720960186E-2</v>
      </c>
      <c r="DK61" s="37">
        <v>8.0503319704081422E-2</v>
      </c>
      <c r="DL61" s="37">
        <v>8.0503319704081422E-2</v>
      </c>
      <c r="DM61" s="37">
        <v>6.1278436197439889E-2</v>
      </c>
      <c r="DN61" s="37">
        <v>7.5407631128820318E-2</v>
      </c>
      <c r="DO61" s="37">
        <v>8.0503319704081422E-2</v>
      </c>
      <c r="DP61" s="37">
        <v>7.8111971148603576E-2</v>
      </c>
      <c r="DQ61" s="37">
        <v>8.2632832290521874E-2</v>
      </c>
      <c r="DR61" s="37">
        <v>6.5481042577411053E-2</v>
      </c>
      <c r="DS61" s="37">
        <v>8.137312429599497E-2</v>
      </c>
      <c r="DT61" s="37">
        <v>7.5438729818938066E-2</v>
      </c>
      <c r="DU61" s="37">
        <v>8.0503319704081422E-2</v>
      </c>
      <c r="DV61" s="37">
        <v>7.3390143781903339E-2</v>
      </c>
      <c r="DW61" s="37">
        <v>7.8690104994414645E-2</v>
      </c>
      <c r="DX61" s="37">
        <v>8.2163702134220307E-2</v>
      </c>
      <c r="DY61" s="37">
        <v>8.1004916027096918E-2</v>
      </c>
      <c r="DZ61" s="37">
        <v>7.9268465325185167E-2</v>
      </c>
      <c r="EA61" s="37">
        <v>8.1004916027096918E-2</v>
      </c>
      <c r="EB61" s="37">
        <v>7.7941603305376583E-2</v>
      </c>
      <c r="EC61" s="37">
        <v>8.0503319704081422E-2</v>
      </c>
      <c r="ED61" s="37">
        <v>8.0754332444857857E-2</v>
      </c>
      <c r="EE61" s="37">
        <v>8.1004916027096918E-2</v>
      </c>
      <c r="EF61" s="37">
        <v>8.0503319704081422E-2</v>
      </c>
      <c r="EG61" s="37">
        <v>7.8111971148603576E-2</v>
      </c>
      <c r="EH61" s="37">
        <v>8.0503319704081422E-2</v>
      </c>
      <c r="EI61" s="37">
        <v>8.0503319704081422E-2</v>
      </c>
      <c r="EJ61" s="37">
        <v>8.080448344027924E-2</v>
      </c>
      <c r="EK61" s="37">
        <v>8.2733488956481249E-2</v>
      </c>
      <c r="EL61" s="37">
        <v>8.080448344027924E-2</v>
      </c>
      <c r="EM61" s="37">
        <v>8.9851605565724135E-2</v>
      </c>
      <c r="EN61" s="37">
        <v>8.0789112847812428E-2</v>
      </c>
      <c r="EO61" s="37">
        <v>8.080448344027924E-2</v>
      </c>
      <c r="EP61" s="37">
        <v>8.080448344027924E-2</v>
      </c>
      <c r="EQ61" s="37">
        <v>7.5224661798374504E-2</v>
      </c>
      <c r="ER61" s="37">
        <v>7.2203155542407638E-2</v>
      </c>
      <c r="ES61" s="37">
        <v>8.1004916027096918E-2</v>
      </c>
      <c r="ET61" s="37">
        <v>8.1004916027096918E-2</v>
      </c>
      <c r="EU61" s="37">
        <v>7.7036973296938482E-2</v>
      </c>
      <c r="EV61" s="37">
        <v>7.8869570138623946E-2</v>
      </c>
      <c r="EW61" s="37">
        <v>8.4069763154863253E-2</v>
      </c>
      <c r="EX61" s="37">
        <v>8.0503319704081422E-2</v>
      </c>
      <c r="EY61" s="37">
        <v>8.0503319704081422E-2</v>
      </c>
      <c r="EZ61" s="37">
        <v>7.8111971148603576E-2</v>
      </c>
      <c r="FA61" s="37">
        <v>8.1004916027096918E-2</v>
      </c>
      <c r="FB61" s="37">
        <v>7.9283610788422498E-2</v>
      </c>
      <c r="FC61" s="37">
        <v>8.1004916027096918E-2</v>
      </c>
      <c r="FD61" s="37">
        <v>7.9999999999999849E-2</v>
      </c>
      <c r="FE61" s="37">
        <v>7.5224661798374504E-2</v>
      </c>
      <c r="FF61" s="37">
        <v>7.9283610788422498E-2</v>
      </c>
      <c r="FG61" s="37">
        <v>8.0503319704081422E-2</v>
      </c>
      <c r="FH61" s="37">
        <v>7.5606791584056809E-2</v>
      </c>
      <c r="FI61" s="37">
        <v>6.9443943327382796E-2</v>
      </c>
      <c r="FJ61" s="37">
        <v>9.0102403685090815E-2</v>
      </c>
      <c r="FK61" s="37">
        <v>8.1004916027096918E-2</v>
      </c>
      <c r="FL61" s="37">
        <v>7.5950030449896788E-2</v>
      </c>
      <c r="FM61" s="37">
        <v>8.2264132490863284E-2</v>
      </c>
      <c r="FN61" s="37">
        <v>8.080448344027924E-2</v>
      </c>
      <c r="FO61" s="37">
        <v>8.3620353202332964E-2</v>
      </c>
      <c r="FP61" s="37">
        <v>8.1004916027096918E-2</v>
      </c>
      <c r="FQ61" s="37">
        <v>8.0503319704081422E-2</v>
      </c>
      <c r="FR61" s="37">
        <v>8.1004916027096918E-2</v>
      </c>
      <c r="FS61" s="37">
        <v>7.2724480692312854E-2</v>
      </c>
      <c r="FT61" s="37">
        <v>8.0503319704081422E-2</v>
      </c>
      <c r="FU61" s="37">
        <v>8.0503319704081422E-2</v>
      </c>
      <c r="FV61" s="37">
        <v>8.1004916027096918E-2</v>
      </c>
      <c r="FW61" s="37">
        <v>8.7189079449833562E-2</v>
      </c>
      <c r="FX61" s="37">
        <v>8.080448344027924E-2</v>
      </c>
      <c r="FY61" s="37">
        <v>7.5224661798374504E-2</v>
      </c>
      <c r="FZ61" s="37">
        <v>7.1060058823495309E-2</v>
      </c>
      <c r="GA61" s="37">
        <v>8.0503319704081422E-2</v>
      </c>
      <c r="GB61" s="37">
        <v>8.0503319704081422E-2</v>
      </c>
      <c r="GC61" s="37">
        <v>7.5770306370378959E-2</v>
      </c>
      <c r="GD61" s="37">
        <v>7.9847053218580433E-2</v>
      </c>
      <c r="GE61" s="37">
        <v>8.1004916027096918E-2</v>
      </c>
      <c r="GF61" s="37">
        <v>8.0503319704081422E-2</v>
      </c>
      <c r="GG61" s="37">
        <v>8.3166074668007406E-2</v>
      </c>
      <c r="GH61" s="37">
        <v>6.8005219766997138E-2</v>
      </c>
      <c r="GI61" s="37">
        <v>8.1004916027096918E-2</v>
      </c>
      <c r="GJ61" s="37">
        <v>8.1004916027096918E-2</v>
      </c>
      <c r="GK61" s="37">
        <v>7.5589509609061745E-2</v>
      </c>
      <c r="GL61" s="37">
        <v>8.0201535553919623E-2</v>
      </c>
      <c r="GM61" s="37">
        <v>8.5009016230600976E-2</v>
      </c>
      <c r="GN61" s="37">
        <v>7.8111971148603576E-2</v>
      </c>
      <c r="GO61" s="37">
        <v>7.0258261824540424E-2</v>
      </c>
      <c r="GP61" s="37">
        <v>8.1004916027096918E-2</v>
      </c>
      <c r="GQ61" s="37">
        <v>8.9223808613641653E-2</v>
      </c>
      <c r="GR61" s="37">
        <v>8.080448344027924E-2</v>
      </c>
      <c r="GS61" s="37">
        <v>8.0503319704081422E-2</v>
      </c>
      <c r="GT61" s="37">
        <v>6.9337378336613353E-2</v>
      </c>
      <c r="GU61" s="37">
        <v>8.4493760316874056E-2</v>
      </c>
      <c r="GV61" s="37">
        <v>7.5606791584056809E-2</v>
      </c>
      <c r="GW61" s="37">
        <v>8.0503319704081422E-2</v>
      </c>
      <c r="GX61" s="37">
        <v>8.8552062976996471E-2</v>
      </c>
      <c r="GY61" s="37">
        <v>8.080448344027924E-2</v>
      </c>
      <c r="GZ61" s="37">
        <v>7.6667620375244327E-2</v>
      </c>
      <c r="HA61" s="37">
        <v>8.04027940664922E-2</v>
      </c>
      <c r="HB61" s="37">
        <v>8.2264132490863284E-2</v>
      </c>
      <c r="HC61" s="37">
        <v>8.0674440308148743E-2</v>
      </c>
      <c r="HD61" s="37">
        <v>8.1004916027096918E-2</v>
      </c>
      <c r="HE61" s="37">
        <v>7.8111971148603576E-2</v>
      </c>
      <c r="HF61" s="37">
        <v>8.0503319704081422E-2</v>
      </c>
      <c r="HG61" s="37">
        <v>8.0503319704081422E-2</v>
      </c>
      <c r="HH61" s="37">
        <v>8.2381422202991494E-2</v>
      </c>
      <c r="HI61" s="37">
        <v>8.0503319704081422E-2</v>
      </c>
      <c r="HJ61" s="37">
        <v>8.2733488956481249E-2</v>
      </c>
      <c r="HK61" s="37">
        <v>7.5224661798374504E-2</v>
      </c>
      <c r="HL61" s="37">
        <v>7.8111971148603576E-2</v>
      </c>
      <c r="HM61" s="37">
        <v>8.0503319704081422E-2</v>
      </c>
      <c r="HN61" s="37">
        <v>8.0503319704081422E-2</v>
      </c>
      <c r="HO61" s="37">
        <v>8.1315455668275138E-2</v>
      </c>
      <c r="HP61" s="37">
        <v>8.1004916027096918E-2</v>
      </c>
      <c r="HQ61" s="37">
        <v>8.0201535553919623E-2</v>
      </c>
      <c r="HR61" s="37">
        <v>8.6836298706939319E-2</v>
      </c>
      <c r="HS61" s="37">
        <v>8.167114707604517E-2</v>
      </c>
      <c r="HT61" s="37">
        <v>8.04027940664922E-2</v>
      </c>
      <c r="HU61" s="37">
        <v>7.8111971148603576E-2</v>
      </c>
      <c r="HV61" s="37">
        <v>7.8111971148603576E-2</v>
      </c>
      <c r="HW61" s="37">
        <v>8.0503319704081422E-2</v>
      </c>
      <c r="HX61" s="37">
        <v>8.080448344027924E-2</v>
      </c>
      <c r="HY61" s="37">
        <v>8.080448344027924E-2</v>
      </c>
      <c r="HZ61" s="37">
        <v>7.5224661798374504E-2</v>
      </c>
      <c r="IA61" s="37">
        <v>8.04027940664922E-2</v>
      </c>
      <c r="IB61" s="37">
        <v>7.9999999999999849E-2</v>
      </c>
      <c r="IC61" s="37">
        <v>7.6956378624282396E-2</v>
      </c>
      <c r="ID61" s="37">
        <v>8.04027940664922E-2</v>
      </c>
      <c r="IE61" s="37">
        <v>8.0503319704081422E-2</v>
      </c>
      <c r="IF61" s="37">
        <v>8.1004916027096918E-2</v>
      </c>
      <c r="IG61" s="37">
        <v>7.8111971148603576E-2</v>
      </c>
      <c r="IH61" s="37">
        <v>8.3186062720960186E-2</v>
      </c>
      <c r="II61" s="37">
        <v>8.080448344027924E-2</v>
      </c>
      <c r="IJ61" s="37">
        <v>7.6506512082003653E-2</v>
      </c>
      <c r="IK61" s="37">
        <v>7.5589509609061745E-2</v>
      </c>
      <c r="IL61" s="37">
        <v>7.7250982765967313E-2</v>
      </c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</row>
    <row r="62" spans="1:410" x14ac:dyDescent="0.35">
      <c r="A62" s="307">
        <v>0.104</v>
      </c>
      <c r="B62" s="314">
        <f t="shared" si="0"/>
        <v>8.2410131534426029E-2</v>
      </c>
      <c r="C62" s="315">
        <f t="shared" si="1"/>
        <v>2.1589868465573966E-2</v>
      </c>
      <c r="D62" s="37">
        <f t="shared" si="2"/>
        <v>8.0444921884937223E-2</v>
      </c>
      <c r="E62" s="11">
        <f t="shared" si="3"/>
        <v>2.3555078115062772E-2</v>
      </c>
      <c r="F62" s="310">
        <f t="shared" si="4"/>
        <v>8.2615183764048333E-2</v>
      </c>
      <c r="G62" s="311">
        <f t="shared" si="5"/>
        <v>2.1384816235951662E-2</v>
      </c>
      <c r="H62" s="312">
        <f t="shared" si="6"/>
        <v>7.9942289494025098E-2</v>
      </c>
      <c r="I62" s="313">
        <f t="shared" si="7"/>
        <v>2.4057710505974897E-2</v>
      </c>
      <c r="J62" s="323">
        <v>8.0444921884937223E-2</v>
      </c>
      <c r="K62" s="313">
        <v>2.3555078115062772E-2</v>
      </c>
      <c r="M62" s="1">
        <v>0.104</v>
      </c>
      <c r="N62" s="37">
        <v>8.625288010084442E-2</v>
      </c>
      <c r="O62" s="37">
        <v>8.4559416024678757E-2</v>
      </c>
      <c r="P62" s="37">
        <v>8.3619065314866514E-2</v>
      </c>
      <c r="Q62" s="37">
        <v>8.8631021823204037E-2</v>
      </c>
      <c r="R62" s="37">
        <v>8.040646394920592E-2</v>
      </c>
      <c r="S62" s="37">
        <v>8.4559416024678757E-2</v>
      </c>
      <c r="T62" s="37">
        <v>8.3673605101767912E-2</v>
      </c>
      <c r="U62" s="37">
        <v>8.5834067219367816E-2</v>
      </c>
      <c r="V62" s="37">
        <v>8.4559416024678757E-2</v>
      </c>
      <c r="W62" s="37">
        <v>8.8980360322084673E-2</v>
      </c>
      <c r="X62" s="37">
        <v>8.4559416024678757E-2</v>
      </c>
      <c r="Y62" s="37">
        <v>8.2191755572630365E-2</v>
      </c>
      <c r="Z62" s="37">
        <v>8.8980360322084673E-2</v>
      </c>
      <c r="AA62" s="37">
        <v>8.8980360322084673E-2</v>
      </c>
      <c r="AB62" s="37">
        <v>8.3834622333132325E-2</v>
      </c>
      <c r="AC62" s="37">
        <v>8.3658925331255629E-2</v>
      </c>
      <c r="AD62" s="37">
        <v>8.20211268345723E-2</v>
      </c>
      <c r="AE62" s="37">
        <v>8.8980360322084673E-2</v>
      </c>
      <c r="AF62" s="37">
        <v>8.4559416024678757E-2</v>
      </c>
      <c r="AG62" s="37">
        <v>8.8980360322084673E-2</v>
      </c>
      <c r="AH62" s="37">
        <v>8.3619065314866514E-2</v>
      </c>
      <c r="AI62" s="37">
        <v>8.3748636106445895E-2</v>
      </c>
      <c r="AJ62" s="37">
        <v>8.8980360322084673E-2</v>
      </c>
      <c r="AK62" s="37">
        <v>8.1014050156551498E-2</v>
      </c>
      <c r="AL62" s="37">
        <v>8.4559416024678757E-2</v>
      </c>
      <c r="AM62" s="37">
        <v>8.2752820196973165E-2</v>
      </c>
      <c r="AN62" s="37">
        <v>8.3539212967829179E-2</v>
      </c>
      <c r="AO62" s="37">
        <v>8.3658925331255629E-2</v>
      </c>
      <c r="AP62" s="37">
        <v>8.8980360322084673E-2</v>
      </c>
      <c r="AQ62" s="37">
        <v>7.6963525452054649E-2</v>
      </c>
      <c r="AR62" s="37">
        <v>8.3619065314866514E-2</v>
      </c>
      <c r="AS62" s="37">
        <v>7.8120750418296359E-2</v>
      </c>
      <c r="AT62" s="37">
        <v>9.1777893798889121E-2</v>
      </c>
      <c r="AU62" s="37">
        <v>7.6000605440431412E-2</v>
      </c>
      <c r="AV62" s="37">
        <v>8.8980360322084673E-2</v>
      </c>
      <c r="AW62" s="37">
        <v>7.9797257181176029E-2</v>
      </c>
      <c r="AX62" s="37">
        <v>8.3658925331255629E-2</v>
      </c>
      <c r="AY62" s="37">
        <v>8.4559416024678757E-2</v>
      </c>
      <c r="AZ62" s="37">
        <v>8.1890579047478207E-2</v>
      </c>
      <c r="BA62" s="37">
        <v>8.1014050156551498E-2</v>
      </c>
      <c r="BB62" s="37">
        <v>8.1014050156551498E-2</v>
      </c>
      <c r="BC62" s="37">
        <v>8.2661729479586388E-2</v>
      </c>
      <c r="BD62" s="37">
        <v>8.1784433120817068E-2</v>
      </c>
      <c r="BE62" s="37">
        <v>8.4559416024678757E-2</v>
      </c>
      <c r="BF62" s="37">
        <v>9.0430832995194388E-2</v>
      </c>
      <c r="BG62" s="37">
        <v>8.4658497807801991E-2</v>
      </c>
      <c r="BH62" s="37">
        <v>8.2095300735387733E-2</v>
      </c>
      <c r="BI62" s="37">
        <v>8.3619065314866514E-2</v>
      </c>
      <c r="BJ62" s="37">
        <v>8.3658925331255629E-2</v>
      </c>
      <c r="BK62" s="37">
        <v>9.1305915316060249E-2</v>
      </c>
      <c r="BL62" s="37">
        <v>8.8749473074487328E-2</v>
      </c>
      <c r="BM62" s="37">
        <v>8.3321758832796355E-2</v>
      </c>
      <c r="BN62" s="37">
        <v>7.9132572711214211E-2</v>
      </c>
      <c r="BO62" s="37">
        <v>8.6508284483724385E-2</v>
      </c>
      <c r="BP62" s="37">
        <v>8.3206579581162288E-2</v>
      </c>
      <c r="BQ62" s="37">
        <v>8.6389360681698113E-2</v>
      </c>
      <c r="BR62" s="37">
        <v>8.8980360322084673E-2</v>
      </c>
      <c r="BS62" s="37">
        <v>8.8980360322084673E-2</v>
      </c>
      <c r="BT62" s="37">
        <v>8.4559416024678757E-2</v>
      </c>
      <c r="BU62" s="37">
        <v>8.4559416024678757E-2</v>
      </c>
      <c r="BV62" s="37">
        <v>8.3619065314866514E-2</v>
      </c>
      <c r="BW62" s="37">
        <v>8.748002205040506E-2</v>
      </c>
      <c r="BX62" s="37">
        <v>8.1014050156551498E-2</v>
      </c>
      <c r="BY62" s="37">
        <v>8.8849086337111194E-2</v>
      </c>
      <c r="BZ62" s="37">
        <v>8.7256844477844986E-2</v>
      </c>
      <c r="CA62" s="37">
        <v>8.8980360322084673E-2</v>
      </c>
      <c r="CB62" s="37">
        <v>8.0811801529260263E-2</v>
      </c>
      <c r="CC62" s="37">
        <v>8.5301988230558345E-2</v>
      </c>
      <c r="CD62" s="37">
        <v>7.9959338130569879E-2</v>
      </c>
      <c r="CE62" s="37">
        <v>7.9742924839194318E-2</v>
      </c>
      <c r="CF62" s="37">
        <v>5.8615020997217604E-2</v>
      </c>
      <c r="CG62" s="37">
        <v>8.0811801529260263E-2</v>
      </c>
      <c r="CH62" s="37">
        <v>9.0406278948167662E-2</v>
      </c>
      <c r="CI62" s="37">
        <v>7.6249690807010939E-2</v>
      </c>
      <c r="CJ62" s="37">
        <v>8.3619065314866514E-2</v>
      </c>
      <c r="CK62" s="37">
        <v>9.1630076349668466E-2</v>
      </c>
      <c r="CL62" s="37">
        <v>8.1014050156551498E-2</v>
      </c>
      <c r="CM62" s="37">
        <v>8.8980360322084673E-2</v>
      </c>
      <c r="CN62" s="37">
        <v>8.3035340260034118E-2</v>
      </c>
      <c r="CO62" s="37">
        <v>8.707862483111195E-2</v>
      </c>
      <c r="CP62" s="37">
        <v>8.7227983502973228E-2</v>
      </c>
      <c r="CQ62" s="37">
        <v>7.5199765336597668E-2</v>
      </c>
      <c r="CR62" s="37">
        <v>8.20211268345723E-2</v>
      </c>
      <c r="CS62" s="37">
        <v>8.8980360322084673E-2</v>
      </c>
      <c r="CT62" s="37">
        <v>8.1014050156551498E-2</v>
      </c>
      <c r="CU62" s="37">
        <v>8.20211268345723E-2</v>
      </c>
      <c r="CV62" s="37">
        <v>8.20211268345723E-2</v>
      </c>
      <c r="CW62" s="37">
        <v>8.4662910203241903E-2</v>
      </c>
      <c r="CX62" s="37">
        <v>8.1014050156551498E-2</v>
      </c>
      <c r="CY62" s="37">
        <v>8.1014050156551498E-2</v>
      </c>
      <c r="CZ62" s="37">
        <v>8.674172660670898E-2</v>
      </c>
      <c r="DA62" s="37">
        <v>8.20211268345723E-2</v>
      </c>
      <c r="DB62" s="37">
        <v>7.9999999999999849E-2</v>
      </c>
      <c r="DC62" s="37">
        <v>8.0811801529260263E-2</v>
      </c>
      <c r="DD62" s="37">
        <v>7.8771850745191996E-2</v>
      </c>
      <c r="DE62" s="37">
        <v>7.9999999999999849E-2</v>
      </c>
      <c r="DF62" s="37">
        <v>7.9695120069252612E-2</v>
      </c>
      <c r="DG62" s="37">
        <v>7.9132572711214211E-2</v>
      </c>
      <c r="DH62" s="37">
        <v>7.8283050379548635E-2</v>
      </c>
      <c r="DI62" s="37">
        <v>8.4861684899440126E-2</v>
      </c>
      <c r="DJ62" s="37">
        <v>8.3705351611773615E-2</v>
      </c>
      <c r="DK62" s="37">
        <v>8.1014050156551498E-2</v>
      </c>
      <c r="DL62" s="37">
        <v>8.1014050156551498E-2</v>
      </c>
      <c r="DM62" s="37">
        <v>6.2296329940026762E-2</v>
      </c>
      <c r="DN62" s="37">
        <v>7.6429255590949152E-2</v>
      </c>
      <c r="DO62" s="37">
        <v>8.1014050156551498E-2</v>
      </c>
      <c r="DP62" s="37">
        <v>7.9132572711214211E-2</v>
      </c>
      <c r="DQ62" s="37">
        <v>8.3152832188563286E-2</v>
      </c>
      <c r="DR62" s="37">
        <v>6.6516254976727529E-2</v>
      </c>
      <c r="DS62" s="37">
        <v>8.1886320160214021E-2</v>
      </c>
      <c r="DT62" s="37">
        <v>7.6458697660070296E-2</v>
      </c>
      <c r="DU62" s="37">
        <v>8.1014050156551498E-2</v>
      </c>
      <c r="DV62" s="37">
        <v>7.3712285009345235E-2</v>
      </c>
      <c r="DW62" s="37">
        <v>7.9709825470051232E-2</v>
      </c>
      <c r="DX62" s="37">
        <v>8.3178166917337482E-2</v>
      </c>
      <c r="DY62" s="37">
        <v>8.20211268345723E-2</v>
      </c>
      <c r="DZ62" s="37">
        <v>8.022988997305136E-2</v>
      </c>
      <c r="EA62" s="37">
        <v>8.20211268345723E-2</v>
      </c>
      <c r="EB62" s="37">
        <v>7.8771850745191996E-2</v>
      </c>
      <c r="EC62" s="37">
        <v>8.1014050156551498E-2</v>
      </c>
      <c r="ED62" s="37">
        <v>8.1518453324170848E-2</v>
      </c>
      <c r="EE62" s="37">
        <v>8.20211268345723E-2</v>
      </c>
      <c r="EF62" s="37">
        <v>8.1014050156551498E-2</v>
      </c>
      <c r="EG62" s="37">
        <v>7.9132572711214211E-2</v>
      </c>
      <c r="EH62" s="37">
        <v>8.1014050156551498E-2</v>
      </c>
      <c r="EI62" s="37">
        <v>8.1014050156551498E-2</v>
      </c>
      <c r="EJ62" s="37">
        <v>8.1619125964396133E-2</v>
      </c>
      <c r="EK62" s="37">
        <v>8.3748636106445895E-2</v>
      </c>
      <c r="EL62" s="37">
        <v>8.1619125964396133E-2</v>
      </c>
      <c r="EM62" s="37">
        <v>9.0429281842788978E-2</v>
      </c>
      <c r="EN62" s="37">
        <v>8.0996420844296146E-2</v>
      </c>
      <c r="EO62" s="37">
        <v>8.1619125964396133E-2</v>
      </c>
      <c r="EP62" s="37">
        <v>8.1619125964396133E-2</v>
      </c>
      <c r="EQ62" s="37">
        <v>7.6249690807010939E-2</v>
      </c>
      <c r="ER62" s="37">
        <v>7.3223625029847472E-2</v>
      </c>
      <c r="ES62" s="37">
        <v>8.20211268345723E-2</v>
      </c>
      <c r="ET62" s="37">
        <v>8.20211268345723E-2</v>
      </c>
      <c r="EU62" s="37">
        <v>7.7872155396609077E-2</v>
      </c>
      <c r="EV62" s="37">
        <v>7.9695120069252612E-2</v>
      </c>
      <c r="EW62" s="37">
        <v>8.4884039139684564E-2</v>
      </c>
      <c r="EX62" s="37">
        <v>8.1014050156551498E-2</v>
      </c>
      <c r="EY62" s="37">
        <v>8.1014050156551498E-2</v>
      </c>
      <c r="EZ62" s="37">
        <v>7.9132572711214211E-2</v>
      </c>
      <c r="FA62" s="37">
        <v>8.20211268345723E-2</v>
      </c>
      <c r="FB62" s="37">
        <v>8.0150524708963777E-2</v>
      </c>
      <c r="FC62" s="37">
        <v>8.20211268345723E-2</v>
      </c>
      <c r="FD62" s="37">
        <v>7.9999999999999849E-2</v>
      </c>
      <c r="FE62" s="37">
        <v>7.6249690807010939E-2</v>
      </c>
      <c r="FF62" s="37">
        <v>8.0150524708963777E-2</v>
      </c>
      <c r="FG62" s="37">
        <v>8.1014050156551498E-2</v>
      </c>
      <c r="FH62" s="37">
        <v>7.6135091206866123E-2</v>
      </c>
      <c r="FI62" s="37">
        <v>7.0347234950471238E-2</v>
      </c>
      <c r="FJ62" s="37">
        <v>9.0915183065519933E-2</v>
      </c>
      <c r="FK62" s="37">
        <v>8.20211268345723E-2</v>
      </c>
      <c r="FL62" s="37">
        <v>7.6961561852525895E-2</v>
      </c>
      <c r="FM62" s="37">
        <v>8.2780117941120057E-2</v>
      </c>
      <c r="FN62" s="37">
        <v>8.1619125964396133E-2</v>
      </c>
      <c r="FO62" s="37">
        <v>8.4444742136312589E-2</v>
      </c>
      <c r="FP62" s="37">
        <v>8.20211268345723E-2</v>
      </c>
      <c r="FQ62" s="37">
        <v>8.1014050156551498E-2</v>
      </c>
      <c r="FR62" s="37">
        <v>8.20211268345723E-2</v>
      </c>
      <c r="FS62" s="37">
        <v>7.374716341234433E-2</v>
      </c>
      <c r="FT62" s="37">
        <v>8.1014050156551498E-2</v>
      </c>
      <c r="FU62" s="37">
        <v>8.1014050156551498E-2</v>
      </c>
      <c r="FV62" s="37">
        <v>8.20211268345723E-2</v>
      </c>
      <c r="FW62" s="37">
        <v>8.7718010743293773E-2</v>
      </c>
      <c r="FX62" s="37">
        <v>8.1619125964396133E-2</v>
      </c>
      <c r="FY62" s="37">
        <v>7.6249690807010939E-2</v>
      </c>
      <c r="FZ62" s="37">
        <v>7.1271624480478746E-2</v>
      </c>
      <c r="GA62" s="37">
        <v>8.1014050156551498E-2</v>
      </c>
      <c r="GB62" s="37">
        <v>8.1014050156551498E-2</v>
      </c>
      <c r="GC62" s="37">
        <v>7.6785182186008827E-2</v>
      </c>
      <c r="GD62" s="37">
        <v>8.0865015923896832E-2</v>
      </c>
      <c r="GE62" s="37">
        <v>8.20211268345723E-2</v>
      </c>
      <c r="GF62" s="37">
        <v>8.1014050156551498E-2</v>
      </c>
      <c r="GG62" s="37">
        <v>8.3993732909000363E-2</v>
      </c>
      <c r="GH62" s="37">
        <v>6.8541859858036513E-2</v>
      </c>
      <c r="GI62" s="37">
        <v>8.20211268345723E-2</v>
      </c>
      <c r="GJ62" s="37">
        <v>8.20211268345723E-2</v>
      </c>
      <c r="GK62" s="37">
        <v>7.6607749725910335E-2</v>
      </c>
      <c r="GL62" s="37">
        <v>8.040646394920592E-2</v>
      </c>
      <c r="GM62" s="37">
        <v>8.5529756700735593E-2</v>
      </c>
      <c r="GN62" s="37">
        <v>7.9132572711214211E-2</v>
      </c>
      <c r="GO62" s="37">
        <v>7.1278670912213959E-2</v>
      </c>
      <c r="GP62" s="37">
        <v>8.20211268345723E-2</v>
      </c>
      <c r="GQ62" s="37">
        <v>9.0036823758050888E-2</v>
      </c>
      <c r="GR62" s="37">
        <v>8.1619125964396133E-2</v>
      </c>
      <c r="GS62" s="37">
        <v>8.1014050156551498E-2</v>
      </c>
      <c r="GT62" s="37">
        <v>6.9879431971652251E-2</v>
      </c>
      <c r="GU62" s="37">
        <v>8.550837508061937E-2</v>
      </c>
      <c r="GV62" s="37">
        <v>7.6135091206866123E-2</v>
      </c>
      <c r="GW62" s="37">
        <v>8.1014050156551498E-2</v>
      </c>
      <c r="GX62" s="37">
        <v>8.9566853444266403E-2</v>
      </c>
      <c r="GY62" s="37">
        <v>8.1619125964396133E-2</v>
      </c>
      <c r="GZ62" s="37">
        <v>7.7690431075907895E-2</v>
      </c>
      <c r="HA62" s="37">
        <v>8.0811801529260263E-2</v>
      </c>
      <c r="HB62" s="37">
        <v>8.2780117941120057E-2</v>
      </c>
      <c r="HC62" s="37">
        <v>8.0880659339024552E-2</v>
      </c>
      <c r="HD62" s="37">
        <v>8.20211268345723E-2</v>
      </c>
      <c r="HE62" s="37">
        <v>7.9132572711214211E-2</v>
      </c>
      <c r="HF62" s="37">
        <v>8.1014050156551498E-2</v>
      </c>
      <c r="HG62" s="37">
        <v>8.1014050156551498E-2</v>
      </c>
      <c r="HH62" s="37">
        <v>8.2894851332701025E-2</v>
      </c>
      <c r="HI62" s="37">
        <v>8.1014050156551498E-2</v>
      </c>
      <c r="HJ62" s="37">
        <v>8.3748636106445895E-2</v>
      </c>
      <c r="HK62" s="37">
        <v>7.6249690807010939E-2</v>
      </c>
      <c r="HL62" s="37">
        <v>7.9132572711214211E-2</v>
      </c>
      <c r="HM62" s="37">
        <v>8.1014050156551498E-2</v>
      </c>
      <c r="HN62" s="37">
        <v>8.1014050156551498E-2</v>
      </c>
      <c r="HO62" s="37">
        <v>8.152693634875896E-2</v>
      </c>
      <c r="HP62" s="37">
        <v>8.20211268345723E-2</v>
      </c>
      <c r="HQ62" s="37">
        <v>8.040646394920592E-2</v>
      </c>
      <c r="HR62" s="37">
        <v>8.7844402239125152E-2</v>
      </c>
      <c r="HS62" s="37">
        <v>8.2184141993425719E-2</v>
      </c>
      <c r="HT62" s="37">
        <v>8.0811801529260263E-2</v>
      </c>
      <c r="HU62" s="37">
        <v>7.9132572711214211E-2</v>
      </c>
      <c r="HV62" s="37">
        <v>7.9132572711214211E-2</v>
      </c>
      <c r="HW62" s="37">
        <v>8.1014050156551498E-2</v>
      </c>
      <c r="HX62" s="37">
        <v>8.1619125964396133E-2</v>
      </c>
      <c r="HY62" s="37">
        <v>8.1619125964396133E-2</v>
      </c>
      <c r="HZ62" s="37">
        <v>7.6249690807010939E-2</v>
      </c>
      <c r="IA62" s="37">
        <v>8.0811801529260263E-2</v>
      </c>
      <c r="IB62" s="37">
        <v>7.9999999999999849E-2</v>
      </c>
      <c r="IC62" s="37">
        <v>7.7978746763641027E-2</v>
      </c>
      <c r="ID62" s="37">
        <v>8.0811801529260263E-2</v>
      </c>
      <c r="IE62" s="37">
        <v>8.1014050156551498E-2</v>
      </c>
      <c r="IF62" s="37">
        <v>8.20211268345723E-2</v>
      </c>
      <c r="IG62" s="37">
        <v>7.9132572711214211E-2</v>
      </c>
      <c r="IH62" s="37">
        <v>8.3705351611773615E-2</v>
      </c>
      <c r="II62" s="37">
        <v>8.1619125964396133E-2</v>
      </c>
      <c r="IJ62" s="37">
        <v>7.7037305015393187E-2</v>
      </c>
      <c r="IK62" s="37">
        <v>7.6607749725910335E-2</v>
      </c>
      <c r="IL62" s="37">
        <v>7.8283050379548635E-2</v>
      </c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</row>
    <row r="63" spans="1:410" x14ac:dyDescent="0.35">
      <c r="A63" s="307">
        <v>0.105</v>
      </c>
      <c r="B63" s="314">
        <f t="shared" si="0"/>
        <v>8.3141066554443463E-2</v>
      </c>
      <c r="C63" s="315">
        <f t="shared" si="1"/>
        <v>2.1858933445556533E-2</v>
      </c>
      <c r="D63" s="37">
        <f t="shared" si="2"/>
        <v>8.1170716035593532E-2</v>
      </c>
      <c r="E63" s="11">
        <f t="shared" si="3"/>
        <v>2.3829283964406464E-2</v>
      </c>
      <c r="F63" s="310">
        <f t="shared" si="4"/>
        <v>8.3340664101142992E-2</v>
      </c>
      <c r="G63" s="311">
        <f t="shared" si="5"/>
        <v>2.1659335898857004E-2</v>
      </c>
      <c r="H63" s="312">
        <f t="shared" si="6"/>
        <v>8.0715477532258953E-2</v>
      </c>
      <c r="I63" s="313">
        <f t="shared" si="7"/>
        <v>2.4284522467741043E-2</v>
      </c>
      <c r="J63" s="323">
        <v>8.1170716035593532E-2</v>
      </c>
      <c r="K63" s="313">
        <v>2.3829283964406464E-2</v>
      </c>
      <c r="M63" s="1">
        <v>0.105</v>
      </c>
      <c r="N63" s="37">
        <v>8.7250462199373047E-2</v>
      </c>
      <c r="O63" s="37">
        <v>8.5073982689941152E-2</v>
      </c>
      <c r="P63" s="37">
        <v>8.4445690693744302E-2</v>
      </c>
      <c r="Q63" s="37">
        <v>8.9439493902125689E-2</v>
      </c>
      <c r="R63" s="37">
        <v>8.0612512239561562E-2</v>
      </c>
      <c r="S63" s="37">
        <v>8.5073982689941152E-2</v>
      </c>
      <c r="T63" s="37">
        <v>8.4185737606016886E-2</v>
      </c>
      <c r="U63" s="37">
        <v>8.6640563513263658E-2</v>
      </c>
      <c r="V63" s="37">
        <v>8.5073982689941152E-2</v>
      </c>
      <c r="W63" s="37">
        <v>8.9977004483804635E-2</v>
      </c>
      <c r="X63" s="37">
        <v>8.5073982689941152E-2</v>
      </c>
      <c r="Y63" s="37">
        <v>8.2704927361378022E-2</v>
      </c>
      <c r="Z63" s="37">
        <v>8.9977004483804635E-2</v>
      </c>
      <c r="AA63" s="37">
        <v>8.9977004483804635E-2</v>
      </c>
      <c r="AB63" s="37">
        <v>8.4764724712202977E-2</v>
      </c>
      <c r="AC63" s="37">
        <v>8.4073295239246004E-2</v>
      </c>
      <c r="AD63" s="37">
        <v>8.3037236398976422E-2</v>
      </c>
      <c r="AE63" s="37">
        <v>8.9977004483804635E-2</v>
      </c>
      <c r="AF63" s="37">
        <v>8.5073982689941152E-2</v>
      </c>
      <c r="AG63" s="37">
        <v>8.9977004483804635E-2</v>
      </c>
      <c r="AH63" s="37">
        <v>8.4445690693744302E-2</v>
      </c>
      <c r="AI63" s="37">
        <v>8.4763691175282485E-2</v>
      </c>
      <c r="AJ63" s="37">
        <v>8.9977004483804635E-2</v>
      </c>
      <c r="AK63" s="37">
        <v>8.1526494613674227E-2</v>
      </c>
      <c r="AL63" s="37">
        <v>8.5073982689941152E-2</v>
      </c>
      <c r="AM63" s="37">
        <v>8.3065666069984001E-2</v>
      </c>
      <c r="AN63" s="37">
        <v>8.4263208948012869E-2</v>
      </c>
      <c r="AO63" s="37">
        <v>8.4073295239246004E-2</v>
      </c>
      <c r="AP63" s="37">
        <v>8.9977004483804635E-2</v>
      </c>
      <c r="AQ63" s="37">
        <v>7.7868101280784474E-2</v>
      </c>
      <c r="AR63" s="37">
        <v>8.4445690693744302E-2</v>
      </c>
      <c r="AS63" s="37">
        <v>7.912310688503843E-2</v>
      </c>
      <c r="AT63" s="37">
        <v>9.2593319286212061E-2</v>
      </c>
      <c r="AU63" s="37">
        <v>7.6822481836287926E-2</v>
      </c>
      <c r="AV63" s="37">
        <v>8.9977004483804635E-2</v>
      </c>
      <c r="AW63" s="37">
        <v>8.0327887104365558E-2</v>
      </c>
      <c r="AX63" s="37">
        <v>8.4073295239246004E-2</v>
      </c>
      <c r="AY63" s="37">
        <v>8.5073982689941152E-2</v>
      </c>
      <c r="AZ63" s="37">
        <v>8.2404722134891584E-2</v>
      </c>
      <c r="BA63" s="37">
        <v>8.1526494613674227E-2</v>
      </c>
      <c r="BB63" s="37">
        <v>8.1526494613674227E-2</v>
      </c>
      <c r="BC63" s="37">
        <v>8.303075590203024E-2</v>
      </c>
      <c r="BD63" s="37">
        <v>8.2290646332652262E-2</v>
      </c>
      <c r="BE63" s="37">
        <v>8.5073982689941152E-2</v>
      </c>
      <c r="BF63" s="37">
        <v>9.0965487423968705E-2</v>
      </c>
      <c r="BG63" s="37">
        <v>8.5478153750261798E-2</v>
      </c>
      <c r="BH63" s="37">
        <v>8.3013247036646698E-2</v>
      </c>
      <c r="BI63" s="37">
        <v>8.4445690693744302E-2</v>
      </c>
      <c r="BJ63" s="37">
        <v>8.4073295239246004E-2</v>
      </c>
      <c r="BK63" s="37">
        <v>9.2209709177587085E-2</v>
      </c>
      <c r="BL63" s="37">
        <v>8.956623850872103E-2</v>
      </c>
      <c r="BM63" s="37">
        <v>8.3832922113761699E-2</v>
      </c>
      <c r="BN63" s="37">
        <v>8.0076545734478755E-2</v>
      </c>
      <c r="BO63" s="37">
        <v>8.7295121111628848E-2</v>
      </c>
      <c r="BP63" s="37">
        <v>8.3570355265198515E-2</v>
      </c>
      <c r="BQ63" s="37">
        <v>8.6909488825970937E-2</v>
      </c>
      <c r="BR63" s="37">
        <v>8.9977004483804635E-2</v>
      </c>
      <c r="BS63" s="37">
        <v>8.9977004483804635E-2</v>
      </c>
      <c r="BT63" s="37">
        <v>8.5073982689941152E-2</v>
      </c>
      <c r="BU63" s="37">
        <v>8.5073982689941152E-2</v>
      </c>
      <c r="BV63" s="37">
        <v>8.4445690693744302E-2</v>
      </c>
      <c r="BW63" s="37">
        <v>8.8497893965284291E-2</v>
      </c>
      <c r="BX63" s="37">
        <v>8.1526494613674227E-2</v>
      </c>
      <c r="BY63" s="37">
        <v>8.9847448918815465E-2</v>
      </c>
      <c r="BZ63" s="37">
        <v>8.8254520448976637E-2</v>
      </c>
      <c r="CA63" s="37">
        <v>8.9977004483804635E-2</v>
      </c>
      <c r="CB63" s="37">
        <v>8.1222467899266348E-2</v>
      </c>
      <c r="CC63" s="37">
        <v>8.6173768840227094E-2</v>
      </c>
      <c r="CD63" s="37">
        <v>8.0959219537405147E-2</v>
      </c>
      <c r="CE63" s="37">
        <v>8.0266390119484887E-2</v>
      </c>
      <c r="CF63" s="37">
        <v>5.964223656844414E-2</v>
      </c>
      <c r="CG63" s="37">
        <v>8.1222467899266348E-2</v>
      </c>
      <c r="CH63" s="37">
        <v>9.1315140459714339E-2</v>
      </c>
      <c r="CI63" s="37">
        <v>7.7274575340737561E-2</v>
      </c>
      <c r="CJ63" s="37">
        <v>8.4445690693744302E-2</v>
      </c>
      <c r="CK63" s="37">
        <v>9.2442919111163091E-2</v>
      </c>
      <c r="CL63" s="37">
        <v>8.1526494613674227E-2</v>
      </c>
      <c r="CM63" s="37">
        <v>8.9977004483804635E-2</v>
      </c>
      <c r="CN63" s="37">
        <v>8.3251938887280774E-2</v>
      </c>
      <c r="CO63" s="37">
        <v>8.7990926065256714E-2</v>
      </c>
      <c r="CP63" s="37">
        <v>8.8035467723289296E-2</v>
      </c>
      <c r="CQ63" s="37">
        <v>7.5981387337594963E-2</v>
      </c>
      <c r="CR63" s="37">
        <v>8.3037236398976422E-2</v>
      </c>
      <c r="CS63" s="37">
        <v>8.9977004483804635E-2</v>
      </c>
      <c r="CT63" s="37">
        <v>8.1526494613674227E-2</v>
      </c>
      <c r="CU63" s="37">
        <v>8.3037236398976422E-2</v>
      </c>
      <c r="CV63" s="37">
        <v>8.3037236398976422E-2</v>
      </c>
      <c r="CW63" s="37">
        <v>8.5187708288290143E-2</v>
      </c>
      <c r="CX63" s="37">
        <v>8.1526494613674227E-2</v>
      </c>
      <c r="CY63" s="37">
        <v>8.1526494613674227E-2</v>
      </c>
      <c r="CZ63" s="37">
        <v>8.7565658471898677E-2</v>
      </c>
      <c r="DA63" s="37">
        <v>8.3037236398976422E-2</v>
      </c>
      <c r="DB63" s="37">
        <v>7.9999999999999849E-2</v>
      </c>
      <c r="DC63" s="37">
        <v>8.1222467899266348E-2</v>
      </c>
      <c r="DD63" s="37">
        <v>7.9603011550134051E-2</v>
      </c>
      <c r="DE63" s="37">
        <v>7.9999999999999849E-2</v>
      </c>
      <c r="DF63" s="37">
        <v>8.0521671555215946E-2</v>
      </c>
      <c r="DG63" s="37">
        <v>8.0076545734478755E-2</v>
      </c>
      <c r="DH63" s="37">
        <v>7.9314933536819066E-2</v>
      </c>
      <c r="DI63" s="37">
        <v>8.5386556123729695E-2</v>
      </c>
      <c r="DJ63" s="37">
        <v>8.422636855992427E-2</v>
      </c>
      <c r="DK63" s="37">
        <v>8.1526494613674227E-2</v>
      </c>
      <c r="DL63" s="37">
        <v>8.1526494613674227E-2</v>
      </c>
      <c r="DM63" s="37">
        <v>6.3313978838270391E-2</v>
      </c>
      <c r="DN63" s="37">
        <v>7.7450742447320975E-2</v>
      </c>
      <c r="DO63" s="37">
        <v>8.1526494613674227E-2</v>
      </c>
      <c r="DP63" s="37">
        <v>8.0076545734478755E-2</v>
      </c>
      <c r="DQ63" s="37">
        <v>8.3674568902092128E-2</v>
      </c>
      <c r="DR63" s="37">
        <v>6.7551216682545157E-2</v>
      </c>
      <c r="DS63" s="37">
        <v>8.2401233626464121E-2</v>
      </c>
      <c r="DT63" s="37">
        <v>7.7478533253086734E-2</v>
      </c>
      <c r="DU63" s="37">
        <v>8.1526494613674227E-2</v>
      </c>
      <c r="DV63" s="37">
        <v>7.4035957700933075E-2</v>
      </c>
      <c r="DW63" s="37">
        <v>8.0365167461616815E-2</v>
      </c>
      <c r="DX63" s="37">
        <v>8.4192538990595756E-2</v>
      </c>
      <c r="DY63" s="37">
        <v>8.3037236398976422E-2</v>
      </c>
      <c r="DZ63" s="37">
        <v>8.1045755630513971E-2</v>
      </c>
      <c r="EA63" s="37">
        <v>8.3037236398976422E-2</v>
      </c>
      <c r="EB63" s="37">
        <v>7.9603011550134051E-2</v>
      </c>
      <c r="EC63" s="37">
        <v>8.1526494613674227E-2</v>
      </c>
      <c r="ED63" s="37">
        <v>8.2283811360456482E-2</v>
      </c>
      <c r="EE63" s="37">
        <v>8.3037236398976422E-2</v>
      </c>
      <c r="EF63" s="37">
        <v>8.1526494613674227E-2</v>
      </c>
      <c r="EG63" s="37">
        <v>8.0076545734478755E-2</v>
      </c>
      <c r="EH63" s="37">
        <v>8.1526494613674227E-2</v>
      </c>
      <c r="EI63" s="37">
        <v>8.1526494613674227E-2</v>
      </c>
      <c r="EJ63" s="37">
        <v>8.2434806239063185E-2</v>
      </c>
      <c r="EK63" s="37">
        <v>8.4763691175282485E-2</v>
      </c>
      <c r="EL63" s="37">
        <v>8.2434806239063185E-2</v>
      </c>
      <c r="EM63" s="37">
        <v>9.0934437962342463E-2</v>
      </c>
      <c r="EN63" s="37">
        <v>8.1204862493420293E-2</v>
      </c>
      <c r="EO63" s="37">
        <v>8.2434806239063185E-2</v>
      </c>
      <c r="EP63" s="37">
        <v>8.2434806239063185E-2</v>
      </c>
      <c r="EQ63" s="37">
        <v>7.7274575340737561E-2</v>
      </c>
      <c r="ER63" s="37">
        <v>7.424394536367207E-2</v>
      </c>
      <c r="ES63" s="37">
        <v>8.3037236398976422E-2</v>
      </c>
      <c r="ET63" s="37">
        <v>8.3037236398976422E-2</v>
      </c>
      <c r="EU63" s="37">
        <v>7.8708234006110933E-2</v>
      </c>
      <c r="EV63" s="37">
        <v>8.0521671555215946E-2</v>
      </c>
      <c r="EW63" s="37">
        <v>8.5699347277927496E-2</v>
      </c>
      <c r="EX63" s="37">
        <v>8.1526494613674227E-2</v>
      </c>
      <c r="EY63" s="37">
        <v>8.1526494613674227E-2</v>
      </c>
      <c r="EZ63" s="37">
        <v>8.0122454002736543E-2</v>
      </c>
      <c r="FA63" s="37">
        <v>8.3037236398976422E-2</v>
      </c>
      <c r="FB63" s="37">
        <v>8.0660516766615675E-2</v>
      </c>
      <c r="FC63" s="37">
        <v>8.3037236398976422E-2</v>
      </c>
      <c r="FD63" s="37">
        <v>7.9999999999999849E-2</v>
      </c>
      <c r="FE63" s="37">
        <v>7.7274575340737561E-2</v>
      </c>
      <c r="FF63" s="37">
        <v>8.0660516766615675E-2</v>
      </c>
      <c r="FG63" s="37">
        <v>8.1526494613674227E-2</v>
      </c>
      <c r="FH63" s="37">
        <v>7.6665129362325057E-2</v>
      </c>
      <c r="FI63" s="37">
        <v>7.1112529783205147E-2</v>
      </c>
      <c r="FJ63" s="37">
        <v>9.1728881255495942E-2</v>
      </c>
      <c r="FK63" s="37">
        <v>8.3037236398976422E-2</v>
      </c>
      <c r="FL63" s="37">
        <v>7.797297601344555E-2</v>
      </c>
      <c r="FM63" s="37">
        <v>8.3297825541098325E-2</v>
      </c>
      <c r="FN63" s="37">
        <v>8.2434806239063185E-2</v>
      </c>
      <c r="FO63" s="37">
        <v>8.527005705229973E-2</v>
      </c>
      <c r="FP63" s="37">
        <v>8.3037236398976422E-2</v>
      </c>
      <c r="FQ63" s="37">
        <v>8.1526494613674227E-2</v>
      </c>
      <c r="FR63" s="37">
        <v>8.3037236398976422E-2</v>
      </c>
      <c r="FS63" s="37">
        <v>7.4769693664801018E-2</v>
      </c>
      <c r="FT63" s="37">
        <v>8.1526494613674227E-2</v>
      </c>
      <c r="FU63" s="37">
        <v>8.1526494613674227E-2</v>
      </c>
      <c r="FV63" s="37">
        <v>8.3037236398976422E-2</v>
      </c>
      <c r="FW63" s="37">
        <v>8.8248368451350645E-2</v>
      </c>
      <c r="FX63" s="37">
        <v>8.2434806239063185E-2</v>
      </c>
      <c r="FY63" s="37">
        <v>7.7274575340737561E-2</v>
      </c>
      <c r="FZ63" s="37">
        <v>7.1484354698617691E-2</v>
      </c>
      <c r="GA63" s="37">
        <v>8.1526494613674227E-2</v>
      </c>
      <c r="GB63" s="37">
        <v>8.1526494613674227E-2</v>
      </c>
      <c r="GC63" s="37">
        <v>7.7799934012583005E-2</v>
      </c>
      <c r="GD63" s="37">
        <v>8.188286881523088E-2</v>
      </c>
      <c r="GE63" s="37">
        <v>8.3037236398976422E-2</v>
      </c>
      <c r="GF63" s="37">
        <v>8.1526494613674227E-2</v>
      </c>
      <c r="GG63" s="37">
        <v>8.4822316424948641E-2</v>
      </c>
      <c r="GH63" s="37">
        <v>6.9080124653897235E-2</v>
      </c>
      <c r="GI63" s="37">
        <v>8.3037236398976422E-2</v>
      </c>
      <c r="GJ63" s="37">
        <v>8.3037236398976422E-2</v>
      </c>
      <c r="GK63" s="37">
        <v>7.7625859065658442E-2</v>
      </c>
      <c r="GL63" s="37">
        <v>8.0612512239561562E-2</v>
      </c>
      <c r="GM63" s="37">
        <v>8.6052217986551272E-2</v>
      </c>
      <c r="GN63" s="37">
        <v>8.0076545734478755E-2</v>
      </c>
      <c r="GO63" s="37">
        <v>7.2298919695899411E-2</v>
      </c>
      <c r="GP63" s="37">
        <v>8.3037236398976422E-2</v>
      </c>
      <c r="GQ63" s="37">
        <v>9.0850866293175292E-2</v>
      </c>
      <c r="GR63" s="37">
        <v>8.2434806239063185E-2</v>
      </c>
      <c r="GS63" s="37">
        <v>8.1526494613674227E-2</v>
      </c>
      <c r="GT63" s="37">
        <v>7.0678185215383937E-2</v>
      </c>
      <c r="GU63" s="37">
        <v>8.6522905429585073E-2</v>
      </c>
      <c r="GV63" s="37">
        <v>7.6665129362325057E-2</v>
      </c>
      <c r="GW63" s="37">
        <v>8.1526494613674227E-2</v>
      </c>
      <c r="GX63" s="37">
        <v>9.0291075096857742E-2</v>
      </c>
      <c r="GY63" s="37">
        <v>8.2434806239063185E-2</v>
      </c>
      <c r="GZ63" s="37">
        <v>7.8713108198060544E-2</v>
      </c>
      <c r="HA63" s="37">
        <v>8.1222467899266348E-2</v>
      </c>
      <c r="HB63" s="37">
        <v>8.3297825541098325E-2</v>
      </c>
      <c r="HC63" s="37">
        <v>8.1088004590423202E-2</v>
      </c>
      <c r="HD63" s="37">
        <v>8.3037236398976422E-2</v>
      </c>
      <c r="HE63" s="37">
        <v>8.0076545734478755E-2</v>
      </c>
      <c r="HF63" s="37">
        <v>8.1526494613674227E-2</v>
      </c>
      <c r="HG63" s="37">
        <v>8.1526494613674227E-2</v>
      </c>
      <c r="HH63" s="37">
        <v>8.3409992203504535E-2</v>
      </c>
      <c r="HI63" s="37">
        <v>8.1526494613674227E-2</v>
      </c>
      <c r="HJ63" s="37">
        <v>8.4763691175282485E-2</v>
      </c>
      <c r="HK63" s="37">
        <v>7.7274575340737561E-2</v>
      </c>
      <c r="HL63" s="37">
        <v>8.0153051532744213E-2</v>
      </c>
      <c r="HM63" s="37">
        <v>8.1526494613674227E-2</v>
      </c>
      <c r="HN63" s="37">
        <v>8.1526494613674227E-2</v>
      </c>
      <c r="HO63" s="37">
        <v>8.1739578823058157E-2</v>
      </c>
      <c r="HP63" s="37">
        <v>8.3037236398976422E-2</v>
      </c>
      <c r="HQ63" s="37">
        <v>8.0612512239561562E-2</v>
      </c>
      <c r="HR63" s="37">
        <v>8.8852445185169771E-2</v>
      </c>
      <c r="HS63" s="37">
        <v>8.2698851746458191E-2</v>
      </c>
      <c r="HT63" s="37">
        <v>8.1222467899266348E-2</v>
      </c>
      <c r="HU63" s="37">
        <v>8.0153051532744213E-2</v>
      </c>
      <c r="HV63" s="37">
        <v>8.0076545734478755E-2</v>
      </c>
      <c r="HW63" s="37">
        <v>8.1526494613674227E-2</v>
      </c>
      <c r="HX63" s="37">
        <v>8.2434806239063185E-2</v>
      </c>
      <c r="HY63" s="37">
        <v>8.2434806239063185E-2</v>
      </c>
      <c r="HZ63" s="37">
        <v>7.7274575340737561E-2</v>
      </c>
      <c r="IA63" s="37">
        <v>8.1222467899266348E-2</v>
      </c>
      <c r="IB63" s="37">
        <v>7.9999999999999849E-2</v>
      </c>
      <c r="IC63" s="37">
        <v>7.9000983496691379E-2</v>
      </c>
      <c r="ID63" s="37">
        <v>8.1222467899266348E-2</v>
      </c>
      <c r="IE63" s="37">
        <v>8.1526494613674227E-2</v>
      </c>
      <c r="IF63" s="37">
        <v>8.3037236398976422E-2</v>
      </c>
      <c r="IG63" s="37">
        <v>8.0076545734478755E-2</v>
      </c>
      <c r="IH63" s="37">
        <v>8.422636855992427E-2</v>
      </c>
      <c r="II63" s="37">
        <v>8.2434806239063185E-2</v>
      </c>
      <c r="IJ63" s="37">
        <v>7.756971294943904E-2</v>
      </c>
      <c r="IK63" s="37">
        <v>7.7625859065658442E-2</v>
      </c>
      <c r="IL63" s="37">
        <v>7.9314933536819066E-2</v>
      </c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</row>
    <row r="64" spans="1:410" x14ac:dyDescent="0.35">
      <c r="A64" s="307">
        <v>0.106</v>
      </c>
      <c r="B64" s="314">
        <f t="shared" si="0"/>
        <v>8.3824263375002178E-2</v>
      </c>
      <c r="C64" s="315">
        <f t="shared" si="1"/>
        <v>2.2175736624997819E-2</v>
      </c>
      <c r="D64" s="37">
        <f t="shared" si="2"/>
        <v>8.187065082141029E-2</v>
      </c>
      <c r="E64" s="11">
        <f t="shared" si="3"/>
        <v>2.4129349178589707E-2</v>
      </c>
      <c r="F64" s="310">
        <f t="shared" si="4"/>
        <v>8.4023243117306481E-2</v>
      </c>
      <c r="G64" s="311">
        <f t="shared" si="5"/>
        <v>2.1976756882693516E-2</v>
      </c>
      <c r="H64" s="312">
        <f t="shared" si="6"/>
        <v>8.1455349311134087E-2</v>
      </c>
      <c r="I64" s="313">
        <f t="shared" si="7"/>
        <v>2.454465068886591E-2</v>
      </c>
      <c r="J64" s="323">
        <v>8.187065082141029E-2</v>
      </c>
      <c r="K64" s="313">
        <v>2.4129349178589707E-2</v>
      </c>
      <c r="M64" s="1">
        <v>0.106</v>
      </c>
      <c r="N64" s="37">
        <v>8.8248000273628113E-2</v>
      </c>
      <c r="O64" s="37">
        <v>8.559024917263236E-2</v>
      </c>
      <c r="P64" s="37">
        <v>8.5272530787720235E-2</v>
      </c>
      <c r="Q64" s="37">
        <v>9.0248987617751686E-2</v>
      </c>
      <c r="R64" s="37">
        <v>8.0819686739173946E-2</v>
      </c>
      <c r="S64" s="37">
        <v>8.559024917263236E-2</v>
      </c>
      <c r="T64" s="37">
        <v>8.4699566629351519E-2</v>
      </c>
      <c r="U64" s="37">
        <v>8.7448085501776074E-2</v>
      </c>
      <c r="V64" s="37">
        <v>8.559024917263236E-2</v>
      </c>
      <c r="W64" s="37">
        <v>9.0487615881139627E-2</v>
      </c>
      <c r="X64" s="37">
        <v>8.559024917263236E-2</v>
      </c>
      <c r="Y64" s="37">
        <v>8.3219809392452992E-2</v>
      </c>
      <c r="Z64" s="37">
        <v>9.0487615881139627E-2</v>
      </c>
      <c r="AA64" s="37">
        <v>9.0487615881139627E-2</v>
      </c>
      <c r="AB64" s="37">
        <v>8.5695015371751948E-2</v>
      </c>
      <c r="AC64" s="37">
        <v>8.4489325577565166E-2</v>
      </c>
      <c r="AD64" s="37">
        <v>8.4053245185327752E-2</v>
      </c>
      <c r="AE64" s="37">
        <v>9.0973618804203626E-2</v>
      </c>
      <c r="AF64" s="37">
        <v>8.559024917263236E-2</v>
      </c>
      <c r="AG64" s="37">
        <v>9.0487615881139627E-2</v>
      </c>
      <c r="AH64" s="37">
        <v>8.5272530787720235E-2</v>
      </c>
      <c r="AI64" s="37">
        <v>8.5778654591407655E-2</v>
      </c>
      <c r="AJ64" s="37">
        <v>9.0487615881139627E-2</v>
      </c>
      <c r="AK64" s="37">
        <v>8.2040654431148496E-2</v>
      </c>
      <c r="AL64" s="37">
        <v>8.559024917263236E-2</v>
      </c>
      <c r="AM64" s="37">
        <v>8.3379989837433666E-2</v>
      </c>
      <c r="AN64" s="37">
        <v>8.4988464116010576E-2</v>
      </c>
      <c r="AO64" s="37">
        <v>8.4489325577565166E-2</v>
      </c>
      <c r="AP64" s="37">
        <v>9.0487615881139627E-2</v>
      </c>
      <c r="AQ64" s="37">
        <v>7.8773176574724824E-2</v>
      </c>
      <c r="AR64" s="37">
        <v>8.5272530787720235E-2</v>
      </c>
      <c r="AS64" s="37">
        <v>8.0062701931234326E-2</v>
      </c>
      <c r="AT64" s="37">
        <v>9.3409695703226214E-2</v>
      </c>
      <c r="AU64" s="37">
        <v>7.764538190985415E-2</v>
      </c>
      <c r="AV64" s="37">
        <v>9.0487615881139627E-2</v>
      </c>
      <c r="AW64" s="37">
        <v>8.0860120656294665E-2</v>
      </c>
      <c r="AX64" s="37">
        <v>8.4489325577565166E-2</v>
      </c>
      <c r="AY64" s="37">
        <v>8.559024917263236E-2</v>
      </c>
      <c r="AZ64" s="37">
        <v>8.2920581173427044E-2</v>
      </c>
      <c r="BA64" s="37">
        <v>8.2040654431148496E-2</v>
      </c>
      <c r="BB64" s="37">
        <v>8.2040654431148496E-2</v>
      </c>
      <c r="BC64" s="37">
        <v>8.3401404553244518E-2</v>
      </c>
      <c r="BD64" s="37">
        <v>8.2798545188108807E-2</v>
      </c>
      <c r="BE64" s="37">
        <v>8.559024917263236E-2</v>
      </c>
      <c r="BF64" s="37">
        <v>9.1501758210934536E-2</v>
      </c>
      <c r="BG64" s="37">
        <v>8.6298730491054298E-2</v>
      </c>
      <c r="BH64" s="37">
        <v>8.3931501762686045E-2</v>
      </c>
      <c r="BI64" s="37">
        <v>8.5272530787720235E-2</v>
      </c>
      <c r="BJ64" s="37">
        <v>8.4489325577565166E-2</v>
      </c>
      <c r="BK64" s="37">
        <v>9.3113956271062781E-2</v>
      </c>
      <c r="BL64" s="37">
        <v>9.0384023698625748E-2</v>
      </c>
      <c r="BM64" s="37">
        <v>8.4345780583104046E-2</v>
      </c>
      <c r="BN64" s="37">
        <v>8.0587878181379802E-2</v>
      </c>
      <c r="BO64" s="37">
        <v>8.8082949239230324E-2</v>
      </c>
      <c r="BP64" s="37">
        <v>8.3935718431775719E-2</v>
      </c>
      <c r="BQ64" s="37">
        <v>8.7431027552302476E-2</v>
      </c>
      <c r="BR64" s="37">
        <v>9.0487615881139627E-2</v>
      </c>
      <c r="BS64" s="37">
        <v>9.0487615881139627E-2</v>
      </c>
      <c r="BT64" s="37">
        <v>8.559024917263236E-2</v>
      </c>
      <c r="BU64" s="37">
        <v>8.559024917263236E-2</v>
      </c>
      <c r="BV64" s="37">
        <v>8.5272530787720235E-2</v>
      </c>
      <c r="BW64" s="37">
        <v>8.95156873826497E-2</v>
      </c>
      <c r="BX64" s="37">
        <v>8.2040654431148496E-2</v>
      </c>
      <c r="BY64" s="37">
        <v>9.0423498238877631E-2</v>
      </c>
      <c r="BZ64" s="37">
        <v>8.9252157782115926E-2</v>
      </c>
      <c r="CA64" s="37">
        <v>9.0487615881139627E-2</v>
      </c>
      <c r="CB64" s="37">
        <v>8.1634797157583261E-2</v>
      </c>
      <c r="CC64" s="37">
        <v>8.7046261013958626E-2</v>
      </c>
      <c r="CD64" s="37">
        <v>8.1959057725346174E-2</v>
      </c>
      <c r="CE64" s="37">
        <v>8.0791583677719103E-2</v>
      </c>
      <c r="CF64" s="37">
        <v>6.0669168296835885E-2</v>
      </c>
      <c r="CG64" s="37">
        <v>8.1634797157583261E-2</v>
      </c>
      <c r="CH64" s="37">
        <v>9.2224494868349272E-2</v>
      </c>
      <c r="CI64" s="37">
        <v>7.8299316056412049E-2</v>
      </c>
      <c r="CJ64" s="37">
        <v>8.5272530787720235E-2</v>
      </c>
      <c r="CK64" s="37">
        <v>9.3256708533951516E-2</v>
      </c>
      <c r="CL64" s="37">
        <v>8.2040654431148496E-2</v>
      </c>
      <c r="CM64" s="37">
        <v>9.0973618804203626E-2</v>
      </c>
      <c r="CN64" s="37">
        <v>8.3469646377659634E-2</v>
      </c>
      <c r="CO64" s="37">
        <v>8.8903768878010991E-2</v>
      </c>
      <c r="CP64" s="37">
        <v>8.8843975592060254E-2</v>
      </c>
      <c r="CQ64" s="37">
        <v>7.6849374334569287E-2</v>
      </c>
      <c r="CR64" s="37">
        <v>8.4053245185327752E-2</v>
      </c>
      <c r="CS64" s="37">
        <v>9.0779410408767802E-2</v>
      </c>
      <c r="CT64" s="37">
        <v>8.2040654431148496E-2</v>
      </c>
      <c r="CU64" s="37">
        <v>8.4053245185327752E-2</v>
      </c>
      <c r="CV64" s="37">
        <v>8.4053245185327752E-2</v>
      </c>
      <c r="CW64" s="37">
        <v>8.5714242463238E-2</v>
      </c>
      <c r="CX64" s="37">
        <v>8.2040654431148496E-2</v>
      </c>
      <c r="CY64" s="37">
        <v>8.2040654431148496E-2</v>
      </c>
      <c r="CZ64" s="37">
        <v>8.8390617828717266E-2</v>
      </c>
      <c r="DA64" s="37">
        <v>8.4053245185327752E-2</v>
      </c>
      <c r="DB64" s="37">
        <v>7.9999999999999849E-2</v>
      </c>
      <c r="DC64" s="37">
        <v>8.1634797157583261E-2</v>
      </c>
      <c r="DD64" s="37">
        <v>8.0435081898649008E-2</v>
      </c>
      <c r="DE64" s="37">
        <v>7.9999999999999849E-2</v>
      </c>
      <c r="DF64" s="37">
        <v>8.134922035198966E-2</v>
      </c>
      <c r="DG64" s="37">
        <v>8.0587878181379802E-2</v>
      </c>
      <c r="DH64" s="37">
        <v>8.0173419242637545E-2</v>
      </c>
      <c r="DI64" s="37">
        <v>8.5913164396122177E-2</v>
      </c>
      <c r="DJ64" s="37">
        <v>8.4749114778636336E-2</v>
      </c>
      <c r="DK64" s="37">
        <v>8.2040654431148496E-2</v>
      </c>
      <c r="DL64" s="37">
        <v>8.2040654431148496E-2</v>
      </c>
      <c r="DM64" s="37">
        <v>6.4331383888111882E-2</v>
      </c>
      <c r="DN64" s="37">
        <v>7.8472092316801856E-2</v>
      </c>
      <c r="DO64" s="37">
        <v>8.2040654431148496E-2</v>
      </c>
      <c r="DP64" s="37">
        <v>8.0587878181379802E-2</v>
      </c>
      <c r="DQ64" s="37">
        <v>8.4198043689748037E-2</v>
      </c>
      <c r="DR64" s="37">
        <v>6.8585928788250206E-2</v>
      </c>
      <c r="DS64" s="37">
        <v>8.29178660074259E-2</v>
      </c>
      <c r="DT64" s="37">
        <v>7.8498237181310104E-2</v>
      </c>
      <c r="DU64" s="37">
        <v>8.2040654431148496E-2</v>
      </c>
      <c r="DV64" s="37">
        <v>7.4361167849531951E-2</v>
      </c>
      <c r="DW64" s="37">
        <v>8.0877064898188689E-2</v>
      </c>
      <c r="DX64" s="37">
        <v>8.5206818781576654E-2</v>
      </c>
      <c r="DY64" s="37">
        <v>8.4053245185327752E-2</v>
      </c>
      <c r="DZ64" s="37">
        <v>8.1862657284104356E-2</v>
      </c>
      <c r="EA64" s="37">
        <v>8.4053245185327752E-2</v>
      </c>
      <c r="EB64" s="37">
        <v>8.0435081898649008E-2</v>
      </c>
      <c r="EC64" s="37">
        <v>8.2040654431148496E-2</v>
      </c>
      <c r="ED64" s="37">
        <v>8.3050402553214608E-2</v>
      </c>
      <c r="EE64" s="37">
        <v>8.4053245185327752E-2</v>
      </c>
      <c r="EF64" s="37">
        <v>8.2040654431148496E-2</v>
      </c>
      <c r="EG64" s="37">
        <v>8.0587878181379802E-2</v>
      </c>
      <c r="EH64" s="37">
        <v>8.2040654431148496E-2</v>
      </c>
      <c r="EI64" s="37">
        <v>8.2040654431148496E-2</v>
      </c>
      <c r="EJ64" s="37">
        <v>8.3251520055350747E-2</v>
      </c>
      <c r="EK64" s="37">
        <v>8.5778654591407655E-2</v>
      </c>
      <c r="EL64" s="37">
        <v>8.3251520055350747E-2</v>
      </c>
      <c r="EM64" s="37">
        <v>9.1441291313638873E-2</v>
      </c>
      <c r="EN64" s="37">
        <v>8.1414444178041556E-2</v>
      </c>
      <c r="EO64" s="37">
        <v>8.3251520055350747E-2</v>
      </c>
      <c r="EP64" s="37">
        <v>8.3251520055350747E-2</v>
      </c>
      <c r="EQ64" s="37">
        <v>7.8299316056412049E-2</v>
      </c>
      <c r="ER64" s="37">
        <v>7.5264117199557168E-2</v>
      </c>
      <c r="ES64" s="37">
        <v>8.4053245185327752E-2</v>
      </c>
      <c r="ET64" s="37">
        <v>8.4053245185327752E-2</v>
      </c>
      <c r="EU64" s="37">
        <v>7.9545205304936362E-2</v>
      </c>
      <c r="EV64" s="37">
        <v>8.134922035198966E-2</v>
      </c>
      <c r="EW64" s="37">
        <v>8.6515683415012257E-2</v>
      </c>
      <c r="EX64" s="37">
        <v>8.2040654431148496E-2</v>
      </c>
      <c r="EY64" s="37">
        <v>8.2040654431148496E-2</v>
      </c>
      <c r="EZ64" s="37">
        <v>8.0939476587236214E-2</v>
      </c>
      <c r="FA64" s="37">
        <v>8.4053245185327752E-2</v>
      </c>
      <c r="FB64" s="37">
        <v>8.1172220591529287E-2</v>
      </c>
      <c r="FC64" s="37">
        <v>8.4053245185327752E-2</v>
      </c>
      <c r="FD64" s="37">
        <v>7.9999999999999849E-2</v>
      </c>
      <c r="FE64" s="37">
        <v>7.8299316056412049E-2</v>
      </c>
      <c r="FF64" s="37">
        <v>8.1172220591529287E-2</v>
      </c>
      <c r="FG64" s="37">
        <v>8.2040654431148496E-2</v>
      </c>
      <c r="FH64" s="37">
        <v>7.7196907041868323E-2</v>
      </c>
      <c r="FI64" s="37">
        <v>7.1879037339064533E-2</v>
      </c>
      <c r="FJ64" s="37">
        <v>9.2543147911307688E-2</v>
      </c>
      <c r="FK64" s="37">
        <v>8.4053245185327752E-2</v>
      </c>
      <c r="FL64" s="37">
        <v>7.8984273440099395E-2</v>
      </c>
      <c r="FM64" s="37">
        <v>8.3817256557172426E-2</v>
      </c>
      <c r="FN64" s="37">
        <v>8.3251520055350747E-2</v>
      </c>
      <c r="FO64" s="37">
        <v>8.6096294198504175E-2</v>
      </c>
      <c r="FP64" s="37">
        <v>8.4053245185327752E-2</v>
      </c>
      <c r="FQ64" s="37">
        <v>8.2040654431148496E-2</v>
      </c>
      <c r="FR64" s="37">
        <v>8.4053245185327752E-2</v>
      </c>
      <c r="FS64" s="37">
        <v>7.579207212778849E-2</v>
      </c>
      <c r="FT64" s="37">
        <v>8.2040654431148496E-2</v>
      </c>
      <c r="FU64" s="37">
        <v>8.2040654431148496E-2</v>
      </c>
      <c r="FV64" s="37">
        <v>8.4053245185327752E-2</v>
      </c>
      <c r="FW64" s="37">
        <v>8.8780345069087607E-2</v>
      </c>
      <c r="FX64" s="37">
        <v>8.3251520055350747E-2</v>
      </c>
      <c r="FY64" s="37">
        <v>7.8299316056412049E-2</v>
      </c>
      <c r="FZ64" s="37">
        <v>7.1698256074136157E-2</v>
      </c>
      <c r="GA64" s="37">
        <v>8.2040654431148496E-2</v>
      </c>
      <c r="GB64" s="37">
        <v>8.2040654431148496E-2</v>
      </c>
      <c r="GC64" s="37">
        <v>7.8814562394265986E-2</v>
      </c>
      <c r="GD64" s="37">
        <v>8.2900612395340634E-2</v>
      </c>
      <c r="GE64" s="37">
        <v>8.4053245185327752E-2</v>
      </c>
      <c r="GF64" s="37">
        <v>8.2040654431148496E-2</v>
      </c>
      <c r="GG64" s="37">
        <v>8.5651821431675268E-2</v>
      </c>
      <c r="GH64" s="37">
        <v>6.9620014530045404E-2</v>
      </c>
      <c r="GI64" s="37">
        <v>8.4053245185327752E-2</v>
      </c>
      <c r="GJ64" s="37">
        <v>8.4053245185327752E-2</v>
      </c>
      <c r="GK64" s="37">
        <v>7.8643838209603301E-2</v>
      </c>
      <c r="GL64" s="37">
        <v>8.0819686739173946E-2</v>
      </c>
      <c r="GM64" s="37">
        <v>8.6576401214683019E-2</v>
      </c>
      <c r="GN64" s="37">
        <v>8.0587878181379802E-2</v>
      </c>
      <c r="GO64" s="37">
        <v>7.3319008874559222E-2</v>
      </c>
      <c r="GP64" s="37">
        <v>8.4053245185327752E-2</v>
      </c>
      <c r="GQ64" s="37">
        <v>9.1665861563339668E-2</v>
      </c>
      <c r="GR64" s="37">
        <v>8.3251520055350747E-2</v>
      </c>
      <c r="GS64" s="37">
        <v>8.2040654431148496E-2</v>
      </c>
      <c r="GT64" s="37">
        <v>7.1598744770286604E-2</v>
      </c>
      <c r="GU64" s="37">
        <v>8.7537351759658932E-2</v>
      </c>
      <c r="GV64" s="37">
        <v>7.7196907041868323E-2</v>
      </c>
      <c r="GW64" s="37">
        <v>8.2040654431148496E-2</v>
      </c>
      <c r="GX64" s="37">
        <v>9.0800276372804634E-2</v>
      </c>
      <c r="GY64" s="37">
        <v>8.3251520055350747E-2</v>
      </c>
      <c r="GZ64" s="37">
        <v>7.9735652349868236E-2</v>
      </c>
      <c r="HA64" s="37">
        <v>8.1634797157583261E-2</v>
      </c>
      <c r="HB64" s="37">
        <v>8.3817256557172426E-2</v>
      </c>
      <c r="HC64" s="37">
        <v>8.1296482395445402E-2</v>
      </c>
      <c r="HD64" s="37">
        <v>8.4053245185327752E-2</v>
      </c>
      <c r="HE64" s="37">
        <v>8.0587878181379802E-2</v>
      </c>
      <c r="HF64" s="37">
        <v>8.2040654431148496E-2</v>
      </c>
      <c r="HG64" s="37">
        <v>8.2040654431148496E-2</v>
      </c>
      <c r="HH64" s="37">
        <v>8.3926846083482332E-2</v>
      </c>
      <c r="HI64" s="37">
        <v>8.2040654431148496E-2</v>
      </c>
      <c r="HJ64" s="37">
        <v>8.5778654591407655E-2</v>
      </c>
      <c r="HK64" s="37">
        <v>7.8299316056412049E-2</v>
      </c>
      <c r="HL64" s="37">
        <v>8.117340817316121E-2</v>
      </c>
      <c r="HM64" s="37">
        <v>8.2040654431148496E-2</v>
      </c>
      <c r="HN64" s="37">
        <v>8.2040654431148496E-2</v>
      </c>
      <c r="HO64" s="37">
        <v>8.1953389659086495E-2</v>
      </c>
      <c r="HP64" s="37">
        <v>8.4053245185327752E-2</v>
      </c>
      <c r="HQ64" s="37">
        <v>8.0819686739173946E-2</v>
      </c>
      <c r="HR64" s="37">
        <v>8.9860427830408707E-2</v>
      </c>
      <c r="HS64" s="37">
        <v>8.3215277635079632E-2</v>
      </c>
      <c r="HT64" s="37">
        <v>8.1634797157583261E-2</v>
      </c>
      <c r="HU64" s="37">
        <v>8.117340817316121E-2</v>
      </c>
      <c r="HV64" s="37">
        <v>8.0587878181379802E-2</v>
      </c>
      <c r="HW64" s="37">
        <v>8.2040654431148496E-2</v>
      </c>
      <c r="HX64" s="37">
        <v>8.3251520055350747E-2</v>
      </c>
      <c r="HY64" s="37">
        <v>8.3251520055350747E-2</v>
      </c>
      <c r="HZ64" s="37">
        <v>7.8299316056412049E-2</v>
      </c>
      <c r="IA64" s="37">
        <v>8.1634797157583261E-2</v>
      </c>
      <c r="IB64" s="37">
        <v>7.9999999999999849E-2</v>
      </c>
      <c r="IC64" s="37">
        <v>8.0023089421922711E-2</v>
      </c>
      <c r="ID64" s="37">
        <v>8.1634797157583261E-2</v>
      </c>
      <c r="IE64" s="37">
        <v>8.2040654431148496E-2</v>
      </c>
      <c r="IF64" s="37">
        <v>8.4053245185327752E-2</v>
      </c>
      <c r="IG64" s="37">
        <v>8.0587878181379802E-2</v>
      </c>
      <c r="IH64" s="37">
        <v>8.4749114778636336E-2</v>
      </c>
      <c r="II64" s="37">
        <v>8.3251520055350747E-2</v>
      </c>
      <c r="IJ64" s="37">
        <v>7.8103061019509479E-2</v>
      </c>
      <c r="IK64" s="37">
        <v>7.8643838209603301E-2</v>
      </c>
      <c r="IL64" s="37">
        <v>8.0173419242637545E-2</v>
      </c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</row>
    <row r="65" spans="1:410" x14ac:dyDescent="0.35">
      <c r="A65" s="307">
        <v>0.107</v>
      </c>
      <c r="B65" s="314">
        <f t="shared" si="0"/>
        <v>8.4501441764796362E-2</v>
      </c>
      <c r="C65" s="315">
        <f t="shared" si="1"/>
        <v>2.2498558235203636E-2</v>
      </c>
      <c r="D65" s="37">
        <f t="shared" si="2"/>
        <v>8.2560862776365956E-2</v>
      </c>
      <c r="E65" s="11">
        <f t="shared" si="3"/>
        <v>2.4439137223634042E-2</v>
      </c>
      <c r="F65" s="310">
        <f t="shared" si="4"/>
        <v>8.469698556555906E-2</v>
      </c>
      <c r="G65" s="311">
        <f t="shared" si="5"/>
        <v>2.2303014434440938E-2</v>
      </c>
      <c r="H65" s="312">
        <f t="shared" si="6"/>
        <v>8.2178764935129101E-2</v>
      </c>
      <c r="I65" s="313">
        <f t="shared" si="7"/>
        <v>2.4821235064870897E-2</v>
      </c>
      <c r="J65" s="323">
        <v>8.2560862776365956E-2</v>
      </c>
      <c r="K65" s="313">
        <v>2.4439137223634042E-2</v>
      </c>
      <c r="M65" s="1">
        <v>0.107</v>
      </c>
      <c r="N65" s="37">
        <v>8.9245494513578105E-2</v>
      </c>
      <c r="O65" s="37">
        <v>8.6108216635919055E-2</v>
      </c>
      <c r="P65" s="37">
        <v>8.6099865892542926E-2</v>
      </c>
      <c r="Q65" s="37">
        <v>9.1059498939501271E-2</v>
      </c>
      <c r="R65" s="37">
        <v>8.1027993795450337E-2</v>
      </c>
      <c r="S65" s="37">
        <v>8.6108216635919055E-2</v>
      </c>
      <c r="T65" s="37">
        <v>8.5215093377861262E-2</v>
      </c>
      <c r="U65" s="37">
        <v>8.8256629130979203E-2</v>
      </c>
      <c r="V65" s="37">
        <v>8.6108216635919055E-2</v>
      </c>
      <c r="W65" s="37">
        <v>9.0988405193152877E-2</v>
      </c>
      <c r="X65" s="37">
        <v>8.6108216635919055E-2</v>
      </c>
      <c r="Y65" s="37">
        <v>8.3736402932939491E-2</v>
      </c>
      <c r="Z65" s="37">
        <v>9.0988405193152877E-2</v>
      </c>
      <c r="AA65" s="37">
        <v>9.0988405193152877E-2</v>
      </c>
      <c r="AB65" s="37">
        <v>8.6625494051813634E-2</v>
      </c>
      <c r="AC65" s="37">
        <v>8.4907020141899103E-2</v>
      </c>
      <c r="AD65" s="37">
        <v>8.5069153656037511E-2</v>
      </c>
      <c r="AE65" s="37">
        <v>9.1970203419847518E-2</v>
      </c>
      <c r="AF65" s="37">
        <v>8.6108216635919055E-2</v>
      </c>
      <c r="AG65" s="37">
        <v>9.0988405193152877E-2</v>
      </c>
      <c r="AH65" s="37">
        <v>8.6099865892542926E-2</v>
      </c>
      <c r="AI65" s="37">
        <v>8.6793526780797992E-2</v>
      </c>
      <c r="AJ65" s="37">
        <v>9.0988405193152877E-2</v>
      </c>
      <c r="AK65" s="37">
        <v>8.25565309291445E-2</v>
      </c>
      <c r="AL65" s="37">
        <v>8.6108216635919055E-2</v>
      </c>
      <c r="AM65" s="37">
        <v>8.369579729362564E-2</v>
      </c>
      <c r="AN65" s="37">
        <v>8.571497519157889E-2</v>
      </c>
      <c r="AO65" s="37">
        <v>8.4907020141899103E-2</v>
      </c>
      <c r="AP65" s="37">
        <v>9.0988405193152877E-2</v>
      </c>
      <c r="AQ65" s="37">
        <v>7.9668714867019652E-2</v>
      </c>
      <c r="AR65" s="37">
        <v>8.6099865892542926E-2</v>
      </c>
      <c r="AS65" s="37">
        <v>8.0564869269854622E-2</v>
      </c>
      <c r="AT65" s="37">
        <v>9.4227019372748355E-2</v>
      </c>
      <c r="AU65" s="37">
        <v>7.8469301351968612E-2</v>
      </c>
      <c r="AV65" s="37">
        <v>9.0988405193152877E-2</v>
      </c>
      <c r="AW65" s="37">
        <v>8.1393958283802359E-2</v>
      </c>
      <c r="AX65" s="37">
        <v>8.4907020141899103E-2</v>
      </c>
      <c r="AY65" s="37">
        <v>8.6108216635919055E-2</v>
      </c>
      <c r="AZ65" s="37">
        <v>8.3438157441322547E-2</v>
      </c>
      <c r="BA65" s="37">
        <v>8.25565309291445E-2</v>
      </c>
      <c r="BB65" s="37">
        <v>8.25565309291445E-2</v>
      </c>
      <c r="BC65" s="37">
        <v>8.3773680519552585E-2</v>
      </c>
      <c r="BD65" s="37">
        <v>8.33081309761734E-2</v>
      </c>
      <c r="BE65" s="37">
        <v>8.6108216635919055E-2</v>
      </c>
      <c r="BF65" s="37">
        <v>9.203964580339008E-2</v>
      </c>
      <c r="BG65" s="37">
        <v>8.7120224327298379E-2</v>
      </c>
      <c r="BH65" s="37">
        <v>8.4850063810712806E-2</v>
      </c>
      <c r="BI65" s="37">
        <v>8.6099865892542926E-2</v>
      </c>
      <c r="BJ65" s="37">
        <v>8.4907020141899103E-2</v>
      </c>
      <c r="BK65" s="37">
        <v>9.4018552242200792E-2</v>
      </c>
      <c r="BL65" s="37">
        <v>9.1202824528403115E-2</v>
      </c>
      <c r="BM65" s="37">
        <v>8.4860335463935899E-2</v>
      </c>
      <c r="BN65" s="37">
        <v>8.1100926269983109E-2</v>
      </c>
      <c r="BO65" s="37">
        <v>8.8871765491202348E-2</v>
      </c>
      <c r="BP65" s="37">
        <v>8.430267400063074E-2</v>
      </c>
      <c r="BQ65" s="37">
        <v>8.7953674029379147E-2</v>
      </c>
      <c r="BR65" s="37">
        <v>9.0988405193152877E-2</v>
      </c>
      <c r="BS65" s="37">
        <v>9.0988405193152877E-2</v>
      </c>
      <c r="BT65" s="37">
        <v>8.6108216635919055E-2</v>
      </c>
      <c r="BU65" s="37">
        <v>8.6108216635919055E-2</v>
      </c>
      <c r="BV65" s="37">
        <v>8.6099865892542926E-2</v>
      </c>
      <c r="BW65" s="37">
        <v>9.0533402669558116E-2</v>
      </c>
      <c r="BX65" s="37">
        <v>8.25565309291445E-2</v>
      </c>
      <c r="BY65" s="37">
        <v>9.0924931970513212E-2</v>
      </c>
      <c r="BZ65" s="37">
        <v>9.0124931376570849E-2</v>
      </c>
      <c r="CA65" s="37">
        <v>9.0988405193152877E-2</v>
      </c>
      <c r="CB65" s="37">
        <v>8.2048793264941855E-2</v>
      </c>
      <c r="CC65" s="37">
        <v>8.791946135821016E-2</v>
      </c>
      <c r="CD65" s="37">
        <v>8.2958852893513901E-2</v>
      </c>
      <c r="CE65" s="37">
        <v>8.1318506597221063E-2</v>
      </c>
      <c r="CF65" s="37">
        <v>6.1695817372811712E-2</v>
      </c>
      <c r="CG65" s="37">
        <v>8.2048793264941855E-2</v>
      </c>
      <c r="CH65" s="37">
        <v>9.313433957017736E-2</v>
      </c>
      <c r="CI65" s="37">
        <v>7.9323913607265206E-2</v>
      </c>
      <c r="CJ65" s="37">
        <v>8.6099865892542926E-2</v>
      </c>
      <c r="CK65" s="37">
        <v>9.4071440957845809E-2</v>
      </c>
      <c r="CL65" s="37">
        <v>8.25565309291445E-2</v>
      </c>
      <c r="CM65" s="37">
        <v>9.1970203419847518E-2</v>
      </c>
      <c r="CN65" s="37">
        <v>8.3688468329759846E-2</v>
      </c>
      <c r="CO65" s="37">
        <v>8.9817150214020813E-2</v>
      </c>
      <c r="CP65" s="37">
        <v>8.9653503066972062E-2</v>
      </c>
      <c r="CQ65" s="37">
        <v>7.7715065205940403E-2</v>
      </c>
      <c r="CR65" s="37">
        <v>8.5069153656037511E-2</v>
      </c>
      <c r="CS65" s="37">
        <v>9.1578270498754444E-2</v>
      </c>
      <c r="CT65" s="37">
        <v>8.25565309291445E-2</v>
      </c>
      <c r="CU65" s="37">
        <v>8.5069153656037511E-2</v>
      </c>
      <c r="CV65" s="37">
        <v>8.5069153656037511E-2</v>
      </c>
      <c r="CW65" s="37">
        <v>8.62425138423768E-2</v>
      </c>
      <c r="CX65" s="37">
        <v>8.25565309291445E-2</v>
      </c>
      <c r="CY65" s="37">
        <v>8.25565309291445E-2</v>
      </c>
      <c r="CZ65" s="37">
        <v>8.9216600462420192E-2</v>
      </c>
      <c r="DA65" s="37">
        <v>8.5069153656037511E-2</v>
      </c>
      <c r="DB65" s="37">
        <v>7.9999999999999849E-2</v>
      </c>
      <c r="DC65" s="37">
        <v>8.2048793264941855E-2</v>
      </c>
      <c r="DD65" s="37">
        <v>8.1268057975144137E-2</v>
      </c>
      <c r="DE65" s="37">
        <v>7.9999999999999849E-2</v>
      </c>
      <c r="DF65" s="37">
        <v>8.2177541745163785E-2</v>
      </c>
      <c r="DG65" s="37">
        <v>8.1100926269983109E-2</v>
      </c>
      <c r="DH65" s="37">
        <v>8.0690698000012606E-2</v>
      </c>
      <c r="DI65" s="37">
        <v>8.644151084249474E-2</v>
      </c>
      <c r="DJ65" s="37">
        <v>8.5273591444517294E-2</v>
      </c>
      <c r="DK65" s="37">
        <v>8.25565309291445E-2</v>
      </c>
      <c r="DL65" s="37">
        <v>8.25565309291445E-2</v>
      </c>
      <c r="DM65" s="37">
        <v>6.5348546080497227E-2</v>
      </c>
      <c r="DN65" s="37">
        <v>7.9493305814887671E-2</v>
      </c>
      <c r="DO65" s="37">
        <v>8.25565309291445E-2</v>
      </c>
      <c r="DP65" s="37">
        <v>8.1100926269983109E-2</v>
      </c>
      <c r="DQ65" s="37">
        <v>8.4723257773343885E-2</v>
      </c>
      <c r="DR65" s="37">
        <v>6.9620580977547419E-2</v>
      </c>
      <c r="DS65" s="37">
        <v>8.3436218579960419E-2</v>
      </c>
      <c r="DT65" s="37">
        <v>7.9517810024938518E-2</v>
      </c>
      <c r="DU65" s="37">
        <v>8.25565309291445E-2</v>
      </c>
      <c r="DV65" s="37">
        <v>7.4687607857445881E-2</v>
      </c>
      <c r="DW65" s="37">
        <v>8.1390678196566979E-2</v>
      </c>
      <c r="DX65" s="37">
        <v>8.6221006715454296E-2</v>
      </c>
      <c r="DY65" s="37">
        <v>8.5069153656037511E-2</v>
      </c>
      <c r="DZ65" s="37">
        <v>8.2680590703489543E-2</v>
      </c>
      <c r="EA65" s="37">
        <v>8.5069153656037511E-2</v>
      </c>
      <c r="EB65" s="37">
        <v>8.1268057975144137E-2</v>
      </c>
      <c r="EC65" s="37">
        <v>8.25565309291445E-2</v>
      </c>
      <c r="ED65" s="37">
        <v>8.3818222893939254E-2</v>
      </c>
      <c r="EE65" s="37">
        <v>8.5069153656037511E-2</v>
      </c>
      <c r="EF65" s="37">
        <v>8.25565309291445E-2</v>
      </c>
      <c r="EG65" s="37">
        <v>8.1100926269983109E-2</v>
      </c>
      <c r="EH65" s="37">
        <v>8.25565309291445E-2</v>
      </c>
      <c r="EI65" s="37">
        <v>8.25565309291445E-2</v>
      </c>
      <c r="EJ65" s="37">
        <v>8.4069263206898004E-2</v>
      </c>
      <c r="EK65" s="37">
        <v>8.6793526780797992E-2</v>
      </c>
      <c r="EL65" s="37">
        <v>8.4069263206898004E-2</v>
      </c>
      <c r="EM65" s="37">
        <v>9.1949843335340287E-2</v>
      </c>
      <c r="EN65" s="37">
        <v>8.1625172314267802E-2</v>
      </c>
      <c r="EO65" s="37">
        <v>8.4069263206898004E-2</v>
      </c>
      <c r="EP65" s="37">
        <v>8.4069263206898004E-2</v>
      </c>
      <c r="EQ65" s="37">
        <v>7.9323913607265206E-2</v>
      </c>
      <c r="ER65" s="37">
        <v>7.6284141189733923E-2</v>
      </c>
      <c r="ES65" s="37">
        <v>8.5069153656037511E-2</v>
      </c>
      <c r="ET65" s="37">
        <v>8.5069153656037511E-2</v>
      </c>
      <c r="EU65" s="37">
        <v>8.0383065479186833E-2</v>
      </c>
      <c r="EV65" s="37">
        <v>8.2177541745163785E-2</v>
      </c>
      <c r="EW65" s="37">
        <v>8.7333043399047794E-2</v>
      </c>
      <c r="EX65" s="37">
        <v>8.25565309291445E-2</v>
      </c>
      <c r="EY65" s="37">
        <v>8.25565309291445E-2</v>
      </c>
      <c r="EZ65" s="37">
        <v>8.1757532589284976E-2</v>
      </c>
      <c r="FA65" s="37">
        <v>8.5069153656037511E-2</v>
      </c>
      <c r="FB65" s="37">
        <v>8.1685637546607071E-2</v>
      </c>
      <c r="FC65" s="37">
        <v>8.5069153656037511E-2</v>
      </c>
      <c r="FD65" s="37">
        <v>7.9999999999999849E-2</v>
      </c>
      <c r="FE65" s="37">
        <v>7.9323913607265206E-2</v>
      </c>
      <c r="FF65" s="37">
        <v>8.1685637546607071E-2</v>
      </c>
      <c r="FG65" s="37">
        <v>8.25565309291445E-2</v>
      </c>
      <c r="FH65" s="37">
        <v>7.7730063902303748E-2</v>
      </c>
      <c r="FI65" s="37">
        <v>7.2646753493755156E-2</v>
      </c>
      <c r="FJ65" s="37">
        <v>9.3358357089022626E-2</v>
      </c>
      <c r="FK65" s="37">
        <v>8.5069153656037511E-2</v>
      </c>
      <c r="FL65" s="37">
        <v>7.9995454637305397E-2</v>
      </c>
      <c r="FM65" s="37">
        <v>8.4338412219545855E-2</v>
      </c>
      <c r="FN65" s="37">
        <v>8.4069263206898004E-2</v>
      </c>
      <c r="FO65" s="37">
        <v>8.6923449828374189E-2</v>
      </c>
      <c r="FP65" s="37">
        <v>8.5069153656037511E-2</v>
      </c>
      <c r="FQ65" s="37">
        <v>8.25565309291445E-2</v>
      </c>
      <c r="FR65" s="37">
        <v>8.5069153656037511E-2</v>
      </c>
      <c r="FS65" s="37">
        <v>7.6814299475777226E-2</v>
      </c>
      <c r="FT65" s="37">
        <v>8.25565309291445E-2</v>
      </c>
      <c r="FU65" s="37">
        <v>8.25565309291445E-2</v>
      </c>
      <c r="FV65" s="37">
        <v>8.5069153656037511E-2</v>
      </c>
      <c r="FW65" s="37">
        <v>8.9313941158194021E-2</v>
      </c>
      <c r="FX65" s="37">
        <v>8.4069263206898004E-2</v>
      </c>
      <c r="FY65" s="37">
        <v>7.9323913607265206E-2</v>
      </c>
      <c r="FZ65" s="37">
        <v>7.1913335237417053E-2</v>
      </c>
      <c r="GA65" s="37">
        <v>8.25565309291445E-2</v>
      </c>
      <c r="GB65" s="37">
        <v>8.25565309291445E-2</v>
      </c>
      <c r="GC65" s="37">
        <v>7.9829067872343895E-2</v>
      </c>
      <c r="GD65" s="37">
        <v>8.3918247164191051E-2</v>
      </c>
      <c r="GE65" s="37">
        <v>8.5069153656037511E-2</v>
      </c>
      <c r="GF65" s="37">
        <v>8.25565309291445E-2</v>
      </c>
      <c r="GG65" s="37">
        <v>8.6482244150433596E-2</v>
      </c>
      <c r="GH65" s="37">
        <v>7.0161529829898095E-2</v>
      </c>
      <c r="GI65" s="37">
        <v>8.5069153656037511E-2</v>
      </c>
      <c r="GJ65" s="37">
        <v>8.5069153656037511E-2</v>
      </c>
      <c r="GK65" s="37">
        <v>7.9661687735933073E-2</v>
      </c>
      <c r="GL65" s="37">
        <v>8.1027993795450337E-2</v>
      </c>
      <c r="GM65" s="37">
        <v>8.7102307475262375E-2</v>
      </c>
      <c r="GN65" s="37">
        <v>8.1100926269983109E-2</v>
      </c>
      <c r="GO65" s="37">
        <v>7.4338939143516081E-2</v>
      </c>
      <c r="GP65" s="37">
        <v>8.5069153656037511E-2</v>
      </c>
      <c r="GQ65" s="37">
        <v>9.2481406154269585E-2</v>
      </c>
      <c r="GR65" s="37">
        <v>8.4069263206898004E-2</v>
      </c>
      <c r="GS65" s="37">
        <v>8.25565309291445E-2</v>
      </c>
      <c r="GT65" s="37">
        <v>7.2519663804121226E-2</v>
      </c>
      <c r="GU65" s="37">
        <v>8.8551714464443654E-2</v>
      </c>
      <c r="GV65" s="37">
        <v>7.7730063902303748E-2</v>
      </c>
      <c r="GW65" s="37">
        <v>8.25565309291445E-2</v>
      </c>
      <c r="GX65" s="37">
        <v>9.1311190914378892E-2</v>
      </c>
      <c r="GY65" s="37">
        <v>8.4069263206898004E-2</v>
      </c>
      <c r="GZ65" s="37">
        <v>8.0606764400962483E-2</v>
      </c>
      <c r="HA65" s="37">
        <v>8.2048793264941855E-2</v>
      </c>
      <c r="HB65" s="37">
        <v>8.4338412219545855E-2</v>
      </c>
      <c r="HC65" s="37">
        <v>8.1506099120199016E-2</v>
      </c>
      <c r="HD65" s="37">
        <v>8.5069153656037511E-2</v>
      </c>
      <c r="HE65" s="37">
        <v>8.1100926269983109E-2</v>
      </c>
      <c r="HF65" s="37">
        <v>8.25565309291445E-2</v>
      </c>
      <c r="HG65" s="37">
        <v>8.25565309291445E-2</v>
      </c>
      <c r="HH65" s="37">
        <v>8.4445414205057912E-2</v>
      </c>
      <c r="HI65" s="37">
        <v>8.25565309291445E-2</v>
      </c>
      <c r="HJ65" s="37">
        <v>8.6793526780797992E-2</v>
      </c>
      <c r="HK65" s="37">
        <v>7.9323913607265206E-2</v>
      </c>
      <c r="HL65" s="37">
        <v>8.2193643189321097E-2</v>
      </c>
      <c r="HM65" s="37">
        <v>8.25565309291445E-2</v>
      </c>
      <c r="HN65" s="37">
        <v>8.25565309291445E-2</v>
      </c>
      <c r="HO65" s="37">
        <v>8.2168375458808951E-2</v>
      </c>
      <c r="HP65" s="37">
        <v>8.5069153656037511E-2</v>
      </c>
      <c r="HQ65" s="37">
        <v>8.1027993795450337E-2</v>
      </c>
      <c r="HR65" s="37">
        <v>9.0565009842794142E-2</v>
      </c>
      <c r="HS65" s="37">
        <v>8.3733420923513213E-2</v>
      </c>
      <c r="HT65" s="37">
        <v>8.2048793264941855E-2</v>
      </c>
      <c r="HU65" s="37">
        <v>8.2193643189321097E-2</v>
      </c>
      <c r="HV65" s="37">
        <v>8.1100926269983109E-2</v>
      </c>
      <c r="HW65" s="37">
        <v>8.25565309291445E-2</v>
      </c>
      <c r="HX65" s="37">
        <v>8.4069263206898004E-2</v>
      </c>
      <c r="HY65" s="37">
        <v>8.4069263206898004E-2</v>
      </c>
      <c r="HZ65" s="37">
        <v>7.9323913607265206E-2</v>
      </c>
      <c r="IA65" s="37">
        <v>8.2048793264941855E-2</v>
      </c>
      <c r="IB65" s="37">
        <v>7.9999999999999849E-2</v>
      </c>
      <c r="IC65" s="37">
        <v>8.104506513451315E-2</v>
      </c>
      <c r="ID65" s="37">
        <v>8.2048793264941855E-2</v>
      </c>
      <c r="IE65" s="37">
        <v>8.25565309291445E-2</v>
      </c>
      <c r="IF65" s="37">
        <v>8.5069153656037511E-2</v>
      </c>
      <c r="IG65" s="37">
        <v>8.1100926269983109E-2</v>
      </c>
      <c r="IH65" s="37">
        <v>8.5273591444517294E-2</v>
      </c>
      <c r="II65" s="37">
        <v>8.4069263206898004E-2</v>
      </c>
      <c r="IJ65" s="37">
        <v>7.8638031808341058E-2</v>
      </c>
      <c r="IK65" s="37">
        <v>7.9661687735933073E-2</v>
      </c>
      <c r="IL65" s="37">
        <v>8.0690698000012606E-2</v>
      </c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</row>
    <row r="66" spans="1:410" x14ac:dyDescent="0.35">
      <c r="A66" s="307">
        <v>0.108</v>
      </c>
      <c r="B66" s="314">
        <f t="shared" si="0"/>
        <v>8.5172009629286144E-2</v>
      </c>
      <c r="C66" s="315">
        <f t="shared" si="1"/>
        <v>2.2827990370713855E-2</v>
      </c>
      <c r="D66" s="37">
        <f t="shared" si="2"/>
        <v>8.3235806484920224E-2</v>
      </c>
      <c r="E66" s="11">
        <f t="shared" si="3"/>
        <v>2.4764193515079774E-2</v>
      </c>
      <c r="F66" s="310">
        <f t="shared" si="4"/>
        <v>8.5364706824909917E-2</v>
      </c>
      <c r="G66" s="311">
        <f t="shared" si="5"/>
        <v>2.2635293175090082E-2</v>
      </c>
      <c r="H66" s="312">
        <f t="shared" si="6"/>
        <v>8.2888483708497912E-2</v>
      </c>
      <c r="I66" s="313">
        <f t="shared" si="7"/>
        <v>2.5111516291502087E-2</v>
      </c>
      <c r="J66" s="323">
        <v>8.3235806484920224E-2</v>
      </c>
      <c r="K66" s="313">
        <v>2.4764193515079774E-2</v>
      </c>
      <c r="M66" s="1">
        <v>0.108</v>
      </c>
      <c r="N66" s="37">
        <v>9.0121522770501228E-2</v>
      </c>
      <c r="O66" s="37">
        <v>8.6627886207580884E-2</v>
      </c>
      <c r="P66" s="37">
        <v>8.6928023543253907E-2</v>
      </c>
      <c r="Q66" s="37">
        <v>9.1870753267686123E-2</v>
      </c>
      <c r="R66" s="37">
        <v>8.1237439789056953E-2</v>
      </c>
      <c r="S66" s="37">
        <v>8.6627886207580884E-2</v>
      </c>
      <c r="T66" s="37">
        <v>8.5732319022512105E-2</v>
      </c>
      <c r="U66" s="37">
        <v>8.9066190349369911E-2</v>
      </c>
      <c r="V66" s="37">
        <v>8.6627886207580884E-2</v>
      </c>
      <c r="W66" s="37">
        <v>9.1490872094365017E-2</v>
      </c>
      <c r="X66" s="37">
        <v>8.6627886207580884E-2</v>
      </c>
      <c r="Y66" s="37">
        <v>8.4254709214297119E-2</v>
      </c>
      <c r="Z66" s="37">
        <v>9.1490872094365017E-2</v>
      </c>
      <c r="AA66" s="37">
        <v>9.1490872094365017E-2</v>
      </c>
      <c r="AB66" s="37">
        <v>8.7556160489641321E-2</v>
      </c>
      <c r="AC66" s="37">
        <v>8.5326382706108372E-2</v>
      </c>
      <c r="AD66" s="37">
        <v>8.6084962270937648E-2</v>
      </c>
      <c r="AE66" s="37">
        <v>9.2966758466561883E-2</v>
      </c>
      <c r="AF66" s="37">
        <v>8.6627886207580884E-2</v>
      </c>
      <c r="AG66" s="37">
        <v>9.1490872094365017E-2</v>
      </c>
      <c r="AH66" s="37">
        <v>8.6928023543253907E-2</v>
      </c>
      <c r="AI66" s="37">
        <v>8.7808308167010685E-2</v>
      </c>
      <c r="AJ66" s="37">
        <v>9.1490872094365017E-2</v>
      </c>
      <c r="AK66" s="37">
        <v>8.3074125392104792E-2</v>
      </c>
      <c r="AL66" s="37">
        <v>8.6627886207580884E-2</v>
      </c>
      <c r="AM66" s="37">
        <v>8.4013094237427977E-2</v>
      </c>
      <c r="AN66" s="37">
        <v>8.6442738883541814E-2</v>
      </c>
      <c r="AO66" s="37">
        <v>8.5326382706108372E-2</v>
      </c>
      <c r="AP66" s="37">
        <v>9.1490872094365017E-2</v>
      </c>
      <c r="AQ66" s="37">
        <v>8.0559305573168594E-2</v>
      </c>
      <c r="AR66" s="37">
        <v>8.6928023543253907E-2</v>
      </c>
      <c r="AS66" s="37">
        <v>8.1068714921192386E-2</v>
      </c>
      <c r="AT66" s="37">
        <v>9.5045286621637359E-2</v>
      </c>
      <c r="AU66" s="37">
        <v>7.9294235856991468E-2</v>
      </c>
      <c r="AV66" s="37">
        <v>9.1490872094365017E-2</v>
      </c>
      <c r="AW66" s="37">
        <v>8.1929400403247588E-2</v>
      </c>
      <c r="AX66" s="37">
        <v>8.5326382706108372E-2</v>
      </c>
      <c r="AY66" s="37">
        <v>8.6627886207580884E-2</v>
      </c>
      <c r="AZ66" s="37">
        <v>8.3957452180948522E-2</v>
      </c>
      <c r="BA66" s="37">
        <v>8.3074125392104792E-2</v>
      </c>
      <c r="BB66" s="37">
        <v>8.3074125392104792E-2</v>
      </c>
      <c r="BC66" s="37">
        <v>8.4147588877201418E-2</v>
      </c>
      <c r="BD66" s="37">
        <v>8.3819404951377408E-2</v>
      </c>
      <c r="BE66" s="37">
        <v>8.6627886207580884E-2</v>
      </c>
      <c r="BF66" s="37">
        <v>9.2579150617841055E-2</v>
      </c>
      <c r="BG66" s="37">
        <v>8.7942631561235052E-2</v>
      </c>
      <c r="BH66" s="37">
        <v>8.5768932080950044E-2</v>
      </c>
      <c r="BI66" s="37">
        <v>8.6928023543253907E-2</v>
      </c>
      <c r="BJ66" s="37">
        <v>8.5326382706108372E-2</v>
      </c>
      <c r="BK66" s="37">
        <v>9.4923659951163364E-2</v>
      </c>
      <c r="BL66" s="37">
        <v>9.2022332432226239E-2</v>
      </c>
      <c r="BM66" s="37">
        <v>8.5376587944345772E-2</v>
      </c>
      <c r="BN66" s="37">
        <v>8.1615691354471886E-2</v>
      </c>
      <c r="BO66" s="37">
        <v>8.9661566493405065E-2</v>
      </c>
      <c r="BP66" s="37">
        <v>8.4671226881768646E-2</v>
      </c>
      <c r="BQ66" s="37">
        <v>8.8477915510304594E-2</v>
      </c>
      <c r="BR66" s="37">
        <v>9.1490872094365017E-2</v>
      </c>
      <c r="BS66" s="37">
        <v>9.1490872094365017E-2</v>
      </c>
      <c r="BT66" s="37">
        <v>8.6627886207580884E-2</v>
      </c>
      <c r="BU66" s="37">
        <v>8.6627886207580884E-2</v>
      </c>
      <c r="BV66" s="37">
        <v>8.6928023543253907E-2</v>
      </c>
      <c r="BW66" s="37">
        <v>9.1551040190919641E-2</v>
      </c>
      <c r="BX66" s="37">
        <v>8.3074125392104792E-2</v>
      </c>
      <c r="BY66" s="37">
        <v>9.1428046906167237E-2</v>
      </c>
      <c r="BZ66" s="37">
        <v>9.0624982229164264E-2</v>
      </c>
      <c r="CA66" s="37">
        <v>9.1490872094365017E-2</v>
      </c>
      <c r="CB66" s="37">
        <v>8.2464460161351116E-2</v>
      </c>
      <c r="CC66" s="37">
        <v>8.879336649027092E-2</v>
      </c>
      <c r="CD66" s="37">
        <v>8.3958605239931039E-2</v>
      </c>
      <c r="CE66" s="37">
        <v>8.1847159924063329E-2</v>
      </c>
      <c r="CF66" s="37">
        <v>6.2722184980658291E-2</v>
      </c>
      <c r="CG66" s="37">
        <v>8.2464460161351116E-2</v>
      </c>
      <c r="CH66" s="37">
        <v>9.4044671973271043E-2</v>
      </c>
      <c r="CI66" s="37">
        <v>8.0348368642927381E-2</v>
      </c>
      <c r="CJ66" s="37">
        <v>8.6928023543253907E-2</v>
      </c>
      <c r="CK66" s="37">
        <v>9.488711272672079E-2</v>
      </c>
      <c r="CL66" s="37">
        <v>8.3074125392104792E-2</v>
      </c>
      <c r="CM66" s="37">
        <v>9.2966758466561883E-2</v>
      </c>
      <c r="CN66" s="37">
        <v>8.3908410366543507E-2</v>
      </c>
      <c r="CO66" s="37">
        <v>9.073106703205025E-2</v>
      </c>
      <c r="CP66" s="37">
        <v>9.0464046108229335E-2</v>
      </c>
      <c r="CQ66" s="37">
        <v>7.8581204204030364E-2</v>
      </c>
      <c r="CR66" s="37">
        <v>8.6084962270937648E-2</v>
      </c>
      <c r="CS66" s="37">
        <v>9.2378180148851907E-2</v>
      </c>
      <c r="CT66" s="37">
        <v>8.3074125392104792E-2</v>
      </c>
      <c r="CU66" s="37">
        <v>8.6084962270937648E-2</v>
      </c>
      <c r="CV66" s="37">
        <v>8.6084962270937648E-2</v>
      </c>
      <c r="CW66" s="37">
        <v>8.677252350264153E-2</v>
      </c>
      <c r="CX66" s="37">
        <v>8.3074125392104792E-2</v>
      </c>
      <c r="CY66" s="37">
        <v>8.3074125392104792E-2</v>
      </c>
      <c r="CZ66" s="37">
        <v>9.0043602161582914E-2</v>
      </c>
      <c r="DA66" s="37">
        <v>8.6084962270937648E-2</v>
      </c>
      <c r="DB66" s="37">
        <v>7.9999999999999849E-2</v>
      </c>
      <c r="DC66" s="37">
        <v>8.2464460161351116E-2</v>
      </c>
      <c r="DD66" s="37">
        <v>8.2101935970096296E-2</v>
      </c>
      <c r="DE66" s="37">
        <v>7.9999999999999849E-2</v>
      </c>
      <c r="DF66" s="37">
        <v>8.3006486688305792E-2</v>
      </c>
      <c r="DG66" s="37">
        <v>8.1615691354471886E-2</v>
      </c>
      <c r="DH66" s="37">
        <v>8.1209705064920756E-2</v>
      </c>
      <c r="DI66" s="37">
        <v>8.6971596551444819E-2</v>
      </c>
      <c r="DJ66" s="37">
        <v>8.5799799697360735E-2</v>
      </c>
      <c r="DK66" s="37">
        <v>8.3074125392104792E-2</v>
      </c>
      <c r="DL66" s="37">
        <v>8.3074125392104792E-2</v>
      </c>
      <c r="DM66" s="37">
        <v>6.636546640142682E-2</v>
      </c>
      <c r="DN66" s="37">
        <v>8.0411651132127338E-2</v>
      </c>
      <c r="DO66" s="37">
        <v>8.3074125392104792E-2</v>
      </c>
      <c r="DP66" s="37">
        <v>8.1615691354471886E-2</v>
      </c>
      <c r="DQ66" s="37">
        <v>8.5250212337662612E-2</v>
      </c>
      <c r="DR66" s="37">
        <v>7.0655398221340482E-2</v>
      </c>
      <c r="DS66" s="37">
        <v>8.395629258492332E-2</v>
      </c>
      <c r="DT66" s="37">
        <v>8.0268872364374078E-2</v>
      </c>
      <c r="DU66" s="37">
        <v>8.3074125392104792E-2</v>
      </c>
      <c r="DV66" s="37">
        <v>7.5015071643927733E-2</v>
      </c>
      <c r="DW66" s="37">
        <v>8.1906008697026245E-2</v>
      </c>
      <c r="DX66" s="37">
        <v>8.7235103215018928E-2</v>
      </c>
      <c r="DY66" s="37">
        <v>8.6084962270937648E-2</v>
      </c>
      <c r="DZ66" s="37">
        <v>8.3499551661015303E-2</v>
      </c>
      <c r="EA66" s="37">
        <v>8.6084962270937648E-2</v>
      </c>
      <c r="EB66" s="37">
        <v>8.2101935970096296E-2</v>
      </c>
      <c r="EC66" s="37">
        <v>8.3074125392104792E-2</v>
      </c>
      <c r="ED66" s="37">
        <v>8.4587268366339785E-2</v>
      </c>
      <c r="EE66" s="37">
        <v>8.6084962270937648E-2</v>
      </c>
      <c r="EF66" s="37">
        <v>8.3074125392104792E-2</v>
      </c>
      <c r="EG66" s="37">
        <v>8.1615691354471886E-2</v>
      </c>
      <c r="EH66" s="37">
        <v>8.3074125392104792E-2</v>
      </c>
      <c r="EI66" s="37">
        <v>8.3074125392104792E-2</v>
      </c>
      <c r="EJ66" s="37">
        <v>8.4888031490077287E-2</v>
      </c>
      <c r="EK66" s="37">
        <v>8.7808308167010685E-2</v>
      </c>
      <c r="EL66" s="37">
        <v>8.4888031490077287E-2</v>
      </c>
      <c r="EM66" s="37">
        <v>9.2460095432082445E-2</v>
      </c>
      <c r="EN66" s="37">
        <v>8.1837053351479172E-2</v>
      </c>
      <c r="EO66" s="37">
        <v>8.4888031490077287E-2</v>
      </c>
      <c r="EP66" s="37">
        <v>8.4888031490077287E-2</v>
      </c>
      <c r="EQ66" s="37">
        <v>8.0278761045211366E-2</v>
      </c>
      <c r="ER66" s="37">
        <v>7.7304017983006235E-2</v>
      </c>
      <c r="ES66" s="37">
        <v>8.6084962270937648E-2</v>
      </c>
      <c r="ET66" s="37">
        <v>8.6084962270937648E-2</v>
      </c>
      <c r="EU66" s="37">
        <v>8.122181072168555E-2</v>
      </c>
      <c r="EV66" s="37">
        <v>8.3006486688305792E-2</v>
      </c>
      <c r="EW66" s="37">
        <v>8.8151423080992553E-2</v>
      </c>
      <c r="EX66" s="37">
        <v>8.3074125392104792E-2</v>
      </c>
      <c r="EY66" s="37">
        <v>8.3074125392104792E-2</v>
      </c>
      <c r="EZ66" s="37">
        <v>8.2576617765188542E-2</v>
      </c>
      <c r="FA66" s="37">
        <v>8.6084962270937648E-2</v>
      </c>
      <c r="FB66" s="37">
        <v>8.2200768959311166E-2</v>
      </c>
      <c r="FC66" s="37">
        <v>8.6084962270937648E-2</v>
      </c>
      <c r="FD66" s="37">
        <v>7.9999999999999849E-2</v>
      </c>
      <c r="FE66" s="37">
        <v>8.0278761045211366E-2</v>
      </c>
      <c r="FF66" s="37">
        <v>8.2200768959311166E-2</v>
      </c>
      <c r="FG66" s="37">
        <v>8.3074125392104792E-2</v>
      </c>
      <c r="FH66" s="37">
        <v>7.8264359444594644E-2</v>
      </c>
      <c r="FI66" s="37">
        <v>7.3415674115918872E-2</v>
      </c>
      <c r="FJ66" s="37">
        <v>9.4174505133051811E-2</v>
      </c>
      <c r="FK66" s="37">
        <v>8.6084962270937648E-2</v>
      </c>
      <c r="FL66" s="37">
        <v>8.0805769805531336E-2</v>
      </c>
      <c r="FM66" s="37">
        <v>8.4861293722064746E-2</v>
      </c>
      <c r="FN66" s="37">
        <v>8.4888031490077287E-2</v>
      </c>
      <c r="FO66" s="37">
        <v>8.7751520200711974E-2</v>
      </c>
      <c r="FP66" s="37">
        <v>8.6084962270937648E-2</v>
      </c>
      <c r="FQ66" s="37">
        <v>8.3074125392104792E-2</v>
      </c>
      <c r="FR66" s="37">
        <v>8.6084962270937648E-2</v>
      </c>
      <c r="FS66" s="37">
        <v>7.7836376379627925E-2</v>
      </c>
      <c r="FT66" s="37">
        <v>8.3074125392104792E-2</v>
      </c>
      <c r="FU66" s="37">
        <v>8.3074125392104792E-2</v>
      </c>
      <c r="FV66" s="37">
        <v>8.6084962270937648E-2</v>
      </c>
      <c r="FW66" s="37">
        <v>8.9849157249680678E-2</v>
      </c>
      <c r="FX66" s="37">
        <v>8.4888031490077287E-2</v>
      </c>
      <c r="FY66" s="37">
        <v>8.0174287706999081E-2</v>
      </c>
      <c r="FZ66" s="37">
        <v>7.2129598853020838E-2</v>
      </c>
      <c r="GA66" s="37">
        <v>8.3074125392104792E-2</v>
      </c>
      <c r="GB66" s="37">
        <v>8.3074125392104792E-2</v>
      </c>
      <c r="GC66" s="37">
        <v>8.0843450985261356E-2</v>
      </c>
      <c r="GD66" s="37">
        <v>8.4935773618959542E-2</v>
      </c>
      <c r="GE66" s="37">
        <v>8.6084962270937648E-2</v>
      </c>
      <c r="GF66" s="37">
        <v>8.3074125392104792E-2</v>
      </c>
      <c r="GG66" s="37">
        <v>8.7313580808011881E-2</v>
      </c>
      <c r="GH66" s="37">
        <v>7.0704670864730756E-2</v>
      </c>
      <c r="GI66" s="37">
        <v>8.6084962270937648E-2</v>
      </c>
      <c r="GJ66" s="37">
        <v>8.6084962270937648E-2</v>
      </c>
      <c r="GK66" s="37">
        <v>8.013613409253284E-2</v>
      </c>
      <c r="GL66" s="37">
        <v>8.1237439789056953E-2</v>
      </c>
      <c r="GM66" s="37">
        <v>8.7629439315178637E-2</v>
      </c>
      <c r="GN66" s="37">
        <v>8.1615691354471886E-2</v>
      </c>
      <c r="GO66" s="37">
        <v>7.5358711194470906E-2</v>
      </c>
      <c r="GP66" s="37">
        <v>8.6084962270937648E-2</v>
      </c>
      <c r="GQ66" s="37">
        <v>9.3297898647551447E-2</v>
      </c>
      <c r="GR66" s="37">
        <v>8.4888031490077287E-2</v>
      </c>
      <c r="GS66" s="37">
        <v>8.3074125392104792E-2</v>
      </c>
      <c r="GT66" s="37">
        <v>7.3440940760238327E-2</v>
      </c>
      <c r="GU66" s="37">
        <v>8.9565993935265098E-2</v>
      </c>
      <c r="GV66" s="37">
        <v>7.8264359444594644E-2</v>
      </c>
      <c r="GW66" s="37">
        <v>8.3074125392104792E-2</v>
      </c>
      <c r="GX66" s="37">
        <v>9.1823820163984049E-2</v>
      </c>
      <c r="GY66" s="37">
        <v>8.4888031490077287E-2</v>
      </c>
      <c r="GZ66" s="37">
        <v>8.1426000055363046E-2</v>
      </c>
      <c r="HA66" s="37">
        <v>8.2464460161351116E-2</v>
      </c>
      <c r="HB66" s="37">
        <v>8.4861293722064746E-2</v>
      </c>
      <c r="HC66" s="37">
        <v>8.1716861163845689E-2</v>
      </c>
      <c r="HD66" s="37">
        <v>8.6084962270937648E-2</v>
      </c>
      <c r="HE66" s="37">
        <v>8.1615691354471886E-2</v>
      </c>
      <c r="HF66" s="37">
        <v>8.3074125392104792E-2</v>
      </c>
      <c r="HG66" s="37">
        <v>8.3074125392104792E-2</v>
      </c>
      <c r="HH66" s="37">
        <v>8.4965697764815218E-2</v>
      </c>
      <c r="HI66" s="37">
        <v>8.3074125392104792E-2</v>
      </c>
      <c r="HJ66" s="37">
        <v>8.7808308167010685E-2</v>
      </c>
      <c r="HK66" s="37">
        <v>8.0348368642927381E-2</v>
      </c>
      <c r="HL66" s="37">
        <v>8.3213757135004451E-2</v>
      </c>
      <c r="HM66" s="37">
        <v>8.3074125392104792E-2</v>
      </c>
      <c r="HN66" s="37">
        <v>8.3074125392104792E-2</v>
      </c>
      <c r="HO66" s="37">
        <v>8.2384542858278564E-2</v>
      </c>
      <c r="HP66" s="37">
        <v>8.6084962270937648E-2</v>
      </c>
      <c r="HQ66" s="37">
        <v>8.1237439789056953E-2</v>
      </c>
      <c r="HR66" s="37">
        <v>9.1222254671085246E-2</v>
      </c>
      <c r="HS66" s="37">
        <v>8.4253282840069055E-2</v>
      </c>
      <c r="HT66" s="37">
        <v>8.2464460161351116E-2</v>
      </c>
      <c r="HU66" s="37">
        <v>8.3213757135004451E-2</v>
      </c>
      <c r="HV66" s="37">
        <v>8.1615691354471886E-2</v>
      </c>
      <c r="HW66" s="37">
        <v>8.3074125392104792E-2</v>
      </c>
      <c r="HX66" s="37">
        <v>8.4888031490077287E-2</v>
      </c>
      <c r="HY66" s="37">
        <v>8.4888031490077287E-2</v>
      </c>
      <c r="HZ66" s="37">
        <v>8.0087169734956554E-2</v>
      </c>
      <c r="IA66" s="37">
        <v>8.2464460161351116E-2</v>
      </c>
      <c r="IB66" s="37">
        <v>7.9999999999999849E-2</v>
      </c>
      <c r="IC66" s="37">
        <v>8.206691122635279E-2</v>
      </c>
      <c r="ID66" s="37">
        <v>8.2464460161351116E-2</v>
      </c>
      <c r="IE66" s="37">
        <v>8.3074125392104792E-2</v>
      </c>
      <c r="IF66" s="37">
        <v>8.6084962270937648E-2</v>
      </c>
      <c r="IG66" s="37">
        <v>8.1615691354471886E-2</v>
      </c>
      <c r="IH66" s="37">
        <v>8.5799799697360735E-2</v>
      </c>
      <c r="II66" s="37">
        <v>8.4888031490077287E-2</v>
      </c>
      <c r="IJ66" s="37">
        <v>7.9174625807401977E-2</v>
      </c>
      <c r="IK66" s="37">
        <v>8.0543778489634121E-2</v>
      </c>
      <c r="IL66" s="37">
        <v>8.1209705064920756E-2</v>
      </c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</row>
    <row r="67" spans="1:410" x14ac:dyDescent="0.35">
      <c r="A67" s="307">
        <v>0.109</v>
      </c>
      <c r="B67" s="314">
        <f t="shared" si="0"/>
        <v>8.5840240904697343E-2</v>
      </c>
      <c r="C67" s="315">
        <f t="shared" si="1"/>
        <v>2.3159759095302657E-2</v>
      </c>
      <c r="D67" s="37">
        <f t="shared" si="2"/>
        <v>8.389135101951159E-2</v>
      </c>
      <c r="E67" s="11">
        <f t="shared" si="3"/>
        <v>2.510864898048841E-2</v>
      </c>
      <c r="F67" s="310">
        <f t="shared" si="4"/>
        <v>8.6032840909673655E-2</v>
      </c>
      <c r="G67" s="311">
        <f t="shared" si="5"/>
        <v>2.2967159090326345E-2</v>
      </c>
      <c r="H67" s="312">
        <f t="shared" si="6"/>
        <v>8.35718174333588E-2</v>
      </c>
      <c r="I67" s="313">
        <f t="shared" si="7"/>
        <v>2.54281825666412E-2</v>
      </c>
      <c r="J67" s="323">
        <v>8.389135101951159E-2</v>
      </c>
      <c r="K67" s="313">
        <v>2.510864898048841E-2</v>
      </c>
      <c r="M67" s="1">
        <v>0.109</v>
      </c>
      <c r="N67" s="37">
        <v>9.0621485473304286E-2</v>
      </c>
      <c r="O67" s="37">
        <v>8.7149258979829947E-2</v>
      </c>
      <c r="P67" s="37">
        <v>8.7757000451241574E-2</v>
      </c>
      <c r="Q67" s="37">
        <v>9.2682728306622497E-2</v>
      </c>
      <c r="R67" s="37">
        <v>8.1448031133959597E-2</v>
      </c>
      <c r="S67" s="37">
        <v>8.7149258979829947E-2</v>
      </c>
      <c r="T67" s="37">
        <v>8.6251244698956508E-2</v>
      </c>
      <c r="U67" s="37">
        <v>8.9876765108017009E-2</v>
      </c>
      <c r="V67" s="37">
        <v>8.7149258979829947E-2</v>
      </c>
      <c r="W67" s="37">
        <v>9.1995018018508068E-2</v>
      </c>
      <c r="X67" s="37">
        <v>8.7149258979829947E-2</v>
      </c>
      <c r="Y67" s="37">
        <v>8.477472943216724E-2</v>
      </c>
      <c r="Z67" s="37">
        <v>9.1995018018508068E-2</v>
      </c>
      <c r="AA67" s="37">
        <v>9.1995018018508068E-2</v>
      </c>
      <c r="AB67" s="37">
        <v>8.8495571028987641E-2</v>
      </c>
      <c r="AC67" s="37">
        <v>8.5747417021857952E-2</v>
      </c>
      <c r="AD67" s="37">
        <v>8.7100671487291059E-2</v>
      </c>
      <c r="AE67" s="37">
        <v>9.3963284079428444E-2</v>
      </c>
      <c r="AF67" s="37">
        <v>8.7149258979829947E-2</v>
      </c>
      <c r="AG67" s="37">
        <v>9.1995018018508068E-2</v>
      </c>
      <c r="AH67" s="37">
        <v>8.7757000451241574E-2</v>
      </c>
      <c r="AI67" s="37">
        <v>8.8822999171189299E-2</v>
      </c>
      <c r="AJ67" s="37">
        <v>9.1995018018508068E-2</v>
      </c>
      <c r="AK67" s="37">
        <v>8.3593439068542663E-2</v>
      </c>
      <c r="AL67" s="37">
        <v>8.7149258979829947E-2</v>
      </c>
      <c r="AM67" s="37">
        <v>8.433188647196066E-2</v>
      </c>
      <c r="AN67" s="37">
        <v>8.7171751889956184E-2</v>
      </c>
      <c r="AO67" s="37">
        <v>8.5747417021857952E-2</v>
      </c>
      <c r="AP67" s="37">
        <v>9.1995018018508068E-2</v>
      </c>
      <c r="AQ67" s="37">
        <v>8.1450131963196171E-2</v>
      </c>
      <c r="AR67" s="37">
        <v>8.7757000451241574E-2</v>
      </c>
      <c r="AS67" s="37">
        <v>8.1574240239065343E-2</v>
      </c>
      <c r="AT67" s="37">
        <v>9.5864493780916105E-2</v>
      </c>
      <c r="AU67" s="37">
        <v>8.0120181122959488E-2</v>
      </c>
      <c r="AV67" s="37">
        <v>9.1995018018508068E-2</v>
      </c>
      <c r="AW67" s="37">
        <v>8.2466447400414644E-2</v>
      </c>
      <c r="AX67" s="37">
        <v>8.5747417021857952E-2</v>
      </c>
      <c r="AY67" s="37">
        <v>8.7149258979829947E-2</v>
      </c>
      <c r="AZ67" s="37">
        <v>8.4478466598609581E-2</v>
      </c>
      <c r="BA67" s="37">
        <v>8.3593439068542663E-2</v>
      </c>
      <c r="BB67" s="37">
        <v>8.3593439068542663E-2</v>
      </c>
      <c r="BC67" s="37">
        <v>8.4523134691949275E-2</v>
      </c>
      <c r="BD67" s="37">
        <v>8.4332368333608354E-2</v>
      </c>
      <c r="BE67" s="37">
        <v>8.7149258979829947E-2</v>
      </c>
      <c r="BF67" s="37">
        <v>9.3120273039921653E-2</v>
      </c>
      <c r="BG67" s="37">
        <v>8.8765948500332037E-2</v>
      </c>
      <c r="BH67" s="37">
        <v>8.668810547663508E-2</v>
      </c>
      <c r="BI67" s="37">
        <v>8.7757000451241574E-2</v>
      </c>
      <c r="BJ67" s="37">
        <v>8.5747417021857952E-2</v>
      </c>
      <c r="BK67" s="37">
        <v>9.5829276732104951E-2</v>
      </c>
      <c r="BL67" s="37">
        <v>9.2842578469507941E-2</v>
      </c>
      <c r="BM67" s="37">
        <v>8.5894539177218343E-2</v>
      </c>
      <c r="BN67" s="37">
        <v>8.213217475333745E-2</v>
      </c>
      <c r="BO67" s="37">
        <v>9.0452348872996691E-2</v>
      </c>
      <c r="BP67" s="37">
        <v>8.5041381975075492E-2</v>
      </c>
      <c r="BQ67" s="37">
        <v>8.9003752612755838E-2</v>
      </c>
      <c r="BR67" s="37">
        <v>9.1995018018508068E-2</v>
      </c>
      <c r="BS67" s="37">
        <v>9.1995018018508068E-2</v>
      </c>
      <c r="BT67" s="37">
        <v>8.7149258979829947E-2</v>
      </c>
      <c r="BU67" s="37">
        <v>8.7149258979829947E-2</v>
      </c>
      <c r="BV67" s="37">
        <v>8.7757000451241574E-2</v>
      </c>
      <c r="BW67" s="37">
        <v>9.2568600309500981E-2</v>
      </c>
      <c r="BX67" s="37">
        <v>8.3593439068542663E-2</v>
      </c>
      <c r="BY67" s="37">
        <v>9.1932844488294974E-2</v>
      </c>
      <c r="BZ67" s="37">
        <v>9.1126708427761383E-2</v>
      </c>
      <c r="CA67" s="37">
        <v>9.1995018018508068E-2</v>
      </c>
      <c r="CB67" s="37">
        <v>8.2881801765714025E-2</v>
      </c>
      <c r="CC67" s="37">
        <v>8.9667973038288329E-2</v>
      </c>
      <c r="CD67" s="37">
        <v>8.4958314961527392E-2</v>
      </c>
      <c r="CE67" s="37">
        <v>8.2377544666880409E-2</v>
      </c>
      <c r="CF67" s="37">
        <v>6.3748272298561393E-2</v>
      </c>
      <c r="CG67" s="37">
        <v>8.2881801765714025E-2</v>
      </c>
      <c r="CH67" s="37">
        <v>9.4955489497640544E-2</v>
      </c>
      <c r="CI67" s="37">
        <v>8.1372681809447345E-2</v>
      </c>
      <c r="CJ67" s="37">
        <v>8.7757000451241574E-2</v>
      </c>
      <c r="CK67" s="37">
        <v>9.5703720188626606E-2</v>
      </c>
      <c r="CL67" s="37">
        <v>8.3593439068542663E-2</v>
      </c>
      <c r="CM67" s="37">
        <v>9.3963284079428444E-2</v>
      </c>
      <c r="CN67" s="37">
        <v>8.4567311147834667E-2</v>
      </c>
      <c r="CO67" s="37">
        <v>9.1645516304962316E-2</v>
      </c>
      <c r="CP67" s="37">
        <v>9.127560067871765E-2</v>
      </c>
      <c r="CQ67" s="37">
        <v>7.9447790071728308E-2</v>
      </c>
      <c r="CR67" s="37">
        <v>8.7100671487291059E-2</v>
      </c>
      <c r="CS67" s="37">
        <v>9.3179135364006127E-2</v>
      </c>
      <c r="CT67" s="37">
        <v>8.3593439068542663E-2</v>
      </c>
      <c r="CU67" s="37">
        <v>8.7100671487291059E-2</v>
      </c>
      <c r="CV67" s="37">
        <v>8.7100671487291059E-2</v>
      </c>
      <c r="CW67" s="37">
        <v>8.7304272483419432E-2</v>
      </c>
      <c r="CX67" s="37">
        <v>8.3593439068542663E-2</v>
      </c>
      <c r="CY67" s="37">
        <v>8.3593439068542663E-2</v>
      </c>
      <c r="CZ67" s="37">
        <v>9.0871618718256997E-2</v>
      </c>
      <c r="DA67" s="37">
        <v>8.7100671487291059E-2</v>
      </c>
      <c r="DB67" s="37">
        <v>7.9999999999999849E-2</v>
      </c>
      <c r="DC67" s="37">
        <v>8.2881801765714025E-2</v>
      </c>
      <c r="DD67" s="37">
        <v>8.2936712080150743E-2</v>
      </c>
      <c r="DE67" s="37">
        <v>7.9999999999999849E-2</v>
      </c>
      <c r="DF67" s="37">
        <v>8.3836346458625144E-2</v>
      </c>
      <c r="DG67" s="37">
        <v>8.213217475333745E-2</v>
      </c>
      <c r="DH67" s="37">
        <v>8.1730441702023038E-2</v>
      </c>
      <c r="DI67" s="37">
        <v>8.7503245012849229E-2</v>
      </c>
      <c r="DJ67" s="37">
        <v>8.6327740639955852E-2</v>
      </c>
      <c r="DK67" s="37">
        <v>8.3593439068542663E-2</v>
      </c>
      <c r="DL67" s="37">
        <v>8.3593439068542663E-2</v>
      </c>
      <c r="DM67" s="37">
        <v>6.7382145831967E-2</v>
      </c>
      <c r="DN67" s="37">
        <v>8.1229544763869121E-2</v>
      </c>
      <c r="DO67" s="37">
        <v>8.3593439068542663E-2</v>
      </c>
      <c r="DP67" s="37">
        <v>8.213217475333745E-2</v>
      </c>
      <c r="DQ67" s="37">
        <v>8.5778908530270259E-2</v>
      </c>
      <c r="DR67" s="37">
        <v>7.1690007855026217E-2</v>
      </c>
      <c r="DS67" s="37">
        <v>8.4478089226956543E-2</v>
      </c>
      <c r="DT67" s="37">
        <v>8.0780349574046229E-2</v>
      </c>
      <c r="DU67" s="37">
        <v>8.3593439068542663E-2</v>
      </c>
      <c r="DV67" s="37">
        <v>7.53439816480026E-2</v>
      </c>
      <c r="DW67" s="37">
        <v>8.2423057704100744E-2</v>
      </c>
      <c r="DX67" s="37">
        <v>8.8249108700684031E-2</v>
      </c>
      <c r="DY67" s="37">
        <v>8.7100671487291059E-2</v>
      </c>
      <c r="DZ67" s="37">
        <v>8.43195359318758E-2</v>
      </c>
      <c r="EA67" s="37">
        <v>8.7100671487291059E-2</v>
      </c>
      <c r="EB67" s="37">
        <v>8.2936712080150743E-2</v>
      </c>
      <c r="EC67" s="37">
        <v>8.3593439068542663E-2</v>
      </c>
      <c r="ED67" s="37">
        <v>8.5357534946563396E-2</v>
      </c>
      <c r="EE67" s="37">
        <v>8.7100671487291059E-2</v>
      </c>
      <c r="EF67" s="37">
        <v>8.3593439068542663E-2</v>
      </c>
      <c r="EG67" s="37">
        <v>8.213217475333745E-2</v>
      </c>
      <c r="EH67" s="37">
        <v>8.3593439068542663E-2</v>
      </c>
      <c r="EI67" s="37">
        <v>8.3593439068542663E-2</v>
      </c>
      <c r="EJ67" s="37">
        <v>8.5707820704155502E-2</v>
      </c>
      <c r="EK67" s="37">
        <v>8.8822999171189299E-2</v>
      </c>
      <c r="EL67" s="37">
        <v>8.5707820704155502E-2</v>
      </c>
      <c r="EM67" s="37">
        <v>9.2972048974275356E-2</v>
      </c>
      <c r="EN67" s="37">
        <v>8.2050093772372046E-2</v>
      </c>
      <c r="EO67" s="37">
        <v>8.5707820704155502E-2</v>
      </c>
      <c r="EP67" s="37">
        <v>8.5707820704155502E-2</v>
      </c>
      <c r="EQ67" s="37">
        <v>8.1099170907343865E-2</v>
      </c>
      <c r="ER67" s="37">
        <v>7.8323748224768064E-2</v>
      </c>
      <c r="ES67" s="37">
        <v>8.7100671487291059E-2</v>
      </c>
      <c r="ET67" s="37">
        <v>8.7100671487291059E-2</v>
      </c>
      <c r="EU67" s="37">
        <v>8.206143723206738E-2</v>
      </c>
      <c r="EV67" s="37">
        <v>8.3836346458625144E-2</v>
      </c>
      <c r="EW67" s="37">
        <v>8.8970818314809019E-2</v>
      </c>
      <c r="EX67" s="37">
        <v>8.3593439068542663E-2</v>
      </c>
      <c r="EY67" s="37">
        <v>8.3593439068542663E-2</v>
      </c>
      <c r="EZ67" s="37">
        <v>8.3396727874065713E-2</v>
      </c>
      <c r="FA67" s="37">
        <v>8.7100671487291059E-2</v>
      </c>
      <c r="FB67" s="37">
        <v>8.271761612145534E-2</v>
      </c>
      <c r="FC67" s="37">
        <v>8.7100671487291059E-2</v>
      </c>
      <c r="FD67" s="37">
        <v>7.9999999999999849E-2</v>
      </c>
      <c r="FE67" s="37">
        <v>8.1099170907343865E-2</v>
      </c>
      <c r="FF67" s="37">
        <v>8.271761612145534E-2</v>
      </c>
      <c r="FG67" s="37">
        <v>8.3593439068542663E-2</v>
      </c>
      <c r="FH67" s="37">
        <v>7.8800276218361498E-2</v>
      </c>
      <c r="FI67" s="37">
        <v>7.4185795067353677E-2</v>
      </c>
      <c r="FJ67" s="37">
        <v>9.4991588392008275E-2</v>
      </c>
      <c r="FK67" s="37">
        <v>8.7100671487291059E-2</v>
      </c>
      <c r="FL67" s="37">
        <v>8.1616198132449025E-2</v>
      </c>
      <c r="FM67" s="37">
        <v>8.5385902222023358E-2</v>
      </c>
      <c r="FN67" s="37">
        <v>8.5707820704155502E-2</v>
      </c>
      <c r="FO67" s="37">
        <v>8.8580501579776261E-2</v>
      </c>
      <c r="FP67" s="37">
        <v>8.7100671487291059E-2</v>
      </c>
      <c r="FQ67" s="37">
        <v>8.3593439068542663E-2</v>
      </c>
      <c r="FR67" s="37">
        <v>8.7100671487291059E-2</v>
      </c>
      <c r="FS67" s="37">
        <v>7.8858303506607497E-2</v>
      </c>
      <c r="FT67" s="37">
        <v>8.3593439068542663E-2</v>
      </c>
      <c r="FU67" s="37">
        <v>8.3593439068542663E-2</v>
      </c>
      <c r="FV67" s="37">
        <v>8.7100671487291059E-2</v>
      </c>
      <c r="FW67" s="37">
        <v>9.038599384377588E-2</v>
      </c>
      <c r="FX67" s="37">
        <v>8.5707820704155502E-2</v>
      </c>
      <c r="FY67" s="37">
        <v>8.0687946611143868E-2</v>
      </c>
      <c r="FZ67" s="37">
        <v>7.2347053619704615E-2</v>
      </c>
      <c r="GA67" s="37">
        <v>8.3593439068542663E-2</v>
      </c>
      <c r="GB67" s="37">
        <v>8.3593439068542663E-2</v>
      </c>
      <c r="GC67" s="37">
        <v>8.1857712268619709E-2</v>
      </c>
      <c r="GD67" s="37">
        <v>8.5953192254059507E-2</v>
      </c>
      <c r="GE67" s="37">
        <v>8.7100671487291059E-2</v>
      </c>
      <c r="GF67" s="37">
        <v>8.3593439068542663E-2</v>
      </c>
      <c r="GG67" s="37">
        <v>8.8145827636839424E-2</v>
      </c>
      <c r="GH67" s="37">
        <v>7.124943791358529E-2</v>
      </c>
      <c r="GI67" s="37">
        <v>8.7100671487291059E-2</v>
      </c>
      <c r="GJ67" s="37">
        <v>8.7100671487291059E-2</v>
      </c>
      <c r="GK67" s="37">
        <v>8.0340978057256596E-2</v>
      </c>
      <c r="GL67" s="37">
        <v>8.1448031133959597E-2</v>
      </c>
      <c r="GM67" s="37">
        <v>8.8157850927831571E-2</v>
      </c>
      <c r="GN67" s="37">
        <v>8.213217475333745E-2</v>
      </c>
      <c r="GO67" s="37">
        <v>7.6378325715522166E-2</v>
      </c>
      <c r="GP67" s="37">
        <v>8.7100671487291059E-2</v>
      </c>
      <c r="GQ67" s="37">
        <v>9.4115335374754139E-2</v>
      </c>
      <c r="GR67" s="37">
        <v>8.5707820704155502E-2</v>
      </c>
      <c r="GS67" s="37">
        <v>8.3593439068542663E-2</v>
      </c>
      <c r="GT67" s="37">
        <v>7.4362574087691424E-2</v>
      </c>
      <c r="GU67" s="37">
        <v>9.0232350255160076E-2</v>
      </c>
      <c r="GV67" s="37">
        <v>7.8800276218361498E-2</v>
      </c>
      <c r="GW67" s="37">
        <v>8.3593439068542663E-2</v>
      </c>
      <c r="GX67" s="37">
        <v>9.2338165529262772E-2</v>
      </c>
      <c r="GY67" s="37">
        <v>8.5707820704155502E-2</v>
      </c>
      <c r="GZ67" s="37">
        <v>8.2246262702509787E-2</v>
      </c>
      <c r="HA67" s="37">
        <v>8.2881801765714025E-2</v>
      </c>
      <c r="HB67" s="37">
        <v>8.5385902222023358E-2</v>
      </c>
      <c r="HC67" s="37">
        <v>8.1928774958627715E-2</v>
      </c>
      <c r="HD67" s="37">
        <v>8.7100671487291059E-2</v>
      </c>
      <c r="HE67" s="37">
        <v>8.213217475333745E-2</v>
      </c>
      <c r="HF67" s="37">
        <v>8.3593439068542663E-2</v>
      </c>
      <c r="HG67" s="37">
        <v>8.3593439068542663E-2</v>
      </c>
      <c r="HH67" s="37">
        <v>8.5487697923300132E-2</v>
      </c>
      <c r="HI67" s="37">
        <v>8.3593439068542663E-2</v>
      </c>
      <c r="HJ67" s="37">
        <v>8.8822999171189299E-2</v>
      </c>
      <c r="HK67" s="37">
        <v>8.1372681809447345E-2</v>
      </c>
      <c r="HL67" s="37">
        <v>8.423375056091964E-2</v>
      </c>
      <c r="HM67" s="37">
        <v>8.3593439068542663E-2</v>
      </c>
      <c r="HN67" s="37">
        <v>8.3593439068542663E-2</v>
      </c>
      <c r="HO67" s="37">
        <v>8.2601898527644435E-2</v>
      </c>
      <c r="HP67" s="37">
        <v>8.7100671487291059E-2</v>
      </c>
      <c r="HQ67" s="37">
        <v>8.1448031133959597E-2</v>
      </c>
      <c r="HR67" s="37">
        <v>9.1881025314367815E-2</v>
      </c>
      <c r="HS67" s="37">
        <v>8.4774864576948827E-2</v>
      </c>
      <c r="HT67" s="37">
        <v>8.2881801765714025E-2</v>
      </c>
      <c r="HU67" s="37">
        <v>8.423375056091964E-2</v>
      </c>
      <c r="HV67" s="37">
        <v>8.213217475333745E-2</v>
      </c>
      <c r="HW67" s="37">
        <v>8.3593439068542663E-2</v>
      </c>
      <c r="HX67" s="37">
        <v>8.5707820704155502E-2</v>
      </c>
      <c r="HY67" s="37">
        <v>8.5707820704155502E-2</v>
      </c>
      <c r="HZ67" s="37">
        <v>8.0344376883100921E-2</v>
      </c>
      <c r="IA67" s="37">
        <v>8.2881801765714025E-2</v>
      </c>
      <c r="IB67" s="37">
        <v>7.9999999999999849E-2</v>
      </c>
      <c r="IC67" s="37">
        <v>8.3088628286059674E-2</v>
      </c>
      <c r="ID67" s="37">
        <v>8.2881801765714025E-2</v>
      </c>
      <c r="IE67" s="37">
        <v>8.3593439068542663E-2</v>
      </c>
      <c r="IF67" s="37">
        <v>8.7100671487291059E-2</v>
      </c>
      <c r="IG67" s="37">
        <v>8.213217475333745E-2</v>
      </c>
      <c r="IH67" s="37">
        <v>8.6327740639955852E-2</v>
      </c>
      <c r="II67" s="37">
        <v>8.5707820704155502E-2</v>
      </c>
      <c r="IJ67" s="37">
        <v>7.9712843476868578E-2</v>
      </c>
      <c r="IK67" s="37">
        <v>8.1359169857177616E-2</v>
      </c>
      <c r="IL67" s="37">
        <v>8.1730441702023038E-2</v>
      </c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</row>
    <row r="68" spans="1:410" x14ac:dyDescent="0.35">
      <c r="A68" s="307">
        <v>0.11</v>
      </c>
      <c r="B68" s="314">
        <f t="shared" si="0"/>
        <v>8.6510894274808028E-2</v>
      </c>
      <c r="C68" s="315">
        <f t="shared" si="1"/>
        <v>2.3489105725191972E-2</v>
      </c>
      <c r="D68" s="37">
        <f t="shared" si="2"/>
        <v>8.4544478025433231E-2</v>
      </c>
      <c r="E68" s="11">
        <f t="shared" si="3"/>
        <v>2.5455521974566769E-2</v>
      </c>
      <c r="F68" s="310">
        <f t="shared" si="4"/>
        <v>8.6704005934593709E-2</v>
      </c>
      <c r="G68" s="311">
        <f t="shared" si="5"/>
        <v>2.3295994065406292E-2</v>
      </c>
      <c r="H68" s="312">
        <f t="shared" si="6"/>
        <v>8.4250567598652334E-2</v>
      </c>
      <c r="I68" s="313">
        <f t="shared" si="7"/>
        <v>2.5749432401347666E-2</v>
      </c>
      <c r="J68" s="323">
        <v>8.4544478025433231E-2</v>
      </c>
      <c r="K68" s="313">
        <v>2.5455521974566769E-2</v>
      </c>
      <c r="M68" s="1">
        <v>0.11</v>
      </c>
      <c r="N68" s="37">
        <v>9.1123121014587083E-2</v>
      </c>
      <c r="O68" s="37">
        <v>8.7671690386086576E-2</v>
      </c>
      <c r="P68" s="37">
        <v>8.8586793334433089E-2</v>
      </c>
      <c r="Q68" s="37">
        <v>9.3495642312823923E-2</v>
      </c>
      <c r="R68" s="37">
        <v>8.165977427746296E-2</v>
      </c>
      <c r="S68" s="37">
        <v>8.7671690386086576E-2</v>
      </c>
      <c r="T68" s="37">
        <v>8.6771871507357323E-2</v>
      </c>
      <c r="U68" s="37">
        <v>9.0688349360728449E-2</v>
      </c>
      <c r="V68" s="37">
        <v>8.7671690386086576E-2</v>
      </c>
      <c r="W68" s="37">
        <v>9.2500844366180557E-2</v>
      </c>
      <c r="X68" s="37">
        <v>8.7671690386086576E-2</v>
      </c>
      <c r="Y68" s="37">
        <v>8.529646474618402E-2</v>
      </c>
      <c r="Z68" s="37">
        <v>9.2500844366180557E-2</v>
      </c>
      <c r="AA68" s="37">
        <v>9.2500844366180557E-2</v>
      </c>
      <c r="AB68" s="37">
        <v>8.9436811853228937E-2</v>
      </c>
      <c r="AC68" s="37">
        <v>8.6169496963967696E-2</v>
      </c>
      <c r="AD68" s="37">
        <v>8.8116281759811788E-2</v>
      </c>
      <c r="AE68" s="37">
        <v>9.4959780392806392E-2</v>
      </c>
      <c r="AF68" s="37">
        <v>8.7671690386086576E-2</v>
      </c>
      <c r="AG68" s="37">
        <v>9.2500844366180557E-2</v>
      </c>
      <c r="AH68" s="37">
        <v>8.8586793334433089E-2</v>
      </c>
      <c r="AI68" s="37">
        <v>8.9837600212096413E-2</v>
      </c>
      <c r="AJ68" s="37">
        <v>9.2500844366180557E-2</v>
      </c>
      <c r="AK68" s="37">
        <v>8.4114473170844084E-2</v>
      </c>
      <c r="AL68" s="37">
        <v>8.7671690386086576E-2</v>
      </c>
      <c r="AM68" s="37">
        <v>8.4651619626308516E-2</v>
      </c>
      <c r="AN68" s="37">
        <v>8.7902010898307736E-2</v>
      </c>
      <c r="AO68" s="37">
        <v>8.6169496963967696E-2</v>
      </c>
      <c r="AP68" s="37">
        <v>9.2500844366180557E-2</v>
      </c>
      <c r="AQ68" s="37">
        <v>8.2341193793363798E-2</v>
      </c>
      <c r="AR68" s="37">
        <v>8.8586793334433089E-2</v>
      </c>
      <c r="AS68" s="37">
        <v>8.2081446543291303E-2</v>
      </c>
      <c r="AT68" s="37">
        <v>9.6684637185878941E-2</v>
      </c>
      <c r="AU68" s="37">
        <v>8.0947132851763026E-2</v>
      </c>
      <c r="AV68" s="37">
        <v>9.2500844366180557E-2</v>
      </c>
      <c r="AW68" s="37">
        <v>8.300509963043412E-2</v>
      </c>
      <c r="AX68" s="37">
        <v>8.6169496963967696E-2</v>
      </c>
      <c r="AY68" s="37">
        <v>8.7671690386086576E-2</v>
      </c>
      <c r="AZ68" s="37">
        <v>8.5001201864359999E-2</v>
      </c>
      <c r="BA68" s="37">
        <v>8.4114473170844084E-2</v>
      </c>
      <c r="BB68" s="37">
        <v>8.4114473170844084E-2</v>
      </c>
      <c r="BC68" s="37">
        <v>8.4900323018664459E-2</v>
      </c>
      <c r="BD68" s="37">
        <v>8.4847022307927178E-2</v>
      </c>
      <c r="BE68" s="37">
        <v>8.7671690386086576E-2</v>
      </c>
      <c r="BF68" s="37">
        <v>9.3663013424302166E-2</v>
      </c>
      <c r="BG68" s="37">
        <v>8.9590171457389678E-2</v>
      </c>
      <c r="BH68" s="37">
        <v>8.760758290401971E-2</v>
      </c>
      <c r="BI68" s="37">
        <v>8.8586793334433089E-2</v>
      </c>
      <c r="BJ68" s="37">
        <v>8.6169496963967696E-2</v>
      </c>
      <c r="BK68" s="37">
        <v>9.6735399931073607E-2</v>
      </c>
      <c r="BL68" s="37">
        <v>9.3663759979521366E-2</v>
      </c>
      <c r="BM68" s="37">
        <v>8.6414190280046821E-2</v>
      </c>
      <c r="BN68" s="37">
        <v>8.2650377749182269E-2</v>
      </c>
      <c r="BO68" s="37">
        <v>9.1244109258547867E-2</v>
      </c>
      <c r="BP68" s="37">
        <v>8.5412542250968393E-2</v>
      </c>
      <c r="BQ68" s="37">
        <v>8.953118592491438E-2</v>
      </c>
      <c r="BR68" s="37">
        <v>9.2500844366180557E-2</v>
      </c>
      <c r="BS68" s="37">
        <v>9.2500844366180557E-2</v>
      </c>
      <c r="BT68" s="37">
        <v>8.7671690386086576E-2</v>
      </c>
      <c r="BU68" s="37">
        <v>8.7671690386086576E-2</v>
      </c>
      <c r="BV68" s="37">
        <v>8.8586793334433089E-2</v>
      </c>
      <c r="BW68" s="37">
        <v>9.3586083385963192E-2</v>
      </c>
      <c r="BX68" s="37">
        <v>8.4114473170844084E-2</v>
      </c>
      <c r="BY68" s="37">
        <v>9.2439326126096732E-2</v>
      </c>
      <c r="BZ68" s="37">
        <v>9.1630111412933868E-2</v>
      </c>
      <c r="CA68" s="37">
        <v>9.2500844366180557E-2</v>
      </c>
      <c r="CB68" s="37">
        <v>8.3300821975445416E-2</v>
      </c>
      <c r="CC68" s="37">
        <v>9.0543277641310871E-2</v>
      </c>
      <c r="CD68" s="37">
        <v>8.5957982254151855E-2</v>
      </c>
      <c r="CE68" s="37">
        <v>8.2908874947579703E-2</v>
      </c>
      <c r="CF68" s="37">
        <v>6.4774080498650521E-2</v>
      </c>
      <c r="CG68" s="37">
        <v>8.3300821975445416E-2</v>
      </c>
      <c r="CH68" s="37">
        <v>9.5866789575210998E-2</v>
      </c>
      <c r="CI68" s="37">
        <v>8.2396853749326926E-2</v>
      </c>
      <c r="CJ68" s="37">
        <v>8.8586793334433089E-2</v>
      </c>
      <c r="CK68" s="37">
        <v>9.6521259695897532E-2</v>
      </c>
      <c r="CL68" s="37">
        <v>8.4114473170844084E-2</v>
      </c>
      <c r="CM68" s="37">
        <v>9.4959780392806392E-2</v>
      </c>
      <c r="CN68" s="37">
        <v>8.5443800318377505E-2</v>
      </c>
      <c r="CO68" s="37">
        <v>9.2560495019695876E-2</v>
      </c>
      <c r="CP68" s="37">
        <v>9.2087768563500649E-2</v>
      </c>
      <c r="CQ68" s="37">
        <v>8.0314821553692184E-2</v>
      </c>
      <c r="CR68" s="37">
        <v>8.8116281759811788E-2</v>
      </c>
      <c r="CS68" s="37">
        <v>9.3981132150270819E-2</v>
      </c>
      <c r="CT68" s="37">
        <v>8.4114473170844084E-2</v>
      </c>
      <c r="CU68" s="37">
        <v>8.8116281759811788E-2</v>
      </c>
      <c r="CV68" s="37">
        <v>8.8116281759811788E-2</v>
      </c>
      <c r="CW68" s="37">
        <v>8.7837037439681076E-2</v>
      </c>
      <c r="CX68" s="37">
        <v>8.4114473170844084E-2</v>
      </c>
      <c r="CY68" s="37">
        <v>8.4114473170844084E-2</v>
      </c>
      <c r="CZ68" s="37">
        <v>9.1700643125506076E-2</v>
      </c>
      <c r="DA68" s="37">
        <v>8.8116281759811788E-2</v>
      </c>
      <c r="DB68" s="37">
        <v>7.9999999999999849E-2</v>
      </c>
      <c r="DC68" s="37">
        <v>8.3300821975445416E-2</v>
      </c>
      <c r="DD68" s="37">
        <v>8.3772382508229715E-2</v>
      </c>
      <c r="DE68" s="37">
        <v>7.9999999999999849E-2</v>
      </c>
      <c r="DF68" s="37">
        <v>8.4667117258907743E-2</v>
      </c>
      <c r="DG68" s="37">
        <v>8.2650377749182269E-2</v>
      </c>
      <c r="DH68" s="37">
        <v>8.2252909139256758E-2</v>
      </c>
      <c r="DI68" s="37">
        <v>8.8035895796272801E-2</v>
      </c>
      <c r="DJ68" s="37">
        <v>8.6857415337907806E-2</v>
      </c>
      <c r="DK68" s="37">
        <v>8.4114473170844084E-2</v>
      </c>
      <c r="DL68" s="37">
        <v>8.4114473170844084E-2</v>
      </c>
      <c r="DM68" s="37">
        <v>6.8398585348286911E-2</v>
      </c>
      <c r="DN68" s="37">
        <v>8.2048461477841395E-2</v>
      </c>
      <c r="DO68" s="37">
        <v>8.4114473170844084E-2</v>
      </c>
      <c r="DP68" s="37">
        <v>8.2650377749182269E-2</v>
      </c>
      <c r="DQ68" s="37">
        <v>8.6309347461319685E-2</v>
      </c>
      <c r="DR68" s="37">
        <v>7.2724410807202711E-2</v>
      </c>
      <c r="DS68" s="37">
        <v>8.500160967429915E-2</v>
      </c>
      <c r="DT68" s="37">
        <v>8.1293536231849206E-2</v>
      </c>
      <c r="DU68" s="37">
        <v>8.4114473170844084E-2</v>
      </c>
      <c r="DV68" s="37">
        <v>7.5674342821579588E-2</v>
      </c>
      <c r="DW68" s="37">
        <v>8.2941826486386816E-2</v>
      </c>
      <c r="DX68" s="37">
        <v>8.9263023590510082E-2</v>
      </c>
      <c r="DY68" s="37">
        <v>8.8116281759811788E-2</v>
      </c>
      <c r="DZ68" s="37">
        <v>8.5140539294294548E-2</v>
      </c>
      <c r="EA68" s="37">
        <v>8.8116281759811788E-2</v>
      </c>
      <c r="EB68" s="37">
        <v>8.3772382508229715E-2</v>
      </c>
      <c r="EC68" s="37">
        <v>8.4114473170844084E-2</v>
      </c>
      <c r="ED68" s="37">
        <v>8.6129018603420926E-2</v>
      </c>
      <c r="EE68" s="37">
        <v>8.8116281759811788E-2</v>
      </c>
      <c r="EF68" s="37">
        <v>8.4114473170844084E-2</v>
      </c>
      <c r="EG68" s="37">
        <v>8.2650377749182269E-2</v>
      </c>
      <c r="EH68" s="37">
        <v>8.4114473170844084E-2</v>
      </c>
      <c r="EI68" s="37">
        <v>8.4114473170844084E-2</v>
      </c>
      <c r="EJ68" s="37">
        <v>8.6528626651475093E-2</v>
      </c>
      <c r="EK68" s="37">
        <v>8.9837600212096413E-2</v>
      </c>
      <c r="EL68" s="37">
        <v>8.6528626651475093E-2</v>
      </c>
      <c r="EM68" s="37">
        <v>9.3485705297905675E-2</v>
      </c>
      <c r="EN68" s="37">
        <v>8.2264300092977916E-2</v>
      </c>
      <c r="EO68" s="37">
        <v>8.6528626651475093E-2</v>
      </c>
      <c r="EP68" s="37">
        <v>8.6528626651475093E-2</v>
      </c>
      <c r="EQ68" s="37">
        <v>8.1920605582834316E-2</v>
      </c>
      <c r="ER68" s="37">
        <v>7.9343332557036961E-2</v>
      </c>
      <c r="ES68" s="37">
        <v>8.8116281759811788E-2</v>
      </c>
      <c r="ET68" s="37">
        <v>8.8116281759811788E-2</v>
      </c>
      <c r="EU68" s="37">
        <v>8.2901941216884323E-2</v>
      </c>
      <c r="EV68" s="37">
        <v>8.4667117258907743E-2</v>
      </c>
      <c r="EW68" s="37">
        <v>8.9791224957632698E-2</v>
      </c>
      <c r="EX68" s="37">
        <v>8.4114473170844084E-2</v>
      </c>
      <c r="EY68" s="37">
        <v>8.4114473170844084E-2</v>
      </c>
      <c r="EZ68" s="37">
        <v>8.4217858678023561E-2</v>
      </c>
      <c r="FA68" s="37">
        <v>8.8116281759811788E-2</v>
      </c>
      <c r="FB68" s="37">
        <v>8.323618028901647E-2</v>
      </c>
      <c r="FC68" s="37">
        <v>8.8116281759811788E-2</v>
      </c>
      <c r="FD68" s="37">
        <v>7.9999999999999849E-2</v>
      </c>
      <c r="FE68" s="37">
        <v>8.1920605582834316E-2</v>
      </c>
      <c r="FF68" s="37">
        <v>8.323618028901647E-2</v>
      </c>
      <c r="FG68" s="37">
        <v>8.4114473170844084E-2</v>
      </c>
      <c r="FH68" s="37">
        <v>7.9337814689201869E-2</v>
      </c>
      <c r="FI68" s="37">
        <v>7.4957112203257514E-2</v>
      </c>
      <c r="FJ68" s="37">
        <v>9.5809603218820039E-2</v>
      </c>
      <c r="FK68" s="37">
        <v>8.8116281759811788E-2</v>
      </c>
      <c r="FL68" s="37">
        <v>8.2427644523890065E-2</v>
      </c>
      <c r="FM68" s="37">
        <v>8.5912238839970012E-2</v>
      </c>
      <c r="FN68" s="37">
        <v>8.6528626651475093E-2</v>
      </c>
      <c r="FO68" s="37">
        <v>8.9410390235381998E-2</v>
      </c>
      <c r="FP68" s="37">
        <v>8.8116281759811788E-2</v>
      </c>
      <c r="FQ68" s="37">
        <v>8.4114473170844084E-2</v>
      </c>
      <c r="FR68" s="37">
        <v>8.8116281759811788E-2</v>
      </c>
      <c r="FS68" s="37">
        <v>7.9880081520422364E-2</v>
      </c>
      <c r="FT68" s="37">
        <v>8.4114473170844084E-2</v>
      </c>
      <c r="FU68" s="37">
        <v>8.4114473170844084E-2</v>
      </c>
      <c r="FV68" s="37">
        <v>8.8116281759811788E-2</v>
      </c>
      <c r="FW68" s="37">
        <v>9.0924451409828855E-2</v>
      </c>
      <c r="FX68" s="37">
        <v>8.6528626651475093E-2</v>
      </c>
      <c r="FY68" s="37">
        <v>8.1203324128400034E-2</v>
      </c>
      <c r="FZ68" s="37">
        <v>7.2565706270445229E-2</v>
      </c>
      <c r="GA68" s="37">
        <v>8.4114473170844084E-2</v>
      </c>
      <c r="GB68" s="37">
        <v>8.4114473170844084E-2</v>
      </c>
      <c r="GC68" s="37">
        <v>8.2871852255210099E-2</v>
      </c>
      <c r="GD68" s="37">
        <v>8.6970503561162982E-2</v>
      </c>
      <c r="GE68" s="37">
        <v>8.8116281759811788E-2</v>
      </c>
      <c r="GF68" s="37">
        <v>8.4114473170844084E-2</v>
      </c>
      <c r="GG68" s="37">
        <v>8.8978980875100255E-2</v>
      </c>
      <c r="GH68" s="37">
        <v>7.1795831223197881E-2</v>
      </c>
      <c r="GI68" s="37">
        <v>8.8116281759811788E-2</v>
      </c>
      <c r="GJ68" s="37">
        <v>8.8116281759811788E-2</v>
      </c>
      <c r="GK68" s="37">
        <v>8.0546938159856918E-2</v>
      </c>
      <c r="GL68" s="37">
        <v>8.165977427746296E-2</v>
      </c>
      <c r="GM68" s="37">
        <v>8.8687871092908654E-2</v>
      </c>
      <c r="GN68" s="37">
        <v>8.2650377749182269E-2</v>
      </c>
      <c r="GO68" s="37">
        <v>7.7397783391200292E-2</v>
      </c>
      <c r="GP68" s="37">
        <v>8.8116281759811788E-2</v>
      </c>
      <c r="GQ68" s="37">
        <v>9.4933712671551262E-2</v>
      </c>
      <c r="GR68" s="37">
        <v>8.6528626651475093E-2</v>
      </c>
      <c r="GS68" s="37">
        <v>8.4114473170844084E-2</v>
      </c>
      <c r="GT68" s="37">
        <v>7.528456224122948E-2</v>
      </c>
      <c r="GU68" s="37">
        <v>9.0639792836339828E-2</v>
      </c>
      <c r="GV68" s="37">
        <v>7.9337814689201869E-2</v>
      </c>
      <c r="GW68" s="37">
        <v>8.4114473170844084E-2</v>
      </c>
      <c r="GX68" s="37">
        <v>9.2854228382899917E-2</v>
      </c>
      <c r="GY68" s="37">
        <v>8.6528626651475093E-2</v>
      </c>
      <c r="GZ68" s="37">
        <v>8.306754808434369E-2</v>
      </c>
      <c r="HA68" s="37">
        <v>8.3300821975445416E-2</v>
      </c>
      <c r="HB68" s="37">
        <v>8.5912238839970012E-2</v>
      </c>
      <c r="HC68" s="37">
        <v>8.2141846969904009E-2</v>
      </c>
      <c r="HD68" s="37">
        <v>8.8116281759811788E-2</v>
      </c>
      <c r="HE68" s="37">
        <v>8.2650377749182269E-2</v>
      </c>
      <c r="HF68" s="37">
        <v>8.4114473170844084E-2</v>
      </c>
      <c r="HG68" s="37">
        <v>8.4114473170844084E-2</v>
      </c>
      <c r="HH68" s="37">
        <v>8.6011415804836844E-2</v>
      </c>
      <c r="HI68" s="37">
        <v>8.4114473170844084E-2</v>
      </c>
      <c r="HJ68" s="37">
        <v>8.9837600212096413E-2</v>
      </c>
      <c r="HK68" s="37">
        <v>8.2396853749326926E-2</v>
      </c>
      <c r="HL68" s="37">
        <v>8.5253624014734131E-2</v>
      </c>
      <c r="HM68" s="37">
        <v>8.4114473170844084E-2</v>
      </c>
      <c r="HN68" s="37">
        <v>8.4114473170844084E-2</v>
      </c>
      <c r="HO68" s="37">
        <v>8.2820449171190358E-2</v>
      </c>
      <c r="HP68" s="37">
        <v>8.8116281759811788E-2</v>
      </c>
      <c r="HQ68" s="37">
        <v>8.165977427746296E-2</v>
      </c>
      <c r="HR68" s="37">
        <v>9.2541319440705649E-2</v>
      </c>
      <c r="HS68" s="37">
        <v>8.5298167290059679E-2</v>
      </c>
      <c r="HT68" s="37">
        <v>8.3300821975445416E-2</v>
      </c>
      <c r="HU68" s="37">
        <v>8.5253624014734131E-2</v>
      </c>
      <c r="HV68" s="37">
        <v>8.2650377749182269E-2</v>
      </c>
      <c r="HW68" s="37">
        <v>8.4114473170844084E-2</v>
      </c>
      <c r="HX68" s="37">
        <v>8.6528626651475093E-2</v>
      </c>
      <c r="HY68" s="37">
        <v>8.6528626651475093E-2</v>
      </c>
      <c r="HZ68" s="37">
        <v>8.0602897856302924E-2</v>
      </c>
      <c r="IA68" s="37">
        <v>8.3300821975445416E-2</v>
      </c>
      <c r="IB68" s="37">
        <v>7.9999999999999849E-2</v>
      </c>
      <c r="IC68" s="37">
        <v>8.4110216899009105E-2</v>
      </c>
      <c r="ID68" s="37">
        <v>8.3300821975445416E-2</v>
      </c>
      <c r="IE68" s="37">
        <v>8.4114473170844084E-2</v>
      </c>
      <c r="IF68" s="37">
        <v>8.8116281759811788E-2</v>
      </c>
      <c r="IG68" s="37">
        <v>8.2650377749182269E-2</v>
      </c>
      <c r="IH68" s="37">
        <v>8.6857415337907806E-2</v>
      </c>
      <c r="II68" s="37">
        <v>8.6528626651475093E-2</v>
      </c>
      <c r="IJ68" s="37">
        <v>8.0252685245532973E-2</v>
      </c>
      <c r="IK68" s="37">
        <v>8.217558260555613E-2</v>
      </c>
      <c r="IL68" s="37">
        <v>8.2252909139256758E-2</v>
      </c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/>
      <c r="NV68" s="37"/>
      <c r="NW68" s="37"/>
      <c r="NX68" s="37"/>
      <c r="NY68" s="37"/>
      <c r="NZ68" s="37"/>
      <c r="OA68" s="37"/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</row>
    <row r="69" spans="1:410" x14ac:dyDescent="0.35">
      <c r="A69" s="307">
        <v>0.111</v>
      </c>
      <c r="B69" s="314">
        <f t="shared" si="0"/>
        <v>8.7173989897259344E-2</v>
      </c>
      <c r="C69" s="315">
        <f t="shared" si="1"/>
        <v>2.3826010102740658E-2</v>
      </c>
      <c r="D69" s="37">
        <f t="shared" si="2"/>
        <v>8.51869869046014E-2</v>
      </c>
      <c r="E69" s="11">
        <f t="shared" si="3"/>
        <v>2.5813013095398601E-2</v>
      </c>
      <c r="F69" s="310">
        <f t="shared" si="4"/>
        <v>8.7363601531248988E-2</v>
      </c>
      <c r="G69" s="311">
        <f t="shared" si="5"/>
        <v>2.3636398468751013E-2</v>
      </c>
      <c r="H69" s="312">
        <f t="shared" si="6"/>
        <v>8.4920612796581987E-2</v>
      </c>
      <c r="I69" s="313">
        <f t="shared" si="7"/>
        <v>2.6079387203418014E-2</v>
      </c>
      <c r="J69" s="323">
        <v>8.51869869046014E-2</v>
      </c>
      <c r="K69" s="313">
        <v>2.5813013095398601E-2</v>
      </c>
      <c r="M69" s="1">
        <v>0.111</v>
      </c>
      <c r="N69" s="37">
        <v>9.1626430820965554E-2</v>
      </c>
      <c r="O69" s="37">
        <v>8.8195523446512825E-2</v>
      </c>
      <c r="P69" s="37">
        <v>8.9417398917335023E-2</v>
      </c>
      <c r="Q69" s="37">
        <v>9.4309491650387711E-2</v>
      </c>
      <c r="R69" s="37">
        <v>8.1872675700238373E-2</v>
      </c>
      <c r="S69" s="37">
        <v>8.8195523446512825E-2</v>
      </c>
      <c r="T69" s="37">
        <v>8.7294199080554691E-2</v>
      </c>
      <c r="U69" s="37">
        <v>9.1500938188183278E-2</v>
      </c>
      <c r="V69" s="37">
        <v>8.8195523446512825E-2</v>
      </c>
      <c r="W69" s="37">
        <v>9.3008352504637237E-2</v>
      </c>
      <c r="X69" s="37">
        <v>8.8195523446512825E-2</v>
      </c>
      <c r="Y69" s="37">
        <v>8.5819916279787023E-2</v>
      </c>
      <c r="Z69" s="37">
        <v>9.3008352504637237E-2</v>
      </c>
      <c r="AA69" s="37">
        <v>9.3008352504637237E-2</v>
      </c>
      <c r="AB69" s="37">
        <v>9.0378381967354704E-2</v>
      </c>
      <c r="AC69" s="37">
        <v>8.6592958228309813E-2</v>
      </c>
      <c r="AD69" s="37">
        <v>8.9131793540683013E-2</v>
      </c>
      <c r="AE69" s="37">
        <v>9.5956247540320616E-2</v>
      </c>
      <c r="AF69" s="37">
        <v>8.8195523446512825E-2</v>
      </c>
      <c r="AG69" s="37">
        <v>9.3008352504637237E-2</v>
      </c>
      <c r="AH69" s="37">
        <v>8.9417398917335023E-2</v>
      </c>
      <c r="AI69" s="37">
        <v>9.042667142021199E-2</v>
      </c>
      <c r="AJ69" s="37">
        <v>9.3008352504637237E-2</v>
      </c>
      <c r="AK69" s="37">
        <v>8.4637228875082959E-2</v>
      </c>
      <c r="AL69" s="37">
        <v>8.8195523446512825E-2</v>
      </c>
      <c r="AM69" s="37">
        <v>8.4972593261562812E-2</v>
      </c>
      <c r="AN69" s="37">
        <v>8.8633512585672092E-2</v>
      </c>
      <c r="AO69" s="37">
        <v>8.6592958228309813E-2</v>
      </c>
      <c r="AP69" s="37">
        <v>9.3008352504637237E-2</v>
      </c>
      <c r="AQ69" s="37">
        <v>8.3232490817338967E-2</v>
      </c>
      <c r="AR69" s="37">
        <v>8.9417398917335023E-2</v>
      </c>
      <c r="AS69" s="37">
        <v>8.2590335119494984E-2</v>
      </c>
      <c r="AT69" s="37">
        <v>9.7505713176192499E-2</v>
      </c>
      <c r="AU69" s="37">
        <v>8.1775086749309001E-2</v>
      </c>
      <c r="AV69" s="37">
        <v>9.3008352504637237E-2</v>
      </c>
      <c r="AW69" s="37">
        <v>8.3545357417695199E-2</v>
      </c>
      <c r="AX69" s="37">
        <v>8.6592958228309813E-2</v>
      </c>
      <c r="AY69" s="37">
        <v>8.8195523446512825E-2</v>
      </c>
      <c r="AZ69" s="37">
        <v>8.5525659111801655E-2</v>
      </c>
      <c r="BA69" s="37">
        <v>8.4637228875082959E-2</v>
      </c>
      <c r="BB69" s="37">
        <v>8.4637228875082959E-2</v>
      </c>
      <c r="BC69" s="37">
        <v>8.527907272295443E-2</v>
      </c>
      <c r="BD69" s="37">
        <v>8.536336802438127E-2</v>
      </c>
      <c r="BE69" s="37">
        <v>8.8195523446512825E-2</v>
      </c>
      <c r="BF69" s="37">
        <v>9.4207372094604391E-2</v>
      </c>
      <c r="BG69" s="37">
        <v>9.041529675064286E-2</v>
      </c>
      <c r="BH69" s="37">
        <v>8.8527363272372206E-2</v>
      </c>
      <c r="BI69" s="37">
        <v>8.9417398917335023E-2</v>
      </c>
      <c r="BJ69" s="37">
        <v>8.6592958228309813E-2</v>
      </c>
      <c r="BK69" s="37">
        <v>9.7642026905977897E-2</v>
      </c>
      <c r="BL69" s="37">
        <v>9.4485873259440689E-2</v>
      </c>
      <c r="BM69" s="37">
        <v>8.6935542334754867E-2</v>
      </c>
      <c r="BN69" s="37">
        <v>8.3170301588513684E-2</v>
      </c>
      <c r="BO69" s="37">
        <v>9.2036844280140251E-2</v>
      </c>
      <c r="BP69" s="37">
        <v>8.5785029045539085E-2</v>
      </c>
      <c r="BQ69" s="37">
        <v>9.0060216005352967E-2</v>
      </c>
      <c r="BR69" s="37">
        <v>9.3008352504637237E-2</v>
      </c>
      <c r="BS69" s="37">
        <v>9.3008352504637237E-2</v>
      </c>
      <c r="BT69" s="37">
        <v>8.8195523446512825E-2</v>
      </c>
      <c r="BU69" s="37">
        <v>8.8195523446512825E-2</v>
      </c>
      <c r="BV69" s="37">
        <v>8.9417398917335023E-2</v>
      </c>
      <c r="BW69" s="37">
        <v>9.4603489778855687E-2</v>
      </c>
      <c r="BX69" s="37">
        <v>8.4637228875082959E-2</v>
      </c>
      <c r="BY69" s="37">
        <v>9.294749319530915E-2</v>
      </c>
      <c r="BZ69" s="37">
        <v>9.2135192592195603E-2</v>
      </c>
      <c r="CA69" s="37">
        <v>9.3008352504637237E-2</v>
      </c>
      <c r="CB69" s="37">
        <v>8.3721524666089175E-2</v>
      </c>
      <c r="CC69" s="37">
        <v>9.1419276949305406E-2</v>
      </c>
      <c r="CD69" s="37">
        <v>8.6957607312573959E-2</v>
      </c>
      <c r="CE69" s="37">
        <v>8.3441721163007854E-2</v>
      </c>
      <c r="CF69" s="37">
        <v>6.5799610747033777E-2</v>
      </c>
      <c r="CG69" s="37">
        <v>8.3721524666089175E-2</v>
      </c>
      <c r="CH69" s="37">
        <v>9.6778569649787372E-2</v>
      </c>
      <c r="CI69" s="37">
        <v>8.3420885101531006E-2</v>
      </c>
      <c r="CJ69" s="37">
        <v>8.9417398917335023E-2</v>
      </c>
      <c r="CK69" s="37">
        <v>9.7339727605254334E-2</v>
      </c>
      <c r="CL69" s="37">
        <v>8.4637228875082959E-2</v>
      </c>
      <c r="CM69" s="37">
        <v>9.5956247540320616E-2</v>
      </c>
      <c r="CN69" s="37">
        <v>8.632076764090324E-2</v>
      </c>
      <c r="CO69" s="37">
        <v>9.3475844820169796E-2</v>
      </c>
      <c r="CP69" s="37">
        <v>9.2900757489842611E-2</v>
      </c>
      <c r="CQ69" s="37">
        <v>8.118229739634697E-2</v>
      </c>
      <c r="CR69" s="37">
        <v>8.9131793540683013E-2</v>
      </c>
      <c r="CS69" s="37">
        <v>9.4784166514966239E-2</v>
      </c>
      <c r="CT69" s="37">
        <v>8.4637228875082959E-2</v>
      </c>
      <c r="CU69" s="37">
        <v>8.9131793540683013E-2</v>
      </c>
      <c r="CV69" s="37">
        <v>8.9131793540683013E-2</v>
      </c>
      <c r="CW69" s="37">
        <v>8.8371276383230279E-2</v>
      </c>
      <c r="CX69" s="37">
        <v>8.4637228875082959E-2</v>
      </c>
      <c r="CY69" s="37">
        <v>8.4637228875082959E-2</v>
      </c>
      <c r="CZ69" s="37">
        <v>9.2530129277500039E-2</v>
      </c>
      <c r="DA69" s="37">
        <v>8.9131793540683013E-2</v>
      </c>
      <c r="DB69" s="37">
        <v>7.9999999999999849E-2</v>
      </c>
      <c r="DC69" s="37">
        <v>8.3721524666089175E-2</v>
      </c>
      <c r="DD69" s="37">
        <v>8.4608943463633679E-2</v>
      </c>
      <c r="DE69" s="37">
        <v>7.9999999999999849E-2</v>
      </c>
      <c r="DF69" s="37">
        <v>8.5498795297655583E-2</v>
      </c>
      <c r="DG69" s="37">
        <v>8.3170301588513684E-2</v>
      </c>
      <c r="DH69" s="37">
        <v>8.2777108567634317E-2</v>
      </c>
      <c r="DI69" s="37">
        <v>8.8570169386605002E-2</v>
      </c>
      <c r="DJ69" s="37">
        <v>8.7388824819452093E-2</v>
      </c>
      <c r="DK69" s="37">
        <v>8.4637228875082959E-2</v>
      </c>
      <c r="DL69" s="37">
        <v>8.4637228875082959E-2</v>
      </c>
      <c r="DM69" s="37">
        <v>6.9414785921688482E-2</v>
      </c>
      <c r="DN69" s="37">
        <v>8.2868397024144391E-2</v>
      </c>
      <c r="DO69" s="37">
        <v>8.4637228875082959E-2</v>
      </c>
      <c r="DP69" s="37">
        <v>8.3170301588513684E-2</v>
      </c>
      <c r="DQ69" s="37">
        <v>8.6841530203362938E-2</v>
      </c>
      <c r="DR69" s="37">
        <v>7.375860800145384E-2</v>
      </c>
      <c r="DS69" s="37">
        <v>8.5526855058601248E-2</v>
      </c>
      <c r="DT69" s="37">
        <v>8.1808433651412216E-2</v>
      </c>
      <c r="DU69" s="37">
        <v>8.4637228875082959E-2</v>
      </c>
      <c r="DV69" s="37">
        <v>7.600616011586947E-2</v>
      </c>
      <c r="DW69" s="37">
        <v>8.3462316276339044E-2</v>
      </c>
      <c r="DX69" s="37">
        <v>9.0138489128420929E-2</v>
      </c>
      <c r="DY69" s="37">
        <v>8.9131793540683013E-2</v>
      </c>
      <c r="DZ69" s="37">
        <v>8.5962557529669414E-2</v>
      </c>
      <c r="EA69" s="37">
        <v>8.9131793540683013E-2</v>
      </c>
      <c r="EB69" s="37">
        <v>8.4608943463633679E-2</v>
      </c>
      <c r="EC69" s="37">
        <v>8.4637228875082959E-2</v>
      </c>
      <c r="ED69" s="37">
        <v>8.6901715298602467E-2</v>
      </c>
      <c r="EE69" s="37">
        <v>8.9131793540683013E-2</v>
      </c>
      <c r="EF69" s="37">
        <v>8.4637228875082959E-2</v>
      </c>
      <c r="EG69" s="37">
        <v>8.3170301588513684E-2</v>
      </c>
      <c r="EH69" s="37">
        <v>8.4637228875082959E-2</v>
      </c>
      <c r="EI69" s="37">
        <v>8.4637228875082959E-2</v>
      </c>
      <c r="EJ69" s="37">
        <v>8.7350445137602373E-2</v>
      </c>
      <c r="EK69" s="37">
        <v>9.0341435887409505E-2</v>
      </c>
      <c r="EL69" s="37">
        <v>8.7350445137602373E-2</v>
      </c>
      <c r="EM69" s="37">
        <v>9.4001065704328424E-2</v>
      </c>
      <c r="EN69" s="37">
        <v>8.2479678862690031E-2</v>
      </c>
      <c r="EO69" s="37">
        <v>8.7350445137602373E-2</v>
      </c>
      <c r="EP69" s="37">
        <v>8.7350445137602373E-2</v>
      </c>
      <c r="EQ69" s="37">
        <v>8.2743060796482748E-2</v>
      </c>
      <c r="ER69" s="37">
        <v>8.007262624029643E-2</v>
      </c>
      <c r="ES69" s="37">
        <v>8.9131793540683013E-2</v>
      </c>
      <c r="ET69" s="37">
        <v>8.9131793540683013E-2</v>
      </c>
      <c r="EU69" s="37">
        <v>8.374331888969988E-2</v>
      </c>
      <c r="EV69" s="37">
        <v>8.5498795297655583E-2</v>
      </c>
      <c r="EW69" s="37">
        <v>9.0612638869922657E-2</v>
      </c>
      <c r="EX69" s="37">
        <v>8.4637228875082959E-2</v>
      </c>
      <c r="EY69" s="37">
        <v>8.4637228875082959E-2</v>
      </c>
      <c r="EZ69" s="37">
        <v>8.5040005942321528E-2</v>
      </c>
      <c r="FA69" s="37">
        <v>8.9131793540683013E-2</v>
      </c>
      <c r="FB69" s="37">
        <v>8.3756462681925825E-2</v>
      </c>
      <c r="FC69" s="37">
        <v>8.9131793540683013E-2</v>
      </c>
      <c r="FD69" s="37">
        <v>7.9999999999999849E-2</v>
      </c>
      <c r="FE69" s="37">
        <v>8.2743060796482748E-2</v>
      </c>
      <c r="FF69" s="37">
        <v>8.3756462681925825E-2</v>
      </c>
      <c r="FG69" s="37">
        <v>8.4637228875082959E-2</v>
      </c>
      <c r="FH69" s="37">
        <v>7.9876975291376384E-2</v>
      </c>
      <c r="FI69" s="37">
        <v>7.5729621372447431E-2</v>
      </c>
      <c r="FJ69" s="37">
        <v>9.6628545970825597E-2</v>
      </c>
      <c r="FK69" s="37">
        <v>8.9131793540683013E-2</v>
      </c>
      <c r="FL69" s="37">
        <v>8.3240104804554793E-2</v>
      </c>
      <c r="FM69" s="37">
        <v>8.6440304659528566E-2</v>
      </c>
      <c r="FN69" s="37">
        <v>8.7350445137602373E-2</v>
      </c>
      <c r="FO69" s="37">
        <v>9.0241182443012935E-2</v>
      </c>
      <c r="FP69" s="37">
        <v>8.9131793540683013E-2</v>
      </c>
      <c r="FQ69" s="37">
        <v>8.4637228875082959E-2</v>
      </c>
      <c r="FR69" s="37">
        <v>8.9131793540683013E-2</v>
      </c>
      <c r="FS69" s="37">
        <v>8.0451549174771708E-2</v>
      </c>
      <c r="FT69" s="37">
        <v>8.4637228875082959E-2</v>
      </c>
      <c r="FU69" s="37">
        <v>8.4637228875082959E-2</v>
      </c>
      <c r="FV69" s="37">
        <v>8.9131793540683013E-2</v>
      </c>
      <c r="FW69" s="37">
        <v>9.1464530386222931E-2</v>
      </c>
      <c r="FX69" s="37">
        <v>8.7350445137602373E-2</v>
      </c>
      <c r="FY69" s="37">
        <v>8.17204215752525E-2</v>
      </c>
      <c r="FZ69" s="37">
        <v>7.2785563572436374E-2</v>
      </c>
      <c r="GA69" s="37">
        <v>8.4637228875082959E-2</v>
      </c>
      <c r="GB69" s="37">
        <v>8.4637228875082959E-2</v>
      </c>
      <c r="GC69" s="37">
        <v>8.3885871475023688E-2</v>
      </c>
      <c r="GD69" s="37">
        <v>8.7987708029211076E-2</v>
      </c>
      <c r="GE69" s="37">
        <v>8.9131793540683013E-2</v>
      </c>
      <c r="GF69" s="37">
        <v>8.4637228875082959E-2</v>
      </c>
      <c r="GG69" s="37">
        <v>8.9813036766820842E-2</v>
      </c>
      <c r="GH69" s="37">
        <v>7.2343851007910409E-2</v>
      </c>
      <c r="GI69" s="37">
        <v>8.9131793540683013E-2</v>
      </c>
      <c r="GJ69" s="37">
        <v>8.9131793540683013E-2</v>
      </c>
      <c r="GK69" s="37">
        <v>8.0754020675728677E-2</v>
      </c>
      <c r="GL69" s="37">
        <v>8.1872675700238373E-2</v>
      </c>
      <c r="GM69" s="37">
        <v>8.9219500377350158E-2</v>
      </c>
      <c r="GN69" s="37">
        <v>8.3170301588513684E-2</v>
      </c>
      <c r="GO69" s="37">
        <v>7.841708490247834E-2</v>
      </c>
      <c r="GP69" s="37">
        <v>8.9131793540683013E-2</v>
      </c>
      <c r="GQ69" s="37">
        <v>9.5753026877817726E-2</v>
      </c>
      <c r="GR69" s="37">
        <v>8.7350445137602373E-2</v>
      </c>
      <c r="GS69" s="37">
        <v>8.4637228875082959E-2</v>
      </c>
      <c r="GT69" s="37">
        <v>7.6206903681280247E-2</v>
      </c>
      <c r="GU69" s="37">
        <v>9.1048882519248364E-2</v>
      </c>
      <c r="GV69" s="37">
        <v>7.9876975291376384E-2</v>
      </c>
      <c r="GW69" s="37">
        <v>8.4637228875082959E-2</v>
      </c>
      <c r="GX69" s="37">
        <v>9.3372010062411581E-2</v>
      </c>
      <c r="GY69" s="37">
        <v>8.7350445137602373E-2</v>
      </c>
      <c r="GZ69" s="37">
        <v>8.3889851945909699E-2</v>
      </c>
      <c r="HA69" s="37">
        <v>8.3721524666089175E-2</v>
      </c>
      <c r="HB69" s="37">
        <v>8.6440304659528566E-2</v>
      </c>
      <c r="HC69" s="37">
        <v>8.2356083696164539E-2</v>
      </c>
      <c r="HD69" s="37">
        <v>8.9131793540683013E-2</v>
      </c>
      <c r="HE69" s="37">
        <v>8.3170301588513684E-2</v>
      </c>
      <c r="HF69" s="37">
        <v>8.4637228875082959E-2</v>
      </c>
      <c r="HG69" s="37">
        <v>8.4637228875082959E-2</v>
      </c>
      <c r="HH69" s="37">
        <v>8.6536852497349104E-2</v>
      </c>
      <c r="HI69" s="37">
        <v>8.4637228875082959E-2</v>
      </c>
      <c r="HJ69" s="37">
        <v>9.042667142021199E-2</v>
      </c>
      <c r="HK69" s="37">
        <v>8.3420885101531006E-2</v>
      </c>
      <c r="HL69" s="37">
        <v>8.6273378041092252E-2</v>
      </c>
      <c r="HM69" s="37">
        <v>8.4637228875082959E-2</v>
      </c>
      <c r="HN69" s="37">
        <v>8.4637228875082959E-2</v>
      </c>
      <c r="HO69" s="37">
        <v>8.3040139448226524E-2</v>
      </c>
      <c r="HP69" s="37">
        <v>8.9131793540683013E-2</v>
      </c>
      <c r="HQ69" s="37">
        <v>8.1872675700238373E-2</v>
      </c>
      <c r="HR69" s="37">
        <v>9.3203134690687417E-2</v>
      </c>
      <c r="HS69" s="37">
        <v>8.5823192098818835E-2</v>
      </c>
      <c r="HT69" s="37">
        <v>8.3721524666089175E-2</v>
      </c>
      <c r="HU69" s="37">
        <v>8.6273378041092252E-2</v>
      </c>
      <c r="HV69" s="37">
        <v>8.3170301588513684E-2</v>
      </c>
      <c r="HW69" s="37">
        <v>8.4637228875082959E-2</v>
      </c>
      <c r="HX69" s="37">
        <v>8.7350445137602373E-2</v>
      </c>
      <c r="HY69" s="37">
        <v>8.7350445137602373E-2</v>
      </c>
      <c r="HZ69" s="37">
        <v>8.086273899648333E-2</v>
      </c>
      <c r="IA69" s="37">
        <v>8.3721524666089175E-2</v>
      </c>
      <c r="IB69" s="37">
        <v>7.9999999999999849E-2</v>
      </c>
      <c r="IC69" s="37">
        <v>8.5131677647353188E-2</v>
      </c>
      <c r="ID69" s="37">
        <v>8.3721524666089175E-2</v>
      </c>
      <c r="IE69" s="37">
        <v>8.4637228875082959E-2</v>
      </c>
      <c r="IF69" s="37">
        <v>8.9131793540683013E-2</v>
      </c>
      <c r="IG69" s="37">
        <v>8.3170301588513684E-2</v>
      </c>
      <c r="IH69" s="37">
        <v>8.7388824819452093E-2</v>
      </c>
      <c r="II69" s="37">
        <v>8.7350445137602373E-2</v>
      </c>
      <c r="IJ69" s="37">
        <v>8.0794151510705348E-2</v>
      </c>
      <c r="IK69" s="37">
        <v>8.2993012509946507E-2</v>
      </c>
      <c r="IL69" s="37">
        <v>8.2777108567634317E-2</v>
      </c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</row>
    <row r="70" spans="1:410" x14ac:dyDescent="0.35">
      <c r="A70" s="307">
        <v>0.112</v>
      </c>
      <c r="B70" s="314">
        <f t="shared" si="0"/>
        <v>8.7825454312026263E-2</v>
      </c>
      <c r="C70" s="315">
        <f t="shared" si="1"/>
        <v>2.4174545687973739E-2</v>
      </c>
      <c r="D70" s="37">
        <f t="shared" si="2"/>
        <v>8.5818300901379832E-2</v>
      </c>
      <c r="E70" s="11">
        <f t="shared" si="3"/>
        <v>2.618169909862017E-2</v>
      </c>
      <c r="F70" s="310">
        <f t="shared" si="4"/>
        <v>8.8009221099344878E-2</v>
      </c>
      <c r="G70" s="311">
        <f t="shared" si="5"/>
        <v>2.3990778900655124E-2</v>
      </c>
      <c r="H70" s="312">
        <f t="shared" si="6"/>
        <v>8.5578638362629716E-2</v>
      </c>
      <c r="I70" s="313">
        <f t="shared" si="7"/>
        <v>2.6421361637370286E-2</v>
      </c>
      <c r="J70" s="323">
        <v>8.5818300901379832E-2</v>
      </c>
      <c r="K70" s="313">
        <v>2.618169909862017E-2</v>
      </c>
      <c r="M70" s="1">
        <v>0.112</v>
      </c>
      <c r="N70" s="37">
        <v>9.2131416286017176E-2</v>
      </c>
      <c r="O70" s="37">
        <v>8.8720947283450924E-2</v>
      </c>
      <c r="P70" s="37">
        <v>9.0248813931113947E-2</v>
      </c>
      <c r="Q70" s="37">
        <v>9.5124272687550082E-2</v>
      </c>
      <c r="R70" s="37">
        <v>8.208674191635601E-2</v>
      </c>
      <c r="S70" s="37">
        <v>8.8720947283450924E-2</v>
      </c>
      <c r="T70" s="37">
        <v>8.7817366502648708E-2</v>
      </c>
      <c r="U70" s="37">
        <v>9.2314001747772823E-2</v>
      </c>
      <c r="V70" s="37">
        <v>8.8720947283450924E-2</v>
      </c>
      <c r="W70" s="37">
        <v>9.3517543767602129E-2</v>
      </c>
      <c r="X70" s="37">
        <v>8.8720947283450924E-2</v>
      </c>
      <c r="Y70" s="37">
        <v>8.6345085120038911E-2</v>
      </c>
      <c r="Z70" s="37">
        <v>9.3517543767602129E-2</v>
      </c>
      <c r="AA70" s="37">
        <v>9.3517543767602129E-2</v>
      </c>
      <c r="AB70" s="37">
        <v>9.1320279452903552E-2</v>
      </c>
      <c r="AC70" s="37">
        <v>8.7017987478279046E-2</v>
      </c>
      <c r="AD70" s="37">
        <v>9.0073622005500509E-2</v>
      </c>
      <c r="AE70" s="37">
        <v>9.6952685654878357E-2</v>
      </c>
      <c r="AF70" s="37">
        <v>8.8720947283450924E-2</v>
      </c>
      <c r="AG70" s="37">
        <v>9.3517543767602129E-2</v>
      </c>
      <c r="AH70" s="37">
        <v>9.0248813931113947E-2</v>
      </c>
      <c r="AI70" s="37">
        <v>9.0936221602293976E-2</v>
      </c>
      <c r="AJ70" s="37">
        <v>9.3517543767602129E-2</v>
      </c>
      <c r="AK70" s="37">
        <v>8.5161707320820845E-2</v>
      </c>
      <c r="AL70" s="37">
        <v>8.8720947283450924E-2</v>
      </c>
      <c r="AM70" s="37">
        <v>8.5294975407056883E-2</v>
      </c>
      <c r="AN70" s="37">
        <v>8.9366253618908376E-2</v>
      </c>
      <c r="AO70" s="37">
        <v>8.7017987478279046E-2</v>
      </c>
      <c r="AP70" s="37">
        <v>9.3517543767602129E-2</v>
      </c>
      <c r="AQ70" s="37">
        <v>8.4124022786227215E-2</v>
      </c>
      <c r="AR70" s="37">
        <v>9.0248813931113947E-2</v>
      </c>
      <c r="AS70" s="37">
        <v>8.310090721891239E-2</v>
      </c>
      <c r="AT70" s="37">
        <v>9.8327718096008487E-2</v>
      </c>
      <c r="AU70" s="37">
        <v>8.2604038525686763E-2</v>
      </c>
      <c r="AV70" s="37">
        <v>9.3517543767602129E-2</v>
      </c>
      <c r="AW70" s="37">
        <v>8.40872210557706E-2</v>
      </c>
      <c r="AX70" s="37">
        <v>8.7017987478279046E-2</v>
      </c>
      <c r="AY70" s="37">
        <v>8.8720947283450924E-2</v>
      </c>
      <c r="AZ70" s="37">
        <v>8.6051839437911504E-2</v>
      </c>
      <c r="BA70" s="37">
        <v>8.5161707320820845E-2</v>
      </c>
      <c r="BB70" s="37">
        <v>8.5161707320820845E-2</v>
      </c>
      <c r="BC70" s="37">
        <v>8.5658710643440106E-2</v>
      </c>
      <c r="BD70" s="37">
        <v>8.5881406597820842E-2</v>
      </c>
      <c r="BE70" s="37">
        <v>8.8720947283450924E-2</v>
      </c>
      <c r="BF70" s="37">
        <v>9.4753349343331017E-2</v>
      </c>
      <c r="BG70" s="37">
        <v>9.1241320703860929E-2</v>
      </c>
      <c r="BH70" s="37">
        <v>8.9447445493981537E-2</v>
      </c>
      <c r="BI70" s="37">
        <v>9.0248813931113947E-2</v>
      </c>
      <c r="BJ70" s="37">
        <v>8.7017987478279046E-2</v>
      </c>
      <c r="BK70" s="37">
        <v>9.854915502657402E-2</v>
      </c>
      <c r="BL70" s="37">
        <v>9.5308914611051954E-2</v>
      </c>
      <c r="BM70" s="37">
        <v>8.7458347909591838E-2</v>
      </c>
      <c r="BN70" s="37">
        <v>8.3691947481542961E-2</v>
      </c>
      <c r="BO70" s="37">
        <v>9.2830550569478643E-2</v>
      </c>
      <c r="BP70" s="37">
        <v>8.6159021813068781E-2</v>
      </c>
      <c r="BQ70" s="37">
        <v>9.0590843382953867E-2</v>
      </c>
      <c r="BR70" s="37">
        <v>9.3517543767602129E-2</v>
      </c>
      <c r="BS70" s="37">
        <v>9.3517543767602129E-2</v>
      </c>
      <c r="BT70" s="37">
        <v>8.8720947283450924E-2</v>
      </c>
      <c r="BU70" s="37">
        <v>8.8720947283450924E-2</v>
      </c>
      <c r="BV70" s="37">
        <v>9.0248813931113947E-2</v>
      </c>
      <c r="BW70" s="37">
        <v>9.5620819844640881E-2</v>
      </c>
      <c r="BX70" s="37">
        <v>8.5161707320820845E-2</v>
      </c>
      <c r="BY70" s="37">
        <v>9.3457347038011562E-2</v>
      </c>
      <c r="BZ70" s="37">
        <v>9.2641953339808847E-2</v>
      </c>
      <c r="CA70" s="37">
        <v>9.3517543767602129E-2</v>
      </c>
      <c r="CB70" s="37">
        <v>8.4143913690929217E-2</v>
      </c>
      <c r="CC70" s="37">
        <v>9.2295967623201358E-2</v>
      </c>
      <c r="CD70" s="37">
        <v>8.795719033049143E-2</v>
      </c>
      <c r="CE70" s="37">
        <v>8.3976181808081307E-2</v>
      </c>
      <c r="CF70" s="37">
        <v>6.6824864203824497E-2</v>
      </c>
      <c r="CG70" s="37">
        <v>8.4143913690929217E-2</v>
      </c>
      <c r="CH70" s="37">
        <v>9.7690554764409576E-2</v>
      </c>
      <c r="CI70" s="37">
        <v>8.4444776501522156E-2</v>
      </c>
      <c r="CJ70" s="37">
        <v>9.0248813931113947E-2</v>
      </c>
      <c r="CK70" s="37">
        <v>9.8159120277915957E-2</v>
      </c>
      <c r="CL70" s="37">
        <v>8.5161707320820845E-2</v>
      </c>
      <c r="CM70" s="37">
        <v>9.6952685654878357E-2</v>
      </c>
      <c r="CN70" s="37">
        <v>8.71982116554475E-2</v>
      </c>
      <c r="CO70" s="37">
        <v>9.4391555817167294E-2</v>
      </c>
      <c r="CP70" s="37">
        <v>9.371467926243926E-2</v>
      </c>
      <c r="CQ70" s="37">
        <v>8.2050216347909766E-2</v>
      </c>
      <c r="CR70" s="37">
        <v>9.0073622005500509E-2</v>
      </c>
      <c r="CS70" s="37">
        <v>9.5588234466844613E-2</v>
      </c>
      <c r="CT70" s="37">
        <v>8.5161707320820845E-2</v>
      </c>
      <c r="CU70" s="37">
        <v>9.0117777575030811E-2</v>
      </c>
      <c r="CV70" s="37">
        <v>9.0073622005500509E-2</v>
      </c>
      <c r="CW70" s="37">
        <v>8.8907137559304683E-2</v>
      </c>
      <c r="CX70" s="37">
        <v>8.5161707320820845E-2</v>
      </c>
      <c r="CY70" s="37">
        <v>8.5161707320820845E-2</v>
      </c>
      <c r="CZ70" s="37">
        <v>9.3360548053644798E-2</v>
      </c>
      <c r="DA70" s="37">
        <v>9.0073622005500509E-2</v>
      </c>
      <c r="DB70" s="37">
        <v>7.9999999999999849E-2</v>
      </c>
      <c r="DC70" s="37">
        <v>8.4143913690929217E-2</v>
      </c>
      <c r="DD70" s="37">
        <v>8.544639116214281E-2</v>
      </c>
      <c r="DE70" s="37">
        <v>7.9999999999999849E-2</v>
      </c>
      <c r="DF70" s="37">
        <v>8.6331376789212655E-2</v>
      </c>
      <c r="DG70" s="37">
        <v>8.3691947481542961E-2</v>
      </c>
      <c r="DH70" s="37">
        <v>8.330304114104603E-2</v>
      </c>
      <c r="DI70" s="37">
        <v>8.9106066341598789E-2</v>
      </c>
      <c r="DJ70" s="37">
        <v>8.7921104634155922E-2</v>
      </c>
      <c r="DK70" s="37">
        <v>8.5161707320820845E-2</v>
      </c>
      <c r="DL70" s="37">
        <v>8.5161707320820845E-2</v>
      </c>
      <c r="DM70" s="37">
        <v>7.043074851862885E-2</v>
      </c>
      <c r="DN70" s="37">
        <v>8.3689347156028937E-2</v>
      </c>
      <c r="DO70" s="37">
        <v>8.5161707320820845E-2</v>
      </c>
      <c r="DP70" s="37">
        <v>8.3691947481542961E-2</v>
      </c>
      <c r="DQ70" s="37">
        <v>8.737545779116962E-2</v>
      </c>
      <c r="DR70" s="37">
        <v>7.4792600356390793E-2</v>
      </c>
      <c r="DS70" s="37">
        <v>8.6053826474737249E-2</v>
      </c>
      <c r="DT70" s="37">
        <v>8.2325043110717866E-2</v>
      </c>
      <c r="DU70" s="37">
        <v>8.5161707320820845E-2</v>
      </c>
      <c r="DV70" s="37">
        <v>7.6339438481103361E-2</v>
      </c>
      <c r="DW70" s="37">
        <v>8.3984528270076186E-2</v>
      </c>
      <c r="DX70" s="37">
        <v>9.0646704150889379E-2</v>
      </c>
      <c r="DY70" s="37">
        <v>9.0073622005500509E-2</v>
      </c>
      <c r="DZ70" s="37">
        <v>8.6785586422754912E-2</v>
      </c>
      <c r="EA70" s="37">
        <v>9.0058900544255582E-2</v>
      </c>
      <c r="EB70" s="37">
        <v>8.544639116214281E-2</v>
      </c>
      <c r="EC70" s="37">
        <v>8.5161707320820845E-2</v>
      </c>
      <c r="ED70" s="37">
        <v>8.7675620986910507E-2</v>
      </c>
      <c r="EE70" s="37">
        <v>9.0073622005500509E-2</v>
      </c>
      <c r="EF70" s="37">
        <v>8.5161707320820845E-2</v>
      </c>
      <c r="EG70" s="37">
        <v>8.3691947481542961E-2</v>
      </c>
      <c r="EH70" s="37">
        <v>8.5161707320820845E-2</v>
      </c>
      <c r="EI70" s="37">
        <v>8.5161707320820845E-2</v>
      </c>
      <c r="EJ70" s="37">
        <v>8.817327197149849E-2</v>
      </c>
      <c r="EK70" s="37">
        <v>9.0749452754665727E-2</v>
      </c>
      <c r="EL70" s="37">
        <v>8.817327197149849E-2</v>
      </c>
      <c r="EM70" s="37">
        <v>9.4518131460093802E-2</v>
      </c>
      <c r="EN70" s="37">
        <v>8.2696236664282718E-2</v>
      </c>
      <c r="EO70" s="37">
        <v>8.817327197149849E-2</v>
      </c>
      <c r="EP70" s="37">
        <v>8.817327197149849E-2</v>
      </c>
      <c r="EQ70" s="37">
        <v>8.3566532276338146E-2</v>
      </c>
      <c r="ER70" s="37">
        <v>8.0277459028504694E-2</v>
      </c>
      <c r="ES70" s="37">
        <v>9.0058900544255582E-2</v>
      </c>
      <c r="ET70" s="37">
        <v>9.0073622005500509E-2</v>
      </c>
      <c r="EU70" s="37">
        <v>8.4585566471185203E-2</v>
      </c>
      <c r="EV70" s="37">
        <v>8.6331376789212655E-2</v>
      </c>
      <c r="EW70" s="37">
        <v>9.1435055915619845E-2</v>
      </c>
      <c r="EX70" s="37">
        <v>8.5161707320820845E-2</v>
      </c>
      <c r="EY70" s="37">
        <v>8.5161707320820845E-2</v>
      </c>
      <c r="EZ70" s="37">
        <v>8.5863165435542843E-2</v>
      </c>
      <c r="FA70" s="37">
        <v>9.0073622005500509E-2</v>
      </c>
      <c r="FB70" s="37">
        <v>8.4278464483878324E-2</v>
      </c>
      <c r="FC70" s="37">
        <v>9.0073622005500509E-2</v>
      </c>
      <c r="FD70" s="37">
        <v>7.9999999999999849E-2</v>
      </c>
      <c r="FE70" s="37">
        <v>8.3566532276338146E-2</v>
      </c>
      <c r="FF70" s="37">
        <v>8.4278464483878324E-2</v>
      </c>
      <c r="FG70" s="37">
        <v>8.5161707320820845E-2</v>
      </c>
      <c r="FH70" s="37">
        <v>8.0417758427707708E-2</v>
      </c>
      <c r="FI70" s="37">
        <v>7.6503318417591615E-2</v>
      </c>
      <c r="FJ70" s="37">
        <v>9.7448413009895152E-2</v>
      </c>
      <c r="FK70" s="37">
        <v>9.0073622005500509E-2</v>
      </c>
      <c r="FL70" s="37">
        <v>8.4053574802022579E-2</v>
      </c>
      <c r="FM70" s="37">
        <v>8.6970100727209898E-2</v>
      </c>
      <c r="FN70" s="37">
        <v>8.817327197149849E-2</v>
      </c>
      <c r="FO70" s="37">
        <v>9.1072874483912436E-2</v>
      </c>
      <c r="FP70" s="37">
        <v>9.0073622005500509E-2</v>
      </c>
      <c r="FQ70" s="37">
        <v>8.5161707320820845E-2</v>
      </c>
      <c r="FR70" s="37">
        <v>9.0073622005500509E-2</v>
      </c>
      <c r="FS70" s="37">
        <v>8.0964752774077997E-2</v>
      </c>
      <c r="FT70" s="37">
        <v>8.5161707320820845E-2</v>
      </c>
      <c r="FU70" s="37">
        <v>8.5161707320820845E-2</v>
      </c>
      <c r="FV70" s="37">
        <v>9.0058900544255582E-2</v>
      </c>
      <c r="FW70" s="37">
        <v>9.2006231180272957E-2</v>
      </c>
      <c r="FX70" s="37">
        <v>8.817327197149849E-2</v>
      </c>
      <c r="FY70" s="37">
        <v>8.223924023212259E-2</v>
      </c>
      <c r="FZ70" s="37">
        <v>7.3006632327113685E-2</v>
      </c>
      <c r="GA70" s="37">
        <v>8.5161707320820845E-2</v>
      </c>
      <c r="GB70" s="37">
        <v>8.5161707320820845E-2</v>
      </c>
      <c r="GC70" s="37">
        <v>8.4899770455268975E-2</v>
      </c>
      <c r="GD70" s="37">
        <v>8.9004806144437065E-2</v>
      </c>
      <c r="GE70" s="37">
        <v>9.0073622005500509E-2</v>
      </c>
      <c r="GF70" s="37">
        <v>8.5161707320820845E-2</v>
      </c>
      <c r="GG70" s="37">
        <v>9.0647991561989327E-2</v>
      </c>
      <c r="GH70" s="37">
        <v>7.2893497449595612E-2</v>
      </c>
      <c r="GI70" s="37">
        <v>9.0058900544255582E-2</v>
      </c>
      <c r="GJ70" s="37">
        <v>9.0073622005500509E-2</v>
      </c>
      <c r="GK70" s="37">
        <v>8.0962231913134008E-2</v>
      </c>
      <c r="GL70" s="37">
        <v>8.208674191635601E-2</v>
      </c>
      <c r="GM70" s="37">
        <v>8.9752739317858987E-2</v>
      </c>
      <c r="GN70" s="37">
        <v>8.3691947481542961E-2</v>
      </c>
      <c r="GO70" s="37">
        <v>7.9436230926799523E-2</v>
      </c>
      <c r="GP70" s="37">
        <v>9.0073622005500509E-2</v>
      </c>
      <c r="GQ70" s="37">
        <v>9.6573274337744985E-2</v>
      </c>
      <c r="GR70" s="37">
        <v>8.817327197149849E-2</v>
      </c>
      <c r="GS70" s="37">
        <v>8.5161707320820845E-2</v>
      </c>
      <c r="GT70" s="37">
        <v>7.7129596873945383E-2</v>
      </c>
      <c r="GU70" s="37">
        <v>9.1459623278726809E-2</v>
      </c>
      <c r="GV70" s="37">
        <v>8.0417758427707708E-2</v>
      </c>
      <c r="GW70" s="37">
        <v>8.5161707320820845E-2</v>
      </c>
      <c r="GX70" s="37">
        <v>9.3891511869949706E-2</v>
      </c>
      <c r="GY70" s="37">
        <v>8.817327197149849E-2</v>
      </c>
      <c r="GZ70" s="37">
        <v>8.4713170035539909E-2</v>
      </c>
      <c r="HA70" s="37">
        <v>8.4143913690929217E-2</v>
      </c>
      <c r="HB70" s="37">
        <v>8.6970100727209898E-2</v>
      </c>
      <c r="HC70" s="37">
        <v>8.2571491669064745E-2</v>
      </c>
      <c r="HD70" s="37">
        <v>9.0073622005500509E-2</v>
      </c>
      <c r="HE70" s="37">
        <v>8.3691947481542961E-2</v>
      </c>
      <c r="HF70" s="37">
        <v>8.5161707320820845E-2</v>
      </c>
      <c r="HG70" s="37">
        <v>8.5161707320820845E-2</v>
      </c>
      <c r="HH70" s="37">
        <v>8.7064009052168823E-2</v>
      </c>
      <c r="HI70" s="37">
        <v>8.5161707320820845E-2</v>
      </c>
      <c r="HJ70" s="37">
        <v>9.0936221602293976E-2</v>
      </c>
      <c r="HK70" s="37">
        <v>8.4444776501522156E-2</v>
      </c>
      <c r="HL70" s="37">
        <v>8.7293013181632739E-2</v>
      </c>
      <c r="HM70" s="37">
        <v>8.5161707320820845E-2</v>
      </c>
      <c r="HN70" s="37">
        <v>8.5161707320820845E-2</v>
      </c>
      <c r="HO70" s="37">
        <v>8.3260486444454607E-2</v>
      </c>
      <c r="HP70" s="37">
        <v>9.0073622005500509E-2</v>
      </c>
      <c r="HQ70" s="37">
        <v>8.208674191635601E-2</v>
      </c>
      <c r="HR70" s="37">
        <v>9.386646867759163E-2</v>
      </c>
      <c r="HS70" s="37">
        <v>8.6349940085977073E-2</v>
      </c>
      <c r="HT70" s="37">
        <v>8.4143913690929217E-2</v>
      </c>
      <c r="HU70" s="37">
        <v>8.7293013181632739E-2</v>
      </c>
      <c r="HV70" s="37">
        <v>8.3691947481542961E-2</v>
      </c>
      <c r="HW70" s="37">
        <v>8.5161707320820845E-2</v>
      </c>
      <c r="HX70" s="37">
        <v>8.817327197149849E-2</v>
      </c>
      <c r="HY70" s="37">
        <v>8.817327197149849E-2</v>
      </c>
      <c r="HZ70" s="37">
        <v>8.1123906666514367E-2</v>
      </c>
      <c r="IA70" s="37">
        <v>8.4143913690929217E-2</v>
      </c>
      <c r="IB70" s="37">
        <v>7.9999999999999849E-2</v>
      </c>
      <c r="IC70" s="37">
        <v>8.6153011110038369E-2</v>
      </c>
      <c r="ID70" s="37">
        <v>8.4143913690929217E-2</v>
      </c>
      <c r="IE70" s="37">
        <v>8.5161707320820845E-2</v>
      </c>
      <c r="IF70" s="37">
        <v>9.0058900544255582E-2</v>
      </c>
      <c r="IG70" s="37">
        <v>8.3691947481542961E-2</v>
      </c>
      <c r="IH70" s="37">
        <v>8.7921104634155922E-2</v>
      </c>
      <c r="II70" s="37">
        <v>8.817327197149849E-2</v>
      </c>
      <c r="IJ70" s="37">
        <v>8.1337242638129581E-2</v>
      </c>
      <c r="IK70" s="37">
        <v>8.3811455348592911E-2</v>
      </c>
      <c r="IL70" s="37">
        <v>8.330304114104603E-2</v>
      </c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</row>
    <row r="71" spans="1:410" x14ac:dyDescent="0.35">
      <c r="A71" s="307">
        <v>0.113</v>
      </c>
      <c r="B71" s="314">
        <f t="shared" si="0"/>
        <v>8.8445623869449874E-2</v>
      </c>
      <c r="C71" s="315">
        <f t="shared" si="1"/>
        <v>2.4554376130550129E-2</v>
      </c>
      <c r="D71" s="37">
        <f t="shared" si="2"/>
        <v>8.638936238328819E-2</v>
      </c>
      <c r="E71" s="11">
        <f t="shared" si="3"/>
        <v>2.6610637616711813E-2</v>
      </c>
      <c r="F71" s="310">
        <f t="shared" si="4"/>
        <v>8.8629179031099528E-2</v>
      </c>
      <c r="G71" s="311">
        <f t="shared" si="5"/>
        <v>2.4370820968900475E-2</v>
      </c>
      <c r="H71" s="312">
        <f t="shared" si="6"/>
        <v>8.6168108134083293E-2</v>
      </c>
      <c r="I71" s="313">
        <f t="shared" si="7"/>
        <v>2.683189186591671E-2</v>
      </c>
      <c r="J71" s="323">
        <v>8.638936238328819E-2</v>
      </c>
      <c r="K71" s="313">
        <v>2.6610637616711813E-2</v>
      </c>
      <c r="M71" s="1">
        <v>0.113</v>
      </c>
      <c r="N71" s="37">
        <v>9.2638078770083121E-2</v>
      </c>
      <c r="O71" s="37">
        <v>8.924796247436495E-2</v>
      </c>
      <c r="P71" s="37">
        <v>9.1081035113642406E-2</v>
      </c>
      <c r="Q71" s="37">
        <v>9.5939981796785423E-2</v>
      </c>
      <c r="R71" s="37">
        <v>8.2301979473307751E-2</v>
      </c>
      <c r="S71" s="37">
        <v>8.924796247436495E-2</v>
      </c>
      <c r="T71" s="37">
        <v>8.8342122721877248E-2</v>
      </c>
      <c r="U71" s="37">
        <v>9.3127995685637011E-2</v>
      </c>
      <c r="V71" s="37">
        <v>8.924796247436495E-2</v>
      </c>
      <c r="W71" s="37">
        <v>9.4028419455079337E-2</v>
      </c>
      <c r="X71" s="37">
        <v>8.924796247436495E-2</v>
      </c>
      <c r="Y71" s="37">
        <v>8.6871972317441593E-2</v>
      </c>
      <c r="Z71" s="37">
        <v>9.4028419455079337E-2</v>
      </c>
      <c r="AA71" s="37">
        <v>9.4028419455079337E-2</v>
      </c>
      <c r="AB71" s="37">
        <v>9.2262502402117974E-2</v>
      </c>
      <c r="AC71" s="37">
        <v>8.7444587641191562E-2</v>
      </c>
      <c r="AD71" s="37">
        <v>9.0582407473337234E-2</v>
      </c>
      <c r="AE71" s="37">
        <v>9.794909486866632E-2</v>
      </c>
      <c r="AF71" s="37">
        <v>8.924796247436495E-2</v>
      </c>
      <c r="AG71" s="37">
        <v>9.4028419455079337E-2</v>
      </c>
      <c r="AH71" s="37">
        <v>9.1081035113642406E-2</v>
      </c>
      <c r="AI71" s="37">
        <v>9.1447474414068974E-2</v>
      </c>
      <c r="AJ71" s="37">
        <v>9.4028419455079337E-2</v>
      </c>
      <c r="AK71" s="37">
        <v>8.5687909610919988E-2</v>
      </c>
      <c r="AL71" s="37">
        <v>8.924796247436495E-2</v>
      </c>
      <c r="AM71" s="37">
        <v>8.5618770877603945E-2</v>
      </c>
      <c r="AN71" s="37">
        <v>9.0114543688593063E-2</v>
      </c>
      <c r="AO71" s="37">
        <v>8.7444587641191562E-2</v>
      </c>
      <c r="AP71" s="37">
        <v>9.4028419455079337E-2</v>
      </c>
      <c r="AQ71" s="37">
        <v>8.5025229993055618E-2</v>
      </c>
      <c r="AR71" s="37">
        <v>9.1081035113642406E-2</v>
      </c>
      <c r="AS71" s="37">
        <v>8.3613164058202072E-2</v>
      </c>
      <c r="AT71" s="37">
        <v>9.9150648294070498E-2</v>
      </c>
      <c r="AU71" s="37">
        <v>8.3433983895334629E-2</v>
      </c>
      <c r="AV71" s="37">
        <v>9.4028419455079337E-2</v>
      </c>
      <c r="AW71" s="37">
        <v>8.4630690807333542E-2</v>
      </c>
      <c r="AX71" s="37">
        <v>8.7444587641191562E-2</v>
      </c>
      <c r="AY71" s="37">
        <v>8.924796247436495E-2</v>
      </c>
      <c r="AZ71" s="37">
        <v>8.6579743902850392E-2</v>
      </c>
      <c r="BA71" s="37">
        <v>8.5687909610919988E-2</v>
      </c>
      <c r="BB71" s="37">
        <v>8.5687909610919988E-2</v>
      </c>
      <c r="BC71" s="37">
        <v>8.6039891073897756E-2</v>
      </c>
      <c r="BD71" s="37">
        <v>8.6401139107722624E-2</v>
      </c>
      <c r="BE71" s="37">
        <v>8.924796247436495E-2</v>
      </c>
      <c r="BF71" s="37">
        <v>9.5300945431777251E-2</v>
      </c>
      <c r="BG71" s="37">
        <v>9.2068239646448946E-2</v>
      </c>
      <c r="BH71" s="37">
        <v>9.0367828484148927E-2</v>
      </c>
      <c r="BI71" s="37">
        <v>9.1081035113642406E-2</v>
      </c>
      <c r="BJ71" s="37">
        <v>8.7444587641191562E-2</v>
      </c>
      <c r="BK71" s="37">
        <v>9.9456781674435613E-2</v>
      </c>
      <c r="BL71" s="37">
        <v>9.6132880340854321E-2</v>
      </c>
      <c r="BM71" s="37">
        <v>8.7982204431751754E-2</v>
      </c>
      <c r="BN71" s="37">
        <v>8.4215316602001211E-2</v>
      </c>
      <c r="BO71" s="37">
        <v>9.362522475999091E-2</v>
      </c>
      <c r="BP71" s="37">
        <v>8.6534524524106038E-2</v>
      </c>
      <c r="BQ71" s="37">
        <v>9.1123068556800524E-2</v>
      </c>
      <c r="BR71" s="37">
        <v>9.4028419455079337E-2</v>
      </c>
      <c r="BS71" s="37">
        <v>9.4028419455079337E-2</v>
      </c>
      <c r="BT71" s="37">
        <v>8.924796247436495E-2</v>
      </c>
      <c r="BU71" s="37">
        <v>8.924796247436495E-2</v>
      </c>
      <c r="BV71" s="37">
        <v>9.1081035113642406E-2</v>
      </c>
      <c r="BW71" s="37">
        <v>9.6638073937705959E-2</v>
      </c>
      <c r="BX71" s="37">
        <v>8.5687909610919988E-2</v>
      </c>
      <c r="BY71" s="37">
        <v>9.3968888962439712E-2</v>
      </c>
      <c r="BZ71" s="37">
        <v>9.315039499658373E-2</v>
      </c>
      <c r="CA71" s="37">
        <v>9.4028419455079337E-2</v>
      </c>
      <c r="CB71" s="37">
        <v>8.456799288061112E-2</v>
      </c>
      <c r="CC71" s="37">
        <v>9.317334633490848E-2</v>
      </c>
      <c r="CD71" s="37">
        <v>8.8956731500540398E-2</v>
      </c>
      <c r="CE71" s="37">
        <v>8.4512257371025967E-2</v>
      </c>
      <c r="CF71" s="37">
        <v>6.7849842023192108E-2</v>
      </c>
      <c r="CG71" s="37">
        <v>8.456799288061112E-2</v>
      </c>
      <c r="CH71" s="37">
        <v>9.8602720208976535E-2</v>
      </c>
      <c r="CI71" s="37">
        <v>8.546852858127707E-2</v>
      </c>
      <c r="CJ71" s="37">
        <v>9.1081035113642406E-2</v>
      </c>
      <c r="CK71" s="37">
        <v>9.8979434079702111E-2</v>
      </c>
      <c r="CL71" s="37">
        <v>8.5687909610919988E-2</v>
      </c>
      <c r="CM71" s="37">
        <v>9.794909486866632E-2</v>
      </c>
      <c r="CN71" s="37">
        <v>8.8076130904473304E-2</v>
      </c>
      <c r="CO71" s="37">
        <v>9.5307750245330114E-2</v>
      </c>
      <c r="CP71" s="37">
        <v>9.4529530242658311E-2</v>
      </c>
      <c r="CQ71" s="37">
        <v>8.2918577158387796E-2</v>
      </c>
      <c r="CR71" s="37">
        <v>9.0582407473337234E-2</v>
      </c>
      <c r="CS71" s="37">
        <v>9.6393332016247335E-2</v>
      </c>
      <c r="CT71" s="37">
        <v>8.5687909610919988E-2</v>
      </c>
      <c r="CU71" s="37">
        <v>9.0930750706900376E-2</v>
      </c>
      <c r="CV71" s="37">
        <v>9.0582407473337234E-2</v>
      </c>
      <c r="CW71" s="37">
        <v>8.9444621482330788E-2</v>
      </c>
      <c r="CX71" s="37">
        <v>8.5687909610919988E-2</v>
      </c>
      <c r="CY71" s="37">
        <v>8.5687909610919988E-2</v>
      </c>
      <c r="CZ71" s="37">
        <v>9.4191895679550219E-2</v>
      </c>
      <c r="DA71" s="37">
        <v>9.0582407473337234E-2</v>
      </c>
      <c r="DB71" s="37">
        <v>7.9999999999999849E-2</v>
      </c>
      <c r="DC71" s="37">
        <v>8.456799288061112E-2</v>
      </c>
      <c r="DD71" s="37">
        <v>8.6284721826118016E-2</v>
      </c>
      <c r="DE71" s="37">
        <v>7.9999999999999849E-2</v>
      </c>
      <c r="DF71" s="37">
        <v>8.7164857953854646E-2</v>
      </c>
      <c r="DG71" s="37">
        <v>8.4215316602001211E-2</v>
      </c>
      <c r="DH71" s="37">
        <v>8.3830707976069174E-2</v>
      </c>
      <c r="DI71" s="37">
        <v>8.964358718816956E-2</v>
      </c>
      <c r="DJ71" s="37">
        <v>8.8454977804109269E-2</v>
      </c>
      <c r="DK71" s="37">
        <v>8.5687909610919988E-2</v>
      </c>
      <c r="DL71" s="37">
        <v>8.5687909610919988E-2</v>
      </c>
      <c r="DM71" s="37">
        <v>7.1446474100751001E-2</v>
      </c>
      <c r="DN71" s="37">
        <v>8.4511307630059873E-2</v>
      </c>
      <c r="DO71" s="37">
        <v>8.5687909610919988E-2</v>
      </c>
      <c r="DP71" s="37">
        <v>8.4215316602001211E-2</v>
      </c>
      <c r="DQ71" s="37">
        <v>8.7910357338274236E-2</v>
      </c>
      <c r="DR71" s="37">
        <v>7.5826388785689591E-2</v>
      </c>
      <c r="DS71" s="37">
        <v>8.6582524980611586E-2</v>
      </c>
      <c r="DT71" s="37">
        <v>8.2843365851894335E-2</v>
      </c>
      <c r="DU71" s="37">
        <v>8.5687909610919988E-2</v>
      </c>
      <c r="DV71" s="37">
        <v>7.7069648521503886E-2</v>
      </c>
      <c r="DW71" s="37">
        <v>8.4508463627184671E-2</v>
      </c>
      <c r="DX71" s="37">
        <v>9.1156618596304195E-2</v>
      </c>
      <c r="DY71" s="37">
        <v>9.0582407473337234E-2</v>
      </c>
      <c r="DZ71" s="37">
        <v>8.7609621761818302E-2</v>
      </c>
      <c r="EA71" s="37">
        <v>9.0466109962087371E-2</v>
      </c>
      <c r="EB71" s="37">
        <v>8.6284721826118016E-2</v>
      </c>
      <c r="EC71" s="37">
        <v>8.5687909610919988E-2</v>
      </c>
      <c r="ED71" s="37">
        <v>8.8450731616466882E-2</v>
      </c>
      <c r="EE71" s="37">
        <v>9.0582407473337234E-2</v>
      </c>
      <c r="EF71" s="37">
        <v>8.5687909610919988E-2</v>
      </c>
      <c r="EG71" s="37">
        <v>8.4215316602001211E-2</v>
      </c>
      <c r="EH71" s="37">
        <v>8.5687909610919988E-2</v>
      </c>
      <c r="EI71" s="37">
        <v>8.5687909610919988E-2</v>
      </c>
      <c r="EJ71" s="37">
        <v>8.8997102965674868E-2</v>
      </c>
      <c r="EK71" s="37">
        <v>9.1159116116414918E-2</v>
      </c>
      <c r="EL71" s="37">
        <v>8.8997102965674868E-2</v>
      </c>
      <c r="EM71" s="37">
        <v>9.5036903796738459E-2</v>
      </c>
      <c r="EN71" s="37">
        <v>8.2913980113929586E-2</v>
      </c>
      <c r="EO71" s="37">
        <v>8.8997102965674868E-2</v>
      </c>
      <c r="EP71" s="37">
        <v>8.8997102965674868E-2</v>
      </c>
      <c r="EQ71" s="37">
        <v>8.4391015753848997E-2</v>
      </c>
      <c r="ER71" s="37">
        <v>8.0483406292011006E-2</v>
      </c>
      <c r="ES71" s="37">
        <v>9.0466109962087371E-2</v>
      </c>
      <c r="ET71" s="37">
        <v>9.0582407473337234E-2</v>
      </c>
      <c r="EU71" s="37">
        <v>8.5428530427391847E-2</v>
      </c>
      <c r="EV71" s="37">
        <v>8.7164857953854646E-2</v>
      </c>
      <c r="EW71" s="37">
        <v>9.2258070465630837E-2</v>
      </c>
      <c r="EX71" s="37">
        <v>8.5687909610919988E-2</v>
      </c>
      <c r="EY71" s="37">
        <v>8.5687909610919988E-2</v>
      </c>
      <c r="EZ71" s="37">
        <v>8.6687332929751504E-2</v>
      </c>
      <c r="FA71" s="37">
        <v>9.0582407473337234E-2</v>
      </c>
      <c r="FB71" s="37">
        <v>8.4802186842146909E-2</v>
      </c>
      <c r="FC71" s="37">
        <v>9.0582407473337234E-2</v>
      </c>
      <c r="FD71" s="37">
        <v>7.9999999999999849E-2</v>
      </c>
      <c r="FE71" s="37">
        <v>8.4391015753848997E-2</v>
      </c>
      <c r="FF71" s="37">
        <v>8.4802186842146909E-2</v>
      </c>
      <c r="FG71" s="37">
        <v>8.5687909610919988E-2</v>
      </c>
      <c r="FH71" s="37">
        <v>8.0960164469495055E-2</v>
      </c>
      <c r="FI71" s="37">
        <v>7.7278199175439211E-2</v>
      </c>
      <c r="FJ71" s="37">
        <v>9.8269200702522985E-2</v>
      </c>
      <c r="FK71" s="37">
        <v>9.0582407473337234E-2</v>
      </c>
      <c r="FL71" s="37">
        <v>8.4868050346921464E-2</v>
      </c>
      <c r="FM71" s="37">
        <v>8.7501488376627856E-2</v>
      </c>
      <c r="FN71" s="37">
        <v>8.8997102965674868E-2</v>
      </c>
      <c r="FO71" s="37">
        <v>9.1905462645193836E-2</v>
      </c>
      <c r="FP71" s="37">
        <v>9.0582407473337234E-2</v>
      </c>
      <c r="FQ71" s="37">
        <v>8.5687909610919988E-2</v>
      </c>
      <c r="FR71" s="37">
        <v>9.0582407473337234E-2</v>
      </c>
      <c r="FS71" s="37">
        <v>8.1479665123750378E-2</v>
      </c>
      <c r="FT71" s="37">
        <v>8.5687909610919988E-2</v>
      </c>
      <c r="FU71" s="37">
        <v>8.5687909610919988E-2</v>
      </c>
      <c r="FV71" s="37">
        <v>9.0466109962087371E-2</v>
      </c>
      <c r="FW71" s="37">
        <v>9.2549554168150472E-2</v>
      </c>
      <c r="FX71" s="37">
        <v>8.8997102965674868E-2</v>
      </c>
      <c r="FY71" s="37">
        <v>8.2759781343177075E-2</v>
      </c>
      <c r="FZ71" s="37">
        <v>7.3228541912046641E-2</v>
      </c>
      <c r="GA71" s="37">
        <v>8.5687909610919988E-2</v>
      </c>
      <c r="GB71" s="37">
        <v>8.5687909610919988E-2</v>
      </c>
      <c r="GC71" s="37">
        <v>8.5913549720396443E-2</v>
      </c>
      <c r="GD71" s="37">
        <v>9.0010899597783744E-2</v>
      </c>
      <c r="GE71" s="37">
        <v>9.0582407473337234E-2</v>
      </c>
      <c r="GF71" s="37">
        <v>8.5687909610919988E-2</v>
      </c>
      <c r="GG71" s="37">
        <v>9.1483841516643905E-2</v>
      </c>
      <c r="GH71" s="37">
        <v>7.3444770697582484E-2</v>
      </c>
      <c r="GI71" s="37">
        <v>9.0466109962087371E-2</v>
      </c>
      <c r="GJ71" s="37">
        <v>9.0582407473337234E-2</v>
      </c>
      <c r="GK71" s="37">
        <v>8.1171578213236728E-2</v>
      </c>
      <c r="GL71" s="37">
        <v>8.2301979473307751E-2</v>
      </c>
      <c r="GM71" s="37">
        <v>9.0287588420799203E-2</v>
      </c>
      <c r="GN71" s="37">
        <v>8.4215316602001211E-2</v>
      </c>
      <c r="GO71" s="37">
        <v>8.045522213809897E-2</v>
      </c>
      <c r="GP71" s="37">
        <v>9.0582407473337234E-2</v>
      </c>
      <c r="GQ71" s="37">
        <v>9.73944513999494E-2</v>
      </c>
      <c r="GR71" s="37">
        <v>8.8997102965674868E-2</v>
      </c>
      <c r="GS71" s="37">
        <v>8.5687909610919988E-2</v>
      </c>
      <c r="GT71" s="37">
        <v>7.8052640290987796E-2</v>
      </c>
      <c r="GU71" s="37">
        <v>9.1872019070118327E-2</v>
      </c>
      <c r="GV71" s="37">
        <v>8.0960164469495055E-2</v>
      </c>
      <c r="GW71" s="37">
        <v>8.5687909610919988E-2</v>
      </c>
      <c r="GX71" s="37">
        <v>9.4412735072101128E-2</v>
      </c>
      <c r="GY71" s="37">
        <v>8.8997102965674868E-2</v>
      </c>
      <c r="GZ71" s="37">
        <v>8.5537498105012766E-2</v>
      </c>
      <c r="HA71" s="37">
        <v>8.456799288061112E-2</v>
      </c>
      <c r="HB71" s="37">
        <v>8.7501488376627856E-2</v>
      </c>
      <c r="HC71" s="37">
        <v>8.2788077453436637E-2</v>
      </c>
      <c r="HD71" s="37">
        <v>9.0582407473337234E-2</v>
      </c>
      <c r="HE71" s="37">
        <v>8.4215316602001211E-2</v>
      </c>
      <c r="HF71" s="37">
        <v>8.5687909610919988E-2</v>
      </c>
      <c r="HG71" s="37">
        <v>8.5687909610919988E-2</v>
      </c>
      <c r="HH71" s="37">
        <v>8.7592536185831626E-2</v>
      </c>
      <c r="HI71" s="37">
        <v>8.5687909610919988E-2</v>
      </c>
      <c r="HJ71" s="37">
        <v>9.1447474414068974E-2</v>
      </c>
      <c r="HK71" s="37">
        <v>8.546852858127707E-2</v>
      </c>
      <c r="HL71" s="37">
        <v>8.8312529975013376E-2</v>
      </c>
      <c r="HM71" s="37">
        <v>8.5687909610919988E-2</v>
      </c>
      <c r="HN71" s="37">
        <v>8.5687909610919988E-2</v>
      </c>
      <c r="HO71" s="37">
        <v>8.3481963448596819E-2</v>
      </c>
      <c r="HP71" s="37">
        <v>9.0582407473337234E-2</v>
      </c>
      <c r="HQ71" s="37">
        <v>8.2301979473307751E-2</v>
      </c>
      <c r="HR71" s="37">
        <v>9.4531318987532531E-2</v>
      </c>
      <c r="HS71" s="37">
        <v>8.6878412297428431E-2</v>
      </c>
      <c r="HT71" s="37">
        <v>8.456799288061112E-2</v>
      </c>
      <c r="HU71" s="37">
        <v>8.8312529975013376E-2</v>
      </c>
      <c r="HV71" s="37">
        <v>8.4215316602001211E-2</v>
      </c>
      <c r="HW71" s="37">
        <v>8.5687909610919988E-2</v>
      </c>
      <c r="HX71" s="37">
        <v>8.8997102965674868E-2</v>
      </c>
      <c r="HY71" s="37">
        <v>8.8997102965674868E-2</v>
      </c>
      <c r="HZ71" s="37">
        <v>8.1386407250068959E-2</v>
      </c>
      <c r="IA71" s="37">
        <v>8.456799288061112E-2</v>
      </c>
      <c r="IB71" s="37">
        <v>7.9999999999999849E-2</v>
      </c>
      <c r="IC71" s="37">
        <v>8.7174217862828973E-2</v>
      </c>
      <c r="ID71" s="37">
        <v>8.456799288061112E-2</v>
      </c>
      <c r="IE71" s="37">
        <v>8.5687909610919988E-2</v>
      </c>
      <c r="IF71" s="37">
        <v>9.0466109962087371E-2</v>
      </c>
      <c r="IG71" s="37">
        <v>8.4215316602001211E-2</v>
      </c>
      <c r="IH71" s="37">
        <v>8.8454977804109269E-2</v>
      </c>
      <c r="II71" s="37">
        <v>8.8997102965674868E-2</v>
      </c>
      <c r="IJ71" s="37">
        <v>8.1881958961887991E-2</v>
      </c>
      <c r="IK71" s="37">
        <v>8.4630906902956715E-2</v>
      </c>
      <c r="IL71" s="37">
        <v>8.3830707976069174E-2</v>
      </c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</row>
    <row r="72" spans="1:410" x14ac:dyDescent="0.35">
      <c r="A72" s="307">
        <v>0.114</v>
      </c>
      <c r="B72" s="314">
        <f t="shared" si="0"/>
        <v>8.9068554880855494E-2</v>
      </c>
      <c r="C72" s="315">
        <f t="shared" si="1"/>
        <v>2.493144511914451E-2</v>
      </c>
      <c r="D72" s="37">
        <f t="shared" si="2"/>
        <v>8.6955122911929236E-2</v>
      </c>
      <c r="E72" s="11">
        <f t="shared" si="3"/>
        <v>2.7044877088070768E-2</v>
      </c>
      <c r="F72" s="310">
        <f t="shared" si="4"/>
        <v>8.9251773341464016E-2</v>
      </c>
      <c r="G72" s="311">
        <f t="shared" si="5"/>
        <v>2.4748226658535988E-2</v>
      </c>
      <c r="H72" s="312">
        <f t="shared" si="6"/>
        <v>8.6758935337734558E-2</v>
      </c>
      <c r="I72" s="313">
        <f t="shared" si="7"/>
        <v>2.7241064662265446E-2</v>
      </c>
      <c r="J72" s="323">
        <v>8.6955122911929236E-2</v>
      </c>
      <c r="K72" s="313">
        <v>2.7044877088070768E-2</v>
      </c>
      <c r="M72" s="1">
        <v>0.114</v>
      </c>
      <c r="N72" s="37">
        <v>9.3146419600077968E-2</v>
      </c>
      <c r="O72" s="37">
        <v>8.9776569567211695E-2</v>
      </c>
      <c r="P72" s="37">
        <v>9.1914059209567078E-2</v>
      </c>
      <c r="Q72" s="37">
        <v>9.6756615354915088E-2</v>
      </c>
      <c r="R72" s="37">
        <v>8.2518394952031615E-2</v>
      </c>
      <c r="S72" s="37">
        <v>8.9776569567211695E-2</v>
      </c>
      <c r="T72" s="37">
        <v>8.8868468320740135E-2</v>
      </c>
      <c r="U72" s="37">
        <v>9.3942916356343886E-2</v>
      </c>
      <c r="V72" s="37">
        <v>8.9776569567211695E-2</v>
      </c>
      <c r="W72" s="37">
        <v>9.4540980833157207E-2</v>
      </c>
      <c r="X72" s="37">
        <v>8.9776569567211695E-2</v>
      </c>
      <c r="Y72" s="37">
        <v>8.7400561748250061E-2</v>
      </c>
      <c r="Z72" s="37">
        <v>9.4540980833157207E-2</v>
      </c>
      <c r="AA72" s="37">
        <v>9.4540980833157207E-2</v>
      </c>
      <c r="AB72" s="37">
        <v>9.3197583575540088E-2</v>
      </c>
      <c r="AC72" s="37">
        <v>8.7872761623838835E-2</v>
      </c>
      <c r="AD72" s="37">
        <v>9.1092893225130256E-2</v>
      </c>
      <c r="AE72" s="37">
        <v>9.8945475313158449E-2</v>
      </c>
      <c r="AF72" s="37">
        <v>8.9776569567211695E-2</v>
      </c>
      <c r="AG72" s="37">
        <v>9.4540980833157207E-2</v>
      </c>
      <c r="AH72" s="37">
        <v>9.1914059209567078E-2</v>
      </c>
      <c r="AI72" s="37">
        <v>9.196043123109221E-2</v>
      </c>
      <c r="AJ72" s="37">
        <v>9.4540980833157207E-2</v>
      </c>
      <c r="AK72" s="37">
        <v>8.6215836811363022E-2</v>
      </c>
      <c r="AL72" s="37">
        <v>8.9776569567211695E-2</v>
      </c>
      <c r="AM72" s="37">
        <v>8.5943984488068059E-2</v>
      </c>
      <c r="AN72" s="37">
        <v>9.0954398490918908E-2</v>
      </c>
      <c r="AO72" s="37">
        <v>8.7872761623838835E-2</v>
      </c>
      <c r="AP72" s="37">
        <v>9.4540980833157207E-2</v>
      </c>
      <c r="AQ72" s="37">
        <v>8.593128631977498E-2</v>
      </c>
      <c r="AR72" s="37">
        <v>9.1914059209567078E-2</v>
      </c>
      <c r="AS72" s="37">
        <v>8.4127106819258168E-2</v>
      </c>
      <c r="AT72" s="37">
        <v>9.9974500123814369E-2</v>
      </c>
      <c r="AU72" s="37">
        <v>8.4264918577197534E-2</v>
      </c>
      <c r="AV72" s="37">
        <v>9.4540980833157207E-2</v>
      </c>
      <c r="AW72" s="37">
        <v>8.5175766904088013E-2</v>
      </c>
      <c r="AX72" s="37">
        <v>8.7872761623838835E-2</v>
      </c>
      <c r="AY72" s="37">
        <v>8.9776569567211695E-2</v>
      </c>
      <c r="AZ72" s="37">
        <v>8.7109373529778766E-2</v>
      </c>
      <c r="BA72" s="37">
        <v>8.6215836811363022E-2</v>
      </c>
      <c r="BB72" s="37">
        <v>8.6215836811363022E-2</v>
      </c>
      <c r="BC72" s="37">
        <v>8.6422618099778248E-2</v>
      </c>
      <c r="BD72" s="37">
        <v>8.6922566598015338E-2</v>
      </c>
      <c r="BE72" s="37">
        <v>8.9776569567211695E-2</v>
      </c>
      <c r="BF72" s="37">
        <v>9.5849394816265754E-2</v>
      </c>
      <c r="BG72" s="37">
        <v>9.2896049913542722E-2</v>
      </c>
      <c r="BH72" s="37">
        <v>9.1282440695318323E-2</v>
      </c>
      <c r="BI72" s="37">
        <v>9.1914059209567078E-2</v>
      </c>
      <c r="BJ72" s="37">
        <v>8.7872761623838835E-2</v>
      </c>
      <c r="BK72" s="37">
        <v>0.10036490424293443</v>
      </c>
      <c r="BL72" s="37">
        <v>9.695776676018486E-2</v>
      </c>
      <c r="BM72" s="37">
        <v>8.8507649316166059E-2</v>
      </c>
      <c r="BN72" s="37">
        <v>8.474041008693689E-2</v>
      </c>
      <c r="BO72" s="37">
        <v>9.4420863486939011E-2</v>
      </c>
      <c r="BP72" s="37">
        <v>8.6911541137851156E-2</v>
      </c>
      <c r="BQ72" s="37">
        <v>9.1656891996099388E-2</v>
      </c>
      <c r="BR72" s="37">
        <v>9.4540980833157207E-2</v>
      </c>
      <c r="BS72" s="37">
        <v>9.4540980833157207E-2</v>
      </c>
      <c r="BT72" s="37">
        <v>8.9776569567211695E-2</v>
      </c>
      <c r="BU72" s="37">
        <v>8.9776569567211695E-2</v>
      </c>
      <c r="BV72" s="37">
        <v>9.1914059209567078E-2</v>
      </c>
      <c r="BW72" s="37">
        <v>9.7655252410380644E-2</v>
      </c>
      <c r="BX72" s="37">
        <v>8.6215836811363022E-2</v>
      </c>
      <c r="BY72" s="37">
        <v>9.4482120242787015E-2</v>
      </c>
      <c r="BZ72" s="37">
        <v>9.3660518869695508E-2</v>
      </c>
      <c r="CA72" s="37">
        <v>9.4540980833157207E-2</v>
      </c>
      <c r="CB72" s="37">
        <v>8.4993766042746444E-2</v>
      </c>
      <c r="CC72" s="37">
        <v>9.4051409767348604E-2</v>
      </c>
      <c r="CD72" s="37">
        <v>8.9956231014302945E-2</v>
      </c>
      <c r="CE72" s="37">
        <v>8.5049948309201762E-2</v>
      </c>
      <c r="CF72" s="37">
        <v>6.8874545353386107E-2</v>
      </c>
      <c r="CG72" s="37">
        <v>8.4993766042746444E-2</v>
      </c>
      <c r="CH72" s="37">
        <v>9.951532582466216E-2</v>
      </c>
      <c r="CI72" s="37">
        <v>8.6492141969314318E-2</v>
      </c>
      <c r="CJ72" s="37">
        <v>9.1914059209567078E-2</v>
      </c>
      <c r="CK72" s="37">
        <v>9.9800665381133413E-2</v>
      </c>
      <c r="CL72" s="37">
        <v>8.6215836811363022E-2</v>
      </c>
      <c r="CM72" s="37">
        <v>9.8945475313158449E-2</v>
      </c>
      <c r="CN72" s="37">
        <v>8.8954523932877061E-2</v>
      </c>
      <c r="CO72" s="37">
        <v>9.6224425474587205E-2</v>
      </c>
      <c r="CP72" s="37">
        <v>9.5345306796180918E-2</v>
      </c>
      <c r="CQ72" s="37">
        <v>8.3787378579597949E-2</v>
      </c>
      <c r="CR72" s="37">
        <v>9.1092893225130256E-2</v>
      </c>
      <c r="CS72" s="37">
        <v>9.7199455175263516E-2</v>
      </c>
      <c r="CT72" s="37">
        <v>8.6215836811363022E-2</v>
      </c>
      <c r="CU72" s="37">
        <v>9.1744759360286032E-2</v>
      </c>
      <c r="CV72" s="37">
        <v>9.1092893225130256E-2</v>
      </c>
      <c r="CW72" s="37">
        <v>8.9983728635748994E-2</v>
      </c>
      <c r="CX72" s="37">
        <v>8.6215836811363022E-2</v>
      </c>
      <c r="CY72" s="37">
        <v>8.6215836811363022E-2</v>
      </c>
      <c r="CZ72" s="37">
        <v>9.5024168385898333E-2</v>
      </c>
      <c r="DA72" s="37">
        <v>9.1092893225130256E-2</v>
      </c>
      <c r="DB72" s="37">
        <v>7.9999999999999849E-2</v>
      </c>
      <c r="DC72" s="37">
        <v>8.4993766042746444E-2</v>
      </c>
      <c r="DD72" s="37">
        <v>8.712393168460264E-2</v>
      </c>
      <c r="DE72" s="37">
        <v>7.9999999999999849E-2</v>
      </c>
      <c r="DF72" s="37">
        <v>8.7999235017908184E-2</v>
      </c>
      <c r="DG72" s="37">
        <v>8.474041008693689E-2</v>
      </c>
      <c r="DH72" s="37">
        <v>8.4360110151776357E-2</v>
      </c>
      <c r="DI72" s="37">
        <v>9.0182732422293466E-2</v>
      </c>
      <c r="DJ72" s="37">
        <v>8.8990468857167659E-2</v>
      </c>
      <c r="DK72" s="37">
        <v>8.6215836811363022E-2</v>
      </c>
      <c r="DL72" s="37">
        <v>8.6215836811363022E-2</v>
      </c>
      <c r="DM72" s="37">
        <v>7.2461963624915304E-2</v>
      </c>
      <c r="DN72" s="37">
        <v>8.5334274206287475E-2</v>
      </c>
      <c r="DO72" s="37">
        <v>8.6215836811363022E-2</v>
      </c>
      <c r="DP72" s="37">
        <v>8.474041008693689E-2</v>
      </c>
      <c r="DQ72" s="37">
        <v>8.8446770775784556E-2</v>
      </c>
      <c r="DR72" s="37">
        <v>7.6859974198113745E-2</v>
      </c>
      <c r="DS72" s="37">
        <v>8.7112951596987731E-2</v>
      </c>
      <c r="DT72" s="37">
        <v>8.3363403081024856E-2</v>
      </c>
      <c r="DU72" s="37">
        <v>8.6215836811363022E-2</v>
      </c>
      <c r="DV72" s="37">
        <v>7.7956463661127406E-2</v>
      </c>
      <c r="DW72" s="37">
        <v>8.5034123470532741E-2</v>
      </c>
      <c r="DX72" s="37">
        <v>9.1668233854857339E-2</v>
      </c>
      <c r="DY72" s="37">
        <v>9.1092893225130256E-2</v>
      </c>
      <c r="DZ72" s="37">
        <v>8.8434659338801458E-2</v>
      </c>
      <c r="EA72" s="37">
        <v>9.0874962458034503E-2</v>
      </c>
      <c r="EB72" s="37">
        <v>8.712393168460264E-2</v>
      </c>
      <c r="EC72" s="37">
        <v>8.6215836811363022E-2</v>
      </c>
      <c r="ED72" s="37">
        <v>8.9227043128943251E-2</v>
      </c>
      <c r="EE72" s="37">
        <v>9.1092893225130256E-2</v>
      </c>
      <c r="EF72" s="37">
        <v>8.6215836811363022E-2</v>
      </c>
      <c r="EG72" s="37">
        <v>8.474041008693689E-2</v>
      </c>
      <c r="EH72" s="37">
        <v>8.6215836811363022E-2</v>
      </c>
      <c r="EI72" s="37">
        <v>8.6215836811363022E-2</v>
      </c>
      <c r="EJ72" s="37">
        <v>8.982193393635951E-2</v>
      </c>
      <c r="EK72" s="37">
        <v>9.1570429927281483E-2</v>
      </c>
      <c r="EL72" s="37">
        <v>8.982193393635951E-2</v>
      </c>
      <c r="EM72" s="37">
        <v>9.5557383910601867E-2</v>
      </c>
      <c r="EN72" s="37">
        <v>8.3132577924128981E-2</v>
      </c>
      <c r="EO72" s="37">
        <v>8.982193393635951E-2</v>
      </c>
      <c r="EP72" s="37">
        <v>8.982193393635951E-2</v>
      </c>
      <c r="EQ72" s="37">
        <v>8.5216506964044036E-2</v>
      </c>
      <c r="ER72" s="37">
        <v>8.0690474290227687E-2</v>
      </c>
      <c r="ES72" s="37">
        <v>9.0874962458034503E-2</v>
      </c>
      <c r="ET72" s="37">
        <v>9.1092893225130256E-2</v>
      </c>
      <c r="EU72" s="37">
        <v>8.6271426167807252E-2</v>
      </c>
      <c r="EV72" s="37">
        <v>8.7999235017908184E-2</v>
      </c>
      <c r="EW72" s="37">
        <v>9.308188939296369E-2</v>
      </c>
      <c r="EX72" s="37">
        <v>8.6215836811363022E-2</v>
      </c>
      <c r="EY72" s="37">
        <v>8.6215836811363022E-2</v>
      </c>
      <c r="EZ72" s="37">
        <v>8.7512504200664587E-2</v>
      </c>
      <c r="FA72" s="37">
        <v>9.1092893225130256E-2</v>
      </c>
      <c r="FB72" s="37">
        <v>8.5327630867384707E-2</v>
      </c>
      <c r="FC72" s="37">
        <v>9.1092893225130256E-2</v>
      </c>
      <c r="FD72" s="37">
        <v>7.9999999999999849E-2</v>
      </c>
      <c r="FE72" s="37">
        <v>8.5216506964044036E-2</v>
      </c>
      <c r="FF72" s="37">
        <v>8.5327630867384707E-2</v>
      </c>
      <c r="FG72" s="37">
        <v>8.6215836811363022E-2</v>
      </c>
      <c r="FH72" s="37">
        <v>8.1504193756423149E-2</v>
      </c>
      <c r="FI72" s="37">
        <v>7.8054259477043253E-2</v>
      </c>
      <c r="FJ72" s="37">
        <v>9.9090905419933817E-2</v>
      </c>
      <c r="FK72" s="37">
        <v>9.1092893225130256E-2</v>
      </c>
      <c r="FL72" s="37">
        <v>8.5683527273084925E-2</v>
      </c>
      <c r="FM72" s="37">
        <v>8.8033834717122783E-2</v>
      </c>
      <c r="FN72" s="37">
        <v>8.982193393635951E-2</v>
      </c>
      <c r="FO72" s="37">
        <v>9.2738943219933256E-2</v>
      </c>
      <c r="FP72" s="37">
        <v>9.1092893225130256E-2</v>
      </c>
      <c r="FQ72" s="37">
        <v>8.6215836811363022E-2</v>
      </c>
      <c r="FR72" s="37">
        <v>9.1092893225130256E-2</v>
      </c>
      <c r="FS72" s="37">
        <v>8.1996287489994657E-2</v>
      </c>
      <c r="FT72" s="37">
        <v>8.6215836811363022E-2</v>
      </c>
      <c r="FU72" s="37">
        <v>8.6215836811363022E-2</v>
      </c>
      <c r="FV72" s="37">
        <v>9.0874962458034503E-2</v>
      </c>
      <c r="FW72" s="37">
        <v>9.309449969478556E-2</v>
      </c>
      <c r="FX72" s="37">
        <v>8.982193393635951E-2</v>
      </c>
      <c r="FY72" s="37">
        <v>8.3282046116120778E-2</v>
      </c>
      <c r="FZ72" s="37">
        <v>7.3451371246527231E-2</v>
      </c>
      <c r="GA72" s="37">
        <v>8.6215836811363022E-2</v>
      </c>
      <c r="GB72" s="37">
        <v>8.6215836811363022E-2</v>
      </c>
      <c r="GC72" s="37">
        <v>8.6927209792109439E-2</v>
      </c>
      <c r="GD72" s="37">
        <v>9.052025700064803E-2</v>
      </c>
      <c r="GE72" s="37">
        <v>9.1092893225130256E-2</v>
      </c>
      <c r="GF72" s="37">
        <v>8.6215836811363022E-2</v>
      </c>
      <c r="GG72" s="37">
        <v>9.2320582892981395E-2</v>
      </c>
      <c r="GH72" s="37">
        <v>7.3997670868576115E-2</v>
      </c>
      <c r="GI72" s="37">
        <v>9.0874962458034503E-2</v>
      </c>
      <c r="GJ72" s="37">
        <v>9.1092893225130256E-2</v>
      </c>
      <c r="GK72" s="37">
        <v>8.1382065950140525E-2</v>
      </c>
      <c r="GL72" s="37">
        <v>8.2518394952031615E-2</v>
      </c>
      <c r="GM72" s="37">
        <v>9.0824048162105431E-2</v>
      </c>
      <c r="GN72" s="37">
        <v>8.474041008693689E-2</v>
      </c>
      <c r="GO72" s="37">
        <v>8.1474059206826599E-2</v>
      </c>
      <c r="GP72" s="37">
        <v>9.1092893225130256E-2</v>
      </c>
      <c r="GQ72" s="37">
        <v>9.8216554417571489E-2</v>
      </c>
      <c r="GR72" s="37">
        <v>8.982193393635951E-2</v>
      </c>
      <c r="GS72" s="37">
        <v>8.6215836811363022E-2</v>
      </c>
      <c r="GT72" s="37">
        <v>7.8976032409822761E-2</v>
      </c>
      <c r="GU72" s="37">
        <v>9.2286073828886206E-2</v>
      </c>
      <c r="GV72" s="37">
        <v>8.1504193756423149E-2</v>
      </c>
      <c r="GW72" s="37">
        <v>8.6215836811363022E-2</v>
      </c>
      <c r="GX72" s="37">
        <v>9.4935680899696395E-2</v>
      </c>
      <c r="GY72" s="37">
        <v>8.982193393635951E-2</v>
      </c>
      <c r="GZ72" s="37">
        <v>8.636283190972005E-2</v>
      </c>
      <c r="HA72" s="37">
        <v>8.4993766042746444E-2</v>
      </c>
      <c r="HB72" s="37">
        <v>8.8033834717122783E-2</v>
      </c>
      <c r="HC72" s="37">
        <v>8.3005836150279899E-2</v>
      </c>
      <c r="HD72" s="37">
        <v>9.1092893225130256E-2</v>
      </c>
      <c r="HE72" s="37">
        <v>8.474041008693689E-2</v>
      </c>
      <c r="HF72" s="37">
        <v>8.6215836811363022E-2</v>
      </c>
      <c r="HG72" s="37">
        <v>8.6215836811363022E-2</v>
      </c>
      <c r="HH72" s="37">
        <v>8.812220311779817E-2</v>
      </c>
      <c r="HI72" s="37">
        <v>8.6215836811363022E-2</v>
      </c>
      <c r="HJ72" s="37">
        <v>9.196043123109221E-2</v>
      </c>
      <c r="HK72" s="37">
        <v>8.6492141969314318E-2</v>
      </c>
      <c r="HL72" s="37">
        <v>8.9331928956928541E-2</v>
      </c>
      <c r="HM72" s="37">
        <v>8.6215836811363022E-2</v>
      </c>
      <c r="HN72" s="37">
        <v>8.6215836811363022E-2</v>
      </c>
      <c r="HO72" s="37">
        <v>8.370457618826177E-2</v>
      </c>
      <c r="HP72" s="37">
        <v>9.1092893225130256E-2</v>
      </c>
      <c r="HQ72" s="37">
        <v>8.2518394952031615E-2</v>
      </c>
      <c r="HR72" s="37">
        <v>9.5197683179630843E-2</v>
      </c>
      <c r="HS72" s="37">
        <v>8.7408609742037235E-2</v>
      </c>
      <c r="HT72" s="37">
        <v>8.4993766042746444E-2</v>
      </c>
      <c r="HU72" s="37">
        <v>8.9331928956928541E-2</v>
      </c>
      <c r="HV72" s="37">
        <v>8.474041008693689E-2</v>
      </c>
      <c r="HW72" s="37">
        <v>8.6215836811363022E-2</v>
      </c>
      <c r="HX72" s="37">
        <v>8.982193393635951E-2</v>
      </c>
      <c r="HY72" s="37">
        <v>8.982193393635951E-2</v>
      </c>
      <c r="HZ72" s="37">
        <v>8.1650247151456634E-2</v>
      </c>
      <c r="IA72" s="37">
        <v>8.4993766042746444E-2</v>
      </c>
      <c r="IB72" s="37">
        <v>7.9999999999999849E-2</v>
      </c>
      <c r="IC72" s="37">
        <v>8.8195298478331408E-2</v>
      </c>
      <c r="ID72" s="37">
        <v>8.4993766042746444E-2</v>
      </c>
      <c r="IE72" s="37">
        <v>8.6215836811363022E-2</v>
      </c>
      <c r="IF72" s="37">
        <v>9.0874962458034503E-2</v>
      </c>
      <c r="IG72" s="37">
        <v>8.474041008693689E-2</v>
      </c>
      <c r="IH72" s="37">
        <v>8.8990468857167659E-2</v>
      </c>
      <c r="II72" s="37">
        <v>8.982193393635951E-2</v>
      </c>
      <c r="IJ72" s="37">
        <v>8.2428300784322284E-2</v>
      </c>
      <c r="IK72" s="37">
        <v>8.5451362957894794E-2</v>
      </c>
      <c r="IL72" s="37">
        <v>8.4360110151776357E-2</v>
      </c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</row>
    <row r="73" spans="1:410" x14ac:dyDescent="0.35">
      <c r="A73" s="307">
        <v>0.115</v>
      </c>
      <c r="B73" s="314">
        <f t="shared" ref="B73:B136" si="8">AVERAGEIF($N$3:$OT$3,B$6,$N73:$OT73)</f>
        <v>8.9691494449065851E-2</v>
      </c>
      <c r="C73" s="315">
        <f t="shared" ref="C73:C136" si="9">$A73-B73</f>
        <v>2.5308505550934154E-2</v>
      </c>
      <c r="D73" s="37">
        <f t="shared" ref="D73:D136" si="10">AVERAGEIF($N$3:$OT$3,D$6,$N73:$OT73)</f>
        <v>8.752121817521806E-2</v>
      </c>
      <c r="E73" s="11">
        <f t="shared" ref="E73:E136" si="11">$A73-D73</f>
        <v>2.7478781824781945E-2</v>
      </c>
      <c r="F73" s="310">
        <f t="shared" ref="F73:F136" si="12">AVERAGEIFS($N73:$OT73,$N$3:$OT$3,F$6,$N$4:$OT$4,F$5)</f>
        <v>8.9875595264764824E-2</v>
      </c>
      <c r="G73" s="311">
        <f t="shared" ref="G73:G136" si="13">$A73-F73</f>
        <v>2.5124404735235181E-2</v>
      </c>
      <c r="H73" s="312">
        <f t="shared" ref="H73:H136" si="14">AVERAGEIFS($N73:$OT73,$N$3:$OT$3,H$6,$N$4:$OT$4,H$5)</f>
        <v>8.7355595748848797E-2</v>
      </c>
      <c r="I73" s="313">
        <f t="shared" ref="I73:I136" si="15">$A73-H73</f>
        <v>2.7644404251151208E-2</v>
      </c>
      <c r="J73" s="323">
        <v>8.752121817521806E-2</v>
      </c>
      <c r="K73" s="313">
        <v>2.7478781824781945E-2</v>
      </c>
      <c r="M73" s="1">
        <v>0.115</v>
      </c>
      <c r="N73" s="37">
        <v>9.3656440069292968E-2</v>
      </c>
      <c r="O73" s="37">
        <v>9.0306769080352511E-2</v>
      </c>
      <c r="P73" s="37">
        <v>9.2747882970364071E-2</v>
      </c>
      <c r="Q73" s="37">
        <v>9.7574169743212646E-2</v>
      </c>
      <c r="R73" s="37">
        <v>8.2735994966925297E-2</v>
      </c>
      <c r="S73" s="37">
        <v>9.0306769080352511E-2</v>
      </c>
      <c r="T73" s="37">
        <v>8.9396403852284756E-2</v>
      </c>
      <c r="U73" s="37">
        <v>9.475876011883666E-2</v>
      </c>
      <c r="V73" s="37">
        <v>9.0306769080352511E-2</v>
      </c>
      <c r="W73" s="37">
        <v>9.5055229133825803E-2</v>
      </c>
      <c r="X73" s="37">
        <v>9.0306769080352511E-2</v>
      </c>
      <c r="Y73" s="37">
        <v>8.7930000117844243E-2</v>
      </c>
      <c r="Z73" s="37">
        <v>9.5055229133825803E-2</v>
      </c>
      <c r="AA73" s="37">
        <v>9.5055229133825803E-2</v>
      </c>
      <c r="AB73" s="37">
        <v>9.4128734847687134E-2</v>
      </c>
      <c r="AC73" s="37">
        <v>8.8302512312206982E-2</v>
      </c>
      <c r="AD73" s="37">
        <v>9.1605080643424097E-2</v>
      </c>
      <c r="AE73" s="37">
        <v>9.9941827119122362E-2</v>
      </c>
      <c r="AF73" s="37">
        <v>9.0306769080352511E-2</v>
      </c>
      <c r="AG73" s="37">
        <v>9.5055229133825803E-2</v>
      </c>
      <c r="AH73" s="37">
        <v>9.2747882970364071E-2</v>
      </c>
      <c r="AI73" s="37">
        <v>9.2475093394253527E-2</v>
      </c>
      <c r="AJ73" s="37">
        <v>9.5055229133825803E-2</v>
      </c>
      <c r="AK73" s="37">
        <v>8.6745489951068011E-2</v>
      </c>
      <c r="AL73" s="37">
        <v>9.0306769080352511E-2</v>
      </c>
      <c r="AM73" s="37">
        <v>8.6270621053113006E-2</v>
      </c>
      <c r="AN73" s="37">
        <v>9.179505390922893E-2</v>
      </c>
      <c r="AO73" s="37">
        <v>8.8302512312206982E-2</v>
      </c>
      <c r="AP73" s="37">
        <v>9.5055229133825803E-2</v>
      </c>
      <c r="AQ73" s="37">
        <v>8.6837790455302155E-2</v>
      </c>
      <c r="AR73" s="37">
        <v>9.2747882970364071E-2</v>
      </c>
      <c r="AS73" s="37">
        <v>8.4642736649021888E-2</v>
      </c>
      <c r="AT73" s="37">
        <v>0.1007992699434741</v>
      </c>
      <c r="AU73" s="37">
        <v>8.5096838294884236E-2</v>
      </c>
      <c r="AV73" s="37">
        <v>9.5055229133825803E-2</v>
      </c>
      <c r="AW73" s="37">
        <v>8.5722449546687729E-2</v>
      </c>
      <c r="AX73" s="37">
        <v>8.8302512312206982E-2</v>
      </c>
      <c r="AY73" s="37">
        <v>9.0306769080352511E-2</v>
      </c>
      <c r="AZ73" s="37">
        <v>8.7640371028789188E-2</v>
      </c>
      <c r="BA73" s="37">
        <v>8.6745489951068011E-2</v>
      </c>
      <c r="BB73" s="37">
        <v>8.6745489951068011E-2</v>
      </c>
      <c r="BC73" s="37">
        <v>8.6806895794409922E-2</v>
      </c>
      <c r="BD73" s="37">
        <v>8.7445499035595065E-2</v>
      </c>
      <c r="BE73" s="37">
        <v>9.0306769080352511E-2</v>
      </c>
      <c r="BF73" s="37">
        <v>9.6398467554862588E-2</v>
      </c>
      <c r="BG73" s="37">
        <v>9.3724747846110734E-2</v>
      </c>
      <c r="BH73" s="37">
        <v>9.2195257410296438E-2</v>
      </c>
      <c r="BI73" s="37">
        <v>9.2747882970364071E-2</v>
      </c>
      <c r="BJ73" s="37">
        <v>8.8302512312206982E-2</v>
      </c>
      <c r="BK73" s="37">
        <v>0.10127352013720858</v>
      </c>
      <c r="BL73" s="37">
        <v>9.7783570185301816E-2</v>
      </c>
      <c r="BM73" s="37">
        <v>8.9034683129664005E-2</v>
      </c>
      <c r="BN73" s="37">
        <v>8.5267229036528613E-2</v>
      </c>
      <c r="BO73" s="37">
        <v>9.5217463387518464E-2</v>
      </c>
      <c r="BP73" s="37">
        <v>8.7290075601868633E-2</v>
      </c>
      <c r="BQ73" s="37">
        <v>9.2192314140074005E-2</v>
      </c>
      <c r="BR73" s="37">
        <v>9.5055229133825803E-2</v>
      </c>
      <c r="BS73" s="37">
        <v>9.5055229133825803E-2</v>
      </c>
      <c r="BT73" s="37">
        <v>9.0306769080352511E-2</v>
      </c>
      <c r="BU73" s="37">
        <v>9.0306769080352511E-2</v>
      </c>
      <c r="BV73" s="37">
        <v>9.2747882970364071E-2</v>
      </c>
      <c r="BW73" s="37">
        <v>9.8672355612946516E-2</v>
      </c>
      <c r="BX73" s="37">
        <v>8.6745489951068011E-2</v>
      </c>
      <c r="BY73" s="37">
        <v>9.4997042119020936E-2</v>
      </c>
      <c r="BZ73" s="37">
        <v>9.4172326232484727E-2</v>
      </c>
      <c r="CA73" s="37">
        <v>9.5055229133825803E-2</v>
      </c>
      <c r="CB73" s="37">
        <v>8.542123696152637E-2</v>
      </c>
      <c r="CC73" s="37">
        <v>9.4930154614480955E-2</v>
      </c>
      <c r="CD73" s="37">
        <v>9.07650455802953E-2</v>
      </c>
      <c r="CE73" s="37">
        <v>8.5589255049011381E-2</v>
      </c>
      <c r="CF73" s="37">
        <v>6.9898975336775138E-2</v>
      </c>
      <c r="CG73" s="37">
        <v>8.542123696152637E-2</v>
      </c>
      <c r="CH73" s="37">
        <v>0.10042836937532029</v>
      </c>
      <c r="CI73" s="37">
        <v>8.7515617290711889E-2</v>
      </c>
      <c r="CJ73" s="37">
        <v>9.2747882970364071E-2</v>
      </c>
      <c r="CK73" s="37">
        <v>0.10062281055753908</v>
      </c>
      <c r="CL73" s="37">
        <v>8.6745489951068011E-2</v>
      </c>
      <c r="CM73" s="37">
        <v>9.9941827119122362E-2</v>
      </c>
      <c r="CN73" s="37">
        <v>8.9833389288003218E-2</v>
      </c>
      <c r="CO73" s="37">
        <v>9.7141578887194102E-2</v>
      </c>
      <c r="CP73" s="37">
        <v>9.6162005293097153E-2</v>
      </c>
      <c r="CQ73" s="37">
        <v>8.4656619365171215E-2</v>
      </c>
      <c r="CR73" s="37">
        <v>9.1605080643424097E-2</v>
      </c>
      <c r="CS73" s="37">
        <v>9.8006599957883633E-2</v>
      </c>
      <c r="CT73" s="37">
        <v>8.6745489951068011E-2</v>
      </c>
      <c r="CU73" s="37">
        <v>9.255979939266834E-2</v>
      </c>
      <c r="CV73" s="37">
        <v>9.1605080643424097E-2</v>
      </c>
      <c r="CW73" s="37">
        <v>9.0524459471901464E-2</v>
      </c>
      <c r="CX73" s="37">
        <v>8.6745489951068011E-2</v>
      </c>
      <c r="CY73" s="37">
        <v>8.6745489951068011E-2</v>
      </c>
      <c r="CZ73" s="37">
        <v>9.585736240855236E-2</v>
      </c>
      <c r="DA73" s="37">
        <v>9.1605080643424097E-2</v>
      </c>
      <c r="DB73" s="37">
        <v>7.9999999999999849E-2</v>
      </c>
      <c r="DC73" s="37">
        <v>8.542123696152637E-2</v>
      </c>
      <c r="DD73" s="37">
        <v>8.7964016973409942E-2</v>
      </c>
      <c r="DE73" s="37">
        <v>7.9999999999999849E-2</v>
      </c>
      <c r="DF73" s="37">
        <v>8.8834504213838983E-2</v>
      </c>
      <c r="DG73" s="37">
        <v>8.5267229036528613E-2</v>
      </c>
      <c r="DH73" s="37">
        <v>8.4891248709546119E-2</v>
      </c>
      <c r="DI73" s="37">
        <v>9.0723502508912812E-2</v>
      </c>
      <c r="DJ73" s="37">
        <v>8.9527578300079513E-2</v>
      </c>
      <c r="DK73" s="37">
        <v>8.6745489951068011E-2</v>
      </c>
      <c r="DL73" s="37">
        <v>8.6745489951068011E-2</v>
      </c>
      <c r="DM73" s="37">
        <v>7.347721804322016E-2</v>
      </c>
      <c r="DN73" s="37">
        <v>8.615824264840799E-2</v>
      </c>
      <c r="DO73" s="37">
        <v>8.6745489951068011E-2</v>
      </c>
      <c r="DP73" s="37">
        <v>8.5267229036528613E-2</v>
      </c>
      <c r="DQ73" s="37">
        <v>8.8984811025018429E-2</v>
      </c>
      <c r="DR73" s="37">
        <v>7.7893357497553772E-2</v>
      </c>
      <c r="DS73" s="37">
        <v>8.7644757650858995E-2</v>
      </c>
      <c r="DT73" s="37">
        <v>8.3885155967947878E-2</v>
      </c>
      <c r="DU73" s="37">
        <v>8.6745489951068011E-2</v>
      </c>
      <c r="DV73" s="37">
        <v>7.8843759043996098E-2</v>
      </c>
      <c r="DW73" s="37">
        <v>8.5561508886076831E-2</v>
      </c>
      <c r="DX73" s="37">
        <v>9.2181551282266794E-2</v>
      </c>
      <c r="DY73" s="37">
        <v>9.1605080643424097E-2</v>
      </c>
      <c r="DZ73" s="37">
        <v>8.9260694949480968E-2</v>
      </c>
      <c r="EA73" s="37">
        <v>9.1285461987018701E-2</v>
      </c>
      <c r="EB73" s="37">
        <v>8.7964016973409942E-2</v>
      </c>
      <c r="EC73" s="37">
        <v>8.6745489951068011E-2</v>
      </c>
      <c r="ED73" s="37">
        <v>9.0004551459771598E-2</v>
      </c>
      <c r="EE73" s="37">
        <v>9.1605080643424097E-2</v>
      </c>
      <c r="EF73" s="37">
        <v>8.6745489951068011E-2</v>
      </c>
      <c r="EG73" s="37">
        <v>8.5267229036528613E-2</v>
      </c>
      <c r="EH73" s="37">
        <v>8.6745489951068011E-2</v>
      </c>
      <c r="EI73" s="37">
        <v>8.6745489951068011E-2</v>
      </c>
      <c r="EJ73" s="37">
        <v>9.0647760703645774E-2</v>
      </c>
      <c r="EK73" s="37">
        <v>9.1983398122231774E-2</v>
      </c>
      <c r="EL73" s="37">
        <v>9.0647760703645774E-2</v>
      </c>
      <c r="EM73" s="37">
        <v>9.6079572962644244E-2</v>
      </c>
      <c r="EN73" s="37">
        <v>8.3352065292129351E-2</v>
      </c>
      <c r="EO73" s="37">
        <v>9.0647760703645774E-2</v>
      </c>
      <c r="EP73" s="37">
        <v>9.0647760703645774E-2</v>
      </c>
      <c r="EQ73" s="37">
        <v>8.6043001645691009E-2</v>
      </c>
      <c r="ER73" s="37">
        <v>8.0898669315292659E-2</v>
      </c>
      <c r="ES73" s="37">
        <v>9.1285461987018701E-2</v>
      </c>
      <c r="ET73" s="37">
        <v>9.1605080643424097E-2</v>
      </c>
      <c r="EU73" s="37">
        <v>8.7115116936746562E-2</v>
      </c>
      <c r="EV73" s="37">
        <v>8.8834504213838983E-2</v>
      </c>
      <c r="EW73" s="37">
        <v>9.3906630782066625E-2</v>
      </c>
      <c r="EX73" s="37">
        <v>8.6745489951068011E-2</v>
      </c>
      <c r="EY73" s="37">
        <v>8.6745489951068011E-2</v>
      </c>
      <c r="EZ73" s="37">
        <v>8.8338675027803681E-2</v>
      </c>
      <c r="FA73" s="37">
        <v>9.1605080643424097E-2</v>
      </c>
      <c r="FB73" s="37">
        <v>8.5854797633444724E-2</v>
      </c>
      <c r="FC73" s="37">
        <v>9.1605080643424097E-2</v>
      </c>
      <c r="FD73" s="37">
        <v>7.9999999999999849E-2</v>
      </c>
      <c r="FE73" s="37">
        <v>8.6043001645691009E-2</v>
      </c>
      <c r="FF73" s="37">
        <v>8.5854797633444724E-2</v>
      </c>
      <c r="FG73" s="37">
        <v>8.6745489951068011E-2</v>
      </c>
      <c r="FH73" s="37">
        <v>8.2049846596478737E-2</v>
      </c>
      <c r="FI73" s="37">
        <v>7.8831495147987152E-2</v>
      </c>
      <c r="FJ73" s="37">
        <v>9.9913523538183835E-2</v>
      </c>
      <c r="FK73" s="37">
        <v>9.1605080643424097E-2</v>
      </c>
      <c r="FL73" s="37">
        <v>8.6500001417713301E-2</v>
      </c>
      <c r="FM73" s="37">
        <v>8.8567794874600425E-2</v>
      </c>
      <c r="FN73" s="37">
        <v>9.0647760703645774E-2</v>
      </c>
      <c r="FO73" s="37">
        <v>9.3573312507271522E-2</v>
      </c>
      <c r="FP73" s="37">
        <v>9.1605080643424097E-2</v>
      </c>
      <c r="FQ73" s="37">
        <v>8.6745489951068011E-2</v>
      </c>
      <c r="FR73" s="37">
        <v>9.1605080643424097E-2</v>
      </c>
      <c r="FS73" s="37">
        <v>8.2514621103127572E-2</v>
      </c>
      <c r="FT73" s="37">
        <v>8.6745489951068011E-2</v>
      </c>
      <c r="FU73" s="37">
        <v>8.6745489951068011E-2</v>
      </c>
      <c r="FV73" s="37">
        <v>9.1285461987018701E-2</v>
      </c>
      <c r="FW73" s="37">
        <v>9.3641068073785139E-2</v>
      </c>
      <c r="FX73" s="37">
        <v>9.0647760703645774E-2</v>
      </c>
      <c r="FY73" s="37">
        <v>8.3806035722004291E-2</v>
      </c>
      <c r="FZ73" s="37">
        <v>7.3880439970952727E-2</v>
      </c>
      <c r="GA73" s="37">
        <v>8.6745489951068011E-2</v>
      </c>
      <c r="GB73" s="37">
        <v>8.6745489951068011E-2</v>
      </c>
      <c r="GC73" s="37">
        <v>8.7940751189380162E-2</v>
      </c>
      <c r="GD73" s="37">
        <v>9.1031315544233271E-2</v>
      </c>
      <c r="GE73" s="37">
        <v>9.1605080643424097E-2</v>
      </c>
      <c r="GF73" s="37">
        <v>8.6745489951068011E-2</v>
      </c>
      <c r="GG73" s="37">
        <v>9.3158211959451176E-2</v>
      </c>
      <c r="GH73" s="37">
        <v>7.4552198046601292E-2</v>
      </c>
      <c r="GI73" s="37">
        <v>9.1285461987018701E-2</v>
      </c>
      <c r="GJ73" s="37">
        <v>9.1605080643424097E-2</v>
      </c>
      <c r="GK73" s="37">
        <v>8.1593701530923601E-2</v>
      </c>
      <c r="GL73" s="37">
        <v>8.2735994966925297E-2</v>
      </c>
      <c r="GM73" s="37">
        <v>9.1362118987182495E-2</v>
      </c>
      <c r="GN73" s="37">
        <v>8.5267229036528613E-2</v>
      </c>
      <c r="GO73" s="37">
        <v>8.2492742799962659E-2</v>
      </c>
      <c r="GP73" s="37">
        <v>9.1605080643424097E-2</v>
      </c>
      <c r="GQ73" s="37">
        <v>9.9039579748385842E-2</v>
      </c>
      <c r="GR73" s="37">
        <v>9.0647760703645774E-2</v>
      </c>
      <c r="GS73" s="37">
        <v>8.6745489951068011E-2</v>
      </c>
      <c r="GT73" s="37">
        <v>7.9899771713502599E-2</v>
      </c>
      <c r="GU73" s="37">
        <v>9.2701791470243489E-2</v>
      </c>
      <c r="GV73" s="37">
        <v>8.2049846596478737E-2</v>
      </c>
      <c r="GW73" s="37">
        <v>8.6745489951068011E-2</v>
      </c>
      <c r="GX73" s="37">
        <v>9.5460350547611039E-2</v>
      </c>
      <c r="GY73" s="37">
        <v>9.0647760703645774E-2</v>
      </c>
      <c r="GZ73" s="37">
        <v>8.7189167208831631E-2</v>
      </c>
      <c r="HA73" s="37">
        <v>8.542123696152637E-2</v>
      </c>
      <c r="HB73" s="37">
        <v>8.8567794874600425E-2</v>
      </c>
      <c r="HC73" s="37">
        <v>8.32241992753604E-2</v>
      </c>
      <c r="HD73" s="37">
        <v>9.1605080643424097E-2</v>
      </c>
      <c r="HE73" s="37">
        <v>8.5267229036528613E-2</v>
      </c>
      <c r="HF73" s="37">
        <v>8.6745489951068011E-2</v>
      </c>
      <c r="HG73" s="37">
        <v>8.6745489951068011E-2</v>
      </c>
      <c r="HH73" s="37">
        <v>8.8653474747499184E-2</v>
      </c>
      <c r="HI73" s="37">
        <v>8.6745489951068011E-2</v>
      </c>
      <c r="HJ73" s="37">
        <v>9.2475093394253527E-2</v>
      </c>
      <c r="HK73" s="37">
        <v>8.7515617290711889E-2</v>
      </c>
      <c r="HL73" s="37">
        <v>9.014058458059715E-2</v>
      </c>
      <c r="HM73" s="37">
        <v>8.6745489951068011E-2</v>
      </c>
      <c r="HN73" s="37">
        <v>8.6745489951068011E-2</v>
      </c>
      <c r="HO73" s="37">
        <v>8.3928330415949048E-2</v>
      </c>
      <c r="HP73" s="37">
        <v>9.1605080643424097E-2</v>
      </c>
      <c r="HQ73" s="37">
        <v>8.2735994966925297E-2</v>
      </c>
      <c r="HR73" s="37">
        <v>9.5865558786162319E-2</v>
      </c>
      <c r="HS73" s="37">
        <v>8.7939643318408089E-2</v>
      </c>
      <c r="HT73" s="37">
        <v>8.542123696152637E-2</v>
      </c>
      <c r="HU73" s="37">
        <v>9.0281035357316242E-2</v>
      </c>
      <c r="HV73" s="37">
        <v>8.5267229036528613E-2</v>
      </c>
      <c r="HW73" s="37">
        <v>8.6745489951068011E-2</v>
      </c>
      <c r="HX73" s="37">
        <v>9.0647760703645774E-2</v>
      </c>
      <c r="HY73" s="37">
        <v>9.0647760703645774E-2</v>
      </c>
      <c r="HZ73" s="37">
        <v>8.1915432795451215E-2</v>
      </c>
      <c r="IA73" s="37">
        <v>8.542123696152637E-2</v>
      </c>
      <c r="IB73" s="37">
        <v>7.9999999999999849E-2</v>
      </c>
      <c r="IC73" s="37">
        <v>8.9216253526010592E-2</v>
      </c>
      <c r="ID73" s="37">
        <v>8.542123696152637E-2</v>
      </c>
      <c r="IE73" s="37">
        <v>8.6745489951068011E-2</v>
      </c>
      <c r="IF73" s="37">
        <v>9.1285461987018701E-2</v>
      </c>
      <c r="IG73" s="37">
        <v>8.5267229036528613E-2</v>
      </c>
      <c r="IH73" s="37">
        <v>8.9527578300079513E-2</v>
      </c>
      <c r="II73" s="37">
        <v>9.0647760703645774E-2</v>
      </c>
      <c r="IJ73" s="37">
        <v>8.2976268375949847E-2</v>
      </c>
      <c r="IK73" s="37">
        <v>8.6272819301816739E-2</v>
      </c>
      <c r="IL73" s="37">
        <v>8.4891248709546119E-2</v>
      </c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/>
      <c r="OQ73" s="37"/>
      <c r="OR73" s="37"/>
      <c r="OS73" s="37"/>
      <c r="OT73" s="37"/>
    </row>
    <row r="74" spans="1:410" x14ac:dyDescent="0.35">
      <c r="A74" s="307">
        <v>0.11600000000000001</v>
      </c>
      <c r="B74" s="314">
        <f t="shared" si="8"/>
        <v>9.0306823536738065E-2</v>
      </c>
      <c r="C74" s="315">
        <f t="shared" si="9"/>
        <v>2.5693176463261941E-2</v>
      </c>
      <c r="D74" s="37">
        <f t="shared" si="10"/>
        <v>8.8092738747376789E-2</v>
      </c>
      <c r="E74" s="11">
        <f t="shared" si="11"/>
        <v>2.7907261252623217E-2</v>
      </c>
      <c r="F74" s="310">
        <f t="shared" si="12"/>
        <v>9.0492058976592946E-2</v>
      </c>
      <c r="G74" s="311">
        <f t="shared" si="13"/>
        <v>2.550794102340706E-2</v>
      </c>
      <c r="H74" s="312">
        <f t="shared" si="14"/>
        <v>8.7963606469108946E-2</v>
      </c>
      <c r="I74" s="313">
        <f t="shared" si="15"/>
        <v>2.803639353089106E-2</v>
      </c>
      <c r="J74" s="323">
        <v>8.8092738747376789E-2</v>
      </c>
      <c r="K74" s="313">
        <v>2.7907261252623217E-2</v>
      </c>
      <c r="M74" s="1">
        <v>0.11600000000000001</v>
      </c>
      <c r="N74" s="37">
        <v>9.416814143721175E-2</v>
      </c>
      <c r="O74" s="37">
        <v>9.0838561502451398E-2</v>
      </c>
      <c r="P74" s="37">
        <v>9.3582503154396646E-2</v>
      </c>
      <c r="Q74" s="37">
        <v>9.8392641347508691E-2</v>
      </c>
      <c r="R74" s="37">
        <v>8.2954786165859495E-2</v>
      </c>
      <c r="S74" s="37">
        <v>9.0838561502451398E-2</v>
      </c>
      <c r="T74" s="37">
        <v>8.9925929840005248E-2</v>
      </c>
      <c r="U74" s="37">
        <v>9.5575523336535406E-2</v>
      </c>
      <c r="V74" s="37">
        <v>9.0838561502451398E-2</v>
      </c>
      <c r="W74" s="37">
        <v>9.5571165554791504E-2</v>
      </c>
      <c r="X74" s="37">
        <v>9.0838561502451398E-2</v>
      </c>
      <c r="Y74" s="37">
        <v>8.8461041661094919E-2</v>
      </c>
      <c r="Z74" s="37">
        <v>9.5571165554791504E-2</v>
      </c>
      <c r="AA74" s="37">
        <v>9.5571165554791504E-2</v>
      </c>
      <c r="AB74" s="37">
        <v>9.5060048972402944E-2</v>
      </c>
      <c r="AC74" s="37">
        <v>8.8733842571230515E-2</v>
      </c>
      <c r="AD74" s="37">
        <v>9.2118971076199374E-2</v>
      </c>
      <c r="AE74" s="37">
        <v>0.10046981906590968</v>
      </c>
      <c r="AF74" s="37">
        <v>9.0838561502451398E-2</v>
      </c>
      <c r="AG74" s="37">
        <v>9.5571165554791504E-2</v>
      </c>
      <c r="AH74" s="37">
        <v>9.3582503154396646E-2</v>
      </c>
      <c r="AI74" s="37">
        <v>9.2991462209591091E-2</v>
      </c>
      <c r="AJ74" s="37">
        <v>9.5571165554791504E-2</v>
      </c>
      <c r="AK74" s="37">
        <v>8.7276870021710806E-2</v>
      </c>
      <c r="AL74" s="37">
        <v>9.0838561502451398E-2</v>
      </c>
      <c r="AM74" s="37">
        <v>8.6598685386937824E-2</v>
      </c>
      <c r="AN74" s="37">
        <v>9.263520745846221E-2</v>
      </c>
      <c r="AO74" s="37">
        <v>8.8733842571230515E-2</v>
      </c>
      <c r="AP74" s="37">
        <v>9.5571165554791504E-2</v>
      </c>
      <c r="AQ74" s="37">
        <v>8.7744740258786535E-2</v>
      </c>
      <c r="AR74" s="37">
        <v>9.3582503154396646E-2</v>
      </c>
      <c r="AS74" s="37">
        <v>8.5160054659306095E-2</v>
      </c>
      <c r="AT74" s="37">
        <v>0.10162495411618333</v>
      </c>
      <c r="AU74" s="37">
        <v>8.5929738776836073E-2</v>
      </c>
      <c r="AV74" s="37">
        <v>9.5571165554791504E-2</v>
      </c>
      <c r="AW74" s="37">
        <v>8.6269295003442936E-2</v>
      </c>
      <c r="AX74" s="37">
        <v>8.8733842571230515E-2</v>
      </c>
      <c r="AY74" s="37">
        <v>9.0838561502451398E-2</v>
      </c>
      <c r="AZ74" s="37">
        <v>8.8172511301701562E-2</v>
      </c>
      <c r="BA74" s="37">
        <v>8.7276870021710806E-2</v>
      </c>
      <c r="BB74" s="37">
        <v>8.7276870021710806E-2</v>
      </c>
      <c r="BC74" s="37">
        <v>8.7192728218701721E-2</v>
      </c>
      <c r="BD74" s="37">
        <v>8.7969424084228809E-2</v>
      </c>
      <c r="BE74" s="37">
        <v>9.0838561502451398E-2</v>
      </c>
      <c r="BF74" s="37">
        <v>9.6949044925696448E-2</v>
      </c>
      <c r="BG74" s="37">
        <v>9.4554329791048497E-2</v>
      </c>
      <c r="BH74" s="37">
        <v>9.3114787235555774E-2</v>
      </c>
      <c r="BI74" s="37">
        <v>9.3582503154396646E-2</v>
      </c>
      <c r="BJ74" s="37">
        <v>8.8733842571230515E-2</v>
      </c>
      <c r="BK74" s="37">
        <v>0.10218262677414836</v>
      </c>
      <c r="BL74" s="37">
        <v>9.8610286937508951E-2</v>
      </c>
      <c r="BM74" s="37">
        <v>8.9563306409579102E-2</v>
      </c>
      <c r="BN74" s="37">
        <v>8.5795774513903966E-2</v>
      </c>
      <c r="BO74" s="37">
        <v>9.6015021100958942E-2</v>
      </c>
      <c r="BP74" s="37">
        <v>8.7670131851794286E-2</v>
      </c>
      <c r="BQ74" s="37">
        <v>9.2729335397897739E-2</v>
      </c>
      <c r="BR74" s="37">
        <v>9.5571165554791504E-2</v>
      </c>
      <c r="BS74" s="37">
        <v>9.5571165554791504E-2</v>
      </c>
      <c r="BT74" s="37">
        <v>9.0838561502451398E-2</v>
      </c>
      <c r="BU74" s="37">
        <v>9.0838561502451398E-2</v>
      </c>
      <c r="BV74" s="37">
        <v>9.3582503154396646E-2</v>
      </c>
      <c r="BW74" s="37">
        <v>9.9689383893657002E-2</v>
      </c>
      <c r="BX74" s="37">
        <v>8.7276870021710806E-2</v>
      </c>
      <c r="BY74" s="37">
        <v>9.5513655796697794E-2</v>
      </c>
      <c r="BZ74" s="37">
        <v>9.4685818324279136E-2</v>
      </c>
      <c r="CA74" s="37">
        <v>9.5571165554791504E-2</v>
      </c>
      <c r="CB74" s="37">
        <v>8.5850409397340455E-2</v>
      </c>
      <c r="CC74" s="37">
        <v>9.580957758133346E-2</v>
      </c>
      <c r="CD74" s="37">
        <v>9.1566150944738522E-2</v>
      </c>
      <c r="CE74" s="37">
        <v>8.6130177985807466E-2</v>
      </c>
      <c r="CF74" s="37">
        <v>7.0462300571041636E-2</v>
      </c>
      <c r="CG74" s="37">
        <v>8.5850409397340455E-2</v>
      </c>
      <c r="CH74" s="37">
        <v>0.10134184863516227</v>
      </c>
      <c r="CI74" s="37">
        <v>8.8538955167135835E-2</v>
      </c>
      <c r="CJ74" s="37">
        <v>9.3582503154396646E-2</v>
      </c>
      <c r="CK74" s="37">
        <v>0.10144586598915595</v>
      </c>
      <c r="CL74" s="37">
        <v>8.7276870021710806E-2</v>
      </c>
      <c r="CM74" s="37">
        <v>0.10046981906590968</v>
      </c>
      <c r="CN74" s="37">
        <v>9.071272551965226E-2</v>
      </c>
      <c r="CO74" s="37">
        <v>9.8059207877713384E-2</v>
      </c>
      <c r="CP74" s="37">
        <v>9.6979622108015473E-2</v>
      </c>
      <c r="CQ74" s="37">
        <v>8.5526298270564682E-2</v>
      </c>
      <c r="CR74" s="37">
        <v>9.2118971076199374E-2</v>
      </c>
      <c r="CS74" s="37">
        <v>9.8814762380162291E-2</v>
      </c>
      <c r="CT74" s="37">
        <v>8.7276870021710806E-2</v>
      </c>
      <c r="CU74" s="37">
        <v>9.3375866663756968E-2</v>
      </c>
      <c r="CV74" s="37">
        <v>9.2118971076199374E-2</v>
      </c>
      <c r="CW74" s="37">
        <v>9.1066814411954189E-2</v>
      </c>
      <c r="CX74" s="37">
        <v>8.7276870021710806E-2</v>
      </c>
      <c r="CY74" s="37">
        <v>8.7276870021710806E-2</v>
      </c>
      <c r="CZ74" s="37">
        <v>9.6691473988666621E-2</v>
      </c>
      <c r="DA74" s="37">
        <v>9.2118971076199374E-2</v>
      </c>
      <c r="DB74" s="37">
        <v>7.9999999999999849E-2</v>
      </c>
      <c r="DC74" s="37">
        <v>8.5850409397340455E-2</v>
      </c>
      <c r="DD74" s="37">
        <v>8.8804973935231013E-2</v>
      </c>
      <c r="DE74" s="37">
        <v>7.9999999999999849E-2</v>
      </c>
      <c r="DF74" s="37">
        <v>8.9670661780365979E-2</v>
      </c>
      <c r="DG74" s="37">
        <v>8.5795774513903966E-2</v>
      </c>
      <c r="DH74" s="37">
        <v>8.542412465288507E-2</v>
      </c>
      <c r="DI74" s="37">
        <v>9.1265897881841251E-2</v>
      </c>
      <c r="DJ74" s="37">
        <v>9.0066306608762803E-2</v>
      </c>
      <c r="DK74" s="37">
        <v>8.7276870021710806E-2</v>
      </c>
      <c r="DL74" s="37">
        <v>8.7276870021710806E-2</v>
      </c>
      <c r="DM74" s="37">
        <v>7.4492238303034641E-2</v>
      </c>
      <c r="DN74" s="37">
        <v>8.698320872392773E-2</v>
      </c>
      <c r="DO74" s="37">
        <v>8.7276870021710806E-2</v>
      </c>
      <c r="DP74" s="37">
        <v>8.5795774513903966E-2</v>
      </c>
      <c r="DQ74" s="37">
        <v>8.9524478594787738E-2</v>
      </c>
      <c r="DR74" s="37">
        <v>7.8926539583051181E-2</v>
      </c>
      <c r="DS74" s="37">
        <v>8.8177699409749621E-2</v>
      </c>
      <c r="DT74" s="37">
        <v>8.4408625646069213E-2</v>
      </c>
      <c r="DU74" s="37">
        <v>8.7276870021710806E-2</v>
      </c>
      <c r="DV74" s="37">
        <v>7.9731532908290381E-2</v>
      </c>
      <c r="DW74" s="37">
        <v>8.6090620922684602E-2</v>
      </c>
      <c r="DX74" s="37">
        <v>9.2696572199587823E-2</v>
      </c>
      <c r="DY74" s="37">
        <v>9.2118971076199374E-2</v>
      </c>
      <c r="DZ74" s="37">
        <v>9.0087724393627555E-2</v>
      </c>
      <c r="EA74" s="37">
        <v>9.1697612484466173E-2</v>
      </c>
      <c r="EB74" s="37">
        <v>8.8804973935231013E-2</v>
      </c>
      <c r="EC74" s="37">
        <v>8.7276870021710806E-2</v>
      </c>
      <c r="ED74" s="37">
        <v>9.0783252538371384E-2</v>
      </c>
      <c r="EE74" s="37">
        <v>9.2118971076199374E-2</v>
      </c>
      <c r="EF74" s="37">
        <v>8.7276870021710806E-2</v>
      </c>
      <c r="EG74" s="37">
        <v>8.5795774513903966E-2</v>
      </c>
      <c r="EH74" s="37">
        <v>8.7276870021710806E-2</v>
      </c>
      <c r="EI74" s="37">
        <v>8.7276870021710806E-2</v>
      </c>
      <c r="EJ74" s="37">
        <v>9.147457909165424E-2</v>
      </c>
      <c r="EK74" s="37">
        <v>9.2398024616204832E-2</v>
      </c>
      <c r="EL74" s="37">
        <v>9.147457909165424E-2</v>
      </c>
      <c r="EM74" s="37">
        <v>9.6603472078261809E-2</v>
      </c>
      <c r="EN74" s="37">
        <v>8.3572673627059002E-2</v>
      </c>
      <c r="EO74" s="37">
        <v>9.147457909165424E-2</v>
      </c>
      <c r="EP74" s="37">
        <v>9.147457909165424E-2</v>
      </c>
      <c r="EQ74" s="37">
        <v>8.6870495541468751E-2</v>
      </c>
      <c r="ER74" s="37">
        <v>8.1107997692116962E-2</v>
      </c>
      <c r="ES74" s="37">
        <v>9.1697612484466173E-2</v>
      </c>
      <c r="ET74" s="37">
        <v>9.2118971076199374E-2</v>
      </c>
      <c r="EU74" s="37">
        <v>8.7959599388636178E-2</v>
      </c>
      <c r="EV74" s="37">
        <v>8.9670661780365979E-2</v>
      </c>
      <c r="EW74" s="37">
        <v>9.4732290921101026E-2</v>
      </c>
      <c r="EX74" s="37">
        <v>8.7276870021710806E-2</v>
      </c>
      <c r="EY74" s="37">
        <v>8.7276870021710806E-2</v>
      </c>
      <c r="EZ74" s="37">
        <v>8.9165841194669637E-2</v>
      </c>
      <c r="FA74" s="37">
        <v>9.2118971076199374E-2</v>
      </c>
      <c r="FB74" s="37">
        <v>8.6383688177195328E-2</v>
      </c>
      <c r="FC74" s="37">
        <v>9.2118971076199374E-2</v>
      </c>
      <c r="FD74" s="37">
        <v>7.9999999999999849E-2</v>
      </c>
      <c r="FE74" s="37">
        <v>8.6870495541468751E-2</v>
      </c>
      <c r="FF74" s="37">
        <v>8.6383688177195328E-2</v>
      </c>
      <c r="FG74" s="37">
        <v>8.7276870021710806E-2</v>
      </c>
      <c r="FH74" s="37">
        <v>8.2597123265864436E-2</v>
      </c>
      <c r="FI74" s="37">
        <v>7.960990200861251E-2</v>
      </c>
      <c r="FJ74" s="37">
        <v>0.10073705143826639</v>
      </c>
      <c r="FK74" s="37">
        <v>9.2118971076199374E-2</v>
      </c>
      <c r="FL74" s="37">
        <v>8.7317468621542327E-2</v>
      </c>
      <c r="FM74" s="37">
        <v>8.9103369371201779E-2</v>
      </c>
      <c r="FN74" s="37">
        <v>9.147457909165424E-2</v>
      </c>
      <c r="FO74" s="37">
        <v>9.4408566812506978E-2</v>
      </c>
      <c r="FP74" s="37">
        <v>9.2118971076199374E-2</v>
      </c>
      <c r="FQ74" s="37">
        <v>8.7276870021710806E-2</v>
      </c>
      <c r="FR74" s="37">
        <v>9.2118971076199374E-2</v>
      </c>
      <c r="FS74" s="37">
        <v>8.3034667157379394E-2</v>
      </c>
      <c r="FT74" s="37">
        <v>8.7276870021710806E-2</v>
      </c>
      <c r="FU74" s="37">
        <v>8.7276870021710806E-2</v>
      </c>
      <c r="FV74" s="37">
        <v>9.1697612484466173E-2</v>
      </c>
      <c r="FW74" s="37">
        <v>9.4189259587358576E-2</v>
      </c>
      <c r="FX74" s="37">
        <v>9.147457909165424E-2</v>
      </c>
      <c r="FY74" s="37">
        <v>8.4331751295028567E-2</v>
      </c>
      <c r="FZ74" s="37">
        <v>7.4770354218757884E-2</v>
      </c>
      <c r="GA74" s="37">
        <v>8.7276870021710806E-2</v>
      </c>
      <c r="GB74" s="37">
        <v>8.7276870021710806E-2</v>
      </c>
      <c r="GC74" s="37">
        <v>8.8954174428475419E-2</v>
      </c>
      <c r="GD74" s="37">
        <v>9.1544076603356173E-2</v>
      </c>
      <c r="GE74" s="37">
        <v>9.2118971076199374E-2</v>
      </c>
      <c r="GF74" s="37">
        <v>8.7276870021710806E-2</v>
      </c>
      <c r="GG74" s="37">
        <v>9.3996724990852876E-2</v>
      </c>
      <c r="GH74" s="37">
        <v>7.5108352282922342E-2</v>
      </c>
      <c r="GI74" s="37">
        <v>9.1697612484466173E-2</v>
      </c>
      <c r="GJ74" s="37">
        <v>9.2118971076199374E-2</v>
      </c>
      <c r="GK74" s="37">
        <v>8.1806491395671088E-2</v>
      </c>
      <c r="GL74" s="37">
        <v>8.2954786165859495E-2</v>
      </c>
      <c r="GM74" s="37">
        <v>9.1901801310825482E-2</v>
      </c>
      <c r="GN74" s="37">
        <v>8.5795774513903966E-2</v>
      </c>
      <c r="GO74" s="37">
        <v>8.3511273581048373E-2</v>
      </c>
      <c r="GP74" s="37">
        <v>9.2118971076199374E-2</v>
      </c>
      <c r="GQ74" s="37">
        <v>9.9863523754904815E-2</v>
      </c>
      <c r="GR74" s="37">
        <v>9.147457909165424E-2</v>
      </c>
      <c r="GS74" s="37">
        <v>8.7276870021710806E-2</v>
      </c>
      <c r="GT74" s="37">
        <v>8.0822513067556834E-2</v>
      </c>
      <c r="GU74" s="37">
        <v>9.3119175888789263E-2</v>
      </c>
      <c r="GV74" s="37">
        <v>8.2597123265864436E-2</v>
      </c>
      <c r="GW74" s="37">
        <v>8.7276870021710806E-2</v>
      </c>
      <c r="GX74" s="37">
        <v>9.5986745174583943E-2</v>
      </c>
      <c r="GY74" s="37">
        <v>9.147457909165424E-2</v>
      </c>
      <c r="GZ74" s="37">
        <v>8.801649976545467E-2</v>
      </c>
      <c r="HA74" s="37">
        <v>8.5850409397340455E-2</v>
      </c>
      <c r="HB74" s="37">
        <v>8.9103369371201779E-2</v>
      </c>
      <c r="HC74" s="37">
        <v>8.3443676368635034E-2</v>
      </c>
      <c r="HD74" s="37">
        <v>9.2118971076199374E-2</v>
      </c>
      <c r="HE74" s="37">
        <v>8.5795774513903966E-2</v>
      </c>
      <c r="HF74" s="37">
        <v>8.7276870021710806E-2</v>
      </c>
      <c r="HG74" s="37">
        <v>8.7276870021710806E-2</v>
      </c>
      <c r="HH74" s="37">
        <v>8.9186351606634018E-2</v>
      </c>
      <c r="HI74" s="37">
        <v>8.7276870021710806E-2</v>
      </c>
      <c r="HJ74" s="37">
        <v>9.2991462209591091E-2</v>
      </c>
      <c r="HK74" s="37">
        <v>8.8538955167135835E-2</v>
      </c>
      <c r="HL74" s="37">
        <v>9.0549678825144309E-2</v>
      </c>
      <c r="HM74" s="37">
        <v>8.7276870021710806E-2</v>
      </c>
      <c r="HN74" s="37">
        <v>8.7276870021710806E-2</v>
      </c>
      <c r="HO74" s="37">
        <v>8.4650267676946944E-2</v>
      </c>
      <c r="HP74" s="37">
        <v>9.2118971076199374E-2</v>
      </c>
      <c r="HQ74" s="37">
        <v>8.2954786165859495E-2</v>
      </c>
      <c r="HR74" s="37">
        <v>9.6534943312731158E-2</v>
      </c>
      <c r="HS74" s="37">
        <v>8.8472284269911494E-2</v>
      </c>
      <c r="HT74" s="37">
        <v>8.5850409397340455E-2</v>
      </c>
      <c r="HU74" s="37">
        <v>9.1097316665604167E-2</v>
      </c>
      <c r="HV74" s="37">
        <v>8.5795774513903966E-2</v>
      </c>
      <c r="HW74" s="37">
        <v>8.7276870021710806E-2</v>
      </c>
      <c r="HX74" s="37">
        <v>9.147457909165424E-2</v>
      </c>
      <c r="HY74" s="37">
        <v>9.147457909165424E-2</v>
      </c>
      <c r="HZ74" s="37">
        <v>8.2181970627120293E-2</v>
      </c>
      <c r="IA74" s="37">
        <v>8.5850409397340455E-2</v>
      </c>
      <c r="IB74" s="37">
        <v>7.9999999999999849E-2</v>
      </c>
      <c r="IC74" s="37">
        <v>9.0118589380819403E-2</v>
      </c>
      <c r="ID74" s="37">
        <v>8.5850409397340455E-2</v>
      </c>
      <c r="IE74" s="37">
        <v>8.7276870021710806E-2</v>
      </c>
      <c r="IF74" s="37">
        <v>9.1697612484466173E-2</v>
      </c>
      <c r="IG74" s="37">
        <v>8.5795774513903966E-2</v>
      </c>
      <c r="IH74" s="37">
        <v>9.0066306608762803E-2</v>
      </c>
      <c r="II74" s="37">
        <v>9.147457909165424E-2</v>
      </c>
      <c r="IJ74" s="37">
        <v>8.3525861975378479E-2</v>
      </c>
      <c r="IK74" s="37">
        <v>8.7095271726847834E-2</v>
      </c>
      <c r="IL74" s="37">
        <v>8.542412465288507E-2</v>
      </c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/>
      <c r="OP74" s="37"/>
      <c r="OQ74" s="37"/>
      <c r="OR74" s="37"/>
      <c r="OS74" s="37"/>
      <c r="OT74" s="37"/>
    </row>
    <row r="75" spans="1:410" x14ac:dyDescent="0.35">
      <c r="A75" s="307">
        <v>0.11700000000000001</v>
      </c>
      <c r="B75" s="314">
        <f t="shared" si="8"/>
        <v>9.0927374837859315E-2</v>
      </c>
      <c r="C75" s="315">
        <f t="shared" si="9"/>
        <v>2.6072625162140692E-2</v>
      </c>
      <c r="D75" s="37">
        <f t="shared" si="10"/>
        <v>8.8674727453791527E-2</v>
      </c>
      <c r="E75" s="11">
        <f t="shared" si="11"/>
        <v>2.832527254620848E-2</v>
      </c>
      <c r="F75" s="310">
        <f t="shared" si="12"/>
        <v>9.1116072078768054E-2</v>
      </c>
      <c r="G75" s="311">
        <f t="shared" si="13"/>
        <v>2.5883927921231953E-2</v>
      </c>
      <c r="H75" s="312">
        <f t="shared" si="14"/>
        <v>8.8576560542799415E-2</v>
      </c>
      <c r="I75" s="313">
        <f t="shared" si="15"/>
        <v>2.8423439457200592E-2</v>
      </c>
      <c r="J75" s="323">
        <v>8.8674727453791527E-2</v>
      </c>
      <c r="K75" s="313">
        <v>2.832527254620848E-2</v>
      </c>
      <c r="M75" s="1">
        <v>0.11700000000000001</v>
      </c>
      <c r="N75" s="37">
        <v>9.4681524929322913E-2</v>
      </c>
      <c r="O75" s="37">
        <v>9.1371947292392175E-2</v>
      </c>
      <c r="P75" s="37">
        <v>9.4417916526974732E-2</v>
      </c>
      <c r="Q75" s="37">
        <v>9.921202655829453E-2</v>
      </c>
      <c r="R75" s="37">
        <v>8.3174372953443543E-2</v>
      </c>
      <c r="S75" s="37">
        <v>9.1371947292392175E-2</v>
      </c>
      <c r="T75" s="37">
        <v>9.0457046777743466E-2</v>
      </c>
      <c r="U75" s="37">
        <v>9.6393202377445641E-2</v>
      </c>
      <c r="V75" s="37">
        <v>9.1371947292392175E-2</v>
      </c>
      <c r="W75" s="37">
        <v>9.6088791259295814E-2</v>
      </c>
      <c r="X75" s="37">
        <v>9.1371947292392175E-2</v>
      </c>
      <c r="Y75" s="37">
        <v>8.8993686907820502E-2</v>
      </c>
      <c r="Z75" s="37">
        <v>9.6088791259295814E-2</v>
      </c>
      <c r="AA75" s="37">
        <v>9.6088791259295814E-2</v>
      </c>
      <c r="AB75" s="37">
        <v>9.5991525771166097E-2</v>
      </c>
      <c r="AC75" s="37">
        <v>8.9166755244519669E-2</v>
      </c>
      <c r="AD75" s="37">
        <v>9.2634565836664962E-2</v>
      </c>
      <c r="AE75" s="37">
        <v>0.10097038634732591</v>
      </c>
      <c r="AF75" s="37">
        <v>9.1371947292392175E-2</v>
      </c>
      <c r="AG75" s="37">
        <v>9.6088791259295814E-2</v>
      </c>
      <c r="AH75" s="37">
        <v>9.4417916526974732E-2</v>
      </c>
      <c r="AI75" s="37">
        <v>9.3509538948086668E-2</v>
      </c>
      <c r="AJ75" s="37">
        <v>9.6088791259295814E-2</v>
      </c>
      <c r="AK75" s="37">
        <v>8.7809379840201984E-2</v>
      </c>
      <c r="AL75" s="37">
        <v>9.1371947292392175E-2</v>
      </c>
      <c r="AM75" s="37">
        <v>8.6928182303008805E-2</v>
      </c>
      <c r="AN75" s="37">
        <v>9.3475812104034883E-2</v>
      </c>
      <c r="AO75" s="37">
        <v>8.9166755244519669E-2</v>
      </c>
      <c r="AP75" s="37">
        <v>9.6088791259295814E-2</v>
      </c>
      <c r="AQ75" s="37">
        <v>8.8652133598708271E-2</v>
      </c>
      <c r="AR75" s="37">
        <v>9.4417916526974732E-2</v>
      </c>
      <c r="AS75" s="37">
        <v>8.5679061926609235E-2</v>
      </c>
      <c r="AT75" s="37">
        <v>0.10245154901007614</v>
      </c>
      <c r="AU75" s="37">
        <v>8.6763615756471957E-2</v>
      </c>
      <c r="AV75" s="37">
        <v>9.6088791259295814E-2</v>
      </c>
      <c r="AW75" s="37">
        <v>8.6817357491167924E-2</v>
      </c>
      <c r="AX75" s="37">
        <v>8.9166755244519669E-2</v>
      </c>
      <c r="AY75" s="37">
        <v>9.1371947292392175E-2</v>
      </c>
      <c r="AZ75" s="37">
        <v>8.8706260422176886E-2</v>
      </c>
      <c r="BA75" s="37">
        <v>8.7809379840201984E-2</v>
      </c>
      <c r="BB75" s="37">
        <v>8.7809379840201984E-2</v>
      </c>
      <c r="BC75" s="37">
        <v>8.7580119420819891E-2</v>
      </c>
      <c r="BD75" s="37">
        <v>8.8494931384630382E-2</v>
      </c>
      <c r="BE75" s="37">
        <v>9.1371947292392175E-2</v>
      </c>
      <c r="BF75" s="37">
        <v>9.7501126805477956E-2</v>
      </c>
      <c r="BG75" s="37">
        <v>9.5383887714410864E-2</v>
      </c>
      <c r="BH75" s="37">
        <v>9.4034588437907018E-2</v>
      </c>
      <c r="BI75" s="37">
        <v>9.4417916526974732E-2</v>
      </c>
      <c r="BJ75" s="37">
        <v>8.9166755244519669E-2</v>
      </c>
      <c r="BK75" s="37">
        <v>0.10309222158235776</v>
      </c>
      <c r="BL75" s="37">
        <v>9.9437913343244144E-2</v>
      </c>
      <c r="BM75" s="37">
        <v>9.0093519663654753E-2</v>
      </c>
      <c r="BN75" s="37">
        <v>8.6326047544951434E-2</v>
      </c>
      <c r="BO75" s="37">
        <v>9.6813533268629737E-2</v>
      </c>
      <c r="BP75" s="37">
        <v>8.8051713811040822E-2</v>
      </c>
      <c r="BQ75" s="37">
        <v>9.3267956148587183E-2</v>
      </c>
      <c r="BR75" s="37">
        <v>9.6088791259295814E-2</v>
      </c>
      <c r="BS75" s="37">
        <v>9.6088791259295814E-2</v>
      </c>
      <c r="BT75" s="37">
        <v>9.1371947292392175E-2</v>
      </c>
      <c r="BU75" s="37">
        <v>9.1371947292392175E-2</v>
      </c>
      <c r="BV75" s="37">
        <v>9.4417916526974732E-2</v>
      </c>
      <c r="BW75" s="37">
        <v>0.10070633759874248</v>
      </c>
      <c r="BX75" s="37">
        <v>8.7809379840201984E-2</v>
      </c>
      <c r="BY75" s="37">
        <v>9.6031962446772257E-2</v>
      </c>
      <c r="BZ75" s="37">
        <v>9.5200996350201184E-2</v>
      </c>
      <c r="CA75" s="37">
        <v>9.6088791259295814E-2</v>
      </c>
      <c r="CB75" s="37">
        <v>8.6280703423412541E-2</v>
      </c>
      <c r="CC75" s="37">
        <v>9.6689257181762578E-2</v>
      </c>
      <c r="CD75" s="37">
        <v>9.2368297959956047E-2</v>
      </c>
      <c r="CE75" s="37">
        <v>8.667271748380645E-2</v>
      </c>
      <c r="CF75" s="37">
        <v>7.0976776265630592E-2</v>
      </c>
      <c r="CG75" s="37">
        <v>8.6280703423412541E-2</v>
      </c>
      <c r="CH75" s="37">
        <v>0.10225576138871761</v>
      </c>
      <c r="CI75" s="37">
        <v>8.9562156216857369E-2</v>
      </c>
      <c r="CJ75" s="37">
        <v>9.4417916526974732E-2</v>
      </c>
      <c r="CK75" s="37">
        <v>0.10226982806122686</v>
      </c>
      <c r="CL75" s="37">
        <v>8.7809379840201984E-2</v>
      </c>
      <c r="CM75" s="37">
        <v>0.10097038634732591</v>
      </c>
      <c r="CN75" s="37">
        <v>9.1592531180098247E-2</v>
      </c>
      <c r="CO75" s="37">
        <v>9.8977309852984696E-2</v>
      </c>
      <c r="CP75" s="37">
        <v>9.7798153620172634E-2</v>
      </c>
      <c r="CQ75" s="37">
        <v>8.6396414053071746E-2</v>
      </c>
      <c r="CR75" s="37">
        <v>9.2634565836664962E-2</v>
      </c>
      <c r="CS75" s="37">
        <v>9.9623938460358996E-2</v>
      </c>
      <c r="CT75" s="37">
        <v>8.7809379840201984E-2</v>
      </c>
      <c r="CU75" s="37">
        <v>9.4192957035650338E-2</v>
      </c>
      <c r="CV75" s="37">
        <v>9.2634565836664962E-2</v>
      </c>
      <c r="CW75" s="37">
        <v>9.1610793845794403E-2</v>
      </c>
      <c r="CX75" s="37">
        <v>8.7809379840201984E-2</v>
      </c>
      <c r="CY75" s="37">
        <v>8.7809379840201984E-2</v>
      </c>
      <c r="CZ75" s="37">
        <v>9.7526499372788678E-2</v>
      </c>
      <c r="DA75" s="37">
        <v>9.2634565836664962E-2</v>
      </c>
      <c r="DB75" s="37">
        <v>7.9999999999999849E-2</v>
      </c>
      <c r="DC75" s="37">
        <v>8.6280703423412541E-2</v>
      </c>
      <c r="DD75" s="37">
        <v>8.9646798819723594E-2</v>
      </c>
      <c r="DE75" s="37">
        <v>8.0745248532845038E-2</v>
      </c>
      <c r="DF75" s="37">
        <v>9.0507703962551922E-2</v>
      </c>
      <c r="DG75" s="37">
        <v>8.6326047544951434E-2</v>
      </c>
      <c r="DH75" s="37">
        <v>8.5958738947240265E-2</v>
      </c>
      <c r="DI75" s="37">
        <v>9.1809918943670299E-2</v>
      </c>
      <c r="DJ75" s="37">
        <v>9.060665422819425E-2</v>
      </c>
      <c r="DK75" s="37">
        <v>8.7809379840201984E-2</v>
      </c>
      <c r="DL75" s="37">
        <v>8.7809379840201984E-2</v>
      </c>
      <c r="DM75" s="37">
        <v>7.5507025347026691E-2</v>
      </c>
      <c r="DN75" s="37">
        <v>8.7809168204329158E-2</v>
      </c>
      <c r="DO75" s="37">
        <v>8.7809379840201984E-2</v>
      </c>
      <c r="DP75" s="37">
        <v>8.6326047544951434E-2</v>
      </c>
      <c r="DQ75" s="37">
        <v>9.0065773962743512E-2</v>
      </c>
      <c r="DR75" s="37">
        <v>7.995952134883999E-2</v>
      </c>
      <c r="DS75" s="37">
        <v>8.8712252602180186E-2</v>
      </c>
      <c r="DT75" s="37">
        <v>8.4933813212170861E-2</v>
      </c>
      <c r="DU75" s="37">
        <v>8.7809379840201984E-2</v>
      </c>
      <c r="DV75" s="37">
        <v>8.0619783496757247E-2</v>
      </c>
      <c r="DW75" s="37">
        <v>8.6621460591940425E-2</v>
      </c>
      <c r="DX75" s="37">
        <v>9.3213297893012692E-2</v>
      </c>
      <c r="DY75" s="37">
        <v>9.2634565836664962E-2</v>
      </c>
      <c r="DZ75" s="37">
        <v>9.0915743475162181E-2</v>
      </c>
      <c r="EA75" s="37">
        <v>9.211141786593835E-2</v>
      </c>
      <c r="EB75" s="37">
        <v>8.9646798819723594E-2</v>
      </c>
      <c r="EC75" s="37">
        <v>8.7809379840201984E-2</v>
      </c>
      <c r="ED75" s="37">
        <v>9.1562711248146744E-2</v>
      </c>
      <c r="EE75" s="37">
        <v>9.2634565836664962E-2</v>
      </c>
      <c r="EF75" s="37">
        <v>8.7809379840201984E-2</v>
      </c>
      <c r="EG75" s="37">
        <v>8.6326047544951434E-2</v>
      </c>
      <c r="EH75" s="37">
        <v>8.7809379840201984E-2</v>
      </c>
      <c r="EI75" s="37">
        <v>8.7809379840201984E-2</v>
      </c>
      <c r="EJ75" s="37">
        <v>9.2302019980997185E-2</v>
      </c>
      <c r="EK75" s="37">
        <v>9.2814313303741347E-2</v>
      </c>
      <c r="EL75" s="37">
        <v>9.2302019980997185E-2</v>
      </c>
      <c r="EM75" s="37">
        <v>9.7129082347098716E-2</v>
      </c>
      <c r="EN75" s="37">
        <v>8.3794408579669355E-2</v>
      </c>
      <c r="EO75" s="37">
        <v>9.2302019980997185E-2</v>
      </c>
      <c r="EP75" s="37">
        <v>9.2302019980997185E-2</v>
      </c>
      <c r="EQ75" s="37">
        <v>8.7698984398116409E-2</v>
      </c>
      <c r="ER75" s="37">
        <v>8.1318465778414284E-2</v>
      </c>
      <c r="ES75" s="37">
        <v>9.211141786593835E-2</v>
      </c>
      <c r="ET75" s="37">
        <v>9.2634565836664962E-2</v>
      </c>
      <c r="EU75" s="37">
        <v>8.8804870185463347E-2</v>
      </c>
      <c r="EV75" s="37">
        <v>9.0507703962551922E-2</v>
      </c>
      <c r="EW75" s="37">
        <v>9.5558866103249596E-2</v>
      </c>
      <c r="EX75" s="37">
        <v>8.7809379840201984E-2</v>
      </c>
      <c r="EY75" s="37">
        <v>8.7809379840201984E-2</v>
      </c>
      <c r="EZ75" s="37">
        <v>8.9993998488885119E-2</v>
      </c>
      <c r="FA75" s="37">
        <v>9.2634565836664962E-2</v>
      </c>
      <c r="FB75" s="37">
        <v>8.6914303498337508E-2</v>
      </c>
      <c r="FC75" s="37">
        <v>9.2634565836664962E-2</v>
      </c>
      <c r="FD75" s="37">
        <v>7.9999999999999849E-2</v>
      </c>
      <c r="FE75" s="37">
        <v>8.7698984398116409E-2</v>
      </c>
      <c r="FF75" s="37">
        <v>8.6914303498337508E-2</v>
      </c>
      <c r="FG75" s="37">
        <v>8.7809379840201984E-2</v>
      </c>
      <c r="FH75" s="37">
        <v>8.3146024008919239E-2</v>
      </c>
      <c r="FI75" s="37">
        <v>8.0389475874238281E-2</v>
      </c>
      <c r="FJ75" s="37">
        <v>0.10156148550620814</v>
      </c>
      <c r="FK75" s="37">
        <v>9.2634565836664962E-2</v>
      </c>
      <c r="FL75" s="37">
        <v>8.8135924728991011E-2</v>
      </c>
      <c r="FM75" s="37">
        <v>8.9640558698411921E-2</v>
      </c>
      <c r="FN75" s="37">
        <v>9.2302019980997185E-2</v>
      </c>
      <c r="FO75" s="37">
        <v>9.5244169826983249E-2</v>
      </c>
      <c r="FP75" s="37">
        <v>9.2634565836664962E-2</v>
      </c>
      <c r="FQ75" s="37">
        <v>8.7809379840201984E-2</v>
      </c>
      <c r="FR75" s="37">
        <v>9.2634565836664962E-2</v>
      </c>
      <c r="FS75" s="37">
        <v>8.3556426810699413E-2</v>
      </c>
      <c r="FT75" s="37">
        <v>8.7809379840201984E-2</v>
      </c>
      <c r="FU75" s="37">
        <v>8.7809379840201984E-2</v>
      </c>
      <c r="FV75" s="37">
        <v>9.211141786593835E-2</v>
      </c>
      <c r="FW75" s="37">
        <v>9.4739074486227981E-2</v>
      </c>
      <c r="FX75" s="37">
        <v>9.2302019980997185E-2</v>
      </c>
      <c r="FY75" s="37">
        <v>8.4859193932357302E-2</v>
      </c>
      <c r="FZ75" s="37">
        <v>7.5660698695616091E-2</v>
      </c>
      <c r="GA75" s="37">
        <v>8.7809379840201984E-2</v>
      </c>
      <c r="GB75" s="37">
        <v>8.7809379840201984E-2</v>
      </c>
      <c r="GC75" s="37">
        <v>8.9967480022963287E-2</v>
      </c>
      <c r="GD75" s="37">
        <v>9.2058541518170056E-2</v>
      </c>
      <c r="GE75" s="37">
        <v>9.2634565836664962E-2</v>
      </c>
      <c r="GF75" s="37">
        <v>8.7809379840201984E-2</v>
      </c>
      <c r="GG75" s="37">
        <v>9.4836118268432967E-2</v>
      </c>
      <c r="GH75" s="37">
        <v>7.5845641279653764E-2</v>
      </c>
      <c r="GI75" s="37">
        <v>9.211141786593835E-2</v>
      </c>
      <c r="GJ75" s="37">
        <v>9.2634565836664962E-2</v>
      </c>
      <c r="GK75" s="37">
        <v>8.2020442017494366E-2</v>
      </c>
      <c r="GL75" s="37">
        <v>8.3174372953443543E-2</v>
      </c>
      <c r="GM75" s="37">
        <v>9.2443095517122709E-2</v>
      </c>
      <c r="GN75" s="37">
        <v>8.6326047544951434E-2</v>
      </c>
      <c r="GO75" s="37">
        <v>8.4529652210201256E-2</v>
      </c>
      <c r="GP75" s="37">
        <v>9.2634565836664962E-2</v>
      </c>
      <c r="GQ75" s="37">
        <v>0.10068838280447223</v>
      </c>
      <c r="GR75" s="37">
        <v>9.2302019980997185E-2</v>
      </c>
      <c r="GS75" s="37">
        <v>8.7809379840201984E-2</v>
      </c>
      <c r="GT75" s="37">
        <v>8.1738200513297832E-2</v>
      </c>
      <c r="GU75" s="37">
        <v>9.3538230958118529E-2</v>
      </c>
      <c r="GV75" s="37">
        <v>8.3146024008919239E-2</v>
      </c>
      <c r="GW75" s="37">
        <v>8.7809379840201984E-2</v>
      </c>
      <c r="GX75" s="37">
        <v>9.6514865903020386E-2</v>
      </c>
      <c r="GY75" s="37">
        <v>9.2302019980997185E-2</v>
      </c>
      <c r="GZ75" s="37">
        <v>8.8844825346798828E-2</v>
      </c>
      <c r="HA75" s="37">
        <v>8.6280703423412541E-2</v>
      </c>
      <c r="HB75" s="37">
        <v>8.9640558698411921E-2</v>
      </c>
      <c r="HC75" s="37">
        <v>8.3664273039861126E-2</v>
      </c>
      <c r="HD75" s="37">
        <v>9.2634565836664962E-2</v>
      </c>
      <c r="HE75" s="37">
        <v>8.6326047544951434E-2</v>
      </c>
      <c r="HF75" s="37">
        <v>8.7809379840201984E-2</v>
      </c>
      <c r="HG75" s="37">
        <v>8.7809379840201984E-2</v>
      </c>
      <c r="HH75" s="37">
        <v>8.9720834196649113E-2</v>
      </c>
      <c r="HI75" s="37">
        <v>8.7809379840201984E-2</v>
      </c>
      <c r="HJ75" s="37">
        <v>9.3509538948086668E-2</v>
      </c>
      <c r="HK75" s="37">
        <v>8.9562156216857369E-2</v>
      </c>
      <c r="HL75" s="37">
        <v>9.0960420946230469E-2</v>
      </c>
      <c r="HM75" s="37">
        <v>8.7809379840201984E-2</v>
      </c>
      <c r="HN75" s="37">
        <v>8.7809379840201984E-2</v>
      </c>
      <c r="HO75" s="37">
        <v>8.5541566378621869E-2</v>
      </c>
      <c r="HP75" s="37">
        <v>9.2634565836664962E-2</v>
      </c>
      <c r="HQ75" s="37">
        <v>8.3174372953443543E-2</v>
      </c>
      <c r="HR75" s="37">
        <v>9.7205834238432542E-2</v>
      </c>
      <c r="HS75" s="37">
        <v>8.9006534066301102E-2</v>
      </c>
      <c r="HT75" s="37">
        <v>8.6280703423412541E-2</v>
      </c>
      <c r="HU75" s="37">
        <v>9.1914625027895935E-2</v>
      </c>
      <c r="HV75" s="37">
        <v>8.6326047544951434E-2</v>
      </c>
      <c r="HW75" s="37">
        <v>8.7809379840201984E-2</v>
      </c>
      <c r="HX75" s="37">
        <v>9.2302019980997185E-2</v>
      </c>
      <c r="HY75" s="37">
        <v>9.2302019980997185E-2</v>
      </c>
      <c r="HZ75" s="37">
        <v>8.2449867111643149E-2</v>
      </c>
      <c r="IA75" s="37">
        <v>8.6280703423412541E-2</v>
      </c>
      <c r="IB75" s="37">
        <v>8.0745248532845038E-2</v>
      </c>
      <c r="IC75" s="37">
        <v>9.0630234621470906E-2</v>
      </c>
      <c r="ID75" s="37">
        <v>8.6280703423412541E-2</v>
      </c>
      <c r="IE75" s="37">
        <v>8.7809379840201984E-2</v>
      </c>
      <c r="IF75" s="37">
        <v>9.211141786593835E-2</v>
      </c>
      <c r="IG75" s="37">
        <v>8.6326047544951434E-2</v>
      </c>
      <c r="IH75" s="37">
        <v>9.060665422819425E-2</v>
      </c>
      <c r="II75" s="37">
        <v>9.2302019980997185E-2</v>
      </c>
      <c r="IJ75" s="37">
        <v>8.407708178923512E-2</v>
      </c>
      <c r="IK75" s="37">
        <v>8.7918716028992261E-2</v>
      </c>
      <c r="IL75" s="37">
        <v>8.5958738947240265E-2</v>
      </c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</row>
    <row r="76" spans="1:410" x14ac:dyDescent="0.35">
      <c r="A76" s="307">
        <v>0.11799999999999999</v>
      </c>
      <c r="B76" s="314">
        <f t="shared" si="8"/>
        <v>9.1550239814889994E-2</v>
      </c>
      <c r="C76" s="315">
        <f t="shared" si="9"/>
        <v>2.6449760185109999E-2</v>
      </c>
      <c r="D76" s="37">
        <f t="shared" si="10"/>
        <v>8.9261627842777122E-2</v>
      </c>
      <c r="E76" s="11">
        <f t="shared" si="11"/>
        <v>2.8738372157222872E-2</v>
      </c>
      <c r="F76" s="310">
        <f t="shared" si="12"/>
        <v>9.1735284981817003E-2</v>
      </c>
      <c r="G76" s="311">
        <f t="shared" si="13"/>
        <v>2.6264715018182991E-2</v>
      </c>
      <c r="H76" s="312">
        <f t="shared" si="14"/>
        <v>8.9193687822221562E-2</v>
      </c>
      <c r="I76" s="313">
        <f t="shared" si="15"/>
        <v>2.8806312177778431E-2</v>
      </c>
      <c r="J76" s="323">
        <v>8.9261627842777122E-2</v>
      </c>
      <c r="K76" s="313">
        <v>2.8738372157222872E-2</v>
      </c>
      <c r="M76" s="1">
        <v>0.11799999999999999</v>
      </c>
      <c r="N76" s="37">
        <v>9.5196591736935288E-2</v>
      </c>
      <c r="O76" s="37">
        <v>9.1906926879181006E-2</v>
      </c>
      <c r="P76" s="37">
        <v>9.5254119860406217E-2</v>
      </c>
      <c r="Q76" s="37">
        <v>0.10003232177082144</v>
      </c>
      <c r="R76" s="37">
        <v>8.3394904169719508E-2</v>
      </c>
      <c r="S76" s="37">
        <v>9.1906926879181006E-2</v>
      </c>
      <c r="T76" s="37">
        <v>9.0989755129606165E-2</v>
      </c>
      <c r="U76" s="37">
        <v>9.7211793614264463E-2</v>
      </c>
      <c r="V76" s="37">
        <v>9.1906926879181006E-2</v>
      </c>
      <c r="W76" s="37">
        <v>9.6608107375934837E-2</v>
      </c>
      <c r="X76" s="37">
        <v>9.1906926879181006E-2</v>
      </c>
      <c r="Y76" s="37">
        <v>8.9527936357610916E-2</v>
      </c>
      <c r="Z76" s="37">
        <v>9.6608107375934837E-2</v>
      </c>
      <c r="AA76" s="37">
        <v>9.6608107375934837E-2</v>
      </c>
      <c r="AB76" s="37">
        <v>9.6923165062930305E-2</v>
      </c>
      <c r="AC76" s="37">
        <v>8.9601253154106164E-2</v>
      </c>
      <c r="AD76" s="37">
        <v>9.3151866203070588E-2</v>
      </c>
      <c r="AE76" s="37">
        <v>0.10147261972315302</v>
      </c>
      <c r="AF76" s="37">
        <v>9.1906926879181006E-2</v>
      </c>
      <c r="AG76" s="37">
        <v>9.6608107375934837E-2</v>
      </c>
      <c r="AH76" s="37">
        <v>9.5254119860406217E-2</v>
      </c>
      <c r="AI76" s="37">
        <v>9.4029324845478213E-2</v>
      </c>
      <c r="AJ76" s="37">
        <v>9.6608107375934837E-2</v>
      </c>
      <c r="AK76" s="37">
        <v>8.8343236906787581E-2</v>
      </c>
      <c r="AL76" s="37">
        <v>9.1906926879181006E-2</v>
      </c>
      <c r="AM76" s="37">
        <v>8.7530587901563317E-2</v>
      </c>
      <c r="AN76" s="37">
        <v>9.4317113390663287E-2</v>
      </c>
      <c r="AO76" s="37">
        <v>8.9601253154106164E-2</v>
      </c>
      <c r="AP76" s="37">
        <v>9.6608107375934837E-2</v>
      </c>
      <c r="AQ76" s="37">
        <v>8.9559968352863395E-2</v>
      </c>
      <c r="AR76" s="37">
        <v>9.5254119860406217E-2</v>
      </c>
      <c r="AS76" s="37">
        <v>8.6199759491946581E-2</v>
      </c>
      <c r="AT76" s="37">
        <v>0.10327905099839141</v>
      </c>
      <c r="AU76" s="37">
        <v>8.7598024130616681E-2</v>
      </c>
      <c r="AV76" s="37">
        <v>9.6608107375934837E-2</v>
      </c>
      <c r="AW76" s="37">
        <v>8.7444458271778602E-2</v>
      </c>
      <c r="AX76" s="37">
        <v>8.9601253154106164E-2</v>
      </c>
      <c r="AY76" s="37">
        <v>9.1906926879181006E-2</v>
      </c>
      <c r="AZ76" s="37">
        <v>8.9241618893763919E-2</v>
      </c>
      <c r="BA76" s="37">
        <v>8.8343236906787581E-2</v>
      </c>
      <c r="BB76" s="37">
        <v>8.8343236906787581E-2</v>
      </c>
      <c r="BC76" s="37">
        <v>8.7969073435892664E-2</v>
      </c>
      <c r="BD76" s="37">
        <v>8.9022021470104962E-2</v>
      </c>
      <c r="BE76" s="37">
        <v>9.1906926879181006E-2</v>
      </c>
      <c r="BF76" s="37">
        <v>9.8054713045914399E-2</v>
      </c>
      <c r="BG76" s="37">
        <v>9.6214150676255494E-2</v>
      </c>
      <c r="BH76" s="37">
        <v>9.4954660109327182E-2</v>
      </c>
      <c r="BI76" s="37">
        <v>9.5254119860406217E-2</v>
      </c>
      <c r="BJ76" s="37">
        <v>8.9601253154106164E-2</v>
      </c>
      <c r="BK76" s="37">
        <v>0.10400230200214233</v>
      </c>
      <c r="BL76" s="37">
        <v>0.10026644573419308</v>
      </c>
      <c r="BM76" s="37">
        <v>9.0625323369946553E-2</v>
      </c>
      <c r="BN76" s="37">
        <v>8.6858049118139435E-2</v>
      </c>
      <c r="BO76" s="37">
        <v>9.7611936326962301E-2</v>
      </c>
      <c r="BP76" s="37">
        <v>8.843482539051184E-2</v>
      </c>
      <c r="BQ76" s="37">
        <v>9.3808176740936E-2</v>
      </c>
      <c r="BR76" s="37">
        <v>9.6608107375934837E-2</v>
      </c>
      <c r="BS76" s="37">
        <v>9.6608107375934837E-2</v>
      </c>
      <c r="BT76" s="37">
        <v>9.1906926879181006E-2</v>
      </c>
      <c r="BU76" s="37">
        <v>9.1906926879181006E-2</v>
      </c>
      <c r="BV76" s="37">
        <v>9.5254119860406217E-2</v>
      </c>
      <c r="BW76" s="37">
        <v>0.10172321707243603</v>
      </c>
      <c r="BX76" s="37">
        <v>8.8343236906787581E-2</v>
      </c>
      <c r="BY76" s="37">
        <v>9.6551963205428581E-2</v>
      </c>
      <c r="BZ76" s="37">
        <v>9.5717861480988597E-2</v>
      </c>
      <c r="CA76" s="37">
        <v>9.6608107375934837E-2</v>
      </c>
      <c r="CB76" s="37">
        <v>8.6712332429265349E-2</v>
      </c>
      <c r="CC76" s="37">
        <v>9.7569188700043163E-2</v>
      </c>
      <c r="CD76" s="37">
        <v>9.3171482644161419E-2</v>
      </c>
      <c r="CE76" s="37">
        <v>8.7445148565718167E-2</v>
      </c>
      <c r="CF76" s="37">
        <v>7.149292447790967E-2</v>
      </c>
      <c r="CG76" s="37">
        <v>8.6712332429265349E-2</v>
      </c>
      <c r="CH76" s="37">
        <v>0.10317010543081451</v>
      </c>
      <c r="CI76" s="37">
        <v>9.0292900443901702E-2</v>
      </c>
      <c r="CJ76" s="37">
        <v>9.5254119860406217E-2</v>
      </c>
      <c r="CK76" s="37">
        <v>0.10309469316410835</v>
      </c>
      <c r="CL76" s="37">
        <v>8.8343236906787581E-2</v>
      </c>
      <c r="CM76" s="37">
        <v>0.10147261972315302</v>
      </c>
      <c r="CN76" s="37">
        <v>9.2472804824091259E-2</v>
      </c>
      <c r="CO76" s="37">
        <v>9.9895882232092337E-2</v>
      </c>
      <c r="CP76" s="37">
        <v>9.8617596213528724E-2</v>
      </c>
      <c r="CQ76" s="37">
        <v>8.72669654718361E-2</v>
      </c>
      <c r="CR76" s="37">
        <v>9.3151866203070588E-2</v>
      </c>
      <c r="CS76" s="37">
        <v>0.10043412421911113</v>
      </c>
      <c r="CT76" s="37">
        <v>8.8343236906787581E-2</v>
      </c>
      <c r="CU76" s="37">
        <v>9.5011066373015707E-2</v>
      </c>
      <c r="CV76" s="37">
        <v>9.3151866203070588E-2</v>
      </c>
      <c r="CW76" s="37">
        <v>9.2156398131949535E-2</v>
      </c>
      <c r="CX76" s="37">
        <v>8.8343236906787581E-2</v>
      </c>
      <c r="CY76" s="37">
        <v>8.8343236906787581E-2</v>
      </c>
      <c r="CZ76" s="37">
        <v>9.8362434812974797E-2</v>
      </c>
      <c r="DA76" s="37">
        <v>9.3151866203070588E-2</v>
      </c>
      <c r="DB76" s="37">
        <v>8.0143136162999618E-2</v>
      </c>
      <c r="DC76" s="37">
        <v>8.6712332429265349E-2</v>
      </c>
      <c r="DD76" s="37">
        <v>9.0489140948182945E-2</v>
      </c>
      <c r="DE76" s="37">
        <v>8.162857154727976E-2</v>
      </c>
      <c r="DF76" s="37">
        <v>9.1345627011911956E-2</v>
      </c>
      <c r="DG76" s="37">
        <v>8.6858049118139435E-2</v>
      </c>
      <c r="DH76" s="37">
        <v>8.6495092519827566E-2</v>
      </c>
      <c r="DI76" s="37">
        <v>9.2355566065680739E-2</v>
      </c>
      <c r="DJ76" s="37">
        <v>9.114862157233028E-2</v>
      </c>
      <c r="DK76" s="37">
        <v>8.8343236906787581E-2</v>
      </c>
      <c r="DL76" s="37">
        <v>8.8343236906787581E-2</v>
      </c>
      <c r="DM76" s="37">
        <v>7.652158011318333E-2</v>
      </c>
      <c r="DN76" s="37">
        <v>8.8636116865223213E-2</v>
      </c>
      <c r="DO76" s="37">
        <v>8.8343236906787581E-2</v>
      </c>
      <c r="DP76" s="37">
        <v>8.6858049118139435E-2</v>
      </c>
      <c r="DQ76" s="37">
        <v>9.0608697575284447E-2</v>
      </c>
      <c r="DR76" s="37">
        <v>8.0496990028785298E-2</v>
      </c>
      <c r="DS76" s="37">
        <v>8.9248417728317264E-2</v>
      </c>
      <c r="DT76" s="37">
        <v>8.5460719726231371E-2</v>
      </c>
      <c r="DU76" s="37">
        <v>8.8343236906787581E-2</v>
      </c>
      <c r="DV76" s="37">
        <v>8.1508509056726464E-2</v>
      </c>
      <c r="DW76" s="37">
        <v>8.715402886797996E-2</v>
      </c>
      <c r="DX76" s="37">
        <v>9.3731729613674375E-2</v>
      </c>
      <c r="DY76" s="37">
        <v>9.3151866203070588E-2</v>
      </c>
      <c r="DZ76" s="37">
        <v>9.1744748002311471E-2</v>
      </c>
      <c r="EA76" s="37">
        <v>9.2526882026758184E-2</v>
      </c>
      <c r="EB76" s="37">
        <v>9.0489140948182945E-2</v>
      </c>
      <c r="EC76" s="37">
        <v>8.8343236906787581E-2</v>
      </c>
      <c r="ED76" s="37">
        <v>9.2343082519637854E-2</v>
      </c>
      <c r="EE76" s="37">
        <v>9.3151866203070588E-2</v>
      </c>
      <c r="EF76" s="37">
        <v>8.8343236906787581E-2</v>
      </c>
      <c r="EG76" s="37">
        <v>8.6858049118139435E-2</v>
      </c>
      <c r="EH76" s="37">
        <v>8.8343236906787581E-2</v>
      </c>
      <c r="EI76" s="37">
        <v>8.8343236906787581E-2</v>
      </c>
      <c r="EJ76" s="37">
        <v>9.3130214312810544E-2</v>
      </c>
      <c r="EK76" s="37">
        <v>9.3232268058612178E-2</v>
      </c>
      <c r="EL76" s="37">
        <v>9.3130214312810544E-2</v>
      </c>
      <c r="EM76" s="37">
        <v>9.7655774162579867E-2</v>
      </c>
      <c r="EN76" s="37">
        <v>8.4119292029148474E-2</v>
      </c>
      <c r="EO76" s="37">
        <v>9.3130214312810544E-2</v>
      </c>
      <c r="EP76" s="37">
        <v>9.3130214312810544E-2</v>
      </c>
      <c r="EQ76" s="37">
        <v>8.8528463966611293E-2</v>
      </c>
      <c r="ER76" s="37">
        <v>8.153007996474293E-2</v>
      </c>
      <c r="ES76" s="37">
        <v>9.2526882026758184E-2</v>
      </c>
      <c r="ET76" s="37">
        <v>9.3151866203070588E-2</v>
      </c>
      <c r="EU76" s="37">
        <v>8.9650925996833442E-2</v>
      </c>
      <c r="EV76" s="37">
        <v>9.1345627011911956E-2</v>
      </c>
      <c r="EW76" s="37">
        <v>9.6386352626819161E-2</v>
      </c>
      <c r="EX76" s="37">
        <v>8.8343236906787581E-2</v>
      </c>
      <c r="EY76" s="37">
        <v>8.8343236906787581E-2</v>
      </c>
      <c r="EZ76" s="37">
        <v>9.0823142702361137E-2</v>
      </c>
      <c r="FA76" s="37">
        <v>9.3151866203070588E-2</v>
      </c>
      <c r="FB76" s="37">
        <v>8.7446644559233455E-2</v>
      </c>
      <c r="FC76" s="37">
        <v>9.3151866203070588E-2</v>
      </c>
      <c r="FD76" s="37">
        <v>7.9999999999999849E-2</v>
      </c>
      <c r="FE76" s="37">
        <v>8.8528463966611293E-2</v>
      </c>
      <c r="FF76" s="37">
        <v>8.7446644559233455E-2</v>
      </c>
      <c r="FG76" s="37">
        <v>8.8343236906787581E-2</v>
      </c>
      <c r="FH76" s="37">
        <v>8.3696549038039914E-2</v>
      </c>
      <c r="FI76" s="37">
        <v>8.1170212555387478E-2</v>
      </c>
      <c r="FJ76" s="37">
        <v>0.10238682213316386</v>
      </c>
      <c r="FK76" s="37">
        <v>9.3151866203070588E-2</v>
      </c>
      <c r="FL76" s="37">
        <v>8.8955365588323732E-2</v>
      </c>
      <c r="FM76" s="37">
        <v>9.0179363316964301E-2</v>
      </c>
      <c r="FN76" s="37">
        <v>9.3130214312810544E-2</v>
      </c>
      <c r="FO76" s="37">
        <v>9.6080115343121442E-2</v>
      </c>
      <c r="FP76" s="37">
        <v>9.3151866203070588E-2</v>
      </c>
      <c r="FQ76" s="37">
        <v>8.8343236906787581E-2</v>
      </c>
      <c r="FR76" s="37">
        <v>9.3151866203070588E-2</v>
      </c>
      <c r="FS76" s="37">
        <v>8.4079901184570316E-2</v>
      </c>
      <c r="FT76" s="37">
        <v>8.8343236906787581E-2</v>
      </c>
      <c r="FU76" s="37">
        <v>8.8343236906787581E-2</v>
      </c>
      <c r="FV76" s="37">
        <v>9.2526882026758184E-2</v>
      </c>
      <c r="FW76" s="37">
        <v>9.529051298956559E-2</v>
      </c>
      <c r="FX76" s="37">
        <v>9.3130214312810544E-2</v>
      </c>
      <c r="FY76" s="37">
        <v>8.5388364693926633E-2</v>
      </c>
      <c r="FZ76" s="37">
        <v>7.6551471987145625E-2</v>
      </c>
      <c r="GA76" s="37">
        <v>8.8343236906787581E-2</v>
      </c>
      <c r="GB76" s="37">
        <v>8.8343236906787581E-2</v>
      </c>
      <c r="GC76" s="37">
        <v>9.0882894992562635E-2</v>
      </c>
      <c r="GD76" s="37">
        <v>9.2574711593957915E-2</v>
      </c>
      <c r="GE76" s="37">
        <v>9.3151866203070588E-2</v>
      </c>
      <c r="GF76" s="37">
        <v>8.8343236906787581E-2</v>
      </c>
      <c r="GG76" s="37">
        <v>9.5675449057640138E-2</v>
      </c>
      <c r="GH76" s="37">
        <v>7.6736246484972792E-2</v>
      </c>
      <c r="GI76" s="37">
        <v>9.2526882026758184E-2</v>
      </c>
      <c r="GJ76" s="37">
        <v>9.3151866203070588E-2</v>
      </c>
      <c r="GK76" s="37">
        <v>8.2235559902559485E-2</v>
      </c>
      <c r="GL76" s="37">
        <v>8.3394904169719508E-2</v>
      </c>
      <c r="GM76" s="37">
        <v>9.335932562404814E-2</v>
      </c>
      <c r="GN76" s="37">
        <v>8.6858049118139435E-2</v>
      </c>
      <c r="GO76" s="37">
        <v>8.5547879344138655E-2</v>
      </c>
      <c r="GP76" s="37">
        <v>9.3151866203070588E-2</v>
      </c>
      <c r="GQ76" s="37">
        <v>0.1015141532693824</v>
      </c>
      <c r="GR76" s="37">
        <v>9.3130214312810544E-2</v>
      </c>
      <c r="GS76" s="37">
        <v>8.8343236906787581E-2</v>
      </c>
      <c r="GT76" s="37">
        <v>8.2654089290592925E-2</v>
      </c>
      <c r="GU76" s="37">
        <v>9.3958960530459157E-2</v>
      </c>
      <c r="GV76" s="37">
        <v>8.3696549038039914E-2</v>
      </c>
      <c r="GW76" s="37">
        <v>8.8343236906787581E-2</v>
      </c>
      <c r="GX76" s="37">
        <v>9.7044713818817074E-2</v>
      </c>
      <c r="GY76" s="37">
        <v>9.3130214312810544E-2</v>
      </c>
      <c r="GZ76" s="37">
        <v>8.9674139724332358E-2</v>
      </c>
      <c r="HA76" s="37">
        <v>8.6712332429265349E-2</v>
      </c>
      <c r="HB76" s="37">
        <v>9.0179363316964301E-2</v>
      </c>
      <c r="HC76" s="37">
        <v>8.3885994922996865E-2</v>
      </c>
      <c r="HD76" s="37">
        <v>9.3151866203070588E-2</v>
      </c>
      <c r="HE76" s="37">
        <v>8.6858049118139435E-2</v>
      </c>
      <c r="HF76" s="37">
        <v>8.8343236906787581E-2</v>
      </c>
      <c r="HG76" s="37">
        <v>8.8343236906787581E-2</v>
      </c>
      <c r="HH76" s="37">
        <v>9.0256922988649846E-2</v>
      </c>
      <c r="HI76" s="37">
        <v>8.8343236906787581E-2</v>
      </c>
      <c r="HJ76" s="37">
        <v>9.4029324845478213E-2</v>
      </c>
      <c r="HK76" s="37">
        <v>9.0292900443901702E-2</v>
      </c>
      <c r="HL76" s="37">
        <v>9.137281488570248E-2</v>
      </c>
      <c r="HM76" s="37">
        <v>8.8343236906787581E-2</v>
      </c>
      <c r="HN76" s="37">
        <v>8.8343236906787581E-2</v>
      </c>
      <c r="HO76" s="37">
        <v>8.6433307098810808E-2</v>
      </c>
      <c r="HP76" s="37">
        <v>9.3151866203070588E-2</v>
      </c>
      <c r="HQ76" s="37">
        <v>8.3394904169719508E-2</v>
      </c>
      <c r="HR76" s="37">
        <v>9.7878229016014284E-2</v>
      </c>
      <c r="HS76" s="37">
        <v>8.9542393200336967E-2</v>
      </c>
      <c r="HT76" s="37">
        <v>8.6712332429265349E-2</v>
      </c>
      <c r="HU76" s="37">
        <v>9.2732956271359912E-2</v>
      </c>
      <c r="HV76" s="37">
        <v>8.6858049118139435E-2</v>
      </c>
      <c r="HW76" s="37">
        <v>8.8343236906787581E-2</v>
      </c>
      <c r="HX76" s="37">
        <v>9.3130214312810544E-2</v>
      </c>
      <c r="HY76" s="37">
        <v>9.3130214312810544E-2</v>
      </c>
      <c r="HZ76" s="37">
        <v>8.2719128734127567E-2</v>
      </c>
      <c r="IA76" s="37">
        <v>8.6712332429265349E-2</v>
      </c>
      <c r="IB76" s="37">
        <v>8.162857154727976E-2</v>
      </c>
      <c r="IC76" s="37">
        <v>9.1143583807907991E-2</v>
      </c>
      <c r="ID76" s="37">
        <v>8.6712332429265349E-2</v>
      </c>
      <c r="IE76" s="37">
        <v>8.8343236906787581E-2</v>
      </c>
      <c r="IF76" s="37">
        <v>9.2526882026758184E-2</v>
      </c>
      <c r="IG76" s="37">
        <v>8.6858049118139435E-2</v>
      </c>
      <c r="IH76" s="37">
        <v>9.114862157233028E-2</v>
      </c>
      <c r="II76" s="37">
        <v>9.3130214312810544E-2</v>
      </c>
      <c r="IJ76" s="37">
        <v>8.4629927992087461E-2</v>
      </c>
      <c r="IK76" s="37">
        <v>8.8743148008292083E-2</v>
      </c>
      <c r="IL76" s="37">
        <v>8.6495092519827566E-2</v>
      </c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</row>
    <row r="77" spans="1:410" x14ac:dyDescent="0.35">
      <c r="A77" s="307">
        <v>0.11899999999999999</v>
      </c>
      <c r="B77" s="314">
        <f t="shared" si="8"/>
        <v>9.2185306142535589E-2</v>
      </c>
      <c r="C77" s="315">
        <f t="shared" si="9"/>
        <v>2.6814693857464406E-2</v>
      </c>
      <c r="D77" s="37">
        <f t="shared" si="10"/>
        <v>8.9851880808944892E-2</v>
      </c>
      <c r="E77" s="11">
        <f t="shared" si="11"/>
        <v>2.9148119191055102E-2</v>
      </c>
      <c r="F77" s="310">
        <f t="shared" si="12"/>
        <v>9.2353567097741465E-2</v>
      </c>
      <c r="G77" s="311">
        <f t="shared" si="13"/>
        <v>2.6646432902258529E-2</v>
      </c>
      <c r="H77" s="312">
        <f t="shared" si="14"/>
        <v>8.9815381654541684E-2</v>
      </c>
      <c r="I77" s="313">
        <f t="shared" si="15"/>
        <v>2.918461834545831E-2</v>
      </c>
      <c r="J77" s="323">
        <v>8.9851880808944892E-2</v>
      </c>
      <c r="K77" s="313">
        <v>2.9148119191055102E-2</v>
      </c>
      <c r="M77" s="1">
        <v>0.11899999999999999</v>
      </c>
      <c r="N77" s="37">
        <v>9.5713343016998076E-2</v>
      </c>
      <c r="O77" s="37">
        <v>9.244350066186735E-2</v>
      </c>
      <c r="P77" s="37">
        <v>9.6091109934057561E-2</v>
      </c>
      <c r="Q77" s="37">
        <v>0.10085352338520526</v>
      </c>
      <c r="R77" s="37">
        <v>8.3616561166425241E-2</v>
      </c>
      <c r="S77" s="37">
        <v>9.244350066186735E-2</v>
      </c>
      <c r="T77" s="37">
        <v>9.1524055329871734E-2</v>
      </c>
      <c r="U77" s="37">
        <v>9.8031293424478472E-2</v>
      </c>
      <c r="V77" s="37">
        <v>9.244350066186735E-2</v>
      </c>
      <c r="W77" s="37">
        <v>9.71291149984852E-2</v>
      </c>
      <c r="X77" s="37">
        <v>9.244350066186735E-2</v>
      </c>
      <c r="Y77" s="37">
        <v>9.0063790479726125E-2</v>
      </c>
      <c r="Z77" s="37">
        <v>9.71291149984852E-2</v>
      </c>
      <c r="AA77" s="37">
        <v>9.71291149984852E-2</v>
      </c>
      <c r="AB77" s="37">
        <v>9.785496666414728E-2</v>
      </c>
      <c r="AC77" s="37">
        <v>9.0037339100171421E-2</v>
      </c>
      <c r="AD77" s="37">
        <v>9.3670873418505662E-2</v>
      </c>
      <c r="AE77" s="37">
        <v>0.10197652062124263</v>
      </c>
      <c r="AF77" s="37">
        <v>9.244350066186735E-2</v>
      </c>
      <c r="AG77" s="37">
        <v>9.71291149984852E-2</v>
      </c>
      <c r="AH77" s="37">
        <v>9.6091109934057561E-2</v>
      </c>
      <c r="AI77" s="37">
        <v>9.4550821102058702E-2</v>
      </c>
      <c r="AJ77" s="37">
        <v>9.71291149984852E-2</v>
      </c>
      <c r="AK77" s="37">
        <v>8.8878703843323636E-2</v>
      </c>
      <c r="AL77" s="37">
        <v>9.244350066186735E-2</v>
      </c>
      <c r="AM77" s="37">
        <v>8.8407819733190784E-2</v>
      </c>
      <c r="AN77" s="37">
        <v>9.5159108617503207E-2</v>
      </c>
      <c r="AO77" s="37">
        <v>9.0037339100171421E-2</v>
      </c>
      <c r="AP77" s="37">
        <v>9.71291149984852E-2</v>
      </c>
      <c r="AQ77" s="37">
        <v>9.0468242408328514E-2</v>
      </c>
      <c r="AR77" s="37">
        <v>9.6091109934057561E-2</v>
      </c>
      <c r="AS77" s="37">
        <v>8.6722148360662388E-2</v>
      </c>
      <c r="AT77" s="37">
        <v>0.10410745645956077</v>
      </c>
      <c r="AU77" s="37">
        <v>8.8433222121805599E-2</v>
      </c>
      <c r="AV77" s="37">
        <v>9.71291149984852E-2</v>
      </c>
      <c r="AW77" s="37">
        <v>8.8316109344843019E-2</v>
      </c>
      <c r="AX77" s="37">
        <v>9.0037339100171421E-2</v>
      </c>
      <c r="AY77" s="37">
        <v>9.244350066186735E-2</v>
      </c>
      <c r="AZ77" s="37">
        <v>8.9778587189476511E-2</v>
      </c>
      <c r="BA77" s="37">
        <v>8.8878703843323636E-2</v>
      </c>
      <c r="BB77" s="37">
        <v>8.8878703843323636E-2</v>
      </c>
      <c r="BC77" s="37">
        <v>8.8359594285686294E-2</v>
      </c>
      <c r="BD77" s="37">
        <v>8.9550694844510614E-2</v>
      </c>
      <c r="BE77" s="37">
        <v>9.244350066186735E-2</v>
      </c>
      <c r="BF77" s="37">
        <v>9.8609803473676649E-2</v>
      </c>
      <c r="BG77" s="37">
        <v>9.7045225535349111E-2</v>
      </c>
      <c r="BH77" s="37">
        <v>9.5875001344194688E-2</v>
      </c>
      <c r="BI77" s="37">
        <v>9.6091109934057561E-2</v>
      </c>
      <c r="BJ77" s="37">
        <v>9.0037339100171421E-2</v>
      </c>
      <c r="BK77" s="37">
        <v>0.10491286548547585</v>
      </c>
      <c r="BL77" s="37">
        <v>0.10109588044738116</v>
      </c>
      <c r="BM77" s="37">
        <v>9.1158717976738579E-2</v>
      </c>
      <c r="BN77" s="37">
        <v>8.7391780184342238E-2</v>
      </c>
      <c r="BO77" s="37">
        <v>9.8410523618145396E-2</v>
      </c>
      <c r="BP77" s="37">
        <v>8.8819470488297192E-2</v>
      </c>
      <c r="BQ77" s="37">
        <v>9.43499974934221E-2</v>
      </c>
      <c r="BR77" s="37">
        <v>9.71291149984852E-2</v>
      </c>
      <c r="BS77" s="37">
        <v>9.71291149984852E-2</v>
      </c>
      <c r="BT77" s="37">
        <v>9.244350066186735E-2</v>
      </c>
      <c r="BU77" s="37">
        <v>9.244350066186735E-2</v>
      </c>
      <c r="BV77" s="37">
        <v>9.6091109934057561E-2</v>
      </c>
      <c r="BW77" s="37">
        <v>0.10274002265697879</v>
      </c>
      <c r="BX77" s="37">
        <v>8.8878703843323636E-2</v>
      </c>
      <c r="BY77" s="37">
        <v>9.7073659173892102E-2</v>
      </c>
      <c r="BZ77" s="37">
        <v>9.6236414852817198E-2</v>
      </c>
      <c r="CA77" s="37">
        <v>9.71291149984852E-2</v>
      </c>
      <c r="CB77" s="37">
        <v>8.7145554848276019E-2</v>
      </c>
      <c r="CC77" s="37">
        <v>9.8449740474985337E-2</v>
      </c>
      <c r="CD77" s="37">
        <v>9.3975701016883795E-2</v>
      </c>
      <c r="CE77" s="37">
        <v>8.8366369537810074E-2</v>
      </c>
      <c r="CF77" s="37">
        <v>7.2010746109260948E-2</v>
      </c>
      <c r="CG77" s="37">
        <v>8.7145554848276019E-2</v>
      </c>
      <c r="CH77" s="37">
        <v>0.1040848785665347</v>
      </c>
      <c r="CI77" s="37">
        <v>9.0806265076029513E-2</v>
      </c>
      <c r="CJ77" s="37">
        <v>9.6091109934057561E-2</v>
      </c>
      <c r="CK77" s="37">
        <v>0.10392045769335589</v>
      </c>
      <c r="CL77" s="37">
        <v>8.8878703843323636E-2</v>
      </c>
      <c r="CM77" s="37">
        <v>0.10197652062124263</v>
      </c>
      <c r="CN77" s="37">
        <v>9.3353545008874494E-2</v>
      </c>
      <c r="CO77" s="37">
        <v>0.10081492244633261</v>
      </c>
      <c r="CP77" s="37">
        <v>9.9437946276870193E-2</v>
      </c>
      <c r="CQ77" s="37">
        <v>8.8138982609827998E-2</v>
      </c>
      <c r="CR77" s="37">
        <v>9.3670873418505662E-2</v>
      </c>
      <c r="CS77" s="37">
        <v>0.10124531567956474</v>
      </c>
      <c r="CT77" s="37">
        <v>8.8878703843323636E-2</v>
      </c>
      <c r="CU77" s="37">
        <v>9.5830190543236826E-2</v>
      </c>
      <c r="CV77" s="37">
        <v>9.3670873418505662E-2</v>
      </c>
      <c r="CW77" s="37">
        <v>9.2703627597492622E-2</v>
      </c>
      <c r="CX77" s="37">
        <v>8.8878703843323636E-2</v>
      </c>
      <c r="CY77" s="37">
        <v>8.8878703843323636E-2</v>
      </c>
      <c r="CZ77" s="37">
        <v>9.9199276566881434E-2</v>
      </c>
      <c r="DA77" s="37">
        <v>9.3670873418505662E-2</v>
      </c>
      <c r="DB77" s="37">
        <v>8.1027580184620751E-2</v>
      </c>
      <c r="DC77" s="37">
        <v>8.7145554848276019E-2</v>
      </c>
      <c r="DD77" s="37">
        <v>9.1331606434267743E-2</v>
      </c>
      <c r="DE77" s="37">
        <v>8.2512263486427706E-2</v>
      </c>
      <c r="DF77" s="37">
        <v>9.218442718650377E-2</v>
      </c>
      <c r="DG77" s="37">
        <v>8.7391780184342238E-2</v>
      </c>
      <c r="DH77" s="37">
        <v>8.7033186259451334E-2</v>
      </c>
      <c r="DI77" s="37">
        <v>9.2902839587752251E-2</v>
      </c>
      <c r="DJ77" s="37">
        <v>9.1692209024009319E-2</v>
      </c>
      <c r="DK77" s="37">
        <v>8.8878703843323636E-2</v>
      </c>
      <c r="DL77" s="37">
        <v>8.8878703843323636E-2</v>
      </c>
      <c r="DM77" s="37">
        <v>7.7535903534847517E-2</v>
      </c>
      <c r="DN77" s="37">
        <v>8.9464050486517843E-2</v>
      </c>
      <c r="DO77" s="37">
        <v>8.8878703843323636E-2</v>
      </c>
      <c r="DP77" s="37">
        <v>8.7391780184342238E-2</v>
      </c>
      <c r="DQ77" s="37">
        <v>9.1153249847460316E-2</v>
      </c>
      <c r="DR77" s="37">
        <v>8.1015935150911655E-2</v>
      </c>
      <c r="DS77" s="37">
        <v>8.9786195257672841E-2</v>
      </c>
      <c r="DT77" s="37">
        <v>8.5989346211234663E-2</v>
      </c>
      <c r="DU77" s="37">
        <v>8.8878703843323636E-2</v>
      </c>
      <c r="DV77" s="37">
        <v>8.2397707840103473E-2</v>
      </c>
      <c r="DW77" s="37">
        <v>8.7687996081184938E-2</v>
      </c>
      <c r="DX77" s="37">
        <v>9.4251868577453601E-2</v>
      </c>
      <c r="DY77" s="37">
        <v>9.3670873418505662E-2</v>
      </c>
      <c r="DZ77" s="37">
        <v>9.2574209946848951E-2</v>
      </c>
      <c r="EA77" s="37">
        <v>9.2944008841643333E-2</v>
      </c>
      <c r="EB77" s="37">
        <v>9.1331606434267743E-2</v>
      </c>
      <c r="EC77" s="37">
        <v>8.8878703843323636E-2</v>
      </c>
      <c r="ED77" s="37">
        <v>9.3124552022678664E-2</v>
      </c>
      <c r="EE77" s="37">
        <v>9.3670873418505662E-2</v>
      </c>
      <c r="EF77" s="37">
        <v>8.8878703843323636E-2</v>
      </c>
      <c r="EG77" s="37">
        <v>8.7391780184342238E-2</v>
      </c>
      <c r="EH77" s="37">
        <v>8.8878703843323636E-2</v>
      </c>
      <c r="EI77" s="37">
        <v>8.8878703843323636E-2</v>
      </c>
      <c r="EJ77" s="37">
        <v>9.395931876593755E-2</v>
      </c>
      <c r="EK77" s="37">
        <v>9.36518927334411E-2</v>
      </c>
      <c r="EL77" s="37">
        <v>9.395931876593755E-2</v>
      </c>
      <c r="EM77" s="37">
        <v>9.8183862384932263E-2</v>
      </c>
      <c r="EN77" s="37">
        <v>8.5004950279916835E-2</v>
      </c>
      <c r="EO77" s="37">
        <v>9.395931876593755E-2</v>
      </c>
      <c r="EP77" s="37">
        <v>9.395931876593755E-2</v>
      </c>
      <c r="EQ77" s="37">
        <v>8.9358930002316761E-2</v>
      </c>
      <c r="ER77" s="37">
        <v>8.1742846674526248E-2</v>
      </c>
      <c r="ES77" s="37">
        <v>9.2944008841643333E-2</v>
      </c>
      <c r="ET77" s="37">
        <v>9.3670873418505662E-2</v>
      </c>
      <c r="EU77" s="37">
        <v>9.04977635000217E-2</v>
      </c>
      <c r="EV77" s="37">
        <v>9.218442718650377E-2</v>
      </c>
      <c r="EW77" s="37">
        <v>9.7214746795348361E-2</v>
      </c>
      <c r="EX77" s="37">
        <v>8.8878703843323636E-2</v>
      </c>
      <c r="EY77" s="37">
        <v>8.8878703843323636E-2</v>
      </c>
      <c r="EZ77" s="37">
        <v>9.1653269631450263E-2</v>
      </c>
      <c r="FA77" s="37">
        <v>9.3670873418505662E-2</v>
      </c>
      <c r="FB77" s="37">
        <v>8.7979845002890578E-2</v>
      </c>
      <c r="FC77" s="37">
        <v>9.3670873418505662E-2</v>
      </c>
      <c r="FD77" s="37">
        <v>7.9999999999999849E-2</v>
      </c>
      <c r="FE77" s="37">
        <v>8.9358930002316761E-2</v>
      </c>
      <c r="FF77" s="37">
        <v>8.7979845002890578E-2</v>
      </c>
      <c r="FG77" s="37">
        <v>8.8878703843323636E-2</v>
      </c>
      <c r="FH77" s="37">
        <v>8.4248698533601507E-2</v>
      </c>
      <c r="FI77" s="37">
        <v>8.1951524597005054E-2</v>
      </c>
      <c r="FJ77" s="37">
        <v>0.10321305771552058</v>
      </c>
      <c r="FK77" s="37">
        <v>9.3670873418505662E-2</v>
      </c>
      <c r="FL77" s="37">
        <v>8.9775787051808775E-2</v>
      </c>
      <c r="FM77" s="37">
        <v>9.071978365674882E-2</v>
      </c>
      <c r="FN77" s="37">
        <v>9.395931876593755E-2</v>
      </c>
      <c r="FO77" s="37">
        <v>9.6916872675957277E-2</v>
      </c>
      <c r="FP77" s="37">
        <v>9.3670873418505662E-2</v>
      </c>
      <c r="FQ77" s="37">
        <v>8.8878703843323636E-2</v>
      </c>
      <c r="FR77" s="37">
        <v>9.3670873418505662E-2</v>
      </c>
      <c r="FS77" s="37">
        <v>8.4605091363811225E-2</v>
      </c>
      <c r="FT77" s="37">
        <v>8.8878703843323636E-2</v>
      </c>
      <c r="FU77" s="37">
        <v>8.8878703843323636E-2</v>
      </c>
      <c r="FV77" s="37">
        <v>9.2944008841643333E-2</v>
      </c>
      <c r="FW77" s="37">
        <v>9.5843365766624888E-2</v>
      </c>
      <c r="FX77" s="37">
        <v>9.395931876593755E-2</v>
      </c>
      <c r="FY77" s="37">
        <v>8.5919264602259071E-2</v>
      </c>
      <c r="FZ77" s="37">
        <v>7.7442672681537816E-2</v>
      </c>
      <c r="GA77" s="37">
        <v>8.8878703843323636E-2</v>
      </c>
      <c r="GB77" s="37">
        <v>8.8878703843323636E-2</v>
      </c>
      <c r="GC77" s="37">
        <v>9.179557667030136E-2</v>
      </c>
      <c r="GD77" s="37">
        <v>9.3092588100939677E-2</v>
      </c>
      <c r="GE77" s="37">
        <v>9.3670873418505662E-2</v>
      </c>
      <c r="GF77" s="37">
        <v>8.8878703843323636E-2</v>
      </c>
      <c r="GG77" s="37">
        <v>9.6515490717927754E-2</v>
      </c>
      <c r="GH77" s="37">
        <v>7.7621998299544526E-2</v>
      </c>
      <c r="GI77" s="37">
        <v>9.2944008841643333E-2</v>
      </c>
      <c r="GJ77" s="37">
        <v>9.3670873418505662E-2</v>
      </c>
      <c r="GK77" s="37">
        <v>8.2451851590108927E-2</v>
      </c>
      <c r="GL77" s="37">
        <v>8.3616561166425241E-2</v>
      </c>
      <c r="GM77" s="37">
        <v>9.42774703767435E-2</v>
      </c>
      <c r="GN77" s="37">
        <v>8.7391780184342238E-2</v>
      </c>
      <c r="GO77" s="37">
        <v>8.6565955636197289E-2</v>
      </c>
      <c r="GP77" s="37">
        <v>9.3670873418505662E-2</v>
      </c>
      <c r="GQ77" s="37">
        <v>0.10234083152695961</v>
      </c>
      <c r="GR77" s="37">
        <v>9.395931876593755E-2</v>
      </c>
      <c r="GS77" s="37">
        <v>8.8878703843323636E-2</v>
      </c>
      <c r="GT77" s="37">
        <v>8.3570942521674629E-2</v>
      </c>
      <c r="GU77" s="37">
        <v>9.4381368436288859E-2</v>
      </c>
      <c r="GV77" s="37">
        <v>8.4248698533601507E-2</v>
      </c>
      <c r="GW77" s="37">
        <v>8.8878703843323636E-2</v>
      </c>
      <c r="GX77" s="37">
        <v>9.7575901583935698E-2</v>
      </c>
      <c r="GY77" s="37">
        <v>9.395931876593755E-2</v>
      </c>
      <c r="GZ77" s="37">
        <v>9.0504438673938203E-2</v>
      </c>
      <c r="HA77" s="37">
        <v>8.7145554848276019E-2</v>
      </c>
      <c r="HB77" s="37">
        <v>9.071978365674882E-2</v>
      </c>
      <c r="HC77" s="37">
        <v>8.448332245350243E-2</v>
      </c>
      <c r="HD77" s="37">
        <v>9.3670873418505662E-2</v>
      </c>
      <c r="HE77" s="37">
        <v>8.7391780184342238E-2</v>
      </c>
      <c r="HF77" s="37">
        <v>8.8878703843323636E-2</v>
      </c>
      <c r="HG77" s="37">
        <v>8.8878703843323636E-2</v>
      </c>
      <c r="HH77" s="37">
        <v>9.0794618423299056E-2</v>
      </c>
      <c r="HI77" s="37">
        <v>8.8878703843323636E-2</v>
      </c>
      <c r="HJ77" s="37">
        <v>9.4550821102058702E-2</v>
      </c>
      <c r="HK77" s="37">
        <v>9.0806265076029513E-2</v>
      </c>
      <c r="HL77" s="37">
        <v>9.1786864565509108E-2</v>
      </c>
      <c r="HM77" s="37">
        <v>8.8878703843323636E-2</v>
      </c>
      <c r="HN77" s="37">
        <v>8.8878703843323636E-2</v>
      </c>
      <c r="HO77" s="37">
        <v>8.7325488473481538E-2</v>
      </c>
      <c r="HP77" s="37">
        <v>9.3670873418505662E-2</v>
      </c>
      <c r="HQ77" s="37">
        <v>8.3616561166425241E-2</v>
      </c>
      <c r="HR77" s="37">
        <v>9.8552125072057351E-2</v>
      </c>
      <c r="HS77" s="37">
        <v>9.0079862134232469E-2</v>
      </c>
      <c r="HT77" s="37">
        <v>8.7145554848276019E-2</v>
      </c>
      <c r="HU77" s="37">
        <v>9.3552306225797022E-2</v>
      </c>
      <c r="HV77" s="37">
        <v>8.7391780184342238E-2</v>
      </c>
      <c r="HW77" s="37">
        <v>8.8878703843323636E-2</v>
      </c>
      <c r="HX77" s="37">
        <v>9.395931876593755E-2</v>
      </c>
      <c r="HY77" s="37">
        <v>9.395931876593755E-2</v>
      </c>
      <c r="HZ77" s="37">
        <v>8.2989761999418876E-2</v>
      </c>
      <c r="IA77" s="37">
        <v>8.7145554848276019E-2</v>
      </c>
      <c r="IB77" s="37">
        <v>8.2512263486427706E-2</v>
      </c>
      <c r="IC77" s="37">
        <v>9.1658638277828164E-2</v>
      </c>
      <c r="ID77" s="37">
        <v>8.7145554848276019E-2</v>
      </c>
      <c r="IE77" s="37">
        <v>8.8878703843323636E-2</v>
      </c>
      <c r="IF77" s="37">
        <v>9.2944008841643333E-2</v>
      </c>
      <c r="IG77" s="37">
        <v>8.7391780184342238E-2</v>
      </c>
      <c r="IH77" s="37">
        <v>9.1692209024009319E-2</v>
      </c>
      <c r="II77" s="37">
        <v>9.395931876593755E-2</v>
      </c>
      <c r="IJ77" s="37">
        <v>8.5184400726370235E-2</v>
      </c>
      <c r="IK77" s="37">
        <v>8.9568563468978901E-2</v>
      </c>
      <c r="IL77" s="37">
        <v>8.7033186259451334E-2</v>
      </c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/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</row>
    <row r="78" spans="1:410" x14ac:dyDescent="0.35">
      <c r="A78" s="307">
        <v>0.12</v>
      </c>
      <c r="B78" s="314">
        <f t="shared" si="8"/>
        <v>9.282282485801073E-2</v>
      </c>
      <c r="C78" s="315">
        <f t="shared" si="9"/>
        <v>2.7177175141989265E-2</v>
      </c>
      <c r="D78" s="37">
        <f t="shared" si="10"/>
        <v>9.0447282767225079E-2</v>
      </c>
      <c r="E78" s="11">
        <f t="shared" si="11"/>
        <v>2.9552717232774917E-2</v>
      </c>
      <c r="F78" s="310">
        <f t="shared" si="12"/>
        <v>9.2974917164447238E-2</v>
      </c>
      <c r="G78" s="311">
        <f t="shared" si="13"/>
        <v>2.7025082835552758E-2</v>
      </c>
      <c r="H78" s="312">
        <f t="shared" si="14"/>
        <v>9.0444615149222279E-2</v>
      </c>
      <c r="I78" s="313">
        <f t="shared" si="15"/>
        <v>2.9555384850777716E-2</v>
      </c>
      <c r="J78" s="323">
        <v>9.0447282767225079E-2</v>
      </c>
      <c r="K78" s="313">
        <v>2.9552717232774917E-2</v>
      </c>
      <c r="M78" s="1">
        <v>0.12</v>
      </c>
      <c r="N78" s="37">
        <v>9.6231779891921887E-2</v>
      </c>
      <c r="O78" s="37">
        <v>9.2981669009452705E-2</v>
      </c>
      <c r="P78" s="37">
        <v>9.6928883534398214E-2</v>
      </c>
      <c r="Q78" s="37">
        <v>0.10167562780652051</v>
      </c>
      <c r="R78" s="37">
        <v>8.3839349617436332E-2</v>
      </c>
      <c r="S78" s="37">
        <v>9.2981669009452705E-2</v>
      </c>
      <c r="T78" s="37">
        <v>9.2059947782900498E-2</v>
      </c>
      <c r="U78" s="37">
        <v>9.8851698190471904E-2</v>
      </c>
      <c r="V78" s="37">
        <v>9.2981669009452705E-2</v>
      </c>
      <c r="W78" s="37">
        <v>9.7651120015057602E-2</v>
      </c>
      <c r="X78" s="37">
        <v>9.2981669009452705E-2</v>
      </c>
      <c r="Y78" s="37">
        <v>9.0601249713010423E-2</v>
      </c>
      <c r="Z78" s="37">
        <v>9.7651120015057602E-2</v>
      </c>
      <c r="AA78" s="37">
        <v>9.7651120015057602E-2</v>
      </c>
      <c r="AB78" s="37">
        <v>9.8786930388807814E-2</v>
      </c>
      <c r="AC78" s="37">
        <v>9.0475015860792762E-2</v>
      </c>
      <c r="AD78" s="37">
        <v>9.4191588690702543E-2</v>
      </c>
      <c r="AE78" s="37">
        <v>0.10248209043699608</v>
      </c>
      <c r="AF78" s="37">
        <v>9.2981669009452705E-2</v>
      </c>
      <c r="AG78" s="37">
        <v>9.7651120015057602E-2</v>
      </c>
      <c r="AH78" s="37">
        <v>9.6928883534398214E-2</v>
      </c>
      <c r="AI78" s="37">
        <v>9.5074028882494277E-2</v>
      </c>
      <c r="AJ78" s="37">
        <v>9.7651120015057602E-2</v>
      </c>
      <c r="AK78" s="37">
        <v>8.9415781124607463E-2</v>
      </c>
      <c r="AL78" s="37">
        <v>9.2981669009452705E-2</v>
      </c>
      <c r="AM78" s="37">
        <v>8.9285537571527573E-2</v>
      </c>
      <c r="AN78" s="37">
        <v>9.6001795090470354E-2</v>
      </c>
      <c r="AO78" s="37">
        <v>9.0475015860792762E-2</v>
      </c>
      <c r="AP78" s="37">
        <v>9.7651120015057602E-2</v>
      </c>
      <c r="AQ78" s="37">
        <v>9.137695366144194E-2</v>
      </c>
      <c r="AR78" s="37">
        <v>9.6928883534398214E-2</v>
      </c>
      <c r="AS78" s="37">
        <v>8.7246229502276673E-2</v>
      </c>
      <c r="AT78" s="37">
        <v>0.10493603938209306</v>
      </c>
      <c r="AU78" s="37">
        <v>8.9269313573646647E-2</v>
      </c>
      <c r="AV78" s="37">
        <v>9.7651120015057602E-2</v>
      </c>
      <c r="AW78" s="37">
        <v>8.9188178438797339E-2</v>
      </c>
      <c r="AX78" s="37">
        <v>9.0475015860792762E-2</v>
      </c>
      <c r="AY78" s="37">
        <v>9.2981669009452705E-2</v>
      </c>
      <c r="AZ78" s="37">
        <v>9.0317165751697903E-2</v>
      </c>
      <c r="BA78" s="37">
        <v>8.9415781124607463E-2</v>
      </c>
      <c r="BB78" s="37">
        <v>8.9415781124607463E-2</v>
      </c>
      <c r="BC78" s="37">
        <v>8.8751685978295303E-2</v>
      </c>
      <c r="BD78" s="37">
        <v>9.008095198217303E-2</v>
      </c>
      <c r="BE78" s="37">
        <v>9.2981669009452705E-2</v>
      </c>
      <c r="BF78" s="37">
        <v>9.9280812519017658E-2</v>
      </c>
      <c r="BG78" s="37">
        <v>9.787710903589697E-2</v>
      </c>
      <c r="BH78" s="37">
        <v>9.6795611239288259E-2</v>
      </c>
      <c r="BI78" s="37">
        <v>9.6928883534398214E-2</v>
      </c>
      <c r="BJ78" s="37">
        <v>9.0475015860792762E-2</v>
      </c>
      <c r="BK78" s="37">
        <v>0.10582390949597009</v>
      </c>
      <c r="BL78" s="37">
        <v>0.101926213825279</v>
      </c>
      <c r="BM78" s="37">
        <v>9.1693703902447687E-2</v>
      </c>
      <c r="BN78" s="37">
        <v>8.7926517103007473E-2</v>
      </c>
      <c r="BO78" s="37">
        <v>9.9209987861207605E-2</v>
      </c>
      <c r="BP78" s="37">
        <v>8.9296699864117368E-2</v>
      </c>
      <c r="BQ78" s="37">
        <v>9.4893418694137255E-2</v>
      </c>
      <c r="BR78" s="37">
        <v>9.7651120015057602E-2</v>
      </c>
      <c r="BS78" s="37">
        <v>9.7651120015057602E-2</v>
      </c>
      <c r="BT78" s="37">
        <v>9.2981669009452705E-2</v>
      </c>
      <c r="BU78" s="37">
        <v>9.2981669009452705E-2</v>
      </c>
      <c r="BV78" s="37">
        <v>9.6928883534398214E-2</v>
      </c>
      <c r="BW78" s="37">
        <v>0.10375675469263368</v>
      </c>
      <c r="BX78" s="37">
        <v>8.9415781124607463E-2</v>
      </c>
      <c r="BY78" s="37">
        <v>9.7596469562107435E-2</v>
      </c>
      <c r="BZ78" s="37">
        <v>9.6756657567114379E-2</v>
      </c>
      <c r="CA78" s="37">
        <v>9.7651120015057602E-2</v>
      </c>
      <c r="CB78" s="37">
        <v>8.7580373594618788E-2</v>
      </c>
      <c r="CC78" s="37">
        <v>9.9330909612955098E-2</v>
      </c>
      <c r="CD78" s="37">
        <v>9.478094909913426E-2</v>
      </c>
      <c r="CE78" s="37">
        <v>8.9287934181103923E-2</v>
      </c>
      <c r="CF78" s="37">
        <v>7.2530242024376301E-2</v>
      </c>
      <c r="CG78" s="37">
        <v>8.7580373594618788E-2</v>
      </c>
      <c r="CH78" s="37">
        <v>0.10500007861119398</v>
      </c>
      <c r="CI78" s="37">
        <v>9.1321335575955898E-2</v>
      </c>
      <c r="CJ78" s="37">
        <v>9.6928883534398214E-2</v>
      </c>
      <c r="CK78" s="37">
        <v>0.1047465430418193</v>
      </c>
      <c r="CL78" s="37">
        <v>8.9415781124607463E-2</v>
      </c>
      <c r="CM78" s="37">
        <v>0.10248209043699608</v>
      </c>
      <c r="CN78" s="37">
        <v>9.4222901758581612E-2</v>
      </c>
      <c r="CO78" s="37">
        <v>0.10173442793919119</v>
      </c>
      <c r="CP78" s="37">
        <v>0.10025920020391621</v>
      </c>
      <c r="CQ78" s="37">
        <v>8.9016742398671855E-2</v>
      </c>
      <c r="CR78" s="37">
        <v>9.4191588690702543E-2</v>
      </c>
      <c r="CS78" s="37">
        <v>0.10205708425374316</v>
      </c>
      <c r="CT78" s="37">
        <v>8.9415781124607463E-2</v>
      </c>
      <c r="CU78" s="37">
        <v>9.6650325416580918E-2</v>
      </c>
      <c r="CV78" s="37">
        <v>9.4191588690702543E-2</v>
      </c>
      <c r="CW78" s="37">
        <v>9.3252482537965919E-2</v>
      </c>
      <c r="CX78" s="37">
        <v>8.9415781124607463E-2</v>
      </c>
      <c r="CY78" s="37">
        <v>8.9415781124607463E-2</v>
      </c>
      <c r="CZ78" s="37">
        <v>0.10003702089787558</v>
      </c>
      <c r="DA78" s="37">
        <v>9.4191588690702543E-2</v>
      </c>
      <c r="DB78" s="37">
        <v>8.1911692923493984E-2</v>
      </c>
      <c r="DC78" s="37">
        <v>8.7580373594618788E-2</v>
      </c>
      <c r="DD78" s="37">
        <v>9.2174865380285409E-2</v>
      </c>
      <c r="DE78" s="37">
        <v>8.3396323640397396E-2</v>
      </c>
      <c r="DF78" s="37">
        <v>9.302410075102685E-2</v>
      </c>
      <c r="DG78" s="37">
        <v>8.7926517103007473E-2</v>
      </c>
      <c r="DH78" s="37">
        <v>8.7572659725970503E-2</v>
      </c>
      <c r="DI78" s="37">
        <v>9.3451739818286361E-2</v>
      </c>
      <c r="DJ78" s="37">
        <v>9.2237416934864536E-2</v>
      </c>
      <c r="DK78" s="37">
        <v>8.9415781124607463E-2</v>
      </c>
      <c r="DL78" s="37">
        <v>8.9415781124607463E-2</v>
      </c>
      <c r="DM78" s="37">
        <v>7.8549996540733025E-2</v>
      </c>
      <c r="DN78" s="37">
        <v>9.0292964852561886E-2</v>
      </c>
      <c r="DO78" s="37">
        <v>8.9415781124607463E-2</v>
      </c>
      <c r="DP78" s="37">
        <v>8.7926517103007473E-2</v>
      </c>
      <c r="DQ78" s="37">
        <v>9.1699431162878042E-2</v>
      </c>
      <c r="DR78" s="37">
        <v>8.1536598659719628E-2</v>
      </c>
      <c r="DS78" s="37">
        <v>9.0325585629019267E-2</v>
      </c>
      <c r="DT78" s="37">
        <v>8.6519693652995056E-2</v>
      </c>
      <c r="DU78" s="37">
        <v>8.9415781124607463E-2</v>
      </c>
      <c r="DV78" s="37">
        <v>8.3287378103381826E-2</v>
      </c>
      <c r="DW78" s="37">
        <v>8.8223072998844465E-2</v>
      </c>
      <c r="DX78" s="37">
        <v>9.4773715964790117E-2</v>
      </c>
      <c r="DY78" s="37">
        <v>9.4191588690702543E-2</v>
      </c>
      <c r="DZ78" s="37">
        <v>9.3404555616091844E-2</v>
      </c>
      <c r="EA78" s="37">
        <v>9.336280216432713E-2</v>
      </c>
      <c r="EB78" s="37">
        <v>9.2174865380285409E-2</v>
      </c>
      <c r="EC78" s="37">
        <v>8.9415781124607463E-2</v>
      </c>
      <c r="ED78" s="37">
        <v>9.3907116044271266E-2</v>
      </c>
      <c r="EE78" s="37">
        <v>9.4191588690702543E-2</v>
      </c>
      <c r="EF78" s="37">
        <v>8.9415781124607463E-2</v>
      </c>
      <c r="EG78" s="37">
        <v>8.7926517103007473E-2</v>
      </c>
      <c r="EH78" s="37">
        <v>8.9415781124607463E-2</v>
      </c>
      <c r="EI78" s="37">
        <v>8.9415781124607463E-2</v>
      </c>
      <c r="EJ78" s="37">
        <v>9.4789329602313677E-2</v>
      </c>
      <c r="EK78" s="37">
        <v>9.4073191159328884E-2</v>
      </c>
      <c r="EL78" s="37">
        <v>9.4789329602313677E-2</v>
      </c>
      <c r="EM78" s="37">
        <v>9.8713548384808059E-2</v>
      </c>
      <c r="EN78" s="37">
        <v>8.5891045764401319E-2</v>
      </c>
      <c r="EO78" s="37">
        <v>9.4789329602313677E-2</v>
      </c>
      <c r="EP78" s="37">
        <v>9.4789329602313677E-2</v>
      </c>
      <c r="EQ78" s="37">
        <v>9.0190378265144311E-2</v>
      </c>
      <c r="ER78" s="37">
        <v>8.195677236408061E-2</v>
      </c>
      <c r="ES78" s="37">
        <v>9.336280216432713E-2</v>
      </c>
      <c r="ET78" s="37">
        <v>9.4191588690702543E-2</v>
      </c>
      <c r="EU78" s="37">
        <v>9.1345379380036729E-2</v>
      </c>
      <c r="EV78" s="37">
        <v>9.302410075102685E-2</v>
      </c>
      <c r="EW78" s="37">
        <v>9.8044044917707573E-2</v>
      </c>
      <c r="EX78" s="37">
        <v>8.9415781124607463E-2</v>
      </c>
      <c r="EY78" s="37">
        <v>8.9415781124607463E-2</v>
      </c>
      <c r="EZ78" s="37">
        <v>9.2483933286087172E-2</v>
      </c>
      <c r="FA78" s="37">
        <v>9.4191588690702543E-2</v>
      </c>
      <c r="FB78" s="37">
        <v>8.8514623521754654E-2</v>
      </c>
      <c r="FC78" s="37">
        <v>9.4191588690702543E-2</v>
      </c>
      <c r="FD78" s="37">
        <v>7.9999999999999849E-2</v>
      </c>
      <c r="FE78" s="37">
        <v>9.0190378265144311E-2</v>
      </c>
      <c r="FF78" s="37">
        <v>8.8514623521754654E-2</v>
      </c>
      <c r="FG78" s="37">
        <v>8.9415781124607463E-2</v>
      </c>
      <c r="FH78" s="37">
        <v>8.4802472643894511E-2</v>
      </c>
      <c r="FI78" s="37">
        <v>8.2733834676831819E-2</v>
      </c>
      <c r="FJ78" s="37">
        <v>0.10404018865499243</v>
      </c>
      <c r="FK78" s="37">
        <v>9.4191588690702543E-2</v>
      </c>
      <c r="FL78" s="37">
        <v>9.0597184975862888E-2</v>
      </c>
      <c r="FM78" s="37">
        <v>9.1261820116719683E-2</v>
      </c>
      <c r="FN78" s="37">
        <v>9.4789329602313677E-2</v>
      </c>
      <c r="FO78" s="37">
        <v>9.7754438538628419E-2</v>
      </c>
      <c r="FP78" s="37">
        <v>9.4191588690702543E-2</v>
      </c>
      <c r="FQ78" s="37">
        <v>8.9415781124607463E-2</v>
      </c>
      <c r="FR78" s="37">
        <v>9.4191588690702543E-2</v>
      </c>
      <c r="FS78" s="37">
        <v>8.5131998396399622E-2</v>
      </c>
      <c r="FT78" s="37">
        <v>8.9415781124607463E-2</v>
      </c>
      <c r="FU78" s="37">
        <v>8.9415781124607463E-2</v>
      </c>
      <c r="FV78" s="37">
        <v>9.336280216432713E-2</v>
      </c>
      <c r="FW78" s="37">
        <v>9.639629629868085E-2</v>
      </c>
      <c r="FX78" s="37">
        <v>9.4789329602313677E-2</v>
      </c>
      <c r="FY78" s="37">
        <v>8.6451894642287863E-2</v>
      </c>
      <c r="FZ78" s="37">
        <v>7.8334299369564597E-2</v>
      </c>
      <c r="GA78" s="37">
        <v>8.9415781124607463E-2</v>
      </c>
      <c r="GB78" s="37">
        <v>8.9415781124607463E-2</v>
      </c>
      <c r="GC78" s="37">
        <v>9.2708774315124698E-2</v>
      </c>
      <c r="GD78" s="37">
        <v>9.3612172274072591E-2</v>
      </c>
      <c r="GE78" s="37">
        <v>9.4191588690702543E-2</v>
      </c>
      <c r="GF78" s="37">
        <v>8.9415781124607463E-2</v>
      </c>
      <c r="GG78" s="37">
        <v>9.7356338984597723E-2</v>
      </c>
      <c r="GH78" s="37">
        <v>7.8505050285515132E-2</v>
      </c>
      <c r="GI78" s="37">
        <v>9.336280216432713E-2</v>
      </c>
      <c r="GJ78" s="37">
        <v>9.4191588690702543E-2</v>
      </c>
      <c r="GK78" s="37">
        <v>8.2669323652465598E-2</v>
      </c>
      <c r="GL78" s="37">
        <v>8.3839349617436332E-2</v>
      </c>
      <c r="GM78" s="37">
        <v>9.5195970850902256E-2</v>
      </c>
      <c r="GN78" s="37">
        <v>8.7926517103007473E-2</v>
      </c>
      <c r="GO78" s="37">
        <v>8.7583881736354341E-2</v>
      </c>
      <c r="GP78" s="37">
        <v>9.4191588690702543E-2</v>
      </c>
      <c r="GQ78" s="37">
        <v>0.1031684139596718</v>
      </c>
      <c r="GR78" s="37">
        <v>9.4789329602313677E-2</v>
      </c>
      <c r="GS78" s="37">
        <v>8.9415781124607463E-2</v>
      </c>
      <c r="GT78" s="37">
        <v>8.4494184823117768E-2</v>
      </c>
      <c r="GU78" s="37">
        <v>9.480545848395705E-2</v>
      </c>
      <c r="GV78" s="37">
        <v>8.4802472643894511E-2</v>
      </c>
      <c r="GW78" s="37">
        <v>8.9415781124607463E-2</v>
      </c>
      <c r="GX78" s="37">
        <v>9.8108276049000631E-2</v>
      </c>
      <c r="GY78" s="37">
        <v>9.4789329602313677E-2</v>
      </c>
      <c r="GZ78" s="37">
        <v>9.1335717976074093E-2</v>
      </c>
      <c r="HA78" s="37">
        <v>8.7580373594618788E-2</v>
      </c>
      <c r="HB78" s="37">
        <v>9.1261820116719683E-2</v>
      </c>
      <c r="HC78" s="37">
        <v>8.5367247230532017E-2</v>
      </c>
      <c r="HD78" s="37">
        <v>9.4191588690702543E-2</v>
      </c>
      <c r="HE78" s="37">
        <v>8.7926517103007473E-2</v>
      </c>
      <c r="HF78" s="37">
        <v>8.9415781124607463E-2</v>
      </c>
      <c r="HG78" s="37">
        <v>8.9415781124607463E-2</v>
      </c>
      <c r="HH78" s="37">
        <v>9.1333920910732225E-2</v>
      </c>
      <c r="HI78" s="37">
        <v>8.9415781124607463E-2</v>
      </c>
      <c r="HJ78" s="37">
        <v>9.5074028882494277E-2</v>
      </c>
      <c r="HK78" s="37">
        <v>9.1321335575955898E-2</v>
      </c>
      <c r="HL78" s="37">
        <v>9.2202573887333994E-2</v>
      </c>
      <c r="HM78" s="37">
        <v>8.9415781124607463E-2</v>
      </c>
      <c r="HN78" s="37">
        <v>8.9415781124607463E-2</v>
      </c>
      <c r="HO78" s="37">
        <v>8.8218109140662637E-2</v>
      </c>
      <c r="HP78" s="37">
        <v>9.4191588690702543E-2</v>
      </c>
      <c r="HQ78" s="37">
        <v>8.3839349617436332E-2</v>
      </c>
      <c r="HR78" s="37">
        <v>9.9227519807132403E-2</v>
      </c>
      <c r="HS78" s="37">
        <v>9.0618941299561051E-2</v>
      </c>
      <c r="HT78" s="37">
        <v>8.7580373594618788E-2</v>
      </c>
      <c r="HU78" s="37">
        <v>9.4372670723807506E-2</v>
      </c>
      <c r="HV78" s="37">
        <v>8.7926517103007473E-2</v>
      </c>
      <c r="HW78" s="37">
        <v>8.9415781124607463E-2</v>
      </c>
      <c r="HX78" s="37">
        <v>9.4789329602313677E-2</v>
      </c>
      <c r="HY78" s="37">
        <v>9.4789329602313677E-2</v>
      </c>
      <c r="HZ78" s="37">
        <v>8.3261773431901664E-2</v>
      </c>
      <c r="IA78" s="37">
        <v>8.7580373594618788E-2</v>
      </c>
      <c r="IB78" s="37">
        <v>8.3396323640397396E-2</v>
      </c>
      <c r="IC78" s="37">
        <v>9.2175399333907837E-2</v>
      </c>
      <c r="ID78" s="37">
        <v>8.7580373594618788E-2</v>
      </c>
      <c r="IE78" s="37">
        <v>8.9415781124607463E-2</v>
      </c>
      <c r="IF78" s="37">
        <v>9.336280216432713E-2</v>
      </c>
      <c r="IG78" s="37">
        <v>8.7926517103007473E-2</v>
      </c>
      <c r="IH78" s="37">
        <v>9.2237416934864536E-2</v>
      </c>
      <c r="II78" s="37">
        <v>9.4789329602313677E-2</v>
      </c>
      <c r="IJ78" s="37">
        <v>8.5740500102318373E-2</v>
      </c>
      <c r="IK78" s="37">
        <v>9.0394958219635058E-2</v>
      </c>
      <c r="IL78" s="37">
        <v>8.7572659725970503E-2</v>
      </c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</row>
    <row r="79" spans="1:410" x14ac:dyDescent="0.35">
      <c r="A79" s="307">
        <v>0.121</v>
      </c>
      <c r="B79" s="314">
        <f t="shared" si="8"/>
        <v>9.3466913373618676E-2</v>
      </c>
      <c r="C79" s="315">
        <f t="shared" si="9"/>
        <v>2.753308662638132E-2</v>
      </c>
      <c r="D79" s="37">
        <f t="shared" si="10"/>
        <v>9.1050313471917305E-2</v>
      </c>
      <c r="E79" s="11">
        <f t="shared" si="11"/>
        <v>2.9949686528082692E-2</v>
      </c>
      <c r="F79" s="310">
        <f t="shared" si="12"/>
        <v>9.3605328342948199E-2</v>
      </c>
      <c r="G79" s="311">
        <f t="shared" si="13"/>
        <v>2.7394671657051797E-2</v>
      </c>
      <c r="H79" s="312">
        <f t="shared" si="14"/>
        <v>9.107511924589283E-2</v>
      </c>
      <c r="I79" s="313">
        <f t="shared" si="15"/>
        <v>2.9924880754107167E-2</v>
      </c>
      <c r="J79" s="323">
        <v>9.1050313471917305E-2</v>
      </c>
      <c r="K79" s="313">
        <v>2.9949686528082692E-2</v>
      </c>
      <c r="M79" s="1">
        <v>0.121</v>
      </c>
      <c r="N79" s="37">
        <v>9.6751903449400212E-2</v>
      </c>
      <c r="O79" s="37">
        <v>9.352143226081111E-2</v>
      </c>
      <c r="P79" s="37">
        <v>9.7767437455069439E-2</v>
      </c>
      <c r="Q79" s="37">
        <v>0.10249863144490146</v>
      </c>
      <c r="R79" s="37">
        <v>8.4299751454019134E-2</v>
      </c>
      <c r="S79" s="37">
        <v>9.352143226081111E-2</v>
      </c>
      <c r="T79" s="37">
        <v>9.2597432863052553E-2</v>
      </c>
      <c r="U79" s="37">
        <v>9.9673004299624113E-2</v>
      </c>
      <c r="V79" s="37">
        <v>9.352143226081111E-2</v>
      </c>
      <c r="W79" s="37">
        <v>9.817457132800067E-2</v>
      </c>
      <c r="X79" s="37">
        <v>9.352143226081111E-2</v>
      </c>
      <c r="Y79" s="37">
        <v>9.1140314465800065E-2</v>
      </c>
      <c r="Z79" s="37">
        <v>9.817457132800067E-2</v>
      </c>
      <c r="AA79" s="37">
        <v>9.817457132800067E-2</v>
      </c>
      <c r="AB79" s="37">
        <v>9.9719056048488852E-2</v>
      </c>
      <c r="AC79" s="37">
        <v>9.0914286191682736E-2</v>
      </c>
      <c r="AD79" s="37">
        <v>9.4714013191861568E-2</v>
      </c>
      <c r="AE79" s="37">
        <v>0.10298933053317594</v>
      </c>
      <c r="AF79" s="37">
        <v>9.352143226081111E-2</v>
      </c>
      <c r="AG79" s="37">
        <v>9.817457132800067E-2</v>
      </c>
      <c r="AH79" s="37">
        <v>9.7767437455069439E-2</v>
      </c>
      <c r="AI79" s="37">
        <v>9.5598949315638615E-2</v>
      </c>
      <c r="AJ79" s="37">
        <v>9.817457132800067E-2</v>
      </c>
      <c r="AK79" s="37">
        <v>8.9954469194751141E-2</v>
      </c>
      <c r="AL79" s="37">
        <v>9.352143226081111E-2</v>
      </c>
      <c r="AM79" s="37">
        <v>9.0163739728648107E-2</v>
      </c>
      <c r="AN79" s="37">
        <v>9.684517012227345E-2</v>
      </c>
      <c r="AO79" s="37">
        <v>9.0914286191682736E-2</v>
      </c>
      <c r="AP79" s="37">
        <v>9.817457132800067E-2</v>
      </c>
      <c r="AQ79" s="37">
        <v>9.2286100017771711E-2</v>
      </c>
      <c r="AR79" s="37">
        <v>9.7767437455069439E-2</v>
      </c>
      <c r="AS79" s="37">
        <v>8.7771371354993466E-2</v>
      </c>
      <c r="AT79" s="37">
        <v>0.10576519522246453</v>
      </c>
      <c r="AU79" s="37">
        <v>9.0106294682479993E-2</v>
      </c>
      <c r="AV79" s="37">
        <v>9.817457132800067E-2</v>
      </c>
      <c r="AW79" s="37">
        <v>9.0060664441059757E-2</v>
      </c>
      <c r="AX79" s="37">
        <v>9.0914286191682736E-2</v>
      </c>
      <c r="AY79" s="37">
        <v>9.352143226081111E-2</v>
      </c>
      <c r="AZ79" s="37">
        <v>9.0857354992088579E-2</v>
      </c>
      <c r="BA79" s="37">
        <v>8.9954469194751141E-2</v>
      </c>
      <c r="BB79" s="37">
        <v>8.9954469194751141E-2</v>
      </c>
      <c r="BC79" s="37">
        <v>8.9145352507826958E-2</v>
      </c>
      <c r="BD79" s="37">
        <v>9.0612793327781382E-2</v>
      </c>
      <c r="BE79" s="37">
        <v>9.352143226081111E-2</v>
      </c>
      <c r="BF79" s="37">
        <v>0.1001627220168626</v>
      </c>
      <c r="BG79" s="37">
        <v>9.870979792865664E-2</v>
      </c>
      <c r="BH79" s="37">
        <v>9.7716488893790698E-2</v>
      </c>
      <c r="BI79" s="37">
        <v>9.7767437455069439E-2</v>
      </c>
      <c r="BJ79" s="37">
        <v>9.0914286191682736E-2</v>
      </c>
      <c r="BK79" s="37">
        <v>0.10673543150885534</v>
      </c>
      <c r="BL79" s="37">
        <v>0.10275744221589656</v>
      </c>
      <c r="BM79" s="37">
        <v>9.2230281535543357E-2</v>
      </c>
      <c r="BN79" s="37">
        <v>8.846270507308196E-2</v>
      </c>
      <c r="BO79" s="37">
        <v>0.10001032604145688</v>
      </c>
      <c r="BP79" s="37">
        <v>9.0176021694011288E-2</v>
      </c>
      <c r="BQ79" s="37">
        <v>9.5438440600709606E-2</v>
      </c>
      <c r="BR79" s="37">
        <v>9.817457132800067E-2</v>
      </c>
      <c r="BS79" s="37">
        <v>9.817457132800067E-2</v>
      </c>
      <c r="BT79" s="37">
        <v>9.352143226081111E-2</v>
      </c>
      <c r="BU79" s="37">
        <v>9.352143226081111E-2</v>
      </c>
      <c r="BV79" s="37">
        <v>9.7767437455069439E-2</v>
      </c>
      <c r="BW79" s="37">
        <v>0.10477341351770764</v>
      </c>
      <c r="BX79" s="37">
        <v>8.9954469194751141E-2</v>
      </c>
      <c r="BY79" s="37">
        <v>9.8120628372182273E-2</v>
      </c>
      <c r="BZ79" s="37">
        <v>9.7278526575750757E-2</v>
      </c>
      <c r="CA79" s="37">
        <v>9.817457132800067E-2</v>
      </c>
      <c r="CB79" s="37">
        <v>8.8016791560636021E-2</v>
      </c>
      <c r="CC79" s="37">
        <v>0.10021269323050053</v>
      </c>
      <c r="CD79" s="37">
        <v>9.5587222913561254E-2</v>
      </c>
      <c r="CE79" s="37">
        <v>9.0209841100229671E-2</v>
      </c>
      <c r="CF79" s="37">
        <v>7.3051413051100411E-2</v>
      </c>
      <c r="CG79" s="37">
        <v>8.8016791560636021E-2</v>
      </c>
      <c r="CH79" s="37">
        <v>0.10591570339030421</v>
      </c>
      <c r="CI79" s="37">
        <v>9.1838113251674125E-2</v>
      </c>
      <c r="CJ79" s="37">
        <v>9.7767437455069439E-2</v>
      </c>
      <c r="CK79" s="37">
        <v>0.10557306459058702</v>
      </c>
      <c r="CL79" s="37">
        <v>8.9954469194751141E-2</v>
      </c>
      <c r="CM79" s="37">
        <v>0.10298933053317594</v>
      </c>
      <c r="CN79" s="37">
        <v>9.5088107610297845E-2</v>
      </c>
      <c r="CO79" s="37">
        <v>0.10265439616630578</v>
      </c>
      <c r="CP79" s="37">
        <v>0.10108135439341481</v>
      </c>
      <c r="CQ79" s="37">
        <v>8.9895019501623485E-2</v>
      </c>
      <c r="CR79" s="37">
        <v>9.4714013191861568E-2</v>
      </c>
      <c r="CS79" s="37">
        <v>0.10286970255028605</v>
      </c>
      <c r="CT79" s="37">
        <v>8.9954469194751141E-2</v>
      </c>
      <c r="CU79" s="37">
        <v>9.7471466866360101E-2</v>
      </c>
      <c r="CV79" s="37">
        <v>9.4714013191861568E-2</v>
      </c>
      <c r="CW79" s="37">
        <v>9.3802963217294533E-2</v>
      </c>
      <c r="CX79" s="37">
        <v>8.9954469194751141E-2</v>
      </c>
      <c r="CY79" s="37">
        <v>8.9954469194751141E-2</v>
      </c>
      <c r="CZ79" s="37">
        <v>0.10087566407513582</v>
      </c>
      <c r="DA79" s="37">
        <v>9.4714013191861568E-2</v>
      </c>
      <c r="DB79" s="37">
        <v>8.2796168270341752E-2</v>
      </c>
      <c r="DC79" s="37">
        <v>8.8016791560636021E-2</v>
      </c>
      <c r="DD79" s="37">
        <v>9.3018914465110791E-2</v>
      </c>
      <c r="DE79" s="37">
        <v>8.4280751297038492E-2</v>
      </c>
      <c r="DF79" s="37">
        <v>9.3864643976919071E-2</v>
      </c>
      <c r="DG79" s="37">
        <v>8.846270507308196E-2</v>
      </c>
      <c r="DH79" s="37">
        <v>8.811328483828218E-2</v>
      </c>
      <c r="DI79" s="37">
        <v>9.400226703411918E-2</v>
      </c>
      <c r="DJ79" s="37">
        <v>9.2784245625244788E-2</v>
      </c>
      <c r="DK79" s="37">
        <v>8.9954469194751141E-2</v>
      </c>
      <c r="DL79" s="37">
        <v>8.9954469194751141E-2</v>
      </c>
      <c r="DM79" s="37">
        <v>7.9563860054966629E-2</v>
      </c>
      <c r="DN79" s="37">
        <v>9.1122855752313825E-2</v>
      </c>
      <c r="DO79" s="37">
        <v>8.9954469194751141E-2</v>
      </c>
      <c r="DP79" s="37">
        <v>8.846270507308196E-2</v>
      </c>
      <c r="DQ79" s="37">
        <v>9.2247241873615993E-2</v>
      </c>
      <c r="DR79" s="37">
        <v>8.2058981743200921E-2</v>
      </c>
      <c r="DS79" s="37">
        <v>9.0866589250296004E-2</v>
      </c>
      <c r="DT79" s="37">
        <v>8.7051762999983628E-2</v>
      </c>
      <c r="DU79" s="37">
        <v>8.9954469194751141E-2</v>
      </c>
      <c r="DV79" s="37">
        <v>8.4177518107640736E-2</v>
      </c>
      <c r="DW79" s="37">
        <v>8.8759760790079634E-2</v>
      </c>
      <c r="DX79" s="37">
        <v>9.5297272920496168E-2</v>
      </c>
      <c r="DY79" s="37">
        <v>9.4714013191861568E-2</v>
      </c>
      <c r="DZ79" s="37">
        <v>9.4235805009210249E-2</v>
      </c>
      <c r="EA79" s="37">
        <v>9.3783265827191098E-2</v>
      </c>
      <c r="EB79" s="37">
        <v>9.3018914465110791E-2</v>
      </c>
      <c r="EC79" s="37">
        <v>8.9954469194751141E-2</v>
      </c>
      <c r="ED79" s="37">
        <v>9.469077086909139E-2</v>
      </c>
      <c r="EE79" s="37">
        <v>9.4714013191861568E-2</v>
      </c>
      <c r="EF79" s="37">
        <v>8.9954469194751141E-2</v>
      </c>
      <c r="EG79" s="37">
        <v>8.846270507308196E-2</v>
      </c>
      <c r="EH79" s="37">
        <v>8.9954469194751141E-2</v>
      </c>
      <c r="EI79" s="37">
        <v>8.9954469194751141E-2</v>
      </c>
      <c r="EJ79" s="37">
        <v>9.5620243089364676E-2</v>
      </c>
      <c r="EK79" s="37">
        <v>9.4496167145480259E-2</v>
      </c>
      <c r="EL79" s="37">
        <v>9.5620243089364676E-2</v>
      </c>
      <c r="EM79" s="37">
        <v>9.9244832736811839E-2</v>
      </c>
      <c r="EN79" s="37">
        <v>8.6777577132840289E-2</v>
      </c>
      <c r="EO79" s="37">
        <v>9.5620243089364676E-2</v>
      </c>
      <c r="EP79" s="37">
        <v>9.5620243089364676E-2</v>
      </c>
      <c r="EQ79" s="37">
        <v>9.102280451970679E-2</v>
      </c>
      <c r="ER79" s="37">
        <v>8.2171863522640054E-2</v>
      </c>
      <c r="ES79" s="37">
        <v>9.3783265827191098E-2</v>
      </c>
      <c r="ET79" s="37">
        <v>9.4714013191861568E-2</v>
      </c>
      <c r="EU79" s="37">
        <v>9.219377032967202E-2</v>
      </c>
      <c r="EV79" s="37">
        <v>9.3864643976919071E-2</v>
      </c>
      <c r="EW79" s="37">
        <v>9.8874243308202825E-2</v>
      </c>
      <c r="EX79" s="37">
        <v>8.9954469194751141E-2</v>
      </c>
      <c r="EY79" s="37">
        <v>8.9954469194751141E-2</v>
      </c>
      <c r="EZ79" s="37">
        <v>9.3315403648223327E-2</v>
      </c>
      <c r="FA79" s="37">
        <v>9.4714013191861568E-2</v>
      </c>
      <c r="FB79" s="37">
        <v>8.9051010336674619E-2</v>
      </c>
      <c r="FC79" s="37">
        <v>9.4714013191861568E-2</v>
      </c>
      <c r="FD79" s="37">
        <v>7.9999999999999849E-2</v>
      </c>
      <c r="FE79" s="37">
        <v>9.102280451970679E-2</v>
      </c>
      <c r="FF79" s="37">
        <v>8.9051010336674619E-2</v>
      </c>
      <c r="FG79" s="37">
        <v>8.9954469194751141E-2</v>
      </c>
      <c r="FH79" s="37">
        <v>8.5357871485039594E-2</v>
      </c>
      <c r="FI79" s="37">
        <v>8.3517211929542201E-2</v>
      </c>
      <c r="FJ79" s="37">
        <v>0.10486786912914781</v>
      </c>
      <c r="FK79" s="37">
        <v>9.4714013191861568E-2</v>
      </c>
      <c r="FL79" s="37">
        <v>9.1419555221215143E-2</v>
      </c>
      <c r="FM79" s="37">
        <v>9.1805473064808352E-2</v>
      </c>
      <c r="FN79" s="37">
        <v>9.5620243089364676E-2</v>
      </c>
      <c r="FO79" s="37">
        <v>9.8592809651023572E-2</v>
      </c>
      <c r="FP79" s="37">
        <v>9.4714013191861568E-2</v>
      </c>
      <c r="FQ79" s="37">
        <v>8.9954469194751141E-2</v>
      </c>
      <c r="FR79" s="37">
        <v>9.4714013191861568E-2</v>
      </c>
      <c r="FS79" s="37">
        <v>8.5660623293287941E-2</v>
      </c>
      <c r="FT79" s="37">
        <v>8.9954469194751141E-2</v>
      </c>
      <c r="FU79" s="37">
        <v>8.9954469194751141E-2</v>
      </c>
      <c r="FV79" s="37">
        <v>9.3783265827191098E-2</v>
      </c>
      <c r="FW79" s="37">
        <v>9.6950734491134005E-2</v>
      </c>
      <c r="FX79" s="37">
        <v>9.5620243089364676E-2</v>
      </c>
      <c r="FY79" s="37">
        <v>8.6986255761173581E-2</v>
      </c>
      <c r="FZ79" s="37">
        <v>7.9226350644599153E-2</v>
      </c>
      <c r="GA79" s="37">
        <v>8.9954469194751141E-2</v>
      </c>
      <c r="GB79" s="37">
        <v>8.9954469194751141E-2</v>
      </c>
      <c r="GC79" s="37">
        <v>9.3622484879718249E-2</v>
      </c>
      <c r="GD79" s="37">
        <v>9.4133465312866704E-2</v>
      </c>
      <c r="GE79" s="37">
        <v>9.4714013191861568E-2</v>
      </c>
      <c r="GF79" s="37">
        <v>8.9954469194751141E-2</v>
      </c>
      <c r="GG79" s="37">
        <v>9.8197990555004999E-2</v>
      </c>
      <c r="GH79" s="37">
        <v>7.9388487041533118E-2</v>
      </c>
      <c r="GI79" s="37">
        <v>9.3783265827191098E-2</v>
      </c>
      <c r="GJ79" s="37">
        <v>9.4714013191861568E-2</v>
      </c>
      <c r="GK79" s="37">
        <v>8.2887982695054152E-2</v>
      </c>
      <c r="GL79" s="37">
        <v>8.4299751454019134E-2</v>
      </c>
      <c r="GM79" s="37">
        <v>9.6114825647944491E-2</v>
      </c>
      <c r="GN79" s="37">
        <v>8.846270507308196E-2</v>
      </c>
      <c r="GO79" s="37">
        <v>8.8601658291252772E-2</v>
      </c>
      <c r="GP79" s="37">
        <v>9.4714013191861568E-2</v>
      </c>
      <c r="GQ79" s="37">
        <v>0.10399689695522163</v>
      </c>
      <c r="GR79" s="37">
        <v>9.5620243089364676E-2</v>
      </c>
      <c r="GS79" s="37">
        <v>8.9954469194751141E-2</v>
      </c>
      <c r="GT79" s="37">
        <v>8.5417732550693071E-2</v>
      </c>
      <c r="GU79" s="37">
        <v>9.5231234459308478E-2</v>
      </c>
      <c r="GV79" s="37">
        <v>8.5357871485039594E-2</v>
      </c>
      <c r="GW79" s="37">
        <v>8.9954469194751141E-2</v>
      </c>
      <c r="GX79" s="37">
        <v>9.864226236978868E-2</v>
      </c>
      <c r="GY79" s="37">
        <v>9.5620243089364676E-2</v>
      </c>
      <c r="GZ79" s="37">
        <v>9.2167768373116132E-2</v>
      </c>
      <c r="HA79" s="37">
        <v>8.8016791560636021E-2</v>
      </c>
      <c r="HB79" s="37">
        <v>9.1805473064808352E-2</v>
      </c>
      <c r="HC79" s="37">
        <v>8.6251609201768442E-2</v>
      </c>
      <c r="HD79" s="37">
        <v>9.4714013191861568E-2</v>
      </c>
      <c r="HE79" s="37">
        <v>8.846270507308196E-2</v>
      </c>
      <c r="HF79" s="37">
        <v>8.9954469194751141E-2</v>
      </c>
      <c r="HG79" s="37">
        <v>8.9954469194751141E-2</v>
      </c>
      <c r="HH79" s="37">
        <v>9.1874830830465548E-2</v>
      </c>
      <c r="HI79" s="37">
        <v>8.9954469194751141E-2</v>
      </c>
      <c r="HJ79" s="37">
        <v>9.5598949315638615E-2</v>
      </c>
      <c r="HK79" s="37">
        <v>9.1838113251674125E-2</v>
      </c>
      <c r="HL79" s="37">
        <v>9.2619946732221736E-2</v>
      </c>
      <c r="HM79" s="37">
        <v>8.9954469194751141E-2</v>
      </c>
      <c r="HN79" s="37">
        <v>8.9954469194751141E-2</v>
      </c>
      <c r="HO79" s="37">
        <v>8.9111167740450581E-2</v>
      </c>
      <c r="HP79" s="37">
        <v>9.4714013191861568E-2</v>
      </c>
      <c r="HQ79" s="37">
        <v>8.4299751454019134E-2</v>
      </c>
      <c r="HR79" s="37">
        <v>9.9903866163917998E-2</v>
      </c>
      <c r="HS79" s="37">
        <v>9.115963109716585E-2</v>
      </c>
      <c r="HT79" s="37">
        <v>8.8016791560636021E-2</v>
      </c>
      <c r="HU79" s="37">
        <v>9.519404560095901E-2</v>
      </c>
      <c r="HV79" s="37">
        <v>8.846270507308196E-2</v>
      </c>
      <c r="HW79" s="37">
        <v>8.9954469194751141E-2</v>
      </c>
      <c r="HX79" s="37">
        <v>9.5620243089364676E-2</v>
      </c>
      <c r="HY79" s="37">
        <v>9.5620243089364676E-2</v>
      </c>
      <c r="HZ79" s="37">
        <v>8.3535169575303714E-2</v>
      </c>
      <c r="IA79" s="37">
        <v>8.8016791560636021E-2</v>
      </c>
      <c r="IB79" s="37">
        <v>8.4280751297038492E-2</v>
      </c>
      <c r="IC79" s="37">
        <v>9.2693868243602484E-2</v>
      </c>
      <c r="ID79" s="37">
        <v>8.8016791560636021E-2</v>
      </c>
      <c r="IE79" s="37">
        <v>8.9954469194751141E-2</v>
      </c>
      <c r="IF79" s="37">
        <v>9.3783265827191098E-2</v>
      </c>
      <c r="IG79" s="37">
        <v>8.846270507308196E-2</v>
      </c>
      <c r="IH79" s="37">
        <v>9.2784245625244788E-2</v>
      </c>
      <c r="II79" s="37">
        <v>9.5620243089364676E-2</v>
      </c>
      <c r="IJ79" s="37">
        <v>8.6297729210199847E-2</v>
      </c>
      <c r="IK79" s="37">
        <v>9.1222328073349068E-2</v>
      </c>
      <c r="IL79" s="37">
        <v>8.811328483828218E-2</v>
      </c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</row>
    <row r="80" spans="1:410" x14ac:dyDescent="0.35">
      <c r="A80" s="307">
        <v>0.122</v>
      </c>
      <c r="B80" s="314">
        <f t="shared" si="8"/>
        <v>9.4117370428987809E-2</v>
      </c>
      <c r="C80" s="315">
        <f t="shared" si="9"/>
        <v>2.7882629571012188E-2</v>
      </c>
      <c r="D80" s="37">
        <f t="shared" si="10"/>
        <v>9.1666062414184235E-2</v>
      </c>
      <c r="E80" s="11">
        <f t="shared" si="11"/>
        <v>3.0333937585815762E-2</v>
      </c>
      <c r="F80" s="310">
        <f t="shared" si="12"/>
        <v>9.424450265501412E-2</v>
      </c>
      <c r="G80" s="311">
        <f t="shared" si="13"/>
        <v>2.7755497344985877E-2</v>
      </c>
      <c r="H80" s="312">
        <f t="shared" si="14"/>
        <v>9.1706912780006103E-2</v>
      </c>
      <c r="I80" s="313">
        <f t="shared" si="15"/>
        <v>3.0293087219993894E-2</v>
      </c>
      <c r="J80" s="323">
        <v>9.1666062414184235E-2</v>
      </c>
      <c r="K80" s="313">
        <v>3.0333937585815762E-2</v>
      </c>
      <c r="M80" s="1">
        <v>0.122</v>
      </c>
      <c r="N80" s="37">
        <v>9.7273666579966056E-2</v>
      </c>
      <c r="O80" s="37">
        <v>9.406279072461099E-2</v>
      </c>
      <c r="P80" s="37">
        <v>9.8606768496925179E-2</v>
      </c>
      <c r="Q80" s="37">
        <v>0.10332253071564312</v>
      </c>
      <c r="R80" s="37">
        <v>8.5188774779036081E-2</v>
      </c>
      <c r="S80" s="37">
        <v>9.406279072461099E-2</v>
      </c>
      <c r="T80" s="37">
        <v>9.3136510914600512E-2</v>
      </c>
      <c r="U80" s="37">
        <v>0.10049520814441104</v>
      </c>
      <c r="V80" s="37">
        <v>9.406279072461099E-2</v>
      </c>
      <c r="W80" s="37">
        <v>9.8699602812061915E-2</v>
      </c>
      <c r="X80" s="37">
        <v>9.406279072461099E-2</v>
      </c>
      <c r="Y80" s="37">
        <v>9.1680985115836222E-2</v>
      </c>
      <c r="Z80" s="37">
        <v>9.8699602812061915E-2</v>
      </c>
      <c r="AA80" s="37">
        <v>9.8699602812061915E-2</v>
      </c>
      <c r="AB80" s="37">
        <v>0.10065134345237459</v>
      </c>
      <c r="AC80" s="37">
        <v>9.135515282591955E-2</v>
      </c>
      <c r="AD80" s="37">
        <v>9.5238148058446104E-2</v>
      </c>
      <c r="AE80" s="37">
        <v>0.10349824223971127</v>
      </c>
      <c r="AF80" s="37">
        <v>9.406279072461099E-2</v>
      </c>
      <c r="AG80" s="37">
        <v>9.8699602812061915E-2</v>
      </c>
      <c r="AH80" s="37">
        <v>9.8606768496925179E-2</v>
      </c>
      <c r="AI80" s="37">
        <v>9.612558349434619E-2</v>
      </c>
      <c r="AJ80" s="37">
        <v>9.8699602812061915E-2</v>
      </c>
      <c r="AK80" s="37">
        <v>9.049476846707516E-2</v>
      </c>
      <c r="AL80" s="37">
        <v>9.406279072461099E-2</v>
      </c>
      <c r="AM80" s="37">
        <v>9.1042424520726417E-2</v>
      </c>
      <c r="AN80" s="37">
        <v>9.7689231032429769E-2</v>
      </c>
      <c r="AO80" s="37">
        <v>9.135515282591955E-2</v>
      </c>
      <c r="AP80" s="37">
        <v>9.8699602812061915E-2</v>
      </c>
      <c r="AQ80" s="37">
        <v>9.3195679392097386E-2</v>
      </c>
      <c r="AR80" s="37">
        <v>9.8606768496925179E-2</v>
      </c>
      <c r="AS80" s="37">
        <v>8.8297876074996173E-2</v>
      </c>
      <c r="AT80" s="37">
        <v>0.10659518284364711</v>
      </c>
      <c r="AU80" s="37">
        <v>9.0944161650968747E-2</v>
      </c>
      <c r="AV80" s="37">
        <v>9.8699602812061915E-2</v>
      </c>
      <c r="AW80" s="37">
        <v>9.0933566240142927E-2</v>
      </c>
      <c r="AX80" s="37">
        <v>9.135515282591955E-2</v>
      </c>
      <c r="AY80" s="37">
        <v>9.406279072461099E-2</v>
      </c>
      <c r="AZ80" s="37">
        <v>9.1399155291498779E-2</v>
      </c>
      <c r="BA80" s="37">
        <v>9.049476846707516E-2</v>
      </c>
      <c r="BB80" s="37">
        <v>9.049476846707516E-2</v>
      </c>
      <c r="BC80" s="37">
        <v>9.0040154388802307E-2</v>
      </c>
      <c r="BD80" s="37">
        <v>9.1146219296311726E-2</v>
      </c>
      <c r="BE80" s="37">
        <v>9.406279072461099E-2</v>
      </c>
      <c r="BF80" s="37">
        <v>0.10104503385778973</v>
      </c>
      <c r="BG80" s="37">
        <v>9.9543288970987742E-2</v>
      </c>
      <c r="BH80" s="37">
        <v>9.8637633409285108E-2</v>
      </c>
      <c r="BI80" s="37">
        <v>9.8606768496925179E-2</v>
      </c>
      <c r="BJ80" s="37">
        <v>9.135515282591955E-2</v>
      </c>
      <c r="BK80" s="37">
        <v>0.1076470767286879</v>
      </c>
      <c r="BL80" s="37">
        <v>0.10358956197288904</v>
      </c>
      <c r="BM80" s="37">
        <v>9.2768451234459093E-2</v>
      </c>
      <c r="BN80" s="37">
        <v>8.9000504394116442E-2</v>
      </c>
      <c r="BO80" s="37">
        <v>0.10081153514768637</v>
      </c>
      <c r="BP80" s="37">
        <v>9.1055839584955223E-2</v>
      </c>
      <c r="BQ80" s="37">
        <v>9.5983960782513922E-2</v>
      </c>
      <c r="BR80" s="37">
        <v>9.8699602812061915E-2</v>
      </c>
      <c r="BS80" s="37">
        <v>9.8699602812061915E-2</v>
      </c>
      <c r="BT80" s="37">
        <v>9.406279072461099E-2</v>
      </c>
      <c r="BU80" s="37">
        <v>9.406279072461099E-2</v>
      </c>
      <c r="BV80" s="37">
        <v>9.8606768496925179E-2</v>
      </c>
      <c r="BW80" s="37">
        <v>0.10578999946855361</v>
      </c>
      <c r="BX80" s="37">
        <v>9.049476846707516E-2</v>
      </c>
      <c r="BY80" s="37">
        <v>9.8646370734756239E-2</v>
      </c>
      <c r="BZ80" s="37">
        <v>9.7801291286258918E-2</v>
      </c>
      <c r="CA80" s="37">
        <v>9.8699602812061915E-2</v>
      </c>
      <c r="CB80" s="37">
        <v>8.8454811616573314E-2</v>
      </c>
      <c r="CC80" s="37">
        <v>0.10109508845436221</v>
      </c>
      <c r="CD80" s="37">
        <v>9.6394518484604008E-2</v>
      </c>
      <c r="CE80" s="37">
        <v>9.1132088904522623E-2</v>
      </c>
      <c r="CF80" s="37">
        <v>7.3574259980257128E-2</v>
      </c>
      <c r="CG80" s="37">
        <v>8.8454811616573314E-2</v>
      </c>
      <c r="CH80" s="37">
        <v>0.1068317507395502</v>
      </c>
      <c r="CI80" s="37">
        <v>9.235659937590035E-2</v>
      </c>
      <c r="CJ80" s="37">
        <v>9.8606768496925179E-2</v>
      </c>
      <c r="CK80" s="37">
        <v>0.10640041422854618</v>
      </c>
      <c r="CL80" s="37">
        <v>9.049476846707516E-2</v>
      </c>
      <c r="CM80" s="37">
        <v>0.10349824223971127</v>
      </c>
      <c r="CN80" s="37">
        <v>9.5953571021691664E-2</v>
      </c>
      <c r="CO80" s="37">
        <v>0.10357482459544043</v>
      </c>
      <c r="CP80" s="37">
        <v>0.10190440524923883</v>
      </c>
      <c r="CQ80" s="37">
        <v>9.0773811837749685E-2</v>
      </c>
      <c r="CR80" s="37">
        <v>9.5238148058446104E-2</v>
      </c>
      <c r="CS80" s="37">
        <v>0.1036832486213568</v>
      </c>
      <c r="CT80" s="37">
        <v>9.049476846707516E-2</v>
      </c>
      <c r="CU80" s="37">
        <v>9.8293610769084161E-2</v>
      </c>
      <c r="CV80" s="37">
        <v>9.5238148058446104E-2</v>
      </c>
      <c r="CW80" s="37">
        <v>9.4355069867710029E-2</v>
      </c>
      <c r="CX80" s="37">
        <v>9.049476846707516E-2</v>
      </c>
      <c r="CY80" s="37">
        <v>9.049476846707516E-2</v>
      </c>
      <c r="CZ80" s="37">
        <v>0.10171520237375598</v>
      </c>
      <c r="DA80" s="37">
        <v>9.5238148058446104E-2</v>
      </c>
      <c r="DB80" s="37">
        <v>8.3681005530143349E-2</v>
      </c>
      <c r="DC80" s="37">
        <v>8.8454811616573314E-2</v>
      </c>
      <c r="DD80" s="37">
        <v>9.3863750375038357E-2</v>
      </c>
      <c r="DE80" s="37">
        <v>8.5165545741987758E-2</v>
      </c>
      <c r="DF80" s="37">
        <v>9.4706053142451063E-2</v>
      </c>
      <c r="DG80" s="37">
        <v>8.9000504394116442E-2</v>
      </c>
      <c r="DH80" s="37">
        <v>8.8655529616715745E-2</v>
      </c>
      <c r="DI80" s="37">
        <v>9.4554421480439688E-2</v>
      </c>
      <c r="DJ80" s="37">
        <v>9.3332695384123143E-2</v>
      </c>
      <c r="DK80" s="37">
        <v>9.049476846707516E-2</v>
      </c>
      <c r="DL80" s="37">
        <v>9.049476846707516E-2</v>
      </c>
      <c r="DM80" s="37">
        <v>8.046217877322781E-2</v>
      </c>
      <c r="DN80" s="37">
        <v>9.1953652362730898E-2</v>
      </c>
      <c r="DO80" s="37">
        <v>9.049476846707516E-2</v>
      </c>
      <c r="DP80" s="37">
        <v>8.9000504394116442E-2</v>
      </c>
      <c r="DQ80" s="37">
        <v>9.2796682300136712E-2</v>
      </c>
      <c r="DR80" s="37">
        <v>8.2583085552509594E-2</v>
      </c>
      <c r="DS80" s="37">
        <v>9.1409206498514806E-2</v>
      </c>
      <c r="DT80" s="37">
        <v>8.7585430646196505E-2</v>
      </c>
      <c r="DU80" s="37">
        <v>9.049476846707516E-2</v>
      </c>
      <c r="DV80" s="37">
        <v>8.5068126118552856E-2</v>
      </c>
      <c r="DW80" s="37">
        <v>8.9298059911485428E-2</v>
      </c>
      <c r="DX80" s="37">
        <v>9.582254055357331E-2</v>
      </c>
      <c r="DY80" s="37">
        <v>9.5238148058446104E-2</v>
      </c>
      <c r="DZ80" s="37">
        <v>9.5067954378500907E-2</v>
      </c>
      <c r="EA80" s="37">
        <v>9.420540364088037E-2</v>
      </c>
      <c r="EB80" s="37">
        <v>9.3863750375038357E-2</v>
      </c>
      <c r="EC80" s="37">
        <v>9.049476846707516E-2</v>
      </c>
      <c r="ED80" s="37">
        <v>9.5475512779652938E-2</v>
      </c>
      <c r="EE80" s="37">
        <v>9.5238148058446104E-2</v>
      </c>
      <c r="EF80" s="37">
        <v>9.049476846707516E-2</v>
      </c>
      <c r="EG80" s="37">
        <v>8.9000504394116442E-2</v>
      </c>
      <c r="EH80" s="37">
        <v>9.049476846707516E-2</v>
      </c>
      <c r="EI80" s="37">
        <v>9.049476846707516E-2</v>
      </c>
      <c r="EJ80" s="37">
        <v>9.6452055500102496E-2</v>
      </c>
      <c r="EK80" s="37">
        <v>9.492082447882666E-2</v>
      </c>
      <c r="EL80" s="37">
        <v>9.6452055500102496E-2</v>
      </c>
      <c r="EM80" s="37">
        <v>9.9777715985904791E-2</v>
      </c>
      <c r="EN80" s="37">
        <v>8.7664543037574871E-2</v>
      </c>
      <c r="EO80" s="37">
        <v>9.6452055500102496E-2</v>
      </c>
      <c r="EP80" s="37">
        <v>9.6452055500102496E-2</v>
      </c>
      <c r="EQ80" s="37">
        <v>9.1856204535478936E-2</v>
      </c>
      <c r="ER80" s="37">
        <v>8.2388126672374939E-2</v>
      </c>
      <c r="ES80" s="37">
        <v>9.420540364088037E-2</v>
      </c>
      <c r="ET80" s="37">
        <v>9.5238148058446104E-2</v>
      </c>
      <c r="EU80" s="37">
        <v>9.3042933049558352E-2</v>
      </c>
      <c r="EV80" s="37">
        <v>9.4706053142451063E-2</v>
      </c>
      <c r="EW80" s="37">
        <v>9.9705338286680156E-2</v>
      </c>
      <c r="EX80" s="37">
        <v>9.049476846707516E-2</v>
      </c>
      <c r="EY80" s="37">
        <v>9.049476846707516E-2</v>
      </c>
      <c r="EZ80" s="37">
        <v>9.4147774714835819E-2</v>
      </c>
      <c r="FA80" s="37">
        <v>9.5238148058446104E-2</v>
      </c>
      <c r="FB80" s="37">
        <v>8.9589005896952401E-2</v>
      </c>
      <c r="FC80" s="37">
        <v>9.5238148058446104E-2</v>
      </c>
      <c r="FD80" s="37">
        <v>7.9999999999999849E-2</v>
      </c>
      <c r="FE80" s="37">
        <v>9.1856204535478936E-2</v>
      </c>
      <c r="FF80" s="37">
        <v>8.9589005896952401E-2</v>
      </c>
      <c r="FG80" s="37">
        <v>9.049476846707516E-2</v>
      </c>
      <c r="FH80" s="37">
        <v>8.5914895140933201E-2</v>
      </c>
      <c r="FI80" s="37">
        <v>8.4301652551017181E-2</v>
      </c>
      <c r="FJ80" s="37">
        <v>0.10569575044255486</v>
      </c>
      <c r="FK80" s="37">
        <v>9.5238148058446104E-2</v>
      </c>
      <c r="FL80" s="37">
        <v>9.2242569904653404E-2</v>
      </c>
      <c r="FM80" s="37">
        <v>9.2350742837836064E-2</v>
      </c>
      <c r="FN80" s="37">
        <v>9.6452055500102496E-2</v>
      </c>
      <c r="FO80" s="37">
        <v>9.9431982739845548E-2</v>
      </c>
      <c r="FP80" s="37">
        <v>9.5238148058446104E-2</v>
      </c>
      <c r="FQ80" s="37">
        <v>9.049476846707516E-2</v>
      </c>
      <c r="FR80" s="37">
        <v>9.5238148058446104E-2</v>
      </c>
      <c r="FS80" s="37">
        <v>8.6190967028221044E-2</v>
      </c>
      <c r="FT80" s="37">
        <v>9.049476846707516E-2</v>
      </c>
      <c r="FU80" s="37">
        <v>9.049476846707516E-2</v>
      </c>
      <c r="FV80" s="37">
        <v>9.420540364088037E-2</v>
      </c>
      <c r="FW80" s="37">
        <v>9.7506680180725391E-2</v>
      </c>
      <c r="FX80" s="37">
        <v>9.6452055500102496E-2</v>
      </c>
      <c r="FY80" s="37">
        <v>8.752234886812893E-2</v>
      </c>
      <c r="FZ80" s="37">
        <v>8.0118825102621916E-2</v>
      </c>
      <c r="GA80" s="37">
        <v>9.049476846707516E-2</v>
      </c>
      <c r="GB80" s="37">
        <v>9.049476846707516E-2</v>
      </c>
      <c r="GC80" s="37">
        <v>9.4536705331346615E-2</v>
      </c>
      <c r="GD80" s="37">
        <v>9.4656468381186576E-2</v>
      </c>
      <c r="GE80" s="37">
        <v>9.5238148058446104E-2</v>
      </c>
      <c r="GF80" s="37">
        <v>9.049476846707516E-2</v>
      </c>
      <c r="GG80" s="37">
        <v>9.9040442133487616E-2</v>
      </c>
      <c r="GH80" s="37">
        <v>8.0272307480881766E-2</v>
      </c>
      <c r="GI80" s="37">
        <v>9.420540364088037E-2</v>
      </c>
      <c r="GJ80" s="37">
        <v>9.5238148058446104E-2</v>
      </c>
      <c r="GK80" s="37">
        <v>8.3107668629444076E-2</v>
      </c>
      <c r="GL80" s="37">
        <v>8.5188774779036081E-2</v>
      </c>
      <c r="GM80" s="37">
        <v>9.7034033373831541E-2</v>
      </c>
      <c r="GN80" s="37">
        <v>8.9000504394116442E-2</v>
      </c>
      <c r="GO80" s="37">
        <v>8.9619285944212201E-2</v>
      </c>
      <c r="GP80" s="37">
        <v>9.5238148058446104E-2</v>
      </c>
      <c r="GQ80" s="37">
        <v>0.10482594184678451</v>
      </c>
      <c r="GR80" s="37">
        <v>9.6452055500102496E-2</v>
      </c>
      <c r="GS80" s="37">
        <v>9.049476846707516E-2</v>
      </c>
      <c r="GT80" s="37">
        <v>8.6341584466547827E-2</v>
      </c>
      <c r="GU80" s="37">
        <v>9.5658700125300866E-2</v>
      </c>
      <c r="GV80" s="37">
        <v>8.5914895140933201E-2</v>
      </c>
      <c r="GW80" s="37">
        <v>9.049476846707516E-2</v>
      </c>
      <c r="GX80" s="37">
        <v>9.9177861110190113E-2</v>
      </c>
      <c r="GY80" s="37">
        <v>9.6452055500102496E-2</v>
      </c>
      <c r="GZ80" s="37">
        <v>9.300041321861019E-2</v>
      </c>
      <c r="HA80" s="37">
        <v>8.8454811616573314E-2</v>
      </c>
      <c r="HB80" s="37">
        <v>9.2350742837836064E-2</v>
      </c>
      <c r="HC80" s="37">
        <v>8.7136407013898465E-2</v>
      </c>
      <c r="HD80" s="37">
        <v>9.5238148058446104E-2</v>
      </c>
      <c r="HE80" s="37">
        <v>8.9000504394116442E-2</v>
      </c>
      <c r="HF80" s="37">
        <v>9.049476846707516E-2</v>
      </c>
      <c r="HG80" s="37">
        <v>9.049476846707516E-2</v>
      </c>
      <c r="HH80" s="37">
        <v>9.2417348531318E-2</v>
      </c>
      <c r="HI80" s="37">
        <v>9.049476846707516E-2</v>
      </c>
      <c r="HJ80" s="37">
        <v>9.612558349434619E-2</v>
      </c>
      <c r="HK80" s="37">
        <v>9.235659937590035E-2</v>
      </c>
      <c r="HL80" s="37">
        <v>9.3038986960203518E-2</v>
      </c>
      <c r="HM80" s="37">
        <v>9.049476846707516E-2</v>
      </c>
      <c r="HN80" s="37">
        <v>9.049476846707516E-2</v>
      </c>
      <c r="HO80" s="37">
        <v>9.0004662915031952E-2</v>
      </c>
      <c r="HP80" s="37">
        <v>9.5238148058446104E-2</v>
      </c>
      <c r="HQ80" s="37">
        <v>8.5188774779036081E-2</v>
      </c>
      <c r="HR80" s="37">
        <v>0.10058140765412005</v>
      </c>
      <c r="HS80" s="37">
        <v>9.1701931897067546E-2</v>
      </c>
      <c r="HT80" s="37">
        <v>8.8454811616573314E-2</v>
      </c>
      <c r="HU80" s="37">
        <v>9.601642669594268E-2</v>
      </c>
      <c r="HV80" s="37">
        <v>8.9000504394116442E-2</v>
      </c>
      <c r="HW80" s="37">
        <v>9.049476846707516E-2</v>
      </c>
      <c r="HX80" s="37">
        <v>9.6452055500102496E-2</v>
      </c>
      <c r="HY80" s="37">
        <v>9.6452055500102496E-2</v>
      </c>
      <c r="HZ80" s="37">
        <v>8.3809956992483503E-2</v>
      </c>
      <c r="IA80" s="37">
        <v>8.8454811616573314E-2</v>
      </c>
      <c r="IB80" s="37">
        <v>8.5165545741987758E-2</v>
      </c>
      <c r="IC80" s="37">
        <v>9.3214046238957682E-2</v>
      </c>
      <c r="ID80" s="37">
        <v>8.8454811616573314E-2</v>
      </c>
      <c r="IE80" s="37">
        <v>9.049476846707516E-2</v>
      </c>
      <c r="IF80" s="37">
        <v>9.420540364088037E-2</v>
      </c>
      <c r="IG80" s="37">
        <v>8.9000504394116442E-2</v>
      </c>
      <c r="IH80" s="37">
        <v>9.3332695384123143E-2</v>
      </c>
      <c r="II80" s="37">
        <v>9.6452055500102496E-2</v>
      </c>
      <c r="IJ80" s="37">
        <v>8.6855243104997593E-2</v>
      </c>
      <c r="IK80" s="37">
        <v>9.2050517307094015E-2</v>
      </c>
      <c r="IL80" s="37">
        <v>8.8655529616715745E-2</v>
      </c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</row>
    <row r="81" spans="1:410" x14ac:dyDescent="0.35">
      <c r="A81" s="307">
        <v>0.123</v>
      </c>
      <c r="B81" s="314">
        <f t="shared" si="8"/>
        <v>9.4772365049415885E-2</v>
      </c>
      <c r="C81" s="315">
        <f t="shared" si="9"/>
        <v>2.8227634950584113E-2</v>
      </c>
      <c r="D81" s="37">
        <f t="shared" si="10"/>
        <v>9.22844041732509E-2</v>
      </c>
      <c r="E81" s="11">
        <f t="shared" si="11"/>
        <v>3.0715595826749098E-2</v>
      </c>
      <c r="F81" s="310">
        <f t="shared" si="12"/>
        <v>9.4888353709227088E-2</v>
      </c>
      <c r="G81" s="311">
        <f t="shared" si="13"/>
        <v>2.811164629077291E-2</v>
      </c>
      <c r="H81" s="312">
        <f t="shared" si="14"/>
        <v>9.2339939070667343E-2</v>
      </c>
      <c r="I81" s="313">
        <f t="shared" si="15"/>
        <v>3.0660060929332655E-2</v>
      </c>
      <c r="J81" s="323">
        <v>9.22844041732509E-2</v>
      </c>
      <c r="K81" s="313">
        <v>3.0715595826749098E-2</v>
      </c>
      <c r="M81" s="1">
        <v>0.123</v>
      </c>
      <c r="N81" s="37">
        <v>9.7796308616089123E-2</v>
      </c>
      <c r="O81" s="37">
        <v>9.4605744679234549E-2</v>
      </c>
      <c r="P81" s="37">
        <v>9.9446873468081787E-2</v>
      </c>
      <c r="Q81" s="37">
        <v>0.10414732203929233</v>
      </c>
      <c r="R81" s="37">
        <v>8.6078222402388826E-2</v>
      </c>
      <c r="S81" s="37">
        <v>9.4605744679234549E-2</v>
      </c>
      <c r="T81" s="37">
        <v>9.3677182251657776E-2</v>
      </c>
      <c r="U81" s="37">
        <v>0.10131830612250159</v>
      </c>
      <c r="V81" s="37">
        <v>9.4605744679234549E-2</v>
      </c>
      <c r="W81" s="37">
        <v>9.9226215053741518E-2</v>
      </c>
      <c r="X81" s="37">
        <v>9.4605744679234549E-2</v>
      </c>
      <c r="Y81" s="37">
        <v>9.2223262010171947E-2</v>
      </c>
      <c r="Z81" s="37">
        <v>9.9226215053741518E-2</v>
      </c>
      <c r="AA81" s="37">
        <v>9.9226215053741518E-2</v>
      </c>
      <c r="AB81" s="37">
        <v>0.10158379240730175</v>
      </c>
      <c r="AC81" s="37">
        <v>9.1950716170121183E-2</v>
      </c>
      <c r="AD81" s="37">
        <v>9.5763994391014906E-2</v>
      </c>
      <c r="AE81" s="37">
        <v>0.10400882685351154</v>
      </c>
      <c r="AF81" s="37">
        <v>9.4605744679234549E-2</v>
      </c>
      <c r="AG81" s="37">
        <v>9.9226215053741518E-2</v>
      </c>
      <c r="AH81" s="37">
        <v>9.9446873468081787E-2</v>
      </c>
      <c r="AI81" s="37">
        <v>9.6653932475288418E-2</v>
      </c>
      <c r="AJ81" s="37">
        <v>9.9226215053741518E-2</v>
      </c>
      <c r="AK81" s="37">
        <v>9.103667932402737E-2</v>
      </c>
      <c r="AL81" s="37">
        <v>9.4605744679234549E-2</v>
      </c>
      <c r="AM81" s="37">
        <v>9.192159026804525E-2</v>
      </c>
      <c r="AN81" s="37">
        <v>9.8533975147285346E-2</v>
      </c>
      <c r="AO81" s="37">
        <v>9.1950716170121183E-2</v>
      </c>
      <c r="AP81" s="37">
        <v>9.9226215053741518E-2</v>
      </c>
      <c r="AQ81" s="37">
        <v>9.4105689708372742E-2</v>
      </c>
      <c r="AR81" s="37">
        <v>9.9446873468081787E-2</v>
      </c>
      <c r="AS81" s="37">
        <v>8.8825959199288818E-2</v>
      </c>
      <c r="AT81" s="37">
        <v>0.1074259990064661</v>
      </c>
      <c r="AU81" s="37">
        <v>9.1782910688198882E-2</v>
      </c>
      <c r="AV81" s="37">
        <v>9.9226215053741518E-2</v>
      </c>
      <c r="AW81" s="37">
        <v>9.1806882725673278E-2</v>
      </c>
      <c r="AX81" s="37">
        <v>9.1950716170121183E-2</v>
      </c>
      <c r="AY81" s="37">
        <v>9.4605744679234549E-2</v>
      </c>
      <c r="AZ81" s="37">
        <v>9.1942566999877684E-2</v>
      </c>
      <c r="BA81" s="37">
        <v>9.103667932402737E-2</v>
      </c>
      <c r="BB81" s="37">
        <v>9.103667932402737E-2</v>
      </c>
      <c r="BC81" s="37">
        <v>9.0937542261924964E-2</v>
      </c>
      <c r="BD81" s="37">
        <v>9.1681230272937508E-2</v>
      </c>
      <c r="BE81" s="37">
        <v>9.4605744679234549E-2</v>
      </c>
      <c r="BF81" s="37">
        <v>0.10192774701859419</v>
      </c>
      <c r="BG81" s="37">
        <v>0.10037757892691368</v>
      </c>
      <c r="BH81" s="37">
        <v>9.9559043889755561E-2</v>
      </c>
      <c r="BI81" s="37">
        <v>9.9446873468081787E-2</v>
      </c>
      <c r="BJ81" s="37">
        <v>9.1950716170121183E-2</v>
      </c>
      <c r="BK81" s="37">
        <v>0.10855898277460829</v>
      </c>
      <c r="BL81" s="37">
        <v>0.10442256945564021</v>
      </c>
      <c r="BM81" s="37">
        <v>9.3308213327511824E-2</v>
      </c>
      <c r="BN81" s="37">
        <v>8.9539915502689915E-2</v>
      </c>
      <c r="BO81" s="37">
        <v>0.10161361217224929</v>
      </c>
      <c r="BP81" s="37">
        <v>9.193615172115277E-2</v>
      </c>
      <c r="BQ81" s="37">
        <v>9.6530407673645069E-2</v>
      </c>
      <c r="BR81" s="37">
        <v>9.9226215053741518E-2</v>
      </c>
      <c r="BS81" s="37">
        <v>9.9226215053741518E-2</v>
      </c>
      <c r="BT81" s="37">
        <v>9.4605744679234549E-2</v>
      </c>
      <c r="BU81" s="37">
        <v>9.4605744679234549E-2</v>
      </c>
      <c r="BV81" s="37">
        <v>9.9446873468081787E-2</v>
      </c>
      <c r="BW81" s="37">
        <v>0.10680651287959186</v>
      </c>
      <c r="BX81" s="37">
        <v>9.103667932402737E-2</v>
      </c>
      <c r="BY81" s="37">
        <v>9.9173697241331071E-2</v>
      </c>
      <c r="BZ81" s="37">
        <v>9.832563410652595E-2</v>
      </c>
      <c r="CA81" s="37">
        <v>9.9226215053741518E-2</v>
      </c>
      <c r="CB81" s="37">
        <v>8.8894436610297944E-2</v>
      </c>
      <c r="CC81" s="37">
        <v>0.10197809242147615</v>
      </c>
      <c r="CD81" s="37">
        <v>9.7202831838649306E-2</v>
      </c>
      <c r="CE81" s="37">
        <v>9.2054676208019215E-2</v>
      </c>
      <c r="CF81" s="37">
        <v>7.4098783565486048E-2</v>
      </c>
      <c r="CG81" s="37">
        <v>8.8894436610297944E-2</v>
      </c>
      <c r="CH81" s="37">
        <v>0.1077482185047467</v>
      </c>
      <c r="CI81" s="37">
        <v>9.2876795185891092E-2</v>
      </c>
      <c r="CJ81" s="37">
        <v>9.9446873468081787E-2</v>
      </c>
      <c r="CK81" s="37">
        <v>0.10722858873108088</v>
      </c>
      <c r="CL81" s="37">
        <v>9.103667932402737E-2</v>
      </c>
      <c r="CM81" s="37">
        <v>0.10400882685351154</v>
      </c>
      <c r="CN81" s="37">
        <v>9.6824936063879541E-2</v>
      </c>
      <c r="CO81" s="37">
        <v>0.10449571070644659</v>
      </c>
      <c r="CP81" s="37">
        <v>0.10272834918048868</v>
      </c>
      <c r="CQ81" s="37">
        <v>9.1653117333041267E-2</v>
      </c>
      <c r="CR81" s="37">
        <v>9.5763994391014906E-2</v>
      </c>
      <c r="CS81" s="37">
        <v>0.1044977188812366</v>
      </c>
      <c r="CT81" s="37">
        <v>9.103667932402737E-2</v>
      </c>
      <c r="CU81" s="37">
        <v>9.9116753004620195E-2</v>
      </c>
      <c r="CV81" s="37">
        <v>9.5763994391014906E-2</v>
      </c>
      <c r="CW81" s="37">
        <v>9.4908802689671834E-2</v>
      </c>
      <c r="CX81" s="37">
        <v>9.103667932402737E-2</v>
      </c>
      <c r="CY81" s="37">
        <v>9.103667932402737E-2</v>
      </c>
      <c r="CZ81" s="37">
        <v>0.10255563207483331</v>
      </c>
      <c r="DA81" s="37">
        <v>9.5763994391014906E-2</v>
      </c>
      <c r="DB81" s="37">
        <v>8.4566204005576573E-2</v>
      </c>
      <c r="DC81" s="37">
        <v>8.8894436610297944E-2</v>
      </c>
      <c r="DD81" s="37">
        <v>9.4709369803850585E-2</v>
      </c>
      <c r="DE81" s="37">
        <v>8.6050706258707033E-2</v>
      </c>
      <c r="DF81" s="37">
        <v>9.5547784200680663E-2</v>
      </c>
      <c r="DG81" s="37">
        <v>8.9539915502689915E-2</v>
      </c>
      <c r="DH81" s="37">
        <v>8.9199394434666068E-2</v>
      </c>
      <c r="DI81" s="37">
        <v>9.5108203370714461E-2</v>
      </c>
      <c r="DJ81" s="37">
        <v>9.3882766469021162E-2</v>
      </c>
      <c r="DK81" s="37">
        <v>9.103667932402737E-2</v>
      </c>
      <c r="DL81" s="37">
        <v>9.103667932402737E-2</v>
      </c>
      <c r="DM81" s="37">
        <v>8.1274107193249234E-2</v>
      </c>
      <c r="DN81" s="37">
        <v>9.2784920056226072E-2</v>
      </c>
      <c r="DO81" s="37">
        <v>9.103667932402737E-2</v>
      </c>
      <c r="DP81" s="37">
        <v>8.9539915502689915E-2</v>
      </c>
      <c r="DQ81" s="37">
        <v>9.3347752731202105E-2</v>
      </c>
      <c r="DR81" s="37">
        <v>8.3108911201770663E-2</v>
      </c>
      <c r="DS81" s="37">
        <v>9.1953437719680675E-2</v>
      </c>
      <c r="DT81" s="37">
        <v>8.8120021102169321E-2</v>
      </c>
      <c r="DU81" s="37">
        <v>9.103667932402737E-2</v>
      </c>
      <c r="DV81" s="37">
        <v>8.5952353208695653E-2</v>
      </c>
      <c r="DW81" s="37">
        <v>8.9837970788819055E-2</v>
      </c>
      <c r="DX81" s="37">
        <v>9.6349519937027006E-2</v>
      </c>
      <c r="DY81" s="37">
        <v>9.5763994391014906E-2</v>
      </c>
      <c r="DZ81" s="37">
        <v>9.5900999981974655E-2</v>
      </c>
      <c r="EA81" s="37">
        <v>9.4629219393936204E-2</v>
      </c>
      <c r="EB81" s="37">
        <v>9.4709369803850585E-2</v>
      </c>
      <c r="EC81" s="37">
        <v>9.103667932402737E-2</v>
      </c>
      <c r="ED81" s="37">
        <v>9.6261338056458534E-2</v>
      </c>
      <c r="EE81" s="37">
        <v>9.5763994391014906E-2</v>
      </c>
      <c r="EF81" s="37">
        <v>9.103667932402737E-2</v>
      </c>
      <c r="EG81" s="37">
        <v>8.9539915502689915E-2</v>
      </c>
      <c r="EH81" s="37">
        <v>9.103667932402737E-2</v>
      </c>
      <c r="EI81" s="37">
        <v>9.103667932402737E-2</v>
      </c>
      <c r="EJ81" s="37">
        <v>9.7284763113236083E-2</v>
      </c>
      <c r="EK81" s="37">
        <v>9.5347166923641202E-2</v>
      </c>
      <c r="EL81" s="37">
        <v>9.7284763113236083E-2</v>
      </c>
      <c r="EM81" s="37">
        <v>0.10031219864731766</v>
      </c>
      <c r="EN81" s="37">
        <v>8.8551942133067385E-2</v>
      </c>
      <c r="EO81" s="37">
        <v>9.7284763113236083E-2</v>
      </c>
      <c r="EP81" s="37">
        <v>9.7284763113236083E-2</v>
      </c>
      <c r="EQ81" s="37">
        <v>9.2690035733468346E-2</v>
      </c>
      <c r="ER81" s="37">
        <v>8.2605568368400606E-2</v>
      </c>
      <c r="ES81" s="37">
        <v>9.4629219393936204E-2</v>
      </c>
      <c r="ET81" s="37">
        <v>9.5763994391014906E-2</v>
      </c>
      <c r="EU81" s="37">
        <v>9.3892864248214858E-2</v>
      </c>
      <c r="EV81" s="37">
        <v>9.5547784200680663E-2</v>
      </c>
      <c r="EW81" s="37">
        <v>0.10053732617861644</v>
      </c>
      <c r="EX81" s="37">
        <v>9.103667932402737E-2</v>
      </c>
      <c r="EY81" s="37">
        <v>9.103667932402737E-2</v>
      </c>
      <c r="EZ81" s="37">
        <v>9.4981042730067022E-2</v>
      </c>
      <c r="FA81" s="37">
        <v>9.5763994391014906E-2</v>
      </c>
      <c r="FB81" s="37">
        <v>9.0128610621153848E-2</v>
      </c>
      <c r="FC81" s="37">
        <v>9.5763994391014906E-2</v>
      </c>
      <c r="FD81" s="37">
        <v>7.9999999999999849E-2</v>
      </c>
      <c r="FE81" s="37">
        <v>9.2690035733468346E-2</v>
      </c>
      <c r="FF81" s="37">
        <v>9.0128610621153848E-2</v>
      </c>
      <c r="FG81" s="37">
        <v>9.103667932402737E-2</v>
      </c>
      <c r="FH81" s="37">
        <v>8.6472616748215492E-2</v>
      </c>
      <c r="FI81" s="37">
        <v>8.5087152735930482E-2</v>
      </c>
      <c r="FJ81" s="37">
        <v>0.10652445562911184</v>
      </c>
      <c r="FK81" s="37">
        <v>9.5763994391014906E-2</v>
      </c>
      <c r="FL81" s="37">
        <v>9.3066285982786656E-2</v>
      </c>
      <c r="FM81" s="37">
        <v>9.289762974142679E-2</v>
      </c>
      <c r="FN81" s="37">
        <v>9.7284763113236083E-2</v>
      </c>
      <c r="FO81" s="37">
        <v>0.10027195453866233</v>
      </c>
      <c r="FP81" s="37">
        <v>9.5763994391014906E-2</v>
      </c>
      <c r="FQ81" s="37">
        <v>9.103667932402737E-2</v>
      </c>
      <c r="FR81" s="37">
        <v>9.5763994391014906E-2</v>
      </c>
      <c r="FS81" s="37">
        <v>8.672303053756214E-2</v>
      </c>
      <c r="FT81" s="37">
        <v>9.103667932402737E-2</v>
      </c>
      <c r="FU81" s="37">
        <v>9.103667932402737E-2</v>
      </c>
      <c r="FV81" s="37">
        <v>9.4629219393936204E-2</v>
      </c>
      <c r="FW81" s="37">
        <v>9.8064133178978219E-2</v>
      </c>
      <c r="FX81" s="37">
        <v>9.7284763113236083E-2</v>
      </c>
      <c r="FY81" s="37">
        <v>8.8059291259665606E-2</v>
      </c>
      <c r="FZ81" s="37">
        <v>8.1011721342232113E-2</v>
      </c>
      <c r="GA81" s="37">
        <v>9.103667932402737E-2</v>
      </c>
      <c r="GB81" s="37">
        <v>9.103667932402737E-2</v>
      </c>
      <c r="GC81" s="37">
        <v>9.5451432651830981E-2</v>
      </c>
      <c r="GD81" s="37">
        <v>9.5181182607068315E-2</v>
      </c>
      <c r="GE81" s="37">
        <v>9.5763994391014906E-2</v>
      </c>
      <c r="GF81" s="37">
        <v>9.103667932402737E-2</v>
      </c>
      <c r="GG81" s="37">
        <v>9.9883690431424643E-2</v>
      </c>
      <c r="GH81" s="37">
        <v>8.1156510517999658E-2</v>
      </c>
      <c r="GI81" s="37">
        <v>9.4629219393936204E-2</v>
      </c>
      <c r="GJ81" s="37">
        <v>9.5763994391014906E-2</v>
      </c>
      <c r="GK81" s="37">
        <v>8.3328087846631371E-2</v>
      </c>
      <c r="GL81" s="37">
        <v>8.6078222402388826E-2</v>
      </c>
      <c r="GM81" s="37">
        <v>9.7953592639060894E-2</v>
      </c>
      <c r="GN81" s="37">
        <v>8.9539915502689915E-2</v>
      </c>
      <c r="GO81" s="37">
        <v>9.0636765335259994E-2</v>
      </c>
      <c r="GP81" s="37">
        <v>9.5763994391014906E-2</v>
      </c>
      <c r="GQ81" s="37">
        <v>0.10565518533467522</v>
      </c>
      <c r="GR81" s="37">
        <v>9.7284763113236083E-2</v>
      </c>
      <c r="GS81" s="37">
        <v>9.103667932402737E-2</v>
      </c>
      <c r="GT81" s="37">
        <v>8.7265739337300863E-2</v>
      </c>
      <c r="GU81" s="37">
        <v>9.6087520851785957E-2</v>
      </c>
      <c r="GV81" s="37">
        <v>8.6472616748215492E-2</v>
      </c>
      <c r="GW81" s="37">
        <v>9.103667932402737E-2</v>
      </c>
      <c r="GX81" s="37">
        <v>9.9715072803870264E-2</v>
      </c>
      <c r="GY81" s="37">
        <v>9.7284763113236083E-2</v>
      </c>
      <c r="GZ81" s="37">
        <v>9.3833955935723967E-2</v>
      </c>
      <c r="HA81" s="37">
        <v>8.8894436610297944E-2</v>
      </c>
      <c r="HB81" s="37">
        <v>9.289762974142679E-2</v>
      </c>
      <c r="HC81" s="37">
        <v>8.8021639315768674E-2</v>
      </c>
      <c r="HD81" s="37">
        <v>9.5763994391014906E-2</v>
      </c>
      <c r="HE81" s="37">
        <v>8.9539915502689915E-2</v>
      </c>
      <c r="HF81" s="37">
        <v>9.103667932402737E-2</v>
      </c>
      <c r="HG81" s="37">
        <v>9.103667932402737E-2</v>
      </c>
      <c r="HH81" s="37">
        <v>9.2961474331311411E-2</v>
      </c>
      <c r="HI81" s="37">
        <v>9.103667932402737E-2</v>
      </c>
      <c r="HJ81" s="37">
        <v>9.6653932475288418E-2</v>
      </c>
      <c r="HK81" s="37">
        <v>9.2876795185891092E-2</v>
      </c>
      <c r="HL81" s="37">
        <v>9.3459698409913416E-2</v>
      </c>
      <c r="HM81" s="37">
        <v>9.103667932402737E-2</v>
      </c>
      <c r="HN81" s="37">
        <v>9.103667932402737E-2</v>
      </c>
      <c r="HO81" s="37">
        <v>9.0898593308688325E-2</v>
      </c>
      <c r="HP81" s="37">
        <v>9.5763994391014906E-2</v>
      </c>
      <c r="HQ81" s="37">
        <v>8.6078222402388826E-2</v>
      </c>
      <c r="HR81" s="37">
        <v>0.10126033890304664</v>
      </c>
      <c r="HS81" s="37">
        <v>9.2245844038382208E-2</v>
      </c>
      <c r="HT81" s="37">
        <v>8.8894436610297944E-2</v>
      </c>
      <c r="HU81" s="37">
        <v>9.683980985073859E-2</v>
      </c>
      <c r="HV81" s="37">
        <v>8.9539915502689915E-2</v>
      </c>
      <c r="HW81" s="37">
        <v>9.103667932402737E-2</v>
      </c>
      <c r="HX81" s="37">
        <v>9.7284763113236083E-2</v>
      </c>
      <c r="HY81" s="37">
        <v>9.7284763113236083E-2</v>
      </c>
      <c r="HZ81" s="37">
        <v>8.408545084805219E-2</v>
      </c>
      <c r="IA81" s="37">
        <v>8.8894436610297944E-2</v>
      </c>
      <c r="IB81" s="37">
        <v>8.6050706258707033E-2</v>
      </c>
      <c r="IC81" s="37">
        <v>9.3735934516406605E-2</v>
      </c>
      <c r="ID81" s="37">
        <v>8.8894436610297944E-2</v>
      </c>
      <c r="IE81" s="37">
        <v>9.103667932402737E-2</v>
      </c>
      <c r="IF81" s="37">
        <v>9.4629219393936204E-2</v>
      </c>
      <c r="IG81" s="37">
        <v>8.9539915502689915E-2</v>
      </c>
      <c r="IH81" s="37">
        <v>9.3882766469021162E-2</v>
      </c>
      <c r="II81" s="37">
        <v>9.7284763113236083E-2</v>
      </c>
      <c r="IJ81" s="37">
        <v>8.7513281363166717E-2</v>
      </c>
      <c r="IK81" s="37">
        <v>9.2879253468592271E-2</v>
      </c>
      <c r="IL81" s="37">
        <v>8.9199394434666068E-2</v>
      </c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</row>
    <row r="82" spans="1:410" x14ac:dyDescent="0.35">
      <c r="A82" s="307">
        <v>0.124</v>
      </c>
      <c r="B82" s="314">
        <f t="shared" si="8"/>
        <v>9.54356963505434E-2</v>
      </c>
      <c r="C82" s="315">
        <f t="shared" si="9"/>
        <v>2.8564303649456599E-2</v>
      </c>
      <c r="D82" s="37">
        <f t="shared" si="10"/>
        <v>9.2906953691656913E-2</v>
      </c>
      <c r="E82" s="11">
        <f t="shared" si="11"/>
        <v>3.1093046308343086E-2</v>
      </c>
      <c r="F82" s="310">
        <f t="shared" si="12"/>
        <v>9.5541221598057974E-2</v>
      </c>
      <c r="G82" s="311">
        <f t="shared" si="13"/>
        <v>2.8458778401942025E-2</v>
      </c>
      <c r="H82" s="312">
        <f t="shared" si="14"/>
        <v>9.2974027607028706E-2</v>
      </c>
      <c r="I82" s="313">
        <f t="shared" si="15"/>
        <v>3.1025972392971293E-2</v>
      </c>
      <c r="J82" s="323">
        <v>9.2906953691656913E-2</v>
      </c>
      <c r="K82" s="313">
        <v>3.1093046308343086E-2</v>
      </c>
      <c r="M82" s="1">
        <v>0.124</v>
      </c>
      <c r="N82" s="37">
        <v>9.8320526116232543E-2</v>
      </c>
      <c r="O82" s="37">
        <v>9.5150294372705391E-2</v>
      </c>
      <c r="P82" s="37">
        <v>0.10028637317859124</v>
      </c>
      <c r="Q82" s="37">
        <v>0.10497221147411784</v>
      </c>
      <c r="R82" s="37">
        <v>8.6968093005121538E-2</v>
      </c>
      <c r="S82" s="37">
        <v>9.5150294372705391E-2</v>
      </c>
      <c r="T82" s="37">
        <v>9.4219447158086611E-2</v>
      </c>
      <c r="U82" s="37">
        <v>0.10214229463686086</v>
      </c>
      <c r="V82" s="37">
        <v>9.5150294372705391E-2</v>
      </c>
      <c r="W82" s="37">
        <v>9.9754408610633671E-2</v>
      </c>
      <c r="X82" s="37">
        <v>9.5150294372705391E-2</v>
      </c>
      <c r="Y82" s="37">
        <v>9.2767145465096679E-2</v>
      </c>
      <c r="Z82" s="37">
        <v>9.9754408610633671E-2</v>
      </c>
      <c r="AA82" s="37">
        <v>9.9754408610633671E-2</v>
      </c>
      <c r="AB82" s="37">
        <v>0.10251640271779627</v>
      </c>
      <c r="AC82" s="37">
        <v>9.2832680730542627E-2</v>
      </c>
      <c r="AD82" s="37">
        <v>9.6291553254025608E-2</v>
      </c>
      <c r="AE82" s="37">
        <v>0.10452108563828011</v>
      </c>
      <c r="AF82" s="37">
        <v>9.5150294372705391E-2</v>
      </c>
      <c r="AG82" s="37">
        <v>9.9754408610633671E-2</v>
      </c>
      <c r="AH82" s="37">
        <v>0.10028637317859124</v>
      </c>
      <c r="AI82" s="37">
        <v>9.7183997278785572E-2</v>
      </c>
      <c r="AJ82" s="37">
        <v>9.9754408610633671E-2</v>
      </c>
      <c r="AK82" s="37">
        <v>9.1580202117093945E-2</v>
      </c>
      <c r="AL82" s="37">
        <v>9.5150294372705391E-2</v>
      </c>
      <c r="AM82" s="37">
        <v>9.2801235294994511E-2</v>
      </c>
      <c r="AN82" s="37">
        <v>9.9379399800042734E-2</v>
      </c>
      <c r="AO82" s="37">
        <v>9.2832680730542627E-2</v>
      </c>
      <c r="AP82" s="37">
        <v>9.9754408610633671E-2</v>
      </c>
      <c r="AQ82" s="37">
        <v>9.5016128899706898E-2</v>
      </c>
      <c r="AR82" s="37">
        <v>0.10028637317859124</v>
      </c>
      <c r="AS82" s="37">
        <v>8.9355621195176704E-2</v>
      </c>
      <c r="AT82" s="37">
        <v>0.1082576404776916</v>
      </c>
      <c r="AU82" s="37">
        <v>9.2622538009782041E-2</v>
      </c>
      <c r="AV82" s="37">
        <v>9.9754408610633671E-2</v>
      </c>
      <c r="AW82" s="37">
        <v>9.2680612788398786E-2</v>
      </c>
      <c r="AX82" s="37">
        <v>9.2832680730542627E-2</v>
      </c>
      <c r="AY82" s="37">
        <v>9.5150294372705391E-2</v>
      </c>
      <c r="AZ82" s="37">
        <v>9.2487590436193701E-2</v>
      </c>
      <c r="BA82" s="37">
        <v>9.1580202117093945E-2</v>
      </c>
      <c r="BB82" s="37">
        <v>9.1580202117093945E-2</v>
      </c>
      <c r="BC82" s="37">
        <v>9.1835405461558883E-2</v>
      </c>
      <c r="BD82" s="37">
        <v>9.2217826612942533E-2</v>
      </c>
      <c r="BE82" s="37">
        <v>9.5150294372705391E-2</v>
      </c>
      <c r="BF82" s="37">
        <v>0.10281086047663557</v>
      </c>
      <c r="BG82" s="37">
        <v>0.10121266456718248</v>
      </c>
      <c r="BH82" s="37">
        <v>0.10048071944159154</v>
      </c>
      <c r="BI82" s="37">
        <v>0.10028637317859124</v>
      </c>
      <c r="BJ82" s="37">
        <v>9.2832680730542627E-2</v>
      </c>
      <c r="BK82" s="37">
        <v>0.10947132732159881</v>
      </c>
      <c r="BL82" s="37">
        <v>0.10525556466483854</v>
      </c>
      <c r="BM82" s="37">
        <v>9.3849568112824411E-2</v>
      </c>
      <c r="BN82" s="37">
        <v>9.0080938804464106E-2</v>
      </c>
      <c r="BO82" s="37">
        <v>0.10241655411112283</v>
      </c>
      <c r="BP82" s="37">
        <v>9.2816956291718045E-2</v>
      </c>
      <c r="BQ82" s="37">
        <v>9.7078342230026093E-2</v>
      </c>
      <c r="BR82" s="37">
        <v>9.9754408610633671E-2</v>
      </c>
      <c r="BS82" s="37">
        <v>9.9754408610633671E-2</v>
      </c>
      <c r="BT82" s="37">
        <v>9.5150294372705391E-2</v>
      </c>
      <c r="BU82" s="37">
        <v>9.5150294372705391E-2</v>
      </c>
      <c r="BV82" s="37">
        <v>0.10028637317859124</v>
      </c>
      <c r="BW82" s="37">
        <v>0.10782295408332021</v>
      </c>
      <c r="BX82" s="37">
        <v>9.1580202117093945E-2</v>
      </c>
      <c r="BY82" s="37">
        <v>9.9702608454383057E-2</v>
      </c>
      <c r="BZ82" s="37">
        <v>9.8851555627969434E-2</v>
      </c>
      <c r="CA82" s="37">
        <v>9.9754408610633671E-2</v>
      </c>
      <c r="CB82" s="37">
        <v>8.9335669367029746E-2</v>
      </c>
      <c r="CC82" s="37">
        <v>0.10286170227897795</v>
      </c>
      <c r="CD82" s="37">
        <v>9.801215900418625E-2</v>
      </c>
      <c r="CE82" s="37">
        <v>9.2977601629458118E-2</v>
      </c>
      <c r="CF82" s="37">
        <v>7.4624984523089966E-2</v>
      </c>
      <c r="CG82" s="37">
        <v>8.9335669367029746E-2</v>
      </c>
      <c r="CH82" s="37">
        <v>0.10866510454181344</v>
      </c>
      <c r="CI82" s="37">
        <v>9.3398701883231849E-2</v>
      </c>
      <c r="CJ82" s="37">
        <v>0.10028637317859124</v>
      </c>
      <c r="CK82" s="37">
        <v>0.10805758487951556</v>
      </c>
      <c r="CL82" s="37">
        <v>9.1580202117093945E-2</v>
      </c>
      <c r="CM82" s="37">
        <v>0.10452108563828011</v>
      </c>
      <c r="CN82" s="37">
        <v>9.7704852394958408E-2</v>
      </c>
      <c r="CO82" s="37">
        <v>0.1054170519912383</v>
      </c>
      <c r="CP82" s="37">
        <v>0.10355318260158497</v>
      </c>
      <c r="CQ82" s="37">
        <v>9.2524572905005043E-2</v>
      </c>
      <c r="CR82" s="37">
        <v>9.6291553254025608E-2</v>
      </c>
      <c r="CS82" s="37">
        <v>0.10531310974833019</v>
      </c>
      <c r="CT82" s="37">
        <v>9.1580202117093945E-2</v>
      </c>
      <c r="CU82" s="37">
        <v>9.9940889456348936E-2</v>
      </c>
      <c r="CV82" s="37">
        <v>9.6291553254025608E-2</v>
      </c>
      <c r="CW82" s="37">
        <v>9.5464161851797291E-2</v>
      </c>
      <c r="CX82" s="37">
        <v>9.1580202117093945E-2</v>
      </c>
      <c r="CY82" s="37">
        <v>9.1580202117093945E-2</v>
      </c>
      <c r="CZ82" s="37">
        <v>0.10339694946557842</v>
      </c>
      <c r="DA82" s="37">
        <v>9.6291553254025608E-2</v>
      </c>
      <c r="DB82" s="37">
        <v>8.5451762997059921E-2</v>
      </c>
      <c r="DC82" s="37">
        <v>8.9335669367029746E-2</v>
      </c>
      <c r="DD82" s="37">
        <v>9.5555769452860151E-2</v>
      </c>
      <c r="DE82" s="37">
        <v>8.6936232128521196E-2</v>
      </c>
      <c r="DF82" s="37">
        <v>9.6389826608558105E-2</v>
      </c>
      <c r="DG82" s="37">
        <v>9.0080938804464106E-2</v>
      </c>
      <c r="DH82" s="37">
        <v>8.9744879634066077E-2</v>
      </c>
      <c r="DI82" s="37">
        <v>9.5663612886616178E-2</v>
      </c>
      <c r="DJ82" s="37">
        <v>9.4434459105929847E-2</v>
      </c>
      <c r="DK82" s="37">
        <v>9.1580202117093945E-2</v>
      </c>
      <c r="DL82" s="37">
        <v>9.1580202117093945E-2</v>
      </c>
      <c r="DM82" s="37">
        <v>8.2086973433285415E-2</v>
      </c>
      <c r="DN82" s="37">
        <v>9.3617081912896083E-2</v>
      </c>
      <c r="DO82" s="37">
        <v>9.1580202117093945E-2</v>
      </c>
      <c r="DP82" s="37">
        <v>9.0080938804464106E-2</v>
      </c>
      <c r="DQ82" s="37">
        <v>9.3900453423792163E-2</v>
      </c>
      <c r="DR82" s="37">
        <v>8.3636459767886473E-2</v>
      </c>
      <c r="DS82" s="37">
        <v>9.2499283228699491E-2</v>
      </c>
      <c r="DT82" s="37">
        <v>8.8656215813994077E-2</v>
      </c>
      <c r="DU82" s="37">
        <v>9.1580202117093945E-2</v>
      </c>
      <c r="DV82" s="37">
        <v>8.683057383070758E-2</v>
      </c>
      <c r="DW82" s="37">
        <v>9.0379493816910683E-2</v>
      </c>
      <c r="DX82" s="37">
        <v>9.687821210768921E-2</v>
      </c>
      <c r="DY82" s="37">
        <v>9.6291553254025608E-2</v>
      </c>
      <c r="DZ82" s="37">
        <v>9.6734938083464339E-2</v>
      </c>
      <c r="EA82" s="37">
        <v>9.5054716852414511E-2</v>
      </c>
      <c r="EB82" s="37">
        <v>9.5555769452860151E-2</v>
      </c>
      <c r="EC82" s="37">
        <v>9.1580202117093945E-2</v>
      </c>
      <c r="ED82" s="37">
        <v>9.7048242978168942E-2</v>
      </c>
      <c r="EE82" s="37">
        <v>9.6291553254025608E-2</v>
      </c>
      <c r="EF82" s="37">
        <v>9.1580202117093945E-2</v>
      </c>
      <c r="EG82" s="37">
        <v>9.0080938804464106E-2</v>
      </c>
      <c r="EH82" s="37">
        <v>9.1580202117093945E-2</v>
      </c>
      <c r="EI82" s="37">
        <v>9.1580202117093945E-2</v>
      </c>
      <c r="EJ82" s="37">
        <v>9.8118362213266863E-2</v>
      </c>
      <c r="EK82" s="37">
        <v>9.5775198221168312E-2</v>
      </c>
      <c r="EL82" s="37">
        <v>9.8118362213266863E-2</v>
      </c>
      <c r="EM82" s="37">
        <v>0.10084828120645772</v>
      </c>
      <c r="EN82" s="37">
        <v>8.943977307590778E-2</v>
      </c>
      <c r="EO82" s="37">
        <v>9.8118362213266863E-2</v>
      </c>
      <c r="EP82" s="37">
        <v>9.8118362213266863E-2</v>
      </c>
      <c r="EQ82" s="37">
        <v>9.3524744480371957E-2</v>
      </c>
      <c r="ER82" s="37">
        <v>8.2824195198792472E-2</v>
      </c>
      <c r="ES82" s="37">
        <v>9.5054716852414511E-2</v>
      </c>
      <c r="ET82" s="37">
        <v>9.6291553254025608E-2</v>
      </c>
      <c r="EU82" s="37">
        <v>9.4743560642110758E-2</v>
      </c>
      <c r="EV82" s="37">
        <v>9.6389826608558105E-2</v>
      </c>
      <c r="EW82" s="37">
        <v>0.10137020331522861</v>
      </c>
      <c r="EX82" s="37">
        <v>9.1580202117093945E-2</v>
      </c>
      <c r="EY82" s="37">
        <v>9.1580202117093945E-2</v>
      </c>
      <c r="EZ82" s="37">
        <v>9.5815203943896643E-2</v>
      </c>
      <c r="FA82" s="37">
        <v>9.6291553254025608E-2</v>
      </c>
      <c r="FB82" s="37">
        <v>9.0669824897022355E-2</v>
      </c>
      <c r="FC82" s="37">
        <v>9.6291553254025608E-2</v>
      </c>
      <c r="FD82" s="37">
        <v>7.9999999999999849E-2</v>
      </c>
      <c r="FE82" s="37">
        <v>9.3524744480371957E-2</v>
      </c>
      <c r="FF82" s="37">
        <v>9.0669824897022355E-2</v>
      </c>
      <c r="FG82" s="37">
        <v>9.1580202117093945E-2</v>
      </c>
      <c r="FH82" s="37">
        <v>8.7031016729509636E-2</v>
      </c>
      <c r="FI82" s="37">
        <v>8.5873708677908889E-2</v>
      </c>
      <c r="FJ82" s="37">
        <v>0.1073539814723079</v>
      </c>
      <c r="FK82" s="37">
        <v>9.6291553254025608E-2</v>
      </c>
      <c r="FL82" s="37">
        <v>9.3890893711630508E-2</v>
      </c>
      <c r="FM82" s="37">
        <v>9.3446134049931961E-2</v>
      </c>
      <c r="FN82" s="37">
        <v>9.8118362213266863E-2</v>
      </c>
      <c r="FO82" s="37">
        <v>0.10111272178797304</v>
      </c>
      <c r="FP82" s="37">
        <v>9.6291553254025608E-2</v>
      </c>
      <c r="FQ82" s="37">
        <v>9.1580202117093945E-2</v>
      </c>
      <c r="FR82" s="37">
        <v>9.6291553254025608E-2</v>
      </c>
      <c r="FS82" s="37">
        <v>8.7256814720118925E-2</v>
      </c>
      <c r="FT82" s="37">
        <v>9.1580202117093945E-2</v>
      </c>
      <c r="FU82" s="37">
        <v>9.1580202117093945E-2</v>
      </c>
      <c r="FV82" s="37">
        <v>9.5054716852414511E-2</v>
      </c>
      <c r="FW82" s="37">
        <v>9.862309327218588E-2</v>
      </c>
      <c r="FX82" s="37">
        <v>9.8118362213266863E-2</v>
      </c>
      <c r="FY82" s="37">
        <v>8.859781736613348E-2</v>
      </c>
      <c r="FZ82" s="37">
        <v>8.1905037964663974E-2</v>
      </c>
      <c r="GA82" s="37">
        <v>9.1580202117093945E-2</v>
      </c>
      <c r="GB82" s="37">
        <v>9.1580202117093945E-2</v>
      </c>
      <c r="GC82" s="37">
        <v>9.6366663837521127E-2</v>
      </c>
      <c r="GD82" s="37">
        <v>9.5707609082536838E-2</v>
      </c>
      <c r="GE82" s="37">
        <v>9.6291553254025608E-2</v>
      </c>
      <c r="GF82" s="37">
        <v>9.1580202117093945E-2</v>
      </c>
      <c r="GG82" s="37">
        <v>0.10072773216729614</v>
      </c>
      <c r="GH82" s="37">
        <v>8.2041095068490888E-2</v>
      </c>
      <c r="GI82" s="37">
        <v>9.5054716852414511E-2</v>
      </c>
      <c r="GJ82" s="37">
        <v>9.6291553254025608E-2</v>
      </c>
      <c r="GK82" s="37">
        <v>8.3549628705048562E-2</v>
      </c>
      <c r="GL82" s="37">
        <v>8.6968093005121538E-2</v>
      </c>
      <c r="GM82" s="37">
        <v>9.8864256533226058E-2</v>
      </c>
      <c r="GN82" s="37">
        <v>9.0080938804464106E-2</v>
      </c>
      <c r="GO82" s="37">
        <v>9.1654097101145693E-2</v>
      </c>
      <c r="GP82" s="37">
        <v>9.6291553254025608E-2</v>
      </c>
      <c r="GQ82" s="37">
        <v>0.10648525762418304</v>
      </c>
      <c r="GR82" s="37">
        <v>9.8118362213266863E-2</v>
      </c>
      <c r="GS82" s="37">
        <v>9.1580202117093945E-2</v>
      </c>
      <c r="GT82" s="37">
        <v>8.8190195934033211E-2</v>
      </c>
      <c r="GU82" s="37">
        <v>9.6517471900719354E-2</v>
      </c>
      <c r="GV82" s="37">
        <v>8.7031016729509636E-2</v>
      </c>
      <c r="GW82" s="37">
        <v>9.1580202117093945E-2</v>
      </c>
      <c r="GX82" s="37">
        <v>0.10025389795417694</v>
      </c>
      <c r="GY82" s="37">
        <v>9.8118362213266863E-2</v>
      </c>
      <c r="GZ82" s="37">
        <v>9.4668392757037978E-2</v>
      </c>
      <c r="HA82" s="37">
        <v>8.9335669367029746E-2</v>
      </c>
      <c r="HB82" s="37">
        <v>9.3446134049931961E-2</v>
      </c>
      <c r="HC82" s="37">
        <v>8.8907304758401473E-2</v>
      </c>
      <c r="HD82" s="37">
        <v>9.6291553254025608E-2</v>
      </c>
      <c r="HE82" s="37">
        <v>9.0080938804464106E-2</v>
      </c>
      <c r="HF82" s="37">
        <v>9.1580202117093945E-2</v>
      </c>
      <c r="HG82" s="37">
        <v>9.1580202117093945E-2</v>
      </c>
      <c r="HH82" s="37">
        <v>9.350720851760963E-2</v>
      </c>
      <c r="HI82" s="37">
        <v>9.1580202117093945E-2</v>
      </c>
      <c r="HJ82" s="37">
        <v>9.7183997278785572E-2</v>
      </c>
      <c r="HK82" s="37">
        <v>9.3398701883231849E-2</v>
      </c>
      <c r="HL82" s="37">
        <v>9.3882084898222473E-2</v>
      </c>
      <c r="HM82" s="37">
        <v>9.1580202117093945E-2</v>
      </c>
      <c r="HN82" s="37">
        <v>9.1580202117093945E-2</v>
      </c>
      <c r="HO82" s="37">
        <v>9.1792957567818245E-2</v>
      </c>
      <c r="HP82" s="37">
        <v>9.6291553254025608E-2</v>
      </c>
      <c r="HQ82" s="37">
        <v>8.6968093005121538E-2</v>
      </c>
      <c r="HR82" s="37">
        <v>0.10194065735557789</v>
      </c>
      <c r="HS82" s="37">
        <v>9.2791367829237137E-2</v>
      </c>
      <c r="HT82" s="37">
        <v>8.9335669367029746E-2</v>
      </c>
      <c r="HU82" s="37">
        <v>9.7664190910768056E-2</v>
      </c>
      <c r="HV82" s="37">
        <v>9.0080938804464106E-2</v>
      </c>
      <c r="HW82" s="37">
        <v>9.1580202117093945E-2</v>
      </c>
      <c r="HX82" s="37">
        <v>9.8118362213266863E-2</v>
      </c>
      <c r="HY82" s="37">
        <v>9.8118362213266863E-2</v>
      </c>
      <c r="HZ82" s="37">
        <v>8.4362227629963593E-2</v>
      </c>
      <c r="IA82" s="37">
        <v>8.9335669367029746E-2</v>
      </c>
      <c r="IB82" s="37">
        <v>8.6936232128521196E-2</v>
      </c>
      <c r="IC82" s="37">
        <v>9.4259534236587728E-2</v>
      </c>
      <c r="ID82" s="37">
        <v>8.9335669367029746E-2</v>
      </c>
      <c r="IE82" s="37">
        <v>9.1580202117093945E-2</v>
      </c>
      <c r="IF82" s="37">
        <v>9.5054716852414511E-2</v>
      </c>
      <c r="IG82" s="37">
        <v>9.0080938804464106E-2</v>
      </c>
      <c r="IH82" s="37">
        <v>9.4434459105929847E-2</v>
      </c>
      <c r="II82" s="37">
        <v>9.8118362213266863E-2</v>
      </c>
      <c r="IJ82" s="37">
        <v>8.8399780368965564E-2</v>
      </c>
      <c r="IK82" s="37">
        <v>9.3708882934969484E-2</v>
      </c>
      <c r="IL82" s="37">
        <v>8.9744879634066077E-2</v>
      </c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</row>
    <row r="83" spans="1:410" x14ac:dyDescent="0.35">
      <c r="A83" s="307">
        <v>0.125</v>
      </c>
      <c r="B83" s="314">
        <f t="shared" si="8"/>
        <v>9.6101553497296807E-2</v>
      </c>
      <c r="C83" s="315">
        <f t="shared" si="9"/>
        <v>2.8898446502703193E-2</v>
      </c>
      <c r="D83" s="37">
        <f t="shared" si="10"/>
        <v>9.3535058107913696E-2</v>
      </c>
      <c r="E83" s="11">
        <f t="shared" si="11"/>
        <v>3.1464941892086304E-2</v>
      </c>
      <c r="F83" s="310">
        <f t="shared" si="12"/>
        <v>9.6197150050841812E-2</v>
      </c>
      <c r="G83" s="311">
        <f t="shared" si="13"/>
        <v>2.8802849949158188E-2</v>
      </c>
      <c r="H83" s="312">
        <f t="shared" si="14"/>
        <v>9.3613765972290763E-2</v>
      </c>
      <c r="I83" s="313">
        <f t="shared" si="15"/>
        <v>3.1386234027709237E-2</v>
      </c>
      <c r="J83" s="323">
        <v>9.3535058107913696E-2</v>
      </c>
      <c r="K83" s="313">
        <v>3.1464941892086304E-2</v>
      </c>
      <c r="M83" s="1">
        <v>0.125</v>
      </c>
      <c r="N83" s="37">
        <v>9.8846319659876114E-2</v>
      </c>
      <c r="O83" s="37">
        <v>9.5696436821275599E-2</v>
      </c>
      <c r="P83" s="37">
        <v>0.10112647094169214</v>
      </c>
      <c r="Q83" s="37">
        <v>0.10579773190302344</v>
      </c>
      <c r="R83" s="37">
        <v>8.785838527030787E-2</v>
      </c>
      <c r="S83" s="37">
        <v>9.5696436821275599E-2</v>
      </c>
      <c r="T83" s="37">
        <v>9.4763305887438642E-2</v>
      </c>
      <c r="U83" s="37">
        <v>0.10296717009584078</v>
      </c>
      <c r="V83" s="37">
        <v>9.5696436821275599E-2</v>
      </c>
      <c r="W83" s="37">
        <v>0.10028418401132044</v>
      </c>
      <c r="X83" s="37">
        <v>9.5696436821275599E-2</v>
      </c>
      <c r="Y83" s="37">
        <v>9.3312635766054308E-2</v>
      </c>
      <c r="Z83" s="37">
        <v>0.10028418401132044</v>
      </c>
      <c r="AA83" s="37">
        <v>0.10028418401132044</v>
      </c>
      <c r="AB83" s="37">
        <v>0.10345970340033017</v>
      </c>
      <c r="AC83" s="37">
        <v>9.3715125500936081E-2</v>
      </c>
      <c r="AD83" s="37">
        <v>9.6820825675669964E-2</v>
      </c>
      <c r="AE83" s="37">
        <v>0.10503501982433283</v>
      </c>
      <c r="AF83" s="37">
        <v>9.5696436821275599E-2</v>
      </c>
      <c r="AG83" s="37">
        <v>0.10028418401132044</v>
      </c>
      <c r="AH83" s="37">
        <v>0.10112647094169214</v>
      </c>
      <c r="AI83" s="37">
        <v>9.7715214507715142E-2</v>
      </c>
      <c r="AJ83" s="37">
        <v>0.10028418401132044</v>
      </c>
      <c r="AK83" s="37">
        <v>9.2125337166713006E-2</v>
      </c>
      <c r="AL83" s="37">
        <v>9.5696436821275599E-2</v>
      </c>
      <c r="AM83" s="37">
        <v>9.3681330563050835E-2</v>
      </c>
      <c r="AN83" s="37">
        <v>0.10022550233078231</v>
      </c>
      <c r="AO83" s="37">
        <v>9.3715125500936081E-2</v>
      </c>
      <c r="AP83" s="37">
        <v>0.10028418401132044</v>
      </c>
      <c r="AQ83" s="37">
        <v>9.5926994908338115E-2</v>
      </c>
      <c r="AR83" s="37">
        <v>0.10112647094169214</v>
      </c>
      <c r="AS83" s="37">
        <v>8.9886862500383469E-2</v>
      </c>
      <c r="AT83" s="37">
        <v>0.1090901040301</v>
      </c>
      <c r="AU83" s="37">
        <v>9.3463039837963446E-2</v>
      </c>
      <c r="AV83" s="37">
        <v>0.10028418401132044</v>
      </c>
      <c r="AW83" s="37">
        <v>9.3554755320211624E-2</v>
      </c>
      <c r="AX83" s="37">
        <v>9.3715125500936081E-2</v>
      </c>
      <c r="AY83" s="37">
        <v>9.5696436821275599E-2</v>
      </c>
      <c r="AZ83" s="37">
        <v>9.3034225888347422E-2</v>
      </c>
      <c r="BA83" s="37">
        <v>9.2125337166713006E-2</v>
      </c>
      <c r="BB83" s="37">
        <v>9.2125337166713006E-2</v>
      </c>
      <c r="BC83" s="37">
        <v>9.2733742202115499E-2</v>
      </c>
      <c r="BD83" s="37">
        <v>9.2756008641645016E-2</v>
      </c>
      <c r="BE83" s="37">
        <v>9.5696436821275599E-2</v>
      </c>
      <c r="BF83" s="37">
        <v>0.1036943732098683</v>
      </c>
      <c r="BG83" s="37">
        <v>0.10204854266932739</v>
      </c>
      <c r="BH83" s="37">
        <v>0.10140265917358326</v>
      </c>
      <c r="BI83" s="37">
        <v>0.10112647094169214</v>
      </c>
      <c r="BJ83" s="37">
        <v>9.3715125500936081E-2</v>
      </c>
      <c r="BK83" s="37">
        <v>0.11038410815984667</v>
      </c>
      <c r="BL83" s="37">
        <v>0.10608926825052545</v>
      </c>
      <c r="BM83" s="37">
        <v>9.4392515858249704E-2</v>
      </c>
      <c r="BN83" s="37">
        <v>9.0623574674091323E-2</v>
      </c>
      <c r="BO83" s="37">
        <v>0.10322035796397877</v>
      </c>
      <c r="BP83" s="37">
        <v>9.3698226072442381E-2</v>
      </c>
      <c r="BQ83" s="37">
        <v>9.7627764332907541E-2</v>
      </c>
      <c r="BR83" s="37">
        <v>0.10028418401132044</v>
      </c>
      <c r="BS83" s="37">
        <v>0.10028418401132044</v>
      </c>
      <c r="BT83" s="37">
        <v>9.5696436821275599E-2</v>
      </c>
      <c r="BU83" s="37">
        <v>9.5696436821275599E-2</v>
      </c>
      <c r="BV83" s="37">
        <v>0.10112647094169214</v>
      </c>
      <c r="BW83" s="37">
        <v>0.10883932341032909</v>
      </c>
      <c r="BX83" s="37">
        <v>9.2125337166713006E-2</v>
      </c>
      <c r="BY83" s="37">
        <v>0.10023310490727111</v>
      </c>
      <c r="BZ83" s="37">
        <v>9.9379056413149369E-2</v>
      </c>
      <c r="CA83" s="37">
        <v>0.10028418401132044</v>
      </c>
      <c r="CB83" s="37">
        <v>8.9778512689081769E-2</v>
      </c>
      <c r="CC83" s="37">
        <v>0.10374591518421128</v>
      </c>
      <c r="CD83" s="37">
        <v>9.8822496011958361E-2</v>
      </c>
      <c r="CE83" s="37">
        <v>9.3900219392937023E-2</v>
      </c>
      <c r="CF83" s="37">
        <v>7.5152863531871894E-2</v>
      </c>
      <c r="CG83" s="37">
        <v>8.9778512689081769E-2</v>
      </c>
      <c r="CH83" s="37">
        <v>0.10958240671674879</v>
      </c>
      <c r="CI83" s="37">
        <v>9.3922320633655687E-2</v>
      </c>
      <c r="CJ83" s="37">
        <v>0.10112647094169214</v>
      </c>
      <c r="CK83" s="37">
        <v>0.10888739946118253</v>
      </c>
      <c r="CL83" s="37">
        <v>9.2125337166713006E-2</v>
      </c>
      <c r="CM83" s="37">
        <v>0.10503501982433283</v>
      </c>
      <c r="CN83" s="37">
        <v>9.8585188838071325E-2</v>
      </c>
      <c r="CO83" s="37">
        <v>0.10633884595376064</v>
      </c>
      <c r="CP83" s="37">
        <v>0.10437890005817718</v>
      </c>
      <c r="CQ83" s="37">
        <v>9.3395711755876798E-2</v>
      </c>
      <c r="CR83" s="37">
        <v>9.6820825675669964E-2</v>
      </c>
      <c r="CS83" s="37">
        <v>0.10612941764527428</v>
      </c>
      <c r="CT83" s="37">
        <v>9.2125337166713006E-2</v>
      </c>
      <c r="CU83" s="37">
        <v>0.10076601601131796</v>
      </c>
      <c r="CV83" s="37">
        <v>9.6820825675669964E-2</v>
      </c>
      <c r="CW83" s="37">
        <v>9.6020922819985088E-2</v>
      </c>
      <c r="CX83" s="37">
        <v>9.2125337166713006E-2</v>
      </c>
      <c r="CY83" s="37">
        <v>9.2125337166713006E-2</v>
      </c>
      <c r="CZ83" s="37">
        <v>0.10423915083940782</v>
      </c>
      <c r="DA83" s="37">
        <v>9.6820825675669964E-2</v>
      </c>
      <c r="DB83" s="37">
        <v>8.6337681802795219E-2</v>
      </c>
      <c r="DC83" s="37">
        <v>8.9778512689081769E-2</v>
      </c>
      <c r="DD83" s="37">
        <v>9.6402946030983649E-2</v>
      </c>
      <c r="DE83" s="37">
        <v>8.7822122630666799E-2</v>
      </c>
      <c r="DF83" s="37">
        <v>9.7232660904536861E-2</v>
      </c>
      <c r="DG83" s="37">
        <v>9.0623574674091323E-2</v>
      </c>
      <c r="DH83" s="37">
        <v>9.0291985525305485E-2</v>
      </c>
      <c r="DI83" s="37">
        <v>9.621975491240109E-2</v>
      </c>
      <c r="DJ83" s="37">
        <v>9.4987773489233485E-2</v>
      </c>
      <c r="DK83" s="37">
        <v>9.2125337166713006E-2</v>
      </c>
      <c r="DL83" s="37">
        <v>9.2125337166713006E-2</v>
      </c>
      <c r="DM83" s="37">
        <v>8.2900773247996273E-2</v>
      </c>
      <c r="DN83" s="37">
        <v>9.4450134172919142E-2</v>
      </c>
      <c r="DO83" s="37">
        <v>9.2125337166713006E-2</v>
      </c>
      <c r="DP83" s="37">
        <v>9.0623574674091323E-2</v>
      </c>
      <c r="DQ83" s="37">
        <v>9.4454784603023034E-2</v>
      </c>
      <c r="DR83" s="37">
        <v>8.4165732290351958E-2</v>
      </c>
      <c r="DS83" s="37">
        <v>9.3046743309301405E-2</v>
      </c>
      <c r="DT83" s="37">
        <v>8.9194015215786182E-2</v>
      </c>
      <c r="DU83" s="37">
        <v>9.2125337166713006E-2</v>
      </c>
      <c r="DV83" s="37">
        <v>8.770906615417684E-2</v>
      </c>
      <c r="DW83" s="37">
        <v>9.0922629359571516E-2</v>
      </c>
      <c r="DX83" s="37">
        <v>9.7408552079399469E-2</v>
      </c>
      <c r="DY83" s="37">
        <v>9.6820825675669964E-2</v>
      </c>
      <c r="DZ83" s="37">
        <v>9.7569764952730731E-2</v>
      </c>
      <c r="EA83" s="37">
        <v>9.5481899759504607E-2</v>
      </c>
      <c r="EB83" s="37">
        <v>9.6402946030983649E-2</v>
      </c>
      <c r="EC83" s="37">
        <v>9.2125337166713006E-2</v>
      </c>
      <c r="ED83" s="37">
        <v>9.7836223821753165E-2</v>
      </c>
      <c r="EE83" s="37">
        <v>9.6820825675669964E-2</v>
      </c>
      <c r="EF83" s="37">
        <v>9.2125337166713006E-2</v>
      </c>
      <c r="EG83" s="37">
        <v>9.0623574674091323E-2</v>
      </c>
      <c r="EH83" s="37">
        <v>9.2125337166713006E-2</v>
      </c>
      <c r="EI83" s="37">
        <v>9.2125337166713006E-2</v>
      </c>
      <c r="EJ83" s="37">
        <v>9.8952849090594652E-2</v>
      </c>
      <c r="EK83" s="37">
        <v>9.6204371529561294E-2</v>
      </c>
      <c r="EL83" s="37">
        <v>9.8952849090594652E-2</v>
      </c>
      <c r="EM83" s="37">
        <v>0.1013859641188033</v>
      </c>
      <c r="EN83" s="37">
        <v>9.0328034524832734E-2</v>
      </c>
      <c r="EO83" s="37">
        <v>9.8952849090594652E-2</v>
      </c>
      <c r="EP83" s="37">
        <v>9.8952849090594652E-2</v>
      </c>
      <c r="EQ83" s="37">
        <v>9.4360344491401182E-2</v>
      </c>
      <c r="ER83" s="37">
        <v>8.3044013784587589E-2</v>
      </c>
      <c r="ES83" s="37">
        <v>9.5481899759504607E-2</v>
      </c>
      <c r="ET83" s="37">
        <v>9.6820825675669964E-2</v>
      </c>
      <c r="EU83" s="37">
        <v>9.5595018955704658E-2</v>
      </c>
      <c r="EV83" s="37">
        <v>9.7232660904536861E-2</v>
      </c>
      <c r="EW83" s="37">
        <v>0.10220396603356563</v>
      </c>
      <c r="EX83" s="37">
        <v>9.2125337166713006E-2</v>
      </c>
      <c r="EY83" s="37">
        <v>9.2125337166713006E-2</v>
      </c>
      <c r="EZ83" s="37">
        <v>9.6650254612247855E-2</v>
      </c>
      <c r="FA83" s="37">
        <v>9.6820825675669964E-2</v>
      </c>
      <c r="FB83" s="37">
        <v>9.1212649081384711E-2</v>
      </c>
      <c r="FC83" s="37">
        <v>9.6820825675669964E-2</v>
      </c>
      <c r="FD83" s="37">
        <v>7.9999999999999849E-2</v>
      </c>
      <c r="FE83" s="37">
        <v>9.4360344491401182E-2</v>
      </c>
      <c r="FF83" s="37">
        <v>9.1212649081384711E-2</v>
      </c>
      <c r="FG83" s="37">
        <v>9.2125337166713006E-2</v>
      </c>
      <c r="FH83" s="37">
        <v>8.7793094191043419E-2</v>
      </c>
      <c r="FI83" s="37">
        <v>8.6661316569693447E-2</v>
      </c>
      <c r="FJ83" s="37">
        <v>0.10818432476166828</v>
      </c>
      <c r="FK83" s="37">
        <v>9.6820825675669964E-2</v>
      </c>
      <c r="FL83" s="37">
        <v>9.4716389387753841E-2</v>
      </c>
      <c r="FM83" s="37">
        <v>9.3996256006345202E-2</v>
      </c>
      <c r="FN83" s="37">
        <v>9.8952849090594652E-2</v>
      </c>
      <c r="FO83" s="37">
        <v>0.10195428123526673</v>
      </c>
      <c r="FP83" s="37">
        <v>9.6820825675669964E-2</v>
      </c>
      <c r="FQ83" s="37">
        <v>9.2125337166713006E-2</v>
      </c>
      <c r="FR83" s="37">
        <v>9.6820825675669964E-2</v>
      </c>
      <c r="FS83" s="37">
        <v>8.77919053349836E-2</v>
      </c>
      <c r="FT83" s="37">
        <v>9.2125337166713006E-2</v>
      </c>
      <c r="FU83" s="37">
        <v>9.2125337166713006E-2</v>
      </c>
      <c r="FV83" s="37">
        <v>9.5481899759504607E-2</v>
      </c>
      <c r="FW83" s="37">
        <v>9.9302197600253717E-2</v>
      </c>
      <c r="FX83" s="37">
        <v>9.8952849090594652E-2</v>
      </c>
      <c r="FY83" s="37">
        <v>8.9137956239707217E-2</v>
      </c>
      <c r="FZ83" s="37">
        <v>8.2798773573796502E-2</v>
      </c>
      <c r="GA83" s="37">
        <v>9.2125337166713006E-2</v>
      </c>
      <c r="GB83" s="37">
        <v>9.2125337166713006E-2</v>
      </c>
      <c r="GC83" s="37">
        <v>9.728239589927834E-2</v>
      </c>
      <c r="GD83" s="37">
        <v>9.6235748863423565E-2</v>
      </c>
      <c r="GE83" s="37">
        <v>9.6820825675669964E-2</v>
      </c>
      <c r="GF83" s="37">
        <v>9.2125337166713006E-2</v>
      </c>
      <c r="GG83" s="37">
        <v>0.10157256406674575</v>
      </c>
      <c r="GH83" s="37">
        <v>8.2926060049151484E-2</v>
      </c>
      <c r="GI83" s="37">
        <v>9.5481899759504607E-2</v>
      </c>
      <c r="GJ83" s="37">
        <v>9.6820825675669964E-2</v>
      </c>
      <c r="GK83" s="37">
        <v>8.3772296839610849E-2</v>
      </c>
      <c r="GL83" s="37">
        <v>8.785838527030787E-2</v>
      </c>
      <c r="GM83" s="37">
        <v>9.9773973991909015E-2</v>
      </c>
      <c r="GN83" s="37">
        <v>9.0623574674091323E-2</v>
      </c>
      <c r="GO83" s="37">
        <v>9.2671281875361E-2</v>
      </c>
      <c r="GP83" s="37">
        <v>9.6820825675669964E-2</v>
      </c>
      <c r="GQ83" s="37">
        <v>0.10731615548581241</v>
      </c>
      <c r="GR83" s="37">
        <v>9.8952849090594652E-2</v>
      </c>
      <c r="GS83" s="37">
        <v>9.2125337166713006E-2</v>
      </c>
      <c r="GT83" s="37">
        <v>8.9114953032277233E-2</v>
      </c>
      <c r="GU83" s="37">
        <v>9.6949006344265953E-2</v>
      </c>
      <c r="GV83" s="37">
        <v>8.7793094191043419E-2</v>
      </c>
      <c r="GW83" s="37">
        <v>9.2125337166713006E-2</v>
      </c>
      <c r="GX83" s="37">
        <v>0.10079433703403073</v>
      </c>
      <c r="GY83" s="37">
        <v>9.8952849090594652E-2</v>
      </c>
      <c r="GZ83" s="37">
        <v>9.550371992109663E-2</v>
      </c>
      <c r="HA83" s="37">
        <v>8.9778512689081769E-2</v>
      </c>
      <c r="HB83" s="37">
        <v>9.3996256006345202E-2</v>
      </c>
      <c r="HC83" s="37">
        <v>8.9793401995008182E-2</v>
      </c>
      <c r="HD83" s="37">
        <v>9.6820825675669964E-2</v>
      </c>
      <c r="HE83" s="37">
        <v>9.0623574674091323E-2</v>
      </c>
      <c r="HF83" s="37">
        <v>9.2125337166713006E-2</v>
      </c>
      <c r="HG83" s="37">
        <v>9.2125337166713006E-2</v>
      </c>
      <c r="HH83" s="37">
        <v>9.4054551346425264E-2</v>
      </c>
      <c r="HI83" s="37">
        <v>9.2125337166713006E-2</v>
      </c>
      <c r="HJ83" s="37">
        <v>9.7715214507715142E-2</v>
      </c>
      <c r="HK83" s="37">
        <v>9.3922320633655687E-2</v>
      </c>
      <c r="HL83" s="37">
        <v>9.4306150219853668E-2</v>
      </c>
      <c r="HM83" s="37">
        <v>9.2125337166713006E-2</v>
      </c>
      <c r="HN83" s="37">
        <v>9.2125337166713006E-2</v>
      </c>
      <c r="HO83" s="37">
        <v>9.2687754340941897E-2</v>
      </c>
      <c r="HP83" s="37">
        <v>9.6820825675669964E-2</v>
      </c>
      <c r="HQ83" s="37">
        <v>8.785838527030787E-2</v>
      </c>
      <c r="HR83" s="37">
        <v>0.10262236043748851</v>
      </c>
      <c r="HS83" s="37">
        <v>9.3338503546691154E-2</v>
      </c>
      <c r="HT83" s="37">
        <v>8.9778512689081769E-2</v>
      </c>
      <c r="HU83" s="37">
        <v>9.8489565725060402E-2</v>
      </c>
      <c r="HV83" s="37">
        <v>9.0623574674091323E-2</v>
      </c>
      <c r="HW83" s="37">
        <v>9.2125337166713006E-2</v>
      </c>
      <c r="HX83" s="37">
        <v>9.8952849090594652E-2</v>
      </c>
      <c r="HY83" s="37">
        <v>9.8952849090594652E-2</v>
      </c>
      <c r="HZ83" s="37">
        <v>8.4640315177676229E-2</v>
      </c>
      <c r="IA83" s="37">
        <v>8.9778512689081769E-2</v>
      </c>
      <c r="IB83" s="37">
        <v>8.7822122630666799E-2</v>
      </c>
      <c r="IC83" s="37">
        <v>9.4784846524152089E-2</v>
      </c>
      <c r="ID83" s="37">
        <v>8.9778512689081769E-2</v>
      </c>
      <c r="IE83" s="37">
        <v>9.2125337166713006E-2</v>
      </c>
      <c r="IF83" s="37">
        <v>9.5481899759504607E-2</v>
      </c>
      <c r="IG83" s="37">
        <v>9.0623574674091323E-2</v>
      </c>
      <c r="IH83" s="37">
        <v>9.4987773489233485E-2</v>
      </c>
      <c r="II83" s="37">
        <v>9.8952849090594652E-2</v>
      </c>
      <c r="IJ83" s="37">
        <v>8.9286662633436542E-2</v>
      </c>
      <c r="IK83" s="37">
        <v>9.4539401965348713E-2</v>
      </c>
      <c r="IL83" s="37">
        <v>9.0291985525305485E-2</v>
      </c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</row>
    <row r="84" spans="1:410" x14ac:dyDescent="0.35">
      <c r="A84" s="307">
        <v>0.126</v>
      </c>
      <c r="B84" s="314">
        <f t="shared" si="8"/>
        <v>9.677203645644776E-2</v>
      </c>
      <c r="C84" s="315">
        <f t="shared" si="9"/>
        <v>2.9227963543552241E-2</v>
      </c>
      <c r="D84" s="37">
        <f t="shared" si="10"/>
        <v>9.4169399983434307E-2</v>
      </c>
      <c r="E84" s="11">
        <f t="shared" si="11"/>
        <v>3.1830600016565694E-2</v>
      </c>
      <c r="F84" s="310">
        <f t="shared" si="12"/>
        <v>9.6859644165316797E-2</v>
      </c>
      <c r="G84" s="311">
        <f t="shared" si="13"/>
        <v>2.9140355834683204E-2</v>
      </c>
      <c r="H84" s="312">
        <f t="shared" si="14"/>
        <v>9.4257469957246154E-2</v>
      </c>
      <c r="I84" s="313">
        <f t="shared" si="15"/>
        <v>3.1742530042753847E-2</v>
      </c>
      <c r="J84" s="323">
        <v>9.4169399983434307E-2</v>
      </c>
      <c r="K84" s="313">
        <v>3.1830600016565694E-2</v>
      </c>
      <c r="M84" s="1">
        <v>0.126</v>
      </c>
      <c r="N84" s="37">
        <v>9.9373689797670028E-2</v>
      </c>
      <c r="O84" s="37">
        <v>9.6242466925455794E-2</v>
      </c>
      <c r="P84" s="37">
        <v>0.10196727822782758</v>
      </c>
      <c r="Q84" s="37">
        <v>0.10662407338877866</v>
      </c>
      <c r="R84" s="37">
        <v>8.8749097883057848E-2</v>
      </c>
      <c r="S84" s="37">
        <v>9.6242466925455794E-2</v>
      </c>
      <c r="T84" s="37">
        <v>9.5308758662866699E-2</v>
      </c>
      <c r="U84" s="37">
        <v>0.1037929289132784</v>
      </c>
      <c r="V84" s="37">
        <v>9.6242466925455794E-2</v>
      </c>
      <c r="W84" s="37">
        <v>0.10081554175528384</v>
      </c>
      <c r="X84" s="37">
        <v>9.6242466925455794E-2</v>
      </c>
      <c r="Y84" s="37">
        <v>9.3859733167559023E-2</v>
      </c>
      <c r="Z84" s="37">
        <v>0.10081554175528384</v>
      </c>
      <c r="AA84" s="37">
        <v>0.10081554175528384</v>
      </c>
      <c r="AB84" s="37">
        <v>0.10440349699864715</v>
      </c>
      <c r="AC84" s="37">
        <v>9.4585885761576893E-2</v>
      </c>
      <c r="AD84" s="37">
        <v>9.7351812647686442E-2</v>
      </c>
      <c r="AE84" s="37">
        <v>0.10555063060841285</v>
      </c>
      <c r="AF84" s="37">
        <v>9.6242466925455794E-2</v>
      </c>
      <c r="AG84" s="37">
        <v>0.10081554175528384</v>
      </c>
      <c r="AH84" s="37">
        <v>0.10196727822782758</v>
      </c>
      <c r="AI84" s="37">
        <v>9.8440206250455464E-2</v>
      </c>
      <c r="AJ84" s="37">
        <v>0.10081554175528384</v>
      </c>
      <c r="AK84" s="37">
        <v>9.2672084762190909E-2</v>
      </c>
      <c r="AL84" s="37">
        <v>9.6242466925455794E-2</v>
      </c>
      <c r="AM84" s="37">
        <v>9.4547691756567964E-2</v>
      </c>
      <c r="AN84" s="37">
        <v>0.10107228008647673</v>
      </c>
      <c r="AO84" s="37">
        <v>9.4585885761576893E-2</v>
      </c>
      <c r="AP84" s="37">
        <v>0.10081554175528384</v>
      </c>
      <c r="AQ84" s="37">
        <v>9.6838285685601599E-2</v>
      </c>
      <c r="AR84" s="37">
        <v>0.10196727822782758</v>
      </c>
      <c r="AS84" s="37">
        <v>9.0419683522966032E-2</v>
      </c>
      <c r="AT84" s="37">
        <v>0.10992338644253352</v>
      </c>
      <c r="AU84" s="37">
        <v>9.4304412401710502E-2</v>
      </c>
      <c r="AV84" s="37">
        <v>0.10081554175528384</v>
      </c>
      <c r="AW84" s="37">
        <v>9.4429309214149493E-2</v>
      </c>
      <c r="AX84" s="37">
        <v>9.4585885761576893E-2</v>
      </c>
      <c r="AY84" s="37">
        <v>9.6242466925455794E-2</v>
      </c>
      <c r="AZ84" s="37">
        <v>9.3582473613096129E-2</v>
      </c>
      <c r="BA84" s="37">
        <v>9.2672084762190909E-2</v>
      </c>
      <c r="BB84" s="37">
        <v>9.2672084762190909E-2</v>
      </c>
      <c r="BC84" s="37">
        <v>9.3632550702903661E-2</v>
      </c>
      <c r="BD84" s="37">
        <v>9.3295776654310103E-2</v>
      </c>
      <c r="BE84" s="37">
        <v>9.6242466925455794E-2</v>
      </c>
      <c r="BF84" s="37">
        <v>0.104578284196851</v>
      </c>
      <c r="BG84" s="37">
        <v>0.10288521001771178</v>
      </c>
      <c r="BH84" s="37">
        <v>0.10232486219692372</v>
      </c>
      <c r="BI84" s="37">
        <v>0.10196727822782758</v>
      </c>
      <c r="BJ84" s="37">
        <v>9.4585885761576893E-2</v>
      </c>
      <c r="BK84" s="37">
        <v>0.11129732308966522</v>
      </c>
      <c r="BL84" s="37">
        <v>0.10692378731790075</v>
      </c>
      <c r="BM84" s="37">
        <v>9.493705680128639E-2</v>
      </c>
      <c r="BN84" s="37">
        <v>9.1167823455126973E-2</v>
      </c>
      <c r="BO84" s="37">
        <v>0.10402502073424014</v>
      </c>
      <c r="BP84" s="37">
        <v>9.456678628644144E-2</v>
      </c>
      <c r="BQ84" s="37">
        <v>9.8178673839132813E-2</v>
      </c>
      <c r="BR84" s="37">
        <v>0.10081554175528384</v>
      </c>
      <c r="BS84" s="37">
        <v>0.10081554175528384</v>
      </c>
      <c r="BT84" s="37">
        <v>9.6242466925455794E-2</v>
      </c>
      <c r="BU84" s="37">
        <v>9.6242466925455794E-2</v>
      </c>
      <c r="BV84" s="37">
        <v>0.10196727822782758</v>
      </c>
      <c r="BW84" s="37">
        <v>0.10985562118931291</v>
      </c>
      <c r="BX84" s="37">
        <v>9.2672084762190909E-2</v>
      </c>
      <c r="BY84" s="37">
        <v>0.10076518710413285</v>
      </c>
      <c r="BZ84" s="37">
        <v>9.9908136995664476E-2</v>
      </c>
      <c r="CA84" s="37">
        <v>0.10081554175528384</v>
      </c>
      <c r="CB84" s="37">
        <v>9.0222969355572502E-2</v>
      </c>
      <c r="CC84" s="37">
        <v>0.10463072830473008</v>
      </c>
      <c r="CD84" s="37">
        <v>9.9633838895110349E-2</v>
      </c>
      <c r="CE84" s="37">
        <v>9.4813764760473429E-2</v>
      </c>
      <c r="CF84" s="37">
        <v>7.5682421232991182E-2</v>
      </c>
      <c r="CG84" s="37">
        <v>9.0222969355572502E-2</v>
      </c>
      <c r="CH84" s="37">
        <v>0.11050012290558464</v>
      </c>
      <c r="CI84" s="37">
        <v>9.4447652566855389E-2</v>
      </c>
      <c r="CJ84" s="37">
        <v>0.10196727822782758</v>
      </c>
      <c r="CK84" s="37">
        <v>0.10971802926947727</v>
      </c>
      <c r="CL84" s="37">
        <v>9.2672084762190909E-2</v>
      </c>
      <c r="CM84" s="37">
        <v>0.10555063060841285</v>
      </c>
      <c r="CN84" s="37">
        <v>9.9465944174527809E-2</v>
      </c>
      <c r="CO84" s="37">
        <v>0.10726109010994977</v>
      </c>
      <c r="CP84" s="37">
        <v>0.10520450240293999</v>
      </c>
      <c r="CQ84" s="37">
        <v>9.426723571626261E-2</v>
      </c>
      <c r="CR84" s="37">
        <v>9.7351812647686442E-2</v>
      </c>
      <c r="CS84" s="37">
        <v>0.1069466389990299</v>
      </c>
      <c r="CT84" s="37">
        <v>9.2672084762190909E-2</v>
      </c>
      <c r="CU84" s="37">
        <v>0.10159212856038824</v>
      </c>
      <c r="CV84" s="37">
        <v>9.7351812647686442E-2</v>
      </c>
      <c r="CW84" s="37">
        <v>9.6577747959744276E-2</v>
      </c>
      <c r="CX84" s="37">
        <v>9.2672084762190909E-2</v>
      </c>
      <c r="CY84" s="37">
        <v>9.2672084762190909E-2</v>
      </c>
      <c r="CZ84" s="37">
        <v>0.105081924227169</v>
      </c>
      <c r="DA84" s="37">
        <v>9.7351812647686442E-2</v>
      </c>
      <c r="DB84" s="37">
        <v>8.722395971880581E-2</v>
      </c>
      <c r="DC84" s="37">
        <v>9.0222969355572502E-2</v>
      </c>
      <c r="DD84" s="37">
        <v>9.725089625477823E-2</v>
      </c>
      <c r="DE84" s="37">
        <v>8.8708377042318487E-2</v>
      </c>
      <c r="DF84" s="37">
        <v>9.8076283791642016E-2</v>
      </c>
      <c r="DG84" s="37">
        <v>9.1167823455126973E-2</v>
      </c>
      <c r="DH84" s="37">
        <v>9.0840712387144862E-2</v>
      </c>
      <c r="DI84" s="37">
        <v>9.6776591224458031E-2</v>
      </c>
      <c r="DJ84" s="37">
        <v>9.5542709781639479E-2</v>
      </c>
      <c r="DK84" s="37">
        <v>9.2672084762190909E-2</v>
      </c>
      <c r="DL84" s="37">
        <v>9.2672084762190909E-2</v>
      </c>
      <c r="DM84" s="37">
        <v>8.3715502397384567E-2</v>
      </c>
      <c r="DN84" s="37">
        <v>9.5284073082451126E-2</v>
      </c>
      <c r="DO84" s="37">
        <v>9.2672084762190909E-2</v>
      </c>
      <c r="DP84" s="37">
        <v>9.1167823455126973E-2</v>
      </c>
      <c r="DQ84" s="37">
        <v>9.5010746462075746E-2</v>
      </c>
      <c r="DR84" s="37">
        <v>8.4696729771063239E-2</v>
      </c>
      <c r="DS84" s="37">
        <v>9.3595818213956017E-2</v>
      </c>
      <c r="DT84" s="37">
        <v>8.9733419710928297E-2</v>
      </c>
      <c r="DU84" s="37">
        <v>9.2672084762190909E-2</v>
      </c>
      <c r="DV84" s="37">
        <v>8.858783026585626E-2</v>
      </c>
      <c r="DW84" s="37">
        <v>9.1467377749507195E-2</v>
      </c>
      <c r="DX84" s="37">
        <v>9.7939783923222112E-2</v>
      </c>
      <c r="DY84" s="37">
        <v>9.7351812647686442E-2</v>
      </c>
      <c r="DZ84" s="37">
        <v>9.8405476865550456E-2</v>
      </c>
      <c r="EA84" s="37">
        <v>9.5910771835156394E-2</v>
      </c>
      <c r="EB84" s="37">
        <v>9.725089625477823E-2</v>
      </c>
      <c r="EC84" s="37">
        <v>9.2672084762190909E-2</v>
      </c>
      <c r="ED84" s="37">
        <v>9.8625276862647437E-2</v>
      </c>
      <c r="EE84" s="37">
        <v>9.7351812647686442E-2</v>
      </c>
      <c r="EF84" s="37">
        <v>9.2672084762190909E-2</v>
      </c>
      <c r="EG84" s="37">
        <v>9.1167823455126973E-2</v>
      </c>
      <c r="EH84" s="37">
        <v>9.2672084762190909E-2</v>
      </c>
      <c r="EI84" s="37">
        <v>9.2672084762190909E-2</v>
      </c>
      <c r="EJ84" s="37">
        <v>9.9788220041614695E-2</v>
      </c>
      <c r="EK84" s="37">
        <v>9.6634855877629766E-2</v>
      </c>
      <c r="EL84" s="37">
        <v>9.9788220041614695E-2</v>
      </c>
      <c r="EM84" s="37">
        <v>0.10192524780983492</v>
      </c>
      <c r="EN84" s="37">
        <v>9.1216725140736088E-2</v>
      </c>
      <c r="EO84" s="37">
        <v>9.9788220041614695E-2</v>
      </c>
      <c r="EP84" s="37">
        <v>9.9788220041614695E-2</v>
      </c>
      <c r="EQ84" s="37">
        <v>9.5196831993712872E-2</v>
      </c>
      <c r="ER84" s="37">
        <v>8.3264462131822814E-2</v>
      </c>
      <c r="ES84" s="37">
        <v>9.5910771835156394E-2</v>
      </c>
      <c r="ET84" s="37">
        <v>9.7351812647686442E-2</v>
      </c>
      <c r="EU84" s="37">
        <v>9.6447235921500285E-2</v>
      </c>
      <c r="EV84" s="37">
        <v>9.8076283791642016E-2</v>
      </c>
      <c r="EW84" s="37">
        <v>0.10303861067660458</v>
      </c>
      <c r="EX84" s="37">
        <v>9.2672084762190909E-2</v>
      </c>
      <c r="EY84" s="37">
        <v>9.2672084762190909E-2</v>
      </c>
      <c r="EZ84" s="37">
        <v>9.7486190997080557E-2</v>
      </c>
      <c r="FA84" s="37">
        <v>9.7351812647686442E-2</v>
      </c>
      <c r="FB84" s="37">
        <v>9.1757083500070058E-2</v>
      </c>
      <c r="FC84" s="37">
        <v>9.7351812647686442E-2</v>
      </c>
      <c r="FD84" s="37">
        <v>8.0331952514245186E-2</v>
      </c>
      <c r="FE84" s="37">
        <v>9.5196831993712872E-2</v>
      </c>
      <c r="FF84" s="37">
        <v>9.1757083500070058E-2</v>
      </c>
      <c r="FG84" s="37">
        <v>9.2672084762190909E-2</v>
      </c>
      <c r="FH84" s="37">
        <v>8.868035468431934E-2</v>
      </c>
      <c r="FI84" s="37">
        <v>8.7449972603296233E-2</v>
      </c>
      <c r="FJ84" s="37">
        <v>0.1090154822928171</v>
      </c>
      <c r="FK84" s="37">
        <v>9.7351812647686442E-2</v>
      </c>
      <c r="FL84" s="37">
        <v>9.5542769313426978E-2</v>
      </c>
      <c r="FM84" s="37">
        <v>9.4547995822231279E-2</v>
      </c>
      <c r="FN84" s="37">
        <v>9.9788220041614695E-2</v>
      </c>
      <c r="FO84" s="37">
        <v>0.10279662963507019</v>
      </c>
      <c r="FP84" s="37">
        <v>9.7351812647686442E-2</v>
      </c>
      <c r="FQ84" s="37">
        <v>9.2672084762190909E-2</v>
      </c>
      <c r="FR84" s="37">
        <v>9.7351812647686442E-2</v>
      </c>
      <c r="FS84" s="37">
        <v>8.8328163070479748E-2</v>
      </c>
      <c r="FT84" s="37">
        <v>9.2672084762190909E-2</v>
      </c>
      <c r="FU84" s="37">
        <v>9.2672084762190909E-2</v>
      </c>
      <c r="FV84" s="37">
        <v>9.5910771835156394E-2</v>
      </c>
      <c r="FW84" s="37">
        <v>0.10019019335659429</v>
      </c>
      <c r="FX84" s="37">
        <v>9.9788220041614695E-2</v>
      </c>
      <c r="FY84" s="37">
        <v>8.9679708278159298E-2</v>
      </c>
      <c r="FZ84" s="37">
        <v>8.3692926776165466E-2</v>
      </c>
      <c r="GA84" s="37">
        <v>9.2672084762190909E-2</v>
      </c>
      <c r="GB84" s="37">
        <v>9.2672084762190909E-2</v>
      </c>
      <c r="GC84" s="37">
        <v>9.8198625862439437E-2</v>
      </c>
      <c r="GD84" s="37">
        <v>9.6765602969187015E-2</v>
      </c>
      <c r="GE84" s="37">
        <v>9.7351812647686442E-2</v>
      </c>
      <c r="GF84" s="37">
        <v>9.2672084762190909E-2</v>
      </c>
      <c r="GG84" s="37">
        <v>0.10241818286262871</v>
      </c>
      <c r="GH84" s="37">
        <v>8.3811404377970522E-2</v>
      </c>
      <c r="GI84" s="37">
        <v>9.5910771835156394E-2</v>
      </c>
      <c r="GJ84" s="37">
        <v>9.7351812647686442E-2</v>
      </c>
      <c r="GK84" s="37">
        <v>8.4035835580577034E-2</v>
      </c>
      <c r="GL84" s="37">
        <v>8.8749097883057848E-2</v>
      </c>
      <c r="GM84" s="37">
        <v>0.10068391197484439</v>
      </c>
      <c r="GN84" s="37">
        <v>9.1167823455126973E-2</v>
      </c>
      <c r="GO84" s="37">
        <v>9.3688320288162208E-2</v>
      </c>
      <c r="GP84" s="37">
        <v>9.7351812647686442E-2</v>
      </c>
      <c r="GQ84" s="37">
        <v>0.10814787569603213</v>
      </c>
      <c r="GR84" s="37">
        <v>9.9788220041614695E-2</v>
      </c>
      <c r="GS84" s="37">
        <v>9.2672084762190909E-2</v>
      </c>
      <c r="GT84" s="37">
        <v>9.004000941200907E-2</v>
      </c>
      <c r="GU84" s="37">
        <v>9.7382127110023697E-2</v>
      </c>
      <c r="GV84" s="37">
        <v>8.868035468431934E-2</v>
      </c>
      <c r="GW84" s="37">
        <v>9.2672084762190909E-2</v>
      </c>
      <c r="GX84" s="37">
        <v>0.10133639048584397</v>
      </c>
      <c r="GY84" s="37">
        <v>9.9788220041614695E-2</v>
      </c>
      <c r="GZ84" s="37">
        <v>9.6339933672503042E-2</v>
      </c>
      <c r="HA84" s="37">
        <v>9.0222969355572502E-2</v>
      </c>
      <c r="HB84" s="37">
        <v>9.4547995822231279E-2</v>
      </c>
      <c r="HC84" s="37">
        <v>9.0679929680997029E-2</v>
      </c>
      <c r="HD84" s="37">
        <v>9.7351812647686442E-2</v>
      </c>
      <c r="HE84" s="37">
        <v>9.1167823455126973E-2</v>
      </c>
      <c r="HF84" s="37">
        <v>9.2672084762190909E-2</v>
      </c>
      <c r="HG84" s="37">
        <v>9.2672084762190909E-2</v>
      </c>
      <c r="HH84" s="37">
        <v>9.4603503042949733E-2</v>
      </c>
      <c r="HI84" s="37">
        <v>9.2672084762190909E-2</v>
      </c>
      <c r="HJ84" s="37">
        <v>9.8247756226123695E-2</v>
      </c>
      <c r="HK84" s="37">
        <v>9.4447652566855389E-2</v>
      </c>
      <c r="HL84" s="37">
        <v>9.4731898147005111E-2</v>
      </c>
      <c r="HM84" s="37">
        <v>9.2672084762190909E-2</v>
      </c>
      <c r="HN84" s="37">
        <v>9.2672084762190909E-2</v>
      </c>
      <c r="HO84" s="37">
        <v>9.3582982278725524E-2</v>
      </c>
      <c r="HP84" s="37">
        <v>9.7351812647686442E-2</v>
      </c>
      <c r="HQ84" s="37">
        <v>8.8749097883057848E-2</v>
      </c>
      <c r="HR84" s="37">
        <v>0.10330544555559551</v>
      </c>
      <c r="HS84" s="37">
        <v>9.3887251436648E-2</v>
      </c>
      <c r="HT84" s="37">
        <v>9.0222969355572502E-2</v>
      </c>
      <c r="HU84" s="37">
        <v>9.9315930146401499E-2</v>
      </c>
      <c r="HV84" s="37">
        <v>9.1167823455126973E-2</v>
      </c>
      <c r="HW84" s="37">
        <v>9.2672084762190909E-2</v>
      </c>
      <c r="HX84" s="37">
        <v>9.9788220041614695E-2</v>
      </c>
      <c r="HY84" s="37">
        <v>9.9788220041614695E-2</v>
      </c>
      <c r="HZ84" s="37">
        <v>8.4919719006387284E-2</v>
      </c>
      <c r="IA84" s="37">
        <v>9.0222969355572502E-2</v>
      </c>
      <c r="IB84" s="37">
        <v>8.8708377042318487E-2</v>
      </c>
      <c r="IC84" s="37">
        <v>9.5311872467577663E-2</v>
      </c>
      <c r="ID84" s="37">
        <v>9.0222969355572502E-2</v>
      </c>
      <c r="IE84" s="37">
        <v>9.2672084762190909E-2</v>
      </c>
      <c r="IF84" s="37">
        <v>9.5910771835156394E-2</v>
      </c>
      <c r="IG84" s="37">
        <v>9.1167823455126973E-2</v>
      </c>
      <c r="IH84" s="37">
        <v>9.5542709781639479E-2</v>
      </c>
      <c r="II84" s="37">
        <v>9.9788220041614695E-2</v>
      </c>
      <c r="IJ84" s="37">
        <v>9.0173927155551281E-2</v>
      </c>
      <c r="IK84" s="37">
        <v>9.5370806824742305E-2</v>
      </c>
      <c r="IL84" s="37">
        <v>9.0840712387144862E-2</v>
      </c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</row>
    <row r="85" spans="1:410" x14ac:dyDescent="0.35">
      <c r="A85" s="307">
        <v>0.127</v>
      </c>
      <c r="B85" s="314">
        <f t="shared" si="8"/>
        <v>9.7448142498036738E-2</v>
      </c>
      <c r="C85" s="315">
        <f t="shared" si="9"/>
        <v>2.9551857501963263E-2</v>
      </c>
      <c r="D85" s="37">
        <f t="shared" si="10"/>
        <v>9.4813146408008711E-2</v>
      </c>
      <c r="E85" s="11">
        <f t="shared" si="11"/>
        <v>3.2186853591991291E-2</v>
      </c>
      <c r="F85" s="310">
        <f t="shared" si="12"/>
        <v>9.7529896909560265E-2</v>
      </c>
      <c r="G85" s="311">
        <f t="shared" si="13"/>
        <v>2.9470103090439737E-2</v>
      </c>
      <c r="H85" s="312">
        <f t="shared" si="14"/>
        <v>9.4902310898230091E-2</v>
      </c>
      <c r="I85" s="313">
        <f t="shared" si="15"/>
        <v>3.2097689101769911E-2</v>
      </c>
      <c r="J85" s="323">
        <v>9.4813146408008711E-2</v>
      </c>
      <c r="K85" s="313">
        <v>3.2186853591991291E-2</v>
      </c>
      <c r="M85" s="1">
        <v>0.127</v>
      </c>
      <c r="N85" s="37">
        <v>9.9902637051341614E-2</v>
      </c>
      <c r="O85" s="37">
        <v>9.6789979693603589E-2</v>
      </c>
      <c r="P85" s="37">
        <v>0.10280879221167583</v>
      </c>
      <c r="Q85" s="37">
        <v>0.10745123273106993</v>
      </c>
      <c r="R85" s="37">
        <v>8.9640229530544957E-2</v>
      </c>
      <c r="S85" s="37">
        <v>9.6789979693603589E-2</v>
      </c>
      <c r="T85" s="37">
        <v>9.5855443095758774E-2</v>
      </c>
      <c r="U85" s="37">
        <v>0.10461935541021972</v>
      </c>
      <c r="V85" s="37">
        <v>9.6789979693603589E-2</v>
      </c>
      <c r="W85" s="37">
        <v>0.10134848231281368</v>
      </c>
      <c r="X85" s="37">
        <v>9.6789979693603589E-2</v>
      </c>
      <c r="Y85" s="37">
        <v>9.4408437893128028E-2</v>
      </c>
      <c r="Z85" s="37">
        <v>0.10134848231281368</v>
      </c>
      <c r="AA85" s="37">
        <v>0.10134848231281368</v>
      </c>
      <c r="AB85" s="37">
        <v>0.10534757596668443</v>
      </c>
      <c r="AC85" s="37">
        <v>9.5456990559038335E-2</v>
      </c>
      <c r="AD85" s="37">
        <v>9.7883689441084387E-2</v>
      </c>
      <c r="AE85" s="37">
        <v>0.10606791915351721</v>
      </c>
      <c r="AF85" s="37">
        <v>9.6789979693603589E-2</v>
      </c>
      <c r="AG85" s="37">
        <v>0.10134848231281368</v>
      </c>
      <c r="AH85" s="37">
        <v>0.10280879221167583</v>
      </c>
      <c r="AI85" s="37">
        <v>9.9392763674777562E-2</v>
      </c>
      <c r="AJ85" s="37">
        <v>0.10134848231281368</v>
      </c>
      <c r="AK85" s="37">
        <v>9.3220445161624976E-2</v>
      </c>
      <c r="AL85" s="37">
        <v>9.6789979693603589E-2</v>
      </c>
      <c r="AM85" s="37">
        <v>9.5414347300434965E-2</v>
      </c>
      <c r="AN85" s="37">
        <v>0.10191973954879208</v>
      </c>
      <c r="AO85" s="37">
        <v>9.5456990559038335E-2</v>
      </c>
      <c r="AP85" s="37">
        <v>0.10134848231281368</v>
      </c>
      <c r="AQ85" s="37">
        <v>9.77468014684717E-2</v>
      </c>
      <c r="AR85" s="37">
        <v>0.10280879221167583</v>
      </c>
      <c r="AS85" s="37">
        <v>9.0954084641227562E-2</v>
      </c>
      <c r="AT85" s="37">
        <v>0.11075748449996747</v>
      </c>
      <c r="AU85" s="37">
        <v>9.5146651936813598E-2</v>
      </c>
      <c r="AV85" s="37">
        <v>0.10134848231281368</v>
      </c>
      <c r="AW85" s="37">
        <v>9.5304273364425152E-2</v>
      </c>
      <c r="AX85" s="37">
        <v>9.5456990559038335E-2</v>
      </c>
      <c r="AY85" s="37">
        <v>9.6789979693603589E-2</v>
      </c>
      <c r="AZ85" s="37">
        <v>9.4132333835974524E-2</v>
      </c>
      <c r="BA85" s="37">
        <v>9.3220445161624976E-2</v>
      </c>
      <c r="BB85" s="37">
        <v>9.3220445161624976E-2</v>
      </c>
      <c r="BC85" s="37">
        <v>9.4526507586079056E-2</v>
      </c>
      <c r="BD85" s="37">
        <v>9.3837130916084144E-2</v>
      </c>
      <c r="BE85" s="37">
        <v>9.6789979693603589E-2</v>
      </c>
      <c r="BF85" s="37">
        <v>0.10546259241676204</v>
      </c>
      <c r="BG85" s="37">
        <v>0.10372266340359793</v>
      </c>
      <c r="BH85" s="37">
        <v>0.10324732762521016</v>
      </c>
      <c r="BI85" s="37">
        <v>0.10280879221167583</v>
      </c>
      <c r="BJ85" s="37">
        <v>9.5456990559038335E-2</v>
      </c>
      <c r="BK85" s="37">
        <v>0.11221096992146506</v>
      </c>
      <c r="BL85" s="37">
        <v>0.10775911862159582</v>
      </c>
      <c r="BM85" s="37">
        <v>9.5483191149023483E-2</v>
      </c>
      <c r="BN85" s="37">
        <v>9.1713685459942962E-2</v>
      </c>
      <c r="BO85" s="37">
        <v>0.1048305394291551</v>
      </c>
      <c r="BP85" s="37">
        <v>9.5435665885538867E-2</v>
      </c>
      <c r="BQ85" s="37">
        <v>9.873107058112085E-2</v>
      </c>
      <c r="BR85" s="37">
        <v>0.10134848231281368</v>
      </c>
      <c r="BS85" s="37">
        <v>0.10134848231281368</v>
      </c>
      <c r="BT85" s="37">
        <v>9.6789979693603589E-2</v>
      </c>
      <c r="BU85" s="37">
        <v>9.6789979693603589E-2</v>
      </c>
      <c r="BV85" s="37">
        <v>0.10280879221167583</v>
      </c>
      <c r="BW85" s="37">
        <v>0.11087184774708425</v>
      </c>
      <c r="BX85" s="37">
        <v>9.3220445161624976E-2</v>
      </c>
      <c r="BY85" s="37">
        <v>0.10129885551980289</v>
      </c>
      <c r="BZ85" s="37">
        <v>0.10043879788006649</v>
      </c>
      <c r="CA85" s="37">
        <v>0.10134848231281368</v>
      </c>
      <c r="CB85" s="37">
        <v>9.0669042122160537E-2</v>
      </c>
      <c r="CC85" s="37">
        <v>0.10551613881830013</v>
      </c>
      <c r="CD85" s="37">
        <v>0.1004461836893431</v>
      </c>
      <c r="CE85" s="37">
        <v>9.5727512375840318E-2</v>
      </c>
      <c r="CF85" s="37">
        <v>7.6213658229803638E-2</v>
      </c>
      <c r="CG85" s="37">
        <v>9.0669042122160537E-2</v>
      </c>
      <c r="CH85" s="37">
        <v>0.11141825099436731</v>
      </c>
      <c r="CI85" s="37">
        <v>9.4974698776290722E-2</v>
      </c>
      <c r="CJ85" s="37">
        <v>0.10280879221167583</v>
      </c>
      <c r="CK85" s="37">
        <v>0.11054947110393121</v>
      </c>
      <c r="CL85" s="37">
        <v>9.3220445161624976E-2</v>
      </c>
      <c r="CM85" s="37">
        <v>0.10606791915351721</v>
      </c>
      <c r="CN85" s="37">
        <v>0.10034711718781453</v>
      </c>
      <c r="CO85" s="37">
        <v>0.10818333548725034</v>
      </c>
      <c r="CP85" s="37">
        <v>0.10603092285922244</v>
      </c>
      <c r="CQ85" s="37">
        <v>9.5139143759318312E-2</v>
      </c>
      <c r="CR85" s="37">
        <v>9.7883689441084387E-2</v>
      </c>
      <c r="CS85" s="37">
        <v>0.10776477024099762</v>
      </c>
      <c r="CT85" s="37">
        <v>9.3220445161624976E-2</v>
      </c>
      <c r="CU85" s="37">
        <v>0.10241871927483692</v>
      </c>
      <c r="CV85" s="37">
        <v>9.7883689441084387E-2</v>
      </c>
      <c r="CW85" s="37">
        <v>9.7136081831049159E-2</v>
      </c>
      <c r="CX85" s="37">
        <v>9.3220445161624976E-2</v>
      </c>
      <c r="CY85" s="37">
        <v>9.3220445161624976E-2</v>
      </c>
      <c r="CZ85" s="37">
        <v>0.10592482556594729</v>
      </c>
      <c r="DA85" s="37">
        <v>9.7883689441084387E-2</v>
      </c>
      <c r="DB85" s="37">
        <v>8.8110596038978972E-2</v>
      </c>
      <c r="DC85" s="37">
        <v>9.0669042122160537E-2</v>
      </c>
      <c r="DD85" s="37">
        <v>9.8099616848507543E-2</v>
      </c>
      <c r="DE85" s="37">
        <v>8.9594994638639402E-2</v>
      </c>
      <c r="DF85" s="37">
        <v>9.8920691980190378E-2</v>
      </c>
      <c r="DG85" s="37">
        <v>9.1713685459942962E-2</v>
      </c>
      <c r="DH85" s="37">
        <v>9.1391060466633478E-2</v>
      </c>
      <c r="DI85" s="37">
        <v>9.7334937707067359E-2</v>
      </c>
      <c r="DJ85" s="37">
        <v>9.6098829605381964E-2</v>
      </c>
      <c r="DK85" s="37">
        <v>9.3220445161624976E-2</v>
      </c>
      <c r="DL85" s="37">
        <v>9.3220445161624976E-2</v>
      </c>
      <c r="DM85" s="37">
        <v>8.4531156646959982E-2</v>
      </c>
      <c r="DN85" s="37">
        <v>9.6118894893749474E-2</v>
      </c>
      <c r="DO85" s="37">
        <v>9.3220445161624976E-2</v>
      </c>
      <c r="DP85" s="37">
        <v>9.1713685459942962E-2</v>
      </c>
      <c r="DQ85" s="37">
        <v>9.5568339162119598E-2</v>
      </c>
      <c r="DR85" s="37">
        <v>8.5229453174141101E-2</v>
      </c>
      <c r="DS85" s="37">
        <v>9.4146508163801546E-2</v>
      </c>
      <c r="DT85" s="37">
        <v>9.0274429671984402E-2</v>
      </c>
      <c r="DU85" s="37">
        <v>9.3220445161624976E-2</v>
      </c>
      <c r="DV85" s="37">
        <v>8.9469556604592881E-2</v>
      </c>
      <c r="DW85" s="37">
        <v>9.2013739288239416E-2</v>
      </c>
      <c r="DX85" s="37">
        <v>9.8472613498028716E-2</v>
      </c>
      <c r="DY85" s="37">
        <v>9.7883689441084387E-2</v>
      </c>
      <c r="DZ85" s="37">
        <v>9.9242070103834568E-2</v>
      </c>
      <c r="EA85" s="37">
        <v>9.6340531038950239E-2</v>
      </c>
      <c r="EB85" s="37">
        <v>9.8099616848507543E-2</v>
      </c>
      <c r="EC85" s="37">
        <v>9.3220445161624976E-2</v>
      </c>
      <c r="ED85" s="37">
        <v>9.9415398374914421E-2</v>
      </c>
      <c r="EE85" s="37">
        <v>9.7883689441084387E-2</v>
      </c>
      <c r="EF85" s="37">
        <v>9.3220445161624976E-2</v>
      </c>
      <c r="EG85" s="37">
        <v>9.1713685459942962E-2</v>
      </c>
      <c r="EH85" s="37">
        <v>9.3220445161624976E-2</v>
      </c>
      <c r="EI85" s="37">
        <v>9.3220445161624976E-2</v>
      </c>
      <c r="EJ85" s="37">
        <v>0.10062447136881647</v>
      </c>
      <c r="EK85" s="37">
        <v>9.706692246683013E-2</v>
      </c>
      <c r="EL85" s="37">
        <v>0.10062447136881647</v>
      </c>
      <c r="EM85" s="37">
        <v>0.10246613267492788</v>
      </c>
      <c r="EN85" s="37">
        <v>9.2105843586681724E-2</v>
      </c>
      <c r="EO85" s="37">
        <v>0.10062447136881647</v>
      </c>
      <c r="EP85" s="37">
        <v>0.10062447136881647</v>
      </c>
      <c r="EQ85" s="37">
        <v>9.6034203220649372E-2</v>
      </c>
      <c r="ER85" s="37">
        <v>8.3485991563687412E-2</v>
      </c>
      <c r="ES85" s="37">
        <v>9.6340531038950239E-2</v>
      </c>
      <c r="ET85" s="37">
        <v>9.7883689441084387E-2</v>
      </c>
      <c r="EU85" s="37">
        <v>9.730020828010022E-2</v>
      </c>
      <c r="EV85" s="37">
        <v>9.8920691980190378E-2</v>
      </c>
      <c r="EW85" s="37">
        <v>0.10387413359335129</v>
      </c>
      <c r="EX85" s="37">
        <v>9.3220445161624976E-2</v>
      </c>
      <c r="EY85" s="37">
        <v>9.3220445161624976E-2</v>
      </c>
      <c r="EZ85" s="37">
        <v>9.8323009366504399E-2</v>
      </c>
      <c r="FA85" s="37">
        <v>9.7883689441084387E-2</v>
      </c>
      <c r="FB85" s="37">
        <v>9.2303128447821736E-2</v>
      </c>
      <c r="FC85" s="37">
        <v>9.7883689441084387E-2</v>
      </c>
      <c r="FD85" s="37">
        <v>8.1157836675930906E-2</v>
      </c>
      <c r="FE85" s="37">
        <v>9.6034203220649372E-2</v>
      </c>
      <c r="FF85" s="37">
        <v>9.2303128447821736E-2</v>
      </c>
      <c r="FG85" s="37">
        <v>9.3220445161624976E-2</v>
      </c>
      <c r="FH85" s="37">
        <v>8.9567992073397606E-2</v>
      </c>
      <c r="FI85" s="37">
        <v>8.8239672970167327E-2</v>
      </c>
      <c r="FJ85" s="37">
        <v>0.10984745086753178</v>
      </c>
      <c r="FK85" s="37">
        <v>9.7883689441084387E-2</v>
      </c>
      <c r="FL85" s="37">
        <v>9.637002979671605E-2</v>
      </c>
      <c r="FM85" s="37">
        <v>9.5101353677646827E-2</v>
      </c>
      <c r="FN85" s="37">
        <v>0.10062447136881647</v>
      </c>
      <c r="FO85" s="37">
        <v>0.10363976374901429</v>
      </c>
      <c r="FP85" s="37">
        <v>9.7883689441084387E-2</v>
      </c>
      <c r="FQ85" s="37">
        <v>9.3220445161624976E-2</v>
      </c>
      <c r="FR85" s="37">
        <v>9.7883689441084387E-2</v>
      </c>
      <c r="FS85" s="37">
        <v>8.8866023080598433E-2</v>
      </c>
      <c r="FT85" s="37">
        <v>9.3220445161624976E-2</v>
      </c>
      <c r="FU85" s="37">
        <v>9.3220445161624976E-2</v>
      </c>
      <c r="FV85" s="37">
        <v>9.6340531038950239E-2</v>
      </c>
      <c r="FW85" s="37">
        <v>0.1010785729514756</v>
      </c>
      <c r="FX85" s="37">
        <v>0.10062447136881647</v>
      </c>
      <c r="FY85" s="37">
        <v>9.0223073848121338E-2</v>
      </c>
      <c r="FZ85" s="37">
        <v>8.4587496180973831E-2</v>
      </c>
      <c r="GA85" s="37">
        <v>9.3220445161624976E-2</v>
      </c>
      <c r="GB85" s="37">
        <v>9.3220445161624976E-2</v>
      </c>
      <c r="GC85" s="37">
        <v>9.9115350766798782E-2</v>
      </c>
      <c r="GD85" s="37">
        <v>9.7297172382738273E-2</v>
      </c>
      <c r="GE85" s="37">
        <v>9.7883689441084387E-2</v>
      </c>
      <c r="GF85" s="37">
        <v>9.3220445161624976E-2</v>
      </c>
      <c r="GG85" s="37">
        <v>0.10326458529507421</v>
      </c>
      <c r="GH85" s="37">
        <v>8.4697126974157211E-2</v>
      </c>
      <c r="GI85" s="37">
        <v>9.6340531038950239E-2</v>
      </c>
      <c r="GJ85" s="37">
        <v>9.7883689441084387E-2</v>
      </c>
      <c r="GK85" s="37">
        <v>8.4925564739562365E-2</v>
      </c>
      <c r="GL85" s="37">
        <v>8.9640229530544957E-2</v>
      </c>
      <c r="GM85" s="37">
        <v>0.10159407042144664</v>
      </c>
      <c r="GN85" s="37">
        <v>9.1713685459942962E-2</v>
      </c>
      <c r="GO85" s="37">
        <v>9.4705212966590624E-2</v>
      </c>
      <c r="GP85" s="37">
        <v>9.7883689441084387E-2</v>
      </c>
      <c r="GQ85" s="37">
        <v>0.10898041503734857</v>
      </c>
      <c r="GR85" s="37">
        <v>0.10062447136881647</v>
      </c>
      <c r="GS85" s="37">
        <v>9.3220445161624976E-2</v>
      </c>
      <c r="GT85" s="37">
        <v>9.0965363857635317E-2</v>
      </c>
      <c r="GU85" s="37">
        <v>9.7816837104510057E-2</v>
      </c>
      <c r="GV85" s="37">
        <v>8.9567992073397606E-2</v>
      </c>
      <c r="GW85" s="37">
        <v>9.3220445161624976E-2</v>
      </c>
      <c r="GX85" s="37">
        <v>0.10188005872142525</v>
      </c>
      <c r="GY85" s="37">
        <v>0.10062447136881647</v>
      </c>
      <c r="GZ85" s="37">
        <v>9.7177030262029618E-2</v>
      </c>
      <c r="HA85" s="37">
        <v>9.0669042122160537E-2</v>
      </c>
      <c r="HB85" s="37">
        <v>9.5101353677646827E-2</v>
      </c>
      <c r="HC85" s="37">
        <v>9.1566886473992248E-2</v>
      </c>
      <c r="HD85" s="37">
        <v>9.7883689441084387E-2</v>
      </c>
      <c r="HE85" s="37">
        <v>9.1713685459942962E-2</v>
      </c>
      <c r="HF85" s="37">
        <v>9.3220445161624976E-2</v>
      </c>
      <c r="HG85" s="37">
        <v>9.3220445161624976E-2</v>
      </c>
      <c r="HH85" s="37">
        <v>9.5154063801278665E-2</v>
      </c>
      <c r="HI85" s="37">
        <v>9.3220445161624976E-2</v>
      </c>
      <c r="HJ85" s="37">
        <v>9.8781898274072244E-2</v>
      </c>
      <c r="HK85" s="37">
        <v>9.4974698776290722E-2</v>
      </c>
      <c r="HL85" s="37">
        <v>9.5159332428971011E-2</v>
      </c>
      <c r="HM85" s="37">
        <v>9.3220445161624976E-2</v>
      </c>
      <c r="HN85" s="37">
        <v>9.3220445161624976E-2</v>
      </c>
      <c r="HO85" s="37">
        <v>9.4472095238128828E-2</v>
      </c>
      <c r="HP85" s="37">
        <v>9.7883689441084387E-2</v>
      </c>
      <c r="HQ85" s="37">
        <v>8.9640229530544957E-2</v>
      </c>
      <c r="HR85" s="37">
        <v>0.10398991009791403</v>
      </c>
      <c r="HS85" s="37">
        <v>9.4437611713792835E-2</v>
      </c>
      <c r="HT85" s="37">
        <v>9.0669042122160537E-2</v>
      </c>
      <c r="HU85" s="37">
        <v>0.1001432800314932</v>
      </c>
      <c r="HV85" s="37">
        <v>9.1713685459942962E-2</v>
      </c>
      <c r="HW85" s="37">
        <v>9.3220445161624976E-2</v>
      </c>
      <c r="HX85" s="37">
        <v>0.10062447136881647</v>
      </c>
      <c r="HY85" s="37">
        <v>0.10062447136881647</v>
      </c>
      <c r="HZ85" s="37">
        <v>8.5200444643355633E-2</v>
      </c>
      <c r="IA85" s="37">
        <v>9.0669042122160537E-2</v>
      </c>
      <c r="IB85" s="37">
        <v>8.9594994638639402E-2</v>
      </c>
      <c r="IC85" s="37">
        <v>9.5840613118989948E-2</v>
      </c>
      <c r="ID85" s="37">
        <v>9.0669042122160537E-2</v>
      </c>
      <c r="IE85" s="37">
        <v>9.3220445161624976E-2</v>
      </c>
      <c r="IF85" s="37">
        <v>9.6340531038950239E-2</v>
      </c>
      <c r="IG85" s="37">
        <v>9.1713685459942962E-2</v>
      </c>
      <c r="IH85" s="37">
        <v>9.6098829605381964E-2</v>
      </c>
      <c r="II85" s="37">
        <v>0.10062447136881647</v>
      </c>
      <c r="IJ85" s="37">
        <v>9.106157293480921E-2</v>
      </c>
      <c r="IK85" s="37">
        <v>9.6203093784158256E-2</v>
      </c>
      <c r="IL85" s="37">
        <v>9.1391060466633478E-2</v>
      </c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</row>
    <row r="86" spans="1:410" x14ac:dyDescent="0.35">
      <c r="A86" s="307">
        <v>0.128</v>
      </c>
      <c r="B86" s="314">
        <f t="shared" si="8"/>
        <v>9.8126433088196588E-2</v>
      </c>
      <c r="C86" s="315">
        <f t="shared" si="9"/>
        <v>2.9873566911803415E-2</v>
      </c>
      <c r="D86" s="37">
        <f t="shared" si="10"/>
        <v>9.5460070985325149E-2</v>
      </c>
      <c r="E86" s="11">
        <f t="shared" si="11"/>
        <v>3.2539929014674854E-2</v>
      </c>
      <c r="F86" s="310">
        <f t="shared" si="12"/>
        <v>9.8202961119668697E-2</v>
      </c>
      <c r="G86" s="311">
        <f t="shared" si="13"/>
        <v>2.9797038880331306E-2</v>
      </c>
      <c r="H86" s="312">
        <f t="shared" si="14"/>
        <v>9.5551813391418147E-2</v>
      </c>
      <c r="I86" s="313">
        <f t="shared" si="15"/>
        <v>3.2448186608581855E-2</v>
      </c>
      <c r="J86" s="323">
        <v>9.5460070985325149E-2</v>
      </c>
      <c r="K86" s="313">
        <v>3.2539929014674854E-2</v>
      </c>
      <c r="M86" s="1">
        <v>0.128</v>
      </c>
      <c r="N86" s="37">
        <v>0.10043316191360097</v>
      </c>
      <c r="O86" s="37">
        <v>9.7338974997890793E-2</v>
      </c>
      <c r="P86" s="37">
        <v>0.10365101007514421</v>
      </c>
      <c r="Q86" s="37">
        <v>0.10827920673553959</v>
      </c>
      <c r="R86" s="37">
        <v>9.0531778902007476E-2</v>
      </c>
      <c r="S86" s="37">
        <v>9.7338974997890793E-2</v>
      </c>
      <c r="T86" s="37">
        <v>9.640234240838419E-2</v>
      </c>
      <c r="U86" s="37">
        <v>0.10544585453388389</v>
      </c>
      <c r="V86" s="37">
        <v>9.7338974997890793E-2</v>
      </c>
      <c r="W86" s="37">
        <v>0.10188300612492185</v>
      </c>
      <c r="X86" s="37">
        <v>9.7338974997890793E-2</v>
      </c>
      <c r="Y86" s="37">
        <v>9.4958750135197389E-2</v>
      </c>
      <c r="Z86" s="37">
        <v>0.10188300612492185</v>
      </c>
      <c r="AA86" s="37">
        <v>0.10188300612492185</v>
      </c>
      <c r="AB86" s="37">
        <v>0.10629193873069021</v>
      </c>
      <c r="AC86" s="37">
        <v>9.6328439415010791E-2</v>
      </c>
      <c r="AD86" s="37">
        <v>9.8417114429700581E-2</v>
      </c>
      <c r="AE86" s="37">
        <v>0.10658688658871562</v>
      </c>
      <c r="AF86" s="37">
        <v>9.7338974997890793E-2</v>
      </c>
      <c r="AG86" s="37">
        <v>0.10188300612492185</v>
      </c>
      <c r="AH86" s="37">
        <v>0.10365101007514421</v>
      </c>
      <c r="AI86" s="37">
        <v>0.10034545837371622</v>
      </c>
      <c r="AJ86" s="37">
        <v>0.10188300612492185</v>
      </c>
      <c r="AK86" s="37">
        <v>9.3770418591821558E-2</v>
      </c>
      <c r="AL86" s="37">
        <v>9.7338974997890793E-2</v>
      </c>
      <c r="AM86" s="37">
        <v>9.628129721461276E-2</v>
      </c>
      <c r="AN86" s="37">
        <v>0.10276814365633036</v>
      </c>
      <c r="AO86" s="37">
        <v>9.6328439415010791E-2</v>
      </c>
      <c r="AP86" s="37">
        <v>0.10188300612492185</v>
      </c>
      <c r="AQ86" s="37">
        <v>9.8641812979287868E-2</v>
      </c>
      <c r="AR86" s="37">
        <v>0.10365101007514421</v>
      </c>
      <c r="AS86" s="37">
        <v>9.1490066203625986E-2</v>
      </c>
      <c r="AT86" s="37">
        <v>0.11159239499356444</v>
      </c>
      <c r="AU86" s="37">
        <v>9.5989754685987805E-2</v>
      </c>
      <c r="AV86" s="37">
        <v>0.10188300612492185</v>
      </c>
      <c r="AW86" s="37">
        <v>9.617964666642087E-2</v>
      </c>
      <c r="AX86" s="37">
        <v>9.6328439415010791E-2</v>
      </c>
      <c r="AY86" s="37">
        <v>9.7338974997890793E-2</v>
      </c>
      <c r="AZ86" s="37">
        <v>9.4683806751219679E-2</v>
      </c>
      <c r="BA86" s="37">
        <v>9.3770418591821558E-2</v>
      </c>
      <c r="BB86" s="37">
        <v>9.3770418591821558E-2</v>
      </c>
      <c r="BC86" s="37">
        <v>9.5412637257491495E-2</v>
      </c>
      <c r="BD86" s="37">
        <v>9.4380071661907872E-2</v>
      </c>
      <c r="BE86" s="37">
        <v>9.7338974997890793E-2</v>
      </c>
      <c r="BF86" s="37">
        <v>0.1063472968494179</v>
      </c>
      <c r="BG86" s="37">
        <v>0.10456089962519655</v>
      </c>
      <c r="BH86" s="37">
        <v>0.10417005457443662</v>
      </c>
      <c r="BI86" s="37">
        <v>0.10365101007514421</v>
      </c>
      <c r="BJ86" s="37">
        <v>9.6328439415010791E-2</v>
      </c>
      <c r="BK86" s="37">
        <v>0.1131250464757243</v>
      </c>
      <c r="BL86" s="37">
        <v>0.10859525892260513</v>
      </c>
      <c r="BM86" s="37">
        <v>9.6030063392760656E-2</v>
      </c>
      <c r="BN86" s="37">
        <v>9.2261160969646205E-2</v>
      </c>
      <c r="BO86" s="37">
        <v>0.10563691105985051</v>
      </c>
      <c r="BP86" s="37">
        <v>9.63048646409701E-2</v>
      </c>
      <c r="BQ86" s="37">
        <v>9.9464702612316103E-2</v>
      </c>
      <c r="BR86" s="37">
        <v>0.10188300612492185</v>
      </c>
      <c r="BS86" s="37">
        <v>0.10188300612492185</v>
      </c>
      <c r="BT86" s="37">
        <v>9.7338974997890793E-2</v>
      </c>
      <c r="BU86" s="37">
        <v>9.7338974997890793E-2</v>
      </c>
      <c r="BV86" s="37">
        <v>0.10365101007514421</v>
      </c>
      <c r="BW86" s="37">
        <v>0.11188800340858363</v>
      </c>
      <c r="BX86" s="37">
        <v>9.3770418591821558E-2</v>
      </c>
      <c r="BY86" s="37">
        <v>0.10183411059972181</v>
      </c>
      <c r="BZ86" s="37">
        <v>0.10097103954176245</v>
      </c>
      <c r="CA86" s="37">
        <v>0.10188300612492185</v>
      </c>
      <c r="CB86" s="37">
        <v>9.1116733720779441E-2</v>
      </c>
      <c r="CC86" s="37">
        <v>0.10640214391290392</v>
      </c>
      <c r="CD86" s="37">
        <v>0.10125952643305869</v>
      </c>
      <c r="CE86" s="37">
        <v>9.6641462239502429E-2</v>
      </c>
      <c r="CF86" s="37">
        <v>7.6746575087721647E-2</v>
      </c>
      <c r="CG86" s="37">
        <v>9.1116733720779441E-2</v>
      </c>
      <c r="CH86" s="37">
        <v>0.11233678887911491</v>
      </c>
      <c r="CI86" s="37">
        <v>9.5503460319006583E-2</v>
      </c>
      <c r="CJ86" s="37">
        <v>0.10365101007514421</v>
      </c>
      <c r="CK86" s="37">
        <v>0.11138172177025285</v>
      </c>
      <c r="CL86" s="37">
        <v>9.3770418591821558E-2</v>
      </c>
      <c r="CM86" s="37">
        <v>0.10658688658871562</v>
      </c>
      <c r="CN86" s="37">
        <v>0.10122870666360217</v>
      </c>
      <c r="CO86" s="37">
        <v>0.10910588900865914</v>
      </c>
      <c r="CP86" s="37">
        <v>0.1068581582229895</v>
      </c>
      <c r="CQ86" s="37">
        <v>9.6011434859776701E-2</v>
      </c>
      <c r="CR86" s="37">
        <v>9.8417114429700581E-2</v>
      </c>
      <c r="CS86" s="37">
        <v>0.10858380780710686</v>
      </c>
      <c r="CT86" s="37">
        <v>9.3770418591821558E-2</v>
      </c>
      <c r="CU86" s="37">
        <v>0.10324618853645195</v>
      </c>
      <c r="CV86" s="37">
        <v>9.8417114429700581E-2</v>
      </c>
      <c r="CW86" s="37">
        <v>9.7695924225077446E-2</v>
      </c>
      <c r="CX86" s="37">
        <v>9.3770418591821558E-2</v>
      </c>
      <c r="CY86" s="37">
        <v>9.3770418591821558E-2</v>
      </c>
      <c r="CZ86" s="37">
        <v>0.10676853691430677</v>
      </c>
      <c r="DA86" s="37">
        <v>9.8417114429700581E-2</v>
      </c>
      <c r="DB86" s="37">
        <v>8.8997590055101217E-2</v>
      </c>
      <c r="DC86" s="37">
        <v>9.1116733720779441E-2</v>
      </c>
      <c r="DD86" s="37">
        <v>9.8949104544184818E-2</v>
      </c>
      <c r="DE86" s="37">
        <v>9.0481974692811828E-2</v>
      </c>
      <c r="DF86" s="37">
        <v>9.9765882187848876E-2</v>
      </c>
      <c r="DG86" s="37">
        <v>9.2261160969646205E-2</v>
      </c>
      <c r="DH86" s="37">
        <v>9.1943029979028035E-2</v>
      </c>
      <c r="DI86" s="37">
        <v>9.7894794164471E-2</v>
      </c>
      <c r="DJ86" s="37">
        <v>9.6655209633767836E-2</v>
      </c>
      <c r="DK86" s="37">
        <v>9.3770418591821558E-2</v>
      </c>
      <c r="DL86" s="37">
        <v>9.3770418591821558E-2</v>
      </c>
      <c r="DM86" s="37">
        <v>8.5347731767879242E-2</v>
      </c>
      <c r="DN86" s="37">
        <v>9.6954595865252235E-2</v>
      </c>
      <c r="DO86" s="37">
        <v>9.3770418591821558E-2</v>
      </c>
      <c r="DP86" s="37">
        <v>9.2261160969646205E-2</v>
      </c>
      <c r="DQ86" s="37">
        <v>9.6127321900934648E-2</v>
      </c>
      <c r="DR86" s="37">
        <v>8.5763903425741583E-2</v>
      </c>
      <c r="DS86" s="37">
        <v>9.4698813348562672E-2</v>
      </c>
      <c r="DT86" s="37">
        <v>9.0817045440610533E-2</v>
      </c>
      <c r="DU86" s="37">
        <v>9.3770418591821558E-2</v>
      </c>
      <c r="DV86" s="37">
        <v>9.0359747205612351E-2</v>
      </c>
      <c r="DW86" s="37">
        <v>9.2561714246009785E-2</v>
      </c>
      <c r="DX86" s="37">
        <v>9.9007041326257372E-2</v>
      </c>
      <c r="DY86" s="37">
        <v>9.8417114429700581E-2</v>
      </c>
      <c r="DZ86" s="37">
        <v>0.1000795409557087</v>
      </c>
      <c r="EA86" s="37">
        <v>9.6771820709923073E-2</v>
      </c>
      <c r="EB86" s="37">
        <v>9.8949104544184818E-2</v>
      </c>
      <c r="EC86" s="37">
        <v>9.3770418591821558E-2</v>
      </c>
      <c r="ED86" s="37">
        <v>0.10020658463138932</v>
      </c>
      <c r="EE86" s="37">
        <v>9.8417114429700581E-2</v>
      </c>
      <c r="EF86" s="37">
        <v>9.3770418591821558E-2</v>
      </c>
      <c r="EG86" s="37">
        <v>9.2261160969646205E-2</v>
      </c>
      <c r="EH86" s="37">
        <v>9.3770418591821558E-2</v>
      </c>
      <c r="EI86" s="37">
        <v>9.3770418591821558E-2</v>
      </c>
      <c r="EJ86" s="37">
        <v>0.10146159938088051</v>
      </c>
      <c r="EK86" s="37">
        <v>9.7500574205081847E-2</v>
      </c>
      <c r="EL86" s="37">
        <v>0.10146159938088051</v>
      </c>
      <c r="EM86" s="37">
        <v>0.10300861907927494</v>
      </c>
      <c r="EN86" s="37">
        <v>9.2995388527914447E-2</v>
      </c>
      <c r="EO86" s="37">
        <v>0.10146159938088051</v>
      </c>
      <c r="EP86" s="37">
        <v>0.10146159938088051</v>
      </c>
      <c r="EQ86" s="37">
        <v>9.6872454411844E-2</v>
      </c>
      <c r="ER86" s="37">
        <v>8.3708646457038904E-2</v>
      </c>
      <c r="ES86" s="37">
        <v>9.6771820709923073E-2</v>
      </c>
      <c r="ET86" s="37">
        <v>9.8417114429700581E-2</v>
      </c>
      <c r="EU86" s="37">
        <v>9.8153932780239872E-2</v>
      </c>
      <c r="EV86" s="37">
        <v>9.9765882187848876E-2</v>
      </c>
      <c r="EW86" s="37">
        <v>0.10471052707582906</v>
      </c>
      <c r="EX86" s="37">
        <v>9.3770418591821558E-2</v>
      </c>
      <c r="EY86" s="37">
        <v>9.3770418591821558E-2</v>
      </c>
      <c r="EZ86" s="37">
        <v>9.9160705994867593E-2</v>
      </c>
      <c r="FA86" s="37">
        <v>9.8417114429700581E-2</v>
      </c>
      <c r="FB86" s="37">
        <v>9.2850784188219126E-2</v>
      </c>
      <c r="FC86" s="37">
        <v>9.8417114429700581E-2</v>
      </c>
      <c r="FD86" s="37">
        <v>8.1984436956132445E-2</v>
      </c>
      <c r="FE86" s="37">
        <v>9.6872454411844E-2</v>
      </c>
      <c r="FF86" s="37">
        <v>9.2850784188219126E-2</v>
      </c>
      <c r="FG86" s="37">
        <v>9.3770418591821558E-2</v>
      </c>
      <c r="FH86" s="37">
        <v>9.0456005372057335E-2</v>
      </c>
      <c r="FI86" s="37">
        <v>8.9030413861337143E-2</v>
      </c>
      <c r="FJ86" s="37">
        <v>0.11068022729380833</v>
      </c>
      <c r="FK86" s="37">
        <v>9.8417114429700581E-2</v>
      </c>
      <c r="FL86" s="37">
        <v>9.7198167151590908E-2</v>
      </c>
      <c r="FM86" s="37">
        <v>9.5656329721074407E-2</v>
      </c>
      <c r="FN86" s="37">
        <v>0.10146159938088051</v>
      </c>
      <c r="FO86" s="37">
        <v>0.10448368034587907</v>
      </c>
      <c r="FP86" s="37">
        <v>9.8417114429700581E-2</v>
      </c>
      <c r="FQ86" s="37">
        <v>9.3770418591821558E-2</v>
      </c>
      <c r="FR86" s="37">
        <v>9.8417114429700581E-2</v>
      </c>
      <c r="FS86" s="37">
        <v>8.940548575535634E-2</v>
      </c>
      <c r="FT86" s="37">
        <v>9.3770418591821558E-2</v>
      </c>
      <c r="FU86" s="37">
        <v>9.3770418591821558E-2</v>
      </c>
      <c r="FV86" s="37">
        <v>9.6771820709923073E-2</v>
      </c>
      <c r="FW86" s="37">
        <v>0.10196733542379732</v>
      </c>
      <c r="FX86" s="37">
        <v>0.10146159938088051</v>
      </c>
      <c r="FY86" s="37">
        <v>9.0768053284989492E-2</v>
      </c>
      <c r="FZ86" s="37">
        <v>8.5482480400099536E-2</v>
      </c>
      <c r="GA86" s="37">
        <v>9.3770418591821558E-2</v>
      </c>
      <c r="GB86" s="37">
        <v>9.3770418591821558E-2</v>
      </c>
      <c r="GC86" s="37">
        <v>0.10003256766657032</v>
      </c>
      <c r="GD86" s="37">
        <v>9.7829755958737108E-2</v>
      </c>
      <c r="GE86" s="37">
        <v>9.8417114429700581E-2</v>
      </c>
      <c r="GF86" s="37">
        <v>9.3770418591821558E-2</v>
      </c>
      <c r="GG86" s="37">
        <v>0.10411176811153111</v>
      </c>
      <c r="GH86" s="37">
        <v>8.5583226758150222E-2</v>
      </c>
      <c r="GI86" s="37">
        <v>9.6771820709923073E-2</v>
      </c>
      <c r="GJ86" s="37">
        <v>9.8417114429700581E-2</v>
      </c>
      <c r="GK86" s="37">
        <v>8.5815698429424492E-2</v>
      </c>
      <c r="GL86" s="37">
        <v>9.0531778902007476E-2</v>
      </c>
      <c r="GM86" s="37">
        <v>0.10250444926590752</v>
      </c>
      <c r="GN86" s="37">
        <v>9.2261160969646205E-2</v>
      </c>
      <c r="GO86" s="37">
        <v>9.5721960534485673E-2</v>
      </c>
      <c r="GP86" s="37">
        <v>9.8417114429700581E-2</v>
      </c>
      <c r="GQ86" s="37">
        <v>0.10981377029835371</v>
      </c>
      <c r="GR86" s="37">
        <v>0.10146159938088051</v>
      </c>
      <c r="GS86" s="37">
        <v>9.3770418591821558E-2</v>
      </c>
      <c r="GT86" s="37">
        <v>9.1891015157977041E-2</v>
      </c>
      <c r="GU86" s="37">
        <v>9.8253139212891138E-2</v>
      </c>
      <c r="GV86" s="37">
        <v>9.0456005372057335E-2</v>
      </c>
      <c r="GW86" s="37">
        <v>9.3770418591821558E-2</v>
      </c>
      <c r="GX86" s="37">
        <v>0.10242534212189014</v>
      </c>
      <c r="GY86" s="37">
        <v>0.10146159938088051</v>
      </c>
      <c r="GZ86" s="37">
        <v>9.8015005946715972E-2</v>
      </c>
      <c r="HA86" s="37">
        <v>9.1116733720779441E-2</v>
      </c>
      <c r="HB86" s="37">
        <v>9.5656329721074407E-2</v>
      </c>
      <c r="HC86" s="37">
        <v>9.2454271033838742E-2</v>
      </c>
      <c r="HD86" s="37">
        <v>9.8417114429700581E-2</v>
      </c>
      <c r="HE86" s="37">
        <v>9.2261160969646205E-2</v>
      </c>
      <c r="HF86" s="37">
        <v>9.3770418591821558E-2</v>
      </c>
      <c r="HG86" s="37">
        <v>9.3770418591821558E-2</v>
      </c>
      <c r="HH86" s="37">
        <v>9.5706233784337513E-2</v>
      </c>
      <c r="HI86" s="37">
        <v>9.3770418591821558E-2</v>
      </c>
      <c r="HJ86" s="37">
        <v>9.9317641159952563E-2</v>
      </c>
      <c r="HK86" s="37">
        <v>9.5503460319006583E-2</v>
      </c>
      <c r="HL86" s="37">
        <v>9.5588456791752652E-2</v>
      </c>
      <c r="HM86" s="37">
        <v>9.3770418591821558E-2</v>
      </c>
      <c r="HN86" s="37">
        <v>9.3770418591821558E-2</v>
      </c>
      <c r="HO86" s="37">
        <v>9.5351435929539541E-2</v>
      </c>
      <c r="HP86" s="37">
        <v>9.8417114429700581E-2</v>
      </c>
      <c r="HQ86" s="37">
        <v>9.0531778902007476E-2</v>
      </c>
      <c r="HR86" s="37">
        <v>0.10467575143380814</v>
      </c>
      <c r="HS86" s="37">
        <v>9.4989584561507412E-2</v>
      </c>
      <c r="HT86" s="37">
        <v>9.1116733720779441E-2</v>
      </c>
      <c r="HU86" s="37">
        <v>0.10097161124109766</v>
      </c>
      <c r="HV86" s="37">
        <v>9.2261160969646205E-2</v>
      </c>
      <c r="HW86" s="37">
        <v>9.3770418591821558E-2</v>
      </c>
      <c r="HX86" s="37">
        <v>0.10146159938088051</v>
      </c>
      <c r="HY86" s="37">
        <v>0.10146159938088051</v>
      </c>
      <c r="HZ86" s="37">
        <v>8.5640071467000034E-2</v>
      </c>
      <c r="IA86" s="37">
        <v>9.1116733720779441E-2</v>
      </c>
      <c r="IB86" s="37">
        <v>9.0481974692811828E-2</v>
      </c>
      <c r="IC86" s="37">
        <v>9.637106949397789E-2</v>
      </c>
      <c r="ID86" s="37">
        <v>9.1116733720779441E-2</v>
      </c>
      <c r="IE86" s="37">
        <v>9.3770418591821558E-2</v>
      </c>
      <c r="IF86" s="37">
        <v>9.6771820709923073E-2</v>
      </c>
      <c r="IG86" s="37">
        <v>9.2261160969646205E-2</v>
      </c>
      <c r="IH86" s="37">
        <v>9.6655209633767836E-2</v>
      </c>
      <c r="II86" s="37">
        <v>0.10146159938088051</v>
      </c>
      <c r="IJ86" s="37">
        <v>9.1949598971252877E-2</v>
      </c>
      <c r="IK86" s="37">
        <v>9.7036259120695467E-2</v>
      </c>
      <c r="IL86" s="37">
        <v>9.1943029979028035E-2</v>
      </c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/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</row>
    <row r="87" spans="1:410" x14ac:dyDescent="0.35">
      <c r="A87" s="307">
        <v>0.129</v>
      </c>
      <c r="B87" s="314">
        <f t="shared" si="8"/>
        <v>9.8806758731827177E-2</v>
      </c>
      <c r="C87" s="315">
        <f t="shared" si="9"/>
        <v>3.0193241268172827E-2</v>
      </c>
      <c r="D87" s="37">
        <f t="shared" si="10"/>
        <v>9.6114155170790638E-2</v>
      </c>
      <c r="E87" s="11">
        <f t="shared" si="11"/>
        <v>3.2885844829209365E-2</v>
      </c>
      <c r="F87" s="310">
        <f t="shared" si="12"/>
        <v>9.8878487419172531E-2</v>
      </c>
      <c r="G87" s="311">
        <f t="shared" si="13"/>
        <v>3.0121512580827473E-2</v>
      </c>
      <c r="H87" s="312">
        <f t="shared" si="14"/>
        <v>9.6212215423411629E-2</v>
      </c>
      <c r="I87" s="313">
        <f t="shared" si="15"/>
        <v>3.2787784576588375E-2</v>
      </c>
      <c r="J87" s="323">
        <v>9.6114155170790638E-2</v>
      </c>
      <c r="K87" s="313">
        <v>3.2885844829209365E-2</v>
      </c>
      <c r="M87" s="1">
        <v>0.129</v>
      </c>
      <c r="N87" s="37">
        <v>0.10096526484805546</v>
      </c>
      <c r="O87" s="37">
        <v>9.7889452686182432E-2</v>
      </c>
      <c r="P87" s="37">
        <v>0.10449392900742338</v>
      </c>
      <c r="Q87" s="37">
        <v>0.10910799221385892</v>
      </c>
      <c r="R87" s="37">
        <v>9.1423744688773123E-2</v>
      </c>
      <c r="S87" s="37">
        <v>9.7889452686182432E-2</v>
      </c>
      <c r="T87" s="37">
        <v>9.6950722367840747E-2</v>
      </c>
      <c r="U87" s="37">
        <v>0.10627316563666622</v>
      </c>
      <c r="V87" s="37">
        <v>9.7889452686182432E-2</v>
      </c>
      <c r="W87" s="37">
        <v>0.10241911360325262</v>
      </c>
      <c r="X87" s="37">
        <v>9.7889452686182432E-2</v>
      </c>
      <c r="Y87" s="37">
        <v>9.5510670055057645E-2</v>
      </c>
      <c r="Z87" s="37">
        <v>0.10241911360325262</v>
      </c>
      <c r="AA87" s="37">
        <v>0.10241911360325262</v>
      </c>
      <c r="AB87" s="37">
        <v>0.10723658372550959</v>
      </c>
      <c r="AC87" s="37">
        <v>9.7200231848115326E-2</v>
      </c>
      <c r="AD87" s="37">
        <v>9.8952138111953136E-2</v>
      </c>
      <c r="AE87" s="37">
        <v>0.10710753400898554</v>
      </c>
      <c r="AF87" s="37">
        <v>9.7889452686182432E-2</v>
      </c>
      <c r="AG87" s="37">
        <v>0.10241911360325262</v>
      </c>
      <c r="AH87" s="37">
        <v>0.10449392900742338</v>
      </c>
      <c r="AI87" s="37">
        <v>0.10129829015238268</v>
      </c>
      <c r="AJ87" s="37">
        <v>0.10241911360325262</v>
      </c>
      <c r="AK87" s="37">
        <v>9.4322005248223206E-2</v>
      </c>
      <c r="AL87" s="37">
        <v>9.7889452686182432E-2</v>
      </c>
      <c r="AM87" s="37">
        <v>9.714854151234209E-2</v>
      </c>
      <c r="AN87" s="37">
        <v>0.10361725105387087</v>
      </c>
      <c r="AO87" s="37">
        <v>9.7200231848115326E-2</v>
      </c>
      <c r="AP87" s="37">
        <v>0.10241911360325262</v>
      </c>
      <c r="AQ87" s="37">
        <v>9.9537019365257384E-2</v>
      </c>
      <c r="AR87" s="37">
        <v>0.10449392900742338</v>
      </c>
      <c r="AS87" s="37">
        <v>9.2027628528706273E-2</v>
      </c>
      <c r="AT87" s="37">
        <v>0.11242811472073888</v>
      </c>
      <c r="AU87" s="37">
        <v>9.6833716898962807E-2</v>
      </c>
      <c r="AV87" s="37">
        <v>0.10241911360325262</v>
      </c>
      <c r="AW87" s="37">
        <v>9.705542801671907E-2</v>
      </c>
      <c r="AX87" s="37">
        <v>9.7200231848115326E-2</v>
      </c>
      <c r="AY87" s="37">
        <v>9.7889452686182432E-2</v>
      </c>
      <c r="AZ87" s="37">
        <v>9.5236892521696426E-2</v>
      </c>
      <c r="BA87" s="37">
        <v>9.4322005248223206E-2</v>
      </c>
      <c r="BB87" s="37">
        <v>9.4322005248223206E-2</v>
      </c>
      <c r="BC87" s="37">
        <v>9.6299060318379093E-2</v>
      </c>
      <c r="BD87" s="37">
        <v>9.4924599096454676E-2</v>
      </c>
      <c r="BE87" s="37">
        <v>9.7889452686182432E-2</v>
      </c>
      <c r="BF87" s="37">
        <v>0.1072323964752977</v>
      </c>
      <c r="BG87" s="37">
        <v>0.10539991548771721</v>
      </c>
      <c r="BH87" s="37">
        <v>0.1050930421630063</v>
      </c>
      <c r="BI87" s="37">
        <v>0.10449392900742338</v>
      </c>
      <c r="BJ87" s="37">
        <v>9.7200231848115326E-2</v>
      </c>
      <c r="BK87" s="37">
        <v>0.11403955058296389</v>
      </c>
      <c r="BL87" s="37">
        <v>0.10943220498836315</v>
      </c>
      <c r="BM87" s="37">
        <v>9.6577607639160457E-2</v>
      </c>
      <c r="BN87" s="37">
        <v>9.281025023399625E-2</v>
      </c>
      <c r="BO87" s="37">
        <v>0.10644413264140384</v>
      </c>
      <c r="BP87" s="37">
        <v>9.7174382319109576E-2</v>
      </c>
      <c r="BQ87" s="37">
        <v>0.10034190878088278</v>
      </c>
      <c r="BR87" s="37">
        <v>0.10241911360325262</v>
      </c>
      <c r="BS87" s="37">
        <v>0.10241911360325262</v>
      </c>
      <c r="BT87" s="37">
        <v>9.7889452686182432E-2</v>
      </c>
      <c r="BU87" s="37">
        <v>9.7889452686182432E-2</v>
      </c>
      <c r="BV87" s="37">
        <v>0.10449392900742338</v>
      </c>
      <c r="BW87" s="37">
        <v>0.11290408849689837</v>
      </c>
      <c r="BX87" s="37">
        <v>9.4322005248223206E-2</v>
      </c>
      <c r="BY87" s="37">
        <v>0.10237095275984553</v>
      </c>
      <c r="BZ87" s="37">
        <v>0.10150486242692969</v>
      </c>
      <c r="CA87" s="37">
        <v>0.10241911360325262</v>
      </c>
      <c r="CB87" s="37">
        <v>9.1566046859360206E-2</v>
      </c>
      <c r="CC87" s="37">
        <v>0.10728874078674178</v>
      </c>
      <c r="CD87" s="37">
        <v>0.10207365087811571</v>
      </c>
      <c r="CE87" s="37">
        <v>9.7555614346326536E-2</v>
      </c>
      <c r="CF87" s="37">
        <v>7.7281172334072723E-2</v>
      </c>
      <c r="CG87" s="37">
        <v>9.1566046859360206E-2</v>
      </c>
      <c r="CH87" s="37">
        <v>0.11325573446579562</v>
      </c>
      <c r="CI87" s="37">
        <v>9.6033938215457804E-2</v>
      </c>
      <c r="CJ87" s="37">
        <v>0.10449392900742338</v>
      </c>
      <c r="CK87" s="37">
        <v>0.11221477808040725</v>
      </c>
      <c r="CL87" s="37">
        <v>9.4322005248223206E-2</v>
      </c>
      <c r="CM87" s="37">
        <v>0.10710753400898554</v>
      </c>
      <c r="CN87" s="37">
        <v>0.10211071138975436</v>
      </c>
      <c r="CO87" s="37">
        <v>0.11002885273216179</v>
      </c>
      <c r="CP87" s="37">
        <v>0.10768620529623529</v>
      </c>
      <c r="CQ87" s="37">
        <v>9.6884107993962187E-2</v>
      </c>
      <c r="CR87" s="37">
        <v>9.8952138111953136E-2</v>
      </c>
      <c r="CS87" s="37">
        <v>0.10940374813792175</v>
      </c>
      <c r="CT87" s="37">
        <v>9.4322005248223206E-2</v>
      </c>
      <c r="CU87" s="37">
        <v>0.10407456324739317</v>
      </c>
      <c r="CV87" s="37">
        <v>9.8952138111953136E-2</v>
      </c>
      <c r="CW87" s="37">
        <v>9.8257274907654235E-2</v>
      </c>
      <c r="CX87" s="37">
        <v>9.4322005248223206E-2</v>
      </c>
      <c r="CY87" s="37">
        <v>9.4322005248223206E-2</v>
      </c>
      <c r="CZ87" s="37">
        <v>0.10761305497940188</v>
      </c>
      <c r="DA87" s="37">
        <v>9.8952138111953136E-2</v>
      </c>
      <c r="DB87" s="37">
        <v>8.9884941056904255E-2</v>
      </c>
      <c r="DC87" s="37">
        <v>9.1566046859360206E-2</v>
      </c>
      <c r="DD87" s="37">
        <v>9.9799356081633928E-2</v>
      </c>
      <c r="DE87" s="37">
        <v>9.1369316476080042E-2</v>
      </c>
      <c r="DF87" s="37">
        <v>0.10061185113969273</v>
      </c>
      <c r="DG87" s="37">
        <v>9.281025023399625E-2</v>
      </c>
      <c r="DH87" s="37">
        <v>9.249662110772161E-2</v>
      </c>
      <c r="DI87" s="37">
        <v>9.8456160375584911E-2</v>
      </c>
      <c r="DJ87" s="37">
        <v>9.7213094187664995E-2</v>
      </c>
      <c r="DK87" s="37">
        <v>9.4322005248223206E-2</v>
      </c>
      <c r="DL87" s="37">
        <v>9.4322005248223206E-2</v>
      </c>
      <c r="DM87" s="37">
        <v>8.6165223537110647E-2</v>
      </c>
      <c r="DN87" s="37">
        <v>9.7791172261696202E-2</v>
      </c>
      <c r="DO87" s="37">
        <v>9.4322005248223206E-2</v>
      </c>
      <c r="DP87" s="37">
        <v>9.281025023399625E-2</v>
      </c>
      <c r="DQ87" s="37">
        <v>9.6686370775464825E-2</v>
      </c>
      <c r="DR87" s="37">
        <v>8.6300081413891894E-2</v>
      </c>
      <c r="DS87" s="37">
        <v>9.5252733926487254E-2</v>
      </c>
      <c r="DT87" s="37">
        <v>9.1361267327464635E-2</v>
      </c>
      <c r="DU87" s="37">
        <v>9.4322005248223206E-2</v>
      </c>
      <c r="DV87" s="37">
        <v>9.125035322437558E-2</v>
      </c>
      <c r="DW87" s="37">
        <v>9.3111302861714762E-2</v>
      </c>
      <c r="DX87" s="37">
        <v>9.95430679004492E-2</v>
      </c>
      <c r="DY87" s="37">
        <v>9.8952138111953136E-2</v>
      </c>
      <c r="DZ87" s="37">
        <v>0.10091788571562277</v>
      </c>
      <c r="EA87" s="37">
        <v>9.7204692482240951E-2</v>
      </c>
      <c r="EB87" s="37">
        <v>9.9799356081633928E-2</v>
      </c>
      <c r="EC87" s="37">
        <v>9.4322005248223206E-2</v>
      </c>
      <c r="ED87" s="37">
        <v>0.10099883190384817</v>
      </c>
      <c r="EE87" s="37">
        <v>9.8952138111953136E-2</v>
      </c>
      <c r="EF87" s="37">
        <v>9.4322005248223206E-2</v>
      </c>
      <c r="EG87" s="37">
        <v>9.281025023399625E-2</v>
      </c>
      <c r="EH87" s="37">
        <v>9.4322005248223206E-2</v>
      </c>
      <c r="EI87" s="37">
        <v>9.4322005248223206E-2</v>
      </c>
      <c r="EJ87" s="37">
        <v>0.10229960039277408</v>
      </c>
      <c r="EK87" s="37">
        <v>9.7935813979121544E-2</v>
      </c>
      <c r="EL87" s="37">
        <v>0.10229960039277408</v>
      </c>
      <c r="EM87" s="37">
        <v>0.10355270735781064</v>
      </c>
      <c r="EN87" s="37">
        <v>9.3885358631875526E-2</v>
      </c>
      <c r="EO87" s="37">
        <v>0.10229960039277408</v>
      </c>
      <c r="EP87" s="37">
        <v>0.10229960039277408</v>
      </c>
      <c r="EQ87" s="37">
        <v>9.7711581813323845E-2</v>
      </c>
      <c r="ER87" s="37">
        <v>8.393243245461357E-2</v>
      </c>
      <c r="ES87" s="37">
        <v>9.7204692482240951E-2</v>
      </c>
      <c r="ET87" s="37">
        <v>9.8952138111953136E-2</v>
      </c>
      <c r="EU87" s="37">
        <v>9.9008406178850983E-2</v>
      </c>
      <c r="EV87" s="37">
        <v>0.10061185113969273</v>
      </c>
      <c r="EW87" s="37">
        <v>0.10554677029728032</v>
      </c>
      <c r="EX87" s="37">
        <v>9.4322005248223206E-2</v>
      </c>
      <c r="EY87" s="37">
        <v>9.4322005248223206E-2</v>
      </c>
      <c r="EZ87" s="37">
        <v>9.9999277162859723E-2</v>
      </c>
      <c r="FA87" s="37">
        <v>9.8952138111953136E-2</v>
      </c>
      <c r="FB87" s="37">
        <v>9.3400050953600156E-2</v>
      </c>
      <c r="FC87" s="37">
        <v>9.8952138111953136E-2</v>
      </c>
      <c r="FD87" s="37">
        <v>8.2811751173233361E-2</v>
      </c>
      <c r="FE87" s="37">
        <v>9.7711581813323845E-2</v>
      </c>
      <c r="FF87" s="37">
        <v>9.3400050953600156E-2</v>
      </c>
      <c r="FG87" s="37">
        <v>9.4322005248223206E-2</v>
      </c>
      <c r="FH87" s="37">
        <v>9.1344393594581463E-2</v>
      </c>
      <c r="FI87" s="37">
        <v>8.9822191467591184E-2</v>
      </c>
      <c r="FJ87" s="37">
        <v>0.1115138083859204</v>
      </c>
      <c r="FK87" s="37">
        <v>9.8952138111953136E-2</v>
      </c>
      <c r="FL87" s="37">
        <v>9.8027177698027712E-2</v>
      </c>
      <c r="FM87" s="37">
        <v>9.6212191114934953E-2</v>
      </c>
      <c r="FN87" s="37">
        <v>0.10229960039277408</v>
      </c>
      <c r="FO87" s="37">
        <v>0.10532837620165347</v>
      </c>
      <c r="FP87" s="37">
        <v>9.8952138111953136E-2</v>
      </c>
      <c r="FQ87" s="37">
        <v>9.4322005248223206E-2</v>
      </c>
      <c r="FR87" s="37">
        <v>9.8952138111953136E-2</v>
      </c>
      <c r="FS87" s="37">
        <v>8.9946551453935708E-2</v>
      </c>
      <c r="FT87" s="37">
        <v>9.4322005248223206E-2</v>
      </c>
      <c r="FU87" s="37">
        <v>9.4322005248223206E-2</v>
      </c>
      <c r="FV87" s="37">
        <v>9.7204692482240951E-2</v>
      </c>
      <c r="FW87" s="37">
        <v>0.1028564798127185</v>
      </c>
      <c r="FX87" s="37">
        <v>0.10229960039277408</v>
      </c>
      <c r="FY87" s="37">
        <v>9.1314646892847184E-2</v>
      </c>
      <c r="FZ87" s="37">
        <v>8.6367814045115621E-2</v>
      </c>
      <c r="GA87" s="37">
        <v>9.4322005248223206E-2</v>
      </c>
      <c r="GB87" s="37">
        <v>9.4322005248223206E-2</v>
      </c>
      <c r="GC87" s="37">
        <v>0.10095027363037201</v>
      </c>
      <c r="GD87" s="37">
        <v>9.8363777338740022E-2</v>
      </c>
      <c r="GE87" s="37">
        <v>9.8952138111953136E-2</v>
      </c>
      <c r="GF87" s="37">
        <v>9.4322005248223206E-2</v>
      </c>
      <c r="GG87" s="37">
        <v>0.10495972806683262</v>
      </c>
      <c r="GH87" s="37">
        <v>8.6469702651634783E-2</v>
      </c>
      <c r="GI87" s="37">
        <v>9.7204692482240951E-2</v>
      </c>
      <c r="GJ87" s="37">
        <v>9.8952138111953136E-2</v>
      </c>
      <c r="GK87" s="37">
        <v>8.6706235372308926E-2</v>
      </c>
      <c r="GL87" s="37">
        <v>9.1423744688773123E-2</v>
      </c>
      <c r="GM87" s="37">
        <v>0.10341504843726845</v>
      </c>
      <c r="GN87" s="37">
        <v>9.281025023399625E-2</v>
      </c>
      <c r="GO87" s="37">
        <v>9.673856361251687E-2</v>
      </c>
      <c r="GP87" s="37">
        <v>9.8952138111953136E-2</v>
      </c>
      <c r="GQ87" s="37">
        <v>0.11064793827379371</v>
      </c>
      <c r="GR87" s="37">
        <v>0.10229960039277408</v>
      </c>
      <c r="GS87" s="37">
        <v>9.4322005248223206E-2</v>
      </c>
      <c r="GT87" s="37">
        <v>9.2816962106279322E-2</v>
      </c>
      <c r="GU87" s="37">
        <v>9.8691036298724111E-2</v>
      </c>
      <c r="GV87" s="37">
        <v>9.1344393594581463E-2</v>
      </c>
      <c r="GW87" s="37">
        <v>9.4322005248223206E-2</v>
      </c>
      <c r="GX87" s="37">
        <v>0.10297224103757352</v>
      </c>
      <c r="GY87" s="37">
        <v>0.10229960039277408</v>
      </c>
      <c r="GZ87" s="37">
        <v>9.8853856989966404E-2</v>
      </c>
      <c r="HA87" s="37">
        <v>9.1566046859360206E-2</v>
      </c>
      <c r="HB87" s="37">
        <v>9.6212191114934953E-2</v>
      </c>
      <c r="HC87" s="37">
        <v>9.3342082022619399E-2</v>
      </c>
      <c r="HD87" s="37">
        <v>9.8952138111953136E-2</v>
      </c>
      <c r="HE87" s="37">
        <v>9.281025023399625E-2</v>
      </c>
      <c r="HF87" s="37">
        <v>9.4322005248223206E-2</v>
      </c>
      <c r="HG87" s="37">
        <v>9.4322005248223206E-2</v>
      </c>
      <c r="HH87" s="37">
        <v>9.6258887009549321E-2</v>
      </c>
      <c r="HI87" s="37">
        <v>9.4322005248223206E-2</v>
      </c>
      <c r="HJ87" s="37">
        <v>9.9854985362141102E-2</v>
      </c>
      <c r="HK87" s="37">
        <v>9.6033938215457804E-2</v>
      </c>
      <c r="HL87" s="37">
        <v>9.6019187572570441E-2</v>
      </c>
      <c r="HM87" s="37">
        <v>9.4322005248223206E-2</v>
      </c>
      <c r="HN87" s="37">
        <v>9.4322005248223206E-2</v>
      </c>
      <c r="HO87" s="37">
        <v>9.623099294951154E-2</v>
      </c>
      <c r="HP87" s="37">
        <v>9.8952138111953136E-2</v>
      </c>
      <c r="HQ87" s="37">
        <v>9.1423744688773123E-2</v>
      </c>
      <c r="HR87" s="37">
        <v>0.10536296691415559</v>
      </c>
      <c r="HS87" s="37">
        <v>9.5543170131806576E-2</v>
      </c>
      <c r="HT87" s="37">
        <v>9.1566046859360206E-2</v>
      </c>
      <c r="HU87" s="37">
        <v>0.1018008648513673</v>
      </c>
      <c r="HV87" s="37">
        <v>9.281025023399625E-2</v>
      </c>
      <c r="HW87" s="37">
        <v>9.4322005248223206E-2</v>
      </c>
      <c r="HX87" s="37">
        <v>0.10229960039277408</v>
      </c>
      <c r="HY87" s="37">
        <v>0.10229960039277408</v>
      </c>
      <c r="HZ87" s="37">
        <v>8.6537141262583495E-2</v>
      </c>
      <c r="IA87" s="37">
        <v>9.1566046859360206E-2</v>
      </c>
      <c r="IB87" s="37">
        <v>9.1369316476080042E-2</v>
      </c>
      <c r="IC87" s="37">
        <v>9.690324257142513E-2</v>
      </c>
      <c r="ID87" s="37">
        <v>9.1566046859360206E-2</v>
      </c>
      <c r="IE87" s="37">
        <v>9.4322005248223206E-2</v>
      </c>
      <c r="IF87" s="37">
        <v>9.7204692482240951E-2</v>
      </c>
      <c r="IG87" s="37">
        <v>9.281025023399625E-2</v>
      </c>
      <c r="IH87" s="37">
        <v>9.7213094187664995E-2</v>
      </c>
      <c r="II87" s="37">
        <v>0.10229960039277408</v>
      </c>
      <c r="IJ87" s="37">
        <v>9.2838004265487717E-2</v>
      </c>
      <c r="IK87" s="37">
        <v>9.7870299117652992E-2</v>
      </c>
      <c r="IL87" s="37">
        <v>9.249662110772161E-2</v>
      </c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</row>
    <row r="88" spans="1:410" x14ac:dyDescent="0.35">
      <c r="A88" s="307">
        <v>0.13</v>
      </c>
      <c r="B88" s="314">
        <f t="shared" si="8"/>
        <v>9.9498283796885467E-2</v>
      </c>
      <c r="C88" s="315">
        <f t="shared" si="9"/>
        <v>3.0501716203114537E-2</v>
      </c>
      <c r="D88" s="37">
        <f t="shared" si="10"/>
        <v>9.6788624598245693E-2</v>
      </c>
      <c r="E88" s="11">
        <f t="shared" si="11"/>
        <v>3.3211375401754312E-2</v>
      </c>
      <c r="F88" s="310">
        <f t="shared" si="12"/>
        <v>9.9566686866044335E-2</v>
      </c>
      <c r="G88" s="311">
        <f t="shared" si="13"/>
        <v>3.043331313395567E-2</v>
      </c>
      <c r="H88" s="312">
        <f t="shared" si="14"/>
        <v>9.6889399536030402E-2</v>
      </c>
      <c r="I88" s="313">
        <f t="shared" si="15"/>
        <v>3.3110600463969603E-2</v>
      </c>
      <c r="J88" s="323">
        <v>9.6788624598245693E-2</v>
      </c>
      <c r="K88" s="313">
        <v>3.3211375401754312E-2</v>
      </c>
      <c r="M88" s="1">
        <v>0.13</v>
      </c>
      <c r="N88" s="37">
        <v>0.10149894628911538</v>
      </c>
      <c r="O88" s="37">
        <v>9.8441412582008558E-2</v>
      </c>
      <c r="P88" s="37">
        <v>0.10533754620498614</v>
      </c>
      <c r="Q88" s="37">
        <v>0.10993758598377767</v>
      </c>
      <c r="R88" s="37">
        <v>9.2316125584263498E-2</v>
      </c>
      <c r="S88" s="37">
        <v>9.8441412582008558E-2</v>
      </c>
      <c r="T88" s="37">
        <v>9.7500582825061688E-2</v>
      </c>
      <c r="U88" s="37">
        <v>0.10710128551695086</v>
      </c>
      <c r="V88" s="37">
        <v>9.8441412582008558E-2</v>
      </c>
      <c r="W88" s="37">
        <v>0.10295680512999983</v>
      </c>
      <c r="X88" s="37">
        <v>9.8441412582008558E-2</v>
      </c>
      <c r="Y88" s="37">
        <v>9.6063790700765317E-2</v>
      </c>
      <c r="Z88" s="37">
        <v>0.10295680512999983</v>
      </c>
      <c r="AA88" s="37">
        <v>0.10295680512999983</v>
      </c>
      <c r="AB88" s="37">
        <v>0.10818150939453908</v>
      </c>
      <c r="AC88" s="37">
        <v>9.8072367373949643E-2</v>
      </c>
      <c r="AD88" s="37">
        <v>9.948876097138637E-2</v>
      </c>
      <c r="AE88" s="37">
        <v>0.10762912193330898</v>
      </c>
      <c r="AF88" s="37">
        <v>9.8441412582008558E-2</v>
      </c>
      <c r="AG88" s="37">
        <v>0.10295680512999983</v>
      </c>
      <c r="AH88" s="37">
        <v>0.10533754620498614</v>
      </c>
      <c r="AI88" s="37">
        <v>0.10225125881343122</v>
      </c>
      <c r="AJ88" s="37">
        <v>0.10295680512999983</v>
      </c>
      <c r="AK88" s="37">
        <v>9.4875205294836062E-2</v>
      </c>
      <c r="AL88" s="37">
        <v>9.8441412582008558E-2</v>
      </c>
      <c r="AM88" s="37">
        <v>9.8016080200210576E-2</v>
      </c>
      <c r="AN88" s="37">
        <v>0.10446705885394914</v>
      </c>
      <c r="AO88" s="37">
        <v>9.8072367373949643E-2</v>
      </c>
      <c r="AP88" s="37">
        <v>0.10295680512999983</v>
      </c>
      <c r="AQ88" s="37">
        <v>0.10043242046014611</v>
      </c>
      <c r="AR88" s="37">
        <v>0.10533754620498614</v>
      </c>
      <c r="AS88" s="37">
        <v>9.2566771905009615E-2</v>
      </c>
      <c r="AT88" s="37">
        <v>0.11326464048521179</v>
      </c>
      <c r="AU88" s="37">
        <v>9.7678534832580155E-2</v>
      </c>
      <c r="AV88" s="37">
        <v>0.10295680512999983</v>
      </c>
      <c r="AW88" s="37">
        <v>9.7931616313103431E-2</v>
      </c>
      <c r="AX88" s="37">
        <v>9.8072367373949643E-2</v>
      </c>
      <c r="AY88" s="37">
        <v>9.8441412582008558E-2</v>
      </c>
      <c r="AZ88" s="37">
        <v>9.5791591278836297E-2</v>
      </c>
      <c r="BA88" s="37">
        <v>9.4875205294836062E-2</v>
      </c>
      <c r="BB88" s="37">
        <v>9.4875205294836062E-2</v>
      </c>
      <c r="BC88" s="37">
        <v>9.7185776672090052E-2</v>
      </c>
      <c r="BD88" s="37">
        <v>9.5470713394054663E-2</v>
      </c>
      <c r="BE88" s="37">
        <v>9.8441412582008558E-2</v>
      </c>
      <c r="BF88" s="37">
        <v>0.1081178902755473</v>
      </c>
      <c r="BG88" s="37">
        <v>0.10623970780342673</v>
      </c>
      <c r="BH88" s="37">
        <v>0.10601628951171915</v>
      </c>
      <c r="BI88" s="37">
        <v>0.10533754620498614</v>
      </c>
      <c r="BJ88" s="37">
        <v>9.8072367373949643E-2</v>
      </c>
      <c r="BK88" s="37">
        <v>0.1149544800837099</v>
      </c>
      <c r="BL88" s="37">
        <v>0.11026995359279534</v>
      </c>
      <c r="BM88" s="37">
        <v>9.7126631693365217E-2</v>
      </c>
      <c r="BN88" s="37">
        <v>9.3360953471327779E-2</v>
      </c>
      <c r="BO88" s="37">
        <v>0.10725220119290246</v>
      </c>
      <c r="BP88" s="37">
        <v>9.8044218681518691E-2</v>
      </c>
      <c r="BQ88" s="37">
        <v>0.10121951391234729</v>
      </c>
      <c r="BR88" s="37">
        <v>0.10295680512999983</v>
      </c>
      <c r="BS88" s="37">
        <v>0.10295680512999983</v>
      </c>
      <c r="BT88" s="37">
        <v>9.8441412582008558E-2</v>
      </c>
      <c r="BU88" s="37">
        <v>9.8441412582008558E-2</v>
      </c>
      <c r="BV88" s="37">
        <v>0.10533754620498614</v>
      </c>
      <c r="BW88" s="37">
        <v>0.11392010333326974</v>
      </c>
      <c r="BX88" s="37">
        <v>9.4875205294836062E-2</v>
      </c>
      <c r="BY88" s="37">
        <v>0.10290938238655722</v>
      </c>
      <c r="BZ88" s="37">
        <v>0.10204026695242763</v>
      </c>
      <c r="CA88" s="37">
        <v>0.10295680512999983</v>
      </c>
      <c r="CB88" s="37">
        <v>9.2375281091110262E-2</v>
      </c>
      <c r="CC88" s="37">
        <v>0.10817592664823117</v>
      </c>
      <c r="CD88" s="37">
        <v>0.10288841669913729</v>
      </c>
      <c r="CE88" s="37">
        <v>9.8469968685648501E-2</v>
      </c>
      <c r="CF88" s="37">
        <v>7.781730409678822E-2</v>
      </c>
      <c r="CG88" s="37">
        <v>9.2375281091110262E-2</v>
      </c>
      <c r="CH88" s="37">
        <v>0.11417436894363098</v>
      </c>
      <c r="CI88" s="37">
        <v>9.6566133449323077E-2</v>
      </c>
      <c r="CJ88" s="37">
        <v>0.10533754620498614</v>
      </c>
      <c r="CK88" s="37">
        <v>0.11304863685266331</v>
      </c>
      <c r="CL88" s="37">
        <v>9.4875205294836062E-2</v>
      </c>
      <c r="CM88" s="37">
        <v>0.10762912193330898</v>
      </c>
      <c r="CN88" s="37">
        <v>0.10299313015632316</v>
      </c>
      <c r="CO88" s="37">
        <v>0.11095222450210795</v>
      </c>
      <c r="CP88" s="37">
        <v>0.10851506088704643</v>
      </c>
      <c r="CQ88" s="37">
        <v>9.7757162139793463E-2</v>
      </c>
      <c r="CR88" s="37">
        <v>9.948876097138637E-2</v>
      </c>
      <c r="CS88" s="37">
        <v>0.11022458767874133</v>
      </c>
      <c r="CT88" s="37">
        <v>9.4875205294836062E-2</v>
      </c>
      <c r="CU88" s="37">
        <v>0.10490383972719752</v>
      </c>
      <c r="CV88" s="37">
        <v>9.948876097138637E-2</v>
      </c>
      <c r="CW88" s="37">
        <v>9.8820133619226924E-2</v>
      </c>
      <c r="CX88" s="37">
        <v>9.4875205294836062E-2</v>
      </c>
      <c r="CY88" s="37">
        <v>9.4875205294836062E-2</v>
      </c>
      <c r="CZ88" s="37">
        <v>0.10845837647516365</v>
      </c>
      <c r="DA88" s="37">
        <v>9.948876097138637E-2</v>
      </c>
      <c r="DB88" s="37">
        <v>9.0772648332101413E-2</v>
      </c>
      <c r="DC88" s="37">
        <v>9.2375281091110262E-2</v>
      </c>
      <c r="DD88" s="37">
        <v>0.1006503682085369</v>
      </c>
      <c r="DE88" s="37">
        <v>9.225701925778762E-2</v>
      </c>
      <c r="DF88" s="37">
        <v>0.10145859556825476</v>
      </c>
      <c r="DG88" s="37">
        <v>9.3360953471327779E-2</v>
      </c>
      <c r="DH88" s="37">
        <v>9.3051834004167722E-2</v>
      </c>
      <c r="DI88" s="37">
        <v>9.9032486233182615E-2</v>
      </c>
      <c r="DJ88" s="37">
        <v>9.7772483055080794E-2</v>
      </c>
      <c r="DK88" s="37">
        <v>9.4875205294836062E-2</v>
      </c>
      <c r="DL88" s="37">
        <v>9.4875205294836062E-2</v>
      </c>
      <c r="DM88" s="37">
        <v>8.698362773757351E-2</v>
      </c>
      <c r="DN88" s="37">
        <v>9.8628620354208385E-2</v>
      </c>
      <c r="DO88" s="37">
        <v>9.4875205294836062E-2</v>
      </c>
      <c r="DP88" s="37">
        <v>9.3360953471327779E-2</v>
      </c>
      <c r="DQ88" s="37">
        <v>9.7246931976946449E-2</v>
      </c>
      <c r="DR88" s="37">
        <v>8.6837987988311438E-2</v>
      </c>
      <c r="DS88" s="37">
        <v>9.5808270024264397E-2</v>
      </c>
      <c r="DT88" s="37">
        <v>9.1907095612135059E-2</v>
      </c>
      <c r="DU88" s="37">
        <v>9.4875205294836062E-2</v>
      </c>
      <c r="DV88" s="37">
        <v>9.2141373221405365E-2</v>
      </c>
      <c r="DW88" s="37">
        <v>9.3662505342822833E-2</v>
      </c>
      <c r="DX88" s="37">
        <v>0.10008069368314487</v>
      </c>
      <c r="DY88" s="37">
        <v>9.948876097138637E-2</v>
      </c>
      <c r="DZ88" s="37">
        <v>0.10175710068443999</v>
      </c>
      <c r="EA88" s="37">
        <v>9.763914924389927E-2</v>
      </c>
      <c r="EB88" s="37">
        <v>0.1006503682085369</v>
      </c>
      <c r="EC88" s="37">
        <v>9.4875205294836062E-2</v>
      </c>
      <c r="ED88" s="37">
        <v>0.10179213646314467</v>
      </c>
      <c r="EE88" s="37">
        <v>9.948876097138637E-2</v>
      </c>
      <c r="EF88" s="37">
        <v>9.4875205294836062E-2</v>
      </c>
      <c r="EG88" s="37">
        <v>9.3360953471327779E-2</v>
      </c>
      <c r="EH88" s="37">
        <v>9.4875205294836062E-2</v>
      </c>
      <c r="EI88" s="37">
        <v>9.4875205294836062E-2</v>
      </c>
      <c r="EJ88" s="37">
        <v>0.10313847072584914</v>
      </c>
      <c r="EK88" s="37">
        <v>9.8372644654255437E-2</v>
      </c>
      <c r="EL88" s="37">
        <v>0.10313847072584914</v>
      </c>
      <c r="EM88" s="37">
        <v>0.10409839781511598</v>
      </c>
      <c r="EN88" s="37">
        <v>9.4762233459025902E-2</v>
      </c>
      <c r="EO88" s="37">
        <v>0.10313847072584914</v>
      </c>
      <c r="EP88" s="37">
        <v>0.10313847072584914</v>
      </c>
      <c r="EQ88" s="37">
        <v>9.8551581677599476E-2</v>
      </c>
      <c r="ER88" s="37">
        <v>8.4673837073851121E-2</v>
      </c>
      <c r="ES88" s="37">
        <v>9.763914924389927E-2</v>
      </c>
      <c r="ET88" s="37">
        <v>9.948876097138637E-2</v>
      </c>
      <c r="EU88" s="37">
        <v>9.9863625241102039E-2</v>
      </c>
      <c r="EV88" s="37">
        <v>0.10145859556825476</v>
      </c>
      <c r="EW88" s="37">
        <v>0.10638381878772885</v>
      </c>
      <c r="EX88" s="37">
        <v>9.4875205294836062E-2</v>
      </c>
      <c r="EY88" s="37">
        <v>9.4875205294836062E-2</v>
      </c>
      <c r="EZ88" s="37">
        <v>0.10083871915761078</v>
      </c>
      <c r="FA88" s="37">
        <v>9.948876097138637E-2</v>
      </c>
      <c r="FB88" s="37">
        <v>9.3950928944982248E-2</v>
      </c>
      <c r="FC88" s="37">
        <v>9.948876097138637E-2</v>
      </c>
      <c r="FD88" s="37">
        <v>8.3639777148066363E-2</v>
      </c>
      <c r="FE88" s="37">
        <v>9.8551581677599476E-2</v>
      </c>
      <c r="FF88" s="37">
        <v>9.3950928944982248E-2</v>
      </c>
      <c r="FG88" s="37">
        <v>9.4875205294836062E-2</v>
      </c>
      <c r="FH88" s="37">
        <v>9.2233155755762519E-2</v>
      </c>
      <c r="FI88" s="37">
        <v>9.0615001979612586E-2</v>
      </c>
      <c r="FJ88" s="37">
        <v>0.11234819096447501</v>
      </c>
      <c r="FK88" s="37">
        <v>9.948876097138637E-2</v>
      </c>
      <c r="FL88" s="37">
        <v>9.8857057762095524E-2</v>
      </c>
      <c r="FM88" s="37">
        <v>9.6768582452596563E-2</v>
      </c>
      <c r="FN88" s="37">
        <v>0.10313847072584914</v>
      </c>
      <c r="FO88" s="37">
        <v>0.10617384809958685</v>
      </c>
      <c r="FP88" s="37">
        <v>9.948876097138637E-2</v>
      </c>
      <c r="FQ88" s="37">
        <v>9.4875205294836062E-2</v>
      </c>
      <c r="FR88" s="37">
        <v>9.948876097138637E-2</v>
      </c>
      <c r="FS88" s="37">
        <v>9.0489220504598178E-2</v>
      </c>
      <c r="FT88" s="37">
        <v>9.4875205294836062E-2</v>
      </c>
      <c r="FU88" s="37">
        <v>9.4875205294836062E-2</v>
      </c>
      <c r="FV88" s="37">
        <v>9.763914924389927E-2</v>
      </c>
      <c r="FW88" s="37">
        <v>0.10374600515766974</v>
      </c>
      <c r="FX88" s="37">
        <v>0.10313847072584914</v>
      </c>
      <c r="FY88" s="37">
        <v>9.1862854944377181E-2</v>
      </c>
      <c r="FZ88" s="37">
        <v>8.7258383753191504E-2</v>
      </c>
      <c r="GA88" s="37">
        <v>9.4875205294836062E-2</v>
      </c>
      <c r="GB88" s="37">
        <v>9.4875205294836062E-2</v>
      </c>
      <c r="GC88" s="37">
        <v>0.10186846574118946</v>
      </c>
      <c r="GD88" s="37">
        <v>9.8899397847440174E-2</v>
      </c>
      <c r="GE88" s="37">
        <v>9.948876097138637E-2</v>
      </c>
      <c r="GF88" s="37">
        <v>9.4875205294836062E-2</v>
      </c>
      <c r="GG88" s="37">
        <v>0.10580846192324223</v>
      </c>
      <c r="GH88" s="37">
        <v>8.7356553577552232E-2</v>
      </c>
      <c r="GI88" s="37">
        <v>9.763914924389927E-2</v>
      </c>
      <c r="GJ88" s="37">
        <v>9.948876097138637E-2</v>
      </c>
      <c r="GK88" s="37">
        <v>8.7597174292355362E-2</v>
      </c>
      <c r="GL88" s="37">
        <v>9.2316125584263498E-2</v>
      </c>
      <c r="GM88" s="37">
        <v>0.10432586785947562</v>
      </c>
      <c r="GN88" s="37">
        <v>9.3360953471327779E-2</v>
      </c>
      <c r="GO88" s="37">
        <v>9.775502281818782E-2</v>
      </c>
      <c r="GP88" s="37">
        <v>9.948876097138637E-2</v>
      </c>
      <c r="GQ88" s="37">
        <v>0.11148291576462821</v>
      </c>
      <c r="GR88" s="37">
        <v>0.10313847072584914</v>
      </c>
      <c r="GS88" s="37">
        <v>9.4875205294836062E-2</v>
      </c>
      <c r="GT88" s="37">
        <v>9.3743203500177952E-2</v>
      </c>
      <c r="GU88" s="37">
        <v>9.913053120367965E-2</v>
      </c>
      <c r="GV88" s="37">
        <v>9.2233155755762519E-2</v>
      </c>
      <c r="GW88" s="37">
        <v>9.4875205294836062E-2</v>
      </c>
      <c r="GX88" s="37">
        <v>0.10352075578794873</v>
      </c>
      <c r="GY88" s="37">
        <v>0.10313847072584914</v>
      </c>
      <c r="GZ88" s="37">
        <v>9.9693579661651821E-2</v>
      </c>
      <c r="HA88" s="37">
        <v>9.2375281091110262E-2</v>
      </c>
      <c r="HB88" s="37">
        <v>9.6768582452596563E-2</v>
      </c>
      <c r="HC88" s="37">
        <v>9.4226415826148324E-2</v>
      </c>
      <c r="HD88" s="37">
        <v>9.948876097138637E-2</v>
      </c>
      <c r="HE88" s="37">
        <v>9.3360953471327779E-2</v>
      </c>
      <c r="HF88" s="37">
        <v>9.4875205294836062E-2</v>
      </c>
      <c r="HG88" s="37">
        <v>9.4875205294836062E-2</v>
      </c>
      <c r="HH88" s="37">
        <v>9.6812446794686702E-2</v>
      </c>
      <c r="HI88" s="37">
        <v>9.4875205294836062E-2</v>
      </c>
      <c r="HJ88" s="37">
        <v>0.10039393132889418</v>
      </c>
      <c r="HK88" s="37">
        <v>9.6566133449323077E-2</v>
      </c>
      <c r="HL88" s="37">
        <v>9.645082064656485E-2</v>
      </c>
      <c r="HM88" s="37">
        <v>9.4875205294836062E-2</v>
      </c>
      <c r="HN88" s="37">
        <v>9.4875205294836062E-2</v>
      </c>
      <c r="HO88" s="37">
        <v>9.7116882309600916E-2</v>
      </c>
      <c r="HP88" s="37">
        <v>9.948876097138637E-2</v>
      </c>
      <c r="HQ88" s="37">
        <v>9.2316125584263498E-2</v>
      </c>
      <c r="HR88" s="37">
        <v>0.10605155387149168</v>
      </c>
      <c r="HS88" s="37">
        <v>9.6097974272919995E-2</v>
      </c>
      <c r="HT88" s="37">
        <v>9.2375281091110262E-2</v>
      </c>
      <c r="HU88" s="37">
        <v>0.10263059536760499</v>
      </c>
      <c r="HV88" s="37">
        <v>9.3360953471327779E-2</v>
      </c>
      <c r="HW88" s="37">
        <v>9.4875205294836062E-2</v>
      </c>
      <c r="HX88" s="37">
        <v>0.10313847072584914</v>
      </c>
      <c r="HY88" s="37">
        <v>0.10313847072584914</v>
      </c>
      <c r="HZ88" s="37">
        <v>8.7434623234464048E-2</v>
      </c>
      <c r="IA88" s="37">
        <v>9.2375281091110262E-2</v>
      </c>
      <c r="IB88" s="37">
        <v>9.225701925778762E-2</v>
      </c>
      <c r="IC88" s="37">
        <v>9.7437133293329481E-2</v>
      </c>
      <c r="ID88" s="37">
        <v>9.2375281091110262E-2</v>
      </c>
      <c r="IE88" s="37">
        <v>9.4875205294836062E-2</v>
      </c>
      <c r="IF88" s="37">
        <v>9.763914924389927E-2</v>
      </c>
      <c r="IG88" s="37">
        <v>9.3360953471327779E-2</v>
      </c>
      <c r="IH88" s="37">
        <v>9.7772483055080794E-2</v>
      </c>
      <c r="II88" s="37">
        <v>0.10313847072584914</v>
      </c>
      <c r="IJ88" s="37">
        <v>9.3726787818702029E-2</v>
      </c>
      <c r="IK88" s="37">
        <v>9.8705210064618187E-2</v>
      </c>
      <c r="IL88" s="37">
        <v>9.3051834004167722E-2</v>
      </c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</row>
    <row r="89" spans="1:410" x14ac:dyDescent="0.35">
      <c r="A89" s="307">
        <v>0.13100000000000001</v>
      </c>
      <c r="B89" s="314">
        <f t="shared" si="8"/>
        <v>0.10019768793629132</v>
      </c>
      <c r="C89" s="315">
        <f t="shared" si="9"/>
        <v>3.0802312063708689E-2</v>
      </c>
      <c r="D89" s="37">
        <f t="shared" si="10"/>
        <v>9.7468993531269893E-2</v>
      </c>
      <c r="E89" s="11">
        <f t="shared" si="11"/>
        <v>3.3531006468730112E-2</v>
      </c>
      <c r="F89" s="310">
        <f t="shared" si="12"/>
        <v>0.1002650307133371</v>
      </c>
      <c r="G89" s="311">
        <f t="shared" si="13"/>
        <v>3.0734969286662903E-2</v>
      </c>
      <c r="H89" s="312">
        <f t="shared" si="14"/>
        <v>9.7571347623297666E-2</v>
      </c>
      <c r="I89" s="313">
        <f t="shared" si="15"/>
        <v>3.3428652376702339E-2</v>
      </c>
      <c r="J89" s="323">
        <v>9.7468993531269893E-2</v>
      </c>
      <c r="K89" s="313">
        <v>3.3531006468730112E-2</v>
      </c>
      <c r="M89" s="1">
        <v>0.13100000000000001</v>
      </c>
      <c r="N89" s="37">
        <v>0.10203420664191598</v>
      </c>
      <c r="O89" s="37">
        <v>9.9005824992240532E-2</v>
      </c>
      <c r="P89" s="37">
        <v>0.10618185887163567</v>
      </c>
      <c r="Q89" s="37">
        <v>0.11076798486919404</v>
      </c>
      <c r="R89" s="37">
        <v>9.3208920284013175E-2</v>
      </c>
      <c r="S89" s="37">
        <v>9.9005824992240532E-2</v>
      </c>
      <c r="T89" s="37">
        <v>9.8051923606681246E-2</v>
      </c>
      <c r="U89" s="37">
        <v>0.10793021097928235</v>
      </c>
      <c r="V89" s="37">
        <v>9.9005824992240532E-2</v>
      </c>
      <c r="W89" s="37">
        <v>0.10349608105782626</v>
      </c>
      <c r="X89" s="37">
        <v>9.9005824992240532E-2</v>
      </c>
      <c r="Y89" s="37">
        <v>9.6617140550251612E-2</v>
      </c>
      <c r="Z89" s="37">
        <v>0.10349608105782626</v>
      </c>
      <c r="AA89" s="37">
        <v>0.10349608105782626</v>
      </c>
      <c r="AB89" s="37">
        <v>0.10912647978311307</v>
      </c>
      <c r="AC89" s="37">
        <v>9.8944845505124945E-2</v>
      </c>
      <c r="AD89" s="37">
        <v>0.10002698346148442</v>
      </c>
      <c r="AE89" s="37">
        <v>0.10815219702324508</v>
      </c>
      <c r="AF89" s="37">
        <v>9.9005824992240532E-2</v>
      </c>
      <c r="AG89" s="37">
        <v>0.10349608105782626</v>
      </c>
      <c r="AH89" s="37">
        <v>0.10618185887163567</v>
      </c>
      <c r="AI89" s="37">
        <v>0.10320436415711365</v>
      </c>
      <c r="AJ89" s="37">
        <v>0.10349608105782626</v>
      </c>
      <c r="AK89" s="37">
        <v>9.5430018864157917E-2</v>
      </c>
      <c r="AL89" s="37">
        <v>9.9005824992240532E-2</v>
      </c>
      <c r="AM89" s="37">
        <v>9.8883913278229763E-2</v>
      </c>
      <c r="AN89" s="37">
        <v>0.10531756417678451</v>
      </c>
      <c r="AO89" s="37">
        <v>9.8944845505124945E-2</v>
      </c>
      <c r="AP89" s="37">
        <v>0.10349608105782626</v>
      </c>
      <c r="AQ89" s="37">
        <v>0.1013280160955532</v>
      </c>
      <c r="AR89" s="37">
        <v>0.10618185887163567</v>
      </c>
      <c r="AS89" s="37">
        <v>9.3107496591001038E-2</v>
      </c>
      <c r="AT89" s="37">
        <v>0.11410196909707726</v>
      </c>
      <c r="AU89" s="37">
        <v>9.8524204750884969E-2</v>
      </c>
      <c r="AV89" s="37">
        <v>0.10349608105782626</v>
      </c>
      <c r="AW89" s="37">
        <v>9.8808210454581547E-2</v>
      </c>
      <c r="AX89" s="37">
        <v>9.8944845505124945E-2</v>
      </c>
      <c r="AY89" s="37">
        <v>9.9005824992240532E-2</v>
      </c>
      <c r="AZ89" s="37">
        <v>9.6346781085670186E-2</v>
      </c>
      <c r="BA89" s="37">
        <v>9.5430018864157917E-2</v>
      </c>
      <c r="BB89" s="37">
        <v>9.5430018864157917E-2</v>
      </c>
      <c r="BC89" s="37">
        <v>9.807278621593607E-2</v>
      </c>
      <c r="BD89" s="37">
        <v>9.6017751715494315E-2</v>
      </c>
      <c r="BE89" s="37">
        <v>9.9005824992240532E-2</v>
      </c>
      <c r="BF89" s="37">
        <v>0.10900301635340925</v>
      </c>
      <c r="BG89" s="37">
        <v>0.10708027339170445</v>
      </c>
      <c r="BH89" s="37">
        <v>0.10694205671017598</v>
      </c>
      <c r="BI89" s="37">
        <v>0.10618185887163567</v>
      </c>
      <c r="BJ89" s="37">
        <v>9.8944845505124945E-2</v>
      </c>
      <c r="BK89" s="37">
        <v>0.11586983282847241</v>
      </c>
      <c r="BL89" s="37">
        <v>0.11110850151638019</v>
      </c>
      <c r="BM89" s="37">
        <v>9.7677135392943759E-2</v>
      </c>
      <c r="BN89" s="37">
        <v>9.3913270868478227E-2</v>
      </c>
      <c r="BO89" s="37">
        <v>0.10806111373750338</v>
      </c>
      <c r="BP89" s="37">
        <v>9.8914373485007756E-2</v>
      </c>
      <c r="BQ89" s="37">
        <v>0.10209751700253378</v>
      </c>
      <c r="BR89" s="37">
        <v>0.10349608105782626</v>
      </c>
      <c r="BS89" s="37">
        <v>0.10349608105782626</v>
      </c>
      <c r="BT89" s="37">
        <v>9.9005824992240532E-2</v>
      </c>
      <c r="BU89" s="37">
        <v>9.9005824992240532E-2</v>
      </c>
      <c r="BV89" s="37">
        <v>0.10618185887163567</v>
      </c>
      <c r="BW89" s="37">
        <v>0.11493604823710801</v>
      </c>
      <c r="BX89" s="37">
        <v>9.5430018864157917E-2</v>
      </c>
      <c r="BY89" s="37">
        <v>0.10344939983659995</v>
      </c>
      <c r="BZ89" s="37">
        <v>0.10257725350571367</v>
      </c>
      <c r="CA89" s="37">
        <v>0.10349608105782626</v>
      </c>
      <c r="CB89" s="37">
        <v>9.3272814807763949E-2</v>
      </c>
      <c r="CC89" s="37">
        <v>0.10906369871601829</v>
      </c>
      <c r="CD89" s="37">
        <v>0.10370410221032755</v>
      </c>
      <c r="CE89" s="37">
        <v>9.9384525241337007E-2</v>
      </c>
      <c r="CF89" s="37">
        <v>7.8354298993993376E-2</v>
      </c>
      <c r="CG89" s="37">
        <v>9.3272814807763949E-2</v>
      </c>
      <c r="CH89" s="37">
        <v>0.11509330606238044</v>
      </c>
      <c r="CI89" s="37">
        <v>9.7100046967337983E-2</v>
      </c>
      <c r="CJ89" s="37">
        <v>0.10618185887163567</v>
      </c>
      <c r="CK89" s="37">
        <v>0.11388329491165194</v>
      </c>
      <c r="CL89" s="37">
        <v>9.5430018864157917E-2</v>
      </c>
      <c r="CM89" s="37">
        <v>0.10815219702324508</v>
      </c>
      <c r="CN89" s="37">
        <v>0.10387596175557112</v>
      </c>
      <c r="CO89" s="37">
        <v>0.1118760021731906</v>
      </c>
      <c r="CP89" s="37">
        <v>0.10934472180966126</v>
      </c>
      <c r="CQ89" s="37">
        <v>9.8630596276795712E-2</v>
      </c>
      <c r="CR89" s="37">
        <v>0.10002698346148442</v>
      </c>
      <c r="CS89" s="37">
        <v>0.11104632287969451</v>
      </c>
      <c r="CT89" s="37">
        <v>9.5430018864157917E-2</v>
      </c>
      <c r="CU89" s="37">
        <v>0.10573401430066065</v>
      </c>
      <c r="CV89" s="37">
        <v>0.10002698346148442</v>
      </c>
      <c r="CW89" s="37">
        <v>9.9613981286279962E-2</v>
      </c>
      <c r="CX89" s="37">
        <v>9.5430018864157917E-2</v>
      </c>
      <c r="CY89" s="37">
        <v>9.5430018864157917E-2</v>
      </c>
      <c r="CZ89" s="37">
        <v>0.1093044981223652</v>
      </c>
      <c r="DA89" s="37">
        <v>0.10002698346148442</v>
      </c>
      <c r="DB89" s="37">
        <v>9.1660711166427156E-2</v>
      </c>
      <c r="DC89" s="37">
        <v>9.3272814807763949E-2</v>
      </c>
      <c r="DD89" s="37">
        <v>0.10150213768048166</v>
      </c>
      <c r="DE89" s="37">
        <v>9.3153545266814408E-2</v>
      </c>
      <c r="DF89" s="37">
        <v>0.10230611221358643</v>
      </c>
      <c r="DG89" s="37">
        <v>9.3913270868478227E-2</v>
      </c>
      <c r="DH89" s="37">
        <v>9.3608668787808824E-2</v>
      </c>
      <c r="DI89" s="37">
        <v>9.9924922343328948E-2</v>
      </c>
      <c r="DJ89" s="37">
        <v>9.8333375998808759E-2</v>
      </c>
      <c r="DK89" s="37">
        <v>9.5430018864157917E-2</v>
      </c>
      <c r="DL89" s="37">
        <v>9.5430018864157917E-2</v>
      </c>
      <c r="DM89" s="37">
        <v>8.7802940158286713E-2</v>
      </c>
      <c r="DN89" s="37">
        <v>9.9466936420405716E-2</v>
      </c>
      <c r="DO89" s="37">
        <v>9.5430018864157917E-2</v>
      </c>
      <c r="DP89" s="37">
        <v>9.3913270868478227E-2</v>
      </c>
      <c r="DQ89" s="37">
        <v>9.7809005289376749E-2</v>
      </c>
      <c r="DR89" s="37">
        <v>8.7377623960238626E-2</v>
      </c>
      <c r="DS89" s="37">
        <v>9.6364304409713775E-2</v>
      </c>
      <c r="DT89" s="37">
        <v>9.2454530543049529E-2</v>
      </c>
      <c r="DU89" s="37">
        <v>9.5430018864157917E-2</v>
      </c>
      <c r="DV89" s="37">
        <v>9.3032805761094295E-2</v>
      </c>
      <c r="DW89" s="37">
        <v>9.4215321865298574E-2</v>
      </c>
      <c r="DX89" s="37">
        <v>0.10061991910680224</v>
      </c>
      <c r="DY89" s="37">
        <v>0.10002698346148442</v>
      </c>
      <c r="DZ89" s="37">
        <v>0.10259718216954039</v>
      </c>
      <c r="EA89" s="37">
        <v>9.8075193861571597E-2</v>
      </c>
      <c r="EB89" s="37">
        <v>0.10150213768048166</v>
      </c>
      <c r="EC89" s="37">
        <v>9.5430018864157917E-2</v>
      </c>
      <c r="ED89" s="37">
        <v>0.10258649457937619</v>
      </c>
      <c r="EE89" s="37">
        <v>0.10002698346148442</v>
      </c>
      <c r="EF89" s="37">
        <v>9.5430018864157917E-2</v>
      </c>
      <c r="EG89" s="37">
        <v>9.3913270868478227E-2</v>
      </c>
      <c r="EH89" s="37">
        <v>9.5430018864157917E-2</v>
      </c>
      <c r="EI89" s="37">
        <v>9.5430018864157917E-2</v>
      </c>
      <c r="EJ89" s="37">
        <v>0.10397820670793156</v>
      </c>
      <c r="EK89" s="37">
        <v>9.8811069074075109E-2</v>
      </c>
      <c r="EL89" s="37">
        <v>0.10397820670793156</v>
      </c>
      <c r="EM89" s="37">
        <v>0.10464569072535701</v>
      </c>
      <c r="EN89" s="37">
        <v>9.5636330242567569E-2</v>
      </c>
      <c r="EO89" s="37">
        <v>0.10397820670793045</v>
      </c>
      <c r="EP89" s="37">
        <v>0.10397820670793156</v>
      </c>
      <c r="EQ89" s="37">
        <v>9.9392450263776411E-2</v>
      </c>
      <c r="ER89" s="37">
        <v>8.55650589826078E-2</v>
      </c>
      <c r="ES89" s="37">
        <v>9.8075193861571597E-2</v>
      </c>
      <c r="ET89" s="37">
        <v>0.10002698346148442</v>
      </c>
      <c r="EU89" s="37">
        <v>0.10071898434587334</v>
      </c>
      <c r="EV89" s="37">
        <v>0.10230611221358643</v>
      </c>
      <c r="EW89" s="37">
        <v>0.1072216693001844</v>
      </c>
      <c r="EX89" s="37">
        <v>9.5430018864157917E-2</v>
      </c>
      <c r="EY89" s="37">
        <v>9.5430018864157917E-2</v>
      </c>
      <c r="EZ89" s="37">
        <v>0.10167902827278374</v>
      </c>
      <c r="FA89" s="37">
        <v>0.10002698346148442</v>
      </c>
      <c r="FB89" s="37">
        <v>9.450341833199305E-2</v>
      </c>
      <c r="FC89" s="37">
        <v>0.10002698346148442</v>
      </c>
      <c r="FD89" s="37">
        <v>8.4468512703946841E-2</v>
      </c>
      <c r="FE89" s="37">
        <v>9.9392450263776411E-2</v>
      </c>
      <c r="FF89" s="37">
        <v>9.450341833199305E-2</v>
      </c>
      <c r="FG89" s="37">
        <v>9.5430018864157917E-2</v>
      </c>
      <c r="FH89" s="37">
        <v>9.3122290870928603E-2</v>
      </c>
      <c r="FI89" s="37">
        <v>9.1408841588144218E-2</v>
      </c>
      <c r="FJ89" s="37">
        <v>0.11318337185647098</v>
      </c>
      <c r="FK89" s="37">
        <v>0.10002698346148442</v>
      </c>
      <c r="FL89" s="37">
        <v>9.9687803676062448E-2</v>
      </c>
      <c r="FM89" s="37">
        <v>9.7326474629809479E-2</v>
      </c>
      <c r="FN89" s="37">
        <v>0.10397820670793156</v>
      </c>
      <c r="FO89" s="37">
        <v>0.10702009283024205</v>
      </c>
      <c r="FP89" s="37">
        <v>0.10002698346148442</v>
      </c>
      <c r="FQ89" s="37">
        <v>9.5430018864157917E-2</v>
      </c>
      <c r="FR89" s="37">
        <v>0.10002698346148442</v>
      </c>
      <c r="FS89" s="37">
        <v>9.1033493204600191E-2</v>
      </c>
      <c r="FT89" s="37">
        <v>9.5430018864157917E-2</v>
      </c>
      <c r="FU89" s="37">
        <v>9.5430018864157917E-2</v>
      </c>
      <c r="FV89" s="37">
        <v>9.8075193861571597E-2</v>
      </c>
      <c r="FW89" s="37">
        <v>0.10463591049838672</v>
      </c>
      <c r="FX89" s="37">
        <v>0.10397820670793156</v>
      </c>
      <c r="FY89" s="37">
        <v>9.241267768078143E-2</v>
      </c>
      <c r="FZ89" s="37">
        <v>8.8151821984804313E-2</v>
      </c>
      <c r="GA89" s="37">
        <v>9.5430018864157917E-2</v>
      </c>
      <c r="GB89" s="37">
        <v>9.5430018864157917E-2</v>
      </c>
      <c r="GC89" s="37">
        <v>0.10278714109635079</v>
      </c>
      <c r="GD89" s="37">
        <v>9.9436617959330897E-2</v>
      </c>
      <c r="GE89" s="37">
        <v>0.10002698346148442</v>
      </c>
      <c r="GF89" s="37">
        <v>9.5430018864157917E-2</v>
      </c>
      <c r="GG89" s="37">
        <v>0.1066579664505094</v>
      </c>
      <c r="GH89" s="37">
        <v>8.8243778460124656E-2</v>
      </c>
      <c r="GI89" s="37">
        <v>9.8075193861571597E-2</v>
      </c>
      <c r="GJ89" s="37">
        <v>0.10002698346148442</v>
      </c>
      <c r="GK89" s="37">
        <v>8.8488513915716993E-2</v>
      </c>
      <c r="GL89" s="37">
        <v>9.3208920284013175E-2</v>
      </c>
      <c r="GM89" s="37">
        <v>0.10523690745145031</v>
      </c>
      <c r="GN89" s="37">
        <v>9.3913270868478227E-2</v>
      </c>
      <c r="GO89" s="37">
        <v>9.8771338765872185E-2</v>
      </c>
      <c r="GP89" s="37">
        <v>0.10002698346148442</v>
      </c>
      <c r="GQ89" s="37">
        <v>0.11231869957808893</v>
      </c>
      <c r="GR89" s="37">
        <v>0.10397820670793156</v>
      </c>
      <c r="GS89" s="37">
        <v>9.5430018864157917E-2</v>
      </c>
      <c r="GT89" s="37">
        <v>9.4669738141704318E-2</v>
      </c>
      <c r="GU89" s="37">
        <v>9.957162674728437E-2</v>
      </c>
      <c r="GV89" s="37">
        <v>9.3122290870928603E-2</v>
      </c>
      <c r="GW89" s="37">
        <v>9.5430018864157917E-2</v>
      </c>
      <c r="GX89" s="37">
        <v>0.1040708866615474</v>
      </c>
      <c r="GY89" s="37">
        <v>0.10397820670793156</v>
      </c>
      <c r="GZ89" s="37">
        <v>0.10053417023820477</v>
      </c>
      <c r="HA89" s="37">
        <v>9.3272814807763949E-2</v>
      </c>
      <c r="HB89" s="37">
        <v>9.7326474629809479E-2</v>
      </c>
      <c r="HC89" s="37">
        <v>9.509851725533558E-2</v>
      </c>
      <c r="HD89" s="37">
        <v>0.10002698346148442</v>
      </c>
      <c r="HE89" s="37">
        <v>9.3913270868478227E-2</v>
      </c>
      <c r="HF89" s="37">
        <v>9.5430018864157917E-2</v>
      </c>
      <c r="HG89" s="37">
        <v>9.5430018864157917E-2</v>
      </c>
      <c r="HH89" s="37">
        <v>9.7367499721643824E-2</v>
      </c>
      <c r="HI89" s="37">
        <v>9.5430018864157917E-2</v>
      </c>
      <c r="HJ89" s="37">
        <v>0.10093447947825984</v>
      </c>
      <c r="HK89" s="37">
        <v>9.7100046967337983E-2</v>
      </c>
      <c r="HL89" s="37">
        <v>9.6884036491820869E-2</v>
      </c>
      <c r="HM89" s="37">
        <v>9.5430018864157917E-2</v>
      </c>
      <c r="HN89" s="37">
        <v>9.5430018864157917E-2</v>
      </c>
      <c r="HO89" s="37">
        <v>9.8011073660257964E-2</v>
      </c>
      <c r="HP89" s="37">
        <v>0.10002698346148442</v>
      </c>
      <c r="HQ89" s="37">
        <v>9.3208920284013175E-2</v>
      </c>
      <c r="HR89" s="37">
        <v>0.10674150962017648</v>
      </c>
      <c r="HS89" s="37">
        <v>9.6652991237253127E-2</v>
      </c>
      <c r="HT89" s="37">
        <v>9.3272814807763949E-2</v>
      </c>
      <c r="HU89" s="37">
        <v>0.10346122576860872</v>
      </c>
      <c r="HV89" s="37">
        <v>9.3913270868478227E-2</v>
      </c>
      <c r="HW89" s="37">
        <v>9.5430018864157917E-2</v>
      </c>
      <c r="HX89" s="37">
        <v>0.10397820670793156</v>
      </c>
      <c r="HY89" s="37">
        <v>0.10397820670793156</v>
      </c>
      <c r="HZ89" s="37">
        <v>8.8332515973396752E-2</v>
      </c>
      <c r="IA89" s="37">
        <v>9.3272814807763949E-2</v>
      </c>
      <c r="IB89" s="37">
        <v>9.3153545266814408E-2</v>
      </c>
      <c r="IC89" s="37">
        <v>9.7971865093908539E-2</v>
      </c>
      <c r="ID89" s="37">
        <v>9.3272814807763949E-2</v>
      </c>
      <c r="IE89" s="37">
        <v>9.5430018864157917E-2</v>
      </c>
      <c r="IF89" s="37">
        <v>9.8075193861571597E-2</v>
      </c>
      <c r="IG89" s="37">
        <v>9.3913270868478227E-2</v>
      </c>
      <c r="IH89" s="37">
        <v>9.8333375998808759E-2</v>
      </c>
      <c r="II89" s="37">
        <v>0.10397820670793156</v>
      </c>
      <c r="IJ89" s="37">
        <v>9.4615948632683855E-2</v>
      </c>
      <c r="IK89" s="37">
        <v>9.9540988257573293E-2</v>
      </c>
      <c r="IL89" s="37">
        <v>9.3608668787808824E-2</v>
      </c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</row>
    <row r="90" spans="1:410" x14ac:dyDescent="0.35">
      <c r="A90" s="307">
        <v>0.13200000000000001</v>
      </c>
      <c r="B90" s="314">
        <f t="shared" si="8"/>
        <v>0.10091886732723919</v>
      </c>
      <c r="C90" s="315">
        <f t="shared" si="9"/>
        <v>3.1081132672760817E-2</v>
      </c>
      <c r="D90" s="37">
        <f t="shared" si="10"/>
        <v>9.8155472213659778E-2</v>
      </c>
      <c r="E90" s="11">
        <f t="shared" si="11"/>
        <v>3.3844527786340228E-2</v>
      </c>
      <c r="F90" s="310">
        <f t="shared" si="12"/>
        <v>0.10099192307337927</v>
      </c>
      <c r="G90" s="311">
        <f t="shared" si="13"/>
        <v>3.1008076926620734E-2</v>
      </c>
      <c r="H90" s="312">
        <f t="shared" si="14"/>
        <v>9.8262315372205158E-2</v>
      </c>
      <c r="I90" s="313">
        <f t="shared" si="15"/>
        <v>3.3737684627794848E-2</v>
      </c>
      <c r="J90" s="323">
        <v>9.8155472213659778E-2</v>
      </c>
      <c r="K90" s="313">
        <v>3.3844527786340228E-2</v>
      </c>
      <c r="M90" s="1">
        <v>0.13200000000000001</v>
      </c>
      <c r="N90" s="37">
        <v>0.10257104628222447</v>
      </c>
      <c r="O90" s="37">
        <v>9.9883344882142566E-2</v>
      </c>
      <c r="P90" s="37">
        <v>0.10702686421852059</v>
      </c>
      <c r="Q90" s="37">
        <v>0.11159918570020144</v>
      </c>
      <c r="R90" s="37">
        <v>9.4102127485676146E-2</v>
      </c>
      <c r="S90" s="37">
        <v>9.9883344882142566E-2</v>
      </c>
      <c r="T90" s="37">
        <v>9.8604744515005782E-2</v>
      </c>
      <c r="U90" s="37">
        <v>0.10875993883441915</v>
      </c>
      <c r="V90" s="37">
        <v>9.9883344882142566E-2</v>
      </c>
      <c r="W90" s="37">
        <v>0.10403694170978328</v>
      </c>
      <c r="X90" s="37">
        <v>9.9883344882142566E-2</v>
      </c>
      <c r="Y90" s="37">
        <v>9.717198194936838E-2</v>
      </c>
      <c r="Z90" s="37">
        <v>0.10403694170978328</v>
      </c>
      <c r="AA90" s="37">
        <v>0.10403694170978328</v>
      </c>
      <c r="AB90" s="37">
        <v>0.11005952570595312</v>
      </c>
      <c r="AC90" s="37">
        <v>9.9817665751313234E-2</v>
      </c>
      <c r="AD90" s="37">
        <v>0.10056680600557311</v>
      </c>
      <c r="AE90" s="37">
        <v>0.10874438867296488</v>
      </c>
      <c r="AF90" s="37">
        <v>9.9883344882142566E-2</v>
      </c>
      <c r="AG90" s="37">
        <v>0.10403694170978328</v>
      </c>
      <c r="AH90" s="37">
        <v>0.10702686421852059</v>
      </c>
      <c r="AI90" s="37">
        <v>0.10415760598131074</v>
      </c>
      <c r="AJ90" s="37">
        <v>0.10403694170978328</v>
      </c>
      <c r="AK90" s="37">
        <v>9.5986446057111818E-2</v>
      </c>
      <c r="AL90" s="37">
        <v>9.9883344882142566E-2</v>
      </c>
      <c r="AM90" s="37">
        <v>9.9753587712362535E-2</v>
      </c>
      <c r="AN90" s="37">
        <v>0.10616876415031062</v>
      </c>
      <c r="AO90" s="37">
        <v>9.9817665751313234E-2</v>
      </c>
      <c r="AP90" s="37">
        <v>0.10403694170978328</v>
      </c>
      <c r="AQ90" s="37">
        <v>0.10222380610093085</v>
      </c>
      <c r="AR90" s="37">
        <v>0.10702686421852059</v>
      </c>
      <c r="AS90" s="37">
        <v>9.3649802814994576E-2</v>
      </c>
      <c r="AT90" s="37">
        <v>0.11494009737285005</v>
      </c>
      <c r="AU90" s="37">
        <v>9.9370722925215427E-2</v>
      </c>
      <c r="AV90" s="37">
        <v>0.10403694170978328</v>
      </c>
      <c r="AW90" s="37">
        <v>9.9685209341390246E-2</v>
      </c>
      <c r="AX90" s="37">
        <v>9.9817665751313234E-2</v>
      </c>
      <c r="AY90" s="37">
        <v>9.9883344882142566E-2</v>
      </c>
      <c r="AZ90" s="37">
        <v>9.690285985357705E-2</v>
      </c>
      <c r="BA90" s="37">
        <v>9.5986446057111818E-2</v>
      </c>
      <c r="BB90" s="37">
        <v>9.5986446057111818E-2</v>
      </c>
      <c r="BC90" s="37">
        <v>9.8960088841248073E-2</v>
      </c>
      <c r="BD90" s="37">
        <v>9.6565270192178421E-2</v>
      </c>
      <c r="BE90" s="37">
        <v>9.9883344882142566E-2</v>
      </c>
      <c r="BF90" s="37">
        <v>0.10987864786241097</v>
      </c>
      <c r="BG90" s="37">
        <v>0.10792160907907933</v>
      </c>
      <c r="BH90" s="37">
        <v>0.10786406557282269</v>
      </c>
      <c r="BI90" s="37">
        <v>0.10702686421852059</v>
      </c>
      <c r="BJ90" s="37">
        <v>9.9817665751313234E-2</v>
      </c>
      <c r="BK90" s="37">
        <v>0.11678560667770843</v>
      </c>
      <c r="BL90" s="37">
        <v>0.11194784554620663</v>
      </c>
      <c r="BM90" s="37">
        <v>9.8229118551154571E-2</v>
      </c>
      <c r="BN90" s="37">
        <v>9.4467202580707399E-2</v>
      </c>
      <c r="BO90" s="37">
        <v>0.10887086730249873</v>
      </c>
      <c r="BP90" s="37">
        <v>9.9784846481681067E-2</v>
      </c>
      <c r="BQ90" s="37">
        <v>0.1029759170478064</v>
      </c>
      <c r="BR90" s="37">
        <v>0.10403694170978328</v>
      </c>
      <c r="BS90" s="37">
        <v>0.10403694170978328</v>
      </c>
      <c r="BT90" s="37">
        <v>9.9883344882142566E-2</v>
      </c>
      <c r="BU90" s="37">
        <v>9.9883344882142566E-2</v>
      </c>
      <c r="BV90" s="37">
        <v>0.10702686421852059</v>
      </c>
      <c r="BW90" s="37">
        <v>0.11595192352600558</v>
      </c>
      <c r="BX90" s="37">
        <v>9.5986446057111818E-2</v>
      </c>
      <c r="BY90" s="37">
        <v>0.10399100543697792</v>
      </c>
      <c r="BZ90" s="37">
        <v>0.10311582244476147</v>
      </c>
      <c r="CA90" s="37">
        <v>0.10403694170978328</v>
      </c>
      <c r="CB90" s="37">
        <v>9.4170814490804E-2</v>
      </c>
      <c r="CC90" s="37">
        <v>0.10995205421896448</v>
      </c>
      <c r="CD90" s="37">
        <v>0.10452070384533907</v>
      </c>
      <c r="CE90" s="37">
        <v>0.10030074127864586</v>
      </c>
      <c r="CF90" s="37">
        <v>7.8892853540032615E-2</v>
      </c>
      <c r="CG90" s="37">
        <v>9.4170814490804E-2</v>
      </c>
      <c r="CH90" s="37">
        <v>0.11601261645800198</v>
      </c>
      <c r="CI90" s="37">
        <v>9.7635419838465465E-2</v>
      </c>
      <c r="CJ90" s="37">
        <v>0.10702686421852059</v>
      </c>
      <c r="CK90" s="37">
        <v>0.11471874908842716</v>
      </c>
      <c r="CL90" s="37">
        <v>9.5986446057111818E-2</v>
      </c>
      <c r="CM90" s="37">
        <v>0.10867684183135351</v>
      </c>
      <c r="CN90" s="37">
        <v>0.1047592049819599</v>
      </c>
      <c r="CO90" s="37">
        <v>0.11280018361040445</v>
      </c>
      <c r="CP90" s="37">
        <v>0.1101751848845256</v>
      </c>
      <c r="CQ90" s="37">
        <v>9.9504409386092618E-2</v>
      </c>
      <c r="CR90" s="37">
        <v>0.10056680600557311</v>
      </c>
      <c r="CS90" s="37">
        <v>0.1118689501958352</v>
      </c>
      <c r="CT90" s="37">
        <v>9.5986446057111818E-2</v>
      </c>
      <c r="CU90" s="37">
        <v>0.10656508329793257</v>
      </c>
      <c r="CV90" s="37">
        <v>0.10056680600557311</v>
      </c>
      <c r="CW90" s="37">
        <v>0.10050744849782212</v>
      </c>
      <c r="CX90" s="37">
        <v>9.5986446057111818E-2</v>
      </c>
      <c r="CY90" s="37">
        <v>9.5986446057111818E-2</v>
      </c>
      <c r="CZ90" s="37">
        <v>0.11015141664867389</v>
      </c>
      <c r="DA90" s="37">
        <v>0.10056680600557311</v>
      </c>
      <c r="DB90" s="37">
        <v>9.2549128843673278E-2</v>
      </c>
      <c r="DC90" s="37">
        <v>9.4170814490804E-2</v>
      </c>
      <c r="DD90" s="37">
        <v>0.10235466126100956</v>
      </c>
      <c r="DE90" s="37">
        <v>9.4060467810345827E-2</v>
      </c>
      <c r="DF90" s="37">
        <v>0.10315439782330693</v>
      </c>
      <c r="DG90" s="37">
        <v>9.4467202580707399E-2</v>
      </c>
      <c r="DH90" s="37">
        <v>9.4167125546005925E-2</v>
      </c>
      <c r="DI90" s="37">
        <v>0.10081773232126068</v>
      </c>
      <c r="DJ90" s="37">
        <v>9.8895772756415035E-2</v>
      </c>
      <c r="DK90" s="37">
        <v>9.5986446057111818E-2</v>
      </c>
      <c r="DL90" s="37">
        <v>9.5986446057111818E-2</v>
      </c>
      <c r="DM90" s="37">
        <v>8.8623156594521468E-2</v>
      </c>
      <c r="DN90" s="37">
        <v>0.10030611674449119</v>
      </c>
      <c r="DO90" s="37">
        <v>9.5986446057111818E-2</v>
      </c>
      <c r="DP90" s="37">
        <v>9.4467202580707399E-2</v>
      </c>
      <c r="DQ90" s="37">
        <v>9.8372590471295984E-2</v>
      </c>
      <c r="DR90" s="37">
        <v>8.7918563084488977E-2</v>
      </c>
      <c r="DS90" s="37">
        <v>9.6921221100359167E-2</v>
      </c>
      <c r="DT90" s="37">
        <v>9.3003572337396756E-2</v>
      </c>
      <c r="DU90" s="37">
        <v>9.5986446057111818E-2</v>
      </c>
      <c r="DV90" s="37">
        <v>9.3924649411685879E-2</v>
      </c>
      <c r="DW90" s="37">
        <v>9.4769752573530708E-2</v>
      </c>
      <c r="DX90" s="37">
        <v>0.10116074457370305</v>
      </c>
      <c r="DY90" s="37">
        <v>0.10056680600557311</v>
      </c>
      <c r="DZ90" s="37">
        <v>0.10343812648490314</v>
      </c>
      <c r="EA90" s="37">
        <v>9.8512829180344763E-2</v>
      </c>
      <c r="EB90" s="37">
        <v>0.10235466126100956</v>
      </c>
      <c r="EC90" s="37">
        <v>9.5986446057111818E-2</v>
      </c>
      <c r="ED90" s="37">
        <v>0.10338190252202839</v>
      </c>
      <c r="EE90" s="37">
        <v>0.10056680600557311</v>
      </c>
      <c r="EF90" s="37">
        <v>9.5986446057111818E-2</v>
      </c>
      <c r="EG90" s="37">
        <v>9.4467202580707399E-2</v>
      </c>
      <c r="EH90" s="37">
        <v>9.5986446057111818E-2</v>
      </c>
      <c r="EI90" s="37">
        <v>9.5986446057111818E-2</v>
      </c>
      <c r="EJ90" s="37">
        <v>0.10481880467341376</v>
      </c>
      <c r="EK90" s="37">
        <v>9.9251090060204161E-2</v>
      </c>
      <c r="EL90" s="37">
        <v>0.10481880467341376</v>
      </c>
      <c r="EM90" s="37">
        <v>0.10519458633219081</v>
      </c>
      <c r="EN90" s="37">
        <v>9.6510640912252921E-2</v>
      </c>
      <c r="EO90" s="37">
        <v>0.10481880467341376</v>
      </c>
      <c r="EP90" s="37">
        <v>0.10481880467341376</v>
      </c>
      <c r="EQ90" s="37">
        <v>0.1002341838376426</v>
      </c>
      <c r="ER90" s="37">
        <v>8.6456673094382097E-2</v>
      </c>
      <c r="ES90" s="37">
        <v>9.8512829180344763E-2</v>
      </c>
      <c r="ET90" s="37">
        <v>0.10056680600557311</v>
      </c>
      <c r="EU90" s="37">
        <v>0.10157410951706414</v>
      </c>
      <c r="EV90" s="37">
        <v>0.10315439782330693</v>
      </c>
      <c r="EW90" s="37">
        <v>0.10806031859426102</v>
      </c>
      <c r="EX90" s="37">
        <v>9.5986446057111818E-2</v>
      </c>
      <c r="EY90" s="37">
        <v>9.5986446057111818E-2</v>
      </c>
      <c r="EZ90" s="37">
        <v>0.10252020080866986</v>
      </c>
      <c r="FA90" s="37">
        <v>0.10056680600557311</v>
      </c>
      <c r="FB90" s="37">
        <v>9.5057519252792266E-2</v>
      </c>
      <c r="FC90" s="37">
        <v>0.10056680600557311</v>
      </c>
      <c r="FD90" s="37">
        <v>8.5297955666691072E-2</v>
      </c>
      <c r="FE90" s="37">
        <v>0.1002341838376426</v>
      </c>
      <c r="FF90" s="37">
        <v>9.5057519252792266E-2</v>
      </c>
      <c r="FG90" s="37">
        <v>9.5986446057111818E-2</v>
      </c>
      <c r="FH90" s="37">
        <v>9.4011797955963816E-2</v>
      </c>
      <c r="FI90" s="37">
        <v>9.220370648413545E-2</v>
      </c>
      <c r="FJ90" s="37">
        <v>0.11401934789535195</v>
      </c>
      <c r="FK90" s="37">
        <v>0.10056680600557311</v>
      </c>
      <c r="FL90" s="37">
        <v>0.10051941177848889</v>
      </c>
      <c r="FM90" s="37">
        <v>9.7885867423733064E-2</v>
      </c>
      <c r="FN90" s="37">
        <v>0.10481880467341376</v>
      </c>
      <c r="FO90" s="37">
        <v>0.10786710719154446</v>
      </c>
      <c r="FP90" s="37">
        <v>0.10056680600557311</v>
      </c>
      <c r="FQ90" s="37">
        <v>9.5986446057111818E-2</v>
      </c>
      <c r="FR90" s="37">
        <v>0.10056680600557311</v>
      </c>
      <c r="FS90" s="37">
        <v>9.1579369820107726E-2</v>
      </c>
      <c r="FT90" s="37">
        <v>9.5986446057111818E-2</v>
      </c>
      <c r="FU90" s="37">
        <v>9.5986446057111818E-2</v>
      </c>
      <c r="FV90" s="37">
        <v>9.8512829180344763E-2</v>
      </c>
      <c r="FW90" s="37">
        <v>0.10552619487491133</v>
      </c>
      <c r="FX90" s="37">
        <v>0.10481880467341376</v>
      </c>
      <c r="FY90" s="37">
        <v>9.3314801773166423E-2</v>
      </c>
      <c r="FZ90" s="37">
        <v>8.9045626558905244E-2</v>
      </c>
      <c r="GA90" s="37">
        <v>9.5986446057111818E-2</v>
      </c>
      <c r="GB90" s="37">
        <v>9.5986446057111818E-2</v>
      </c>
      <c r="GC90" s="37">
        <v>0.10370609536140263</v>
      </c>
      <c r="GD90" s="37">
        <v>9.9975438118776294E-2</v>
      </c>
      <c r="GE90" s="37">
        <v>0.10056680600557311</v>
      </c>
      <c r="GF90" s="37">
        <v>9.5986446057111818E-2</v>
      </c>
      <c r="GG90" s="37">
        <v>0.1075082384259145</v>
      </c>
      <c r="GH90" s="37">
        <v>8.9136993891932637E-2</v>
      </c>
      <c r="GI90" s="37">
        <v>9.8512829180344763E-2</v>
      </c>
      <c r="GJ90" s="37">
        <v>0.10056680600557311</v>
      </c>
      <c r="GK90" s="37">
        <v>8.9380252970570506E-2</v>
      </c>
      <c r="GL90" s="37">
        <v>9.4102127485676146E-2</v>
      </c>
      <c r="GM90" s="37">
        <v>0.10615383341360451</v>
      </c>
      <c r="GN90" s="37">
        <v>9.4467202580707399E-2</v>
      </c>
      <c r="GO90" s="37">
        <v>9.9787512066816131E-2</v>
      </c>
      <c r="GP90" s="37">
        <v>0.10056680600557311</v>
      </c>
      <c r="GQ90" s="37">
        <v>0.11315528652773676</v>
      </c>
      <c r="GR90" s="37">
        <v>0.10481880467341376</v>
      </c>
      <c r="GS90" s="37">
        <v>9.5986446057111818E-2</v>
      </c>
      <c r="GT90" s="37">
        <v>9.5596564837266751E-2</v>
      </c>
      <c r="GU90" s="37">
        <v>0.10001432572664948</v>
      </c>
      <c r="GV90" s="37">
        <v>9.4011797955963816E-2</v>
      </c>
      <c r="GW90" s="37">
        <v>9.5986446057111818E-2</v>
      </c>
      <c r="GX90" s="37">
        <v>0.10462263391587467</v>
      </c>
      <c r="GY90" s="37">
        <v>0.10481880467341376</v>
      </c>
      <c r="GZ90" s="37">
        <v>0.10137562500271402</v>
      </c>
      <c r="HA90" s="37">
        <v>9.4170814490804E-2</v>
      </c>
      <c r="HB90" s="37">
        <v>9.7885867423733064E-2</v>
      </c>
      <c r="HC90" s="37">
        <v>9.5970833514025244E-2</v>
      </c>
      <c r="HD90" s="37">
        <v>0.10056680600557311</v>
      </c>
      <c r="HE90" s="37">
        <v>9.4467202580707399E-2</v>
      </c>
      <c r="HF90" s="37">
        <v>9.5986446057111818E-2</v>
      </c>
      <c r="HG90" s="37">
        <v>9.5986446057111818E-2</v>
      </c>
      <c r="HH90" s="37">
        <v>9.7924045584053987E-2</v>
      </c>
      <c r="HI90" s="37">
        <v>9.5986446057111818E-2</v>
      </c>
      <c r="HJ90" s="37">
        <v>0.10147663019798836</v>
      </c>
      <c r="HK90" s="37">
        <v>9.7635419838465465E-2</v>
      </c>
      <c r="HL90" s="37">
        <v>9.7318837997871777E-2</v>
      </c>
      <c r="HM90" s="37">
        <v>9.5986446057111818E-2</v>
      </c>
      <c r="HN90" s="37">
        <v>9.5986446057111818E-2</v>
      </c>
      <c r="HO90" s="37">
        <v>9.8905648910847521E-2</v>
      </c>
      <c r="HP90" s="37">
        <v>0.10056680600557311</v>
      </c>
      <c r="HQ90" s="37">
        <v>9.4102127485676146E-2</v>
      </c>
      <c r="HR90" s="37">
        <v>0.10743283145654758</v>
      </c>
      <c r="HS90" s="37">
        <v>9.7209504090546295E-2</v>
      </c>
      <c r="HT90" s="37">
        <v>9.4170814490804E-2</v>
      </c>
      <c r="HU90" s="37">
        <v>0.10429275235200541</v>
      </c>
      <c r="HV90" s="37">
        <v>9.4467202580707399E-2</v>
      </c>
      <c r="HW90" s="37">
        <v>9.5986446057111818E-2</v>
      </c>
      <c r="HX90" s="37">
        <v>0.10481880467341376</v>
      </c>
      <c r="HY90" s="37">
        <v>0.10481880467341376</v>
      </c>
      <c r="HZ90" s="37">
        <v>8.9230818073051887E-2</v>
      </c>
      <c r="IA90" s="37">
        <v>9.4170814490804E-2</v>
      </c>
      <c r="IB90" s="37">
        <v>9.4060467810345827E-2</v>
      </c>
      <c r="IC90" s="37">
        <v>9.8508181786832738E-2</v>
      </c>
      <c r="ID90" s="37">
        <v>9.4170814490804E-2</v>
      </c>
      <c r="IE90" s="37">
        <v>9.5986446057111818E-2</v>
      </c>
      <c r="IF90" s="37">
        <v>9.8512829180344763E-2</v>
      </c>
      <c r="IG90" s="37">
        <v>9.4467202580707399E-2</v>
      </c>
      <c r="IH90" s="37">
        <v>9.8895772756415035E-2</v>
      </c>
      <c r="II90" s="37">
        <v>0.10481880467341376</v>
      </c>
      <c r="IJ90" s="37">
        <v>9.5505485709841853E-2</v>
      </c>
      <c r="IK90" s="37">
        <v>0.10037762999898514</v>
      </c>
      <c r="IL90" s="37">
        <v>9.4167125546005925E-2</v>
      </c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</row>
    <row r="91" spans="1:410" x14ac:dyDescent="0.35">
      <c r="A91" s="307">
        <v>0.13300000000000001</v>
      </c>
      <c r="B91" s="314">
        <f t="shared" si="8"/>
        <v>0.10164520792427174</v>
      </c>
      <c r="C91" s="315">
        <f t="shared" si="9"/>
        <v>3.1354792075728263E-2</v>
      </c>
      <c r="D91" s="37">
        <f t="shared" si="10"/>
        <v>9.8843454428784602E-2</v>
      </c>
      <c r="E91" s="11">
        <f t="shared" si="11"/>
        <v>3.4156545571215405E-2</v>
      </c>
      <c r="F91" s="310">
        <f t="shared" si="12"/>
        <v>0.101723119476173</v>
      </c>
      <c r="G91" s="311">
        <f t="shared" si="13"/>
        <v>3.1276880523827003E-2</v>
      </c>
      <c r="H91" s="312">
        <f t="shared" si="14"/>
        <v>9.895086250480413E-2</v>
      </c>
      <c r="I91" s="313">
        <f t="shared" si="15"/>
        <v>3.4049137495195878E-2</v>
      </c>
      <c r="J91" s="323">
        <v>9.8843454428784602E-2</v>
      </c>
      <c r="K91" s="313">
        <v>3.4156545571215405E-2</v>
      </c>
      <c r="M91" s="1">
        <v>0.13300000000000001</v>
      </c>
      <c r="N91" s="37">
        <v>0.10310946555636291</v>
      </c>
      <c r="O91" s="37">
        <v>0.10076125408972114</v>
      </c>
      <c r="P91" s="37">
        <v>0.1078725594641563</v>
      </c>
      <c r="Q91" s="37">
        <v>0.11243118531315854</v>
      </c>
      <c r="R91" s="37">
        <v>9.4981035726328544E-2</v>
      </c>
      <c r="S91" s="37">
        <v>0.10076125408972114</v>
      </c>
      <c r="T91" s="37">
        <v>9.92658406101945E-2</v>
      </c>
      <c r="U91" s="37">
        <v>0.1095904658994018</v>
      </c>
      <c r="V91" s="37">
        <v>0.10076125408972114</v>
      </c>
      <c r="W91" s="37">
        <v>0.10457938737923156</v>
      </c>
      <c r="X91" s="37">
        <v>0.10076125408972114</v>
      </c>
      <c r="Y91" s="37">
        <v>9.772831468938481E-2</v>
      </c>
      <c r="Z91" s="37">
        <v>0.10457938737923156</v>
      </c>
      <c r="AA91" s="37">
        <v>0.10457938737923156</v>
      </c>
      <c r="AB91" s="37">
        <v>0.1109927097383534</v>
      </c>
      <c r="AC91" s="37">
        <v>0.10069082761927839</v>
      </c>
      <c r="AD91" s="37">
        <v>0.10110822899674043</v>
      </c>
      <c r="AE91" s="37">
        <v>0.10968326202855883</v>
      </c>
      <c r="AF91" s="37">
        <v>0.10076125408972114</v>
      </c>
      <c r="AG91" s="37">
        <v>0.10457938737923156</v>
      </c>
      <c r="AH91" s="37">
        <v>0.1078725594641563</v>
      </c>
      <c r="AI91" s="37">
        <v>0.10511098408157427</v>
      </c>
      <c r="AJ91" s="37">
        <v>0.10457938737923156</v>
      </c>
      <c r="AK91" s="37">
        <v>9.6542915997215539E-2</v>
      </c>
      <c r="AL91" s="37">
        <v>0.10076125408972114</v>
      </c>
      <c r="AM91" s="37">
        <v>0.10063393630664441</v>
      </c>
      <c r="AN91" s="37">
        <v>0.10702025093321166</v>
      </c>
      <c r="AO91" s="37">
        <v>0.10069082761927839</v>
      </c>
      <c r="AP91" s="37">
        <v>0.10457938737923156</v>
      </c>
      <c r="AQ91" s="37">
        <v>0.10312308217279376</v>
      </c>
      <c r="AR91" s="37">
        <v>0.1078725594641563</v>
      </c>
      <c r="AS91" s="37">
        <v>9.419369077507822E-2</v>
      </c>
      <c r="AT91" s="37">
        <v>0.1157790221355226</v>
      </c>
      <c r="AU91" s="37">
        <v>0.10021808563429691</v>
      </c>
      <c r="AV91" s="37">
        <v>0.10457938737923156</v>
      </c>
      <c r="AW91" s="37">
        <v>0.10056629803819872</v>
      </c>
      <c r="AX91" s="37">
        <v>0.10069082761927839</v>
      </c>
      <c r="AY91" s="37">
        <v>0.10076125408972114</v>
      </c>
      <c r="AZ91" s="37">
        <v>9.7460434439704757E-2</v>
      </c>
      <c r="BA91" s="37">
        <v>9.6542915997215539E-2</v>
      </c>
      <c r="BB91" s="37">
        <v>9.6542915997215539E-2</v>
      </c>
      <c r="BC91" s="37">
        <v>9.9847684433448602E-2</v>
      </c>
      <c r="BD91" s="37">
        <v>9.7114261859007067E-2</v>
      </c>
      <c r="BE91" s="37">
        <v>0.10076125408972114</v>
      </c>
      <c r="BF91" s="37">
        <v>0.11075455811870261</v>
      </c>
      <c r="BG91" s="37">
        <v>0.10876371169929766</v>
      </c>
      <c r="BH91" s="37">
        <v>0.10878630799305178</v>
      </c>
      <c r="BI91" s="37">
        <v>0.1078725594641563</v>
      </c>
      <c r="BJ91" s="37">
        <v>0.10069082761927839</v>
      </c>
      <c r="BK91" s="37">
        <v>0.11770179950179505</v>
      </c>
      <c r="BL91" s="37">
        <v>0.11278798247602828</v>
      </c>
      <c r="BM91" s="37">
        <v>9.8782580956933597E-2</v>
      </c>
      <c r="BN91" s="37">
        <v>9.5022748731633966E-2</v>
      </c>
      <c r="BO91" s="37">
        <v>0.10968145891936798</v>
      </c>
      <c r="BP91" s="37">
        <v>0.10065563741900085</v>
      </c>
      <c r="BQ91" s="37">
        <v>0.10385471304509108</v>
      </c>
      <c r="BR91" s="37">
        <v>0.10457938737923156</v>
      </c>
      <c r="BS91" s="37">
        <v>0.10457938737923156</v>
      </c>
      <c r="BT91" s="37">
        <v>0.10076125408972114</v>
      </c>
      <c r="BU91" s="37">
        <v>0.10076125408972114</v>
      </c>
      <c r="BV91" s="37">
        <v>0.1078725594641563</v>
      </c>
      <c r="BW91" s="37">
        <v>0.11696772951574763</v>
      </c>
      <c r="BX91" s="37">
        <v>9.6542915997215539E-2</v>
      </c>
      <c r="BY91" s="37">
        <v>0.10453419948488807</v>
      </c>
      <c r="BZ91" s="37">
        <v>0.10365597409797744</v>
      </c>
      <c r="CA91" s="37">
        <v>0.10457938737923156</v>
      </c>
      <c r="CB91" s="37">
        <v>9.5058234253267315E-2</v>
      </c>
      <c r="CC91" s="37">
        <v>0.11084099039615025</v>
      </c>
      <c r="CD91" s="37">
        <v>0.10533821804208587</v>
      </c>
      <c r="CE91" s="37">
        <v>0.10122396322381544</v>
      </c>
      <c r="CF91" s="37">
        <v>7.9432967785749042E-2</v>
      </c>
      <c r="CG91" s="37">
        <v>9.5058234253267315E-2</v>
      </c>
      <c r="CH91" s="37">
        <v>0.11693229830708529</v>
      </c>
      <c r="CI91" s="37">
        <v>9.8171836617032993E-2</v>
      </c>
      <c r="CJ91" s="37">
        <v>0.1078725594641563</v>
      </c>
      <c r="CK91" s="37">
        <v>0.11555499622051468</v>
      </c>
      <c r="CL91" s="37">
        <v>9.6542915997215539E-2</v>
      </c>
      <c r="CM91" s="37">
        <v>0.1092030569526381</v>
      </c>
      <c r="CN91" s="37">
        <v>0.10564285863216671</v>
      </c>
      <c r="CO91" s="37">
        <v>0.11372476668902154</v>
      </c>
      <c r="CP91" s="37">
        <v>0.11100644693835293</v>
      </c>
      <c r="CQ91" s="37">
        <v>0.10037860045042857</v>
      </c>
      <c r="CR91" s="37">
        <v>0.10110822899674043</v>
      </c>
      <c r="CS91" s="37">
        <v>0.11269246608724326</v>
      </c>
      <c r="CT91" s="37">
        <v>9.6542915997215539E-2</v>
      </c>
      <c r="CU91" s="37">
        <v>0.10739704305462472</v>
      </c>
      <c r="CV91" s="37">
        <v>0.10110822899674043</v>
      </c>
      <c r="CW91" s="37">
        <v>0.1014012811292142</v>
      </c>
      <c r="CX91" s="37">
        <v>9.6542915997215539E-2</v>
      </c>
      <c r="CY91" s="37">
        <v>9.6542915997215539E-2</v>
      </c>
      <c r="CZ91" s="37">
        <v>0.11099912878871265</v>
      </c>
      <c r="DA91" s="37">
        <v>0.10110822899674043</v>
      </c>
      <c r="DB91" s="37">
        <v>9.3451836748993822E-2</v>
      </c>
      <c r="DC91" s="37">
        <v>9.5058234253267315E-2</v>
      </c>
      <c r="DD91" s="37">
        <v>0.10320793572166931</v>
      </c>
      <c r="DE91" s="37">
        <v>9.4949248354506022E-2</v>
      </c>
      <c r="DF91" s="37">
        <v>0.10400344915265114</v>
      </c>
      <c r="DG91" s="37">
        <v>9.5022748731633966E-2</v>
      </c>
      <c r="DH91" s="37">
        <v>9.4727204333974857E-2</v>
      </c>
      <c r="DI91" s="37">
        <v>0.10171091524644504</v>
      </c>
      <c r="DJ91" s="37">
        <v>9.9732417398819884E-2</v>
      </c>
      <c r="DK91" s="37">
        <v>9.6542915997215539E-2</v>
      </c>
      <c r="DL91" s="37">
        <v>9.6542915997215539E-2</v>
      </c>
      <c r="DM91" s="37">
        <v>8.9444272847930328E-2</v>
      </c>
      <c r="DN91" s="37">
        <v>0.1011461576173458</v>
      </c>
      <c r="DO91" s="37">
        <v>9.6542915997215539E-2</v>
      </c>
      <c r="DP91" s="37">
        <v>9.5022748731633966E-2</v>
      </c>
      <c r="DQ91" s="37">
        <v>9.8937687255771234E-2</v>
      </c>
      <c r="DR91" s="37">
        <v>8.8460664140554091E-2</v>
      </c>
      <c r="DS91" s="37">
        <v>9.7479635787129704E-2</v>
      </c>
      <c r="DT91" s="37">
        <v>9.3554221181061381E-2</v>
      </c>
      <c r="DU91" s="37">
        <v>9.6542915997215539E-2</v>
      </c>
      <c r="DV91" s="37">
        <v>9.4816902745285647E-2</v>
      </c>
      <c r="DW91" s="37">
        <v>9.5325797580264826E-2</v>
      </c>
      <c r="DX91" s="37">
        <v>0.10170317045586263</v>
      </c>
      <c r="DY91" s="37">
        <v>0.10110822899674043</v>
      </c>
      <c r="DZ91" s="37">
        <v>0.10427992995120539</v>
      </c>
      <c r="EA91" s="37">
        <v>9.895205802345064E-2</v>
      </c>
      <c r="EB91" s="37">
        <v>0.10320793572166931</v>
      </c>
      <c r="EC91" s="37">
        <v>9.6542915997215539E-2</v>
      </c>
      <c r="ED91" s="37">
        <v>0.10417726685423956</v>
      </c>
      <c r="EE91" s="37">
        <v>0.10110822899674043</v>
      </c>
      <c r="EF91" s="37">
        <v>9.6542915997215539E-2</v>
      </c>
      <c r="EG91" s="37">
        <v>9.5022748731633966E-2</v>
      </c>
      <c r="EH91" s="37">
        <v>9.6542915997215539E-2</v>
      </c>
      <c r="EI91" s="37">
        <v>9.6542915997215539E-2</v>
      </c>
      <c r="EJ91" s="37">
        <v>0.10565934498734664</v>
      </c>
      <c r="EK91" s="37">
        <v>9.9692710412024432E-2</v>
      </c>
      <c r="EL91" s="37">
        <v>0.10565934498734664</v>
      </c>
      <c r="EM91" s="37">
        <v>0.10574485120379662</v>
      </c>
      <c r="EN91" s="37">
        <v>9.7396404076861343E-2</v>
      </c>
      <c r="EO91" s="37">
        <v>0.10565934498734664</v>
      </c>
      <c r="EP91" s="37">
        <v>0.10565934498734664</v>
      </c>
      <c r="EQ91" s="37">
        <v>0.10107677867176545</v>
      </c>
      <c r="ER91" s="37">
        <v>8.7348678157661785E-2</v>
      </c>
      <c r="ES91" s="37">
        <v>9.895205802345064E-2</v>
      </c>
      <c r="ET91" s="37">
        <v>0.10110822899674043</v>
      </c>
      <c r="EU91" s="37">
        <v>0.10242991393114709</v>
      </c>
      <c r="EV91" s="37">
        <v>0.10400344915265114</v>
      </c>
      <c r="EW91" s="37">
        <v>0.1088997634362503</v>
      </c>
      <c r="EX91" s="37">
        <v>9.6542915997215539E-2</v>
      </c>
      <c r="EY91" s="37">
        <v>9.6542915997215539E-2</v>
      </c>
      <c r="EZ91" s="37">
        <v>0.10336223307228254</v>
      </c>
      <c r="FA91" s="37">
        <v>0.10110822899674043</v>
      </c>
      <c r="FB91" s="37">
        <v>9.5613231814013711E-2</v>
      </c>
      <c r="FC91" s="37">
        <v>0.10110822899674043</v>
      </c>
      <c r="FD91" s="37">
        <v>8.6110369278501686E-2</v>
      </c>
      <c r="FE91" s="37">
        <v>0.10107677867176545</v>
      </c>
      <c r="FF91" s="37">
        <v>9.5613231814013711E-2</v>
      </c>
      <c r="FG91" s="37">
        <v>9.6542915997215539E-2</v>
      </c>
      <c r="FH91" s="37">
        <v>9.4901676027316917E-2</v>
      </c>
      <c r="FI91" s="37">
        <v>9.299959285889825E-2</v>
      </c>
      <c r="FJ91" s="37">
        <v>0.11485611592106482</v>
      </c>
      <c r="FK91" s="37">
        <v>0.10110822899674043</v>
      </c>
      <c r="FL91" s="37">
        <v>0.10135187841432014</v>
      </c>
      <c r="FM91" s="37">
        <v>9.8446760586410109E-2</v>
      </c>
      <c r="FN91" s="37">
        <v>0.10565934498734664</v>
      </c>
      <c r="FO91" s="37">
        <v>0.10871488798883222</v>
      </c>
      <c r="FP91" s="37">
        <v>0.10110822899674043</v>
      </c>
      <c r="FQ91" s="37">
        <v>9.6542915997215539E-2</v>
      </c>
      <c r="FR91" s="37">
        <v>0.10110822899674043</v>
      </c>
      <c r="FS91" s="37">
        <v>9.2126850586116582E-2</v>
      </c>
      <c r="FT91" s="37">
        <v>9.6542915997215539E-2</v>
      </c>
      <c r="FU91" s="37">
        <v>9.6542915997215539E-2</v>
      </c>
      <c r="FV91" s="37">
        <v>9.895205802345064E-2</v>
      </c>
      <c r="FW91" s="37">
        <v>0.10641685732762696</v>
      </c>
      <c r="FX91" s="37">
        <v>0.10565934498734664</v>
      </c>
      <c r="FY91" s="37">
        <v>9.4247461114706388E-2</v>
      </c>
      <c r="FZ91" s="37">
        <v>8.9939796353385226E-2</v>
      </c>
      <c r="GA91" s="37">
        <v>9.6542915997215539E-2</v>
      </c>
      <c r="GB91" s="37">
        <v>9.6542915997215539E-2</v>
      </c>
      <c r="GC91" s="37">
        <v>0.10462540464643033</v>
      </c>
      <c r="GD91" s="37">
        <v>0.10051585873991642</v>
      </c>
      <c r="GE91" s="37">
        <v>0.10110822899674043</v>
      </c>
      <c r="GF91" s="37">
        <v>9.6542915997215539E-2</v>
      </c>
      <c r="GG91" s="37">
        <v>0.10835927463432693</v>
      </c>
      <c r="GH91" s="37">
        <v>9.0031507613250294E-2</v>
      </c>
      <c r="GI91" s="37">
        <v>9.895205802345064E-2</v>
      </c>
      <c r="GJ91" s="37">
        <v>0.10110822899674043</v>
      </c>
      <c r="GK91" s="37">
        <v>9.027239018713451E-2</v>
      </c>
      <c r="GL91" s="37">
        <v>9.4981035726328544E-2</v>
      </c>
      <c r="GM91" s="37">
        <v>0.1070740082583379</v>
      </c>
      <c r="GN91" s="37">
        <v>9.5022748731633966E-2</v>
      </c>
      <c r="GO91" s="37">
        <v>0.10064318271870465</v>
      </c>
      <c r="GP91" s="37">
        <v>0.10110822899674043</v>
      </c>
      <c r="GQ91" s="37">
        <v>0.11399267343351704</v>
      </c>
      <c r="GR91" s="37">
        <v>0.10565934498734664</v>
      </c>
      <c r="GS91" s="37">
        <v>9.6542915997215539E-2</v>
      </c>
      <c r="GT91" s="37">
        <v>9.6523682397647859E-2</v>
      </c>
      <c r="GU91" s="37">
        <v>0.10045863091620522</v>
      </c>
      <c r="GV91" s="37">
        <v>9.4901676027316917E-2</v>
      </c>
      <c r="GW91" s="37">
        <v>9.6542915997215539E-2</v>
      </c>
      <c r="GX91" s="37">
        <v>0.10517599777733433</v>
      </c>
      <c r="GY91" s="37">
        <v>0.10565934498734664</v>
      </c>
      <c r="GZ91" s="37">
        <v>0.10221794024502073</v>
      </c>
      <c r="HA91" s="37">
        <v>9.5058234253267315E-2</v>
      </c>
      <c r="HB91" s="37">
        <v>9.8446760586410109E-2</v>
      </c>
      <c r="HC91" s="37">
        <v>9.6846171210537735E-2</v>
      </c>
      <c r="HD91" s="37">
        <v>0.10110822899674043</v>
      </c>
      <c r="HE91" s="37">
        <v>9.5022748731633966E-2</v>
      </c>
      <c r="HF91" s="37">
        <v>9.6542915997215539E-2</v>
      </c>
      <c r="HG91" s="37">
        <v>9.6542915997215539E-2</v>
      </c>
      <c r="HH91" s="37">
        <v>9.8482084150738558E-2</v>
      </c>
      <c r="HI91" s="37">
        <v>9.6542915997215539E-2</v>
      </c>
      <c r="HJ91" s="37">
        <v>0.10202038384544676</v>
      </c>
      <c r="HK91" s="37">
        <v>9.8171836617032993E-2</v>
      </c>
      <c r="HL91" s="37">
        <v>9.7755228032875063E-2</v>
      </c>
      <c r="HM91" s="37">
        <v>9.6542915997215539E-2</v>
      </c>
      <c r="HN91" s="37">
        <v>9.6542915997215539E-2</v>
      </c>
      <c r="HO91" s="37">
        <v>9.9800606951106818E-2</v>
      </c>
      <c r="HP91" s="37">
        <v>0.10110822899674043</v>
      </c>
      <c r="HQ91" s="37">
        <v>9.4981035726328544E-2</v>
      </c>
      <c r="HR91" s="37">
        <v>0.10812551665908265</v>
      </c>
      <c r="HS91" s="37">
        <v>9.7767512614205243E-2</v>
      </c>
      <c r="HT91" s="37">
        <v>9.5058234253267315E-2</v>
      </c>
      <c r="HU91" s="37">
        <v>0.10512517142091538</v>
      </c>
      <c r="HV91" s="37">
        <v>9.5022748731633966E-2</v>
      </c>
      <c r="HW91" s="37">
        <v>9.6542915997215539E-2</v>
      </c>
      <c r="HX91" s="37">
        <v>0.10565934498734664</v>
      </c>
      <c r="HY91" s="37">
        <v>0.10565934498734664</v>
      </c>
      <c r="HZ91" s="37">
        <v>9.0129528130030945E-2</v>
      </c>
      <c r="IA91" s="37">
        <v>9.5058234253267315E-2</v>
      </c>
      <c r="IB91" s="37">
        <v>9.4949248354506022E-2</v>
      </c>
      <c r="IC91" s="37">
        <v>9.9046098902957569E-2</v>
      </c>
      <c r="ID91" s="37">
        <v>9.5058234253267315E-2</v>
      </c>
      <c r="IE91" s="37">
        <v>9.6542915997215539E-2</v>
      </c>
      <c r="IF91" s="37">
        <v>9.895205802345064E-2</v>
      </c>
      <c r="IG91" s="37">
        <v>9.5022748731633966E-2</v>
      </c>
      <c r="IH91" s="37">
        <v>9.9732417398819884E-2</v>
      </c>
      <c r="II91" s="37">
        <v>0.10565934498734664</v>
      </c>
      <c r="IJ91" s="37">
        <v>9.6395398053216397E-2</v>
      </c>
      <c r="IK91" s="37">
        <v>0.10121513159790152</v>
      </c>
      <c r="IL91" s="37">
        <v>9.4727204333974857E-2</v>
      </c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</row>
    <row r="92" spans="1:410" x14ac:dyDescent="0.35">
      <c r="A92" s="307">
        <v>0.13400000000000001</v>
      </c>
      <c r="B92" s="314">
        <f t="shared" si="8"/>
        <v>0.10237744164931445</v>
      </c>
      <c r="C92" s="315">
        <f t="shared" si="9"/>
        <v>3.1622558350685559E-2</v>
      </c>
      <c r="D92" s="37">
        <f t="shared" si="10"/>
        <v>9.9533181544760457E-2</v>
      </c>
      <c r="E92" s="11">
        <f t="shared" si="11"/>
        <v>3.4466818455239551E-2</v>
      </c>
      <c r="F92" s="310">
        <f t="shared" si="12"/>
        <v>0.10245921566822046</v>
      </c>
      <c r="G92" s="311">
        <f t="shared" si="13"/>
        <v>3.1540784331779551E-2</v>
      </c>
      <c r="H92" s="312">
        <f t="shared" si="14"/>
        <v>9.9640616136653759E-2</v>
      </c>
      <c r="I92" s="313">
        <f t="shared" si="15"/>
        <v>3.4359383863346249E-2</v>
      </c>
      <c r="J92" s="323">
        <v>9.9533181544760457E-2</v>
      </c>
      <c r="K92" s="313">
        <v>3.4466818455239551E-2</v>
      </c>
      <c r="M92" s="1">
        <v>0.13400000000000001</v>
      </c>
      <c r="N92" s="37">
        <v>0.10364946478113368</v>
      </c>
      <c r="O92" s="37">
        <v>0.10163955163750438</v>
      </c>
      <c r="P92" s="37">
        <v>0.10871894183446318</v>
      </c>
      <c r="Q92" s="37">
        <v>0.11326398055073916</v>
      </c>
      <c r="R92" s="37">
        <v>9.5858246975717654E-2</v>
      </c>
      <c r="S92" s="37">
        <v>0.10163955163750438</v>
      </c>
      <c r="T92" s="37">
        <v>0.10014413504199782</v>
      </c>
      <c r="U92" s="37">
        <v>0.11042178899760313</v>
      </c>
      <c r="V92" s="37">
        <v>0.10163955163750438</v>
      </c>
      <c r="W92" s="37">
        <v>0.10512341832976757</v>
      </c>
      <c r="X92" s="37">
        <v>0.10163955163750438</v>
      </c>
      <c r="Y92" s="37">
        <v>9.8286138536763712E-2</v>
      </c>
      <c r="Z92" s="37">
        <v>0.10512341832976757</v>
      </c>
      <c r="AA92" s="37">
        <v>0.10512341832976757</v>
      </c>
      <c r="AB92" s="37">
        <v>0.11192603175688776</v>
      </c>
      <c r="AC92" s="37">
        <v>0.10156433061292591</v>
      </c>
      <c r="AD92" s="37">
        <v>0.10165125279773934</v>
      </c>
      <c r="AE92" s="37">
        <v>0.11062230503011583</v>
      </c>
      <c r="AF92" s="37">
        <v>0.10163955163750438</v>
      </c>
      <c r="AG92" s="37">
        <v>0.10512341832976757</v>
      </c>
      <c r="AH92" s="37">
        <v>0.10871894183446318</v>
      </c>
      <c r="AI92" s="37">
        <v>0.10606449825116959</v>
      </c>
      <c r="AJ92" s="37">
        <v>0.10512341832976757</v>
      </c>
      <c r="AK92" s="37">
        <v>9.7100684870449427E-2</v>
      </c>
      <c r="AL92" s="37">
        <v>0.10163955163750438</v>
      </c>
      <c r="AM92" s="37">
        <v>0.1015147118772306</v>
      </c>
      <c r="AN92" s="37">
        <v>0.10787054203528812</v>
      </c>
      <c r="AO92" s="37">
        <v>0.10156433061292591</v>
      </c>
      <c r="AP92" s="37">
        <v>0.10512341832976757</v>
      </c>
      <c r="AQ92" s="37">
        <v>0.10403464575744059</v>
      </c>
      <c r="AR92" s="37">
        <v>0.10871894183446318</v>
      </c>
      <c r="AS92" s="37">
        <v>9.4739160639048192E-2</v>
      </c>
      <c r="AT92" s="37">
        <v>0.11661874021463015</v>
      </c>
      <c r="AU92" s="37">
        <v>0.10106534670198464</v>
      </c>
      <c r="AV92" s="37">
        <v>0.10512341832976757</v>
      </c>
      <c r="AW92" s="37">
        <v>0.10144139804577246</v>
      </c>
      <c r="AX92" s="37">
        <v>0.10156433061292591</v>
      </c>
      <c r="AY92" s="37">
        <v>0.10163955163750438</v>
      </c>
      <c r="AZ92" s="37">
        <v>9.8019504608257035E-2</v>
      </c>
      <c r="BA92" s="37">
        <v>9.7100684870449427E-2</v>
      </c>
      <c r="BB92" s="37">
        <v>9.7100684870449427E-2</v>
      </c>
      <c r="BC92" s="37">
        <v>0.10073557287212109</v>
      </c>
      <c r="BD92" s="37">
        <v>9.7664726525398482E-2</v>
      </c>
      <c r="BE92" s="37">
        <v>0.10163955163750438</v>
      </c>
      <c r="BF92" s="37">
        <v>0.11163108539697442</v>
      </c>
      <c r="BG92" s="37">
        <v>0.10960620309947822</v>
      </c>
      <c r="BH92" s="37">
        <v>0.10970878324084454</v>
      </c>
      <c r="BI92" s="37">
        <v>0.10871894183446318</v>
      </c>
      <c r="BJ92" s="37">
        <v>0.10156433061292591</v>
      </c>
      <c r="BK92" s="37">
        <v>0.11861840918099631</v>
      </c>
      <c r="BL92" s="37">
        <v>0.11362890910632562</v>
      </c>
      <c r="BM92" s="37">
        <v>9.9548167271896748E-2</v>
      </c>
      <c r="BN92" s="37">
        <v>9.5579909413164854E-2</v>
      </c>
      <c r="BO92" s="37">
        <v>0.11049288562384896</v>
      </c>
      <c r="BP92" s="37">
        <v>0.10152674603983969</v>
      </c>
      <c r="BQ92" s="37">
        <v>0.10473390399189197</v>
      </c>
      <c r="BR92" s="37">
        <v>0.10512341832976757</v>
      </c>
      <c r="BS92" s="37">
        <v>0.10512341832976757</v>
      </c>
      <c r="BT92" s="37">
        <v>0.10163955163750438</v>
      </c>
      <c r="BU92" s="37">
        <v>0.10163955163750438</v>
      </c>
      <c r="BV92" s="37">
        <v>0.10871894183446318</v>
      </c>
      <c r="BW92" s="37">
        <v>0.11798346652032432</v>
      </c>
      <c r="BX92" s="37">
        <v>9.7100684870449427E-2</v>
      </c>
      <c r="BY92" s="37">
        <v>0.10507898224764101</v>
      </c>
      <c r="BZ92" s="37">
        <v>0.10419770876412549</v>
      </c>
      <c r="CA92" s="37">
        <v>0.10512341832976757</v>
      </c>
      <c r="CB92" s="37">
        <v>9.5944532539219196E-2</v>
      </c>
      <c r="CC92" s="37">
        <v>0.11173050449688438</v>
      </c>
      <c r="CD92" s="37">
        <v>0.10615664124284785</v>
      </c>
      <c r="CE92" s="37">
        <v>0.1021474820087096</v>
      </c>
      <c r="CF92" s="37">
        <v>7.9974641751068942E-2</v>
      </c>
      <c r="CG92" s="37">
        <v>9.5944532539219196E-2</v>
      </c>
      <c r="CH92" s="37">
        <v>0.117852349794767</v>
      </c>
      <c r="CI92" s="37">
        <v>9.8709854212429171E-2</v>
      </c>
      <c r="CJ92" s="37">
        <v>0.10871894183446318</v>
      </c>
      <c r="CK92" s="37">
        <v>0.11639203315197677</v>
      </c>
      <c r="CL92" s="37">
        <v>9.7100684870449427E-2</v>
      </c>
      <c r="CM92" s="37">
        <v>0.10973084295376889</v>
      </c>
      <c r="CN92" s="37">
        <v>0.10652692150509413</v>
      </c>
      <c r="CO92" s="37">
        <v>0.11464974929455218</v>
      </c>
      <c r="CP92" s="37">
        <v>0.11183850480418789</v>
      </c>
      <c r="CQ92" s="37">
        <v>0.10125316845416688</v>
      </c>
      <c r="CR92" s="37">
        <v>0.10165125279773934</v>
      </c>
      <c r="CS92" s="37">
        <v>0.11351686701911357</v>
      </c>
      <c r="CT92" s="37">
        <v>9.7100684870449427E-2</v>
      </c>
      <c r="CU92" s="37">
        <v>0.10822988991190785</v>
      </c>
      <c r="CV92" s="37">
        <v>0.10165125279773934</v>
      </c>
      <c r="CW92" s="37">
        <v>0.10229547828165386</v>
      </c>
      <c r="CX92" s="37">
        <v>9.7100684870449427E-2</v>
      </c>
      <c r="CY92" s="37">
        <v>9.7100684870449427E-2</v>
      </c>
      <c r="CZ92" s="37">
        <v>0.11184763128411834</v>
      </c>
      <c r="DA92" s="37">
        <v>0.10165125279773934</v>
      </c>
      <c r="DB92" s="37">
        <v>9.4356506983342969E-2</v>
      </c>
      <c r="DC92" s="37">
        <v>9.5944532539219196E-2</v>
      </c>
      <c r="DD92" s="37">
        <v>0.10406195784206185</v>
      </c>
      <c r="DE92" s="37">
        <v>9.5835929767905892E-2</v>
      </c>
      <c r="DF92" s="37">
        <v>0.1048532629645349</v>
      </c>
      <c r="DG92" s="37">
        <v>9.5579909413164854E-2</v>
      </c>
      <c r="DH92" s="37">
        <v>9.5288905174724992E-2</v>
      </c>
      <c r="DI92" s="37">
        <v>0.10260447019836372</v>
      </c>
      <c r="DJ92" s="37">
        <v>0.10062487764987105</v>
      </c>
      <c r="DK92" s="37">
        <v>9.7100684870449427E-2</v>
      </c>
      <c r="DL92" s="37">
        <v>9.7100684870449427E-2</v>
      </c>
      <c r="DM92" s="37">
        <v>9.026628472670728E-2</v>
      </c>
      <c r="DN92" s="37">
        <v>0.10198705533662888</v>
      </c>
      <c r="DO92" s="37">
        <v>9.7100684870449427E-2</v>
      </c>
      <c r="DP92" s="37">
        <v>9.5579909413164854E-2</v>
      </c>
      <c r="DQ92" s="37">
        <v>9.9796168080489078E-2</v>
      </c>
      <c r="DR92" s="37">
        <v>8.9004373397440606E-2</v>
      </c>
      <c r="DS92" s="37">
        <v>9.8039548229218676E-2</v>
      </c>
      <c r="DT92" s="37">
        <v>9.410647722854204E-2</v>
      </c>
      <c r="DU92" s="37">
        <v>9.7100684870449427E-2</v>
      </c>
      <c r="DV92" s="37">
        <v>9.5709564337852049E-2</v>
      </c>
      <c r="DW92" s="37">
        <v>9.5883456966537439E-2</v>
      </c>
      <c r="DX92" s="37">
        <v>0.10224719709494878</v>
      </c>
      <c r="DY92" s="37">
        <v>0.10165125279773934</v>
      </c>
      <c r="DZ92" s="37">
        <v>0.10512244652537639</v>
      </c>
      <c r="EA92" s="37">
        <v>9.9392883192010562E-2</v>
      </c>
      <c r="EB92" s="37">
        <v>0.10406195784206185</v>
      </c>
      <c r="EC92" s="37">
        <v>9.7100684870449427E-2</v>
      </c>
      <c r="ED92" s="37">
        <v>0.10497346083048487</v>
      </c>
      <c r="EE92" s="37">
        <v>0.10165125279773934</v>
      </c>
      <c r="EF92" s="37">
        <v>9.7100684870449427E-2</v>
      </c>
      <c r="EG92" s="37">
        <v>9.5579909413164854E-2</v>
      </c>
      <c r="EH92" s="37">
        <v>9.7100684870449427E-2</v>
      </c>
      <c r="EI92" s="37">
        <v>9.7100684870449427E-2</v>
      </c>
      <c r="EJ92" s="37">
        <v>0.1065005620487951</v>
      </c>
      <c r="EK92" s="37">
        <v>0.10013593290641642</v>
      </c>
      <c r="EL92" s="37">
        <v>0.1065005620487951</v>
      </c>
      <c r="EM92" s="37">
        <v>0.10629522660086166</v>
      </c>
      <c r="EN92" s="37">
        <v>9.8285312053371321E-2</v>
      </c>
      <c r="EO92" s="37">
        <v>0.1065005620487951</v>
      </c>
      <c r="EP92" s="37">
        <v>0.1065005620487951</v>
      </c>
      <c r="EQ92" s="37">
        <v>0.10192023104558956</v>
      </c>
      <c r="ER92" s="37">
        <v>8.824107292291905E-2</v>
      </c>
      <c r="ES92" s="37">
        <v>9.9392883192010562E-2</v>
      </c>
      <c r="ET92" s="37">
        <v>0.10165125279773934</v>
      </c>
      <c r="EU92" s="37">
        <v>0.10328639475106782</v>
      </c>
      <c r="EV92" s="37">
        <v>0.1048532629645349</v>
      </c>
      <c r="EW92" s="37">
        <v>0.10974000059917288</v>
      </c>
      <c r="EX92" s="37">
        <v>9.7100684870449427E-2</v>
      </c>
      <c r="EY92" s="37">
        <v>9.7100684870449427E-2</v>
      </c>
      <c r="EZ92" s="37">
        <v>0.10420512137744931</v>
      </c>
      <c r="FA92" s="37">
        <v>0.10165125279773934</v>
      </c>
      <c r="FB92" s="37">
        <v>9.6170305580041582E-2</v>
      </c>
      <c r="FC92" s="37">
        <v>0.10165125279773934</v>
      </c>
      <c r="FD92" s="37">
        <v>8.6920924726365367E-2</v>
      </c>
      <c r="FE92" s="37">
        <v>0.10192023104558956</v>
      </c>
      <c r="FF92" s="37">
        <v>9.6170305580041582E-2</v>
      </c>
      <c r="FG92" s="37">
        <v>9.7100684870449427E-2</v>
      </c>
      <c r="FH92" s="37">
        <v>9.5791924102035297E-2</v>
      </c>
      <c r="FI92" s="37">
        <v>9.3796496904261284E-2</v>
      </c>
      <c r="FJ92" s="37">
        <v>0.11569367278011566</v>
      </c>
      <c r="FK92" s="37">
        <v>0.10165125279773934</v>
      </c>
      <c r="FL92" s="37">
        <v>0.10218519993497899</v>
      </c>
      <c r="FM92" s="37">
        <v>9.9020056108695798E-2</v>
      </c>
      <c r="FN92" s="37">
        <v>0.1065005620487951</v>
      </c>
      <c r="FO92" s="37">
        <v>0.10956343203490881</v>
      </c>
      <c r="FP92" s="37">
        <v>0.10165125279773934</v>
      </c>
      <c r="FQ92" s="37">
        <v>9.7100684870449427E-2</v>
      </c>
      <c r="FR92" s="37">
        <v>0.10165125279773934</v>
      </c>
      <c r="FS92" s="37">
        <v>9.2675935706383106E-2</v>
      </c>
      <c r="FT92" s="37">
        <v>9.7100684870449427E-2</v>
      </c>
      <c r="FU92" s="37">
        <v>9.7100684870449427E-2</v>
      </c>
      <c r="FV92" s="37">
        <v>9.9392883192010562E-2</v>
      </c>
      <c r="FW92" s="37">
        <v>0.10730789689726672</v>
      </c>
      <c r="FX92" s="37">
        <v>0.1065005620487951</v>
      </c>
      <c r="FY92" s="37">
        <v>9.5180412986039187E-2</v>
      </c>
      <c r="FZ92" s="37">
        <v>9.0834330248190431E-2</v>
      </c>
      <c r="GA92" s="37">
        <v>9.7100684870449427E-2</v>
      </c>
      <c r="GB92" s="37">
        <v>9.7100684870449427E-2</v>
      </c>
      <c r="GC92" s="37">
        <v>0.10554515158575772</v>
      </c>
      <c r="GD92" s="37">
        <v>0.10105788020658313</v>
      </c>
      <c r="GE92" s="37">
        <v>0.10165125279773934</v>
      </c>
      <c r="GF92" s="37">
        <v>9.7100684870449427E-2</v>
      </c>
      <c r="GG92" s="37">
        <v>0.10921107186824863</v>
      </c>
      <c r="GH92" s="37">
        <v>9.0926479343663713E-2</v>
      </c>
      <c r="GI92" s="37">
        <v>9.9392883192010562E-2</v>
      </c>
      <c r="GJ92" s="37">
        <v>0.10165125279773934</v>
      </c>
      <c r="GK92" s="37">
        <v>9.1164924297676642E-2</v>
      </c>
      <c r="GL92" s="37">
        <v>9.5858246975717654E-2</v>
      </c>
      <c r="GM92" s="37">
        <v>0.10799449370218306</v>
      </c>
      <c r="GN92" s="37">
        <v>9.5579909413164854E-2</v>
      </c>
      <c r="GO92" s="37">
        <v>0.10145732876625191</v>
      </c>
      <c r="GP92" s="37">
        <v>0.10165125279773934</v>
      </c>
      <c r="GQ92" s="37">
        <v>0.11483085712182328</v>
      </c>
      <c r="GR92" s="37">
        <v>0.1065005620487951</v>
      </c>
      <c r="GS92" s="37">
        <v>9.7100684870449427E-2</v>
      </c>
      <c r="GT92" s="37">
        <v>9.7447554021940164E-2</v>
      </c>
      <c r="GU92" s="37">
        <v>0.10090454506743707</v>
      </c>
      <c r="GV92" s="37">
        <v>9.5791924102035297E-2</v>
      </c>
      <c r="GW92" s="37">
        <v>9.7100684870449427E-2</v>
      </c>
      <c r="GX92" s="37">
        <v>0.10573097844116019</v>
      </c>
      <c r="GY92" s="37">
        <v>0.1065005620487951</v>
      </c>
      <c r="GZ92" s="37">
        <v>0.10306111226181125</v>
      </c>
      <c r="HA92" s="37">
        <v>9.5944532539219196E-2</v>
      </c>
      <c r="HB92" s="37">
        <v>9.9020056108695798E-2</v>
      </c>
      <c r="HC92" s="37">
        <v>9.7732955931635335E-2</v>
      </c>
      <c r="HD92" s="37">
        <v>0.10165125279773934</v>
      </c>
      <c r="HE92" s="37">
        <v>9.5579909413164854E-2</v>
      </c>
      <c r="HF92" s="37">
        <v>9.7100684870449427E-2</v>
      </c>
      <c r="HG92" s="37">
        <v>9.7100684870449427E-2</v>
      </c>
      <c r="HH92" s="37">
        <v>9.9074443256775613E-2</v>
      </c>
      <c r="HI92" s="37">
        <v>9.7100684870449427E-2</v>
      </c>
      <c r="HJ92" s="37">
        <v>0.10256574074754021</v>
      </c>
      <c r="HK92" s="37">
        <v>9.8709854212429171E-2</v>
      </c>
      <c r="HL92" s="37">
        <v>9.8193209443345753E-2</v>
      </c>
      <c r="HM92" s="37">
        <v>9.7100684870449427E-2</v>
      </c>
      <c r="HN92" s="37">
        <v>9.7100684870449427E-2</v>
      </c>
      <c r="HO92" s="37">
        <v>0.10069594667249371</v>
      </c>
      <c r="HP92" s="37">
        <v>0.10165125279773934</v>
      </c>
      <c r="HQ92" s="37">
        <v>9.5858246975717654E-2</v>
      </c>
      <c r="HR92" s="37">
        <v>0.10881956248855773</v>
      </c>
      <c r="HS92" s="37">
        <v>9.8327016564677461E-2</v>
      </c>
      <c r="HT92" s="37">
        <v>9.5944532539219196E-2</v>
      </c>
      <c r="HU92" s="37">
        <v>0.10595847928404978</v>
      </c>
      <c r="HV92" s="37">
        <v>9.5579909413164854E-2</v>
      </c>
      <c r="HW92" s="37">
        <v>9.7100684870449427E-2</v>
      </c>
      <c r="HX92" s="37">
        <v>0.1065005620487951</v>
      </c>
      <c r="HY92" s="37">
        <v>0.1065005620487951</v>
      </c>
      <c r="HZ92" s="37">
        <v>9.1028644743882392E-2</v>
      </c>
      <c r="IA92" s="37">
        <v>9.5944532539219196E-2</v>
      </c>
      <c r="IB92" s="37">
        <v>9.5835929767905892E-2</v>
      </c>
      <c r="IC92" s="37">
        <v>9.9585616878751226E-2</v>
      </c>
      <c r="ID92" s="37">
        <v>9.5944532539219196E-2</v>
      </c>
      <c r="IE92" s="37">
        <v>9.7100684870449427E-2</v>
      </c>
      <c r="IF92" s="37">
        <v>9.9392883192010562E-2</v>
      </c>
      <c r="IG92" s="37">
        <v>9.5579909413164854E-2</v>
      </c>
      <c r="IH92" s="37">
        <v>0.10062487764987105</v>
      </c>
      <c r="II92" s="37">
        <v>0.1065005620487951</v>
      </c>
      <c r="IJ92" s="37">
        <v>9.7285684666506E-2</v>
      </c>
      <c r="IK92" s="37">
        <v>0.10205348937005043</v>
      </c>
      <c r="IL92" s="37">
        <v>9.5288905174724992E-2</v>
      </c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</row>
    <row r="93" spans="1:410" x14ac:dyDescent="0.35">
      <c r="A93" s="307">
        <v>0.13500000000000001</v>
      </c>
      <c r="B93" s="314">
        <f t="shared" si="8"/>
        <v>0.10311351572132547</v>
      </c>
      <c r="C93" s="315">
        <f t="shared" si="9"/>
        <v>3.1886484278674534E-2</v>
      </c>
      <c r="D93" s="37">
        <f t="shared" si="10"/>
        <v>0.10023203814083508</v>
      </c>
      <c r="E93" s="11">
        <f t="shared" si="11"/>
        <v>3.4767961859164934E-2</v>
      </c>
      <c r="F93" s="310">
        <f t="shared" si="12"/>
        <v>0.10320029440454966</v>
      </c>
      <c r="G93" s="311">
        <f t="shared" si="13"/>
        <v>3.1799705595450353E-2</v>
      </c>
      <c r="H93" s="312">
        <f t="shared" si="14"/>
        <v>0.10034459262898802</v>
      </c>
      <c r="I93" s="313">
        <f t="shared" si="15"/>
        <v>3.4655407371011984E-2</v>
      </c>
      <c r="J93" s="323">
        <v>0.10023203814083508</v>
      </c>
      <c r="K93" s="313">
        <v>3.4767961859164934E-2</v>
      </c>
      <c r="M93" s="1">
        <v>0.13500000000000001</v>
      </c>
      <c r="N93" s="37">
        <v>0.10419104424373549</v>
      </c>
      <c r="O93" s="37">
        <v>0.10251823654848313</v>
      </c>
      <c r="P93" s="37">
        <v>0.10956600856277809</v>
      </c>
      <c r="Q93" s="37">
        <v>0.11409756826199158</v>
      </c>
      <c r="R93" s="37">
        <v>9.6735658650557665E-2</v>
      </c>
      <c r="S93" s="37">
        <v>0.10251823654848313</v>
      </c>
      <c r="T93" s="37">
        <v>0.10102281245047595</v>
      </c>
      <c r="U93" s="37">
        <v>0.11125390495879284</v>
      </c>
      <c r="V93" s="37">
        <v>0.10251823654848313</v>
      </c>
      <c r="W93" s="37">
        <v>0.10566876511844936</v>
      </c>
      <c r="X93" s="37">
        <v>0.10251823654848313</v>
      </c>
      <c r="Y93" s="37">
        <v>9.8845453233150637E-2</v>
      </c>
      <c r="Z93" s="37">
        <v>0.10566876511844936</v>
      </c>
      <c r="AA93" s="37">
        <v>0.10566876511844936</v>
      </c>
      <c r="AB93" s="37">
        <v>0.11285949163601883</v>
      </c>
      <c r="AC93" s="37">
        <v>0.1024381742333389</v>
      </c>
      <c r="AD93" s="37">
        <v>0.1021958777409131</v>
      </c>
      <c r="AE93" s="37">
        <v>0.11156151736828979</v>
      </c>
      <c r="AF93" s="37">
        <v>0.10251823654848313</v>
      </c>
      <c r="AG93" s="37">
        <v>0.10566876511844936</v>
      </c>
      <c r="AH93" s="37">
        <v>0.10956600856277809</v>
      </c>
      <c r="AI93" s="37">
        <v>0.10701814828111478</v>
      </c>
      <c r="AJ93" s="37">
        <v>0.10566876511844936</v>
      </c>
      <c r="AK93" s="37">
        <v>9.7659949538047908E-2</v>
      </c>
      <c r="AL93" s="37">
        <v>0.10251823654848313</v>
      </c>
      <c r="AM93" s="37">
        <v>0.10239591301518725</v>
      </c>
      <c r="AN93" s="37">
        <v>0.10872143503090292</v>
      </c>
      <c r="AO93" s="37">
        <v>0.1024381742333389</v>
      </c>
      <c r="AP93" s="37">
        <v>0.10566876511844936</v>
      </c>
      <c r="AQ93" s="37">
        <v>0.10494658980490734</v>
      </c>
      <c r="AR93" s="37">
        <v>0.10956600856277809</v>
      </c>
      <c r="AS93" s="37">
        <v>9.528621254434011E-2</v>
      </c>
      <c r="AT93" s="37">
        <v>0.11745924844629752</v>
      </c>
      <c r="AU93" s="37">
        <v>0.10191326479868712</v>
      </c>
      <c r="AV93" s="37">
        <v>0.10566876511844936</v>
      </c>
      <c r="AW93" s="37">
        <v>0.10231686122595329</v>
      </c>
      <c r="AX93" s="37">
        <v>0.1024381742333389</v>
      </c>
      <c r="AY93" s="37">
        <v>0.10251823654848313</v>
      </c>
      <c r="AZ93" s="37">
        <v>9.8580070098445827E-2</v>
      </c>
      <c r="BA93" s="37">
        <v>9.7659949538047908E-2</v>
      </c>
      <c r="BB93" s="37">
        <v>9.7659949538047908E-2</v>
      </c>
      <c r="BC93" s="37">
        <v>0.10162375403107315</v>
      </c>
      <c r="BD93" s="37">
        <v>9.8216663976554708E-2</v>
      </c>
      <c r="BE93" s="37">
        <v>0.10251823654848313</v>
      </c>
      <c r="BF93" s="37">
        <v>0.1125154342900061</v>
      </c>
      <c r="BG93" s="37">
        <v>0.11044832974229046</v>
      </c>
      <c r="BH93" s="37">
        <v>0.11063149058805433</v>
      </c>
      <c r="BI93" s="37">
        <v>0.10956600856277809</v>
      </c>
      <c r="BJ93" s="37">
        <v>0.1024381742333389</v>
      </c>
      <c r="BK93" s="37">
        <v>0.11953543360543772</v>
      </c>
      <c r="BL93" s="37">
        <v>0.114470622244355</v>
      </c>
      <c r="BM93" s="37">
        <v>0.10042684360813392</v>
      </c>
      <c r="BN93" s="37">
        <v>9.6138684685430187E-2</v>
      </c>
      <c r="BO93" s="37">
        <v>0.11130514445598694</v>
      </c>
      <c r="BP93" s="37">
        <v>0.10240685166845909</v>
      </c>
      <c r="BQ93" s="37">
        <v>0.10561348888630806</v>
      </c>
      <c r="BR93" s="37">
        <v>0.10566876511844936</v>
      </c>
      <c r="BS93" s="37">
        <v>0.10566876511844936</v>
      </c>
      <c r="BT93" s="37">
        <v>0.10251823654848313</v>
      </c>
      <c r="BU93" s="37">
        <v>0.10251823654848313</v>
      </c>
      <c r="BV93" s="37">
        <v>0.10956600856277809</v>
      </c>
      <c r="BW93" s="37">
        <v>0.11899913485194458</v>
      </c>
      <c r="BX93" s="37">
        <v>9.7659949538047908E-2</v>
      </c>
      <c r="BY93" s="37">
        <v>0.10562530275532822</v>
      </c>
      <c r="BZ93" s="37">
        <v>0.10474102671225438</v>
      </c>
      <c r="CA93" s="37">
        <v>0.10566876511844936</v>
      </c>
      <c r="CB93" s="37">
        <v>9.6831132891606497E-2</v>
      </c>
      <c r="CC93" s="37">
        <v>0.11261951459941222</v>
      </c>
      <c r="CD93" s="37">
        <v>0.10697596989436264</v>
      </c>
      <c r="CE93" s="37">
        <v>0.10307129650645841</v>
      </c>
      <c r="CF93" s="37">
        <v>8.05178754249396E-2</v>
      </c>
      <c r="CG93" s="37">
        <v>9.6831132891606497E-2</v>
      </c>
      <c r="CH93" s="37">
        <v>0.11877276911470402</v>
      </c>
      <c r="CI93" s="37">
        <v>9.9249473062349214E-2</v>
      </c>
      <c r="CJ93" s="37">
        <v>0.10956600856277809</v>
      </c>
      <c r="CK93" s="37">
        <v>0.11722985673345931</v>
      </c>
      <c r="CL93" s="37">
        <v>9.7659949538047908E-2</v>
      </c>
      <c r="CM93" s="37">
        <v>0.11026020037297912</v>
      </c>
      <c r="CN93" s="37">
        <v>0.10741139240186004</v>
      </c>
      <c r="CO93" s="37">
        <v>0.11557512932271519</v>
      </c>
      <c r="CP93" s="37">
        <v>0.11267135532146044</v>
      </c>
      <c r="CQ93" s="37">
        <v>0.10212875399975174</v>
      </c>
      <c r="CR93" s="37">
        <v>0.1021958777409131</v>
      </c>
      <c r="CS93" s="37">
        <v>0.11434199147023483</v>
      </c>
      <c r="CT93" s="37">
        <v>9.7659949538047908E-2</v>
      </c>
      <c r="CU93" s="37">
        <v>0.10906362021661176</v>
      </c>
      <c r="CV93" s="37">
        <v>0.1021958777409131</v>
      </c>
      <c r="CW93" s="37">
        <v>0.10319003905628299</v>
      </c>
      <c r="CX93" s="37">
        <v>9.7659949538047908E-2</v>
      </c>
      <c r="CY93" s="37">
        <v>9.7659949538047908E-2</v>
      </c>
      <c r="CZ93" s="37">
        <v>0.11269692088359906</v>
      </c>
      <c r="DA93" s="37">
        <v>0.1021958777409131</v>
      </c>
      <c r="DB93" s="37">
        <v>9.5243557526505374E-2</v>
      </c>
      <c r="DC93" s="37">
        <v>9.6831132891606497E-2</v>
      </c>
      <c r="DD93" s="37">
        <v>0.10491672440988409</v>
      </c>
      <c r="DE93" s="37">
        <v>9.6722926861715131E-2</v>
      </c>
      <c r="DF93" s="37">
        <v>0.10570383602959055</v>
      </c>
      <c r="DG93" s="37">
        <v>9.6138684685430187E-2</v>
      </c>
      <c r="DH93" s="37">
        <v>9.5852228058995292E-2</v>
      </c>
      <c r="DI93" s="37">
        <v>0.10349839625652857</v>
      </c>
      <c r="DJ93" s="37">
        <v>0.10151770165268337</v>
      </c>
      <c r="DK93" s="37">
        <v>9.7659949538047908E-2</v>
      </c>
      <c r="DL93" s="37">
        <v>9.7659949538047908E-2</v>
      </c>
      <c r="DM93" s="37">
        <v>9.1089188045718972E-2</v>
      </c>
      <c r="DN93" s="37">
        <v>0.10282880620686874</v>
      </c>
      <c r="DO93" s="37">
        <v>9.7659949538047908E-2</v>
      </c>
      <c r="DP93" s="37">
        <v>9.6138684685430187E-2</v>
      </c>
      <c r="DQ93" s="37">
        <v>0.1006927880971451</v>
      </c>
      <c r="DR93" s="37">
        <v>8.954969116098721E-2</v>
      </c>
      <c r="DS93" s="37">
        <v>9.8600958160753205E-2</v>
      </c>
      <c r="DT93" s="37">
        <v>9.4660340602882087E-2</v>
      </c>
      <c r="DU93" s="37">
        <v>9.7659949538047908E-2</v>
      </c>
      <c r="DV93" s="37">
        <v>9.6602632769200669E-2</v>
      </c>
      <c r="DW93" s="37">
        <v>9.6441738788741294E-2</v>
      </c>
      <c r="DX93" s="37">
        <v>0.10279282480220364</v>
      </c>
      <c r="DY93" s="37">
        <v>0.1021958777409131</v>
      </c>
      <c r="DZ93" s="37">
        <v>0.10596490426620586</v>
      </c>
      <c r="EA93" s="37">
        <v>9.983530746475977E-2</v>
      </c>
      <c r="EB93" s="37">
        <v>0.10491672440988409</v>
      </c>
      <c r="EC93" s="37">
        <v>9.7659949538047908E-2</v>
      </c>
      <c r="ED93" s="37">
        <v>0.10577061813300004</v>
      </c>
      <c r="EE93" s="37">
        <v>0.1021958777409131</v>
      </c>
      <c r="EF93" s="37">
        <v>9.7659949538047908E-2</v>
      </c>
      <c r="EG93" s="37">
        <v>9.6138684685430187E-2</v>
      </c>
      <c r="EH93" s="37">
        <v>9.7659949538047908E-2</v>
      </c>
      <c r="EI93" s="37">
        <v>9.7659949538047908E-2</v>
      </c>
      <c r="EJ93" s="37">
        <v>0.10734256784650364</v>
      </c>
      <c r="EK93" s="37">
        <v>0.10058076029748997</v>
      </c>
      <c r="EL93" s="37">
        <v>0.10734256784650364</v>
      </c>
      <c r="EM93" s="37">
        <v>0.10684709063072417</v>
      </c>
      <c r="EN93" s="37">
        <v>9.9174598659945268E-2</v>
      </c>
      <c r="EO93" s="37">
        <v>0.10734256784650364</v>
      </c>
      <c r="EP93" s="37">
        <v>0.10734256784650364</v>
      </c>
      <c r="EQ93" s="37">
        <v>0.10276453724552903</v>
      </c>
      <c r="ER93" s="37">
        <v>8.9133856142616263E-2</v>
      </c>
      <c r="ES93" s="37">
        <v>9.983530746475977E-2</v>
      </c>
      <c r="ET93" s="37">
        <v>0.1021958777409131</v>
      </c>
      <c r="EU93" s="37">
        <v>0.10414354914774648</v>
      </c>
      <c r="EV93" s="37">
        <v>0.10570383602959055</v>
      </c>
      <c r="EW93" s="37">
        <v>0.11058102686283577</v>
      </c>
      <c r="EX93" s="37">
        <v>9.7659949538047908E-2</v>
      </c>
      <c r="EY93" s="37">
        <v>9.7659949538047908E-2</v>
      </c>
      <c r="EZ93" s="37">
        <v>0.10504886204490327</v>
      </c>
      <c r="FA93" s="37">
        <v>0.1021958777409131</v>
      </c>
      <c r="FB93" s="37">
        <v>9.6727437462274857E-2</v>
      </c>
      <c r="FC93" s="37">
        <v>0.1021958777409131</v>
      </c>
      <c r="FD93" s="37">
        <v>8.7731907362951222E-2</v>
      </c>
      <c r="FE93" s="37">
        <v>0.10276453724552903</v>
      </c>
      <c r="FF93" s="37">
        <v>9.6727437462274857E-2</v>
      </c>
      <c r="FG93" s="37">
        <v>9.7659949538047908E-2</v>
      </c>
      <c r="FH93" s="37">
        <v>9.6682541197768312E-2</v>
      </c>
      <c r="FI93" s="37">
        <v>9.4593395614068987E-2</v>
      </c>
      <c r="FJ93" s="37">
        <v>0.11653201532561663</v>
      </c>
      <c r="FK93" s="37">
        <v>0.1021958777409131</v>
      </c>
      <c r="FL93" s="37">
        <v>0.10301937269846295</v>
      </c>
      <c r="FM93" s="37">
        <v>9.991173490427907E-2</v>
      </c>
      <c r="FN93" s="37">
        <v>0.10734256784650364</v>
      </c>
      <c r="FO93" s="37">
        <v>0.11041135235913613</v>
      </c>
      <c r="FP93" s="37">
        <v>0.1021958777409131</v>
      </c>
      <c r="FQ93" s="37">
        <v>9.7659949538047908E-2</v>
      </c>
      <c r="FR93" s="37">
        <v>0.1021958777409131</v>
      </c>
      <c r="FS93" s="37">
        <v>9.3226625353339365E-2</v>
      </c>
      <c r="FT93" s="37">
        <v>9.7659949538047908E-2</v>
      </c>
      <c r="FU93" s="37">
        <v>9.7659949538047908E-2</v>
      </c>
      <c r="FV93" s="37">
        <v>9.983530746475977E-2</v>
      </c>
      <c r="FW93" s="37">
        <v>0.1081993126249432</v>
      </c>
      <c r="FX93" s="37">
        <v>0.10734256784650364</v>
      </c>
      <c r="FY93" s="37">
        <v>9.6113656162254202E-2</v>
      </c>
      <c r="FZ93" s="37">
        <v>9.1729227125328716E-2</v>
      </c>
      <c r="GA93" s="37">
        <v>9.7659949538047908E-2</v>
      </c>
      <c r="GB93" s="37">
        <v>9.7659949538047908E-2</v>
      </c>
      <c r="GC93" s="37">
        <v>0.10646533366487598</v>
      </c>
      <c r="GD93" s="37">
        <v>0.10160150287221015</v>
      </c>
      <c r="GE93" s="37">
        <v>0.1021958777409131</v>
      </c>
      <c r="GF93" s="37">
        <v>9.7659949538047908E-2</v>
      </c>
      <c r="GG93" s="37">
        <v>0.11006315295683233</v>
      </c>
      <c r="GH93" s="37">
        <v>9.1821907103338596E-2</v>
      </c>
      <c r="GI93" s="37">
        <v>9.983530746475977E-2</v>
      </c>
      <c r="GJ93" s="37">
        <v>0.1021958777409131</v>
      </c>
      <c r="GK93" s="37">
        <v>9.2057854036536213E-2</v>
      </c>
      <c r="GL93" s="37">
        <v>9.6735658650557665E-2</v>
      </c>
      <c r="GM93" s="37">
        <v>0.10891528859769939</v>
      </c>
      <c r="GN93" s="37">
        <v>9.6138684685430187E-2</v>
      </c>
      <c r="GO93" s="37">
        <v>0.10227246806931478</v>
      </c>
      <c r="GP93" s="37">
        <v>0.1021958777409131</v>
      </c>
      <c r="GQ93" s="37">
        <v>0.11566983442554313</v>
      </c>
      <c r="GR93" s="37">
        <v>0.10734256784650364</v>
      </c>
      <c r="GS93" s="37">
        <v>9.7659949538047908E-2</v>
      </c>
      <c r="GT93" s="37">
        <v>9.8366156542750716E-2</v>
      </c>
      <c r="GU93" s="37">
        <v>0.10135207090861642</v>
      </c>
      <c r="GV93" s="37">
        <v>9.6682541197768312E-2</v>
      </c>
      <c r="GW93" s="37">
        <v>9.7659949538047908E-2</v>
      </c>
      <c r="GX93" s="37">
        <v>0.10628608911332105</v>
      </c>
      <c r="GY93" s="37">
        <v>0.10734256784650364</v>
      </c>
      <c r="GZ93" s="37">
        <v>0.10390513735670814</v>
      </c>
      <c r="HA93" s="37">
        <v>9.6831132891606497E-2</v>
      </c>
      <c r="HB93" s="37">
        <v>9.991173490427907E-2</v>
      </c>
      <c r="HC93" s="37">
        <v>9.8620120563215785E-2</v>
      </c>
      <c r="HD93" s="37">
        <v>0.1021958777409131</v>
      </c>
      <c r="HE93" s="37">
        <v>9.6138684685430187E-2</v>
      </c>
      <c r="HF93" s="37">
        <v>9.7659949538047908E-2</v>
      </c>
      <c r="HG93" s="37">
        <v>9.7659949538047908E-2</v>
      </c>
      <c r="HH93" s="37">
        <v>9.9961458838739636E-2</v>
      </c>
      <c r="HI93" s="37">
        <v>9.7659949538047908E-2</v>
      </c>
      <c r="HJ93" s="37">
        <v>0.10311270120061855</v>
      </c>
      <c r="HK93" s="37">
        <v>9.9249473062349214E-2</v>
      </c>
      <c r="HL93" s="37">
        <v>9.8632785053889727E-2</v>
      </c>
      <c r="HM93" s="37">
        <v>9.7659949538047908E-2</v>
      </c>
      <c r="HN93" s="37">
        <v>9.7659949538047908E-2</v>
      </c>
      <c r="HO93" s="37">
        <v>0.10159166696819244</v>
      </c>
      <c r="HP93" s="37">
        <v>0.1021958777409131</v>
      </c>
      <c r="HQ93" s="37">
        <v>9.6735658650557665E-2</v>
      </c>
      <c r="HR93" s="37">
        <v>0.10951496618820733</v>
      </c>
      <c r="HS93" s="37">
        <v>9.8888015673433305E-2</v>
      </c>
      <c r="HT93" s="37">
        <v>9.6831132891606497E-2</v>
      </c>
      <c r="HU93" s="37">
        <v>0.10679267225581723</v>
      </c>
      <c r="HV93" s="37">
        <v>9.6138684685430187E-2</v>
      </c>
      <c r="HW93" s="37">
        <v>9.7659949538047908E-2</v>
      </c>
      <c r="HX93" s="37">
        <v>0.10734256784650364</v>
      </c>
      <c r="HY93" s="37">
        <v>0.10734256784650364</v>
      </c>
      <c r="HZ93" s="37">
        <v>9.1928166517102783E-2</v>
      </c>
      <c r="IA93" s="37">
        <v>9.6831132891606497E-2</v>
      </c>
      <c r="IB93" s="37">
        <v>9.6722926861715131E-2</v>
      </c>
      <c r="IC93" s="37">
        <v>0.10012673612033396</v>
      </c>
      <c r="ID93" s="37">
        <v>9.6831132891606497E-2</v>
      </c>
      <c r="IE93" s="37">
        <v>9.7659949538047908E-2</v>
      </c>
      <c r="IF93" s="37">
        <v>9.983530746475977E-2</v>
      </c>
      <c r="IG93" s="37">
        <v>9.6138684685430187E-2</v>
      </c>
      <c r="IH93" s="37">
        <v>0.10151770165268337</v>
      </c>
      <c r="II93" s="37">
        <v>0.10734256784650364</v>
      </c>
      <c r="IJ93" s="37">
        <v>9.8176344554079753E-2</v>
      </c>
      <c r="IK93" s="37">
        <v>0.10289269963792336</v>
      </c>
      <c r="IL93" s="37">
        <v>9.5852228058995292E-2</v>
      </c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</row>
    <row r="94" spans="1:410" x14ac:dyDescent="0.35">
      <c r="A94" s="307">
        <v>0.13600000000000001</v>
      </c>
      <c r="B94" s="314">
        <f t="shared" si="8"/>
        <v>0.10385327493821052</v>
      </c>
      <c r="C94" s="315">
        <f t="shared" si="9"/>
        <v>3.2146725061789491E-2</v>
      </c>
      <c r="D94" s="37">
        <f t="shared" si="10"/>
        <v>0.10093586603012845</v>
      </c>
      <c r="E94" s="11">
        <f t="shared" si="11"/>
        <v>3.5064133969871555E-2</v>
      </c>
      <c r="F94" s="310">
        <f t="shared" si="12"/>
        <v>0.10394546191904246</v>
      </c>
      <c r="G94" s="311">
        <f t="shared" si="13"/>
        <v>3.2054538080957554E-2</v>
      </c>
      <c r="H94" s="312">
        <f t="shared" si="14"/>
        <v>0.101049605167953</v>
      </c>
      <c r="I94" s="313">
        <f t="shared" si="15"/>
        <v>3.495039483204701E-2</v>
      </c>
      <c r="J94" s="323">
        <v>0.10093586603012845</v>
      </c>
      <c r="K94" s="313">
        <v>3.5064133969871555E-2</v>
      </c>
      <c r="M94" s="1">
        <v>0.13600000000000001</v>
      </c>
      <c r="N94" s="37">
        <v>0.10473420420168655</v>
      </c>
      <c r="O94" s="37">
        <v>0.10339730784612988</v>
      </c>
      <c r="P94" s="37">
        <v>0.1104137568898802</v>
      </c>
      <c r="Q94" s="37">
        <v>0.11493194530238982</v>
      </c>
      <c r="R94" s="37">
        <v>9.7626996996606152E-2</v>
      </c>
      <c r="S94" s="37">
        <v>0.10339730784612988</v>
      </c>
      <c r="T94" s="37">
        <v>0.10190187187332</v>
      </c>
      <c r="U94" s="37">
        <v>0.11208681061918591</v>
      </c>
      <c r="V94" s="37">
        <v>0.10339730784612988</v>
      </c>
      <c r="W94" s="37">
        <v>0.10621426325590622</v>
      </c>
      <c r="X94" s="37">
        <v>0.10339730784612988</v>
      </c>
      <c r="Y94" s="37">
        <v>9.9651355140978559E-2</v>
      </c>
      <c r="Z94" s="37">
        <v>0.10621426325590622</v>
      </c>
      <c r="AA94" s="37">
        <v>0.10621426325590622</v>
      </c>
      <c r="AB94" s="37">
        <v>0.11379308924812537</v>
      </c>
      <c r="AC94" s="37">
        <v>0.10331235797881466</v>
      </c>
      <c r="AD94" s="37">
        <v>0.10274210412810181</v>
      </c>
      <c r="AE94" s="37">
        <v>0.11250089873200064</v>
      </c>
      <c r="AF94" s="37">
        <v>0.10339730784612988</v>
      </c>
      <c r="AG94" s="37">
        <v>0.10621426325590622</v>
      </c>
      <c r="AH94" s="37">
        <v>0.1104137568898802</v>
      </c>
      <c r="AI94" s="37">
        <v>0.10797193396021099</v>
      </c>
      <c r="AJ94" s="37">
        <v>0.10621426325590622</v>
      </c>
      <c r="AK94" s="37">
        <v>9.8220709737457446E-2</v>
      </c>
      <c r="AL94" s="37">
        <v>0.10339730784612988</v>
      </c>
      <c r="AM94" s="37">
        <v>0.10327753831515274</v>
      </c>
      <c r="AN94" s="37">
        <v>0.10957292763084192</v>
      </c>
      <c r="AO94" s="37">
        <v>0.10331235797881466</v>
      </c>
      <c r="AP94" s="37">
        <v>0.10621426325590622</v>
      </c>
      <c r="AQ94" s="37">
        <v>0.10585891257951885</v>
      </c>
      <c r="AR94" s="37">
        <v>0.1104137568898802</v>
      </c>
      <c r="AS94" s="37">
        <v>9.5834846597959045E-2</v>
      </c>
      <c r="AT94" s="37">
        <v>0.11830054367329113</v>
      </c>
      <c r="AU94" s="37">
        <v>0.10276195299954782</v>
      </c>
      <c r="AV94" s="37">
        <v>0.10621426325590622</v>
      </c>
      <c r="AW94" s="37">
        <v>0.10319268666747794</v>
      </c>
      <c r="AX94" s="37">
        <v>0.10331235797881466</v>
      </c>
      <c r="AY94" s="37">
        <v>0.10339730784612988</v>
      </c>
      <c r="AZ94" s="37">
        <v>9.9231722506220033E-2</v>
      </c>
      <c r="BA94" s="37">
        <v>9.8220709737457446E-2</v>
      </c>
      <c r="BB94" s="37">
        <v>9.8220709737457446E-2</v>
      </c>
      <c r="BC94" s="37">
        <v>0.10251924982499006</v>
      </c>
      <c r="BD94" s="37">
        <v>9.8770073973447392E-2</v>
      </c>
      <c r="BE94" s="37">
        <v>0.10339730784612988</v>
      </c>
      <c r="BF94" s="37">
        <v>0.11340013552531358</v>
      </c>
      <c r="BG94" s="37">
        <v>0.11129115869739459</v>
      </c>
      <c r="BH94" s="37">
        <v>0.11155442930839543</v>
      </c>
      <c r="BI94" s="37">
        <v>0.1104137568898802</v>
      </c>
      <c r="BJ94" s="37">
        <v>0.10331235797881466</v>
      </c>
      <c r="BK94" s="37">
        <v>0.12045287067507071</v>
      </c>
      <c r="BL94" s="37">
        <v>0.11531311870420669</v>
      </c>
      <c r="BM94" s="37">
        <v>0.10130590021230534</v>
      </c>
      <c r="BN94" s="37">
        <v>9.6697308300636386E-2</v>
      </c>
      <c r="BO94" s="37">
        <v>0.11211823246019548</v>
      </c>
      <c r="BP94" s="37">
        <v>0.10328963941398284</v>
      </c>
      <c r="BQ94" s="37">
        <v>0.10649346672704096</v>
      </c>
      <c r="BR94" s="37">
        <v>0.10621426325590622</v>
      </c>
      <c r="BS94" s="37">
        <v>0.10621426325590622</v>
      </c>
      <c r="BT94" s="37">
        <v>0.10339730784612988</v>
      </c>
      <c r="BU94" s="37">
        <v>0.10339730784612988</v>
      </c>
      <c r="BV94" s="37">
        <v>0.1104137568898802</v>
      </c>
      <c r="BW94" s="37">
        <v>0.12001031452610333</v>
      </c>
      <c r="BX94" s="37">
        <v>9.8220709737457446E-2</v>
      </c>
      <c r="BY94" s="37">
        <v>0.10617156857844789</v>
      </c>
      <c r="BZ94" s="37">
        <v>0.10528592818161631</v>
      </c>
      <c r="CA94" s="37">
        <v>0.10621426325590622</v>
      </c>
      <c r="CB94" s="37">
        <v>9.7718034991169489E-2</v>
      </c>
      <c r="CC94" s="37">
        <v>0.11350896316337056</v>
      </c>
      <c r="CD94" s="37">
        <v>0.1077962004479287</v>
      </c>
      <c r="CE94" s="37">
        <v>0.10399540559391252</v>
      </c>
      <c r="CF94" s="37">
        <v>8.106266876526691E-2</v>
      </c>
      <c r="CG94" s="37">
        <v>9.7718034991169489E-2</v>
      </c>
      <c r="CH94" s="37">
        <v>0.11969355446904029</v>
      </c>
      <c r="CI94" s="37">
        <v>9.9790693574082434E-2</v>
      </c>
      <c r="CJ94" s="37">
        <v>0.1104137568898802</v>
      </c>
      <c r="CK94" s="37">
        <v>0.11806846382224179</v>
      </c>
      <c r="CL94" s="37">
        <v>9.8220709737457446E-2</v>
      </c>
      <c r="CM94" s="37">
        <v>0.11079112971997929</v>
      </c>
      <c r="CN94" s="37">
        <v>0.10829627012581877</v>
      </c>
      <c r="CO94" s="37">
        <v>0.11650090467939678</v>
      </c>
      <c r="CP94" s="37">
        <v>0.11350499533603386</v>
      </c>
      <c r="CQ94" s="37">
        <v>0.10301078767407823</v>
      </c>
      <c r="CR94" s="37">
        <v>0.10274210412810181</v>
      </c>
      <c r="CS94" s="37">
        <v>0.11516715674634415</v>
      </c>
      <c r="CT94" s="37">
        <v>9.8220709737457446E-2</v>
      </c>
      <c r="CU94" s="37">
        <v>0.10989823032131918</v>
      </c>
      <c r="CV94" s="37">
        <v>0.10274210412810181</v>
      </c>
      <c r="CW94" s="37">
        <v>0.10408496255421307</v>
      </c>
      <c r="CX94" s="37">
        <v>9.8220709737457446E-2</v>
      </c>
      <c r="CY94" s="37">
        <v>9.8220709737457446E-2</v>
      </c>
      <c r="CZ94" s="37">
        <v>0.11354699434298254</v>
      </c>
      <c r="DA94" s="37">
        <v>0.10274210412810181</v>
      </c>
      <c r="DB94" s="37">
        <v>9.6130918170943991E-2</v>
      </c>
      <c r="DC94" s="37">
        <v>9.7718034991169489E-2</v>
      </c>
      <c r="DD94" s="37">
        <v>0.10577127364708638</v>
      </c>
      <c r="DE94" s="37">
        <v>9.7610239087767336E-2</v>
      </c>
      <c r="DF94" s="37">
        <v>0.1065551651262262</v>
      </c>
      <c r="DG94" s="37">
        <v>9.6697308300636386E-2</v>
      </c>
      <c r="DH94" s="37">
        <v>9.6415395310549323E-2</v>
      </c>
      <c r="DI94" s="37">
        <v>0.10439269250049965</v>
      </c>
      <c r="DJ94" s="37">
        <v>0.10241088851523328</v>
      </c>
      <c r="DK94" s="37">
        <v>9.8220709737457446E-2</v>
      </c>
      <c r="DL94" s="37">
        <v>9.8220709737457446E-2</v>
      </c>
      <c r="DM94" s="37">
        <v>9.1912978626638164E-2</v>
      </c>
      <c r="DN94" s="37">
        <v>0.10367140653954809</v>
      </c>
      <c r="DO94" s="37">
        <v>9.8220709737457446E-2</v>
      </c>
      <c r="DP94" s="37">
        <v>9.6697308300636386E-2</v>
      </c>
      <c r="DQ94" s="37">
        <v>0.10158976984500989</v>
      </c>
      <c r="DR94" s="37">
        <v>9.0096617705585968E-2</v>
      </c>
      <c r="DS94" s="37">
        <v>9.926524206440801E-2</v>
      </c>
      <c r="DT94" s="37">
        <v>9.5215811395604311E-2</v>
      </c>
      <c r="DU94" s="37">
        <v>9.8220709737457446E-2</v>
      </c>
      <c r="DV94" s="37">
        <v>9.7496106622997791E-2</v>
      </c>
      <c r="DW94" s="37">
        <v>9.7000765333602468E-2</v>
      </c>
      <c r="DX94" s="37">
        <v>0.10334005385835088</v>
      </c>
      <c r="DY94" s="37">
        <v>0.10274210412810181</v>
      </c>
      <c r="DZ94" s="37">
        <v>0.10680814734757615</v>
      </c>
      <c r="EA94" s="37">
        <v>0.10027933359778474</v>
      </c>
      <c r="EB94" s="37">
        <v>0.10577127364708638</v>
      </c>
      <c r="EC94" s="37">
        <v>9.8220709737457446E-2</v>
      </c>
      <c r="ED94" s="37">
        <v>0.10656873540249312</v>
      </c>
      <c r="EE94" s="37">
        <v>0.10274210412810181</v>
      </c>
      <c r="EF94" s="37">
        <v>9.8220709737457446E-2</v>
      </c>
      <c r="EG94" s="37">
        <v>9.6697308300636386E-2</v>
      </c>
      <c r="EH94" s="37">
        <v>9.8220709737457446E-2</v>
      </c>
      <c r="EI94" s="37">
        <v>9.8220709737457446E-2</v>
      </c>
      <c r="EJ94" s="37">
        <v>0.10818535913094562</v>
      </c>
      <c r="EK94" s="37">
        <v>0.10102719531631954</v>
      </c>
      <c r="EL94" s="37">
        <v>0.10818535913094562</v>
      </c>
      <c r="EM94" s="37">
        <v>0.10740044316182362</v>
      </c>
      <c r="EN94" s="37">
        <v>0.1000642627995727</v>
      </c>
      <c r="EO94" s="37">
        <v>0.10818535913094562</v>
      </c>
      <c r="EP94" s="37">
        <v>0.10818535913094562</v>
      </c>
      <c r="EQ94" s="37">
        <v>0.10360969356505345</v>
      </c>
      <c r="ER94" s="37">
        <v>9.0027026571226632E-2</v>
      </c>
      <c r="ES94" s="37">
        <v>0.10027933359778474</v>
      </c>
      <c r="ET94" s="37">
        <v>0.10274210412810181</v>
      </c>
      <c r="EU94" s="37">
        <v>0.10500137430011414</v>
      </c>
      <c r="EV94" s="37">
        <v>0.1065551651262262</v>
      </c>
      <c r="EW94" s="37">
        <v>0.11142283901388783</v>
      </c>
      <c r="EX94" s="37">
        <v>9.8220709737457446E-2</v>
      </c>
      <c r="EY94" s="37">
        <v>9.8220709737457446E-2</v>
      </c>
      <c r="EZ94" s="37">
        <v>0.10589242229623297</v>
      </c>
      <c r="FA94" s="37">
        <v>0.10274210412810181</v>
      </c>
      <c r="FB94" s="37">
        <v>9.7286063187139504E-2</v>
      </c>
      <c r="FC94" s="37">
        <v>0.10274210412810181</v>
      </c>
      <c r="FD94" s="37">
        <v>8.8543317179609726E-2</v>
      </c>
      <c r="FE94" s="37">
        <v>0.10360969356505345</v>
      </c>
      <c r="FF94" s="37">
        <v>9.7286063187139504E-2</v>
      </c>
      <c r="FG94" s="37">
        <v>9.8220709737457446E-2</v>
      </c>
      <c r="FH94" s="37">
        <v>9.7573526332793481E-2</v>
      </c>
      <c r="FI94" s="37">
        <v>9.5390992323628021E-2</v>
      </c>
      <c r="FJ94" s="37">
        <v>0.11737114041734609</v>
      </c>
      <c r="FK94" s="37">
        <v>0.10274210412810181</v>
      </c>
      <c r="FL94" s="37">
        <v>0.10385439306942779</v>
      </c>
      <c r="FM94" s="37">
        <v>0.10080377461638612</v>
      </c>
      <c r="FN94" s="37">
        <v>0.10818535913094562</v>
      </c>
      <c r="FO94" s="37">
        <v>0.11125985667806892</v>
      </c>
      <c r="FP94" s="37">
        <v>0.10274210412810181</v>
      </c>
      <c r="FQ94" s="37">
        <v>9.8220709737457446E-2</v>
      </c>
      <c r="FR94" s="37">
        <v>0.10274210412810181</v>
      </c>
      <c r="FS94" s="37">
        <v>9.3778919668026317E-2</v>
      </c>
      <c r="FT94" s="37">
        <v>9.8220709737457446E-2</v>
      </c>
      <c r="FU94" s="37">
        <v>9.8220709737457446E-2</v>
      </c>
      <c r="FV94" s="37">
        <v>0.10027933359778474</v>
      </c>
      <c r="FW94" s="37">
        <v>0.10909110355215357</v>
      </c>
      <c r="FX94" s="37">
        <v>0.10818535913094562</v>
      </c>
      <c r="FY94" s="37">
        <v>9.7047189422627467E-2</v>
      </c>
      <c r="FZ94" s="37">
        <v>9.2624485868874951E-2</v>
      </c>
      <c r="GA94" s="37">
        <v>9.8220709737457446E-2</v>
      </c>
      <c r="GB94" s="37">
        <v>9.8220709737457446E-2</v>
      </c>
      <c r="GC94" s="37">
        <v>0.10738594838173721</v>
      </c>
      <c r="GD94" s="37">
        <v>0.10214672705975181</v>
      </c>
      <c r="GE94" s="37">
        <v>0.10274210412810181</v>
      </c>
      <c r="GF94" s="37">
        <v>9.8220709737457446E-2</v>
      </c>
      <c r="GG94" s="37">
        <v>0.11091492725715568</v>
      </c>
      <c r="GH94" s="37">
        <v>9.2717788919693955E-2</v>
      </c>
      <c r="GI94" s="37">
        <v>0.10027933359778474</v>
      </c>
      <c r="GJ94" s="37">
        <v>0.10274210412810181</v>
      </c>
      <c r="GK94" s="37">
        <v>9.2951178140127544E-2</v>
      </c>
      <c r="GL94" s="37">
        <v>9.7626996996606152E-2</v>
      </c>
      <c r="GM94" s="37">
        <v>0.10983639180112359</v>
      </c>
      <c r="GN94" s="37">
        <v>9.6697308300636386E-2</v>
      </c>
      <c r="GO94" s="37">
        <v>0.1030885965353241</v>
      </c>
      <c r="GP94" s="37">
        <v>0.10274210412810181</v>
      </c>
      <c r="GQ94" s="37">
        <v>0.11650960218412121</v>
      </c>
      <c r="GR94" s="37">
        <v>0.10818535913094562</v>
      </c>
      <c r="GS94" s="37">
        <v>9.8220709737457446E-2</v>
      </c>
      <c r="GT94" s="37">
        <v>9.9291896041578065E-2</v>
      </c>
      <c r="GU94" s="37">
        <v>0.101801211144533</v>
      </c>
      <c r="GV94" s="37">
        <v>9.7573526332793481E-2</v>
      </c>
      <c r="GW94" s="37">
        <v>9.8220709737457446E-2</v>
      </c>
      <c r="GX94" s="37">
        <v>0.10684246347775272</v>
      </c>
      <c r="GY94" s="37">
        <v>0.10818535913094562</v>
      </c>
      <c r="GZ94" s="37">
        <v>0.10475001184036548</v>
      </c>
      <c r="HA94" s="37">
        <v>9.7718034991169489E-2</v>
      </c>
      <c r="HB94" s="37">
        <v>0.10080377461638612</v>
      </c>
      <c r="HC94" s="37">
        <v>9.9507664001908136E-2</v>
      </c>
      <c r="HD94" s="37">
        <v>0.10274210412810181</v>
      </c>
      <c r="HE94" s="37">
        <v>9.6697308300636386E-2</v>
      </c>
      <c r="HF94" s="37">
        <v>9.8220709737457446E-2</v>
      </c>
      <c r="HG94" s="37">
        <v>9.8220709737457446E-2</v>
      </c>
      <c r="HH94" s="37">
        <v>0.10084884211890466</v>
      </c>
      <c r="HI94" s="37">
        <v>9.8220709737457446E-2</v>
      </c>
      <c r="HJ94" s="37">
        <v>0.10366126547040722</v>
      </c>
      <c r="HK94" s="37">
        <v>9.9790693574082434E-2</v>
      </c>
      <c r="HL94" s="37">
        <v>9.9073957666934165E-2</v>
      </c>
      <c r="HM94" s="37">
        <v>9.8220709737457446E-2</v>
      </c>
      <c r="HN94" s="37">
        <v>9.8220709737457446E-2</v>
      </c>
      <c r="HO94" s="37">
        <v>0.1024877667331221</v>
      </c>
      <c r="HP94" s="37">
        <v>0.10274210412810181</v>
      </c>
      <c r="HQ94" s="37">
        <v>9.7626996996606152E-2</v>
      </c>
      <c r="HR94" s="37">
        <v>0.11021160435168587</v>
      </c>
      <c r="HS94" s="37">
        <v>9.971956432005058E-2</v>
      </c>
      <c r="HT94" s="37">
        <v>9.7718034991169489E-2</v>
      </c>
      <c r="HU94" s="37">
        <v>0.10762774665641661</v>
      </c>
      <c r="HV94" s="37">
        <v>9.6697308300636386E-2</v>
      </c>
      <c r="HW94" s="37">
        <v>9.8220709737457446E-2</v>
      </c>
      <c r="HX94" s="37">
        <v>0.10818535913094562</v>
      </c>
      <c r="HY94" s="37">
        <v>0.10818535913094562</v>
      </c>
      <c r="HZ94" s="37">
        <v>9.2828092055144529E-2</v>
      </c>
      <c r="IA94" s="37">
        <v>9.7718034991169489E-2</v>
      </c>
      <c r="IB94" s="37">
        <v>9.7610239087767336E-2</v>
      </c>
      <c r="IC94" s="37">
        <v>0.10066945700339147</v>
      </c>
      <c r="ID94" s="37">
        <v>9.7718034991169489E-2</v>
      </c>
      <c r="IE94" s="37">
        <v>9.8220709737457446E-2</v>
      </c>
      <c r="IF94" s="37">
        <v>0.10027933359778474</v>
      </c>
      <c r="IG94" s="37">
        <v>9.6697308300636386E-2</v>
      </c>
      <c r="IH94" s="37">
        <v>0.10241088851523328</v>
      </c>
      <c r="II94" s="37">
        <v>0.10818535913094562</v>
      </c>
      <c r="IJ94" s="37">
        <v>9.9067376720995526E-2</v>
      </c>
      <c r="IK94" s="37">
        <v>0.10373275873087628</v>
      </c>
      <c r="IL94" s="37">
        <v>9.6415395310549323E-2</v>
      </c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</row>
    <row r="95" spans="1:410" x14ac:dyDescent="0.35">
      <c r="A95" s="307">
        <v>0.13700000000000001</v>
      </c>
      <c r="B95" s="314">
        <f t="shared" si="8"/>
        <v>0.10459819977984852</v>
      </c>
      <c r="C95" s="315">
        <f t="shared" si="9"/>
        <v>3.2401800220151489E-2</v>
      </c>
      <c r="D95" s="37">
        <f t="shared" si="10"/>
        <v>0.10164129701380838</v>
      </c>
      <c r="E95" s="11">
        <f t="shared" si="11"/>
        <v>3.5358702986191634E-2</v>
      </c>
      <c r="F95" s="310">
        <f t="shared" si="12"/>
        <v>0.10469359917049342</v>
      </c>
      <c r="G95" s="311">
        <f t="shared" si="13"/>
        <v>3.2306400829506587E-2</v>
      </c>
      <c r="H95" s="312">
        <f t="shared" si="14"/>
        <v>0.10175547170088636</v>
      </c>
      <c r="I95" s="313">
        <f t="shared" si="15"/>
        <v>3.5244528299113648E-2</v>
      </c>
      <c r="J95" s="323">
        <v>0.10164129701380838</v>
      </c>
      <c r="K95" s="313">
        <v>3.5358702986191634E-2</v>
      </c>
      <c r="M95" s="1">
        <v>0.13700000000000001</v>
      </c>
      <c r="N95" s="37">
        <v>0.10527894488276601</v>
      </c>
      <c r="O95" s="37">
        <v>0.10427676455442314</v>
      </c>
      <c r="P95" s="37">
        <v>0.11126218406401933</v>
      </c>
      <c r="Q95" s="37">
        <v>0.11576710853389649</v>
      </c>
      <c r="R95" s="37">
        <v>9.8519066251217646E-2</v>
      </c>
      <c r="S95" s="37">
        <v>0.10427676455442314</v>
      </c>
      <c r="T95" s="37">
        <v>0.10278131234865406</v>
      </c>
      <c r="U95" s="37">
        <v>0.11292050282151145</v>
      </c>
      <c r="V95" s="37">
        <v>0.10427676455442314</v>
      </c>
      <c r="W95" s="37">
        <v>0.10676123463982412</v>
      </c>
      <c r="X95" s="37">
        <v>0.10427676455442314</v>
      </c>
      <c r="Y95" s="37">
        <v>0.10053908586500948</v>
      </c>
      <c r="Z95" s="37">
        <v>0.10676123463982412</v>
      </c>
      <c r="AA95" s="37">
        <v>0.10676123463982412</v>
      </c>
      <c r="AB95" s="37">
        <v>0.11472682446353466</v>
      </c>
      <c r="AC95" s="37">
        <v>0.10418688134490983</v>
      </c>
      <c r="AD95" s="37">
        <v>0.1032899322305747</v>
      </c>
      <c r="AE95" s="37">
        <v>0.1134404488084626</v>
      </c>
      <c r="AF95" s="37">
        <v>0.10427676455442314</v>
      </c>
      <c r="AG95" s="37">
        <v>0.10676123463982412</v>
      </c>
      <c r="AH95" s="37">
        <v>0.11126218406401933</v>
      </c>
      <c r="AI95" s="37">
        <v>0.10892585507509822</v>
      </c>
      <c r="AJ95" s="37">
        <v>0.10676123463982412</v>
      </c>
      <c r="AK95" s="37">
        <v>9.8782965181070992E-2</v>
      </c>
      <c r="AL95" s="37">
        <v>0.10427676455442314</v>
      </c>
      <c r="AM95" s="37">
        <v>0.10415958637534839</v>
      </c>
      <c r="AN95" s="37">
        <v>0.11042501755251499</v>
      </c>
      <c r="AO95" s="37">
        <v>0.10418688134490983</v>
      </c>
      <c r="AP95" s="37">
        <v>0.10676123463982412</v>
      </c>
      <c r="AQ95" s="37">
        <v>0.10677161235325228</v>
      </c>
      <c r="AR95" s="37">
        <v>0.11126218406401933</v>
      </c>
      <c r="AS95" s="37">
        <v>9.6383651890045385E-2</v>
      </c>
      <c r="AT95" s="37">
        <v>0.11914225984201954</v>
      </c>
      <c r="AU95" s="37">
        <v>0.10361140802075197</v>
      </c>
      <c r="AV95" s="37">
        <v>0.10676123463982412</v>
      </c>
      <c r="AW95" s="37">
        <v>0.10406887346005855</v>
      </c>
      <c r="AX95" s="37">
        <v>0.10418688134490983</v>
      </c>
      <c r="AY95" s="37">
        <v>0.10427676455442314</v>
      </c>
      <c r="AZ95" s="37">
        <v>0.10012238839517829</v>
      </c>
      <c r="BA95" s="37">
        <v>9.8782965181070992E-2</v>
      </c>
      <c r="BB95" s="37">
        <v>9.8782965181070992E-2</v>
      </c>
      <c r="BC95" s="37">
        <v>0.10341928125728139</v>
      </c>
      <c r="BD95" s="37">
        <v>9.9531267773396825E-2</v>
      </c>
      <c r="BE95" s="37">
        <v>0.10427676455442314</v>
      </c>
      <c r="BF95" s="37">
        <v>0.11428518825961831</v>
      </c>
      <c r="BG95" s="37">
        <v>0.11213468716569341</v>
      </c>
      <c r="BH95" s="37">
        <v>0.11247759867745755</v>
      </c>
      <c r="BI95" s="37">
        <v>0.11126218406401933</v>
      </c>
      <c r="BJ95" s="37">
        <v>0.10418688134490983</v>
      </c>
      <c r="BK95" s="37">
        <v>0.12137071829964485</v>
      </c>
      <c r="BL95" s="37">
        <v>0.11615639530686006</v>
      </c>
      <c r="BM95" s="37">
        <v>0.10218533612821168</v>
      </c>
      <c r="BN95" s="37">
        <v>9.7257397517816813E-2</v>
      </c>
      <c r="BO95" s="37">
        <v>0.11293214668532059</v>
      </c>
      <c r="BP95" s="37">
        <v>0.1041728619521527</v>
      </c>
      <c r="BQ95" s="37">
        <v>0.10737383651343069</v>
      </c>
      <c r="BR95" s="37">
        <v>0.10676123463982412</v>
      </c>
      <c r="BS95" s="37">
        <v>0.10676123463982412</v>
      </c>
      <c r="BT95" s="37">
        <v>0.10427676455442314</v>
      </c>
      <c r="BU95" s="37">
        <v>0.10427676455442314</v>
      </c>
      <c r="BV95" s="37">
        <v>0.11126218406401933</v>
      </c>
      <c r="BW95" s="37">
        <v>0.12072192622545064</v>
      </c>
      <c r="BX95" s="37">
        <v>9.8782965181070992E-2</v>
      </c>
      <c r="BY95" s="37">
        <v>0.10671931074204299</v>
      </c>
      <c r="BZ95" s="37">
        <v>0.10583176633575775</v>
      </c>
      <c r="CA95" s="37">
        <v>0.10676123463982412</v>
      </c>
      <c r="CB95" s="37">
        <v>9.8605238514527294E-2</v>
      </c>
      <c r="CC95" s="37">
        <v>0.11439893899410514</v>
      </c>
      <c r="CD95" s="37">
        <v>0.10861732935950807</v>
      </c>
      <c r="CE95" s="37">
        <v>0.10491980815164759</v>
      </c>
      <c r="CF95" s="37">
        <v>8.1829144807324061E-2</v>
      </c>
      <c r="CG95" s="37">
        <v>9.8605238514527294E-2</v>
      </c>
      <c r="CH95" s="37">
        <v>0.12061470406837982</v>
      </c>
      <c r="CI95" s="37">
        <v>0.10033351612442853</v>
      </c>
      <c r="CJ95" s="37">
        <v>0.11126218406401933</v>
      </c>
      <c r="CK95" s="37">
        <v>0.1189076981458641</v>
      </c>
      <c r="CL95" s="37">
        <v>9.8782965181070992E-2</v>
      </c>
      <c r="CM95" s="37">
        <v>0.11132363147586521</v>
      </c>
      <c r="CN95" s="37">
        <v>0.10917720454540802</v>
      </c>
      <c r="CO95" s="37">
        <v>0.11742707328062107</v>
      </c>
      <c r="CP95" s="37">
        <v>0.11433942170027467</v>
      </c>
      <c r="CQ95" s="37">
        <v>0.1038932708251783</v>
      </c>
      <c r="CR95" s="37">
        <v>0.1032899322305747</v>
      </c>
      <c r="CS95" s="37">
        <v>0.11599313630674968</v>
      </c>
      <c r="CT95" s="37">
        <v>9.8782965181070992E-2</v>
      </c>
      <c r="CU95" s="37">
        <v>0.11073371658446995</v>
      </c>
      <c r="CV95" s="37">
        <v>0.1032899322305747</v>
      </c>
      <c r="CW95" s="37">
        <v>0.10498024787654736</v>
      </c>
      <c r="CX95" s="37">
        <v>9.8782965181070992E-2</v>
      </c>
      <c r="CY95" s="37">
        <v>9.8782965181070992E-2</v>
      </c>
      <c r="CZ95" s="37">
        <v>0.11439784842528278</v>
      </c>
      <c r="DA95" s="37">
        <v>0.1032899322305747</v>
      </c>
      <c r="DB95" s="37">
        <v>9.7018588386250881E-2</v>
      </c>
      <c r="DC95" s="37">
        <v>9.8605238514527294E-2</v>
      </c>
      <c r="DD95" s="37">
        <v>0.10662594160552419</v>
      </c>
      <c r="DE95" s="37">
        <v>9.8497865895990966E-2</v>
      </c>
      <c r="DF95" s="37">
        <v>0.10740724704066951</v>
      </c>
      <c r="DG95" s="37">
        <v>9.7257397517816813E-2</v>
      </c>
      <c r="DH95" s="37">
        <v>9.6980058534255731E-2</v>
      </c>
      <c r="DI95" s="37">
        <v>0.10528735800991762</v>
      </c>
      <c r="DJ95" s="37">
        <v>0.10330443734544059</v>
      </c>
      <c r="DK95" s="37">
        <v>9.8782965181070992E-2</v>
      </c>
      <c r="DL95" s="37">
        <v>9.8782965181070992E-2</v>
      </c>
      <c r="DM95" s="37">
        <v>9.2737114657571285E-2</v>
      </c>
      <c r="DN95" s="37">
        <v>0.10451485265320759</v>
      </c>
      <c r="DO95" s="37">
        <v>9.8782965181070992E-2</v>
      </c>
      <c r="DP95" s="37">
        <v>9.7257397517816813E-2</v>
      </c>
      <c r="DQ95" s="37">
        <v>0.10248711244298492</v>
      </c>
      <c r="DR95" s="37">
        <v>9.0645153274100387E-2</v>
      </c>
      <c r="DS95" s="37">
        <v>0.10015717496719323</v>
      </c>
      <c r="DT95" s="37">
        <v>9.5772889666645211E-2</v>
      </c>
      <c r="DU95" s="37">
        <v>9.8782965181070992E-2</v>
      </c>
      <c r="DV95" s="37">
        <v>9.8389984486768167E-2</v>
      </c>
      <c r="DW95" s="37">
        <v>9.7561287774526217E-2</v>
      </c>
      <c r="DX95" s="37">
        <v>0.10388888451352996</v>
      </c>
      <c r="DY95" s="37">
        <v>0.1032899322305747</v>
      </c>
      <c r="DZ95" s="37">
        <v>0.10765217251097559</v>
      </c>
      <c r="EA95" s="37">
        <v>0.10072496432426425</v>
      </c>
      <c r="EB95" s="37">
        <v>0.10662594160552419</v>
      </c>
      <c r="EC95" s="37">
        <v>9.8782965181070992E-2</v>
      </c>
      <c r="ED95" s="37">
        <v>0.10736780928130285</v>
      </c>
      <c r="EE95" s="37">
        <v>0.1032899322305747</v>
      </c>
      <c r="EF95" s="37">
        <v>9.8782965181070992E-2</v>
      </c>
      <c r="EG95" s="37">
        <v>9.7257397517816813E-2</v>
      </c>
      <c r="EH95" s="37">
        <v>9.8782965181070992E-2</v>
      </c>
      <c r="EI95" s="37">
        <v>9.8782965181070992E-2</v>
      </c>
      <c r="EJ95" s="37">
        <v>0.10902893265963365</v>
      </c>
      <c r="EK95" s="37">
        <v>0.10147524067068514</v>
      </c>
      <c r="EL95" s="37">
        <v>0.10902893265963365</v>
      </c>
      <c r="EM95" s="37">
        <v>0.10795528403819943</v>
      </c>
      <c r="EN95" s="37">
        <v>0.10095430337701439</v>
      </c>
      <c r="EO95" s="37">
        <v>0.10902893265963365</v>
      </c>
      <c r="EP95" s="37">
        <v>0.10902893265963365</v>
      </c>
      <c r="EQ95" s="37">
        <v>0.10445569630478957</v>
      </c>
      <c r="ER95" s="37">
        <v>9.0920582965250407E-2</v>
      </c>
      <c r="ES95" s="37">
        <v>0.10072496432426425</v>
      </c>
      <c r="ET95" s="37">
        <v>0.1032899322305747</v>
      </c>
      <c r="EU95" s="37">
        <v>0.10585986739513253</v>
      </c>
      <c r="EV95" s="37">
        <v>0.10740724704066951</v>
      </c>
      <c r="EW95" s="37">
        <v>0.11226543384588217</v>
      </c>
      <c r="EX95" s="37">
        <v>9.8782965181070992E-2</v>
      </c>
      <c r="EY95" s="37">
        <v>9.8782965181070992E-2</v>
      </c>
      <c r="EZ95" s="37">
        <v>0.10673674675136602</v>
      </c>
      <c r="FA95" s="37">
        <v>0.1032899322305747</v>
      </c>
      <c r="FB95" s="37">
        <v>9.7846182495311629E-2</v>
      </c>
      <c r="FC95" s="37">
        <v>0.1032899322305747</v>
      </c>
      <c r="FD95" s="37">
        <v>8.935515416059614E-2</v>
      </c>
      <c r="FE95" s="37">
        <v>0.10445569630478957</v>
      </c>
      <c r="FF95" s="37">
        <v>9.7846182495311629E-2</v>
      </c>
      <c r="FG95" s="37">
        <v>9.8782965181070992E-2</v>
      </c>
      <c r="FH95" s="37">
        <v>9.8464878526034694E-2</v>
      </c>
      <c r="FI95" s="37">
        <v>9.6189519450339489E-2</v>
      </c>
      <c r="FJ95" s="37">
        <v>0.11821104492179835</v>
      </c>
      <c r="FK95" s="37">
        <v>0.1032899322305747</v>
      </c>
      <c r="FL95" s="37">
        <v>0.10469025741928273</v>
      </c>
      <c r="FM95" s="37">
        <v>0.10169617436496381</v>
      </c>
      <c r="FN95" s="37">
        <v>0.10902893265963365</v>
      </c>
      <c r="FO95" s="37">
        <v>0.11210905908910407</v>
      </c>
      <c r="FP95" s="37">
        <v>0.1032899322305747</v>
      </c>
      <c r="FQ95" s="37">
        <v>9.8782965181070992E-2</v>
      </c>
      <c r="FR95" s="37">
        <v>0.1032899322305747</v>
      </c>
      <c r="FS95" s="37">
        <v>9.4332818760023196E-2</v>
      </c>
      <c r="FT95" s="37">
        <v>9.8782965181070992E-2</v>
      </c>
      <c r="FU95" s="37">
        <v>9.8782965181070992E-2</v>
      </c>
      <c r="FV95" s="37">
        <v>0.10072496432426425</v>
      </c>
      <c r="FW95" s="37">
        <v>0.10997565907307183</v>
      </c>
      <c r="FX95" s="37">
        <v>0.10902893265963365</v>
      </c>
      <c r="FY95" s="37">
        <v>9.7981011550617003E-2</v>
      </c>
      <c r="FZ95" s="37">
        <v>9.3520105364985673E-2</v>
      </c>
      <c r="GA95" s="37">
        <v>9.8782965181070992E-2</v>
      </c>
      <c r="GB95" s="37">
        <v>9.8782965181070992E-2</v>
      </c>
      <c r="GC95" s="37">
        <v>0.108306993246712</v>
      </c>
      <c r="GD95" s="37">
        <v>0.10269355306159578</v>
      </c>
      <c r="GE95" s="37">
        <v>0.1032899322305747</v>
      </c>
      <c r="GF95" s="37">
        <v>9.8782965181070992E-2</v>
      </c>
      <c r="GG95" s="37">
        <v>0.11176739672869163</v>
      </c>
      <c r="GH95" s="37">
        <v>9.3606748656320571E-2</v>
      </c>
      <c r="GI95" s="37">
        <v>0.10072496432426425</v>
      </c>
      <c r="GJ95" s="37">
        <v>0.1032899322305747</v>
      </c>
      <c r="GK95" s="37">
        <v>9.3844895346963053E-2</v>
      </c>
      <c r="GL95" s="37">
        <v>9.8519066251217646E-2</v>
      </c>
      <c r="GM95" s="37">
        <v>0.11075780217235898</v>
      </c>
      <c r="GN95" s="37">
        <v>9.7257397517816813E-2</v>
      </c>
      <c r="GO95" s="37">
        <v>0.10390571007484484</v>
      </c>
      <c r="GP95" s="37">
        <v>0.1032899322305747</v>
      </c>
      <c r="GQ95" s="37">
        <v>0.11735015724361086</v>
      </c>
      <c r="GR95" s="37">
        <v>0.10902893265963365</v>
      </c>
      <c r="GS95" s="37">
        <v>9.8782965181070992E-2</v>
      </c>
      <c r="GT95" s="37">
        <v>0.10021789127736014</v>
      </c>
      <c r="GU95" s="37">
        <v>0.1022519684562373</v>
      </c>
      <c r="GV95" s="37">
        <v>9.8464878526034694E-2</v>
      </c>
      <c r="GW95" s="37">
        <v>9.8782965181070992E-2</v>
      </c>
      <c r="GX95" s="37">
        <v>0.10740033828736006</v>
      </c>
      <c r="GY95" s="37">
        <v>0.10902893265963365</v>
      </c>
      <c r="GZ95" s="37">
        <v>0.10559516907929112</v>
      </c>
      <c r="HA95" s="37">
        <v>9.8605238514527294E-2</v>
      </c>
      <c r="HB95" s="37">
        <v>0.10169617436496381</v>
      </c>
      <c r="HC95" s="37">
        <v>0.10039558514616576</v>
      </c>
      <c r="HD95" s="37">
        <v>0.1032899322305747</v>
      </c>
      <c r="HE95" s="37">
        <v>9.7257397517816813E-2</v>
      </c>
      <c r="HF95" s="37">
        <v>9.8782965181070992E-2</v>
      </c>
      <c r="HG95" s="37">
        <v>9.8782965181070992E-2</v>
      </c>
      <c r="HH95" s="37">
        <v>0.1017365921918163</v>
      </c>
      <c r="HI95" s="37">
        <v>9.8782965181070992E-2</v>
      </c>
      <c r="HJ95" s="37">
        <v>0.10421143379192821</v>
      </c>
      <c r="HK95" s="37">
        <v>0.10033351612442853</v>
      </c>
      <c r="HL95" s="37">
        <v>9.9516730062467973E-2</v>
      </c>
      <c r="HM95" s="37">
        <v>9.8782965181070992E-2</v>
      </c>
      <c r="HN95" s="37">
        <v>9.8782965181070992E-2</v>
      </c>
      <c r="HO95" s="37">
        <v>0.10338424486395392</v>
      </c>
      <c r="HP95" s="37">
        <v>0.1032899322305747</v>
      </c>
      <c r="HQ95" s="37">
        <v>9.8519066251217646E-2</v>
      </c>
      <c r="HR95" s="37">
        <v>0.11090821261601258</v>
      </c>
      <c r="HS95" s="37">
        <v>0.10060981748993036</v>
      </c>
      <c r="HT95" s="37">
        <v>9.8605238514527294E-2</v>
      </c>
      <c r="HU95" s="37">
        <v>0.10846369881194406</v>
      </c>
      <c r="HV95" s="37">
        <v>9.7257397517816813E-2</v>
      </c>
      <c r="HW95" s="37">
        <v>9.8782965181070992E-2</v>
      </c>
      <c r="HX95" s="37">
        <v>0.10902893265963365</v>
      </c>
      <c r="HY95" s="37">
        <v>0.10902893265963365</v>
      </c>
      <c r="HZ95" s="37">
        <v>9.3728419966436993E-2</v>
      </c>
      <c r="IA95" s="37">
        <v>9.8605238514527294E-2</v>
      </c>
      <c r="IB95" s="37">
        <v>9.8497865895990966E-2</v>
      </c>
      <c r="IC95" s="37">
        <v>0.1012137798730921</v>
      </c>
      <c r="ID95" s="37">
        <v>9.8605238514527294E-2</v>
      </c>
      <c r="IE95" s="37">
        <v>9.8782965181070992E-2</v>
      </c>
      <c r="IF95" s="37">
        <v>0.10072496432426425</v>
      </c>
      <c r="IG95" s="37">
        <v>9.7257397517816813E-2</v>
      </c>
      <c r="IH95" s="37">
        <v>0.10330443734544059</v>
      </c>
      <c r="II95" s="37">
        <v>0.10902893265963365</v>
      </c>
      <c r="IJ95" s="37">
        <v>9.995878017301707E-2</v>
      </c>
      <c r="IK95" s="37">
        <v>0.10457366298521187</v>
      </c>
      <c r="IL95" s="37">
        <v>9.6980058534255731E-2</v>
      </c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</row>
    <row r="96" spans="1:410" x14ac:dyDescent="0.35">
      <c r="A96" s="307">
        <v>0.13800000000000001</v>
      </c>
      <c r="B96" s="314">
        <f t="shared" si="8"/>
        <v>0.10537088703009555</v>
      </c>
      <c r="C96" s="315">
        <f t="shared" si="9"/>
        <v>3.2629112969904464E-2</v>
      </c>
      <c r="D96" s="37">
        <f t="shared" si="10"/>
        <v>0.102384447697191</v>
      </c>
      <c r="E96" s="11">
        <f t="shared" si="11"/>
        <v>3.5615552302809009E-2</v>
      </c>
      <c r="F96" s="310">
        <f t="shared" si="12"/>
        <v>0.10546689497593188</v>
      </c>
      <c r="G96" s="311">
        <f t="shared" si="13"/>
        <v>3.2533105024068129E-2</v>
      </c>
      <c r="H96" s="312">
        <f t="shared" si="14"/>
        <v>0.10249517014308741</v>
      </c>
      <c r="I96" s="313">
        <f t="shared" si="15"/>
        <v>3.5504829856912598E-2</v>
      </c>
      <c r="J96" s="323">
        <v>0.102384447697191</v>
      </c>
      <c r="K96" s="313">
        <v>3.5615552302809009E-2</v>
      </c>
      <c r="M96" s="1">
        <v>0.13800000000000001</v>
      </c>
      <c r="N96" s="37">
        <v>0.10582467694176945</v>
      </c>
      <c r="O96" s="37">
        <v>0.1051566056978559</v>
      </c>
      <c r="P96" s="37">
        <v>0.11211128734093156</v>
      </c>
      <c r="Q96" s="37">
        <v>0.11660305482500544</v>
      </c>
      <c r="R96" s="37">
        <v>9.9411501385850976E-2</v>
      </c>
      <c r="S96" s="37">
        <v>0.1051566056978559</v>
      </c>
      <c r="T96" s="37">
        <v>0.10366113291504786</v>
      </c>
      <c r="U96" s="37">
        <v>0.11375497841505711</v>
      </c>
      <c r="V96" s="37">
        <v>0.1051566056978559</v>
      </c>
      <c r="W96" s="37">
        <v>0.10730967916235312</v>
      </c>
      <c r="X96" s="37">
        <v>0.1051566056978559</v>
      </c>
      <c r="Y96" s="37">
        <v>0.10142717894121134</v>
      </c>
      <c r="Z96" s="37">
        <v>0.10730967916235312</v>
      </c>
      <c r="AA96" s="37">
        <v>0.10730967916235312</v>
      </c>
      <c r="AB96" s="37">
        <v>0.11566069715055027</v>
      </c>
      <c r="AC96" s="37">
        <v>0.10507098223671663</v>
      </c>
      <c r="AD96" s="37">
        <v>0.10383936228894197</v>
      </c>
      <c r="AE96" s="37">
        <v>0.11438016728321565</v>
      </c>
      <c r="AF96" s="37">
        <v>0.1051566056978559</v>
      </c>
      <c r="AG96" s="37">
        <v>0.10730967916235312</v>
      </c>
      <c r="AH96" s="37">
        <v>0.11211128734093156</v>
      </c>
      <c r="AI96" s="37">
        <v>0.10987991141026954</v>
      </c>
      <c r="AJ96" s="37">
        <v>0.10730967916235312</v>
      </c>
      <c r="AK96" s="37">
        <v>9.9554635491387433E-2</v>
      </c>
      <c r="AL96" s="37">
        <v>0.1051566056978559</v>
      </c>
      <c r="AM96" s="37">
        <v>0.10504205579757131</v>
      </c>
      <c r="AN96" s="37">
        <v>0.11127770251994362</v>
      </c>
      <c r="AO96" s="37">
        <v>0.10507098223671663</v>
      </c>
      <c r="AP96" s="37">
        <v>0.10730967916235312</v>
      </c>
      <c r="AQ96" s="37">
        <v>0.10768468740570269</v>
      </c>
      <c r="AR96" s="37">
        <v>0.11211128734093156</v>
      </c>
      <c r="AS96" s="37">
        <v>9.6933612472843489E-2</v>
      </c>
      <c r="AT96" s="37">
        <v>0.11998364527150307</v>
      </c>
      <c r="AU96" s="37">
        <v>0.10446162658619729</v>
      </c>
      <c r="AV96" s="37">
        <v>0.10730967916235312</v>
      </c>
      <c r="AW96" s="37">
        <v>0.1049454206943996</v>
      </c>
      <c r="AX96" s="37">
        <v>0.10507098223671663</v>
      </c>
      <c r="AY96" s="37">
        <v>0.1051566056978559</v>
      </c>
      <c r="AZ96" s="37">
        <v>0.10101341141372377</v>
      </c>
      <c r="BA96" s="37">
        <v>9.9554635491387433E-2</v>
      </c>
      <c r="BB96" s="37">
        <v>9.9554635491387433E-2</v>
      </c>
      <c r="BC96" s="37">
        <v>0.10431972738619799</v>
      </c>
      <c r="BD96" s="37">
        <v>0.10040986918757677</v>
      </c>
      <c r="BE96" s="37">
        <v>0.1051566056978559</v>
      </c>
      <c r="BF96" s="37">
        <v>0.11517059165017729</v>
      </c>
      <c r="BG96" s="37">
        <v>0.1129789123552547</v>
      </c>
      <c r="BH96" s="37">
        <v>0.11340099797269243</v>
      </c>
      <c r="BI96" s="37">
        <v>0.11211128734093156</v>
      </c>
      <c r="BJ96" s="37">
        <v>0.10507098223671663</v>
      </c>
      <c r="BK96" s="37">
        <v>0.12228897439867548</v>
      </c>
      <c r="BL96" s="37">
        <v>0.11700044888023098</v>
      </c>
      <c r="BM96" s="37">
        <v>0.10306515040007502</v>
      </c>
      <c r="BN96" s="37">
        <v>9.7818982512865027E-2</v>
      </c>
      <c r="BO96" s="37">
        <v>0.11374506126158268</v>
      </c>
      <c r="BP96" s="37">
        <v>0.10505651776878788</v>
      </c>
      <c r="BQ96" s="37">
        <v>0.10825459724544872</v>
      </c>
      <c r="BR96" s="37">
        <v>0.10730967916235312</v>
      </c>
      <c r="BS96" s="37">
        <v>0.10730967916235312</v>
      </c>
      <c r="BT96" s="37">
        <v>0.1051566056978559</v>
      </c>
      <c r="BU96" s="37">
        <v>0.1051566056978559</v>
      </c>
      <c r="BV96" s="37">
        <v>0.11211128734093156</v>
      </c>
      <c r="BW96" s="37">
        <v>0.12143492526354782</v>
      </c>
      <c r="BX96" s="37">
        <v>9.9554635491387433E-2</v>
      </c>
      <c r="BY96" s="37">
        <v>0.10726852914019069</v>
      </c>
      <c r="BZ96" s="37">
        <v>0.1063781003278681</v>
      </c>
      <c r="CA96" s="37">
        <v>0.10730967916235312</v>
      </c>
      <c r="CB96" s="37">
        <v>9.9492743134221184E-2</v>
      </c>
      <c r="CC96" s="37">
        <v>0.115289439692704</v>
      </c>
      <c r="CD96" s="37">
        <v>0.10943935308981545</v>
      </c>
      <c r="CE96" s="37">
        <v>0.1058445030639501</v>
      </c>
      <c r="CF96" s="37">
        <v>8.2754078411487297E-2</v>
      </c>
      <c r="CG96" s="37">
        <v>9.9492743134221184E-2</v>
      </c>
      <c r="CH96" s="37">
        <v>0.12153621613175347</v>
      </c>
      <c r="CI96" s="37">
        <v>0.10087794105961367</v>
      </c>
      <c r="CJ96" s="37">
        <v>0.11211128734093156</v>
      </c>
      <c r="CK96" s="37">
        <v>0.11974640492719657</v>
      </c>
      <c r="CL96" s="37">
        <v>9.9554635491387433E-2</v>
      </c>
      <c r="CM96" s="37">
        <v>0.11185770609303192</v>
      </c>
      <c r="CN96" s="37">
        <v>0.11004552403613532</v>
      </c>
      <c r="CO96" s="37">
        <v>0.11835363305252078</v>
      </c>
      <c r="CP96" s="37">
        <v>0.1151746312730948</v>
      </c>
      <c r="CQ96" s="37">
        <v>0.10477620172545032</v>
      </c>
      <c r="CR96" s="37">
        <v>0.10383936228894197</v>
      </c>
      <c r="CS96" s="37">
        <v>0.11681992699144272</v>
      </c>
      <c r="CT96" s="37">
        <v>9.9554635491387433E-2</v>
      </c>
      <c r="CU96" s="37">
        <v>0.11157007537044272</v>
      </c>
      <c r="CV96" s="37">
        <v>0.10383936228894197</v>
      </c>
      <c r="CW96" s="37">
        <v>0.10587589412440068</v>
      </c>
      <c r="CX96" s="37">
        <v>9.9554635491387433E-2</v>
      </c>
      <c r="CY96" s="37">
        <v>9.9554635491387433E-2</v>
      </c>
      <c r="CZ96" s="37">
        <v>0.11524947990073975</v>
      </c>
      <c r="DA96" s="37">
        <v>0.10383936228894197</v>
      </c>
      <c r="DB96" s="37">
        <v>9.7906567640028808E-2</v>
      </c>
      <c r="DC96" s="37">
        <v>9.9492743134221184E-2</v>
      </c>
      <c r="DD96" s="37">
        <v>0.10748128791997047</v>
      </c>
      <c r="DE96" s="37">
        <v>9.9385806734439974E-2</v>
      </c>
      <c r="DF96" s="37">
        <v>0.10826007856702136</v>
      </c>
      <c r="DG96" s="37">
        <v>9.7818982512865027E-2</v>
      </c>
      <c r="DH96" s="37">
        <v>9.7546222786010661E-2</v>
      </c>
      <c r="DI96" s="37">
        <v>0.10618239186451373</v>
      </c>
      <c r="DJ96" s="37">
        <v>0.10419834725118382</v>
      </c>
      <c r="DK96" s="37">
        <v>9.9554635491387433E-2</v>
      </c>
      <c r="DL96" s="37">
        <v>9.9554635491387433E-2</v>
      </c>
      <c r="DM96" s="37">
        <v>9.356204694957948E-2</v>
      </c>
      <c r="DN96" s="37">
        <v>0.10535887231775631</v>
      </c>
      <c r="DO96" s="37">
        <v>9.9554635491387433E-2</v>
      </c>
      <c r="DP96" s="37">
        <v>9.7818982512865027E-2</v>
      </c>
      <c r="DQ96" s="37">
        <v>0.10338481500979335</v>
      </c>
      <c r="DR96" s="37">
        <v>9.1195298077782594E-2</v>
      </c>
      <c r="DS96" s="37">
        <v>0.1010494633823924</v>
      </c>
      <c r="DT96" s="37">
        <v>9.6331103050487865E-2</v>
      </c>
      <c r="DU96" s="37">
        <v>9.9554635491387433E-2</v>
      </c>
      <c r="DV96" s="37">
        <v>9.9284264951882362E-2</v>
      </c>
      <c r="DW96" s="37">
        <v>9.8123305829816543E-2</v>
      </c>
      <c r="DX96" s="37">
        <v>0.10443931698721443</v>
      </c>
      <c r="DY96" s="37">
        <v>0.10383936228894197</v>
      </c>
      <c r="DZ96" s="37">
        <v>0.10849697650504297</v>
      </c>
      <c r="EA96" s="37">
        <v>0.10117220235419699</v>
      </c>
      <c r="EB96" s="37">
        <v>0.10748128791997047</v>
      </c>
      <c r="EC96" s="37">
        <v>9.9554635491387433E-2</v>
      </c>
      <c r="ED96" s="37">
        <v>0.10816783641351058</v>
      </c>
      <c r="EE96" s="37">
        <v>0.10383936228894197</v>
      </c>
      <c r="EF96" s="37">
        <v>9.9554635491387433E-2</v>
      </c>
      <c r="EG96" s="37">
        <v>9.7818982512865027E-2</v>
      </c>
      <c r="EH96" s="37">
        <v>9.9554635491387433E-2</v>
      </c>
      <c r="EI96" s="37">
        <v>9.9554635491387433E-2</v>
      </c>
      <c r="EJ96" s="37">
        <v>0.10987328519716955</v>
      </c>
      <c r="EK96" s="37">
        <v>0.10192489904479385</v>
      </c>
      <c r="EL96" s="37">
        <v>0.10987328519716955</v>
      </c>
      <c r="EM96" s="37">
        <v>0.108511613079459</v>
      </c>
      <c r="EN96" s="37">
        <v>0.10184471929880856</v>
      </c>
      <c r="EO96" s="37">
        <v>0.10987328519716955</v>
      </c>
      <c r="EP96" s="37">
        <v>0.10987328519716955</v>
      </c>
      <c r="EQ96" s="37">
        <v>0.10530242937221246</v>
      </c>
      <c r="ER96" s="37">
        <v>9.1814524083220439E-2</v>
      </c>
      <c r="ES96" s="37">
        <v>0.10117220235419699</v>
      </c>
      <c r="ET96" s="37">
        <v>0.10383936228894197</v>
      </c>
      <c r="EU96" s="37">
        <v>0.10671902562780766</v>
      </c>
      <c r="EV96" s="37">
        <v>0.10826007856702136</v>
      </c>
      <c r="EW96" s="37">
        <v>0.11310880815932034</v>
      </c>
      <c r="EX96" s="37">
        <v>9.9554635491387433E-2</v>
      </c>
      <c r="EY96" s="37">
        <v>9.9554635491387433E-2</v>
      </c>
      <c r="EZ96" s="37">
        <v>0.10758184993942788</v>
      </c>
      <c r="FA96" s="37">
        <v>0.10383936228894197</v>
      </c>
      <c r="FB96" s="37">
        <v>9.8407795102439355E-2</v>
      </c>
      <c r="FC96" s="37">
        <v>0.10383936228894197</v>
      </c>
      <c r="FD96" s="37">
        <v>9.0167418283112477E-2</v>
      </c>
      <c r="FE96" s="37">
        <v>0.10530242937221246</v>
      </c>
      <c r="FF96" s="37">
        <v>9.8407795102439355E-2</v>
      </c>
      <c r="FG96" s="37">
        <v>9.9554635491387433E-2</v>
      </c>
      <c r="FH96" s="37">
        <v>9.9356596797073093E-2</v>
      </c>
      <c r="FI96" s="37">
        <v>9.698897358129388E-2</v>
      </c>
      <c r="FJ96" s="37">
        <v>0.1190517257122321</v>
      </c>
      <c r="FK96" s="37">
        <v>0.10383936228894197</v>
      </c>
      <c r="FL96" s="37">
        <v>0.10552622684208557</v>
      </c>
      <c r="FM96" s="37">
        <v>0.1025889332698402</v>
      </c>
      <c r="FN96" s="37">
        <v>0.10987328519716955</v>
      </c>
      <c r="FO96" s="37">
        <v>0.11295895678126189</v>
      </c>
      <c r="FP96" s="37">
        <v>0.10383936228894197</v>
      </c>
      <c r="FQ96" s="37">
        <v>9.9554635491387433E-2</v>
      </c>
      <c r="FR96" s="37">
        <v>0.10383936228894197</v>
      </c>
      <c r="FS96" s="37">
        <v>9.4888322707382011E-2</v>
      </c>
      <c r="FT96" s="37">
        <v>9.9554635491387433E-2</v>
      </c>
      <c r="FU96" s="37">
        <v>9.9554635491387433E-2</v>
      </c>
      <c r="FV96" s="37">
        <v>0.10117220235419699</v>
      </c>
      <c r="FW96" s="37">
        <v>0.11085737153565312</v>
      </c>
      <c r="FX96" s="37">
        <v>0.10987328519716955</v>
      </c>
      <c r="FY96" s="37">
        <v>9.8913963675158811E-2</v>
      </c>
      <c r="FZ96" s="37">
        <v>9.4416084501895314E-2</v>
      </c>
      <c r="GA96" s="37">
        <v>9.9554635491387433E-2</v>
      </c>
      <c r="GB96" s="37">
        <v>9.9554635491387433E-2</v>
      </c>
      <c r="GC96" s="37">
        <v>0.10922846578255951</v>
      </c>
      <c r="GD96" s="37">
        <v>0.10324198113949268</v>
      </c>
      <c r="GE96" s="37">
        <v>0.10383936228894197</v>
      </c>
      <c r="GF96" s="37">
        <v>9.9554635491387433E-2</v>
      </c>
      <c r="GG96" s="37">
        <v>0.11262055854704855</v>
      </c>
      <c r="GH96" s="37">
        <v>9.4494087518694592E-2</v>
      </c>
      <c r="GI96" s="37">
        <v>0.10117220235419699</v>
      </c>
      <c r="GJ96" s="37">
        <v>0.10383936228894197</v>
      </c>
      <c r="GK96" s="37">
        <v>9.4732139731793508E-2</v>
      </c>
      <c r="GL96" s="37">
        <v>9.9411501385850976E-2</v>
      </c>
      <c r="GM96" s="37">
        <v>0.11167951857497438</v>
      </c>
      <c r="GN96" s="37">
        <v>9.7818982512865027E-2</v>
      </c>
      <c r="GO96" s="37">
        <v>0.10472380460172737</v>
      </c>
      <c r="GP96" s="37">
        <v>0.10383936228894197</v>
      </c>
      <c r="GQ96" s="37">
        <v>0.11819149645672389</v>
      </c>
      <c r="GR96" s="37">
        <v>0.10987328519716955</v>
      </c>
      <c r="GS96" s="37">
        <v>9.9554635491387433E-2</v>
      </c>
      <c r="GT96" s="37">
        <v>0.10114414128867599</v>
      </c>
      <c r="GU96" s="37">
        <v>0.10276249890282085</v>
      </c>
      <c r="GV96" s="37">
        <v>9.9356596797073093E-2</v>
      </c>
      <c r="GW96" s="37">
        <v>9.9554635491387433E-2</v>
      </c>
      <c r="GX96" s="37">
        <v>0.10795971336523102</v>
      </c>
      <c r="GY96" s="37">
        <v>0.10987328519716955</v>
      </c>
      <c r="GZ96" s="37">
        <v>0.10644064423052657</v>
      </c>
      <c r="HA96" s="37">
        <v>9.9492743134221184E-2</v>
      </c>
      <c r="HB96" s="37">
        <v>0.1025889332698402</v>
      </c>
      <c r="HC96" s="37">
        <v>0.10128388289626722</v>
      </c>
      <c r="HD96" s="37">
        <v>0.10383936228894197</v>
      </c>
      <c r="HE96" s="37">
        <v>9.7818982512865027E-2</v>
      </c>
      <c r="HF96" s="37">
        <v>9.9554635491387433E-2</v>
      </c>
      <c r="HG96" s="37">
        <v>9.9346715556209331E-2</v>
      </c>
      <c r="HH96" s="37">
        <v>0.10262470815208768</v>
      </c>
      <c r="HI96" s="37">
        <v>9.9554635491387433E-2</v>
      </c>
      <c r="HJ96" s="37">
        <v>0.10476320636942082</v>
      </c>
      <c r="HK96" s="37">
        <v>0.10087794105961367</v>
      </c>
      <c r="HL96" s="37">
        <v>9.9961104997768224E-2</v>
      </c>
      <c r="HM96" s="37">
        <v>9.9554635491387433E-2</v>
      </c>
      <c r="HN96" s="37">
        <v>9.9346715556209331E-2</v>
      </c>
      <c r="HO96" s="37">
        <v>0.10428110025910686</v>
      </c>
      <c r="HP96" s="37">
        <v>0.10383936228894197</v>
      </c>
      <c r="HQ96" s="37">
        <v>9.9411501385850976E-2</v>
      </c>
      <c r="HR96" s="37">
        <v>0.1116060749016754</v>
      </c>
      <c r="HS96" s="37">
        <v>0.10150042980763407</v>
      </c>
      <c r="HT96" s="37">
        <v>9.9492743134221184E-2</v>
      </c>
      <c r="HU96" s="37">
        <v>0.10930052505448273</v>
      </c>
      <c r="HV96" s="37">
        <v>9.7818982512865027E-2</v>
      </c>
      <c r="HW96" s="37">
        <v>9.9554635491387433E-2</v>
      </c>
      <c r="HX96" s="37">
        <v>0.10987328519716955</v>
      </c>
      <c r="HY96" s="37">
        <v>0.10987328519716955</v>
      </c>
      <c r="HZ96" s="37">
        <v>9.4627438760524596E-2</v>
      </c>
      <c r="IA96" s="37">
        <v>9.9492743134221184E-2</v>
      </c>
      <c r="IB96" s="37">
        <v>9.9385806734439974E-2</v>
      </c>
      <c r="IC96" s="37">
        <v>0.10175970504399556</v>
      </c>
      <c r="ID96" s="37">
        <v>9.9492743134221184E-2</v>
      </c>
      <c r="IE96" s="37">
        <v>9.9554635491387433E-2</v>
      </c>
      <c r="IF96" s="37">
        <v>0.10117220235419699</v>
      </c>
      <c r="IG96" s="37">
        <v>9.7818982512865027E-2</v>
      </c>
      <c r="IH96" s="37">
        <v>0.10419834725118382</v>
      </c>
      <c r="II96" s="37">
        <v>0.10987328519716955</v>
      </c>
      <c r="IJ96" s="37">
        <v>0.10085632413881895</v>
      </c>
      <c r="IK96" s="37">
        <v>0.10541498432032137</v>
      </c>
      <c r="IL96" s="37">
        <v>9.7546222786010661E-2</v>
      </c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</row>
    <row r="97" spans="1:410" x14ac:dyDescent="0.35">
      <c r="A97" s="307">
        <v>0.13900000000000001</v>
      </c>
      <c r="B97" s="314">
        <f t="shared" si="8"/>
        <v>0.10615887823084902</v>
      </c>
      <c r="C97" s="315">
        <f t="shared" si="9"/>
        <v>3.2841121769150994E-2</v>
      </c>
      <c r="D97" s="37">
        <f t="shared" si="10"/>
        <v>0.10315389069323165</v>
      </c>
      <c r="E97" s="11">
        <f t="shared" si="11"/>
        <v>3.5846109306768362E-2</v>
      </c>
      <c r="F97" s="310">
        <f t="shared" si="12"/>
        <v>0.10625443142873772</v>
      </c>
      <c r="G97" s="311">
        <f t="shared" si="13"/>
        <v>3.274556857126229E-2</v>
      </c>
      <c r="H97" s="312">
        <f t="shared" si="14"/>
        <v>0.10326183890243225</v>
      </c>
      <c r="I97" s="313">
        <f t="shared" si="15"/>
        <v>3.5738161097567764E-2</v>
      </c>
      <c r="J97" s="323">
        <v>0.10315389069323165</v>
      </c>
      <c r="K97" s="313">
        <v>3.5846109306768362E-2</v>
      </c>
      <c r="M97" s="1">
        <v>0.13900000000000001</v>
      </c>
      <c r="N97" s="37">
        <v>0.10637084760702953</v>
      </c>
      <c r="O97" s="37">
        <v>0.10603683030146005</v>
      </c>
      <c r="P97" s="37">
        <v>0.11296106398386474</v>
      </c>
      <c r="Q97" s="37">
        <v>0.11743978105080921</v>
      </c>
      <c r="R97" s="37">
        <v>0.10030430133783286</v>
      </c>
      <c r="S97" s="37">
        <v>0.10603683030146005</v>
      </c>
      <c r="T97" s="37">
        <v>0.10454133261154341</v>
      </c>
      <c r="U97" s="37">
        <v>0.11459023425572901</v>
      </c>
      <c r="V97" s="37">
        <v>0.10603683030146005</v>
      </c>
      <c r="W97" s="37">
        <v>0.10785959669178236</v>
      </c>
      <c r="X97" s="37">
        <v>0.10603683030146005</v>
      </c>
      <c r="Y97" s="37">
        <v>0.10231563347606887</v>
      </c>
      <c r="Z97" s="37">
        <v>0.10785959669178236</v>
      </c>
      <c r="AA97" s="37">
        <v>0.10785959669178236</v>
      </c>
      <c r="AB97" s="37">
        <v>0.11659470717548071</v>
      </c>
      <c r="AC97" s="37">
        <v>0.10595626841038963</v>
      </c>
      <c r="AD97" s="37">
        <v>0.10439039451308885</v>
      </c>
      <c r="AE97" s="37">
        <v>0.11532005384017019</v>
      </c>
      <c r="AF97" s="37">
        <v>0.10603683030146005</v>
      </c>
      <c r="AG97" s="37">
        <v>0.10785959669178236</v>
      </c>
      <c r="AH97" s="37">
        <v>0.11296106398386474</v>
      </c>
      <c r="AI97" s="37">
        <v>0.11083410274813499</v>
      </c>
      <c r="AJ97" s="37">
        <v>0.10785959669178236</v>
      </c>
      <c r="AK97" s="37">
        <v>0.10044724388484094</v>
      </c>
      <c r="AL97" s="37">
        <v>0.10603683030146005</v>
      </c>
      <c r="AM97" s="37">
        <v>0.10592494518718731</v>
      </c>
      <c r="AN97" s="37">
        <v>0.11213098026378776</v>
      </c>
      <c r="AO97" s="37">
        <v>0.10595626841038963</v>
      </c>
      <c r="AP97" s="37">
        <v>0.10785959669178236</v>
      </c>
      <c r="AQ97" s="37">
        <v>0.10859813602406221</v>
      </c>
      <c r="AR97" s="37">
        <v>0.11296106398386474</v>
      </c>
      <c r="AS97" s="37">
        <v>9.7485040577965476E-2</v>
      </c>
      <c r="AT97" s="37">
        <v>0.12082575329545842</v>
      </c>
      <c r="AU97" s="37">
        <v>0.10531260542755105</v>
      </c>
      <c r="AV97" s="37">
        <v>0.10785959669178236</v>
      </c>
      <c r="AW97" s="37">
        <v>0.10582232746220543</v>
      </c>
      <c r="AX97" s="37">
        <v>0.10595626841038963</v>
      </c>
      <c r="AY97" s="37">
        <v>0.10603683030146005</v>
      </c>
      <c r="AZ97" s="37">
        <v>0.10190479068921432</v>
      </c>
      <c r="BA97" s="37">
        <v>0.10044724388484094</v>
      </c>
      <c r="BB97" s="37">
        <v>0.10044724388484094</v>
      </c>
      <c r="BC97" s="37">
        <v>0.10522058674078472</v>
      </c>
      <c r="BD97" s="37">
        <v>0.10128883911797582</v>
      </c>
      <c r="BE97" s="37">
        <v>0.10603683030146005</v>
      </c>
      <c r="BF97" s="37">
        <v>0.11605634485480287</v>
      </c>
      <c r="BG97" s="37">
        <v>0.11382383148135244</v>
      </c>
      <c r="BH97" s="37">
        <v>0.11432462647342168</v>
      </c>
      <c r="BI97" s="37">
        <v>0.11296106398386474</v>
      </c>
      <c r="BJ97" s="37">
        <v>0.10595626841038963</v>
      </c>
      <c r="BK97" s="37">
        <v>0.12320752396629642</v>
      </c>
      <c r="BL97" s="37">
        <v>0.1178452762592288</v>
      </c>
      <c r="BM97" s="37">
        <v>0.10394534207256045</v>
      </c>
      <c r="BN97" s="37">
        <v>9.8382062986702712E-2</v>
      </c>
      <c r="BO97" s="37">
        <v>0.1145582385079309</v>
      </c>
      <c r="BP97" s="37">
        <v>0.10594060535396843</v>
      </c>
      <c r="BQ97" s="37">
        <v>0.10913420278467756</v>
      </c>
      <c r="BR97" s="37">
        <v>0.10785959669178236</v>
      </c>
      <c r="BS97" s="37">
        <v>0.10785959669178236</v>
      </c>
      <c r="BT97" s="37">
        <v>0.10603683030146005</v>
      </c>
      <c r="BU97" s="37">
        <v>0.10603683030146005</v>
      </c>
      <c r="BV97" s="37">
        <v>0.11296106398386474</v>
      </c>
      <c r="BW97" s="37">
        <v>0.12214930850434413</v>
      </c>
      <c r="BX97" s="37">
        <v>0.10044724388484094</v>
      </c>
      <c r="BY97" s="37">
        <v>0.10781922364301444</v>
      </c>
      <c r="BZ97" s="37">
        <v>0.10692590550119974</v>
      </c>
      <c r="CA97" s="37">
        <v>0.10785959669178236</v>
      </c>
      <c r="CB97" s="37">
        <v>0.10038054851877209</v>
      </c>
      <c r="CC97" s="37">
        <v>0.11618046286939587</v>
      </c>
      <c r="CD97" s="37">
        <v>0.11026226810442075</v>
      </c>
      <c r="CE97" s="37">
        <v>0.10676948921881513</v>
      </c>
      <c r="CF97" s="37">
        <v>8.3679224842848621E-2</v>
      </c>
      <c r="CG97" s="37">
        <v>0.10038054851877209</v>
      </c>
      <c r="CH97" s="37">
        <v>0.12245808888658294</v>
      </c>
      <c r="CI97" s="37">
        <v>0.10142396869519832</v>
      </c>
      <c r="CJ97" s="37">
        <v>0.11296106398386474</v>
      </c>
      <c r="CK97" s="37">
        <v>0.12058583112955135</v>
      </c>
      <c r="CL97" s="37">
        <v>0.10044724388484094</v>
      </c>
      <c r="CM97" s="37">
        <v>0.11239335399508565</v>
      </c>
      <c r="CN97" s="37">
        <v>0.11092333660991271</v>
      </c>
      <c r="CO97" s="37">
        <v>0.11928058193129432</v>
      </c>
      <c r="CP97" s="37">
        <v>0.11601062092001468</v>
      </c>
      <c r="CQ97" s="37">
        <v>0.10565957865326792</v>
      </c>
      <c r="CR97" s="37">
        <v>0.10439039451308885</v>
      </c>
      <c r="CS97" s="37">
        <v>0.11764752564623815</v>
      </c>
      <c r="CT97" s="37">
        <v>0.10044724388484094</v>
      </c>
      <c r="CU97" s="37">
        <v>0.11240730304966551</v>
      </c>
      <c r="CV97" s="37">
        <v>0.10439039451308885</v>
      </c>
      <c r="CW97" s="37">
        <v>0.10677190039892603</v>
      </c>
      <c r="CX97" s="37">
        <v>0.10044724388484094</v>
      </c>
      <c r="CY97" s="37">
        <v>0.10044724388484094</v>
      </c>
      <c r="CZ97" s="37">
        <v>0.11610188554688516</v>
      </c>
      <c r="DA97" s="37">
        <v>0.10439039451308885</v>
      </c>
      <c r="DB97" s="37">
        <v>9.8794855397922765E-2</v>
      </c>
      <c r="DC97" s="37">
        <v>0.10038054851877209</v>
      </c>
      <c r="DD97" s="37">
        <v>0.10833730977195533</v>
      </c>
      <c r="DE97" s="37">
        <v>0.10027406104933223</v>
      </c>
      <c r="DF97" s="37">
        <v>0.10911365650729343</v>
      </c>
      <c r="DG97" s="37">
        <v>9.8382062986702712E-2</v>
      </c>
      <c r="DH97" s="37">
        <v>9.8113887701978708E-2</v>
      </c>
      <c r="DI97" s="37">
        <v>0.10707779314413934</v>
      </c>
      <c r="DJ97" s="37">
        <v>0.10509261734032393</v>
      </c>
      <c r="DK97" s="37">
        <v>0.10044724388484094</v>
      </c>
      <c r="DL97" s="37">
        <v>0.10044724388484094</v>
      </c>
      <c r="DM97" s="37">
        <v>9.4387785875223562E-2</v>
      </c>
      <c r="DN97" s="37">
        <v>0.10620293120953783</v>
      </c>
      <c r="DO97" s="37">
        <v>0.10044724388484094</v>
      </c>
      <c r="DP97" s="37">
        <v>9.8382062986702712E-2</v>
      </c>
      <c r="DQ97" s="37">
        <v>0.1042828766640076</v>
      </c>
      <c r="DR97" s="37">
        <v>9.1747052296200726E-2</v>
      </c>
      <c r="DS97" s="37">
        <v>0.10194210644428603</v>
      </c>
      <c r="DT97" s="37">
        <v>9.6889564251320559E-2</v>
      </c>
      <c r="DU97" s="37">
        <v>0.10044724388484094</v>
      </c>
      <c r="DV97" s="37">
        <v>0.10017894661356186</v>
      </c>
      <c r="DW97" s="37">
        <v>9.8686819192645103E-2</v>
      </c>
      <c r="DX97" s="37">
        <v>0.10499135146814309</v>
      </c>
      <c r="DY97" s="37">
        <v>0.10439039451308885</v>
      </c>
      <c r="DZ97" s="37">
        <v>0.10934255608563359</v>
      </c>
      <c r="EA97" s="37">
        <v>0.10162105037413949</v>
      </c>
      <c r="EB97" s="37">
        <v>0.10833730977195533</v>
      </c>
      <c r="EC97" s="37">
        <v>0.10044724388484094</v>
      </c>
      <c r="ED97" s="37">
        <v>0.10896881344503706</v>
      </c>
      <c r="EE97" s="37">
        <v>0.10439039451308885</v>
      </c>
      <c r="EF97" s="37">
        <v>0.10044724388484094</v>
      </c>
      <c r="EG97" s="37">
        <v>9.8382062986702712E-2</v>
      </c>
      <c r="EH97" s="37">
        <v>0.10044724388484094</v>
      </c>
      <c r="EI97" s="37">
        <v>0.10044724388484094</v>
      </c>
      <c r="EJ97" s="37">
        <v>0.11071841351530964</v>
      </c>
      <c r="EK97" s="37">
        <v>0.10237617309903135</v>
      </c>
      <c r="EL97" s="37">
        <v>0.11071841351530964</v>
      </c>
      <c r="EM97" s="37">
        <v>0.10906943008076553</v>
      </c>
      <c r="EN97" s="37">
        <v>0.10273550947328647</v>
      </c>
      <c r="EO97" s="37">
        <v>0.11071841351530964</v>
      </c>
      <c r="EP97" s="37">
        <v>0.11071841351530964</v>
      </c>
      <c r="EQ97" s="37">
        <v>0.10614904948149406</v>
      </c>
      <c r="ER97" s="37">
        <v>9.2708848685722378E-2</v>
      </c>
      <c r="ES97" s="37">
        <v>0.10162105037413949</v>
      </c>
      <c r="ET97" s="37">
        <v>0.10439039451308885</v>
      </c>
      <c r="EU97" s="37">
        <v>0.10757884620122171</v>
      </c>
      <c r="EV97" s="37">
        <v>0.10911365650729343</v>
      </c>
      <c r="EW97" s="37">
        <v>0.11395295876171541</v>
      </c>
      <c r="EX97" s="37">
        <v>0.10044724388484094</v>
      </c>
      <c r="EY97" s="37">
        <v>0.10044724388484094</v>
      </c>
      <c r="EZ97" s="37">
        <v>0.10842772860558658</v>
      </c>
      <c r="FA97" s="37">
        <v>0.10439039451308885</v>
      </c>
      <c r="FB97" s="37">
        <v>9.8970900699134834E-2</v>
      </c>
      <c r="FC97" s="37">
        <v>0.10439039451308885</v>
      </c>
      <c r="FD97" s="37">
        <v>9.098010951737745E-2</v>
      </c>
      <c r="FE97" s="37">
        <v>0.10614904948149406</v>
      </c>
      <c r="FF97" s="37">
        <v>9.8970900699134834E-2</v>
      </c>
      <c r="FG97" s="37">
        <v>0.10044724388484094</v>
      </c>
      <c r="FH97" s="37">
        <v>0.10024927658479132</v>
      </c>
      <c r="FI97" s="37">
        <v>9.7789351306194483E-2</v>
      </c>
      <c r="FJ97" s="37">
        <v>0.11989216780287926</v>
      </c>
      <c r="FK97" s="37">
        <v>0.10439039451308885</v>
      </c>
      <c r="FL97" s="37">
        <v>0.10636269081694949</v>
      </c>
      <c r="FM97" s="37">
        <v>0.10348205045076453</v>
      </c>
      <c r="FN97" s="37">
        <v>0.11071841351530964</v>
      </c>
      <c r="FO97" s="37">
        <v>0.11380954695092882</v>
      </c>
      <c r="FP97" s="37">
        <v>0.10439039451308885</v>
      </c>
      <c r="FQ97" s="37">
        <v>0.10044724388484094</v>
      </c>
      <c r="FR97" s="37">
        <v>0.10439039451308885</v>
      </c>
      <c r="FS97" s="37">
        <v>9.5445431556559157E-2</v>
      </c>
      <c r="FT97" s="37">
        <v>0.10044724388484094</v>
      </c>
      <c r="FU97" s="37">
        <v>0.10044724388484094</v>
      </c>
      <c r="FV97" s="37">
        <v>0.10162105037413949</v>
      </c>
      <c r="FW97" s="37">
        <v>0.11173943903898564</v>
      </c>
      <c r="FX97" s="37">
        <v>0.11071841351530964</v>
      </c>
      <c r="FY97" s="37">
        <v>9.9837687734737113E-2</v>
      </c>
      <c r="FZ97" s="37">
        <v>9.5312422169939071E-2</v>
      </c>
      <c r="GA97" s="37">
        <v>0.10044724388484094</v>
      </c>
      <c r="GB97" s="37">
        <v>0.10044724388484094</v>
      </c>
      <c r="GC97" s="37">
        <v>0.11015036352439433</v>
      </c>
      <c r="GD97" s="37">
        <v>0.1037920115244706</v>
      </c>
      <c r="GE97" s="37">
        <v>0.10439039451308885</v>
      </c>
      <c r="GF97" s="37">
        <v>0.10044724388484094</v>
      </c>
      <c r="GG97" s="37">
        <v>0.1134744098953484</v>
      </c>
      <c r="GH97" s="37">
        <v>9.5381749498354429E-2</v>
      </c>
      <c r="GI97" s="37">
        <v>0.10162105037413949</v>
      </c>
      <c r="GJ97" s="37">
        <v>0.10439039451308885</v>
      </c>
      <c r="GK97" s="37">
        <v>9.5609885050435217E-2</v>
      </c>
      <c r="GL97" s="37">
        <v>0.10030430133783286</v>
      </c>
      <c r="GM97" s="37">
        <v>0.11260153987619481</v>
      </c>
      <c r="GN97" s="37">
        <v>9.8382062986702712E-2</v>
      </c>
      <c r="GO97" s="37">
        <v>0.10554287603326373</v>
      </c>
      <c r="GP97" s="37">
        <v>0.10439039451308885</v>
      </c>
      <c r="GQ97" s="37">
        <v>0.11903361668288803</v>
      </c>
      <c r="GR97" s="37">
        <v>0.11071841351530964</v>
      </c>
      <c r="GS97" s="37">
        <v>0.10044724388484094</v>
      </c>
      <c r="GT97" s="37">
        <v>0.10207064511747865</v>
      </c>
      <c r="GU97" s="37">
        <v>0.103654473323332</v>
      </c>
      <c r="GV97" s="37">
        <v>0.10024927658479132</v>
      </c>
      <c r="GW97" s="37">
        <v>0.10044724388484094</v>
      </c>
      <c r="GX97" s="37">
        <v>0.10852058850959545</v>
      </c>
      <c r="GY97" s="37">
        <v>0.11071841351530964</v>
      </c>
      <c r="GZ97" s="37">
        <v>0.10728689474800213</v>
      </c>
      <c r="HA97" s="37">
        <v>0.10038054851877209</v>
      </c>
      <c r="HB97" s="37">
        <v>0.10348205045076453</v>
      </c>
      <c r="HC97" s="37">
        <v>0.10217255615433096</v>
      </c>
      <c r="HD97" s="37">
        <v>0.10439039451308885</v>
      </c>
      <c r="HE97" s="37">
        <v>9.8382062986702712E-2</v>
      </c>
      <c r="HF97" s="37">
        <v>0.10044724388484094</v>
      </c>
      <c r="HG97" s="37">
        <v>9.9911960525114862E-2</v>
      </c>
      <c r="HH97" s="37">
        <v>0.10351318909442875</v>
      </c>
      <c r="HI97" s="37">
        <v>0.10044724388484094</v>
      </c>
      <c r="HJ97" s="37">
        <v>0.10531658337627925</v>
      </c>
      <c r="HK97" s="37">
        <v>0.10142396869519832</v>
      </c>
      <c r="HL97" s="37">
        <v>0.10040708520713859</v>
      </c>
      <c r="HM97" s="37">
        <v>0.10044724388484094</v>
      </c>
      <c r="HN97" s="37">
        <v>9.9911960525114862E-2</v>
      </c>
      <c r="HO97" s="37">
        <v>0.10517833181877223</v>
      </c>
      <c r="HP97" s="37">
        <v>0.10439039451308885</v>
      </c>
      <c r="HQ97" s="37">
        <v>0.10030430133783286</v>
      </c>
      <c r="HR97" s="37">
        <v>0.11230518857876559</v>
      </c>
      <c r="HS97" s="37">
        <v>0.10239140039324823</v>
      </c>
      <c r="HT97" s="37">
        <v>0.10038054851877209</v>
      </c>
      <c r="HU97" s="37">
        <v>0.110138221722206</v>
      </c>
      <c r="HV97" s="37">
        <v>9.8382062986702712E-2</v>
      </c>
      <c r="HW97" s="37">
        <v>0.10044724388484094</v>
      </c>
      <c r="HX97" s="37">
        <v>0.11071841351530964</v>
      </c>
      <c r="HY97" s="37">
        <v>0.11071841351530964</v>
      </c>
      <c r="HZ97" s="37">
        <v>9.5512798791203446E-2</v>
      </c>
      <c r="IA97" s="37">
        <v>0.10038054851877209</v>
      </c>
      <c r="IB97" s="37">
        <v>0.10027406104933223</v>
      </c>
      <c r="IC97" s="37">
        <v>0.10230723279997922</v>
      </c>
      <c r="ID97" s="37">
        <v>0.10038054851877209</v>
      </c>
      <c r="IE97" s="37">
        <v>0.10044724388484094</v>
      </c>
      <c r="IF97" s="37">
        <v>0.10162105037413949</v>
      </c>
      <c r="IG97" s="37">
        <v>9.8382062986702712E-2</v>
      </c>
      <c r="IH97" s="37">
        <v>0.10509261734032393</v>
      </c>
      <c r="II97" s="37">
        <v>0.11071841351530964</v>
      </c>
      <c r="IJ97" s="37">
        <v>0.10174928702672892</v>
      </c>
      <c r="IK97" s="37">
        <v>0.10625649686629779</v>
      </c>
      <c r="IL97" s="37">
        <v>9.8113887701978708E-2</v>
      </c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/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</row>
    <row r="98" spans="1:410" x14ac:dyDescent="0.35">
      <c r="A98" s="307">
        <v>0.14000000000000001</v>
      </c>
      <c r="B98" s="314">
        <f t="shared" si="8"/>
        <v>0.10695379865712513</v>
      </c>
      <c r="C98" s="315">
        <f t="shared" si="9"/>
        <v>3.3046201342874879E-2</v>
      </c>
      <c r="D98" s="37">
        <f t="shared" si="10"/>
        <v>0.10392423410112483</v>
      </c>
      <c r="E98" s="11">
        <f t="shared" si="11"/>
        <v>3.6075765898875178E-2</v>
      </c>
      <c r="F98" s="310">
        <f t="shared" si="12"/>
        <v>0.10705174867180728</v>
      </c>
      <c r="G98" s="311">
        <f t="shared" si="13"/>
        <v>3.2948251328192735E-2</v>
      </c>
      <c r="H98" s="312">
        <f t="shared" si="14"/>
        <v>0.10402942244189017</v>
      </c>
      <c r="I98" s="313">
        <f t="shared" si="15"/>
        <v>3.597057755810984E-2</v>
      </c>
      <c r="J98" s="323">
        <v>0.10392423410112483</v>
      </c>
      <c r="K98" s="313">
        <v>3.6075765898875178E-2</v>
      </c>
      <c r="M98" s="1">
        <v>0.14000000000000001</v>
      </c>
      <c r="N98" s="37">
        <v>0.10691848669150961</v>
      </c>
      <c r="O98" s="37">
        <v>0.10691743739081239</v>
      </c>
      <c r="P98" s="37">
        <v>0.11381151126359756</v>
      </c>
      <c r="Q98" s="37">
        <v>0.11827728409303662</v>
      </c>
      <c r="R98" s="37">
        <v>0.10119746504614402</v>
      </c>
      <c r="S98" s="37">
        <v>0.10691743739081239</v>
      </c>
      <c r="T98" s="37">
        <v>0.10542191047766103</v>
      </c>
      <c r="U98" s="37">
        <v>0.11542626720609839</v>
      </c>
      <c r="V98" s="37">
        <v>0.10691743739081239</v>
      </c>
      <c r="W98" s="37">
        <v>0.10841098707252139</v>
      </c>
      <c r="X98" s="37">
        <v>0.10691743739081239</v>
      </c>
      <c r="Y98" s="37">
        <v>0.10320444857611899</v>
      </c>
      <c r="Z98" s="37">
        <v>0.10841098707252139</v>
      </c>
      <c r="AA98" s="37">
        <v>0.10841098707252139</v>
      </c>
      <c r="AB98" s="37">
        <v>0.11752885440266803</v>
      </c>
      <c r="AC98" s="37">
        <v>0.106841996561023</v>
      </c>
      <c r="AD98" s="37">
        <v>0.1049430290820994</v>
      </c>
      <c r="AE98" s="37">
        <v>0.11626010816162013</v>
      </c>
      <c r="AF98" s="37">
        <v>0.10691743739081239</v>
      </c>
      <c r="AG98" s="37">
        <v>0.10841098707252139</v>
      </c>
      <c r="AH98" s="37">
        <v>0.11381151126359756</v>
      </c>
      <c r="AI98" s="37">
        <v>0.11179048878497611</v>
      </c>
      <c r="AJ98" s="37">
        <v>0.10841098707252139</v>
      </c>
      <c r="AK98" s="37">
        <v>0.10134020163566881</v>
      </c>
      <c r="AL98" s="37">
        <v>0.10691743739081239</v>
      </c>
      <c r="AM98" s="37">
        <v>0.10680825315314602</v>
      </c>
      <c r="AN98" s="37">
        <v>0.11298484852133117</v>
      </c>
      <c r="AO98" s="37">
        <v>0.106841996561023</v>
      </c>
      <c r="AP98" s="37">
        <v>0.10841098707252139</v>
      </c>
      <c r="AQ98" s="37">
        <v>0.10951195650309398</v>
      </c>
      <c r="AR98" s="37">
        <v>0.11381151126359756</v>
      </c>
      <c r="AS98" s="37">
        <v>9.8037935957098421E-2</v>
      </c>
      <c r="AT98" s="37">
        <v>0.12166858111189072</v>
      </c>
      <c r="AU98" s="37">
        <v>0.10616434128430008</v>
      </c>
      <c r="AV98" s="37">
        <v>0.10841098707252139</v>
      </c>
      <c r="AW98" s="37">
        <v>0.10669959285618802</v>
      </c>
      <c r="AX98" s="37">
        <v>0.106841996561023</v>
      </c>
      <c r="AY98" s="37">
        <v>0.10691743739081239</v>
      </c>
      <c r="AZ98" s="37">
        <v>0.10279652534892247</v>
      </c>
      <c r="BA98" s="37">
        <v>0.10134020163566881</v>
      </c>
      <c r="BB98" s="37">
        <v>0.10134020163566881</v>
      </c>
      <c r="BC98" s="37">
        <v>0.10612185785420447</v>
      </c>
      <c r="BD98" s="37">
        <v>0.10216817663485878</v>
      </c>
      <c r="BE98" s="37">
        <v>0.10691743739081239</v>
      </c>
      <c r="BF98" s="37">
        <v>0.11694244703187762</v>
      </c>
      <c r="BG98" s="37">
        <v>0.11466944176647931</v>
      </c>
      <c r="BH98" s="37">
        <v>0.11524848346083738</v>
      </c>
      <c r="BI98" s="37">
        <v>0.11381151126359756</v>
      </c>
      <c r="BJ98" s="37">
        <v>0.106841996561023</v>
      </c>
      <c r="BK98" s="37">
        <v>0.12412580417579711</v>
      </c>
      <c r="BL98" s="37">
        <v>0.11869087428580616</v>
      </c>
      <c r="BM98" s="37">
        <v>0.1048259101907878</v>
      </c>
      <c r="BN98" s="37">
        <v>9.8946638615098337E-2</v>
      </c>
      <c r="BO98" s="37">
        <v>0.11537217242010867</v>
      </c>
      <c r="BP98" s="37">
        <v>0.10682512320203452</v>
      </c>
      <c r="BQ98" s="37">
        <v>0.11000513875699891</v>
      </c>
      <c r="BR98" s="37">
        <v>0.10841098707252139</v>
      </c>
      <c r="BS98" s="37">
        <v>0.10841098707252139</v>
      </c>
      <c r="BT98" s="37">
        <v>0.10691743739081239</v>
      </c>
      <c r="BU98" s="37">
        <v>0.10691743739081239</v>
      </c>
      <c r="BV98" s="37">
        <v>0.11381151126359756</v>
      </c>
      <c r="BW98" s="37">
        <v>0.12286507279341841</v>
      </c>
      <c r="BX98" s="37">
        <v>0.10134020163566881</v>
      </c>
      <c r="BY98" s="37">
        <v>0.10837139409665641</v>
      </c>
      <c r="BZ98" s="37">
        <v>0.10747518172716441</v>
      </c>
      <c r="CA98" s="37">
        <v>0.10841098707252139</v>
      </c>
      <c r="CB98" s="37">
        <v>0.10126865433272525</v>
      </c>
      <c r="CC98" s="37">
        <v>0.11707200614351843</v>
      </c>
      <c r="CD98" s="37">
        <v>0.11108607087384237</v>
      </c>
      <c r="CE98" s="37">
        <v>0.1076947655079401</v>
      </c>
      <c r="CF98" s="37">
        <v>8.4604582960190244E-2</v>
      </c>
      <c r="CG98" s="37">
        <v>0.10126865433272525</v>
      </c>
      <c r="CH98" s="37">
        <v>0.12338032056865944</v>
      </c>
      <c r="CI98" s="37">
        <v>0.10197159931600064</v>
      </c>
      <c r="CJ98" s="37">
        <v>0.11381151126359756</v>
      </c>
      <c r="CK98" s="37">
        <v>0.12142597396313959</v>
      </c>
      <c r="CL98" s="37">
        <v>0.10134020163566881</v>
      </c>
      <c r="CM98" s="37">
        <v>0.11293057557676223</v>
      </c>
      <c r="CN98" s="37">
        <v>0.11180671390728181</v>
      </c>
      <c r="CO98" s="37">
        <v>0.12020791786317209</v>
      </c>
      <c r="CP98" s="37">
        <v>0.11684738751320833</v>
      </c>
      <c r="CQ98" s="37">
        <v>0.10654339989295192</v>
      </c>
      <c r="CR98" s="37">
        <v>0.1049430290820994</v>
      </c>
      <c r="CS98" s="37">
        <v>0.11847592912284033</v>
      </c>
      <c r="CT98" s="37">
        <v>0.10134020163566881</v>
      </c>
      <c r="CU98" s="37">
        <v>0.11324539599869743</v>
      </c>
      <c r="CV98" s="37">
        <v>0.1049430290820994</v>
      </c>
      <c r="CW98" s="37">
        <v>0.10766826580132971</v>
      </c>
      <c r="CX98" s="37">
        <v>0.10134020163566881</v>
      </c>
      <c r="CY98" s="37">
        <v>0.10134020163566881</v>
      </c>
      <c r="CZ98" s="37">
        <v>0.11695506214858509</v>
      </c>
      <c r="DA98" s="37">
        <v>0.1049430290820994</v>
      </c>
      <c r="DB98" s="37">
        <v>9.9683451123651956E-2</v>
      </c>
      <c r="DC98" s="37">
        <v>0.10126865433272525</v>
      </c>
      <c r="DD98" s="37">
        <v>0.10919400435086923</v>
      </c>
      <c r="DE98" s="37">
        <v>0.10116262828507172</v>
      </c>
      <c r="DF98" s="37">
        <v>0.10996797767146527</v>
      </c>
      <c r="DG98" s="37">
        <v>9.8946638615098337E-2</v>
      </c>
      <c r="DH98" s="37">
        <v>9.868305289290058E-2</v>
      </c>
      <c r="DI98" s="37">
        <v>0.10797356092878085</v>
      </c>
      <c r="DJ98" s="37">
        <v>0.10598724672073034</v>
      </c>
      <c r="DK98" s="37">
        <v>0.10134020163566881</v>
      </c>
      <c r="DL98" s="37">
        <v>0.10134020163566881</v>
      </c>
      <c r="DM98" s="37">
        <v>9.5214327725433145E-2</v>
      </c>
      <c r="DN98" s="37">
        <v>0.10704776195695564</v>
      </c>
      <c r="DO98" s="37">
        <v>0.10134020163566881</v>
      </c>
      <c r="DP98" s="37">
        <v>9.8946638615098337E-2</v>
      </c>
      <c r="DQ98" s="37">
        <v>0.10518129652407082</v>
      </c>
      <c r="DR98" s="37">
        <v>9.2300416077154113E-2</v>
      </c>
      <c r="DS98" s="37">
        <v>0.10283510328701317</v>
      </c>
      <c r="DT98" s="37">
        <v>9.7449514557677919E-2</v>
      </c>
      <c r="DU98" s="37">
        <v>0.10134020163566881</v>
      </c>
      <c r="DV98" s="37">
        <v>0.10107402807087706</v>
      </c>
      <c r="DW98" s="37">
        <v>9.9403731069646284E-2</v>
      </c>
      <c r="DX98" s="37">
        <v>0.1055449881142434</v>
      </c>
      <c r="DY98" s="37">
        <v>0.1049430290820994</v>
      </c>
      <c r="DZ98" s="37">
        <v>0.11018890801586645</v>
      </c>
      <c r="EA98" s="37">
        <v>0.10207151104694701</v>
      </c>
      <c r="EB98" s="37">
        <v>0.10919400435086923</v>
      </c>
      <c r="EC98" s="37">
        <v>0.10134020163566881</v>
      </c>
      <c r="ED98" s="37">
        <v>0.1097707370237524</v>
      </c>
      <c r="EE98" s="37">
        <v>0.1049430290820994</v>
      </c>
      <c r="EF98" s="37">
        <v>0.10134020163566881</v>
      </c>
      <c r="EG98" s="37">
        <v>9.8946638615098337E-2</v>
      </c>
      <c r="EH98" s="37">
        <v>0.10134020163566881</v>
      </c>
      <c r="EI98" s="37">
        <v>0.10134020163566881</v>
      </c>
      <c r="EJ98" s="37">
        <v>0.11156431439301095</v>
      </c>
      <c r="EK98" s="37">
        <v>0.1030106322897455</v>
      </c>
      <c r="EL98" s="37">
        <v>0.11156431439301095</v>
      </c>
      <c r="EM98" s="37">
        <v>0.10962873481281332</v>
      </c>
      <c r="EN98" s="37">
        <v>0.10362667281057014</v>
      </c>
      <c r="EO98" s="37">
        <v>0.11156431439301095</v>
      </c>
      <c r="EP98" s="37">
        <v>0.11156431439301095</v>
      </c>
      <c r="EQ98" s="37">
        <v>0.10699644159713095</v>
      </c>
      <c r="ER98" s="37">
        <v>9.3603555535407779E-2</v>
      </c>
      <c r="ES98" s="37">
        <v>0.10207151104694701</v>
      </c>
      <c r="ET98" s="37">
        <v>0.1049430290820994</v>
      </c>
      <c r="EU98" s="37">
        <v>0.1084393263265413</v>
      </c>
      <c r="EV98" s="37">
        <v>0.10996797767146527</v>
      </c>
      <c r="EW98" s="37">
        <v>0.114797882467641</v>
      </c>
      <c r="EX98" s="37">
        <v>0.10134020163566881</v>
      </c>
      <c r="EY98" s="37">
        <v>0.10134020163566881</v>
      </c>
      <c r="EZ98" s="37">
        <v>0.10927437950231278</v>
      </c>
      <c r="FA98" s="37">
        <v>0.1049430290820994</v>
      </c>
      <c r="FB98" s="37">
        <v>9.9853187843227387E-2</v>
      </c>
      <c r="FC98" s="37">
        <v>0.1049430290820994</v>
      </c>
      <c r="FD98" s="37">
        <v>9.1793227826686197E-2</v>
      </c>
      <c r="FE98" s="37">
        <v>0.10699644159713095</v>
      </c>
      <c r="FF98" s="37">
        <v>9.9853187843227387E-2</v>
      </c>
      <c r="FG98" s="37">
        <v>0.10134020163566881</v>
      </c>
      <c r="FH98" s="37">
        <v>0.10114906382768196</v>
      </c>
      <c r="FI98" s="37">
        <v>9.8590649217464188E-2</v>
      </c>
      <c r="FJ98" s="37">
        <v>0.12073288419187245</v>
      </c>
      <c r="FK98" s="37">
        <v>0.1049430290820994</v>
      </c>
      <c r="FL98" s="37">
        <v>0.10719992628234531</v>
      </c>
      <c r="FM98" s="37">
        <v>0.10437552502742142</v>
      </c>
      <c r="FN98" s="37">
        <v>0.11156431439301095</v>
      </c>
      <c r="FO98" s="37">
        <v>0.11466082680187384</v>
      </c>
      <c r="FP98" s="37">
        <v>0.1049430290820994</v>
      </c>
      <c r="FQ98" s="37">
        <v>0.10134020163566881</v>
      </c>
      <c r="FR98" s="37">
        <v>0.1049430290820994</v>
      </c>
      <c r="FS98" s="37">
        <v>9.6004145322354795E-2</v>
      </c>
      <c r="FT98" s="37">
        <v>0.10134020163566881</v>
      </c>
      <c r="FU98" s="37">
        <v>0.10134020163566881</v>
      </c>
      <c r="FV98" s="37">
        <v>0.10207151104694701</v>
      </c>
      <c r="FW98" s="37">
        <v>0.1126296091509591</v>
      </c>
      <c r="FX98" s="37">
        <v>0.11156431439301095</v>
      </c>
      <c r="FY98" s="37">
        <v>0.10076156642508316</v>
      </c>
      <c r="FZ98" s="37">
        <v>9.6209117261546462E-2</v>
      </c>
      <c r="GA98" s="37">
        <v>0.10134020163566881</v>
      </c>
      <c r="GB98" s="37">
        <v>0.10134020163566881</v>
      </c>
      <c r="GC98" s="37">
        <v>0.11107268401964232</v>
      </c>
      <c r="GD98" s="37">
        <v>0.10434364441676447</v>
      </c>
      <c r="GE98" s="37">
        <v>0.1049430290820994</v>
      </c>
      <c r="GF98" s="37">
        <v>0.10134020163566881</v>
      </c>
      <c r="GG98" s="37">
        <v>0.11432894796423376</v>
      </c>
      <c r="GH98" s="37">
        <v>9.6269733752054165E-2</v>
      </c>
      <c r="GI98" s="37">
        <v>0.10207151104694701</v>
      </c>
      <c r="GJ98" s="37">
        <v>0.1049430290820994</v>
      </c>
      <c r="GK98" s="37">
        <v>9.6487810928965301E-2</v>
      </c>
      <c r="GL98" s="37">
        <v>0.10119746504614402</v>
      </c>
      <c r="GM98" s="37">
        <v>0.11352386494689704</v>
      </c>
      <c r="GN98" s="37">
        <v>9.8946638615098337E-2</v>
      </c>
      <c r="GO98" s="37">
        <v>0.10636292029033934</v>
      </c>
      <c r="GP98" s="37">
        <v>0.1049430290820994</v>
      </c>
      <c r="GQ98" s="37">
        <v>0.11987543608549545</v>
      </c>
      <c r="GR98" s="37">
        <v>0.11156431439301095</v>
      </c>
      <c r="GS98" s="37">
        <v>0.10134020163566881</v>
      </c>
      <c r="GT98" s="37">
        <v>0.10299740180908445</v>
      </c>
      <c r="GU98" s="37">
        <v>0.10454352558599123</v>
      </c>
      <c r="GV98" s="37">
        <v>0.10114906382768196</v>
      </c>
      <c r="GW98" s="37">
        <v>0.10134020163566881</v>
      </c>
      <c r="GX98" s="37">
        <v>0.10908296349380375</v>
      </c>
      <c r="GY98" s="37">
        <v>0.11156431439301095</v>
      </c>
      <c r="GZ98" s="37">
        <v>0.10813391737078826</v>
      </c>
      <c r="HA98" s="37">
        <v>0.10126865433272525</v>
      </c>
      <c r="HB98" s="37">
        <v>0.10437552502742142</v>
      </c>
      <c r="HC98" s="37">
        <v>0.10306160382431928</v>
      </c>
      <c r="HD98" s="37">
        <v>0.1049430290820994</v>
      </c>
      <c r="HE98" s="37">
        <v>9.8946638615098337E-2</v>
      </c>
      <c r="HF98" s="37">
        <v>0.10134020163566881</v>
      </c>
      <c r="HG98" s="37">
        <v>0.10047869972492829</v>
      </c>
      <c r="HH98" s="37">
        <v>0.10440203411366378</v>
      </c>
      <c r="HI98" s="37">
        <v>0.10134020163566881</v>
      </c>
      <c r="HJ98" s="37">
        <v>0.10587156495497063</v>
      </c>
      <c r="HK98" s="37">
        <v>0.10197159931600064</v>
      </c>
      <c r="HL98" s="37">
        <v>0.10085467340164422</v>
      </c>
      <c r="HM98" s="37">
        <v>0.10134020163566881</v>
      </c>
      <c r="HN98" s="37">
        <v>0.10047869972492829</v>
      </c>
      <c r="HO98" s="37">
        <v>0.10607593844490593</v>
      </c>
      <c r="HP98" s="37">
        <v>0.1049430290820994</v>
      </c>
      <c r="HQ98" s="37">
        <v>0.10119746504614402</v>
      </c>
      <c r="HR98" s="37">
        <v>0.11300555100524345</v>
      </c>
      <c r="HS98" s="37">
        <v>0.10328272836680652</v>
      </c>
      <c r="HT98" s="37">
        <v>0.10126865433272525</v>
      </c>
      <c r="HU98" s="37">
        <v>0.11097678515946319</v>
      </c>
      <c r="HV98" s="37">
        <v>9.8946638615098337E-2</v>
      </c>
      <c r="HW98" s="37">
        <v>0.10134020163566881</v>
      </c>
      <c r="HX98" s="37">
        <v>0.11156431439301095</v>
      </c>
      <c r="HY98" s="37">
        <v>0.11156431439301095</v>
      </c>
      <c r="HZ98" s="37">
        <v>9.639835779106698E-2</v>
      </c>
      <c r="IA98" s="37">
        <v>0.10126865433272525</v>
      </c>
      <c r="IB98" s="37">
        <v>0.10116262828507172</v>
      </c>
      <c r="IC98" s="37">
        <v>0.1028563633941495</v>
      </c>
      <c r="ID98" s="37">
        <v>0.10126865433272525</v>
      </c>
      <c r="IE98" s="37">
        <v>0.10134020163566881</v>
      </c>
      <c r="IF98" s="37">
        <v>0.10207151104694701</v>
      </c>
      <c r="IG98" s="37">
        <v>9.8946638615098337E-2</v>
      </c>
      <c r="IH98" s="37">
        <v>0.10598724672073034</v>
      </c>
      <c r="II98" s="37">
        <v>0.11156431439301095</v>
      </c>
      <c r="IJ98" s="37">
        <v>0.10263902543155878</v>
      </c>
      <c r="IK98" s="37">
        <v>0.10709878113203009</v>
      </c>
      <c r="IL98" s="37">
        <v>9.868305289290058E-2</v>
      </c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</row>
    <row r="99" spans="1:410" x14ac:dyDescent="0.35">
      <c r="A99" s="307">
        <v>0.14100000000000001</v>
      </c>
      <c r="B99" s="314">
        <f t="shared" si="8"/>
        <v>0.10776090750945311</v>
      </c>
      <c r="C99" s="315">
        <f t="shared" si="9"/>
        <v>3.3239092490546907E-2</v>
      </c>
      <c r="D99" s="37">
        <f t="shared" si="10"/>
        <v>0.10470947743583514</v>
      </c>
      <c r="E99" s="11">
        <f t="shared" si="11"/>
        <v>3.6290522564164873E-2</v>
      </c>
      <c r="F99" s="310">
        <f t="shared" si="12"/>
        <v>0.10785812429767029</v>
      </c>
      <c r="G99" s="311">
        <f t="shared" si="13"/>
        <v>3.3141875702329723E-2</v>
      </c>
      <c r="H99" s="312">
        <f t="shared" si="14"/>
        <v>0.10481408330947591</v>
      </c>
      <c r="I99" s="313">
        <f t="shared" si="15"/>
        <v>3.6185916690524109E-2</v>
      </c>
      <c r="J99" s="323">
        <v>0.10470947743583514</v>
      </c>
      <c r="K99" s="313">
        <v>3.6290522564164873E-2</v>
      </c>
      <c r="M99" s="1">
        <v>0.14100000000000001</v>
      </c>
      <c r="N99" s="37">
        <v>0.10746759405687767</v>
      </c>
      <c r="O99" s="37">
        <v>0.10779842599206479</v>
      </c>
      <c r="P99" s="37">
        <v>0.11466262645846115</v>
      </c>
      <c r="Q99" s="37">
        <v>0.11911518765230777</v>
      </c>
      <c r="R99" s="37">
        <v>0.10209099145144451</v>
      </c>
      <c r="S99" s="37">
        <v>0.10779842599206479</v>
      </c>
      <c r="T99" s="37">
        <v>0.10630286555342794</v>
      </c>
      <c r="U99" s="37">
        <v>0.11626307413546777</v>
      </c>
      <c r="V99" s="37">
        <v>0.10779842599206479</v>
      </c>
      <c r="W99" s="37">
        <v>0.10896385012507004</v>
      </c>
      <c r="X99" s="37">
        <v>0.10779842599206479</v>
      </c>
      <c r="Y99" s="37">
        <v>0.10409362334797656</v>
      </c>
      <c r="Z99" s="37">
        <v>0.10896385012507004</v>
      </c>
      <c r="AA99" s="37">
        <v>0.10896385012507004</v>
      </c>
      <c r="AB99" s="37">
        <v>0.11846313869451519</v>
      </c>
      <c r="AC99" s="37">
        <v>0.10772816507300087</v>
      </c>
      <c r="AD99" s="37">
        <v>0.10549726614417887</v>
      </c>
      <c r="AE99" s="37">
        <v>0.11720032992829155</v>
      </c>
      <c r="AF99" s="37">
        <v>0.10779842599206479</v>
      </c>
      <c r="AG99" s="37">
        <v>0.10896385012507004</v>
      </c>
      <c r="AH99" s="37">
        <v>0.11466262645846115</v>
      </c>
      <c r="AI99" s="37">
        <v>0.11274374734307568</v>
      </c>
      <c r="AJ99" s="37">
        <v>0.10896385012507004</v>
      </c>
      <c r="AK99" s="37">
        <v>0.10223350789284469</v>
      </c>
      <c r="AL99" s="37">
        <v>0.10779842599206479</v>
      </c>
      <c r="AM99" s="37">
        <v>0.10769197830796395</v>
      </c>
      <c r="AN99" s="37">
        <v>0.11383930503649364</v>
      </c>
      <c r="AO99" s="37">
        <v>0.10772816507300087</v>
      </c>
      <c r="AP99" s="37">
        <v>0.10896385012507004</v>
      </c>
      <c r="AQ99" s="37">
        <v>0.11042614714509713</v>
      </c>
      <c r="AR99" s="37">
        <v>0.11466262645846115</v>
      </c>
      <c r="AS99" s="37">
        <v>9.8592298337729645E-2</v>
      </c>
      <c r="AT99" s="37">
        <v>0.12251212592552818</v>
      </c>
      <c r="AU99" s="37">
        <v>0.10701683090379799</v>
      </c>
      <c r="AV99" s="37">
        <v>0.10896385012507004</v>
      </c>
      <c r="AW99" s="37">
        <v>0.10757721597007763</v>
      </c>
      <c r="AX99" s="37">
        <v>0.10772816507300087</v>
      </c>
      <c r="AY99" s="37">
        <v>0.10779842599206479</v>
      </c>
      <c r="AZ99" s="37">
        <v>0.10368861452005329</v>
      </c>
      <c r="BA99" s="37">
        <v>0.10223350789284469</v>
      </c>
      <c r="BB99" s="37">
        <v>0.10223350789284469</v>
      </c>
      <c r="BC99" s="37">
        <v>0.10702353926373864</v>
      </c>
      <c r="BD99" s="37">
        <v>0.10304788080885685</v>
      </c>
      <c r="BE99" s="37">
        <v>0.10779842599206479</v>
      </c>
      <c r="BF99" s="37">
        <v>0.11782889734035429</v>
      </c>
      <c r="BG99" s="37">
        <v>0.11551574044037727</v>
      </c>
      <c r="BH99" s="37">
        <v>0.11617256821799193</v>
      </c>
      <c r="BI99" s="37">
        <v>0.11466262645846115</v>
      </c>
      <c r="BJ99" s="37">
        <v>0.10772816507300087</v>
      </c>
      <c r="BK99" s="37">
        <v>0.12504445841791934</v>
      </c>
      <c r="BL99" s="37">
        <v>0.11953664918521678</v>
      </c>
      <c r="BM99" s="37">
        <v>0.10570685380035005</v>
      </c>
      <c r="BN99" s="37">
        <v>9.9815896869377863E-2</v>
      </c>
      <c r="BO99" s="37">
        <v>0.11618686037401549</v>
      </c>
      <c r="BP99" s="37">
        <v>0.10771006981157627</v>
      </c>
      <c r="BQ99" s="37">
        <v>0.11087635153784814</v>
      </c>
      <c r="BR99" s="37">
        <v>0.10896385012507004</v>
      </c>
      <c r="BS99" s="37">
        <v>0.10896385012507004</v>
      </c>
      <c r="BT99" s="37">
        <v>0.10779842599206479</v>
      </c>
      <c r="BU99" s="37">
        <v>0.10779842599206479</v>
      </c>
      <c r="BV99" s="37">
        <v>0.11466262645846115</v>
      </c>
      <c r="BW99" s="37">
        <v>0.12358221495819044</v>
      </c>
      <c r="BX99" s="37">
        <v>0.10223350789284469</v>
      </c>
      <c r="BY99" s="37">
        <v>0.10892504032325756</v>
      </c>
      <c r="BZ99" s="37">
        <v>0.10802592885331852</v>
      </c>
      <c r="CA99" s="37">
        <v>0.10896385012507004</v>
      </c>
      <c r="CB99" s="37">
        <v>0.10215706023670945</v>
      </c>
      <c r="CC99" s="37">
        <v>0.11796406714352115</v>
      </c>
      <c r="CD99" s="37">
        <v>0.11191075787363891</v>
      </c>
      <c r="CE99" s="37">
        <v>0.10862033082671019</v>
      </c>
      <c r="CF99" s="37">
        <v>8.5530151627171591E-2</v>
      </c>
      <c r="CG99" s="37">
        <v>0.10215706023670945</v>
      </c>
      <c r="CH99" s="37">
        <v>0.12430290942210043</v>
      </c>
      <c r="CI99" s="37">
        <v>0.10252083317601168</v>
      </c>
      <c r="CJ99" s="37">
        <v>0.11466262645846115</v>
      </c>
      <c r="CK99" s="37">
        <v>0.12226683064489396</v>
      </c>
      <c r="CL99" s="37">
        <v>0.10223350789284469</v>
      </c>
      <c r="CM99" s="37">
        <v>0.11346937120384593</v>
      </c>
      <c r="CN99" s="37">
        <v>0.11269045622659246</v>
      </c>
      <c r="CO99" s="37">
        <v>0.12113563880438916</v>
      </c>
      <c r="CP99" s="37">
        <v>0.11768492793155838</v>
      </c>
      <c r="CQ99" s="37">
        <v>0.10742766373477441</v>
      </c>
      <c r="CR99" s="37">
        <v>0.10549726614417887</v>
      </c>
      <c r="CS99" s="37">
        <v>0.11930513427888978</v>
      </c>
      <c r="CT99" s="37">
        <v>0.10223350789284469</v>
      </c>
      <c r="CU99" s="37">
        <v>0.11408435060032041</v>
      </c>
      <c r="CV99" s="37">
        <v>0.10549726614417887</v>
      </c>
      <c r="CW99" s="37">
        <v>0.10856498943289594</v>
      </c>
      <c r="CX99" s="37">
        <v>0.10223350789284469</v>
      </c>
      <c r="CY99" s="37">
        <v>0.10223350789284469</v>
      </c>
      <c r="CZ99" s="37">
        <v>0.11780900649809434</v>
      </c>
      <c r="DA99" s="37">
        <v>0.10549726614417887</v>
      </c>
      <c r="DB99" s="37">
        <v>0.10057235427904399</v>
      </c>
      <c r="DC99" s="37">
        <v>0.10215706023670945</v>
      </c>
      <c r="DD99" s="37">
        <v>0.11005136885398081</v>
      </c>
      <c r="DE99" s="37">
        <v>0.10205150788429318</v>
      </c>
      <c r="DF99" s="37">
        <v>0.11082173044109989</v>
      </c>
      <c r="DG99" s="37">
        <v>9.9815896869377863E-2</v>
      </c>
      <c r="DH99" s="37">
        <v>9.9408487543980018E-2</v>
      </c>
      <c r="DI99" s="37">
        <v>0.10886969429858251</v>
      </c>
      <c r="DJ99" s="37">
        <v>0.10688223450029199</v>
      </c>
      <c r="DK99" s="37">
        <v>0.10223350789284469</v>
      </c>
      <c r="DL99" s="37">
        <v>0.10223350789284469</v>
      </c>
      <c r="DM99" s="37">
        <v>9.6041668798894975E-2</v>
      </c>
      <c r="DN99" s="37">
        <v>0.10789336130620231</v>
      </c>
      <c r="DO99" s="37">
        <v>0.10223350789284469</v>
      </c>
      <c r="DP99" s="37">
        <v>9.9815896869377863E-2</v>
      </c>
      <c r="DQ99" s="37">
        <v>0.10608007370831829</v>
      </c>
      <c r="DR99" s="37">
        <v>9.285538953661221E-2</v>
      </c>
      <c r="DS99" s="37">
        <v>0.1037284530445981</v>
      </c>
      <c r="DT99" s="37">
        <v>9.8010953669762424E-2</v>
      </c>
      <c r="DU99" s="37">
        <v>0.10223350789284469</v>
      </c>
      <c r="DV99" s="37">
        <v>0.10195731822000154</v>
      </c>
      <c r="DW99" s="37">
        <v>0.10029866712577884</v>
      </c>
      <c r="DX99" s="37">
        <v>0.10609955500214707</v>
      </c>
      <c r="DY99" s="37">
        <v>0.10549726614417887</v>
      </c>
      <c r="DZ99" s="37">
        <v>0.11103602906617938</v>
      </c>
      <c r="EA99" s="37">
        <v>0.10252358701149933</v>
      </c>
      <c r="EB99" s="37">
        <v>0.11005136885398081</v>
      </c>
      <c r="EC99" s="37">
        <v>0.10223350789284469</v>
      </c>
      <c r="ED99" s="37">
        <v>0.11057360379957082</v>
      </c>
      <c r="EE99" s="37">
        <v>0.10549726614417887</v>
      </c>
      <c r="EF99" s="37">
        <v>0.10223350789284469</v>
      </c>
      <c r="EG99" s="37">
        <v>9.9815896869377863E-2</v>
      </c>
      <c r="EH99" s="37">
        <v>0.10223350789284469</v>
      </c>
      <c r="EI99" s="37">
        <v>0.10223350789284469</v>
      </c>
      <c r="EJ99" s="37">
        <v>0.11241098461648669</v>
      </c>
      <c r="EK99" s="37">
        <v>0.1038998520794765</v>
      </c>
      <c r="EL99" s="37">
        <v>0.11241098461648669</v>
      </c>
      <c r="EM99" s="37">
        <v>0.11018952702180984</v>
      </c>
      <c r="EN99" s="37">
        <v>0.10451820822258884</v>
      </c>
      <c r="EO99" s="37">
        <v>0.11241098461648669</v>
      </c>
      <c r="EP99" s="37">
        <v>0.11241098461648669</v>
      </c>
      <c r="EQ99" s="37">
        <v>0.10784460245214977</v>
      </c>
      <c r="ER99" s="37">
        <v>9.4498510197352559E-2</v>
      </c>
      <c r="ES99" s="37">
        <v>0.10252358701149933</v>
      </c>
      <c r="ET99" s="37">
        <v>0.10549726614417887</v>
      </c>
      <c r="EU99" s="37">
        <v>0.10930046322304521</v>
      </c>
      <c r="EV99" s="37">
        <v>0.11082173044109989</v>
      </c>
      <c r="EW99" s="37">
        <v>0.11564357609878351</v>
      </c>
      <c r="EX99" s="37">
        <v>0.10223350789284469</v>
      </c>
      <c r="EY99" s="37">
        <v>0.10223350789284469</v>
      </c>
      <c r="EZ99" s="37">
        <v>0.11012179938944522</v>
      </c>
      <c r="FA99" s="37">
        <v>0.10549726614417887</v>
      </c>
      <c r="FB99" s="37">
        <v>0.1007464577160988</v>
      </c>
      <c r="FC99" s="37">
        <v>0.10549726614417887</v>
      </c>
      <c r="FD99" s="37">
        <v>9.2623043334014277E-2</v>
      </c>
      <c r="FE99" s="37">
        <v>0.10784460245214977</v>
      </c>
      <c r="FF99" s="37">
        <v>0.1007464577160988</v>
      </c>
      <c r="FG99" s="37">
        <v>0.10223350789284469</v>
      </c>
      <c r="FH99" s="37">
        <v>0.10204058163105878</v>
      </c>
      <c r="FI99" s="37">
        <v>9.9392863910342522E-2</v>
      </c>
      <c r="FJ99" s="37">
        <v>0.12157431300504085</v>
      </c>
      <c r="FK99" s="37">
        <v>0.10549726614417887</v>
      </c>
      <c r="FL99" s="37">
        <v>0.10803793002341155</v>
      </c>
      <c r="FM99" s="37">
        <v>0.10526935611945509</v>
      </c>
      <c r="FN99" s="37">
        <v>0.11241098461648669</v>
      </c>
      <c r="FO99" s="37">
        <v>0.11551279354528599</v>
      </c>
      <c r="FP99" s="37">
        <v>0.10549726614417887</v>
      </c>
      <c r="FQ99" s="37">
        <v>0.10223350789284469</v>
      </c>
      <c r="FR99" s="37">
        <v>0.10549726614417887</v>
      </c>
      <c r="FS99" s="37">
        <v>9.6563453892297479E-2</v>
      </c>
      <c r="FT99" s="37">
        <v>0.10223350789284469</v>
      </c>
      <c r="FU99" s="37">
        <v>0.10223350789284469</v>
      </c>
      <c r="FV99" s="37">
        <v>0.10252358701149933</v>
      </c>
      <c r="FW99" s="37">
        <v>0.11352011336437218</v>
      </c>
      <c r="FX99" s="37">
        <v>0.11241098461648669</v>
      </c>
      <c r="FY99" s="37">
        <v>0.10168559994808102</v>
      </c>
      <c r="FZ99" s="37">
        <v>9.7106168671257542E-2</v>
      </c>
      <c r="GA99" s="37">
        <v>0.10223350789284469</v>
      </c>
      <c r="GB99" s="37">
        <v>0.10223350789284469</v>
      </c>
      <c r="GC99" s="37">
        <v>0.11199542482801372</v>
      </c>
      <c r="GD99" s="37">
        <v>0.10489687998574326</v>
      </c>
      <c r="GE99" s="37">
        <v>0.10549726614417887</v>
      </c>
      <c r="GF99" s="37">
        <v>0.10223350789284469</v>
      </c>
      <c r="GG99" s="37">
        <v>0.11518416995190428</v>
      </c>
      <c r="GH99" s="37">
        <v>9.7158039437402088E-2</v>
      </c>
      <c r="GI99" s="37">
        <v>0.10252358701149933</v>
      </c>
      <c r="GJ99" s="37">
        <v>0.10549726614417887</v>
      </c>
      <c r="GK99" s="37">
        <v>9.7374516434971747E-2</v>
      </c>
      <c r="GL99" s="37">
        <v>0.10209099145144451</v>
      </c>
      <c r="GM99" s="37">
        <v>0.11444204049321516</v>
      </c>
      <c r="GN99" s="37">
        <v>9.9815896869377863E-2</v>
      </c>
      <c r="GO99" s="37">
        <v>0.10718393329758524</v>
      </c>
      <c r="GP99" s="37">
        <v>0.10549726614417887</v>
      </c>
      <c r="GQ99" s="37">
        <v>0.12071759749221789</v>
      </c>
      <c r="GR99" s="37">
        <v>0.11241098461648669</v>
      </c>
      <c r="GS99" s="37">
        <v>0.10223350789284469</v>
      </c>
      <c r="GT99" s="37">
        <v>0.10392441041217215</v>
      </c>
      <c r="GU99" s="37">
        <v>0.10543286994955725</v>
      </c>
      <c r="GV99" s="37">
        <v>0.10204058163105878</v>
      </c>
      <c r="GW99" s="37">
        <v>0.10223350789284469</v>
      </c>
      <c r="GX99" s="37">
        <v>0.10964683806630426</v>
      </c>
      <c r="GY99" s="37">
        <v>0.11241098461648669</v>
      </c>
      <c r="GZ99" s="37">
        <v>0.10898170884537106</v>
      </c>
      <c r="HA99" s="37">
        <v>0.10215706023670945</v>
      </c>
      <c r="HB99" s="37">
        <v>0.10526935611945509</v>
      </c>
      <c r="HC99" s="37">
        <v>0.10395102481204277</v>
      </c>
      <c r="HD99" s="37">
        <v>0.10549726614417887</v>
      </c>
      <c r="HE99" s="37">
        <v>9.95127090486434E-2</v>
      </c>
      <c r="HF99" s="37">
        <v>0.10223350789284469</v>
      </c>
      <c r="HG99" s="37">
        <v>0.10104693276769261</v>
      </c>
      <c r="HH99" s="37">
        <v>0.10529124230474873</v>
      </c>
      <c r="HI99" s="37">
        <v>0.10223350789284469</v>
      </c>
      <c r="HJ99" s="37">
        <v>0.1064264369472756</v>
      </c>
      <c r="HK99" s="37">
        <v>0.10252083317601168</v>
      </c>
      <c r="HL99" s="37">
        <v>0.10130387226884041</v>
      </c>
      <c r="HM99" s="37">
        <v>0.10223350789284469</v>
      </c>
      <c r="HN99" s="37">
        <v>0.10104693276769261</v>
      </c>
      <c r="HO99" s="37">
        <v>0.10697391904125197</v>
      </c>
      <c r="HP99" s="37">
        <v>0.10549726614417887</v>
      </c>
      <c r="HQ99" s="37">
        <v>0.10209099145144451</v>
      </c>
      <c r="HR99" s="37">
        <v>0.11370715952709021</v>
      </c>
      <c r="HS99" s="37">
        <v>0.1041744128483304</v>
      </c>
      <c r="HT99" s="37">
        <v>0.10215706023670945</v>
      </c>
      <c r="HU99" s="37">
        <v>0.11181621171688438</v>
      </c>
      <c r="HV99" s="37">
        <v>9.9815896869377863E-2</v>
      </c>
      <c r="HW99" s="37">
        <v>0.10223350789284469</v>
      </c>
      <c r="HX99" s="37">
        <v>0.11241098461648669</v>
      </c>
      <c r="HY99" s="37">
        <v>0.11241098461648669</v>
      </c>
      <c r="HZ99" s="37">
        <v>9.7284116346810556E-2</v>
      </c>
      <c r="IA99" s="37">
        <v>0.10215706023670945</v>
      </c>
      <c r="IB99" s="37">
        <v>0.10205150788429318</v>
      </c>
      <c r="IC99" s="37">
        <v>0.10340709704877282</v>
      </c>
      <c r="ID99" s="37">
        <v>0.10215706023670945</v>
      </c>
      <c r="IE99" s="37">
        <v>0.10223350789284469</v>
      </c>
      <c r="IF99" s="37">
        <v>0.10252358701149933</v>
      </c>
      <c r="IG99" s="37">
        <v>9.9815896869377863E-2</v>
      </c>
      <c r="IH99" s="37">
        <v>0.10688223450029199</v>
      </c>
      <c r="II99" s="37">
        <v>0.11241098461648669</v>
      </c>
      <c r="IJ99" s="37">
        <v>0.10352909163170954</v>
      </c>
      <c r="IK99" s="37">
        <v>0.10794183387678369</v>
      </c>
      <c r="IL99" s="37">
        <v>9.9408487543980018E-2</v>
      </c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</row>
    <row r="100" spans="1:410" x14ac:dyDescent="0.35">
      <c r="A100" s="307">
        <v>0.14200000000000002</v>
      </c>
      <c r="B100" s="314">
        <f t="shared" si="8"/>
        <v>0.10857365767721221</v>
      </c>
      <c r="C100" s="315">
        <f t="shared" si="9"/>
        <v>3.3426342322787808E-2</v>
      </c>
      <c r="D100" s="37">
        <f t="shared" si="10"/>
        <v>0.10551177940554879</v>
      </c>
      <c r="E100" s="11">
        <f t="shared" si="11"/>
        <v>3.6488220594451226E-2</v>
      </c>
      <c r="F100" s="310">
        <f t="shared" si="12"/>
        <v>0.10866782352059437</v>
      </c>
      <c r="G100" s="311">
        <f t="shared" si="13"/>
        <v>3.3332176479405645E-2</v>
      </c>
      <c r="H100" s="312">
        <f t="shared" si="14"/>
        <v>0.10561837740040417</v>
      </c>
      <c r="I100" s="313">
        <f t="shared" si="15"/>
        <v>3.6381622599595848E-2</v>
      </c>
      <c r="J100" s="323">
        <v>0.10551177940554879</v>
      </c>
      <c r="K100" s="313">
        <v>3.6488220594451226E-2</v>
      </c>
      <c r="M100" s="1">
        <v>0.14200000000000002</v>
      </c>
      <c r="N100" s="37">
        <v>0.10801816954099208</v>
      </c>
      <c r="O100" s="37">
        <v>0.10867979513194981</v>
      </c>
      <c r="P100" s="37">
        <v>0.11551440685435854</v>
      </c>
      <c r="Q100" s="37">
        <v>0.11995276819184975</v>
      </c>
      <c r="R100" s="37">
        <v>0.10298487949607238</v>
      </c>
      <c r="S100" s="37">
        <v>0.10867979513194981</v>
      </c>
      <c r="T100" s="37">
        <v>0.10718419687938741</v>
      </c>
      <c r="U100" s="37">
        <v>0.11710065191990848</v>
      </c>
      <c r="V100" s="37">
        <v>0.10867979513194981</v>
      </c>
      <c r="W100" s="37">
        <v>0.10951818564600946</v>
      </c>
      <c r="X100" s="37">
        <v>0.10867979513194981</v>
      </c>
      <c r="Y100" s="37">
        <v>0.10498315689835214</v>
      </c>
      <c r="Z100" s="37">
        <v>0.10951818564600946</v>
      </c>
      <c r="AA100" s="37">
        <v>0.10951818564600946</v>
      </c>
      <c r="AB100" s="37">
        <v>0.11940102917959994</v>
      </c>
      <c r="AC100" s="37">
        <v>0.10861477233562322</v>
      </c>
      <c r="AD100" s="37">
        <v>0.10605269628105884</v>
      </c>
      <c r="AE100" s="37">
        <v>0.11814071881936505</v>
      </c>
      <c r="AF100" s="37">
        <v>0.10867979513194981</v>
      </c>
      <c r="AG100" s="37">
        <v>0.10951818564600946</v>
      </c>
      <c r="AH100" s="37">
        <v>0.11551440685435854</v>
      </c>
      <c r="AI100" s="37">
        <v>0.11369690759547013</v>
      </c>
      <c r="AJ100" s="37">
        <v>0.10951818564600946</v>
      </c>
      <c r="AK100" s="37">
        <v>0.10312716180517256</v>
      </c>
      <c r="AL100" s="37">
        <v>0.10867979513194981</v>
      </c>
      <c r="AM100" s="37">
        <v>0.10857611926773503</v>
      </c>
      <c r="AN100" s="37">
        <v>0.11469434755983365</v>
      </c>
      <c r="AO100" s="37">
        <v>0.10861477233562322</v>
      </c>
      <c r="AP100" s="37">
        <v>0.10951818564600946</v>
      </c>
      <c r="AQ100" s="37">
        <v>0.11134070625989367</v>
      </c>
      <c r="AR100" s="37">
        <v>0.11551440685435854</v>
      </c>
      <c r="AS100" s="37">
        <v>9.9251432086455482E-2</v>
      </c>
      <c r="AT100" s="37">
        <v>0.12335638494785517</v>
      </c>
      <c r="AU100" s="37">
        <v>0.10787007104132873</v>
      </c>
      <c r="AV100" s="37">
        <v>0.10951818564600946</v>
      </c>
      <c r="AW100" s="37">
        <v>0.10845519589863728</v>
      </c>
      <c r="AX100" s="37">
        <v>0.10861477233562322</v>
      </c>
      <c r="AY100" s="37">
        <v>0.10867979513194981</v>
      </c>
      <c r="AZ100" s="37">
        <v>0.10458105732977074</v>
      </c>
      <c r="BA100" s="37">
        <v>0.10312716180517256</v>
      </c>
      <c r="BB100" s="37">
        <v>0.10312716180517256</v>
      </c>
      <c r="BC100" s="37">
        <v>0.10792562951078799</v>
      </c>
      <c r="BD100" s="37">
        <v>0.10392795071099581</v>
      </c>
      <c r="BE100" s="37">
        <v>0.10867979513194981</v>
      </c>
      <c r="BF100" s="37">
        <v>0.11871569493978562</v>
      </c>
      <c r="BG100" s="37">
        <v>0.11636272474006648</v>
      </c>
      <c r="BH100" s="37">
        <v>0.11709688002981267</v>
      </c>
      <c r="BI100" s="37">
        <v>0.11551440685435854</v>
      </c>
      <c r="BJ100" s="37">
        <v>0.10861477233562322</v>
      </c>
      <c r="BK100" s="37">
        <v>0.1259634848801503</v>
      </c>
      <c r="BL100" s="37">
        <v>0.12038227971242321</v>
      </c>
      <c r="BM100" s="37">
        <v>0.10658817194733716</v>
      </c>
      <c r="BN100" s="37">
        <v>0.10071157925598184</v>
      </c>
      <c r="BO100" s="37">
        <v>0.11700229975051313</v>
      </c>
      <c r="BP100" s="37">
        <v>0.10859544368543927</v>
      </c>
      <c r="BQ100" s="37">
        <v>0.11174899251893389</v>
      </c>
      <c r="BR100" s="37">
        <v>0.10951818564600946</v>
      </c>
      <c r="BS100" s="37">
        <v>0.10951818564600946</v>
      </c>
      <c r="BT100" s="37">
        <v>0.10867979513194981</v>
      </c>
      <c r="BU100" s="37">
        <v>0.10867979513194981</v>
      </c>
      <c r="BV100" s="37">
        <v>0.11551440685435854</v>
      </c>
      <c r="BW100" s="37">
        <v>0.12430073180810908</v>
      </c>
      <c r="BX100" s="37">
        <v>0.10312716180517256</v>
      </c>
      <c r="BY100" s="37">
        <v>0.10948016212093781</v>
      </c>
      <c r="BZ100" s="37">
        <v>0.10857814670335397</v>
      </c>
      <c r="CA100" s="37">
        <v>0.10951818564600946</v>
      </c>
      <c r="CB100" s="37">
        <v>0.10304576588748282</v>
      </c>
      <c r="CC100" s="37">
        <v>0.11885664350695047</v>
      </c>
      <c r="CD100" s="37">
        <v>0.1127363255845053</v>
      </c>
      <c r="CE100" s="37">
        <v>0.10954618407420602</v>
      </c>
      <c r="CF100" s="37">
        <v>8.6455929712328627E-2</v>
      </c>
      <c r="CG100" s="37">
        <v>0.10304576588748282</v>
      </c>
      <c r="CH100" s="37">
        <v>0.12522585369933292</v>
      </c>
      <c r="CI100" s="37">
        <v>0.10307167049832211</v>
      </c>
      <c r="CJ100" s="37">
        <v>0.11551440685435854</v>
      </c>
      <c r="CK100" s="37">
        <v>0.12310839839849352</v>
      </c>
      <c r="CL100" s="37">
        <v>0.10312716180517256</v>
      </c>
      <c r="CM100" s="37">
        <v>0.11400974121308516</v>
      </c>
      <c r="CN100" s="37">
        <v>0.11357456256449416</v>
      </c>
      <c r="CO100" s="37">
        <v>0.12206374272114551</v>
      </c>
      <c r="CP100" s="37">
        <v>0.11852323906071094</v>
      </c>
      <c r="CQ100" s="37">
        <v>0.10831236847493808</v>
      </c>
      <c r="CR100" s="37">
        <v>0.10605269628105884</v>
      </c>
      <c r="CS100" s="37">
        <v>0.12013513797803665</v>
      </c>
      <c r="CT100" s="37">
        <v>0.10312716180517256</v>
      </c>
      <c r="CU100" s="37">
        <v>0.11492392372832216</v>
      </c>
      <c r="CV100" s="37">
        <v>0.10605269628105884</v>
      </c>
      <c r="CW100" s="37">
        <v>0.10946207039500977</v>
      </c>
      <c r="CX100" s="37">
        <v>0.10312716180517256</v>
      </c>
      <c r="CY100" s="37">
        <v>0.10312716180517256</v>
      </c>
      <c r="CZ100" s="37">
        <v>0.11866371539510845</v>
      </c>
      <c r="DA100" s="37">
        <v>0.10605269628105884</v>
      </c>
      <c r="DB100" s="37">
        <v>0.10146156432407238</v>
      </c>
      <c r="DC100" s="37">
        <v>0.10304576588748282</v>
      </c>
      <c r="DD100" s="37">
        <v>0.11090940048646902</v>
      </c>
      <c r="DE100" s="37">
        <v>0.10294069928788119</v>
      </c>
      <c r="DF100" s="37">
        <v>0.11167594841642181</v>
      </c>
      <c r="DG100" s="37">
        <v>0.10071157925598184</v>
      </c>
      <c r="DH100" s="37">
        <v>0.10031233912737947</v>
      </c>
      <c r="DI100" s="37">
        <v>0.10976570418750575</v>
      </c>
      <c r="DJ100" s="37">
        <v>0.10777757978695401</v>
      </c>
      <c r="DK100" s="37">
        <v>0.10312716180517256</v>
      </c>
      <c r="DL100" s="37">
        <v>0.10312716180517256</v>
      </c>
      <c r="DM100" s="37">
        <v>9.6869805402158393E-2</v>
      </c>
      <c r="DN100" s="37">
        <v>0.1087397260109102</v>
      </c>
      <c r="DO100" s="37">
        <v>0.10312716180517256</v>
      </c>
      <c r="DP100" s="37">
        <v>0.10071157925598184</v>
      </c>
      <c r="DQ100" s="37">
        <v>0.10697920733500887</v>
      </c>
      <c r="DR100" s="37">
        <v>9.3411972758633333E-2</v>
      </c>
      <c r="DS100" s="37">
        <v>0.10462215485097115</v>
      </c>
      <c r="DT100" s="37">
        <v>9.8573881262763896E-2</v>
      </c>
      <c r="DU100" s="37">
        <v>0.10312716180517256</v>
      </c>
      <c r="DV100" s="37">
        <v>0.10283880715873983</v>
      </c>
      <c r="DW100" s="37">
        <v>0.10119394282336192</v>
      </c>
      <c r="DX100" s="37">
        <v>0.10665460505424984</v>
      </c>
      <c r="DY100" s="37">
        <v>0.10605269628105884</v>
      </c>
      <c r="DZ100" s="37">
        <v>0.11188391601438963</v>
      </c>
      <c r="EA100" s="37">
        <v>0.1033017461326482</v>
      </c>
      <c r="EB100" s="37">
        <v>0.11090940048646902</v>
      </c>
      <c r="EC100" s="37">
        <v>0.10312716180517256</v>
      </c>
      <c r="ED100" s="37">
        <v>0.11137741042456017</v>
      </c>
      <c r="EE100" s="37">
        <v>0.10605269628105884</v>
      </c>
      <c r="EF100" s="37">
        <v>0.10312716180517256</v>
      </c>
      <c r="EG100" s="37">
        <v>0.10071157925598184</v>
      </c>
      <c r="EH100" s="37">
        <v>0.10312716180517256</v>
      </c>
      <c r="EI100" s="37">
        <v>0.10312716180517256</v>
      </c>
      <c r="EJ100" s="37">
        <v>0.11325842097926198</v>
      </c>
      <c r="EK100" s="37">
        <v>0.10478911379744815</v>
      </c>
      <c r="EL100" s="37">
        <v>0.11325842097926198</v>
      </c>
      <c r="EM100" s="37">
        <v>0.11084630340685231</v>
      </c>
      <c r="EN100" s="37">
        <v>0.10541011462308836</v>
      </c>
      <c r="EO100" s="37">
        <v>0.11325842097926198</v>
      </c>
      <c r="EP100" s="37">
        <v>0.11325842097926198</v>
      </c>
      <c r="EQ100" s="37">
        <v>0.10869352878709826</v>
      </c>
      <c r="ER100" s="37">
        <v>9.5377269968950351E-2</v>
      </c>
      <c r="ES100" s="37">
        <v>0.10297687514812726</v>
      </c>
      <c r="ET100" s="37">
        <v>0.10605269628105884</v>
      </c>
      <c r="EU100" s="37">
        <v>0.11016225411814196</v>
      </c>
      <c r="EV100" s="37">
        <v>0.11167594841642181</v>
      </c>
      <c r="EW100" s="37">
        <v>0.11649003648399159</v>
      </c>
      <c r="EX100" s="37">
        <v>0.10312716180517256</v>
      </c>
      <c r="EY100" s="37">
        <v>0.10312716180517256</v>
      </c>
      <c r="EZ100" s="37">
        <v>0.11096998503423761</v>
      </c>
      <c r="FA100" s="37">
        <v>0.10605269628105884</v>
      </c>
      <c r="FB100" s="37">
        <v>0.10164007085994498</v>
      </c>
      <c r="FC100" s="37">
        <v>0.10605269628105884</v>
      </c>
      <c r="FD100" s="37">
        <v>9.3453912991507959E-2</v>
      </c>
      <c r="FE100" s="37">
        <v>0.10869352878709826</v>
      </c>
      <c r="FF100" s="37">
        <v>0.10164007085994498</v>
      </c>
      <c r="FG100" s="37">
        <v>0.10312716180517256</v>
      </c>
      <c r="FH100" s="37">
        <v>0.10293097093751657</v>
      </c>
      <c r="FI100" s="37">
        <v>0.10019599198299156</v>
      </c>
      <c r="FJ100" s="37">
        <v>0.12241645146993552</v>
      </c>
      <c r="FK100" s="37">
        <v>0.10605269628105884</v>
      </c>
      <c r="FL100" s="37">
        <v>0.10887669883246942</v>
      </c>
      <c r="FM100" s="37">
        <v>0.1061635428464931</v>
      </c>
      <c r="FN100" s="37">
        <v>0.11325842097926198</v>
      </c>
      <c r="FO100" s="37">
        <v>0.1163654443997868</v>
      </c>
      <c r="FP100" s="37">
        <v>0.10605269628105884</v>
      </c>
      <c r="FQ100" s="37">
        <v>0.10312716180517256</v>
      </c>
      <c r="FR100" s="37">
        <v>0.10605269628105884</v>
      </c>
      <c r="FS100" s="37">
        <v>9.7123499377830935E-2</v>
      </c>
      <c r="FT100" s="37">
        <v>0.10312716180517256</v>
      </c>
      <c r="FU100" s="37">
        <v>0.10312716180517256</v>
      </c>
      <c r="FV100" s="37">
        <v>0.1033017461326482</v>
      </c>
      <c r="FW100" s="37">
        <v>0.11441095090047182</v>
      </c>
      <c r="FX100" s="37">
        <v>0.11325842097926198</v>
      </c>
      <c r="FY100" s="37">
        <v>0.10260978849870228</v>
      </c>
      <c r="FZ100" s="37">
        <v>9.8003575295724676E-2</v>
      </c>
      <c r="GA100" s="37">
        <v>0.10312716180517256</v>
      </c>
      <c r="GB100" s="37">
        <v>0.10312716180517256</v>
      </c>
      <c r="GC100" s="37">
        <v>0.11291858352146389</v>
      </c>
      <c r="GD100" s="37">
        <v>0.10545171836984091</v>
      </c>
      <c r="GE100" s="37">
        <v>0.10605269628105884</v>
      </c>
      <c r="GF100" s="37">
        <v>0.10312716180517256</v>
      </c>
      <c r="GG100" s="37">
        <v>0.11604007306413755</v>
      </c>
      <c r="GH100" s="37">
        <v>9.804666571288112E-2</v>
      </c>
      <c r="GI100" s="37">
        <v>0.1033017461326482</v>
      </c>
      <c r="GJ100" s="37">
        <v>0.10605269628105884</v>
      </c>
      <c r="GK100" s="37">
        <v>9.8267017818549851E-2</v>
      </c>
      <c r="GL100" s="37">
        <v>0.10298487949607238</v>
      </c>
      <c r="GM100" s="37">
        <v>0.11535388270454616</v>
      </c>
      <c r="GN100" s="37">
        <v>0.10071157925598184</v>
      </c>
      <c r="GO100" s="37">
        <v>0.10800591098353207</v>
      </c>
      <c r="GP100" s="37">
        <v>0.10605269628105884</v>
      </c>
      <c r="GQ100" s="37">
        <v>0.12156047579841167</v>
      </c>
      <c r="GR100" s="37">
        <v>0.11325842097926198</v>
      </c>
      <c r="GS100" s="37">
        <v>0.10312716180517256</v>
      </c>
      <c r="GT100" s="37">
        <v>0.10485166997876783</v>
      </c>
      <c r="GU100" s="37">
        <v>0.1063225061843871</v>
      </c>
      <c r="GV100" s="37">
        <v>0.10293097093751657</v>
      </c>
      <c r="GW100" s="37">
        <v>0.10312716180517256</v>
      </c>
      <c r="GX100" s="37">
        <v>0.1102122119506328</v>
      </c>
      <c r="GY100" s="37">
        <v>0.11325842097926198</v>
      </c>
      <c r="GZ100" s="37">
        <v>0.109830265925704</v>
      </c>
      <c r="HA100" s="37">
        <v>0.10304576588748282</v>
      </c>
      <c r="HB100" s="37">
        <v>0.1061635428464931</v>
      </c>
      <c r="HC100" s="37">
        <v>0.10484081802517964</v>
      </c>
      <c r="HD100" s="37">
        <v>0.10605269628105884</v>
      </c>
      <c r="HE100" s="37">
        <v>0.10008027391275243</v>
      </c>
      <c r="HF100" s="37">
        <v>0.10312716180517256</v>
      </c>
      <c r="HG100" s="37">
        <v>0.10161665924033647</v>
      </c>
      <c r="HH100" s="37">
        <v>0.10618081276280122</v>
      </c>
      <c r="HI100" s="37">
        <v>0.10312716180517256</v>
      </c>
      <c r="HJ100" s="37">
        <v>0.10698276678076546</v>
      </c>
      <c r="HK100" s="37">
        <v>0.10307167049832211</v>
      </c>
      <c r="HL100" s="37">
        <v>0.10175468447251368</v>
      </c>
      <c r="HM100" s="37">
        <v>0.10312716180517256</v>
      </c>
      <c r="HN100" s="37">
        <v>0.10161665924033647</v>
      </c>
      <c r="HO100" s="37">
        <v>0.10787227251334519</v>
      </c>
      <c r="HP100" s="37">
        <v>0.10605269628105884</v>
      </c>
      <c r="HQ100" s="37">
        <v>0.10298487949607238</v>
      </c>
      <c r="HR100" s="37">
        <v>0.11441001147842522</v>
      </c>
      <c r="HS100" s="37">
        <v>0.10506645295782957</v>
      </c>
      <c r="HT100" s="37">
        <v>0.10304576588748282</v>
      </c>
      <c r="HU100" s="37">
        <v>0.11265649775146658</v>
      </c>
      <c r="HV100" s="37">
        <v>0.10071157925598184</v>
      </c>
      <c r="HW100" s="37">
        <v>0.10312716180517256</v>
      </c>
      <c r="HX100" s="37">
        <v>0.11325842097926198</v>
      </c>
      <c r="HY100" s="37">
        <v>0.11325842097926198</v>
      </c>
      <c r="HZ100" s="37">
        <v>9.8170075033856552E-2</v>
      </c>
      <c r="IA100" s="37">
        <v>0.10304576588748282</v>
      </c>
      <c r="IB100" s="37">
        <v>0.10294069928788119</v>
      </c>
      <c r="IC100" s="37">
        <v>0.1039594339551948</v>
      </c>
      <c r="ID100" s="37">
        <v>0.10304576588748282</v>
      </c>
      <c r="IE100" s="37">
        <v>0.10312716180517256</v>
      </c>
      <c r="IF100" s="37">
        <v>0.1033017461326482</v>
      </c>
      <c r="IG100" s="37">
        <v>0.10071157925598184</v>
      </c>
      <c r="IH100" s="37">
        <v>0.10777757978695401</v>
      </c>
      <c r="II100" s="37">
        <v>0.11325842097926198</v>
      </c>
      <c r="IJ100" s="37">
        <v>0.10441948483585151</v>
      </c>
      <c r="IK100" s="37">
        <v>0.10878565186717881</v>
      </c>
      <c r="IL100" s="37">
        <v>0.10031233912737947</v>
      </c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/>
      <c r="OM100" s="37"/>
      <c r="ON100" s="37"/>
      <c r="OO100" s="37"/>
      <c r="OP100" s="37"/>
      <c r="OQ100" s="37"/>
      <c r="OR100" s="37"/>
      <c r="OS100" s="37"/>
      <c r="OT100" s="37"/>
    </row>
    <row r="101" spans="1:410" x14ac:dyDescent="0.35">
      <c r="A101" s="307">
        <v>0.14300000000000002</v>
      </c>
      <c r="B101" s="314">
        <f t="shared" si="8"/>
        <v>0.10939056957630414</v>
      </c>
      <c r="C101" s="315">
        <f t="shared" si="9"/>
        <v>3.360943042369588E-2</v>
      </c>
      <c r="D101" s="37">
        <f t="shared" si="10"/>
        <v>0.10632057950009496</v>
      </c>
      <c r="E101" s="11">
        <f t="shared" si="11"/>
        <v>3.6679420499905052E-2</v>
      </c>
      <c r="F101" s="310">
        <f t="shared" si="12"/>
        <v>0.10947948647854829</v>
      </c>
      <c r="G101" s="311">
        <f t="shared" si="13"/>
        <v>3.3520513521451731E-2</v>
      </c>
      <c r="H101" s="312">
        <f t="shared" si="14"/>
        <v>0.10643048309440248</v>
      </c>
      <c r="I101" s="313">
        <f t="shared" si="15"/>
        <v>3.6569516905597538E-2</v>
      </c>
      <c r="J101" s="323">
        <v>0.10632057950009496</v>
      </c>
      <c r="K101" s="313">
        <v>3.6679420499905052E-2</v>
      </c>
      <c r="M101" s="1">
        <v>0.14300000000000002</v>
      </c>
      <c r="N101" s="37">
        <v>0.10857021295788005</v>
      </c>
      <c r="O101" s="37">
        <v>0.10955693955666379</v>
      </c>
      <c r="P101" s="37">
        <v>0.11636684212648718</v>
      </c>
      <c r="Q101" s="37">
        <v>0.1207910617693555</v>
      </c>
      <c r="R101" s="37">
        <v>0.10387912812405942</v>
      </c>
      <c r="S101" s="37">
        <v>0.10955693955666379</v>
      </c>
      <c r="T101" s="37">
        <v>0.10806590349662137</v>
      </c>
      <c r="U101" s="37">
        <v>0.11793899744231995</v>
      </c>
      <c r="V101" s="37">
        <v>0.10955693955666379</v>
      </c>
      <c r="W101" s="37">
        <v>0.11007399340797552</v>
      </c>
      <c r="X101" s="37">
        <v>0.10955693955666379</v>
      </c>
      <c r="Y101" s="37">
        <v>0.10587304833407307</v>
      </c>
      <c r="Z101" s="37">
        <v>0.11007399340797552</v>
      </c>
      <c r="AA101" s="37">
        <v>0.11007399340797552</v>
      </c>
      <c r="AB101" s="37">
        <v>0.12034696174421233</v>
      </c>
      <c r="AC101" s="37">
        <v>0.10949618959703233</v>
      </c>
      <c r="AD101" s="37">
        <v>0.10660835852028061</v>
      </c>
      <c r="AE101" s="37">
        <v>0.11908127451251671</v>
      </c>
      <c r="AF101" s="37">
        <v>0.10955693955666379</v>
      </c>
      <c r="AG101" s="37">
        <v>0.11007399340797552</v>
      </c>
      <c r="AH101" s="37">
        <v>0.11636684212648718</v>
      </c>
      <c r="AI101" s="37">
        <v>0.11465018272264138</v>
      </c>
      <c r="AJ101" s="37">
        <v>0.11007399340797552</v>
      </c>
      <c r="AK101" s="37">
        <v>0.104021162521309</v>
      </c>
      <c r="AL101" s="37">
        <v>0.10955693955666379</v>
      </c>
      <c r="AM101" s="37">
        <v>0.10945411276705452</v>
      </c>
      <c r="AN101" s="37">
        <v>0.11555018934764449</v>
      </c>
      <c r="AO101" s="37">
        <v>0.10949618959703233</v>
      </c>
      <c r="AP101" s="37">
        <v>0.11007399340797552</v>
      </c>
      <c r="AQ101" s="37">
        <v>0.11225563216479251</v>
      </c>
      <c r="AR101" s="37">
        <v>0.11636684212648718</v>
      </c>
      <c r="AS101" s="37">
        <v>0.10013214296251127</v>
      </c>
      <c r="AT101" s="37">
        <v>0.12420135539714106</v>
      </c>
      <c r="AU101" s="37">
        <v>0.10872405846014499</v>
      </c>
      <c r="AV101" s="37">
        <v>0.11007399340797552</v>
      </c>
      <c r="AW101" s="37">
        <v>0.10933353173766336</v>
      </c>
      <c r="AX101" s="37">
        <v>0.10949618959703233</v>
      </c>
      <c r="AY101" s="37">
        <v>0.10955693955666379</v>
      </c>
      <c r="AZ101" s="37">
        <v>0.10547385290521816</v>
      </c>
      <c r="BA101" s="37">
        <v>0.104021162521309</v>
      </c>
      <c r="BB101" s="37">
        <v>0.104021162521309</v>
      </c>
      <c r="BC101" s="37">
        <v>0.10882812714086465</v>
      </c>
      <c r="BD101" s="37">
        <v>0.1048083854127051</v>
      </c>
      <c r="BE101" s="37">
        <v>0.10955693955666379</v>
      </c>
      <c r="BF101" s="37">
        <v>0.11960283899032387</v>
      </c>
      <c r="BG101" s="37">
        <v>0.11721039190986082</v>
      </c>
      <c r="BH101" s="37">
        <v>0.11802141818308787</v>
      </c>
      <c r="BI101" s="37">
        <v>0.11636684212648718</v>
      </c>
      <c r="BJ101" s="37">
        <v>0.10949618959703233</v>
      </c>
      <c r="BK101" s="37">
        <v>0.1268828817583858</v>
      </c>
      <c r="BL101" s="37">
        <v>0.12122861610824476</v>
      </c>
      <c r="BM101" s="37">
        <v>0.1074698636783431</v>
      </c>
      <c r="BN101" s="37">
        <v>0.10160759845934386</v>
      </c>
      <c r="BO101" s="37">
        <v>0.11781848793544625</v>
      </c>
      <c r="BP101" s="37">
        <v>0.10947514870381725</v>
      </c>
      <c r="BQ101" s="37">
        <v>0.11262860643144856</v>
      </c>
      <c r="BR101" s="37">
        <v>0.11007399340797552</v>
      </c>
      <c r="BS101" s="37">
        <v>0.11007399340797552</v>
      </c>
      <c r="BT101" s="37">
        <v>0.10955693955666379</v>
      </c>
      <c r="BU101" s="37">
        <v>0.10955693955666379</v>
      </c>
      <c r="BV101" s="37">
        <v>0.11636684212648718</v>
      </c>
      <c r="BW101" s="37">
        <v>0.12502062013486381</v>
      </c>
      <c r="BX101" s="37">
        <v>0.104021162521309</v>
      </c>
      <c r="BY101" s="37">
        <v>0.1100367592637741</v>
      </c>
      <c r="BZ101" s="37">
        <v>0.10913183507706026</v>
      </c>
      <c r="CA101" s="37">
        <v>0.11007399340797552</v>
      </c>
      <c r="CB101" s="37">
        <v>0.10393477093798409</v>
      </c>
      <c r="CC101" s="37">
        <v>0.11974973288043445</v>
      </c>
      <c r="CD101" s="37">
        <v>0.11356277049236341</v>
      </c>
      <c r="CE101" s="37">
        <v>0.11046731064159854</v>
      </c>
      <c r="CF101" s="37">
        <v>8.7381916089050105E-2</v>
      </c>
      <c r="CG101" s="37">
        <v>0.10393477093798409</v>
      </c>
      <c r="CH101" s="37">
        <v>0.12614915166104623</v>
      </c>
      <c r="CI101" s="37">
        <v>0.10362411147504291</v>
      </c>
      <c r="CJ101" s="37">
        <v>0.11636684212648718</v>
      </c>
      <c r="CK101" s="37">
        <v>0.12395067445439278</v>
      </c>
      <c r="CL101" s="37">
        <v>0.104021162521309</v>
      </c>
      <c r="CM101" s="37">
        <v>0.11455168591212472</v>
      </c>
      <c r="CN101" s="37">
        <v>0.11445903191952622</v>
      </c>
      <c r="CO101" s="37">
        <v>0.1229922275895674</v>
      </c>
      <c r="CP101" s="37">
        <v>0.11936169010942388</v>
      </c>
      <c r="CQ101" s="37">
        <v>0.10919747366044352</v>
      </c>
      <c r="CR101" s="37">
        <v>0.10660835852028061</v>
      </c>
      <c r="CS101" s="37">
        <v>0.12096593708999004</v>
      </c>
      <c r="CT101" s="37">
        <v>0.104021162521309</v>
      </c>
      <c r="CU101" s="37">
        <v>0.11576355326304699</v>
      </c>
      <c r="CV101" s="37">
        <v>0.10660835852028061</v>
      </c>
      <c r="CW101" s="37">
        <v>0.1103522248709059</v>
      </c>
      <c r="CX101" s="37">
        <v>0.104021162521309</v>
      </c>
      <c r="CY101" s="37">
        <v>0.104021162521309</v>
      </c>
      <c r="CZ101" s="37">
        <v>0.11951918564681163</v>
      </c>
      <c r="DA101" s="37">
        <v>0.10660835852028061</v>
      </c>
      <c r="DB101" s="37">
        <v>0.10235108071688037</v>
      </c>
      <c r="DC101" s="37">
        <v>0.10393477093798409</v>
      </c>
      <c r="DD101" s="37">
        <v>0.11176809646143493</v>
      </c>
      <c r="DE101" s="37">
        <v>0.10383020193501347</v>
      </c>
      <c r="DF101" s="37">
        <v>0.11253084384895806</v>
      </c>
      <c r="DG101" s="37">
        <v>0.10160759845934386</v>
      </c>
      <c r="DH101" s="37">
        <v>0.10121649438722313</v>
      </c>
      <c r="DI101" s="37">
        <v>0.11065172957243252</v>
      </c>
      <c r="DJ101" s="37">
        <v>0.10867328168872326</v>
      </c>
      <c r="DK101" s="37">
        <v>0.104021162521309</v>
      </c>
      <c r="DL101" s="37">
        <v>0.104021162521309</v>
      </c>
      <c r="DM101" s="37">
        <v>9.7698733849705732E-2</v>
      </c>
      <c r="DN101" s="37">
        <v>0.1095868528321966</v>
      </c>
      <c r="DO101" s="37">
        <v>0.104021162521309</v>
      </c>
      <c r="DP101" s="37">
        <v>0.10160759845934386</v>
      </c>
      <c r="DQ101" s="37">
        <v>0.10787869652233573</v>
      </c>
      <c r="DR101" s="37">
        <v>9.397016579530959E-2</v>
      </c>
      <c r="DS101" s="37">
        <v>0.10551620783999649</v>
      </c>
      <c r="DT101" s="37">
        <v>9.9225827208324624E-2</v>
      </c>
      <c r="DU101" s="37">
        <v>0.104021162521309</v>
      </c>
      <c r="DV101" s="37">
        <v>0.10372388323691317</v>
      </c>
      <c r="DW101" s="37">
        <v>0.1020895573401861</v>
      </c>
      <c r="DX101" s="37">
        <v>0.10721114126121312</v>
      </c>
      <c r="DY101" s="37">
        <v>0.10660835852028061</v>
      </c>
      <c r="DZ101" s="37">
        <v>0.11273256564573431</v>
      </c>
      <c r="EA101" s="37">
        <v>0.10419134863052593</v>
      </c>
      <c r="EB101" s="37">
        <v>0.11176809646143493</v>
      </c>
      <c r="EC101" s="37">
        <v>0.104021162521309</v>
      </c>
      <c r="ED101" s="37">
        <v>0.11218215355303762</v>
      </c>
      <c r="EE101" s="37">
        <v>0.10660835852028061</v>
      </c>
      <c r="EF101" s="37">
        <v>0.104021162521309</v>
      </c>
      <c r="EG101" s="37">
        <v>0.10160759845934386</v>
      </c>
      <c r="EH101" s="37">
        <v>0.104021162521309</v>
      </c>
      <c r="EI101" s="37">
        <v>0.104021162521309</v>
      </c>
      <c r="EJ101" s="37">
        <v>0.11410662028222518</v>
      </c>
      <c r="EK101" s="37">
        <v>0.10567866246020641</v>
      </c>
      <c r="EL101" s="37">
        <v>0.11410662028222518</v>
      </c>
      <c r="EM101" s="37">
        <v>0.11173670167114458</v>
      </c>
      <c r="EN101" s="37">
        <v>0.10630239092763083</v>
      </c>
      <c r="EO101" s="37">
        <v>0.11410662028222518</v>
      </c>
      <c r="EP101" s="37">
        <v>0.11410662028222518</v>
      </c>
      <c r="EQ101" s="37">
        <v>0.10954321735010053</v>
      </c>
      <c r="ER101" s="37">
        <v>9.6256198543911431E-2</v>
      </c>
      <c r="ES101" s="37">
        <v>0.10343042369757582</v>
      </c>
      <c r="ET101" s="37">
        <v>0.10660835852028061</v>
      </c>
      <c r="EU101" s="37">
        <v>0.11102469624738376</v>
      </c>
      <c r="EV101" s="37">
        <v>0.11253084384895806</v>
      </c>
      <c r="EW101" s="37">
        <v>0.11733726045933301</v>
      </c>
      <c r="EX101" s="37">
        <v>0.104021162521309</v>
      </c>
      <c r="EY101" s="37">
        <v>0.104021162521309</v>
      </c>
      <c r="EZ101" s="37">
        <v>0.11181893321141323</v>
      </c>
      <c r="FA101" s="37">
        <v>0.10660835852028061</v>
      </c>
      <c r="FB101" s="37">
        <v>0.10253402643828613</v>
      </c>
      <c r="FC101" s="37">
        <v>0.10660835852028061</v>
      </c>
      <c r="FD101" s="37">
        <v>9.4285409148058275E-2</v>
      </c>
      <c r="FE101" s="37">
        <v>0.10954321735010053</v>
      </c>
      <c r="FF101" s="37">
        <v>0.10253402643828613</v>
      </c>
      <c r="FG101" s="37">
        <v>0.104021162521309</v>
      </c>
      <c r="FH101" s="37">
        <v>0.10382168189645302</v>
      </c>
      <c r="FI101" s="37">
        <v>0.10100003003659497</v>
      </c>
      <c r="FJ101" s="37">
        <v>0.12325929682091408</v>
      </c>
      <c r="FK101" s="37">
        <v>0.10660835852028061</v>
      </c>
      <c r="FL101" s="37">
        <v>0.10971622950906701</v>
      </c>
      <c r="FM101" s="37">
        <v>0.10705808432816299</v>
      </c>
      <c r="FN101" s="37">
        <v>0.11410662028222518</v>
      </c>
      <c r="FO101" s="37">
        <v>0.11721877659146052</v>
      </c>
      <c r="FP101" s="37">
        <v>0.10660835852028061</v>
      </c>
      <c r="FQ101" s="37">
        <v>0.104021162521309</v>
      </c>
      <c r="FR101" s="37">
        <v>0.10660835852028061</v>
      </c>
      <c r="FS101" s="37">
        <v>9.7685030782675319E-2</v>
      </c>
      <c r="FT101" s="37">
        <v>0.104021162521309</v>
      </c>
      <c r="FU101" s="37">
        <v>0.104021162521309</v>
      </c>
      <c r="FV101" s="37">
        <v>0.10419134863052593</v>
      </c>
      <c r="FW101" s="37">
        <v>0.11530212098071524</v>
      </c>
      <c r="FX101" s="37">
        <v>0.11410662028222518</v>
      </c>
      <c r="FY101" s="37">
        <v>0.10353413226509134</v>
      </c>
      <c r="FZ101" s="37">
        <v>9.8901336033722753E-2</v>
      </c>
      <c r="GA101" s="37">
        <v>0.104021162521309</v>
      </c>
      <c r="GB101" s="37">
        <v>0.104021162521309</v>
      </c>
      <c r="GC101" s="37">
        <v>0.11384215768415462</v>
      </c>
      <c r="GD101" s="37">
        <v>0.10600800397769561</v>
      </c>
      <c r="GE101" s="37">
        <v>0.10660835852028061</v>
      </c>
      <c r="GF101" s="37">
        <v>0.104021162521309</v>
      </c>
      <c r="GG101" s="37">
        <v>0.11689665451431419</v>
      </c>
      <c r="GH101" s="37">
        <v>9.89356117378557E-2</v>
      </c>
      <c r="GI101" s="37">
        <v>0.10419134863052593</v>
      </c>
      <c r="GJ101" s="37">
        <v>0.10660835852028061</v>
      </c>
      <c r="GK101" s="37">
        <v>9.9159865789522739E-2</v>
      </c>
      <c r="GL101" s="37">
        <v>0.10387912812405942</v>
      </c>
      <c r="GM101" s="37">
        <v>0.11626591337724657</v>
      </c>
      <c r="GN101" s="37">
        <v>0.10160759845934386</v>
      </c>
      <c r="GO101" s="37">
        <v>0.1088288492807572</v>
      </c>
      <c r="GP101" s="37">
        <v>0.10660835852028061</v>
      </c>
      <c r="GQ101" s="37">
        <v>0.12240406821898309</v>
      </c>
      <c r="GR101" s="37">
        <v>0.11410662028222518</v>
      </c>
      <c r="GS101" s="37">
        <v>0.104021162521309</v>
      </c>
      <c r="GT101" s="37">
        <v>0.10577917956423977</v>
      </c>
      <c r="GU101" s="37">
        <v>0.10721243405606384</v>
      </c>
      <c r="GV101" s="37">
        <v>0.10382168189645302</v>
      </c>
      <c r="GW101" s="37">
        <v>0.104021162521309</v>
      </c>
      <c r="GX101" s="37">
        <v>0.11088038102401088</v>
      </c>
      <c r="GY101" s="37">
        <v>0.11410662028222518</v>
      </c>
      <c r="GZ101" s="37">
        <v>0.11067958537326805</v>
      </c>
      <c r="HA101" s="37">
        <v>0.10393477093798409</v>
      </c>
      <c r="HB101" s="37">
        <v>0.10705808432816299</v>
      </c>
      <c r="HC101" s="37">
        <v>0.10573098237327305</v>
      </c>
      <c r="HD101" s="37">
        <v>0.10660835852028061</v>
      </c>
      <c r="HE101" s="37">
        <v>0.10064933280764632</v>
      </c>
      <c r="HF101" s="37">
        <v>0.104021162521309</v>
      </c>
      <c r="HG101" s="37">
        <v>0.10218787870466861</v>
      </c>
      <c r="HH101" s="37">
        <v>0.10707074458310961</v>
      </c>
      <c r="HI101" s="37">
        <v>0.104021162521309</v>
      </c>
      <c r="HJ101" s="37">
        <v>0.10754058481494422</v>
      </c>
      <c r="HK101" s="37">
        <v>0.10362411147504291</v>
      </c>
      <c r="HL101" s="37">
        <v>0.10220711265241778</v>
      </c>
      <c r="HM101" s="37">
        <v>0.104021162521309</v>
      </c>
      <c r="HN101" s="37">
        <v>0.10218787870466861</v>
      </c>
      <c r="HO101" s="37">
        <v>0.10877099776851384</v>
      </c>
      <c r="HP101" s="37">
        <v>0.10660835852028061</v>
      </c>
      <c r="HQ101" s="37">
        <v>0.10387912812405942</v>
      </c>
      <c r="HR101" s="37">
        <v>0.1151141041816468</v>
      </c>
      <c r="HS101" s="37">
        <v>0.10595884781534415</v>
      </c>
      <c r="HT101" s="37">
        <v>0.10393477093798409</v>
      </c>
      <c r="HU101" s="37">
        <v>0.11349763962666493</v>
      </c>
      <c r="HV101" s="37">
        <v>0.10160759845934386</v>
      </c>
      <c r="HW101" s="37">
        <v>0.104021162521309</v>
      </c>
      <c r="HX101" s="37">
        <v>0.11410662028222518</v>
      </c>
      <c r="HY101" s="37">
        <v>0.11410662028222518</v>
      </c>
      <c r="HZ101" s="37">
        <v>9.9066842317252268E-2</v>
      </c>
      <c r="IA101" s="37">
        <v>0.10393477093798409</v>
      </c>
      <c r="IB101" s="37">
        <v>0.10383020193501347</v>
      </c>
      <c r="IC101" s="37">
        <v>0.10451337427377272</v>
      </c>
      <c r="ID101" s="37">
        <v>0.10393477093798409</v>
      </c>
      <c r="IE101" s="37">
        <v>0.104021162521309</v>
      </c>
      <c r="IF101" s="37">
        <v>0.10419134863052593</v>
      </c>
      <c r="IG101" s="37">
        <v>0.10160759845934386</v>
      </c>
      <c r="IH101" s="37">
        <v>0.10867328168872326</v>
      </c>
      <c r="II101" s="37">
        <v>0.11410662028222518</v>
      </c>
      <c r="IJ101" s="37">
        <v>0.10531020425303228</v>
      </c>
      <c r="IK101" s="37">
        <v>0.10963023187723464</v>
      </c>
      <c r="IL101" s="37">
        <v>0.10121649438722313</v>
      </c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</row>
    <row r="102" spans="1:410" x14ac:dyDescent="0.35">
      <c r="A102" s="307">
        <v>0.14400000000000002</v>
      </c>
      <c r="B102" s="314">
        <f t="shared" si="8"/>
        <v>0.11021083026276035</v>
      </c>
      <c r="C102" s="315">
        <f t="shared" si="9"/>
        <v>3.3789169737239666E-2</v>
      </c>
      <c r="D102" s="37">
        <f t="shared" si="10"/>
        <v>0.10713346088758734</v>
      </c>
      <c r="E102" s="11">
        <f t="shared" si="11"/>
        <v>3.686653911241268E-2</v>
      </c>
      <c r="F102" s="310">
        <f t="shared" si="12"/>
        <v>0.11029292268680517</v>
      </c>
      <c r="G102" s="311">
        <f t="shared" si="13"/>
        <v>3.3707077313194847E-2</v>
      </c>
      <c r="H102" s="312">
        <f t="shared" si="14"/>
        <v>0.10724843312288317</v>
      </c>
      <c r="I102" s="313">
        <f t="shared" si="15"/>
        <v>3.6751566877116851E-2</v>
      </c>
      <c r="J102" s="323">
        <v>0.10713346088758734</v>
      </c>
      <c r="K102" s="313">
        <v>3.686653911241268E-2</v>
      </c>
      <c r="M102" s="1">
        <v>0.14400000000000002</v>
      </c>
      <c r="N102" s="37">
        <v>0.10912372409772542</v>
      </c>
      <c r="O102" s="37">
        <v>0.11042841160107986</v>
      </c>
      <c r="P102" s="37">
        <v>0.11721800251842351</v>
      </c>
      <c r="Q102" s="37">
        <v>0.12163006561850365</v>
      </c>
      <c r="R102" s="37">
        <v>0.10477373628114006</v>
      </c>
      <c r="S102" s="37">
        <v>0.11042841160107986</v>
      </c>
      <c r="T102" s="37">
        <v>0.10894798444676379</v>
      </c>
      <c r="U102" s="37">
        <v>0.11877810759248342</v>
      </c>
      <c r="V102" s="37">
        <v>0.11042841160107986</v>
      </c>
      <c r="W102" s="37">
        <v>0.11066076095459376</v>
      </c>
      <c r="X102" s="37">
        <v>0.11042841160107986</v>
      </c>
      <c r="Y102" s="37">
        <v>0.10676329676210994</v>
      </c>
      <c r="Z102" s="37">
        <v>0.11066076095459376</v>
      </c>
      <c r="AA102" s="37">
        <v>0.11066076095459376</v>
      </c>
      <c r="AB102" s="37">
        <v>0.12129314074974018</v>
      </c>
      <c r="AC102" s="37">
        <v>0.11037064631841553</v>
      </c>
      <c r="AD102" s="37">
        <v>0.10716550692904758</v>
      </c>
      <c r="AE102" s="37">
        <v>0.12002199668393931</v>
      </c>
      <c r="AF102" s="37">
        <v>0.11042841160107986</v>
      </c>
      <c r="AG102" s="37">
        <v>0.11066076095459376</v>
      </c>
      <c r="AH102" s="37">
        <v>0.11721800251842351</v>
      </c>
      <c r="AI102" s="37">
        <v>0.11560357260659804</v>
      </c>
      <c r="AJ102" s="37">
        <v>0.11066076095459376</v>
      </c>
      <c r="AK102" s="37">
        <v>0.10491550918978731</v>
      </c>
      <c r="AL102" s="37">
        <v>0.11042841160107986</v>
      </c>
      <c r="AM102" s="37">
        <v>0.11032389540723941</v>
      </c>
      <c r="AN102" s="37">
        <v>0.11640694323806411</v>
      </c>
      <c r="AO102" s="37">
        <v>0.11037064631841553</v>
      </c>
      <c r="AP102" s="37">
        <v>0.11066076095459376</v>
      </c>
      <c r="AQ102" s="37">
        <v>0.1131709231845679</v>
      </c>
      <c r="AR102" s="37">
        <v>0.11721800251842351</v>
      </c>
      <c r="AS102" s="37">
        <v>0.10101320450557916</v>
      </c>
      <c r="AT102" s="37">
        <v>0.12504703449846688</v>
      </c>
      <c r="AU102" s="37">
        <v>0.10957878993151837</v>
      </c>
      <c r="AV102" s="37">
        <v>0.11066076095459376</v>
      </c>
      <c r="AW102" s="37">
        <v>0.11021222258400409</v>
      </c>
      <c r="AX102" s="37">
        <v>0.11037064631841553</v>
      </c>
      <c r="AY102" s="37">
        <v>0.11042841160107986</v>
      </c>
      <c r="AZ102" s="37">
        <v>0.10636700037354063</v>
      </c>
      <c r="BA102" s="37">
        <v>0.10491550918978731</v>
      </c>
      <c r="BB102" s="37">
        <v>0.10491550918978731</v>
      </c>
      <c r="BC102" s="37">
        <v>0.10973103070359236</v>
      </c>
      <c r="BD102" s="37">
        <v>0.10568918398583804</v>
      </c>
      <c r="BE102" s="37">
        <v>0.11042841160107986</v>
      </c>
      <c r="BF102" s="37">
        <v>0.1204903286527399</v>
      </c>
      <c r="BG102" s="37">
        <v>0.11805873920140764</v>
      </c>
      <c r="BH102" s="37">
        <v>0.11894618196647788</v>
      </c>
      <c r="BI102" s="37">
        <v>0.11721800251842351</v>
      </c>
      <c r="BJ102" s="37">
        <v>0.11037064631841553</v>
      </c>
      <c r="BK102" s="37">
        <v>0.1278026472568996</v>
      </c>
      <c r="BL102" s="37">
        <v>0.12207565558028755</v>
      </c>
      <c r="BM102" s="37">
        <v>0.10835192804049432</v>
      </c>
      <c r="BN102" s="37">
        <v>0.10250395366428666</v>
      </c>
      <c r="BO102" s="37">
        <v>0.11863542231968593</v>
      </c>
      <c r="BP102" s="37">
        <v>0.11034726783604509</v>
      </c>
      <c r="BQ102" s="37">
        <v>0.11350856992609004</v>
      </c>
      <c r="BR102" s="37">
        <v>0.11066076095459376</v>
      </c>
      <c r="BS102" s="37">
        <v>0.11066076095459376</v>
      </c>
      <c r="BT102" s="37">
        <v>0.11042841160107986</v>
      </c>
      <c r="BU102" s="37">
        <v>0.11042841160107986</v>
      </c>
      <c r="BV102" s="37">
        <v>0.11721800251842351</v>
      </c>
      <c r="BW102" s="37">
        <v>0.1257418767125742</v>
      </c>
      <c r="BX102" s="37">
        <v>0.10491550918978731</v>
      </c>
      <c r="BY102" s="37">
        <v>0.11060003895384285</v>
      </c>
      <c r="BZ102" s="37">
        <v>0.10968699375031643</v>
      </c>
      <c r="CA102" s="37">
        <v>0.11066076095459376</v>
      </c>
      <c r="CB102" s="37">
        <v>0.104827491982451</v>
      </c>
      <c r="CC102" s="37">
        <v>0.12064333291968032</v>
      </c>
      <c r="CD102" s="37">
        <v>0.1143900890884566</v>
      </c>
      <c r="CE102" s="37">
        <v>0.11138297328287794</v>
      </c>
      <c r="CF102" s="37">
        <v>8.8308109635571785E-2</v>
      </c>
      <c r="CG102" s="37">
        <v>0.104827491982451</v>
      </c>
      <c r="CH102" s="37">
        <v>0.12707280157617462</v>
      </c>
      <c r="CI102" s="37">
        <v>0.10417815626723659</v>
      </c>
      <c r="CJ102" s="37">
        <v>0.11721800251842351</v>
      </c>
      <c r="CK102" s="37">
        <v>0.1247936560498546</v>
      </c>
      <c r="CL102" s="37">
        <v>0.10491550918978731</v>
      </c>
      <c r="CM102" s="37">
        <v>0.11509520557942321</v>
      </c>
      <c r="CN102" s="37">
        <v>0.11534386329212354</v>
      </c>
      <c r="CO102" s="37">
        <v>0.12392086102251687</v>
      </c>
      <c r="CP102" s="37">
        <v>0.12020005239639797</v>
      </c>
      <c r="CQ102" s="37">
        <v>0.11007324601713275</v>
      </c>
      <c r="CR102" s="37">
        <v>0.10716550692904758</v>
      </c>
      <c r="CS102" s="37">
        <v>0.12179752849057701</v>
      </c>
      <c r="CT102" s="37">
        <v>0.10491550918978731</v>
      </c>
      <c r="CU102" s="37">
        <v>0.11660397158364177</v>
      </c>
      <c r="CV102" s="37">
        <v>0.10716550692904758</v>
      </c>
      <c r="CW102" s="37">
        <v>0.11123909845643776</v>
      </c>
      <c r="CX102" s="37">
        <v>0.10491550918978731</v>
      </c>
      <c r="CY102" s="37">
        <v>0.10491550918978731</v>
      </c>
      <c r="CZ102" s="37">
        <v>0.12037416114482147</v>
      </c>
      <c r="DA102" s="37">
        <v>0.10716550692904758</v>
      </c>
      <c r="DB102" s="37">
        <v>0.10324090291382326</v>
      </c>
      <c r="DC102" s="37">
        <v>0.104827491982451</v>
      </c>
      <c r="DD102" s="37">
        <v>0.11262745399993079</v>
      </c>
      <c r="DE102" s="37">
        <v>0.1047200152631842</v>
      </c>
      <c r="DF102" s="37">
        <v>0.11338641393864712</v>
      </c>
      <c r="DG102" s="37">
        <v>0.10250395366428666</v>
      </c>
      <c r="DH102" s="37">
        <v>0.10212095268493049</v>
      </c>
      <c r="DI102" s="37">
        <v>0.11153800334827824</v>
      </c>
      <c r="DJ102" s="37">
        <v>0.1095693393137025</v>
      </c>
      <c r="DK102" s="37">
        <v>0.10491550918978731</v>
      </c>
      <c r="DL102" s="37">
        <v>0.10491550918978731</v>
      </c>
      <c r="DM102" s="37">
        <v>9.8528450464051121E-2</v>
      </c>
      <c r="DN102" s="37">
        <v>0.1104347385387241</v>
      </c>
      <c r="DO102" s="37">
        <v>0.10491550918978731</v>
      </c>
      <c r="DP102" s="37">
        <v>0.10250395366428666</v>
      </c>
      <c r="DQ102" s="37">
        <v>0.10877854038845802</v>
      </c>
      <c r="DR102" s="37">
        <v>9.4529968666688946E-2</v>
      </c>
      <c r="DS102" s="37">
        <v>0.10641061114548944</v>
      </c>
      <c r="DT102" s="37">
        <v>0.10012021375258162</v>
      </c>
      <c r="DU102" s="37">
        <v>0.10491550918978731</v>
      </c>
      <c r="DV102" s="37">
        <v>0.10461735175903275</v>
      </c>
      <c r="DW102" s="37">
        <v>0.10298550985375354</v>
      </c>
      <c r="DX102" s="37">
        <v>0.10776916341572074</v>
      </c>
      <c r="DY102" s="37">
        <v>0.10716550692904758</v>
      </c>
      <c r="DZ102" s="37">
        <v>0.11358197475293452</v>
      </c>
      <c r="EA102" s="37">
        <v>0.10508123234090294</v>
      </c>
      <c r="EB102" s="37">
        <v>0.11262745399993079</v>
      </c>
      <c r="EC102" s="37">
        <v>0.10491550918978731</v>
      </c>
      <c r="ED102" s="37">
        <v>0.11298782984167222</v>
      </c>
      <c r="EE102" s="37">
        <v>0.10716550692904758</v>
      </c>
      <c r="EF102" s="37">
        <v>0.10491550918978731</v>
      </c>
      <c r="EG102" s="37">
        <v>0.10250395366428666</v>
      </c>
      <c r="EH102" s="37">
        <v>0.10491550918978731</v>
      </c>
      <c r="EI102" s="37">
        <v>0.10491550918978731</v>
      </c>
      <c r="EJ102" s="37">
        <v>0.11495557933367428</v>
      </c>
      <c r="EK102" s="37">
        <v>0.10656849785241085</v>
      </c>
      <c r="EL102" s="37">
        <v>0.11495557933367428</v>
      </c>
      <c r="EM102" s="37">
        <v>0.11262745667256047</v>
      </c>
      <c r="EN102" s="37">
        <v>0.10719503605361069</v>
      </c>
      <c r="EO102" s="37">
        <v>0.11495557933367428</v>
      </c>
      <c r="EP102" s="37">
        <v>0.11495557933367428</v>
      </c>
      <c r="EQ102" s="37">
        <v>0.11039366489691194</v>
      </c>
      <c r="ER102" s="37">
        <v>9.7139313269488881E-2</v>
      </c>
      <c r="ES102" s="37">
        <v>0.10388547597080877</v>
      </c>
      <c r="ET102" s="37">
        <v>0.10716550692904758</v>
      </c>
      <c r="EU102" s="37">
        <v>0.11188778685448564</v>
      </c>
      <c r="EV102" s="37">
        <v>0.11338641393864712</v>
      </c>
      <c r="EW102" s="37">
        <v>0.11818524486813797</v>
      </c>
      <c r="EX102" s="37">
        <v>0.10491550918978731</v>
      </c>
      <c r="EY102" s="37">
        <v>0.10491550918978731</v>
      </c>
      <c r="EZ102" s="37">
        <v>0.11266864070321492</v>
      </c>
      <c r="FA102" s="37">
        <v>0.10716550692904758</v>
      </c>
      <c r="FB102" s="37">
        <v>0.10342832361444332</v>
      </c>
      <c r="FC102" s="37">
        <v>0.10716550692904758</v>
      </c>
      <c r="FD102" s="37">
        <v>9.5117529961210812E-2</v>
      </c>
      <c r="FE102" s="37">
        <v>0.11039366489691194</v>
      </c>
      <c r="FF102" s="37">
        <v>0.10342832361444332</v>
      </c>
      <c r="FG102" s="37">
        <v>0.10491550918978731</v>
      </c>
      <c r="FH102" s="37">
        <v>0.10471271373229629</v>
      </c>
      <c r="FI102" s="37">
        <v>0.10180497467545746</v>
      </c>
      <c r="FJ102" s="37">
        <v>0.12410284629915869</v>
      </c>
      <c r="FK102" s="37">
        <v>0.10716550692904758</v>
      </c>
      <c r="FL102" s="37">
        <v>0.11055651886003148</v>
      </c>
      <c r="FM102" s="37">
        <v>0.10795297968412276</v>
      </c>
      <c r="FN102" s="37">
        <v>0.11495557933367428</v>
      </c>
      <c r="FO102" s="37">
        <v>0.11807278735388094</v>
      </c>
      <c r="FP102" s="37">
        <v>0.10716550692904758</v>
      </c>
      <c r="FQ102" s="37">
        <v>0.10491550918978731</v>
      </c>
      <c r="FR102" s="37">
        <v>0.10716550692904758</v>
      </c>
      <c r="FS102" s="37">
        <v>9.8248047768342284E-2</v>
      </c>
      <c r="FT102" s="37">
        <v>0.10491550918978731</v>
      </c>
      <c r="FU102" s="37">
        <v>0.10491550918978731</v>
      </c>
      <c r="FV102" s="37">
        <v>0.10508123234090294</v>
      </c>
      <c r="FW102" s="37">
        <v>0.11619362282679013</v>
      </c>
      <c r="FX102" s="37">
        <v>0.11495557933367428</v>
      </c>
      <c r="FY102" s="37">
        <v>0.1044586314286442</v>
      </c>
      <c r="FZ102" s="37">
        <v>9.9799449786160066E-2</v>
      </c>
      <c r="GA102" s="37">
        <v>0.10491550918978731</v>
      </c>
      <c r="GB102" s="37">
        <v>0.10491550918978731</v>
      </c>
      <c r="GC102" s="37">
        <v>0.11476614491242731</v>
      </c>
      <c r="GD102" s="37">
        <v>0.10656427887862518</v>
      </c>
      <c r="GE102" s="37">
        <v>0.10716550692904758</v>
      </c>
      <c r="GF102" s="37">
        <v>0.10491550918978731</v>
      </c>
      <c r="GG102" s="37">
        <v>0.11775391152343628</v>
      </c>
      <c r="GH102" s="37">
        <v>9.9824876672585106E-2</v>
      </c>
      <c r="GI102" s="37">
        <v>0.10508123234090294</v>
      </c>
      <c r="GJ102" s="37">
        <v>0.10716550692904758</v>
      </c>
      <c r="GK102" s="37">
        <v>0.10005305933003106</v>
      </c>
      <c r="GL102" s="37">
        <v>0.10477373628114006</v>
      </c>
      <c r="GM102" s="37">
        <v>0.11717813248752607</v>
      </c>
      <c r="GN102" s="37">
        <v>0.10250395366428666</v>
      </c>
      <c r="GO102" s="37">
        <v>0.10965274412602977</v>
      </c>
      <c r="GP102" s="37">
        <v>0.10716550692904758</v>
      </c>
      <c r="GQ102" s="37">
        <v>0.1232483719756019</v>
      </c>
      <c r="GR102" s="37">
        <v>0.11495557933367428</v>
      </c>
      <c r="GS102" s="37">
        <v>0.10491550918978731</v>
      </c>
      <c r="GT102" s="37">
        <v>0.10670693822729116</v>
      </c>
      <c r="GU102" s="37">
        <v>0.10810265332545832</v>
      </c>
      <c r="GV102" s="37">
        <v>0.10471271373229629</v>
      </c>
      <c r="GW102" s="37">
        <v>0.10491550918978731</v>
      </c>
      <c r="GX102" s="37">
        <v>0.11177799329828808</v>
      </c>
      <c r="GY102" s="37">
        <v>0.11495557933367428</v>
      </c>
      <c r="GZ102" s="37">
        <v>0.11152966395711372</v>
      </c>
      <c r="HA102" s="37">
        <v>0.104827491982451</v>
      </c>
      <c r="HB102" s="37">
        <v>0.10795297968412276</v>
      </c>
      <c r="HC102" s="37">
        <v>0.10662151676774445</v>
      </c>
      <c r="HD102" s="37">
        <v>0.10716550692904758</v>
      </c>
      <c r="HE102" s="37">
        <v>0.10121988530834969</v>
      </c>
      <c r="HF102" s="37">
        <v>0.10491550918978731</v>
      </c>
      <c r="HG102" s="37">
        <v>0.10276059069737742</v>
      </c>
      <c r="HH102" s="37">
        <v>0.10796103686116298</v>
      </c>
      <c r="HI102" s="37">
        <v>0.10491550918978731</v>
      </c>
      <c r="HJ102" s="37">
        <v>0.10809989082981541</v>
      </c>
      <c r="HK102" s="37">
        <v>0.10417815626723659</v>
      </c>
      <c r="HL102" s="37">
        <v>0.10267369174259522</v>
      </c>
      <c r="HM102" s="37">
        <v>0.10491550918978731</v>
      </c>
      <c r="HN102" s="37">
        <v>0.10276059069737742</v>
      </c>
      <c r="HO102" s="37">
        <v>0.10967009371590186</v>
      </c>
      <c r="HP102" s="37">
        <v>0.10716550692904758</v>
      </c>
      <c r="HQ102" s="37">
        <v>0.10477373628114006</v>
      </c>
      <c r="HR102" s="37">
        <v>0.11581943494756386</v>
      </c>
      <c r="HS102" s="37">
        <v>0.10685159654095266</v>
      </c>
      <c r="HT102" s="37">
        <v>0.104827491982451</v>
      </c>
      <c r="HU102" s="37">
        <v>0.11433963371248823</v>
      </c>
      <c r="HV102" s="37">
        <v>0.10250395366428666</v>
      </c>
      <c r="HW102" s="37">
        <v>0.10491550918978731</v>
      </c>
      <c r="HX102" s="37">
        <v>0.11495557933367428</v>
      </c>
      <c r="HY102" s="37">
        <v>0.11495557933367428</v>
      </c>
      <c r="HZ102" s="37">
        <v>9.9966546882708673E-2</v>
      </c>
      <c r="IA102" s="37">
        <v>0.104827491982451</v>
      </c>
      <c r="IB102" s="37">
        <v>0.1047200152631842</v>
      </c>
      <c r="IC102" s="37">
        <v>0.10506891813380359</v>
      </c>
      <c r="ID102" s="37">
        <v>0.104827491982451</v>
      </c>
      <c r="IE102" s="37">
        <v>0.10491550918978731</v>
      </c>
      <c r="IF102" s="37">
        <v>0.10508123234090294</v>
      </c>
      <c r="IG102" s="37">
        <v>0.10250395366428666</v>
      </c>
      <c r="IH102" s="37">
        <v>0.1095693393137025</v>
      </c>
      <c r="II102" s="37">
        <v>0.11495557933367428</v>
      </c>
      <c r="IJ102" s="37">
        <v>0.10620124909268913</v>
      </c>
      <c r="IK102" s="37">
        <v>0.11047557068842684</v>
      </c>
      <c r="IL102" s="37">
        <v>0.10212095268493049</v>
      </c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</row>
    <row r="103" spans="1:410" x14ac:dyDescent="0.35">
      <c r="A103" s="307">
        <v>0.14500000000000002</v>
      </c>
      <c r="B103" s="314">
        <f t="shared" si="8"/>
        <v>0.11105242451470818</v>
      </c>
      <c r="C103" s="315">
        <f t="shared" si="9"/>
        <v>3.3947575485291842E-2</v>
      </c>
      <c r="D103" s="37">
        <f t="shared" si="10"/>
        <v>0.10795280450980221</v>
      </c>
      <c r="E103" s="11">
        <f t="shared" si="11"/>
        <v>3.7047195490197804E-2</v>
      </c>
      <c r="F103" s="310">
        <f t="shared" si="12"/>
        <v>0.11112912709252025</v>
      </c>
      <c r="G103" s="311">
        <f t="shared" si="13"/>
        <v>3.3870872907479768E-2</v>
      </c>
      <c r="H103" s="312">
        <f t="shared" si="14"/>
        <v>0.10806733674906575</v>
      </c>
      <c r="I103" s="313">
        <f t="shared" si="15"/>
        <v>3.6932663250934264E-2</v>
      </c>
      <c r="J103" s="323">
        <v>0.10795280450980221</v>
      </c>
      <c r="K103" s="313">
        <v>3.7047195490197804E-2</v>
      </c>
      <c r="M103" s="1">
        <v>0.14500000000000002</v>
      </c>
      <c r="N103" s="37">
        <v>0.10967870272683955</v>
      </c>
      <c r="O103" s="37">
        <v>0.11130015052154651</v>
      </c>
      <c r="P103" s="37">
        <v>0.11806977088600257</v>
      </c>
      <c r="Q103" s="37">
        <v>0.1224697769796701</v>
      </c>
      <c r="R103" s="37">
        <v>0.10566870291475272</v>
      </c>
      <c r="S103" s="37">
        <v>0.11130015052154651</v>
      </c>
      <c r="T103" s="37">
        <v>0.10982384659225919</v>
      </c>
      <c r="U103" s="37">
        <v>0.11961707683972955</v>
      </c>
      <c r="V103" s="37">
        <v>0.11130015052154651</v>
      </c>
      <c r="W103" s="37">
        <v>0.1115436451438041</v>
      </c>
      <c r="X103" s="37">
        <v>0.11130015052154651</v>
      </c>
      <c r="Y103" s="37">
        <v>0.10765390128958385</v>
      </c>
      <c r="Z103" s="37">
        <v>0.1115436451438041</v>
      </c>
      <c r="AA103" s="37">
        <v>0.1115436451438041</v>
      </c>
      <c r="AB103" s="37">
        <v>0.12223956491477694</v>
      </c>
      <c r="AC103" s="37">
        <v>0.11124540045875153</v>
      </c>
      <c r="AD103" s="37">
        <v>0.10772414129070818</v>
      </c>
      <c r="AE103" s="37">
        <v>0.12095892772556893</v>
      </c>
      <c r="AF103" s="37">
        <v>0.11130015052154651</v>
      </c>
      <c r="AG103" s="37">
        <v>0.1115436451438041</v>
      </c>
      <c r="AH103" s="37">
        <v>0.11806977088600257</v>
      </c>
      <c r="AI103" s="37">
        <v>0.11655707712714514</v>
      </c>
      <c r="AJ103" s="37">
        <v>0.1115436451438041</v>
      </c>
      <c r="AK103" s="37">
        <v>0.10581020095903759</v>
      </c>
      <c r="AL103" s="37">
        <v>0.11130015052154651</v>
      </c>
      <c r="AM103" s="37">
        <v>0.11119393156458823</v>
      </c>
      <c r="AN103" s="37">
        <v>0.11726430846914093</v>
      </c>
      <c r="AO103" s="37">
        <v>0.11124540045875153</v>
      </c>
      <c r="AP103" s="37">
        <v>0.1115436451438041</v>
      </c>
      <c r="AQ103" s="37">
        <v>0.11408657765142949</v>
      </c>
      <c r="AR103" s="37">
        <v>0.11806977088600257</v>
      </c>
      <c r="AS103" s="37">
        <v>0.10189461583242454</v>
      </c>
      <c r="AT103" s="37">
        <v>0.12589341948375576</v>
      </c>
      <c r="AU103" s="37">
        <v>0.11043426223479291</v>
      </c>
      <c r="AV103" s="37">
        <v>0.1115436451438041</v>
      </c>
      <c r="AW103" s="37">
        <v>0.11109126753556109</v>
      </c>
      <c r="AX103" s="37">
        <v>0.11124540045875153</v>
      </c>
      <c r="AY103" s="37">
        <v>0.11130015052154651</v>
      </c>
      <c r="AZ103" s="37">
        <v>0.10726049886190259</v>
      </c>
      <c r="BA103" s="37">
        <v>0.10581020095903759</v>
      </c>
      <c r="BB103" s="37">
        <v>0.10581020095903759</v>
      </c>
      <c r="BC103" s="37">
        <v>0.11062127091384255</v>
      </c>
      <c r="BD103" s="37">
        <v>0.10657034550268718</v>
      </c>
      <c r="BE103" s="37">
        <v>0.11130015052154651</v>
      </c>
      <c r="BF103" s="37">
        <v>0.1213781630884303</v>
      </c>
      <c r="BG103" s="37">
        <v>0.11890776387368973</v>
      </c>
      <c r="BH103" s="37">
        <v>0.1198711706705029</v>
      </c>
      <c r="BI103" s="37">
        <v>0.11806977088600257</v>
      </c>
      <c r="BJ103" s="37">
        <v>0.11124540045875153</v>
      </c>
      <c r="BK103" s="37">
        <v>0.12872277958830547</v>
      </c>
      <c r="BL103" s="37">
        <v>0.12292339534316965</v>
      </c>
      <c r="BM103" s="37">
        <v>0.1092343640814557</v>
      </c>
      <c r="BN103" s="37">
        <v>0.10340064405531013</v>
      </c>
      <c r="BO103" s="37">
        <v>0.11945310029915346</v>
      </c>
      <c r="BP103" s="37">
        <v>0.11121966238312364</v>
      </c>
      <c r="BQ103" s="37">
        <v>0.11438888217516752</v>
      </c>
      <c r="BR103" s="37">
        <v>0.1115436451438041</v>
      </c>
      <c r="BS103" s="37">
        <v>0.1115436451438041</v>
      </c>
      <c r="BT103" s="37">
        <v>0.11130015052154651</v>
      </c>
      <c r="BU103" s="37">
        <v>0.11130015052154651</v>
      </c>
      <c r="BV103" s="37">
        <v>0.11806977088600257</v>
      </c>
      <c r="BW103" s="37">
        <v>0.12646449829799655</v>
      </c>
      <c r="BX103" s="37">
        <v>0.10581020095903759</v>
      </c>
      <c r="BY103" s="37">
        <v>0.11148432179919543</v>
      </c>
      <c r="BZ103" s="37">
        <v>0.11024362247507091</v>
      </c>
      <c r="CA103" s="37">
        <v>0.1115436451438041</v>
      </c>
      <c r="CB103" s="37">
        <v>0.10572730780199158</v>
      </c>
      <c r="CC103" s="37">
        <v>0.12153744128944832</v>
      </c>
      <c r="CD103" s="37">
        <v>0.11521793541183301</v>
      </c>
      <c r="CE103" s="37">
        <v>0.11229880573330631</v>
      </c>
      <c r="CF103" s="37">
        <v>8.9234509234959569E-2</v>
      </c>
      <c r="CG103" s="37">
        <v>0.10572730780199158</v>
      </c>
      <c r="CH103" s="37">
        <v>0.1279968017218549</v>
      </c>
      <c r="CI103" s="37">
        <v>0.10473380500484497</v>
      </c>
      <c r="CJ103" s="37">
        <v>0.11806977088600257</v>
      </c>
      <c r="CK103" s="37">
        <v>0.12563734042896857</v>
      </c>
      <c r="CL103" s="37">
        <v>0.10581020095903759</v>
      </c>
      <c r="CM103" s="37">
        <v>0.11563977579613205</v>
      </c>
      <c r="CN103" s="37">
        <v>0.11622905568460684</v>
      </c>
      <c r="CO103" s="37">
        <v>0.12484929242625031</v>
      </c>
      <c r="CP103" s="37">
        <v>0.12103912163760877</v>
      </c>
      <c r="CQ103" s="37">
        <v>0.11094934640935827</v>
      </c>
      <c r="CR103" s="37">
        <v>0.10772414129070818</v>
      </c>
      <c r="CS103" s="37">
        <v>0.12262990906179683</v>
      </c>
      <c r="CT103" s="37">
        <v>0.10581020095903759</v>
      </c>
      <c r="CU103" s="37">
        <v>0.11744517548018019</v>
      </c>
      <c r="CV103" s="37">
        <v>0.10772414129070818</v>
      </c>
      <c r="CW103" s="37">
        <v>0.11212857327167769</v>
      </c>
      <c r="CX103" s="37">
        <v>0.10581020095903759</v>
      </c>
      <c r="CY103" s="37">
        <v>0.10581020095903759</v>
      </c>
      <c r="CZ103" s="37">
        <v>0.12122958737596323</v>
      </c>
      <c r="DA103" s="37">
        <v>0.10772414129070818</v>
      </c>
      <c r="DB103" s="37">
        <v>0.10413103036948912</v>
      </c>
      <c r="DC103" s="37">
        <v>0.10572730780199158</v>
      </c>
      <c r="DD103" s="37">
        <v>0.11348747033096784</v>
      </c>
      <c r="DE103" s="37">
        <v>0.10561013870823732</v>
      </c>
      <c r="DF103" s="37">
        <v>0.11424265589316285</v>
      </c>
      <c r="DG103" s="37">
        <v>0.10340064405531013</v>
      </c>
      <c r="DH103" s="37">
        <v>0.10302571338052369</v>
      </c>
      <c r="DI103" s="37">
        <v>0.11242960916991329</v>
      </c>
      <c r="DJ103" s="37">
        <v>0.11045746840575954</v>
      </c>
      <c r="DK103" s="37">
        <v>0.10581020095903759</v>
      </c>
      <c r="DL103" s="37">
        <v>0.10581020095903759</v>
      </c>
      <c r="DM103" s="37">
        <v>9.9358951575812204E-2</v>
      </c>
      <c r="DN103" s="37">
        <v>0.11128337990674408</v>
      </c>
      <c r="DO103" s="37">
        <v>0.10581020095903759</v>
      </c>
      <c r="DP103" s="37">
        <v>0.10340064405531013</v>
      </c>
      <c r="DQ103" s="37">
        <v>0.10967873805151451</v>
      </c>
      <c r="DR103" s="37">
        <v>9.5091381360721927E-2</v>
      </c>
      <c r="DS103" s="37">
        <v>0.10730536390123313</v>
      </c>
      <c r="DT103" s="37">
        <v>0.10101493051377375</v>
      </c>
      <c r="DU103" s="37">
        <v>0.10581020095903759</v>
      </c>
      <c r="DV103" s="37">
        <v>0.10551117509573515</v>
      </c>
      <c r="DW103" s="37">
        <v>0.10388179954128463</v>
      </c>
      <c r="DX103" s="37">
        <v>0.10832867128592993</v>
      </c>
      <c r="DY103" s="37">
        <v>0.10772414129070818</v>
      </c>
      <c r="DZ103" s="37">
        <v>0.11443214013623759</v>
      </c>
      <c r="EA103" s="37">
        <v>0.10597139706886738</v>
      </c>
      <c r="EB103" s="37">
        <v>0.11348747033096784</v>
      </c>
      <c r="EC103" s="37">
        <v>0.10581020095903759</v>
      </c>
      <c r="ED103" s="37">
        <v>0.11379443594957617</v>
      </c>
      <c r="EE103" s="37">
        <v>0.10772414129070818</v>
      </c>
      <c r="EF103" s="37">
        <v>0.10581020095903759</v>
      </c>
      <c r="EG103" s="37">
        <v>0.10340064405531013</v>
      </c>
      <c r="EH103" s="37">
        <v>0.10581020095903759</v>
      </c>
      <c r="EI103" s="37">
        <v>0.10581020095903759</v>
      </c>
      <c r="EJ103" s="37">
        <v>0.11580529494937242</v>
      </c>
      <c r="EK103" s="37">
        <v>0.10745861975388937</v>
      </c>
      <c r="EL103" s="37">
        <v>0.11580529494937242</v>
      </c>
      <c r="EM103" s="37">
        <v>0.11351856758253165</v>
      </c>
      <c r="EN103" s="37">
        <v>0.10808804892025714</v>
      </c>
      <c r="EO103" s="37">
        <v>0.11580529494937242</v>
      </c>
      <c r="EP103" s="37">
        <v>0.11580529494937242</v>
      </c>
      <c r="EQ103" s="37">
        <v>0.11124486819096457</v>
      </c>
      <c r="ER103" s="37">
        <v>9.8032763661410893E-2</v>
      </c>
      <c r="ES103" s="37">
        <v>0.10434203390474739</v>
      </c>
      <c r="ET103" s="37">
        <v>0.10772414129070818</v>
      </c>
      <c r="EU103" s="37">
        <v>0.11275152319134696</v>
      </c>
      <c r="EV103" s="37">
        <v>0.11424265589316285</v>
      </c>
      <c r="EW103" s="37">
        <v>0.11903398656104947</v>
      </c>
      <c r="EX103" s="37">
        <v>0.10581020095903759</v>
      </c>
      <c r="EY103" s="37">
        <v>0.10581020095903759</v>
      </c>
      <c r="EZ103" s="37">
        <v>0.11351910429945899</v>
      </c>
      <c r="FA103" s="37">
        <v>0.10772414129070818</v>
      </c>
      <c r="FB103" s="37">
        <v>0.10432296155155196</v>
      </c>
      <c r="FC103" s="37">
        <v>0.10772414129070818</v>
      </c>
      <c r="FD103" s="37">
        <v>9.5950273591319357E-2</v>
      </c>
      <c r="FE103" s="37">
        <v>0.11124486819096457</v>
      </c>
      <c r="FF103" s="37">
        <v>0.10432296155155196</v>
      </c>
      <c r="FG103" s="37">
        <v>0.10581020095903759</v>
      </c>
      <c r="FH103" s="37">
        <v>0.10560406566980296</v>
      </c>
      <c r="FI103" s="37">
        <v>0.10261082250710163</v>
      </c>
      <c r="FJ103" s="37">
        <v>0.12494709715270846</v>
      </c>
      <c r="FK103" s="37">
        <v>0.10772414129070818</v>
      </c>
      <c r="FL103" s="37">
        <v>0.11139756369952747</v>
      </c>
      <c r="FM103" s="37">
        <v>0.1088482280340699</v>
      </c>
      <c r="FN103" s="37">
        <v>0.11580529494937242</v>
      </c>
      <c r="FO103" s="37">
        <v>0.11892747392812097</v>
      </c>
      <c r="FP103" s="37">
        <v>0.10772414129070818</v>
      </c>
      <c r="FQ103" s="37">
        <v>0.10581020095903759</v>
      </c>
      <c r="FR103" s="37">
        <v>0.10772414129070818</v>
      </c>
      <c r="FS103" s="37">
        <v>9.8812549971333263E-2</v>
      </c>
      <c r="FT103" s="37">
        <v>0.10581020095903759</v>
      </c>
      <c r="FU103" s="37">
        <v>0.10581020095903759</v>
      </c>
      <c r="FV103" s="37">
        <v>0.10597139706886738</v>
      </c>
      <c r="FW103" s="37">
        <v>0.11708545566062356</v>
      </c>
      <c r="FX103" s="37">
        <v>0.11580529494937242</v>
      </c>
      <c r="FY103" s="37">
        <v>0.10538328616408577</v>
      </c>
      <c r="FZ103" s="37">
        <v>0.10069791545607254</v>
      </c>
      <c r="GA103" s="37">
        <v>0.10581020095903759</v>
      </c>
      <c r="GB103" s="37">
        <v>0.10581020095903759</v>
      </c>
      <c r="GC103" s="37">
        <v>0.11569054281474833</v>
      </c>
      <c r="GD103" s="37">
        <v>0.10712203995845715</v>
      </c>
      <c r="GE103" s="37">
        <v>0.10772414129070818</v>
      </c>
      <c r="GF103" s="37">
        <v>0.10581020095903759</v>
      </c>
      <c r="GG103" s="37">
        <v>0.11861184132015246</v>
      </c>
      <c r="GH103" s="37">
        <v>0.10071445967823212</v>
      </c>
      <c r="GI103" s="37">
        <v>0.10597139706886738</v>
      </c>
      <c r="GJ103" s="37">
        <v>0.10772414129070818</v>
      </c>
      <c r="GK103" s="37">
        <v>0.10094659742380196</v>
      </c>
      <c r="GL103" s="37">
        <v>0.10566870291475272</v>
      </c>
      <c r="GM103" s="37">
        <v>0.11809054000733821</v>
      </c>
      <c r="GN103" s="37">
        <v>0.10340064405531013</v>
      </c>
      <c r="GO103" s="37">
        <v>0.11047759146045677</v>
      </c>
      <c r="GP103" s="37">
        <v>0.10772414129070818</v>
      </c>
      <c r="GQ103" s="37">
        <v>0.12409338429671979</v>
      </c>
      <c r="GR103" s="37">
        <v>0.11580529494937242</v>
      </c>
      <c r="GS103" s="37">
        <v>0.10581020095903759</v>
      </c>
      <c r="GT103" s="37">
        <v>0.10763494502994342</v>
      </c>
      <c r="GU103" s="37">
        <v>0.10899316374878465</v>
      </c>
      <c r="GV103" s="37">
        <v>0.10560406566980296</v>
      </c>
      <c r="GW103" s="37">
        <v>0.10581020095903759</v>
      </c>
      <c r="GX103" s="37">
        <v>0.11267595355693238</v>
      </c>
      <c r="GY103" s="37">
        <v>0.11580529494937242</v>
      </c>
      <c r="GZ103" s="37">
        <v>0.11238049845392251</v>
      </c>
      <c r="HA103" s="37">
        <v>0.10572730780199158</v>
      </c>
      <c r="HB103" s="37">
        <v>0.1088482280340699</v>
      </c>
      <c r="HC103" s="37">
        <v>0.10751242012189555</v>
      </c>
      <c r="HD103" s="37">
        <v>0.10772414129070818</v>
      </c>
      <c r="HE103" s="37">
        <v>0.10179193096467798</v>
      </c>
      <c r="HF103" s="37">
        <v>0.10581020095903759</v>
      </c>
      <c r="HG103" s="37">
        <v>0.1033347947300256</v>
      </c>
      <c r="HH103" s="37">
        <v>0.10885168869265627</v>
      </c>
      <c r="HI103" s="37">
        <v>0.10581020095903759</v>
      </c>
      <c r="HJ103" s="37">
        <v>0.10866068458078493</v>
      </c>
      <c r="HK103" s="37">
        <v>0.10473380500484497</v>
      </c>
      <c r="HL103" s="37">
        <v>0.10357447325433422</v>
      </c>
      <c r="HM103" s="37">
        <v>0.10581020095903759</v>
      </c>
      <c r="HN103" s="37">
        <v>0.1033347947300256</v>
      </c>
      <c r="HO103" s="37">
        <v>0.11055348778997898</v>
      </c>
      <c r="HP103" s="37">
        <v>0.10772414129070818</v>
      </c>
      <c r="HQ103" s="37">
        <v>0.10566870291475272</v>
      </c>
      <c r="HR103" s="37">
        <v>0.11652600107552957</v>
      </c>
      <c r="HS103" s="37">
        <v>0.10774469825479516</v>
      </c>
      <c r="HT103" s="37">
        <v>0.10572730780199158</v>
      </c>
      <c r="HU103" s="37">
        <v>0.11518209467381579</v>
      </c>
      <c r="HV103" s="37">
        <v>0.10340064405531013</v>
      </c>
      <c r="HW103" s="37">
        <v>0.10581020095903759</v>
      </c>
      <c r="HX103" s="37">
        <v>0.11580529494937242</v>
      </c>
      <c r="HY103" s="37">
        <v>0.11580529494937242</v>
      </c>
      <c r="HZ103" s="37">
        <v>0.10086660426525929</v>
      </c>
      <c r="IA103" s="37">
        <v>0.10572730780199158</v>
      </c>
      <c r="IB103" s="37">
        <v>0.10561013870823732</v>
      </c>
      <c r="IC103" s="37">
        <v>0.10562606563345689</v>
      </c>
      <c r="ID103" s="37">
        <v>0.10572730780199158</v>
      </c>
      <c r="IE103" s="37">
        <v>0.10581020095903759</v>
      </c>
      <c r="IF103" s="37">
        <v>0.10597139706886738</v>
      </c>
      <c r="IG103" s="37">
        <v>0.10340064405531013</v>
      </c>
      <c r="IH103" s="37">
        <v>0.11045746840575954</v>
      </c>
      <c r="II103" s="37">
        <v>0.11580529494937242</v>
      </c>
      <c r="IJ103" s="37">
        <v>0.1070926185646659</v>
      </c>
      <c r="IK103" s="37">
        <v>0.11132166508973329</v>
      </c>
      <c r="IL103" s="37">
        <v>0.10302571338052369</v>
      </c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</row>
    <row r="104" spans="1:410" x14ac:dyDescent="0.35">
      <c r="A104" s="307">
        <v>0.14600000000000002</v>
      </c>
      <c r="B104" s="314">
        <f t="shared" si="8"/>
        <v>0.11189551245065299</v>
      </c>
      <c r="C104" s="315">
        <f t="shared" si="9"/>
        <v>3.4104487549347029E-2</v>
      </c>
      <c r="D104" s="37">
        <f t="shared" si="10"/>
        <v>0.10877596688180612</v>
      </c>
      <c r="E104" s="11">
        <f t="shared" si="11"/>
        <v>3.7224033118193903E-2</v>
      </c>
      <c r="F104" s="310">
        <f t="shared" si="12"/>
        <v>0.11196732323453179</v>
      </c>
      <c r="G104" s="311">
        <f t="shared" si="13"/>
        <v>3.4032676765468228E-2</v>
      </c>
      <c r="H104" s="312">
        <f t="shared" si="14"/>
        <v>0.10889217020984571</v>
      </c>
      <c r="I104" s="313">
        <f t="shared" si="15"/>
        <v>3.7107829790154312E-2</v>
      </c>
      <c r="J104" s="323">
        <v>0.10877596688180612</v>
      </c>
      <c r="K104" s="313">
        <v>3.7224033118193903E-2</v>
      </c>
      <c r="M104" s="1">
        <v>0.14600000000000002</v>
      </c>
      <c r="N104" s="37">
        <v>0.11023514858765271</v>
      </c>
      <c r="O104" s="37">
        <v>0.11217671626679504</v>
      </c>
      <c r="P104" s="37">
        <v>0.11892214484423635</v>
      </c>
      <c r="Q104" s="37">
        <v>0.12331019309996538</v>
      </c>
      <c r="R104" s="37">
        <v>0.10656402697405731</v>
      </c>
      <c r="S104" s="37">
        <v>0.11217671626679504</v>
      </c>
      <c r="T104" s="37">
        <v>0.11069598139080239</v>
      </c>
      <c r="U104" s="37">
        <v>0.12045621127589001</v>
      </c>
      <c r="V104" s="37">
        <v>0.11217671626679504</v>
      </c>
      <c r="W104" s="37">
        <v>0.11242689248450288</v>
      </c>
      <c r="X104" s="37">
        <v>0.11217671626679504</v>
      </c>
      <c r="Y104" s="37">
        <v>0.10854486102379579</v>
      </c>
      <c r="Z104" s="37">
        <v>0.11242689248450288</v>
      </c>
      <c r="AA104" s="37">
        <v>0.11242689248450288</v>
      </c>
      <c r="AB104" s="37">
        <v>0.12318623296472908</v>
      </c>
      <c r="AC104" s="37">
        <v>0.11212045163508</v>
      </c>
      <c r="AD104" s="37">
        <v>0.10828426136404801</v>
      </c>
      <c r="AE104" s="37">
        <v>0.1218876777244331</v>
      </c>
      <c r="AF104" s="37">
        <v>0.11217671626679504</v>
      </c>
      <c r="AG104" s="37">
        <v>0.11242689248450288</v>
      </c>
      <c r="AH104" s="37">
        <v>0.11892214484423635</v>
      </c>
      <c r="AI104" s="37">
        <v>0.11751069616193144</v>
      </c>
      <c r="AJ104" s="37">
        <v>0.11242689248450288</v>
      </c>
      <c r="AK104" s="37">
        <v>0.10670523697740819</v>
      </c>
      <c r="AL104" s="37">
        <v>0.11217671626679504</v>
      </c>
      <c r="AM104" s="37">
        <v>0.11206422127013993</v>
      </c>
      <c r="AN104" s="37">
        <v>0.11812228258745505</v>
      </c>
      <c r="AO104" s="37">
        <v>0.11212045163508</v>
      </c>
      <c r="AP104" s="37">
        <v>0.11242689248450288</v>
      </c>
      <c r="AQ104" s="37">
        <v>0.11500259390499568</v>
      </c>
      <c r="AR104" s="37">
        <v>0.11892214484423635</v>
      </c>
      <c r="AS104" s="37">
        <v>0.10277637606004508</v>
      </c>
      <c r="AT104" s="37">
        <v>0.12674050759179778</v>
      </c>
      <c r="AU104" s="37">
        <v>0.11129047215742305</v>
      </c>
      <c r="AV104" s="37">
        <v>0.11242689248450288</v>
      </c>
      <c r="AW104" s="37">
        <v>0.1119706656913011</v>
      </c>
      <c r="AX104" s="37">
        <v>0.11212045163508</v>
      </c>
      <c r="AY104" s="37">
        <v>0.11217671626679504</v>
      </c>
      <c r="AZ104" s="37">
        <v>0.10815434749751329</v>
      </c>
      <c r="BA104" s="37">
        <v>0.10670523697740819</v>
      </c>
      <c r="BB104" s="37">
        <v>0.10670523697740819</v>
      </c>
      <c r="BC104" s="37">
        <v>0.11151045008386684</v>
      </c>
      <c r="BD104" s="37">
        <v>0.1074518690360069</v>
      </c>
      <c r="BE104" s="37">
        <v>0.11217671626679504</v>
      </c>
      <c r="BF104" s="37">
        <v>0.12226634145943138</v>
      </c>
      <c r="BG104" s="37">
        <v>0.11975746319306357</v>
      </c>
      <c r="BH104" s="37">
        <v>0.12079638358755185</v>
      </c>
      <c r="BI104" s="37">
        <v>0.11892214484423635</v>
      </c>
      <c r="BJ104" s="37">
        <v>0.11212045163508</v>
      </c>
      <c r="BK104" s="37">
        <v>0.1296432769735445</v>
      </c>
      <c r="BL104" s="37">
        <v>0.12377183261856817</v>
      </c>
      <c r="BM104" s="37">
        <v>0.11010761415337322</v>
      </c>
      <c r="BN104" s="37">
        <v>0.10429766881662483</v>
      </c>
      <c r="BO104" s="37">
        <v>0.12027151927486024</v>
      </c>
      <c r="BP104" s="37">
        <v>0.11209233216957015</v>
      </c>
      <c r="BQ104" s="37">
        <v>0.115269542351504</v>
      </c>
      <c r="BR104" s="37">
        <v>0.11242689248450288</v>
      </c>
      <c r="BS104" s="37">
        <v>0.11242689248450288</v>
      </c>
      <c r="BT104" s="37">
        <v>0.11217671626679504</v>
      </c>
      <c r="BU104" s="37">
        <v>0.11217671626679504</v>
      </c>
      <c r="BV104" s="37">
        <v>0.11892214484423635</v>
      </c>
      <c r="BW104" s="37">
        <v>0.12718848163072893</v>
      </c>
      <c r="BX104" s="37">
        <v>0.10670523697740819</v>
      </c>
      <c r="BY104" s="37">
        <v>0.11236896788251549</v>
      </c>
      <c r="BZ104" s="37">
        <v>0.11093047253837307</v>
      </c>
      <c r="CA104" s="37">
        <v>0.11242689248450288</v>
      </c>
      <c r="CB104" s="37">
        <v>0.10662752938184683</v>
      </c>
      <c r="CC104" s="37">
        <v>0.12243205566355009</v>
      </c>
      <c r="CD104" s="37">
        <v>0.11604595632368442</v>
      </c>
      <c r="CE104" s="37">
        <v>0.11321480803133621</v>
      </c>
      <c r="CF104" s="37">
        <v>9.01611137750995E-2</v>
      </c>
      <c r="CG104" s="37">
        <v>0.10662752938184683</v>
      </c>
      <c r="CH104" s="37">
        <v>0.12892115038340513</v>
      </c>
      <c r="CI104" s="37">
        <v>0.10529105778661796</v>
      </c>
      <c r="CJ104" s="37">
        <v>0.11892214484423635</v>
      </c>
      <c r="CK104" s="37">
        <v>0.1264817248426886</v>
      </c>
      <c r="CL104" s="37">
        <v>0.10670523697740819</v>
      </c>
      <c r="CM104" s="37">
        <v>0.11618474994736339</v>
      </c>
      <c r="CN104" s="37">
        <v>0.11711460810120133</v>
      </c>
      <c r="CO104" s="37">
        <v>0.12577807002662778</v>
      </c>
      <c r="CP104" s="37">
        <v>0.12187889507298499</v>
      </c>
      <c r="CQ104" s="37">
        <v>0.11182577401145344</v>
      </c>
      <c r="CR104" s="37">
        <v>0.10828426136404801</v>
      </c>
      <c r="CS104" s="37">
        <v>0.12346307569188042</v>
      </c>
      <c r="CT104" s="37">
        <v>0.10670523697740819</v>
      </c>
      <c r="CU104" s="37">
        <v>0.11828716174946896</v>
      </c>
      <c r="CV104" s="37">
        <v>0.10828426136404801</v>
      </c>
      <c r="CW104" s="37">
        <v>0.11302394196242149</v>
      </c>
      <c r="CX104" s="37">
        <v>0.10670523697740819</v>
      </c>
      <c r="CY104" s="37">
        <v>0.10670523697740819</v>
      </c>
      <c r="CZ104" s="37">
        <v>0.12208570913110406</v>
      </c>
      <c r="DA104" s="37">
        <v>0.10828426136404801</v>
      </c>
      <c r="DB104" s="37">
        <v>0.10502146253673783</v>
      </c>
      <c r="DC104" s="37">
        <v>0.10662752938184683</v>
      </c>
      <c r="DD104" s="37">
        <v>0.11434814269155069</v>
      </c>
      <c r="DE104" s="37">
        <v>0.10650057170439187</v>
      </c>
      <c r="DF104" s="37">
        <v>0.11509956692793955</v>
      </c>
      <c r="DG104" s="37">
        <v>0.10429766881662483</v>
      </c>
      <c r="DH104" s="37">
        <v>0.10393077583266486</v>
      </c>
      <c r="DI104" s="37">
        <v>0.11332441272339921</v>
      </c>
      <c r="DJ104" s="37">
        <v>0.11134331599469593</v>
      </c>
      <c r="DK104" s="37">
        <v>0.10670523697740819</v>
      </c>
      <c r="DL104" s="37">
        <v>0.10670523697740819</v>
      </c>
      <c r="DM104" s="37">
        <v>0.10019023352380496</v>
      </c>
      <c r="DN104" s="37">
        <v>0.1121327737201554</v>
      </c>
      <c r="DO104" s="37">
        <v>0.10670523697740819</v>
      </c>
      <c r="DP104" s="37">
        <v>0.10429766881662483</v>
      </c>
      <c r="DQ104" s="37">
        <v>0.11057229542064939</v>
      </c>
      <c r="DR104" s="37">
        <v>9.5654403833199453E-2</v>
      </c>
      <c r="DS104" s="37">
        <v>0.10820046524101246</v>
      </c>
      <c r="DT104" s="37">
        <v>0.10190997668556179</v>
      </c>
      <c r="DU104" s="37">
        <v>0.10670523697740819</v>
      </c>
      <c r="DV104" s="37">
        <v>0.10640535209271218</v>
      </c>
      <c r="DW104" s="37">
        <v>0.10477842557975725</v>
      </c>
      <c r="DX104" s="37">
        <v>0.10888966461544847</v>
      </c>
      <c r="DY104" s="37">
        <v>0.10828426136404801</v>
      </c>
      <c r="DZ104" s="37">
        <v>0.11528305860346788</v>
      </c>
      <c r="EA104" s="37">
        <v>0.10686184261456599</v>
      </c>
      <c r="EB104" s="37">
        <v>0.11434814269155069</v>
      </c>
      <c r="EC104" s="37">
        <v>0.10670523697740819</v>
      </c>
      <c r="ED104" s="37">
        <v>0.11460196853841986</v>
      </c>
      <c r="EE104" s="37">
        <v>0.10828426136404801</v>
      </c>
      <c r="EF104" s="37">
        <v>0.10670523697740819</v>
      </c>
      <c r="EG104" s="37">
        <v>0.10429766881662483</v>
      </c>
      <c r="EH104" s="37">
        <v>0.10670523697740819</v>
      </c>
      <c r="EI104" s="37">
        <v>0.10670523697740819</v>
      </c>
      <c r="EJ104" s="37">
        <v>0.11665576395259314</v>
      </c>
      <c r="EK104" s="37">
        <v>0.10834902793971413</v>
      </c>
      <c r="EL104" s="37">
        <v>0.11665576395259314</v>
      </c>
      <c r="EM104" s="37">
        <v>0.11441003357214274</v>
      </c>
      <c r="EN104" s="37">
        <v>0.108981428448647</v>
      </c>
      <c r="EO104" s="37">
        <v>0.11665576395259314</v>
      </c>
      <c r="EP104" s="37">
        <v>0.11665576395259314</v>
      </c>
      <c r="EQ104" s="37">
        <v>0.11209682400342591</v>
      </c>
      <c r="ER104" s="37">
        <v>9.8926549734772884E-2</v>
      </c>
      <c r="ES104" s="37">
        <v>0.10480009941551294</v>
      </c>
      <c r="ET104" s="37">
        <v>0.10828426136404801</v>
      </c>
      <c r="EU104" s="37">
        <v>0.11361590251806053</v>
      </c>
      <c r="EV104" s="37">
        <v>0.11509956692793955</v>
      </c>
      <c r="EW104" s="37">
        <v>0.11988278669813757</v>
      </c>
      <c r="EX104" s="37">
        <v>0.10670523697740819</v>
      </c>
      <c r="EY104" s="37">
        <v>0.10670523697740819</v>
      </c>
      <c r="EZ104" s="37">
        <v>0.11437032079758658</v>
      </c>
      <c r="FA104" s="37">
        <v>0.10828426136404801</v>
      </c>
      <c r="FB104" s="37">
        <v>0.10521793941259916</v>
      </c>
      <c r="FC104" s="37">
        <v>0.10828426136404801</v>
      </c>
      <c r="FD104" s="37">
        <v>9.6783638201567213E-2</v>
      </c>
      <c r="FE104" s="37">
        <v>0.11209682400342591</v>
      </c>
      <c r="FF104" s="37">
        <v>0.10521793941259916</v>
      </c>
      <c r="FG104" s="37">
        <v>0.10670523697740819</v>
      </c>
      <c r="FH104" s="37">
        <v>0.10649573693409131</v>
      </c>
      <c r="FI104" s="37">
        <v>0.10341757014236763</v>
      </c>
      <c r="FJ104" s="37">
        <v>0.12579204663648769</v>
      </c>
      <c r="FK104" s="37">
        <v>0.10828426136404801</v>
      </c>
      <c r="FL104" s="37">
        <v>0.11223936084910568</v>
      </c>
      <c r="FM104" s="37">
        <v>0.10974382849777209</v>
      </c>
      <c r="FN104" s="37">
        <v>0.11665576395259314</v>
      </c>
      <c r="FO104" s="37">
        <v>0.1197828335627904</v>
      </c>
      <c r="FP104" s="37">
        <v>0.10828426136404801</v>
      </c>
      <c r="FQ104" s="37">
        <v>0.10670523697740819</v>
      </c>
      <c r="FR104" s="37">
        <v>0.10828426136404801</v>
      </c>
      <c r="FS104" s="37">
        <v>9.960718741750374E-2</v>
      </c>
      <c r="FT104" s="37">
        <v>0.10670523697740819</v>
      </c>
      <c r="FU104" s="37">
        <v>0.10670523697740819</v>
      </c>
      <c r="FV104" s="37">
        <v>0.10686184261456599</v>
      </c>
      <c r="FW104" s="37">
        <v>0.11797761870439816</v>
      </c>
      <c r="FX104" s="37">
        <v>0.11665576395259314</v>
      </c>
      <c r="FY104" s="37">
        <v>0.10631192260552802</v>
      </c>
      <c r="FZ104" s="37">
        <v>0.10160766761859774</v>
      </c>
      <c r="GA104" s="37">
        <v>0.10670523697740819</v>
      </c>
      <c r="GB104" s="37">
        <v>0.10670523697740819</v>
      </c>
      <c r="GC104" s="37">
        <v>0.11661534901169013</v>
      </c>
      <c r="GD104" s="37">
        <v>0.10768128699117185</v>
      </c>
      <c r="GE104" s="37">
        <v>0.10828426136404801</v>
      </c>
      <c r="GF104" s="37">
        <v>0.10670523697740819</v>
      </c>
      <c r="GG104" s="37">
        <v>0.11947044114077721</v>
      </c>
      <c r="GH104" s="37">
        <v>0.10160435991687788</v>
      </c>
      <c r="GI104" s="37">
        <v>0.10686184261456599</v>
      </c>
      <c r="GJ104" s="37">
        <v>0.10828426136404801</v>
      </c>
      <c r="GK104" s="37">
        <v>0.10184047905616134</v>
      </c>
      <c r="GL104" s="37">
        <v>0.10656402697405731</v>
      </c>
      <c r="GM104" s="37">
        <v>0.11900313590443368</v>
      </c>
      <c r="GN104" s="37">
        <v>0.10429766881662483</v>
      </c>
      <c r="GO104" s="37">
        <v>0.1113033872296314</v>
      </c>
      <c r="GP104" s="37">
        <v>0.10828426136404801</v>
      </c>
      <c r="GQ104" s="37">
        <v>0.12493910241761652</v>
      </c>
      <c r="GR104" s="37">
        <v>0.11665576395259314</v>
      </c>
      <c r="GS104" s="37">
        <v>0.10670523697740819</v>
      </c>
      <c r="GT104" s="37">
        <v>0.10856319903753975</v>
      </c>
      <c r="GU104" s="37">
        <v>0.10988396507765552</v>
      </c>
      <c r="GV104" s="37">
        <v>0.10649573693409131</v>
      </c>
      <c r="GW104" s="37">
        <v>0.10670523697740819</v>
      </c>
      <c r="GX104" s="37">
        <v>0.11357426100354551</v>
      </c>
      <c r="GY104" s="37">
        <v>0.11665576395259314</v>
      </c>
      <c r="GZ104" s="37">
        <v>0.11323208564805087</v>
      </c>
      <c r="HA104" s="37">
        <v>0.10662752938184683</v>
      </c>
      <c r="HB104" s="37">
        <v>0.10974382849777209</v>
      </c>
      <c r="HC104" s="37">
        <v>0.10840369135092276</v>
      </c>
      <c r="HD104" s="37">
        <v>0.10828426136404801</v>
      </c>
      <c r="HE104" s="37">
        <v>0.1023654693012408</v>
      </c>
      <c r="HF104" s="37">
        <v>0.10670523697740819</v>
      </c>
      <c r="HG104" s="37">
        <v>0.10391049028904686</v>
      </c>
      <c r="HH104" s="37">
        <v>0.10974162592456693</v>
      </c>
      <c r="HI104" s="37">
        <v>0.10670523697740819</v>
      </c>
      <c r="HJ104" s="37">
        <v>0.10922296579865098</v>
      </c>
      <c r="HK104" s="37">
        <v>0.10529105778661796</v>
      </c>
      <c r="HL104" s="37">
        <v>0.10446706820143303</v>
      </c>
      <c r="HM104" s="37">
        <v>0.10670523697740819</v>
      </c>
      <c r="HN104" s="37">
        <v>0.10391049028904686</v>
      </c>
      <c r="HO104" s="37">
        <v>0.11144486218036587</v>
      </c>
      <c r="HP104" s="37">
        <v>0.10828426136404801</v>
      </c>
      <c r="HQ104" s="37">
        <v>0.10656402697405731</v>
      </c>
      <c r="HR104" s="37">
        <v>0.11723379985357485</v>
      </c>
      <c r="HS104" s="37">
        <v>0.10863815207709626</v>
      </c>
      <c r="HT104" s="37">
        <v>0.10662752938184683</v>
      </c>
      <c r="HU104" s="37">
        <v>0.11602472704101441</v>
      </c>
      <c r="HV104" s="37">
        <v>0.10429766881662483</v>
      </c>
      <c r="HW104" s="37">
        <v>0.10670523697740819</v>
      </c>
      <c r="HX104" s="37">
        <v>0.11665576395259314</v>
      </c>
      <c r="HY104" s="37">
        <v>0.11665576395259314</v>
      </c>
      <c r="HZ104" s="37">
        <v>0.10176701334173677</v>
      </c>
      <c r="IA104" s="37">
        <v>0.10662752938184683</v>
      </c>
      <c r="IB104" s="37">
        <v>0.10650057170439187</v>
      </c>
      <c r="IC104" s="37">
        <v>0.1061844014591542</v>
      </c>
      <c r="ID104" s="37">
        <v>0.10662752938184683</v>
      </c>
      <c r="IE104" s="37">
        <v>0.10670523697740819</v>
      </c>
      <c r="IF104" s="37">
        <v>0.10686184261456599</v>
      </c>
      <c r="IG104" s="37">
        <v>0.10429766881662483</v>
      </c>
      <c r="IH104" s="37">
        <v>0.11134331599469593</v>
      </c>
      <c r="II104" s="37">
        <v>0.11665576395259314</v>
      </c>
      <c r="IJ104" s="37">
        <v>0.10798431187922342</v>
      </c>
      <c r="IK104" s="37">
        <v>0.11216851187769694</v>
      </c>
      <c r="IL104" s="37">
        <v>0.10393077583266486</v>
      </c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/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</row>
    <row r="105" spans="1:410" x14ac:dyDescent="0.35">
      <c r="A105" s="307">
        <v>0.14700000000000002</v>
      </c>
      <c r="B105" s="314">
        <f t="shared" si="8"/>
        <v>0.11274137645371618</v>
      </c>
      <c r="C105" s="315">
        <f t="shared" si="9"/>
        <v>3.425862354628384E-2</v>
      </c>
      <c r="D105" s="37">
        <f t="shared" si="10"/>
        <v>0.10960098625861288</v>
      </c>
      <c r="E105" s="11">
        <f t="shared" si="11"/>
        <v>3.7399013741387141E-2</v>
      </c>
      <c r="F105" s="310">
        <f t="shared" si="12"/>
        <v>0.11280943278021392</v>
      </c>
      <c r="G105" s="311">
        <f t="shared" si="13"/>
        <v>3.4190567219786097E-2</v>
      </c>
      <c r="H105" s="312">
        <f t="shared" si="14"/>
        <v>0.10971923851176064</v>
      </c>
      <c r="I105" s="313">
        <f t="shared" si="15"/>
        <v>3.7280761488239375E-2</v>
      </c>
      <c r="J105" s="323">
        <v>0.10960098625861288</v>
      </c>
      <c r="K105" s="313">
        <v>3.7399013741387141E-2</v>
      </c>
      <c r="M105" s="1">
        <v>0.14700000000000002</v>
      </c>
      <c r="N105" s="37">
        <v>0.1109185137246016</v>
      </c>
      <c r="O105" s="37">
        <v>0.11305687429552358</v>
      </c>
      <c r="P105" s="37">
        <v>0.1197751220152774</v>
      </c>
      <c r="Q105" s="37">
        <v>0.12415131123326129</v>
      </c>
      <c r="R105" s="37">
        <v>0.10745970740994304</v>
      </c>
      <c r="S105" s="37">
        <v>0.11305687429552358</v>
      </c>
      <c r="T105" s="37">
        <v>0.11156837707561928</v>
      </c>
      <c r="U105" s="37">
        <v>0.12129604661190219</v>
      </c>
      <c r="V105" s="37">
        <v>0.11305687429552358</v>
      </c>
      <c r="W105" s="37">
        <v>0.11331050212286997</v>
      </c>
      <c r="X105" s="37">
        <v>0.11305687429552358</v>
      </c>
      <c r="Y105" s="37">
        <v>0.10943617507224968</v>
      </c>
      <c r="Z105" s="37">
        <v>0.11331050212286997</v>
      </c>
      <c r="AA105" s="37">
        <v>0.11331050212286997</v>
      </c>
      <c r="AB105" s="37">
        <v>0.12413314363178651</v>
      </c>
      <c r="AC105" s="37">
        <v>0.11299579946203164</v>
      </c>
      <c r="AD105" s="37">
        <v>0.10884586688327724</v>
      </c>
      <c r="AE105" s="37">
        <v>0.12282735256933308</v>
      </c>
      <c r="AF105" s="37">
        <v>0.11305687429552358</v>
      </c>
      <c r="AG105" s="37">
        <v>0.11331050212286997</v>
      </c>
      <c r="AH105" s="37">
        <v>0.1197751220152774</v>
      </c>
      <c r="AI105" s="37">
        <v>0.11846442958645942</v>
      </c>
      <c r="AJ105" s="37">
        <v>0.11331050212286997</v>
      </c>
      <c r="AK105" s="37">
        <v>0.10760061639319263</v>
      </c>
      <c r="AL105" s="37">
        <v>0.11305687429552358</v>
      </c>
      <c r="AM105" s="37">
        <v>0.11293476454956397</v>
      </c>
      <c r="AN105" s="37">
        <v>0.11898086314699818</v>
      </c>
      <c r="AO105" s="37">
        <v>0.11299579946203164</v>
      </c>
      <c r="AP105" s="37">
        <v>0.11331050212286997</v>
      </c>
      <c r="AQ105" s="37">
        <v>0.11591897029227316</v>
      </c>
      <c r="AR105" s="37">
        <v>0.1197751220152774</v>
      </c>
      <c r="AS105" s="37">
        <v>0.10365848430569624</v>
      </c>
      <c r="AT105" s="37">
        <v>0.12758829606828281</v>
      </c>
      <c r="AU105" s="37">
        <v>0.11214741649503335</v>
      </c>
      <c r="AV105" s="37">
        <v>0.11331050212286997</v>
      </c>
      <c r="AW105" s="37">
        <v>0.1128504161512689</v>
      </c>
      <c r="AX105" s="37">
        <v>0.11299579946203164</v>
      </c>
      <c r="AY105" s="37">
        <v>0.11305687429552358</v>
      </c>
      <c r="AZ105" s="37">
        <v>0.10904854540764974</v>
      </c>
      <c r="BA105" s="37">
        <v>0.10760061639319263</v>
      </c>
      <c r="BB105" s="37">
        <v>0.10760061639319263</v>
      </c>
      <c r="BC105" s="37">
        <v>0.11239987919854633</v>
      </c>
      <c r="BD105" s="37">
        <v>0.10833375365902986</v>
      </c>
      <c r="BE105" s="37">
        <v>0.11305687429552358</v>
      </c>
      <c r="BF105" s="37">
        <v>0.12315486292843425</v>
      </c>
      <c r="BG105" s="37">
        <v>0.12060783443327883</v>
      </c>
      <c r="BH105" s="37">
        <v>0.12172182001187948</v>
      </c>
      <c r="BI105" s="37">
        <v>0.1197751220152774</v>
      </c>
      <c r="BJ105" s="37">
        <v>0.11299579946203164</v>
      </c>
      <c r="BK105" s="37">
        <v>0.13056413764184227</v>
      </c>
      <c r="BL105" s="37">
        <v>0.12462096463523675</v>
      </c>
      <c r="BM105" s="37">
        <v>0.11098006162647911</v>
      </c>
      <c r="BN105" s="37">
        <v>0.10519502713217488</v>
      </c>
      <c r="BO105" s="37">
        <v>0.12109067665293871</v>
      </c>
      <c r="BP105" s="37">
        <v>0.11296527701603187</v>
      </c>
      <c r="BQ105" s="37">
        <v>0.11615054962845583</v>
      </c>
      <c r="BR105" s="37">
        <v>0.11331050212286997</v>
      </c>
      <c r="BS105" s="37">
        <v>0.11331050212286997</v>
      </c>
      <c r="BT105" s="37">
        <v>0.11305687429552358</v>
      </c>
      <c r="BU105" s="37">
        <v>0.11305687429552358</v>
      </c>
      <c r="BV105" s="37">
        <v>0.1197751220152774</v>
      </c>
      <c r="BW105" s="37">
        <v>0.12791382343340874</v>
      </c>
      <c r="BX105" s="37">
        <v>0.10760061639319263</v>
      </c>
      <c r="BY105" s="37">
        <v>0.11325397634864576</v>
      </c>
      <c r="BZ105" s="37">
        <v>0.11181404616996948</v>
      </c>
      <c r="CA105" s="37">
        <v>0.11331050212286997</v>
      </c>
      <c r="CB105" s="37">
        <v>0.10752815518649972</v>
      </c>
      <c r="CC105" s="37">
        <v>0.1233271737248347</v>
      </c>
      <c r="CD105" s="37">
        <v>0.11687478025108478</v>
      </c>
      <c r="CE105" s="37">
        <v>0.11413098021082391</v>
      </c>
      <c r="CF105" s="37">
        <v>9.1079145717146481E-2</v>
      </c>
      <c r="CG105" s="37">
        <v>0.10752815518649972</v>
      </c>
      <c r="CH105" s="37">
        <v>0.12984584585428571</v>
      </c>
      <c r="CI105" s="37">
        <v>0.10584991468005733</v>
      </c>
      <c r="CJ105" s="37">
        <v>0.1197751220152774</v>
      </c>
      <c r="CK105" s="37">
        <v>0.12732680654885509</v>
      </c>
      <c r="CL105" s="37">
        <v>0.10760061639319263</v>
      </c>
      <c r="CM105" s="37">
        <v>0.11673118805298799</v>
      </c>
      <c r="CN105" s="37">
        <v>0.11800051954803181</v>
      </c>
      <c r="CO105" s="37">
        <v>0.12670719207791481</v>
      </c>
      <c r="CP105" s="37">
        <v>0.1227193699492457</v>
      </c>
      <c r="CQ105" s="37">
        <v>0.11270252799908476</v>
      </c>
      <c r="CR105" s="37">
        <v>0.10884586688327724</v>
      </c>
      <c r="CS105" s="37">
        <v>0.12429702527534259</v>
      </c>
      <c r="CT105" s="37">
        <v>0.10760061639319263</v>
      </c>
      <c r="CU105" s="37">
        <v>0.11912992719511339</v>
      </c>
      <c r="CV105" s="37">
        <v>0.10884586688327724</v>
      </c>
      <c r="CW105" s="37">
        <v>0.11391962670948241</v>
      </c>
      <c r="CX105" s="37">
        <v>0.10760061639319263</v>
      </c>
      <c r="CY105" s="37">
        <v>0.10760061639319263</v>
      </c>
      <c r="CZ105" s="37">
        <v>0.12294252359894831</v>
      </c>
      <c r="DA105" s="37">
        <v>0.10884586688327724</v>
      </c>
      <c r="DB105" s="37">
        <v>0.10591219886673464</v>
      </c>
      <c r="DC105" s="37">
        <v>0.10752815518649972</v>
      </c>
      <c r="DD105" s="37">
        <v>0.11520946832668444</v>
      </c>
      <c r="DE105" s="37">
        <v>0.10740264934938648</v>
      </c>
      <c r="DF105" s="37">
        <v>0.11595714426619752</v>
      </c>
      <c r="DG105" s="37">
        <v>0.10519502713217488</v>
      </c>
      <c r="DH105" s="37">
        <v>0.10483613939868563</v>
      </c>
      <c r="DI105" s="37">
        <v>0.11421953964954135</v>
      </c>
      <c r="DJ105" s="37">
        <v>0.11223262900954034</v>
      </c>
      <c r="DK105" s="37">
        <v>0.10760061639319263</v>
      </c>
      <c r="DL105" s="37">
        <v>0.10760061639319263</v>
      </c>
      <c r="DM105" s="37">
        <v>0.10102229265511831</v>
      </c>
      <c r="DN105" s="37">
        <v>0.11298291677055428</v>
      </c>
      <c r="DO105" s="37">
        <v>0.10760061639319263</v>
      </c>
      <c r="DP105" s="37">
        <v>0.10519502713217488</v>
      </c>
      <c r="DQ105" s="37">
        <v>0.11146222378638004</v>
      </c>
      <c r="DR105" s="37">
        <v>9.6219036007698655E-2</v>
      </c>
      <c r="DS105" s="37">
        <v>0.10909591429862564</v>
      </c>
      <c r="DT105" s="37">
        <v>0.1028053514612961</v>
      </c>
      <c r="DU105" s="37">
        <v>0.10760061639319263</v>
      </c>
      <c r="DV105" s="37">
        <v>0.10729988159879555</v>
      </c>
      <c r="DW105" s="37">
        <v>0.10567538714592017</v>
      </c>
      <c r="DX105" s="37">
        <v>0.10945214312333262</v>
      </c>
      <c r="DY105" s="37">
        <v>0.10884586688327724</v>
      </c>
      <c r="DZ105" s="37">
        <v>0.11613472697008187</v>
      </c>
      <c r="EA105" s="37">
        <v>0.107752568773265</v>
      </c>
      <c r="EB105" s="37">
        <v>0.11520946832668444</v>
      </c>
      <c r="EC105" s="37">
        <v>0.10760061639319263</v>
      </c>
      <c r="ED105" s="37">
        <v>0.11541042427250825</v>
      </c>
      <c r="EE105" s="37">
        <v>0.10884586688327724</v>
      </c>
      <c r="EF105" s="37">
        <v>0.10760061639319263</v>
      </c>
      <c r="EG105" s="37">
        <v>0.10519502713217488</v>
      </c>
      <c r="EH105" s="37">
        <v>0.10760061639319263</v>
      </c>
      <c r="EI105" s="37">
        <v>0.10760061639319263</v>
      </c>
      <c r="EJ105" s="37">
        <v>0.11750698317417263</v>
      </c>
      <c r="EK105" s="37">
        <v>0.10923972218025391</v>
      </c>
      <c r="EL105" s="37">
        <v>0.11750698317417263</v>
      </c>
      <c r="EM105" s="37">
        <v>0.11530185381213864</v>
      </c>
      <c r="EN105" s="37">
        <v>0.10987040255167879</v>
      </c>
      <c r="EO105" s="37">
        <v>0.11750698317417263</v>
      </c>
      <c r="EP105" s="37">
        <v>0.11750698317417263</v>
      </c>
      <c r="EQ105" s="37">
        <v>0.11294952911324452</v>
      </c>
      <c r="ER105" s="37">
        <v>9.9820670498761643E-2</v>
      </c>
      <c r="ES105" s="37">
        <v>0.10525967439824524</v>
      </c>
      <c r="ET105" s="37">
        <v>0.10884586688327724</v>
      </c>
      <c r="EU105" s="37">
        <v>0.11448092210293637</v>
      </c>
      <c r="EV105" s="37">
        <v>0.11595714426619752</v>
      </c>
      <c r="EW105" s="37">
        <v>0.12073151495947432</v>
      </c>
      <c r="EX105" s="37">
        <v>0.10760061639319263</v>
      </c>
      <c r="EY105" s="37">
        <v>0.10760061639319263</v>
      </c>
      <c r="EZ105" s="37">
        <v>0.11522228700270998</v>
      </c>
      <c r="FA105" s="37">
        <v>0.10884586688327724</v>
      </c>
      <c r="FB105" s="37">
        <v>0.10611325636043278</v>
      </c>
      <c r="FC105" s="37">
        <v>0.10884586688327724</v>
      </c>
      <c r="FD105" s="37">
        <v>9.7617621957972522E-2</v>
      </c>
      <c r="FE105" s="37">
        <v>0.11294952911324452</v>
      </c>
      <c r="FF105" s="37">
        <v>0.10611325636043278</v>
      </c>
      <c r="FG105" s="37">
        <v>0.10760061639319263</v>
      </c>
      <c r="FH105" s="37">
        <v>0.10738772675063601</v>
      </c>
      <c r="FI105" s="37">
        <v>0.10422521419551023</v>
      </c>
      <c r="FJ105" s="37">
        <v>0.12663769201232689</v>
      </c>
      <c r="FK105" s="37">
        <v>0.10884586688327724</v>
      </c>
      <c r="FL105" s="37">
        <v>0.11308190713775623</v>
      </c>
      <c r="FM105" s="37">
        <v>0.11062999884657443</v>
      </c>
      <c r="FN105" s="37">
        <v>0.11750698317417263</v>
      </c>
      <c r="FO105" s="37">
        <v>0.12063886351404918</v>
      </c>
      <c r="FP105" s="37">
        <v>0.10884586688327724</v>
      </c>
      <c r="FQ105" s="37">
        <v>0.10760061639319263</v>
      </c>
      <c r="FR105" s="37">
        <v>0.10884586688327724</v>
      </c>
      <c r="FS105" s="37">
        <v>0.10050318360093202</v>
      </c>
      <c r="FT105" s="37">
        <v>0.10760061639319263</v>
      </c>
      <c r="FU105" s="37">
        <v>0.10760061639319263</v>
      </c>
      <c r="FV105" s="37">
        <v>0.107752568773265</v>
      </c>
      <c r="FW105" s="37">
        <v>0.11887011118057567</v>
      </c>
      <c r="FX105" s="37">
        <v>0.11750698317417263</v>
      </c>
      <c r="FY105" s="37">
        <v>0.10724571729875931</v>
      </c>
      <c r="FZ105" s="37">
        <v>0.10250508374112521</v>
      </c>
      <c r="GA105" s="37">
        <v>0.10760061639319263</v>
      </c>
      <c r="GB105" s="37">
        <v>0.10760061639319263</v>
      </c>
      <c r="GC105" s="37">
        <v>0.11754056113588218</v>
      </c>
      <c r="GD105" s="37">
        <v>0.10824201972615155</v>
      </c>
      <c r="GE105" s="37">
        <v>0.10884586688327724</v>
      </c>
      <c r="GF105" s="37">
        <v>0.10760061639319263</v>
      </c>
      <c r="GG105" s="37">
        <v>0.12032970822931932</v>
      </c>
      <c r="GH105" s="37">
        <v>0.10249457655153082</v>
      </c>
      <c r="GI105" s="37">
        <v>0.107752568773265</v>
      </c>
      <c r="GJ105" s="37">
        <v>0.10884586688327724</v>
      </c>
      <c r="GK105" s="37">
        <v>0.10273470321404155</v>
      </c>
      <c r="GL105" s="37">
        <v>0.10745970740994304</v>
      </c>
      <c r="GM105" s="37">
        <v>0.11991592014241714</v>
      </c>
      <c r="GN105" s="37">
        <v>0.10519502713217488</v>
      </c>
      <c r="GO105" s="37">
        <v>0.11212984058134845</v>
      </c>
      <c r="GP105" s="37">
        <v>0.10884586688327724</v>
      </c>
      <c r="GQ105" s="37">
        <v>0.12578552358041284</v>
      </c>
      <c r="GR105" s="37">
        <v>0.11750698317417263</v>
      </c>
      <c r="GS105" s="37">
        <v>0.10760061639319263</v>
      </c>
      <c r="GT105" s="37">
        <v>0.10949169931873204</v>
      </c>
      <c r="GU105" s="37">
        <v>0.11077505705914148</v>
      </c>
      <c r="GV105" s="37">
        <v>0.10738772675063601</v>
      </c>
      <c r="GW105" s="37">
        <v>0.10760061639319263</v>
      </c>
      <c r="GX105" s="37">
        <v>0.11447291484113165</v>
      </c>
      <c r="GY105" s="37">
        <v>0.11750698317417263</v>
      </c>
      <c r="GZ105" s="37">
        <v>0.11408442233158467</v>
      </c>
      <c r="HA105" s="37">
        <v>0.10752815518649972</v>
      </c>
      <c r="HB105" s="37">
        <v>0.11062999884657443</v>
      </c>
      <c r="HC105" s="37">
        <v>0.10929532937191988</v>
      </c>
      <c r="HD105" s="37">
        <v>0.10884586688327724</v>
      </c>
      <c r="HE105" s="37">
        <v>0.10294049981743858</v>
      </c>
      <c r="HF105" s="37">
        <v>0.10760061639319263</v>
      </c>
      <c r="HG105" s="37">
        <v>0.10448767683575655</v>
      </c>
      <c r="HH105" s="37">
        <v>0.11062222437822689</v>
      </c>
      <c r="HI105" s="37">
        <v>0.10760061639319263</v>
      </c>
      <c r="HJ105" s="37">
        <v>0.10978673418958018</v>
      </c>
      <c r="HK105" s="37">
        <v>0.10584991468005733</v>
      </c>
      <c r="HL105" s="37">
        <v>0.10535993176798009</v>
      </c>
      <c r="HM105" s="37">
        <v>0.10760061639319263</v>
      </c>
      <c r="HN105" s="37">
        <v>0.10448767683575655</v>
      </c>
      <c r="HO105" s="37">
        <v>0.1123419055995738</v>
      </c>
      <c r="HP105" s="37">
        <v>0.10884586688327724</v>
      </c>
      <c r="HQ105" s="37">
        <v>0.10745970740994304</v>
      </c>
      <c r="HR105" s="37">
        <v>0.11794282855854088</v>
      </c>
      <c r="HS105" s="37">
        <v>0.1095319571281852</v>
      </c>
      <c r="HT105" s="37">
        <v>0.10752815518649972</v>
      </c>
      <c r="HU105" s="37">
        <v>0.1168681384031014</v>
      </c>
      <c r="HV105" s="37">
        <v>0.10519502713217488</v>
      </c>
      <c r="HW105" s="37">
        <v>0.10760061639319263</v>
      </c>
      <c r="HX105" s="37">
        <v>0.11750698317417263</v>
      </c>
      <c r="HY105" s="37">
        <v>0.11750698317417263</v>
      </c>
      <c r="HZ105" s="37">
        <v>0.1026677729913068</v>
      </c>
      <c r="IA105" s="37">
        <v>0.10752815518649972</v>
      </c>
      <c r="IB105" s="37">
        <v>0.10740264934938648</v>
      </c>
      <c r="IC105" s="37">
        <v>0.10674295322542471</v>
      </c>
      <c r="ID105" s="37">
        <v>0.10752815518649972</v>
      </c>
      <c r="IE105" s="37">
        <v>0.10760061639319263</v>
      </c>
      <c r="IF105" s="37">
        <v>0.107752568773265</v>
      </c>
      <c r="IG105" s="37">
        <v>0.10519502713217488</v>
      </c>
      <c r="IH105" s="37">
        <v>0.11223262900954034</v>
      </c>
      <c r="II105" s="37">
        <v>0.11750698317417263</v>
      </c>
      <c r="IJ105" s="37">
        <v>0.10887632824705995</v>
      </c>
      <c r="IK105" s="37">
        <v>0.11301610785646488</v>
      </c>
      <c r="IL105" s="37">
        <v>0.10483613939868563</v>
      </c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</row>
    <row r="106" spans="1:410" x14ac:dyDescent="0.35">
      <c r="A106" s="307">
        <v>0.14800000000000002</v>
      </c>
      <c r="B106" s="314">
        <f t="shared" si="8"/>
        <v>0.11358907698429037</v>
      </c>
      <c r="C106" s="315">
        <f t="shared" si="9"/>
        <v>3.4410923015709652E-2</v>
      </c>
      <c r="D106" s="37">
        <f t="shared" si="10"/>
        <v>0.11042666036403143</v>
      </c>
      <c r="E106" s="11">
        <f t="shared" si="11"/>
        <v>3.7573339635968594E-2</v>
      </c>
      <c r="F106" s="310">
        <f t="shared" si="12"/>
        <v>0.11365399200710895</v>
      </c>
      <c r="G106" s="311">
        <f t="shared" si="13"/>
        <v>3.4346007992891073E-2</v>
      </c>
      <c r="H106" s="312">
        <f t="shared" si="14"/>
        <v>0.11054686469514344</v>
      </c>
      <c r="I106" s="313">
        <f t="shared" si="15"/>
        <v>3.7453135304856583E-2</v>
      </c>
      <c r="J106" s="323">
        <v>0.11042666036403143</v>
      </c>
      <c r="K106" s="313">
        <v>3.7573339635968594E-2</v>
      </c>
      <c r="M106" s="1">
        <v>0.14800000000000002</v>
      </c>
      <c r="N106" s="37">
        <v>0.11180181179900273</v>
      </c>
      <c r="O106" s="37">
        <v>0.11393737166951023</v>
      </c>
      <c r="P106" s="37">
        <v>0.12062870002840897</v>
      </c>
      <c r="Q106" s="37">
        <v>0.12499312864021461</v>
      </c>
      <c r="R106" s="37">
        <v>0.10835574317502883</v>
      </c>
      <c r="S106" s="37">
        <v>0.11393737166951023</v>
      </c>
      <c r="T106" s="37">
        <v>0.11244777393608585</v>
      </c>
      <c r="U106" s="37">
        <v>0.12213658009411854</v>
      </c>
      <c r="V106" s="37">
        <v>0.11393737166951023</v>
      </c>
      <c r="W106" s="37">
        <v>0.11419447320495735</v>
      </c>
      <c r="X106" s="37">
        <v>0.11393737166951023</v>
      </c>
      <c r="Y106" s="37">
        <v>0.11032069032253244</v>
      </c>
      <c r="Z106" s="37">
        <v>0.11419447320495735</v>
      </c>
      <c r="AA106" s="37">
        <v>0.11419447320495735</v>
      </c>
      <c r="AB106" s="37">
        <v>0.12508029565488243</v>
      </c>
      <c r="AC106" s="37">
        <v>0.11387144355186085</v>
      </c>
      <c r="AD106" s="37">
        <v>0.10940895755800439</v>
      </c>
      <c r="AE106" s="37">
        <v>0.12376717530243897</v>
      </c>
      <c r="AF106" s="37">
        <v>0.11393737166951023</v>
      </c>
      <c r="AG106" s="37">
        <v>0.11419447320495735</v>
      </c>
      <c r="AH106" s="37">
        <v>0.12062870002840897</v>
      </c>
      <c r="AI106" s="37">
        <v>0.11941827727413967</v>
      </c>
      <c r="AJ106" s="37">
        <v>0.11419447320495735</v>
      </c>
      <c r="AK106" s="37">
        <v>0.10849633835465267</v>
      </c>
      <c r="AL106" s="37">
        <v>0.11393737166951023</v>
      </c>
      <c r="AM106" s="37">
        <v>0.1138085972200118</v>
      </c>
      <c r="AN106" s="37">
        <v>0.11984004770916967</v>
      </c>
      <c r="AO106" s="37">
        <v>0.11387144355186085</v>
      </c>
      <c r="AP106" s="37">
        <v>0.11419447320495735</v>
      </c>
      <c r="AQ106" s="37">
        <v>0.11683570516762232</v>
      </c>
      <c r="AR106" s="37">
        <v>0.12062870002840897</v>
      </c>
      <c r="AS106" s="37">
        <v>0.10454093968690148</v>
      </c>
      <c r="AT106" s="37">
        <v>0.12843678216581855</v>
      </c>
      <c r="AU106" s="37">
        <v>0.11300509205144937</v>
      </c>
      <c r="AV106" s="37">
        <v>0.11419447320495735</v>
      </c>
      <c r="AW106" s="37">
        <v>0.11373051801659151</v>
      </c>
      <c r="AX106" s="37">
        <v>0.11387144355186085</v>
      </c>
      <c r="AY106" s="37">
        <v>0.11393737166951023</v>
      </c>
      <c r="AZ106" s="37">
        <v>0.10994219103727487</v>
      </c>
      <c r="BA106" s="37">
        <v>0.10849633835465267</v>
      </c>
      <c r="BB106" s="37">
        <v>0.10849633835465267</v>
      </c>
      <c r="BC106" s="37">
        <v>0.11328955820879094</v>
      </c>
      <c r="BD106" s="37">
        <v>0.10921599844548058</v>
      </c>
      <c r="BE106" s="37">
        <v>0.11393737166951023</v>
      </c>
      <c r="BF106" s="37">
        <v>0.12404372665879126</v>
      </c>
      <c r="BG106" s="37">
        <v>0.12145887487549389</v>
      </c>
      <c r="BH106" s="37">
        <v>0.12264747923960106</v>
      </c>
      <c r="BI106" s="37">
        <v>0.12062870002840897</v>
      </c>
      <c r="BJ106" s="37">
        <v>0.11387144355186085</v>
      </c>
      <c r="BK106" s="37">
        <v>0.13148535983067688</v>
      </c>
      <c r="BL106" s="37">
        <v>0.12547078862902961</v>
      </c>
      <c r="BM106" s="37">
        <v>0.11185411942961498</v>
      </c>
      <c r="BN106" s="37">
        <v>0.10609271818565769</v>
      </c>
      <c r="BO106" s="37">
        <v>0.12191056984466697</v>
      </c>
      <c r="BP106" s="37">
        <v>0.11383849673932556</v>
      </c>
      <c r="BQ106" s="37">
        <v>0.11703190317991563</v>
      </c>
      <c r="BR106" s="37">
        <v>0.11419447320495735</v>
      </c>
      <c r="BS106" s="37">
        <v>0.11419447320495735</v>
      </c>
      <c r="BT106" s="37">
        <v>0.11393737166951023</v>
      </c>
      <c r="BU106" s="37">
        <v>0.11393737166951023</v>
      </c>
      <c r="BV106" s="37">
        <v>0.12062870002840897</v>
      </c>
      <c r="BW106" s="37">
        <v>0.12864052041191876</v>
      </c>
      <c r="BX106" s="37">
        <v>0.10849633835465267</v>
      </c>
      <c r="BY106" s="37">
        <v>0.1141393463422804</v>
      </c>
      <c r="BZ106" s="37">
        <v>0.11269797682013349</v>
      </c>
      <c r="CA106" s="37">
        <v>0.11419447320495735</v>
      </c>
      <c r="CB106" s="37">
        <v>0.10842918368527021</v>
      </c>
      <c r="CC106" s="37">
        <v>0.12422279316517004</v>
      </c>
      <c r="CD106" s="37">
        <v>0.11770440406369342</v>
      </c>
      <c r="CE106" s="37">
        <v>0.11504951374548456</v>
      </c>
      <c r="CF106" s="37">
        <v>9.1996323826305515E-2</v>
      </c>
      <c r="CG106" s="37">
        <v>0.10842918368527021</v>
      </c>
      <c r="CH106" s="37">
        <v>0.1307708864360726</v>
      </c>
      <c r="CI106" s="37">
        <v>0.10640942157475974</v>
      </c>
      <c r="CJ106" s="37">
        <v>0.12062870002840897</v>
      </c>
      <c r="CK106" s="37">
        <v>0.12817258281222244</v>
      </c>
      <c r="CL106" s="37">
        <v>0.10849633835465267</v>
      </c>
      <c r="CM106" s="37">
        <v>0.11727909002434078</v>
      </c>
      <c r="CN106" s="37">
        <v>0.11888678903312666</v>
      </c>
      <c r="CO106" s="37">
        <v>0.12763665684281578</v>
      </c>
      <c r="CP106" s="37">
        <v>0.12356054351993184</v>
      </c>
      <c r="CQ106" s="37">
        <v>0.113579607549255</v>
      </c>
      <c r="CR106" s="37">
        <v>0.10940895755800439</v>
      </c>
      <c r="CS106" s="37">
        <v>0.12513175471303684</v>
      </c>
      <c r="CT106" s="37">
        <v>0.10849633835465267</v>
      </c>
      <c r="CU106" s="37">
        <v>0.11997346862756531</v>
      </c>
      <c r="CV106" s="37">
        <v>0.10940895755800439</v>
      </c>
      <c r="CW106" s="37">
        <v>0.11481562679830848</v>
      </c>
      <c r="CX106" s="37">
        <v>0.10849633835465267</v>
      </c>
      <c r="CY106" s="37">
        <v>0.10849633835465267</v>
      </c>
      <c r="CZ106" s="37">
        <v>0.12380002797556511</v>
      </c>
      <c r="DA106" s="37">
        <v>0.10940895755800439</v>
      </c>
      <c r="DB106" s="37">
        <v>0.10680323880897191</v>
      </c>
      <c r="DC106" s="37">
        <v>0.10842918368527021</v>
      </c>
      <c r="DD106" s="37">
        <v>0.11607144448939932</v>
      </c>
      <c r="DE106" s="37">
        <v>0.10831318482279673</v>
      </c>
      <c r="DF106" s="37">
        <v>0.11681538513895884</v>
      </c>
      <c r="DG106" s="37">
        <v>0.10609271818565769</v>
      </c>
      <c r="DH106" s="37">
        <v>0.10574180343462203</v>
      </c>
      <c r="DI106" s="37">
        <v>0.11511498921141983</v>
      </c>
      <c r="DJ106" s="37">
        <v>0.11312696826730972</v>
      </c>
      <c r="DK106" s="37">
        <v>0.10849633835465267</v>
      </c>
      <c r="DL106" s="37">
        <v>0.10849633835465267</v>
      </c>
      <c r="DM106" s="37">
        <v>0.10185512532520025</v>
      </c>
      <c r="DN106" s="37">
        <v>0.1138338058572812</v>
      </c>
      <c r="DO106" s="37">
        <v>0.10849633835465267</v>
      </c>
      <c r="DP106" s="37">
        <v>0.10609271818565769</v>
      </c>
      <c r="DQ106" s="37">
        <v>0.11235602552790702</v>
      </c>
      <c r="DR106" s="37">
        <v>9.6784372829443743E-2</v>
      </c>
      <c r="DS106" s="37">
        <v>0.10999074217254945</v>
      </c>
      <c r="DT106" s="37">
        <v>0.10370105403404772</v>
      </c>
      <c r="DU106" s="37">
        <v>0.10849633835465267</v>
      </c>
      <c r="DV106" s="37">
        <v>0.10819476246595383</v>
      </c>
      <c r="DW106" s="37">
        <v>0.10657268341632453</v>
      </c>
      <c r="DX106" s="37">
        <v>0.11001610650405791</v>
      </c>
      <c r="DY106" s="37">
        <v>0.10940895755800439</v>
      </c>
      <c r="DZ106" s="37">
        <v>0.11698714205920635</v>
      </c>
      <c r="EA106" s="37">
        <v>0.10864357533540425</v>
      </c>
      <c r="EB106" s="37">
        <v>0.11607144448939932</v>
      </c>
      <c r="EC106" s="37">
        <v>0.10849633835465267</v>
      </c>
      <c r="ED106" s="37">
        <v>0.11621979981889607</v>
      </c>
      <c r="EE106" s="37">
        <v>0.10940895755800439</v>
      </c>
      <c r="EF106" s="37">
        <v>0.10849633835465267</v>
      </c>
      <c r="EG106" s="37">
        <v>0.10609271818565769</v>
      </c>
      <c r="EH106" s="37">
        <v>0.10849633835465267</v>
      </c>
      <c r="EI106" s="37">
        <v>0.10849633835465267</v>
      </c>
      <c r="EJ106" s="37">
        <v>0.11835894945255232</v>
      </c>
      <c r="EK106" s="37">
        <v>0.11013070224122412</v>
      </c>
      <c r="EL106" s="37">
        <v>0.11835894945255232</v>
      </c>
      <c r="EM106" s="37">
        <v>0.11619402747295293</v>
      </c>
      <c r="EN106" s="37">
        <v>0.11074688538412358</v>
      </c>
      <c r="EO106" s="37">
        <v>0.11835894945255232</v>
      </c>
      <c r="EP106" s="37">
        <v>0.11835894945255232</v>
      </c>
      <c r="EQ106" s="37">
        <v>0.11380298030720315</v>
      </c>
      <c r="ER106" s="37">
        <v>0.10071512496408985</v>
      </c>
      <c r="ES106" s="37">
        <v>0.1057207607269437</v>
      </c>
      <c r="ET106" s="37">
        <v>0.10940895755800439</v>
      </c>
      <c r="EU106" s="37">
        <v>0.11534657922250857</v>
      </c>
      <c r="EV106" s="37">
        <v>0.11681538513895884</v>
      </c>
      <c r="EW106" s="37">
        <v>0.12158093547958826</v>
      </c>
      <c r="EX106" s="37">
        <v>0.10849633835465267</v>
      </c>
      <c r="EY106" s="37">
        <v>0.10849633835465267</v>
      </c>
      <c r="EZ106" s="37">
        <v>0.11607499972765933</v>
      </c>
      <c r="FA106" s="37">
        <v>0.10940895755800439</v>
      </c>
      <c r="FB106" s="37">
        <v>0.1070089115577979</v>
      </c>
      <c r="FC106" s="37">
        <v>0.10940895755800439</v>
      </c>
      <c r="FD106" s="37">
        <v>9.8452223029407815E-2</v>
      </c>
      <c r="FE106" s="37">
        <v>0.11380298030720315</v>
      </c>
      <c r="FF106" s="37">
        <v>0.1070089115577979</v>
      </c>
      <c r="FG106" s="37">
        <v>0.10849633835465267</v>
      </c>
      <c r="FH106" s="37">
        <v>0.10828003434529831</v>
      </c>
      <c r="FI106" s="37">
        <v>0.10503375128429715</v>
      </c>
      <c r="FJ106" s="37">
        <v>0.12748403054899615</v>
      </c>
      <c r="FK106" s="37">
        <v>0.10940895755800439</v>
      </c>
      <c r="FL106" s="37">
        <v>0.11392519940195389</v>
      </c>
      <c r="FM106" s="37">
        <v>0.11151536864620781</v>
      </c>
      <c r="FN106" s="37">
        <v>0.11835894945255232</v>
      </c>
      <c r="FO106" s="37">
        <v>0.12149556104562698</v>
      </c>
      <c r="FP106" s="37">
        <v>0.10940895755800439</v>
      </c>
      <c r="FQ106" s="37">
        <v>0.10849633835465267</v>
      </c>
      <c r="FR106" s="37">
        <v>0.10940895755800439</v>
      </c>
      <c r="FS106" s="37">
        <v>0.10139949766895984</v>
      </c>
      <c r="FT106" s="37">
        <v>0.10849633835465267</v>
      </c>
      <c r="FU106" s="37">
        <v>0.10849633835465267</v>
      </c>
      <c r="FV106" s="37">
        <v>0.10864357533540425</v>
      </c>
      <c r="FW106" s="37">
        <v>0.11976293231190072</v>
      </c>
      <c r="FX106" s="37">
        <v>0.11835894945255232</v>
      </c>
      <c r="FY106" s="37">
        <v>0.10817976091930204</v>
      </c>
      <c r="FZ106" s="37">
        <v>0.10340176066869011</v>
      </c>
      <c r="GA106" s="37">
        <v>0.10849633835465267</v>
      </c>
      <c r="GB106" s="37">
        <v>0.10849633835465267</v>
      </c>
      <c r="GC106" s="37">
        <v>0.11846567376278827</v>
      </c>
      <c r="GD106" s="37">
        <v>0.10880423788816596</v>
      </c>
      <c r="GE106" s="37">
        <v>0.10940895755800439</v>
      </c>
      <c r="GF106" s="37">
        <v>0.10849633835465267</v>
      </c>
      <c r="GG106" s="37">
        <v>0.1211896398374952</v>
      </c>
      <c r="GH106" s="37">
        <v>0.10338992486887322</v>
      </c>
      <c r="GI106" s="37">
        <v>0.10864357533540425</v>
      </c>
      <c r="GJ106" s="37">
        <v>0.10940895755800439</v>
      </c>
      <c r="GK106" s="37">
        <v>0.10362926888599544</v>
      </c>
      <c r="GL106" s="37">
        <v>0.10835574317502883</v>
      </c>
      <c r="GM106" s="37">
        <v>0.12083623227277918</v>
      </c>
      <c r="GN106" s="37">
        <v>0.10609271818565769</v>
      </c>
      <c r="GO106" s="37">
        <v>0.1129569479434982</v>
      </c>
      <c r="GP106" s="37">
        <v>0.10940895755800439</v>
      </c>
      <c r="GQ106" s="37">
        <v>0.12663264503410221</v>
      </c>
      <c r="GR106" s="37">
        <v>0.11835894945255232</v>
      </c>
      <c r="GS106" s="37">
        <v>0.10849633835465267</v>
      </c>
      <c r="GT106" s="37">
        <v>0.11042044494546466</v>
      </c>
      <c r="GU106" s="37">
        <v>0.11166643943582488</v>
      </c>
      <c r="GV106" s="37">
        <v>0.10828003434529831</v>
      </c>
      <c r="GW106" s="37">
        <v>0.10849633835465267</v>
      </c>
      <c r="GX106" s="37">
        <v>0.11537191427211435</v>
      </c>
      <c r="GY106" s="37">
        <v>0.11835894945255232</v>
      </c>
      <c r="GZ106" s="37">
        <v>0.11493750530438707</v>
      </c>
      <c r="HA106" s="37">
        <v>0.10842918368527021</v>
      </c>
      <c r="HB106" s="37">
        <v>0.11151536864620781</v>
      </c>
      <c r="HC106" s="37">
        <v>0.1101756891676573</v>
      </c>
      <c r="HD106" s="37">
        <v>0.10940895755800439</v>
      </c>
      <c r="HE106" s="37">
        <v>0.10351702198745638</v>
      </c>
      <c r="HF106" s="37">
        <v>0.10849633835465267</v>
      </c>
      <c r="HG106" s="37">
        <v>0.10506635380634322</v>
      </c>
      <c r="HH106" s="37">
        <v>0.11150306677653044</v>
      </c>
      <c r="HI106" s="37">
        <v>0.10849633835465267</v>
      </c>
      <c r="HJ106" s="37">
        <v>0.11035198943509839</v>
      </c>
      <c r="HK106" s="37">
        <v>0.10640942157475974</v>
      </c>
      <c r="HL106" s="37">
        <v>0.1062530638021526</v>
      </c>
      <c r="HM106" s="37">
        <v>0.10849633835465267</v>
      </c>
      <c r="HN106" s="37">
        <v>0.10506635380634322</v>
      </c>
      <c r="HO106" s="37">
        <v>0.11323927828650859</v>
      </c>
      <c r="HP106" s="37">
        <v>0.10940895755800439</v>
      </c>
      <c r="HQ106" s="37">
        <v>0.10835574317502883</v>
      </c>
      <c r="HR106" s="37">
        <v>0.1186530844562157</v>
      </c>
      <c r="HS106" s="37">
        <v>0.11041880337377874</v>
      </c>
      <c r="HT106" s="37">
        <v>0.10842918368527021</v>
      </c>
      <c r="HU106" s="37">
        <v>0.11771232554533517</v>
      </c>
      <c r="HV106" s="37">
        <v>0.10609271818565769</v>
      </c>
      <c r="HW106" s="37">
        <v>0.10849633835465267</v>
      </c>
      <c r="HX106" s="37">
        <v>0.11835894945255232</v>
      </c>
      <c r="HY106" s="37">
        <v>0.11835894945255232</v>
      </c>
      <c r="HZ106" s="37">
        <v>0.10356888209546589</v>
      </c>
      <c r="IA106" s="37">
        <v>0.10842918368527021</v>
      </c>
      <c r="IB106" s="37">
        <v>0.10831318482279673</v>
      </c>
      <c r="IC106" s="37">
        <v>0.10730299104880925</v>
      </c>
      <c r="ID106" s="37">
        <v>0.10842918368527021</v>
      </c>
      <c r="IE106" s="37">
        <v>0.10849633835465267</v>
      </c>
      <c r="IF106" s="37">
        <v>0.10864357533540425</v>
      </c>
      <c r="IG106" s="37">
        <v>0.10609271818565769</v>
      </c>
      <c r="IH106" s="37">
        <v>0.11312696826730972</v>
      </c>
      <c r="II106" s="37">
        <v>0.11835894945255232</v>
      </c>
      <c r="IJ106" s="37">
        <v>0.10976866687931808</v>
      </c>
      <c r="IK106" s="37">
        <v>0.1138644498378476</v>
      </c>
      <c r="IL106" s="37">
        <v>0.10574180343462203</v>
      </c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</row>
    <row r="107" spans="1:410" x14ac:dyDescent="0.35">
      <c r="A107" s="307">
        <v>0.14900000000000002</v>
      </c>
      <c r="B107" s="314">
        <f t="shared" si="8"/>
        <v>0.11443757851445784</v>
      </c>
      <c r="C107" s="315">
        <f t="shared" si="9"/>
        <v>3.4562421485542186E-2</v>
      </c>
      <c r="D107" s="37">
        <f t="shared" si="10"/>
        <v>0.11125555175523343</v>
      </c>
      <c r="E107" s="11">
        <f t="shared" si="11"/>
        <v>3.7744448244766596E-2</v>
      </c>
      <c r="F107" s="310">
        <f t="shared" si="12"/>
        <v>0.11449904942023253</v>
      </c>
      <c r="G107" s="311">
        <f t="shared" si="13"/>
        <v>3.4500950579767486E-2</v>
      </c>
      <c r="H107" s="312">
        <f t="shared" si="14"/>
        <v>0.11137536671793073</v>
      </c>
      <c r="I107" s="313">
        <f t="shared" si="15"/>
        <v>3.7624633282069289E-2</v>
      </c>
      <c r="J107" s="323">
        <v>0.11125555175523343</v>
      </c>
      <c r="K107" s="313">
        <v>3.7744448244766596E-2</v>
      </c>
      <c r="M107" s="1">
        <v>0.14900000000000002</v>
      </c>
      <c r="N107" s="37">
        <v>0.11268546285550674</v>
      </c>
      <c r="O107" s="37">
        <v>0.11481820758919703</v>
      </c>
      <c r="P107" s="37">
        <v>0.12148287652006373</v>
      </c>
      <c r="Q107" s="37">
        <v>0.12583564258829782</v>
      </c>
      <c r="R107" s="37">
        <v>0.10925213322368443</v>
      </c>
      <c r="S107" s="37">
        <v>0.11481820758919703</v>
      </c>
      <c r="T107" s="37">
        <v>0.113328603635793</v>
      </c>
      <c r="U107" s="37">
        <v>0.12297780897576582</v>
      </c>
      <c r="V107" s="37">
        <v>0.11481820758919703</v>
      </c>
      <c r="W107" s="37">
        <v>0.11507880487671218</v>
      </c>
      <c r="X107" s="37">
        <v>0.11481820758919703</v>
      </c>
      <c r="Y107" s="37">
        <v>0.11120186459331238</v>
      </c>
      <c r="Z107" s="37">
        <v>0.11507880487671218</v>
      </c>
      <c r="AA107" s="37">
        <v>0.11507880487671218</v>
      </c>
      <c r="AB107" s="37">
        <v>0.126027687779664</v>
      </c>
      <c r="AC107" s="37">
        <v>0.11474738351447655</v>
      </c>
      <c r="AD107" s="37">
        <v>0.10997353307322832</v>
      </c>
      <c r="AE107" s="37">
        <v>0.12470714568445151</v>
      </c>
      <c r="AF107" s="37">
        <v>0.11481820758919703</v>
      </c>
      <c r="AG107" s="37">
        <v>0.11507880487671218</v>
      </c>
      <c r="AH107" s="37">
        <v>0.12148287652006373</v>
      </c>
      <c r="AI107" s="37">
        <v>0.1203722390963069</v>
      </c>
      <c r="AJ107" s="37">
        <v>0.11507880487671218</v>
      </c>
      <c r="AK107" s="37">
        <v>0.10939240201003031</v>
      </c>
      <c r="AL107" s="37">
        <v>0.11481820758919703</v>
      </c>
      <c r="AM107" s="37">
        <v>0.1146921000758887</v>
      </c>
      <c r="AN107" s="37">
        <v>0.12069983384279559</v>
      </c>
      <c r="AO107" s="37">
        <v>0.11474738351447655</v>
      </c>
      <c r="AP107" s="37">
        <v>0.11507880487671218</v>
      </c>
      <c r="AQ107" s="37">
        <v>0.11775279689273987</v>
      </c>
      <c r="AR107" s="37">
        <v>0.12148287652006373</v>
      </c>
      <c r="AS107" s="37">
        <v>0.10542374132147825</v>
      </c>
      <c r="AT107" s="37">
        <v>0.12928596314396468</v>
      </c>
      <c r="AU107" s="37">
        <v>0.11386349563875031</v>
      </c>
      <c r="AV107" s="37">
        <v>0.11507880487671218</v>
      </c>
      <c r="AW107" s="37">
        <v>0.11461624776835677</v>
      </c>
      <c r="AX107" s="37">
        <v>0.11474738351447655</v>
      </c>
      <c r="AY107" s="37">
        <v>0.11481820758919703</v>
      </c>
      <c r="AZ107" s="37">
        <v>0.11082625669035795</v>
      </c>
      <c r="BA107" s="37">
        <v>0.10939240201003031</v>
      </c>
      <c r="BB107" s="37">
        <v>0.10939240201003031</v>
      </c>
      <c r="BC107" s="37">
        <v>0.11417948706060388</v>
      </c>
      <c r="BD107" s="37">
        <v>0.11009077968063341</v>
      </c>
      <c r="BE107" s="37">
        <v>0.11481820758919703</v>
      </c>
      <c r="BF107" s="37">
        <v>0.12493293181453335</v>
      </c>
      <c r="BG107" s="37">
        <v>0.12231058180830878</v>
      </c>
      <c r="BH107" s="37">
        <v>0.12357840929773767</v>
      </c>
      <c r="BI107" s="37">
        <v>0.12148287652006373</v>
      </c>
      <c r="BJ107" s="37">
        <v>0.11474738351447655</v>
      </c>
      <c r="BK107" s="37">
        <v>0.13240694178576007</v>
      </c>
      <c r="BL107" s="37">
        <v>0.12632130184293877</v>
      </c>
      <c r="BM107" s="37">
        <v>0.11273494871375478</v>
      </c>
      <c r="BN107" s="37">
        <v>0.1069907411605493</v>
      </c>
      <c r="BO107" s="37">
        <v>0.12273119626650719</v>
      </c>
      <c r="BP107" s="37">
        <v>0.11471199115249009</v>
      </c>
      <c r="BQ107" s="37">
        <v>0.11791360218033131</v>
      </c>
      <c r="BR107" s="37">
        <v>0.11507880487671218</v>
      </c>
      <c r="BS107" s="37">
        <v>0.11507880487671218</v>
      </c>
      <c r="BT107" s="37">
        <v>0.11481820758919703</v>
      </c>
      <c r="BU107" s="37">
        <v>0.11481820758919703</v>
      </c>
      <c r="BV107" s="37">
        <v>0.12148287652006373</v>
      </c>
      <c r="BW107" s="37">
        <v>0.1293685692555937</v>
      </c>
      <c r="BX107" s="37">
        <v>0.10939240201003031</v>
      </c>
      <c r="BY107" s="37">
        <v>0.11502507700798259</v>
      </c>
      <c r="BZ107" s="37">
        <v>0.11358226365005097</v>
      </c>
      <c r="CA107" s="37">
        <v>0.11507880487671218</v>
      </c>
      <c r="CB107" s="37">
        <v>0.10933061335231531</v>
      </c>
      <c r="CC107" s="37">
        <v>0.12511891168543809</v>
      </c>
      <c r="CD107" s="37">
        <v>0.11853482463712472</v>
      </c>
      <c r="CE107" s="37">
        <v>0.11597467396728867</v>
      </c>
      <c r="CF107" s="37">
        <v>9.2913571248221194E-2</v>
      </c>
      <c r="CG107" s="37">
        <v>0.10933061335231531</v>
      </c>
      <c r="CH107" s="37">
        <v>0.13169613531867164</v>
      </c>
      <c r="CI107" s="37">
        <v>0.10696963807797366</v>
      </c>
      <c r="CJ107" s="37">
        <v>0.12148287652006373</v>
      </c>
      <c r="CK107" s="37">
        <v>0.1290190509044824</v>
      </c>
      <c r="CL107" s="37">
        <v>0.10939240201003031</v>
      </c>
      <c r="CM107" s="37">
        <v>0.11782845574933698</v>
      </c>
      <c r="CN107" s="37">
        <v>0.11977341556641963</v>
      </c>
      <c r="CO107" s="37">
        <v>0.12856646259244453</v>
      </c>
      <c r="CP107" s="37">
        <v>0.12440241304542599</v>
      </c>
      <c r="CQ107" s="37">
        <v>0.11445701184031698</v>
      </c>
      <c r="CR107" s="37">
        <v>0.10997353307322832</v>
      </c>
      <c r="CS107" s="37">
        <v>0.12596726091220734</v>
      </c>
      <c r="CT107" s="37">
        <v>0.10939240201003031</v>
      </c>
      <c r="CU107" s="37">
        <v>0.12081778286417988</v>
      </c>
      <c r="CV107" s="37">
        <v>0.10997353307322832</v>
      </c>
      <c r="CW107" s="37">
        <v>0.1157119415142438</v>
      </c>
      <c r="CX107" s="37">
        <v>0.10939240201003031</v>
      </c>
      <c r="CY107" s="37">
        <v>0.10939240201003031</v>
      </c>
      <c r="CZ107" s="37">
        <v>0.1246582194644168</v>
      </c>
      <c r="DA107" s="37">
        <v>0.10997353307322832</v>
      </c>
      <c r="DB107" s="37">
        <v>0.10771122269209532</v>
      </c>
      <c r="DC107" s="37">
        <v>0.10933061335231531</v>
      </c>
      <c r="DD107" s="37">
        <v>0.11693406844076648</v>
      </c>
      <c r="DE107" s="37">
        <v>0.10922423564991846</v>
      </c>
      <c r="DF107" s="37">
        <v>0.11767428678507397</v>
      </c>
      <c r="DG107" s="37">
        <v>0.1069907411605493</v>
      </c>
      <c r="DH107" s="37">
        <v>0.10664776729524439</v>
      </c>
      <c r="DI107" s="37">
        <v>0.11601076067209704</v>
      </c>
      <c r="DJ107" s="37">
        <v>0.11402162210505429</v>
      </c>
      <c r="DK107" s="37">
        <v>0.10939240201003031</v>
      </c>
      <c r="DL107" s="37">
        <v>0.10939240201003031</v>
      </c>
      <c r="DM107" s="37">
        <v>0.10268872789792916</v>
      </c>
      <c r="DN107" s="37">
        <v>0.11468543778746998</v>
      </c>
      <c r="DO107" s="37">
        <v>0.10939240201003031</v>
      </c>
      <c r="DP107" s="37">
        <v>0.1069907411605493</v>
      </c>
      <c r="DQ107" s="37">
        <v>0.11325448472932842</v>
      </c>
      <c r="DR107" s="37">
        <v>9.7350306509977891E-2</v>
      </c>
      <c r="DS107" s="37">
        <v>0.1108760365249648</v>
      </c>
      <c r="DT107" s="37">
        <v>0.104597083596629</v>
      </c>
      <c r="DU107" s="37">
        <v>0.10939240201003031</v>
      </c>
      <c r="DV107" s="37">
        <v>0.10908999354928572</v>
      </c>
      <c r="DW107" s="37">
        <v>0.1074703135673396</v>
      </c>
      <c r="DX107" s="37">
        <v>0.1105815544275095</v>
      </c>
      <c r="DY107" s="37">
        <v>0.10997353307322832</v>
      </c>
      <c r="DZ107" s="37">
        <v>0.11784030070169615</v>
      </c>
      <c r="EA107" s="37">
        <v>0.10953486208665963</v>
      </c>
      <c r="EB107" s="37">
        <v>0.11693406844076648</v>
      </c>
      <c r="EC107" s="37">
        <v>0.10939240201003031</v>
      </c>
      <c r="ED107" s="37">
        <v>0.11703009184746804</v>
      </c>
      <c r="EE107" s="37">
        <v>0.10997353307322832</v>
      </c>
      <c r="EF107" s="37">
        <v>0.10939240201003031</v>
      </c>
      <c r="EG107" s="37">
        <v>0.1069907411605493</v>
      </c>
      <c r="EH107" s="37">
        <v>0.10939240201003031</v>
      </c>
      <c r="EI107" s="37">
        <v>0.10939240201003031</v>
      </c>
      <c r="EJ107" s="37">
        <v>0.11921165963383151</v>
      </c>
      <c r="EK107" s="37">
        <v>0.1110219678837534</v>
      </c>
      <c r="EL107" s="37">
        <v>0.11921165963383151</v>
      </c>
      <c r="EM107" s="37">
        <v>0.11708655372473853</v>
      </c>
      <c r="EN107" s="37">
        <v>0.11163758007291347</v>
      </c>
      <c r="EO107" s="37">
        <v>0.11921165963383151</v>
      </c>
      <c r="EP107" s="37">
        <v>0.11921165963383151</v>
      </c>
      <c r="EQ107" s="37">
        <v>0.11465717437996514</v>
      </c>
      <c r="ER107" s="37">
        <v>0.10160991214302006</v>
      </c>
      <c r="ES107" s="37">
        <v>0.10618336025428921</v>
      </c>
      <c r="ET107" s="37">
        <v>0.10997353307322832</v>
      </c>
      <c r="EU107" s="37">
        <v>0.11621287116155732</v>
      </c>
      <c r="EV107" s="37">
        <v>0.11767428678507397</v>
      </c>
      <c r="EW107" s="37">
        <v>0.12243104548218176</v>
      </c>
      <c r="EX107" s="37">
        <v>0.10939240201003031</v>
      </c>
      <c r="EY107" s="37">
        <v>0.10939240201003031</v>
      </c>
      <c r="EZ107" s="37">
        <v>0.11692845579303812</v>
      </c>
      <c r="FA107" s="37">
        <v>0.10997353307322832</v>
      </c>
      <c r="FB107" s="37">
        <v>0.10790490416734655</v>
      </c>
      <c r="FC107" s="37">
        <v>0.10997353307322832</v>
      </c>
      <c r="FD107" s="37">
        <v>9.9287439587603332E-2</v>
      </c>
      <c r="FE107" s="37">
        <v>0.11465717437996514</v>
      </c>
      <c r="FF107" s="37">
        <v>0.10790490416734655</v>
      </c>
      <c r="FG107" s="37">
        <v>0.10939240201003031</v>
      </c>
      <c r="FH107" s="37">
        <v>0.10917265894432848</v>
      </c>
      <c r="FI107" s="37">
        <v>0.10584317803009546</v>
      </c>
      <c r="FJ107" s="37">
        <v>0.1283310595222209</v>
      </c>
      <c r="FK107" s="37">
        <v>0.10997353307322832</v>
      </c>
      <c r="FL107" s="37">
        <v>0.11476923448570964</v>
      </c>
      <c r="FM107" s="37">
        <v>0.11240563124200054</v>
      </c>
      <c r="FN107" s="37">
        <v>0.11921165963383151</v>
      </c>
      <c r="FO107" s="37">
        <v>0.12235292342885162</v>
      </c>
      <c r="FP107" s="37">
        <v>0.10997353307322832</v>
      </c>
      <c r="FQ107" s="37">
        <v>0.10939240201003031</v>
      </c>
      <c r="FR107" s="37">
        <v>0.10997353307322832</v>
      </c>
      <c r="FS107" s="37">
        <v>0.10229612885213113</v>
      </c>
      <c r="FT107" s="37">
        <v>0.10939240201003031</v>
      </c>
      <c r="FU107" s="37">
        <v>0.10939240201003031</v>
      </c>
      <c r="FV107" s="37">
        <v>0.10953486208665963</v>
      </c>
      <c r="FW107" s="37">
        <v>0.12065608132141881</v>
      </c>
      <c r="FX107" s="37">
        <v>0.11921165963383151</v>
      </c>
      <c r="FY107" s="37">
        <v>0.1091140525044636</v>
      </c>
      <c r="FZ107" s="37">
        <v>0.10429874511350179</v>
      </c>
      <c r="GA107" s="37">
        <v>0.10939240201003031</v>
      </c>
      <c r="GB107" s="37">
        <v>0.10939240201003031</v>
      </c>
      <c r="GC107" s="37">
        <v>0.11939110247181417</v>
      </c>
      <c r="GD107" s="37">
        <v>0.10936794117735027</v>
      </c>
      <c r="GE107" s="37">
        <v>0.10997353307322832</v>
      </c>
      <c r="GF107" s="37">
        <v>0.10939240201003031</v>
      </c>
      <c r="GG107" s="37">
        <v>0.12205023322474418</v>
      </c>
      <c r="GH107" s="37">
        <v>0.1042876908249708</v>
      </c>
      <c r="GI107" s="37">
        <v>0.10953486208665963</v>
      </c>
      <c r="GJ107" s="37">
        <v>0.10997353307322832</v>
      </c>
      <c r="GK107" s="37">
        <v>0.1045241750621988</v>
      </c>
      <c r="GL107" s="37">
        <v>0.10925213322368443</v>
      </c>
      <c r="GM107" s="37">
        <v>0.12175843428811683</v>
      </c>
      <c r="GN107" s="37">
        <v>0.1069907411605493</v>
      </c>
      <c r="GO107" s="37">
        <v>0.11378492377168059</v>
      </c>
      <c r="GP107" s="37">
        <v>0.10997353307322832</v>
      </c>
      <c r="GQ107" s="37">
        <v>0.12748046403458169</v>
      </c>
      <c r="GR107" s="37">
        <v>0.11921165963383151</v>
      </c>
      <c r="GS107" s="37">
        <v>0.10939240201003031</v>
      </c>
      <c r="GT107" s="37">
        <v>0.11134943499298111</v>
      </c>
      <c r="GU107" s="37">
        <v>0.11255811194585652</v>
      </c>
      <c r="GV107" s="37">
        <v>0.10917265894432848</v>
      </c>
      <c r="GW107" s="37">
        <v>0.10939240201003031</v>
      </c>
      <c r="GX107" s="37">
        <v>0.11627125849837205</v>
      </c>
      <c r="GY107" s="37">
        <v>0.11921165963383151</v>
      </c>
      <c r="GZ107" s="37">
        <v>0.11579133137414388</v>
      </c>
      <c r="HA107" s="37">
        <v>0.10933061335231531</v>
      </c>
      <c r="HB107" s="37">
        <v>0.11240563124200054</v>
      </c>
      <c r="HC107" s="37">
        <v>0.11105529807735715</v>
      </c>
      <c r="HD107" s="37">
        <v>0.10997353307322832</v>
      </c>
      <c r="HE107" s="37">
        <v>0.10409503526027519</v>
      </c>
      <c r="HF107" s="37">
        <v>0.10939240201003031</v>
      </c>
      <c r="HG107" s="37">
        <v>0.10564652061188284</v>
      </c>
      <c r="HH107" s="37">
        <v>0.11238922186753064</v>
      </c>
      <c r="HI107" s="37">
        <v>0.10939240201003031</v>
      </c>
      <c r="HJ107" s="37">
        <v>0.11110524431223312</v>
      </c>
      <c r="HK107" s="37">
        <v>0.10696963807797366</v>
      </c>
      <c r="HL107" s="37">
        <v>0.10714646414692219</v>
      </c>
      <c r="HM107" s="37">
        <v>0.10939240201003031</v>
      </c>
      <c r="HN107" s="37">
        <v>0.10564652061188284</v>
      </c>
      <c r="HO107" s="37">
        <v>0.11413697935402345</v>
      </c>
      <c r="HP107" s="37">
        <v>0.10997353307322832</v>
      </c>
      <c r="HQ107" s="37">
        <v>0.10925213322368443</v>
      </c>
      <c r="HR107" s="37">
        <v>0.1193645648014714</v>
      </c>
      <c r="HS107" s="37">
        <v>0.11130242368747534</v>
      </c>
      <c r="HT107" s="37">
        <v>0.10933061335231531</v>
      </c>
      <c r="HU107" s="37">
        <v>0.11855728525997233</v>
      </c>
      <c r="HV107" s="37">
        <v>0.1069907411605493</v>
      </c>
      <c r="HW107" s="37">
        <v>0.10939240201003031</v>
      </c>
      <c r="HX107" s="37">
        <v>0.11921165963383151</v>
      </c>
      <c r="HY107" s="37">
        <v>0.11921165963383151</v>
      </c>
      <c r="HZ107" s="37">
        <v>0.10447033953805596</v>
      </c>
      <c r="IA107" s="37">
        <v>0.10933061335231531</v>
      </c>
      <c r="IB107" s="37">
        <v>0.10922423564991846</v>
      </c>
      <c r="IC107" s="37">
        <v>0.10786451466737468</v>
      </c>
      <c r="ID107" s="37">
        <v>0.10933061335231531</v>
      </c>
      <c r="IE107" s="37">
        <v>0.10939240201003031</v>
      </c>
      <c r="IF107" s="37">
        <v>0.10953486208665963</v>
      </c>
      <c r="IG107" s="37">
        <v>0.1069907411605493</v>
      </c>
      <c r="IH107" s="37">
        <v>0.11402162210505429</v>
      </c>
      <c r="II107" s="37">
        <v>0.11921165963383151</v>
      </c>
      <c r="IJ107" s="37">
        <v>0.11066132698760511</v>
      </c>
      <c r="IK107" s="37">
        <v>0.11471353464135747</v>
      </c>
      <c r="IL107" s="37">
        <v>0.10664776729524439</v>
      </c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</row>
    <row r="108" spans="1:410" x14ac:dyDescent="0.35">
      <c r="A108" s="307">
        <v>0.15000000000000002</v>
      </c>
      <c r="B108" s="314">
        <f t="shared" si="8"/>
        <v>0.11528811467266507</v>
      </c>
      <c r="C108" s="315">
        <f t="shared" si="9"/>
        <v>3.4711885327334949E-2</v>
      </c>
      <c r="D108" s="37">
        <f t="shared" si="10"/>
        <v>0.11208611567028313</v>
      </c>
      <c r="E108" s="11">
        <f t="shared" si="11"/>
        <v>3.7913884329716888E-2</v>
      </c>
      <c r="F108" s="310">
        <f t="shared" si="12"/>
        <v>0.11534706309606822</v>
      </c>
      <c r="G108" s="311">
        <f t="shared" si="13"/>
        <v>3.46529369039318E-2</v>
      </c>
      <c r="H108" s="312">
        <f t="shared" si="14"/>
        <v>0.1122040855050359</v>
      </c>
      <c r="I108" s="313">
        <f t="shared" si="15"/>
        <v>3.7795914494964125E-2</v>
      </c>
      <c r="J108" s="323">
        <v>0.11208611567028313</v>
      </c>
      <c r="K108" s="313">
        <v>3.7913884329716888E-2</v>
      </c>
      <c r="M108" s="1">
        <v>0.15000000000000002</v>
      </c>
      <c r="N108" s="37">
        <v>0.11356946606412177</v>
      </c>
      <c r="O108" s="37">
        <v>0.11569938125546253</v>
      </c>
      <c r="P108" s="37">
        <v>0.12233764913382439</v>
      </c>
      <c r="Q108" s="37">
        <v>0.12667885035182214</v>
      </c>
      <c r="R108" s="37">
        <v>0.1101434266645136</v>
      </c>
      <c r="S108" s="37">
        <v>0.11569938125546253</v>
      </c>
      <c r="T108" s="37">
        <v>0.11420976654693948</v>
      </c>
      <c r="U108" s="37">
        <v>0.12381973051698103</v>
      </c>
      <c r="V108" s="37">
        <v>0.11569938125546253</v>
      </c>
      <c r="W108" s="37">
        <v>0.11596349628399438</v>
      </c>
      <c r="X108" s="37">
        <v>0.11569938125546253</v>
      </c>
      <c r="Y108" s="37">
        <v>0.11208545031882355</v>
      </c>
      <c r="Z108" s="37">
        <v>0.11596349628399438</v>
      </c>
      <c r="AA108" s="37">
        <v>0.11596349628399438</v>
      </c>
      <c r="AB108" s="37">
        <v>0.12697531875845325</v>
      </c>
      <c r="AC108" s="37">
        <v>0.11562361895747553</v>
      </c>
      <c r="AD108" s="37">
        <v>0.11053959308933026</v>
      </c>
      <c r="AE108" s="37">
        <v>0.1256472634745871</v>
      </c>
      <c r="AF108" s="37">
        <v>0.11569938125546253</v>
      </c>
      <c r="AG108" s="37">
        <v>0.11596349628399438</v>
      </c>
      <c r="AH108" s="37">
        <v>0.12233764913382439</v>
      </c>
      <c r="AI108" s="37">
        <v>0.12132631492226209</v>
      </c>
      <c r="AJ108" s="37">
        <v>0.11596349628399438</v>
      </c>
      <c r="AK108" s="37">
        <v>0.11028545903431186</v>
      </c>
      <c r="AL108" s="37">
        <v>0.11569938125546253</v>
      </c>
      <c r="AM108" s="37">
        <v>0.11557597389847696</v>
      </c>
      <c r="AN108" s="37">
        <v>0.12156021912412251</v>
      </c>
      <c r="AO108" s="37">
        <v>0.11562361895747553</v>
      </c>
      <c r="AP108" s="37">
        <v>0.11596349628399438</v>
      </c>
      <c r="AQ108" s="37">
        <v>0.11866969452087184</v>
      </c>
      <c r="AR108" s="37">
        <v>0.12233764913382439</v>
      </c>
      <c r="AS108" s="37">
        <v>0.10630688832755841</v>
      </c>
      <c r="AT108" s="37">
        <v>0.13013583626925662</v>
      </c>
      <c r="AU108" s="37">
        <v>0.11472262407731249</v>
      </c>
      <c r="AV108" s="37">
        <v>0.11596349628399438</v>
      </c>
      <c r="AW108" s="37">
        <v>0.11550460821766539</v>
      </c>
      <c r="AX108" s="37">
        <v>0.11562361895747553</v>
      </c>
      <c r="AY108" s="37">
        <v>0.11569938125546253</v>
      </c>
      <c r="AZ108" s="37">
        <v>0.11171055544959407</v>
      </c>
      <c r="BA108" s="37">
        <v>0.11028545903431186</v>
      </c>
      <c r="BB108" s="37">
        <v>0.11028545903431186</v>
      </c>
      <c r="BC108" s="37">
        <v>0.11506966569513688</v>
      </c>
      <c r="BD108" s="37">
        <v>0.11096302301948291</v>
      </c>
      <c r="BE108" s="37">
        <v>0.11569938125546253</v>
      </c>
      <c r="BF108" s="37">
        <v>0.12582430084350027</v>
      </c>
      <c r="BG108" s="37">
        <v>0.12316295252776999</v>
      </c>
      <c r="BH108" s="37">
        <v>0.12451349935525546</v>
      </c>
      <c r="BI108" s="37">
        <v>0.12233764913382439</v>
      </c>
      <c r="BJ108" s="37">
        <v>0.11562361895747553</v>
      </c>
      <c r="BK108" s="37">
        <v>0.133328881760997</v>
      </c>
      <c r="BL108" s="37">
        <v>0.12717250152710191</v>
      </c>
      <c r="BM108" s="37">
        <v>0.11361610939726985</v>
      </c>
      <c r="BN108" s="37">
        <v>0.10788909524013279</v>
      </c>
      <c r="BO108" s="37">
        <v>0.12355255334013582</v>
      </c>
      <c r="BP108" s="37">
        <v>0.11558576006482002</v>
      </c>
      <c r="BQ108" s="37">
        <v>0.11879564580471591</v>
      </c>
      <c r="BR108" s="37">
        <v>0.11596349628399438</v>
      </c>
      <c r="BS108" s="37">
        <v>0.11596349628399438</v>
      </c>
      <c r="BT108" s="37">
        <v>0.11569938125546253</v>
      </c>
      <c r="BU108" s="37">
        <v>0.11569938125546253</v>
      </c>
      <c r="BV108" s="37">
        <v>0.12233764913382439</v>
      </c>
      <c r="BW108" s="37">
        <v>0.13009784942427616</v>
      </c>
      <c r="BX108" s="37">
        <v>0.11028545903431186</v>
      </c>
      <c r="BY108" s="37">
        <v>0.11591116749020802</v>
      </c>
      <c r="BZ108" s="37">
        <v>0.11446690582074703</v>
      </c>
      <c r="CA108" s="37">
        <v>0.11596349628399438</v>
      </c>
      <c r="CB108" s="37">
        <v>0.11022835137869236</v>
      </c>
      <c r="CC108" s="37">
        <v>0.12601552699551055</v>
      </c>
      <c r="CD108" s="37">
        <v>0.1193660388530029</v>
      </c>
      <c r="CE108" s="37">
        <v>0.11690008733121604</v>
      </c>
      <c r="CF108" s="37">
        <v>9.3830888334975882E-2</v>
      </c>
      <c r="CG108" s="37">
        <v>0.11022835137869236</v>
      </c>
      <c r="CH108" s="37">
        <v>0.13262083930648982</v>
      </c>
      <c r="CI108" s="37">
        <v>0.10753134047990254</v>
      </c>
      <c r="CJ108" s="37">
        <v>0.12233764913382439</v>
      </c>
      <c r="CK108" s="37">
        <v>0.12986620810429139</v>
      </c>
      <c r="CL108" s="37">
        <v>0.11028545903431186</v>
      </c>
      <c r="CM108" s="37">
        <v>0.11837928509244544</v>
      </c>
      <c r="CN108" s="37">
        <v>0.12066039815975671</v>
      </c>
      <c r="CO108" s="37">
        <v>0.12949660760629067</v>
      </c>
      <c r="CP108" s="37">
        <v>0.12524497579298655</v>
      </c>
      <c r="CQ108" s="37">
        <v>0.11533474005196709</v>
      </c>
      <c r="CR108" s="37">
        <v>0.11053959308933026</v>
      </c>
      <c r="CS108" s="37">
        <v>0.1268035407865451</v>
      </c>
      <c r="CT108" s="37">
        <v>0.11028545903431186</v>
      </c>
      <c r="CU108" s="37">
        <v>0.12166286672927096</v>
      </c>
      <c r="CV108" s="37">
        <v>0.11053959308933026</v>
      </c>
      <c r="CW108" s="37">
        <v>0.11660857014253057</v>
      </c>
      <c r="CX108" s="37">
        <v>0.11028545903431186</v>
      </c>
      <c r="CY108" s="37">
        <v>0.11028545903431186</v>
      </c>
      <c r="CZ108" s="37">
        <v>0.12551709527638422</v>
      </c>
      <c r="DA108" s="37">
        <v>0.11053959308933026</v>
      </c>
      <c r="DB108" s="37">
        <v>0.10862243006927641</v>
      </c>
      <c r="DC108" s="37">
        <v>0.11022835137869236</v>
      </c>
      <c r="DD108" s="37">
        <v>0.11779733744991816</v>
      </c>
      <c r="DE108" s="37">
        <v>0.11012885655297189</v>
      </c>
      <c r="DF108" s="37">
        <v>0.11853384645123732</v>
      </c>
      <c r="DG108" s="37">
        <v>0.10788909524013279</v>
      </c>
      <c r="DH108" s="37">
        <v>0.10755403033408584</v>
      </c>
      <c r="DI108" s="37">
        <v>0.11690685329463624</v>
      </c>
      <c r="DJ108" s="37">
        <v>0.11491658981429764</v>
      </c>
      <c r="DK108" s="37">
        <v>0.11028545903431186</v>
      </c>
      <c r="DL108" s="37">
        <v>0.11028545903431186</v>
      </c>
      <c r="DM108" s="37">
        <v>0.10352309674569993</v>
      </c>
      <c r="DN108" s="37">
        <v>0.11553780937609592</v>
      </c>
      <c r="DO108" s="37">
        <v>0.11028545903431186</v>
      </c>
      <c r="DP108" s="37">
        <v>0.10788909524013279</v>
      </c>
      <c r="DQ108" s="37">
        <v>0.11415325620777361</v>
      </c>
      <c r="DR108" s="37">
        <v>9.7917728294741657E-2</v>
      </c>
      <c r="DS108" s="37">
        <v>0.11176156217715327</v>
      </c>
      <c r="DT108" s="37">
        <v>0.10549343934161781</v>
      </c>
      <c r="DU108" s="37">
        <v>0.11028545903431186</v>
      </c>
      <c r="DV108" s="37">
        <v>0.109985573707023</v>
      </c>
      <c r="DW108" s="37">
        <v>0.10836827677518035</v>
      </c>
      <c r="DX108" s="37">
        <v>0.11146890908473561</v>
      </c>
      <c r="DY108" s="37">
        <v>0.11053959308933026</v>
      </c>
      <c r="DZ108" s="37">
        <v>0.11869419973617168</v>
      </c>
      <c r="EA108" s="37">
        <v>0.11042642880800013</v>
      </c>
      <c r="EB108" s="37">
        <v>0.11779733744991816</v>
      </c>
      <c r="EC108" s="37">
        <v>0.11028545903431186</v>
      </c>
      <c r="ED108" s="37">
        <v>0.11784074422787882</v>
      </c>
      <c r="EE108" s="37">
        <v>0.11053959308933026</v>
      </c>
      <c r="EF108" s="37">
        <v>0.11028545903431186</v>
      </c>
      <c r="EG108" s="37">
        <v>0.10788909524013279</v>
      </c>
      <c r="EH108" s="37">
        <v>0.11028545903431186</v>
      </c>
      <c r="EI108" s="37">
        <v>0.11028545903431186</v>
      </c>
      <c r="EJ108" s="37">
        <v>0.12006464894130464</v>
      </c>
      <c r="EK108" s="37">
        <v>0.11191351886443357</v>
      </c>
      <c r="EL108" s="37">
        <v>0.12006464894130464</v>
      </c>
      <c r="EM108" s="37">
        <v>0.11797943173737258</v>
      </c>
      <c r="EN108" s="37">
        <v>0.11252926536215813</v>
      </c>
      <c r="EO108" s="37">
        <v>0.12006464894130464</v>
      </c>
      <c r="EP108" s="37">
        <v>0.12006464894130464</v>
      </c>
      <c r="EQ108" s="37">
        <v>0.11551210813412238</v>
      </c>
      <c r="ER108" s="37">
        <v>0.10250503104936071</v>
      </c>
      <c r="ES108" s="37">
        <v>0.10664747481148229</v>
      </c>
      <c r="ET108" s="37">
        <v>0.11053959308933026</v>
      </c>
      <c r="EU108" s="37">
        <v>0.11707979521312262</v>
      </c>
      <c r="EV108" s="37">
        <v>0.11853384645123732</v>
      </c>
      <c r="EW108" s="37">
        <v>0.12328184219817229</v>
      </c>
      <c r="EX108" s="37">
        <v>0.11028545903431186</v>
      </c>
      <c r="EY108" s="37">
        <v>0.11028545903431186</v>
      </c>
      <c r="EZ108" s="37">
        <v>0.11778265202726068</v>
      </c>
      <c r="FA108" s="37">
        <v>0.11053959308933026</v>
      </c>
      <c r="FB108" s="37">
        <v>0.10880123335166725</v>
      </c>
      <c r="FC108" s="37">
        <v>0.11053959308933026</v>
      </c>
      <c r="FD108" s="37">
        <v>0.10011666086862947</v>
      </c>
      <c r="FE108" s="37">
        <v>0.11551210813412238</v>
      </c>
      <c r="FF108" s="37">
        <v>0.10880123335166725</v>
      </c>
      <c r="FG108" s="37">
        <v>0.11028545903431186</v>
      </c>
      <c r="FH108" s="37">
        <v>0.11006559977438801</v>
      </c>
      <c r="FI108" s="37">
        <v>0.10665349105797417</v>
      </c>
      <c r="FJ108" s="37">
        <v>0.12917877621471696</v>
      </c>
      <c r="FK108" s="37">
        <v>0.11053959308933026</v>
      </c>
      <c r="FL108" s="37">
        <v>0.1156140092406206</v>
      </c>
      <c r="FM108" s="37">
        <v>0.11329949560337327</v>
      </c>
      <c r="FN108" s="37">
        <v>0.12006464894130464</v>
      </c>
      <c r="FO108" s="37">
        <v>0.12321094794265752</v>
      </c>
      <c r="FP108" s="37">
        <v>0.11053959308933026</v>
      </c>
      <c r="FQ108" s="37">
        <v>0.11028545903431186</v>
      </c>
      <c r="FR108" s="37">
        <v>0.11053959308933026</v>
      </c>
      <c r="FS108" s="37">
        <v>0.10319307638055952</v>
      </c>
      <c r="FT108" s="37">
        <v>0.11028545903431186</v>
      </c>
      <c r="FU108" s="37">
        <v>0.11028545903431186</v>
      </c>
      <c r="FV108" s="37">
        <v>0.11042642880800013</v>
      </c>
      <c r="FW108" s="37">
        <v>0.12154955743249474</v>
      </c>
      <c r="FX108" s="37">
        <v>0.12006464894130464</v>
      </c>
      <c r="FY108" s="37">
        <v>0.11004859109470022</v>
      </c>
      <c r="FZ108" s="37">
        <v>0.10519603620797868</v>
      </c>
      <c r="GA108" s="37">
        <v>0.11028545903431186</v>
      </c>
      <c r="GB108" s="37">
        <v>0.11028545903431186</v>
      </c>
      <c r="GC108" s="37">
        <v>0.12031689756177855</v>
      </c>
      <c r="GD108" s="37">
        <v>0.10993312926919541</v>
      </c>
      <c r="GE108" s="37">
        <v>0.11053959308933026</v>
      </c>
      <c r="GF108" s="37">
        <v>0.11028545903431186</v>
      </c>
      <c r="GG108" s="37">
        <v>0.12291148565826626</v>
      </c>
      <c r="GH108" s="37">
        <v>0.10518584761664318</v>
      </c>
      <c r="GI108" s="37">
        <v>0.11042642880800013</v>
      </c>
      <c r="GJ108" s="37">
        <v>0.11053959308933026</v>
      </c>
      <c r="GK108" s="37">
        <v>0.10541942073446631</v>
      </c>
      <c r="GL108" s="37">
        <v>0.1101434266645136</v>
      </c>
      <c r="GM108" s="37">
        <v>0.12268090438479784</v>
      </c>
      <c r="GN108" s="37">
        <v>0.10788909524013279</v>
      </c>
      <c r="GO108" s="37">
        <v>0.1146137644451215</v>
      </c>
      <c r="GP108" s="37">
        <v>0.11053959308933026</v>
      </c>
      <c r="GQ108" s="37">
        <v>0.12832897784467123</v>
      </c>
      <c r="GR108" s="37">
        <v>0.12006464894130464</v>
      </c>
      <c r="GS108" s="37">
        <v>0.11028545903431186</v>
      </c>
      <c r="GT108" s="37">
        <v>0.11227866853980095</v>
      </c>
      <c r="GU108" s="37">
        <v>0.11345007432300425</v>
      </c>
      <c r="GV108" s="37">
        <v>0.11006559977438801</v>
      </c>
      <c r="GW108" s="37">
        <v>0.11028545903431186</v>
      </c>
      <c r="GX108" s="37">
        <v>0.11717094672125583</v>
      </c>
      <c r="GY108" s="37">
        <v>0.12006464894130464</v>
      </c>
      <c r="GZ108" s="37">
        <v>0.11664589735641617</v>
      </c>
      <c r="HA108" s="37">
        <v>0.11022835137869236</v>
      </c>
      <c r="HB108" s="37">
        <v>0.11329949560337327</v>
      </c>
      <c r="HC108" s="37">
        <v>0.1119449094181082</v>
      </c>
      <c r="HD108" s="37">
        <v>0.11053959308933026</v>
      </c>
      <c r="HE108" s="37">
        <v>0.10467453905966573</v>
      </c>
      <c r="HF108" s="37">
        <v>0.11028545903431186</v>
      </c>
      <c r="HG108" s="37">
        <v>0.10622735058751798</v>
      </c>
      <c r="HH108" s="37">
        <v>0.11327853329936066</v>
      </c>
      <c r="HI108" s="37">
        <v>0.11028545903431186</v>
      </c>
      <c r="HJ108" s="37">
        <v>0.11200211406495741</v>
      </c>
      <c r="HK108" s="37">
        <v>0.10753134047990254</v>
      </c>
      <c r="HL108" s="37">
        <v>0.10804013264011747</v>
      </c>
      <c r="HM108" s="37">
        <v>0.11028545903431186</v>
      </c>
      <c r="HN108" s="37">
        <v>0.10622735058751798</v>
      </c>
      <c r="HO108" s="37">
        <v>0.11503500791633936</v>
      </c>
      <c r="HP108" s="37">
        <v>0.11053959308933026</v>
      </c>
      <c r="HQ108" s="37">
        <v>0.1101434266645136</v>
      </c>
      <c r="HR108" s="37">
        <v>0.12007726683838915</v>
      </c>
      <c r="HS108" s="37">
        <v>0.11218908979735875</v>
      </c>
      <c r="HT108" s="37">
        <v>0.11022835137869236</v>
      </c>
      <c r="HU108" s="37">
        <v>0.11940301434631873</v>
      </c>
      <c r="HV108" s="37">
        <v>0.10788909524013279</v>
      </c>
      <c r="HW108" s="37">
        <v>0.11028545903431186</v>
      </c>
      <c r="HX108" s="37">
        <v>0.12006464894130464</v>
      </c>
      <c r="HY108" s="37">
        <v>0.12006464894130464</v>
      </c>
      <c r="HZ108" s="37">
        <v>0.10537214420526464</v>
      </c>
      <c r="IA108" s="37">
        <v>0.11022835137869236</v>
      </c>
      <c r="IB108" s="37">
        <v>0.11012885655297189</v>
      </c>
      <c r="IC108" s="37">
        <v>0.10842752379449605</v>
      </c>
      <c r="ID108" s="37">
        <v>0.11022835137869236</v>
      </c>
      <c r="IE108" s="37">
        <v>0.11028545903431186</v>
      </c>
      <c r="IF108" s="37">
        <v>0.11042642880800013</v>
      </c>
      <c r="IG108" s="37">
        <v>0.10788909524013279</v>
      </c>
      <c r="IH108" s="37">
        <v>0.11491658981429764</v>
      </c>
      <c r="II108" s="37">
        <v>0.12006464894130464</v>
      </c>
      <c r="IJ108" s="37">
        <v>0.11155430778399955</v>
      </c>
      <c r="IK108" s="37">
        <v>0.11556335909426463</v>
      </c>
      <c r="IL108" s="37">
        <v>0.10755403033408584</v>
      </c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/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</row>
    <row r="109" spans="1:410" x14ac:dyDescent="0.35">
      <c r="A109" s="307">
        <v>0.15100000000000002</v>
      </c>
      <c r="B109" s="314">
        <f t="shared" si="8"/>
        <v>0.11615656784938119</v>
      </c>
      <c r="C109" s="315">
        <f t="shared" si="9"/>
        <v>3.484343215061883E-2</v>
      </c>
      <c r="D109" s="37">
        <f t="shared" si="10"/>
        <v>0.11294254520297511</v>
      </c>
      <c r="E109" s="11">
        <f t="shared" si="11"/>
        <v>3.8057454797024909E-2</v>
      </c>
      <c r="F109" s="310">
        <f t="shared" si="12"/>
        <v>0.11621089877914771</v>
      </c>
      <c r="G109" s="311">
        <f t="shared" si="13"/>
        <v>3.4789101220852311E-2</v>
      </c>
      <c r="H109" s="312">
        <f t="shared" si="14"/>
        <v>0.11306389275106223</v>
      </c>
      <c r="I109" s="313">
        <f t="shared" si="15"/>
        <v>3.7936107248937798E-2</v>
      </c>
      <c r="J109" s="323">
        <v>0.11294254520297511</v>
      </c>
      <c r="K109" s="313">
        <v>3.8057454797024909E-2</v>
      </c>
      <c r="M109" s="1">
        <v>0.15100000000000002</v>
      </c>
      <c r="N109" s="37">
        <v>0.11445382059467146</v>
      </c>
      <c r="O109" s="37">
        <v>0.11658089186963694</v>
      </c>
      <c r="P109" s="37">
        <v>0.12319301552042217</v>
      </c>
      <c r="Q109" s="37">
        <v>0.1275227492119686</v>
      </c>
      <c r="R109" s="37">
        <v>0.11102425130758564</v>
      </c>
      <c r="S109" s="37">
        <v>0.11658089186963694</v>
      </c>
      <c r="T109" s="37">
        <v>0.11509126188594299</v>
      </c>
      <c r="U109" s="37">
        <v>0.12466234198482407</v>
      </c>
      <c r="V109" s="37">
        <v>0.11658089186963694</v>
      </c>
      <c r="W109" s="37">
        <v>0.11684854657259658</v>
      </c>
      <c r="X109" s="37">
        <v>0.11658089186963694</v>
      </c>
      <c r="Y109" s="37">
        <v>0.11297506193025453</v>
      </c>
      <c r="Z109" s="37">
        <v>0.11684854657259658</v>
      </c>
      <c r="AA109" s="37">
        <v>0.11684854657259658</v>
      </c>
      <c r="AB109" s="37">
        <v>0.12792039241429864</v>
      </c>
      <c r="AC109" s="37">
        <v>0.11650014948617815</v>
      </c>
      <c r="AD109" s="37">
        <v>0.11140307120006643</v>
      </c>
      <c r="AE109" s="37">
        <v>0.12658752843060217</v>
      </c>
      <c r="AF109" s="37">
        <v>0.11658089186963694</v>
      </c>
      <c r="AG109" s="37">
        <v>0.11684854657259658</v>
      </c>
      <c r="AH109" s="37">
        <v>0.12319301552042217</v>
      </c>
      <c r="AI109" s="37">
        <v>0.12228050461929607</v>
      </c>
      <c r="AJ109" s="37">
        <v>0.11684854657259658</v>
      </c>
      <c r="AK109" s="37">
        <v>0.11117131635843913</v>
      </c>
      <c r="AL109" s="37">
        <v>0.11658089186963694</v>
      </c>
      <c r="AM109" s="37">
        <v>0.11646021752811953</v>
      </c>
      <c r="AN109" s="37">
        <v>0.12242120113683086</v>
      </c>
      <c r="AO109" s="37">
        <v>0.11650014948617815</v>
      </c>
      <c r="AP109" s="37">
        <v>0.11684854657259658</v>
      </c>
      <c r="AQ109" s="37">
        <v>0.11956877961298473</v>
      </c>
      <c r="AR109" s="37">
        <v>0.12319301552042217</v>
      </c>
      <c r="AS109" s="37">
        <v>0.10719037982359647</v>
      </c>
      <c r="AT109" s="37">
        <v>0.13098639881522378</v>
      </c>
      <c r="AU109" s="37">
        <v>0.11558215812524542</v>
      </c>
      <c r="AV109" s="37">
        <v>0.11684854657259658</v>
      </c>
      <c r="AW109" s="37">
        <v>0.11639338875357796</v>
      </c>
      <c r="AX109" s="37">
        <v>0.11650014948617815</v>
      </c>
      <c r="AY109" s="37">
        <v>0.11658089186963694</v>
      </c>
      <c r="AZ109" s="37">
        <v>0.11260145617568917</v>
      </c>
      <c r="BA109" s="37">
        <v>0.11117131635843913</v>
      </c>
      <c r="BB109" s="37">
        <v>0.11117131635843913</v>
      </c>
      <c r="BC109" s="37">
        <v>0.11596009404873886</v>
      </c>
      <c r="BD109" s="37">
        <v>0.11183647823944343</v>
      </c>
      <c r="BE109" s="37">
        <v>0.11658089186963694</v>
      </c>
      <c r="BF109" s="37">
        <v>0.12671664774323244</v>
      </c>
      <c r="BG109" s="37">
        <v>0.12401598433740291</v>
      </c>
      <c r="BH109" s="37">
        <v>0.12544657426498707</v>
      </c>
      <c r="BI109" s="37">
        <v>0.12319301552042217</v>
      </c>
      <c r="BJ109" s="37">
        <v>0.11650014948617815</v>
      </c>
      <c r="BK109" s="37">
        <v>0.13425117801846231</v>
      </c>
      <c r="BL109" s="37">
        <v>0.12802438493884116</v>
      </c>
      <c r="BM109" s="37">
        <v>0.11449760070263126</v>
      </c>
      <c r="BN109" s="37">
        <v>0.10878777960751362</v>
      </c>
      <c r="BO109" s="37">
        <v>0.12437463849246866</v>
      </c>
      <c r="BP109" s="37">
        <v>0.11646985456355452</v>
      </c>
      <c r="BQ109" s="37">
        <v>0.11967803322865467</v>
      </c>
      <c r="BR109" s="37">
        <v>0.11684854657259658</v>
      </c>
      <c r="BS109" s="37">
        <v>0.11684854657259658</v>
      </c>
      <c r="BT109" s="37">
        <v>0.11658089186963694</v>
      </c>
      <c r="BU109" s="37">
        <v>0.11658089186963694</v>
      </c>
      <c r="BV109" s="37">
        <v>0.12319301552042217</v>
      </c>
      <c r="BW109" s="37">
        <v>0.13082789160894515</v>
      </c>
      <c r="BX109" s="37">
        <v>0.11117131635843913</v>
      </c>
      <c r="BY109" s="37">
        <v>0.11679761693331958</v>
      </c>
      <c r="BZ109" s="37">
        <v>0.1153519024930989</v>
      </c>
      <c r="CA109" s="37">
        <v>0.11684854657259658</v>
      </c>
      <c r="CB109" s="37">
        <v>0.11111727171307906</v>
      </c>
      <c r="CC109" s="37">
        <v>0.12691263681424392</v>
      </c>
      <c r="CD109" s="37">
        <v>0.12019804359901531</v>
      </c>
      <c r="CE109" s="37">
        <v>0.11782575294448061</v>
      </c>
      <c r="CF109" s="37">
        <v>9.4748275431447038E-2</v>
      </c>
      <c r="CG109" s="37">
        <v>0.11111727171307906</v>
      </c>
      <c r="CH109" s="37">
        <v>0.13354585858144286</v>
      </c>
      <c r="CI109" s="37">
        <v>0.10809452849196788</v>
      </c>
      <c r="CJ109" s="37">
        <v>0.12319301552042217</v>
      </c>
      <c r="CK109" s="37">
        <v>0.13071405169729422</v>
      </c>
      <c r="CL109" s="37">
        <v>0.11117131635843913</v>
      </c>
      <c r="CM109" s="37">
        <v>0.11893157789466868</v>
      </c>
      <c r="CN109" s="37">
        <v>0.1215477358268926</v>
      </c>
      <c r="CO109" s="37">
        <v>0.1304270901721849</v>
      </c>
      <c r="CP109" s="37">
        <v>0.12608822903677042</v>
      </c>
      <c r="CQ109" s="37">
        <v>0.11621279136525664</v>
      </c>
      <c r="CR109" s="37">
        <v>0.11140307120006643</v>
      </c>
      <c r="CS109" s="37">
        <v>0.1276405912562304</v>
      </c>
      <c r="CT109" s="37">
        <v>0.11117131635843913</v>
      </c>
      <c r="CU109" s="37">
        <v>0.12250871705415922</v>
      </c>
      <c r="CV109" s="37">
        <v>0.11140307120006643</v>
      </c>
      <c r="CW109" s="37">
        <v>0.1175055119683357</v>
      </c>
      <c r="CX109" s="37">
        <v>0.11117131635843913</v>
      </c>
      <c r="CY109" s="37">
        <v>0.11117131635843913</v>
      </c>
      <c r="CZ109" s="37">
        <v>0.12637665262978559</v>
      </c>
      <c r="DA109" s="37">
        <v>0.11140307120006643</v>
      </c>
      <c r="DB109" s="37">
        <v>0.10953414636375336</v>
      </c>
      <c r="DC109" s="37">
        <v>0.11111727171307906</v>
      </c>
      <c r="DD109" s="37">
        <v>0.11866124879405504</v>
      </c>
      <c r="DE109" s="37">
        <v>0.11101834692810919</v>
      </c>
      <c r="DF109" s="37">
        <v>0.11939406139200415</v>
      </c>
      <c r="DG109" s="37">
        <v>0.10878777960751362</v>
      </c>
      <c r="DH109" s="37">
        <v>0.10846059190348134</v>
      </c>
      <c r="DI109" s="37">
        <v>0.11780326634211247</v>
      </c>
      <c r="DJ109" s="37">
        <v>0.11581187068643439</v>
      </c>
      <c r="DK109" s="37">
        <v>0.11117131635843913</v>
      </c>
      <c r="DL109" s="37">
        <v>0.11117131635843913</v>
      </c>
      <c r="DM109" s="37">
        <v>0.10435822824949681</v>
      </c>
      <c r="DN109" s="37">
        <v>0.11639091744602492</v>
      </c>
      <c r="DO109" s="37">
        <v>0.11117131635843913</v>
      </c>
      <c r="DP109" s="37">
        <v>0.10878777960751362</v>
      </c>
      <c r="DQ109" s="37">
        <v>0.11505233926736147</v>
      </c>
      <c r="DR109" s="37">
        <v>9.8486637762162932E-2</v>
      </c>
      <c r="DS109" s="37">
        <v>0.11265401490226523</v>
      </c>
      <c r="DT109" s="37">
        <v>0.10639012046138507</v>
      </c>
      <c r="DU109" s="37">
        <v>0.11117131635843913</v>
      </c>
      <c r="DV109" s="37">
        <v>0.11088150180052292</v>
      </c>
      <c r="DW109" s="37">
        <v>0.10926657221592828</v>
      </c>
      <c r="DX109" s="37">
        <v>0.11236525749548987</v>
      </c>
      <c r="DY109" s="37">
        <v>0.11140307120006643</v>
      </c>
      <c r="DZ109" s="37">
        <v>0.11954883600907196</v>
      </c>
      <c r="EA109" s="37">
        <v>0.11131827527574378</v>
      </c>
      <c r="EB109" s="37">
        <v>0.11866124879405504</v>
      </c>
      <c r="EC109" s="37">
        <v>0.11117131635843913</v>
      </c>
      <c r="ED109" s="37">
        <v>0.11865102859188803</v>
      </c>
      <c r="EE109" s="37">
        <v>0.11140307120006643</v>
      </c>
      <c r="EF109" s="37">
        <v>0.11117131635843913</v>
      </c>
      <c r="EG109" s="37">
        <v>0.10878777960751362</v>
      </c>
      <c r="EH109" s="37">
        <v>0.11117131635843913</v>
      </c>
      <c r="EI109" s="37">
        <v>0.11117131635843913</v>
      </c>
      <c r="EJ109" s="37">
        <v>0.12091730953607827</v>
      </c>
      <c r="EK109" s="37">
        <v>0.11280535493537469</v>
      </c>
      <c r="EL109" s="37">
        <v>0.12091730953607827</v>
      </c>
      <c r="EM109" s="37">
        <v>0.11886407700822432</v>
      </c>
      <c r="EN109" s="37">
        <v>0.11342127544158997</v>
      </c>
      <c r="EO109" s="37">
        <v>0.12091730953607827</v>
      </c>
      <c r="EP109" s="37">
        <v>0.12091730953607827</v>
      </c>
      <c r="EQ109" s="37">
        <v>0.11636777838023993</v>
      </c>
      <c r="ER109" s="37">
        <v>0.10340048069848362</v>
      </c>
      <c r="ES109" s="37">
        <v>0.10711310620806769</v>
      </c>
      <c r="ET109" s="37">
        <v>0.11140307120006643</v>
      </c>
      <c r="EU109" s="37">
        <v>0.11794635637718165</v>
      </c>
      <c r="EV109" s="37">
        <v>0.11939406139200415</v>
      </c>
      <c r="EW109" s="37">
        <v>0.12413332286571888</v>
      </c>
      <c r="EX109" s="37">
        <v>0.11117131635843913</v>
      </c>
      <c r="EY109" s="37">
        <v>0.11117131635843913</v>
      </c>
      <c r="EZ109" s="37">
        <v>0.11863758526660373</v>
      </c>
      <c r="FA109" s="37">
        <v>0.11140307120006643</v>
      </c>
      <c r="FB109" s="37">
        <v>0.10969789827330567</v>
      </c>
      <c r="FC109" s="37">
        <v>0.11140307120006643</v>
      </c>
      <c r="FD109" s="37">
        <v>0.10093159530704354</v>
      </c>
      <c r="FE109" s="37">
        <v>0.11636777838023993</v>
      </c>
      <c r="FF109" s="37">
        <v>0.10969789827330567</v>
      </c>
      <c r="FG109" s="37">
        <v>0.11117131635843913</v>
      </c>
      <c r="FH109" s="37">
        <v>0.11095885606255718</v>
      </c>
      <c r="FI109" s="37">
        <v>0.10746468699679279</v>
      </c>
      <c r="FJ109" s="37">
        <v>0.130027177916203</v>
      </c>
      <c r="FK109" s="37">
        <v>0.11140307120006643</v>
      </c>
      <c r="FL109" s="37">
        <v>0.1164595205259098</v>
      </c>
      <c r="FM109" s="37">
        <v>0.11419367105946998</v>
      </c>
      <c r="FN109" s="37">
        <v>0.12091730953607827</v>
      </c>
      <c r="FO109" s="37">
        <v>0.1240696318736183</v>
      </c>
      <c r="FP109" s="37">
        <v>0.11140307120006643</v>
      </c>
      <c r="FQ109" s="37">
        <v>0.11117131635843913</v>
      </c>
      <c r="FR109" s="37">
        <v>0.11140307120006643</v>
      </c>
      <c r="FS109" s="37">
        <v>0.10409033948395852</v>
      </c>
      <c r="FT109" s="37">
        <v>0.11117131635843913</v>
      </c>
      <c r="FU109" s="37">
        <v>0.11117131635843913</v>
      </c>
      <c r="FV109" s="37">
        <v>0.11131827527574378</v>
      </c>
      <c r="FW109" s="37">
        <v>0.12244335986882016</v>
      </c>
      <c r="FX109" s="37">
        <v>0.12091730953607827</v>
      </c>
      <c r="FY109" s="37">
        <v>0.11098337573362316</v>
      </c>
      <c r="FZ109" s="37">
        <v>0.10609363308606601</v>
      </c>
      <c r="GA109" s="37">
        <v>0.11117131635843913</v>
      </c>
      <c r="GB109" s="37">
        <v>0.11117131635843913</v>
      </c>
      <c r="GC109" s="37">
        <v>0.12124305699715587</v>
      </c>
      <c r="GD109" s="37">
        <v>0.11049980181453578</v>
      </c>
      <c r="GE109" s="37">
        <v>0.11140307120006643</v>
      </c>
      <c r="GF109" s="37">
        <v>0.11117131635843913</v>
      </c>
      <c r="GG109" s="37">
        <v>0.12377339441301971</v>
      </c>
      <c r="GH109" s="37">
        <v>0.10608439364343392</v>
      </c>
      <c r="GI109" s="37">
        <v>0.11131827527574378</v>
      </c>
      <c r="GJ109" s="37">
        <v>0.11140307120006643</v>
      </c>
      <c r="GK109" s="37">
        <v>0.10631500489625512</v>
      </c>
      <c r="GL109" s="37">
        <v>0.11102425130758564</v>
      </c>
      <c r="GM109" s="37">
        <v>0.12360364163605286</v>
      </c>
      <c r="GN109" s="37">
        <v>0.10878777960751362</v>
      </c>
      <c r="GO109" s="37">
        <v>0.11544346634880842</v>
      </c>
      <c r="GP109" s="37">
        <v>0.11140307120006643</v>
      </c>
      <c r="GQ109" s="37">
        <v>0.12917818373414014</v>
      </c>
      <c r="GR109" s="37">
        <v>0.12091730953607827</v>
      </c>
      <c r="GS109" s="37">
        <v>0.11117131635843913</v>
      </c>
      <c r="GT109" s="37">
        <v>0.11320814466771933</v>
      </c>
      <c r="GU109" s="37">
        <v>0.11434232629671337</v>
      </c>
      <c r="GV109" s="37">
        <v>0.11095885606255718</v>
      </c>
      <c r="GW109" s="37">
        <v>0.11117131635843913</v>
      </c>
      <c r="GX109" s="37">
        <v>0.11807097814161915</v>
      </c>
      <c r="GY109" s="37">
        <v>0.12091730953607827</v>
      </c>
      <c r="GZ109" s="37">
        <v>0.11750120007467868</v>
      </c>
      <c r="HA109" s="37">
        <v>0.11111727171307906</v>
      </c>
      <c r="HB109" s="37">
        <v>0.11419367105946998</v>
      </c>
      <c r="HC109" s="37">
        <v>0.11283484677509081</v>
      </c>
      <c r="HD109" s="37">
        <v>0.11140307120006643</v>
      </c>
      <c r="HE109" s="37">
        <v>0.10525553278419975</v>
      </c>
      <c r="HF109" s="37">
        <v>0.11117131635843913</v>
      </c>
      <c r="HG109" s="37">
        <v>0.10680775207969062</v>
      </c>
      <c r="HH109" s="37">
        <v>0.11416816266940577</v>
      </c>
      <c r="HI109" s="37">
        <v>0.11117131635843913</v>
      </c>
      <c r="HJ109" s="37">
        <v>0.11289931419182109</v>
      </c>
      <c r="HK109" s="37">
        <v>0.10809452849196788</v>
      </c>
      <c r="HL109" s="37">
        <v>0.108934069114488</v>
      </c>
      <c r="HM109" s="37">
        <v>0.11117131635843913</v>
      </c>
      <c r="HN109" s="37">
        <v>0.10680775207969062</v>
      </c>
      <c r="HO109" s="37">
        <v>0.11593336308904778</v>
      </c>
      <c r="HP109" s="37">
        <v>0.11140307120006643</v>
      </c>
      <c r="HQ109" s="37">
        <v>0.11102425130758564</v>
      </c>
      <c r="HR109" s="37">
        <v>0.12079118780040288</v>
      </c>
      <c r="HS109" s="37">
        <v>0.11308117004880569</v>
      </c>
      <c r="HT109" s="37">
        <v>0.11111727171307906</v>
      </c>
      <c r="HU109" s="37">
        <v>0.12024950961078673</v>
      </c>
      <c r="HV109" s="37">
        <v>0.10878777960751362</v>
      </c>
      <c r="HW109" s="37">
        <v>0.11117131635843913</v>
      </c>
      <c r="HX109" s="37">
        <v>0.12091730953607827</v>
      </c>
      <c r="HY109" s="37">
        <v>0.12091730953607827</v>
      </c>
      <c r="HZ109" s="37">
        <v>0.10627429498563212</v>
      </c>
      <c r="IA109" s="37">
        <v>0.11111727171307906</v>
      </c>
      <c r="IB109" s="37">
        <v>0.11101834692810919</v>
      </c>
      <c r="IC109" s="37">
        <v>0.10899201811883419</v>
      </c>
      <c r="ID109" s="37">
        <v>0.11111727171307906</v>
      </c>
      <c r="IE109" s="37">
        <v>0.11117131635843913</v>
      </c>
      <c r="IF109" s="37">
        <v>0.11131827527574378</v>
      </c>
      <c r="IG109" s="37">
        <v>0.10878777960751362</v>
      </c>
      <c r="IH109" s="37">
        <v>0.11581187068643439</v>
      </c>
      <c r="II109" s="37">
        <v>0.12091730953607827</v>
      </c>
      <c r="IJ109" s="37">
        <v>0.11244760848107149</v>
      </c>
      <c r="IK109" s="37">
        <v>0.11641392003164563</v>
      </c>
      <c r="IL109" s="37">
        <v>0.10846059190348134</v>
      </c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</row>
    <row r="110" spans="1:410" x14ac:dyDescent="0.35">
      <c r="A110" s="307">
        <v>0.15200000000000002</v>
      </c>
      <c r="B110" s="314">
        <f t="shared" si="8"/>
        <v>0.11702787383003763</v>
      </c>
      <c r="C110" s="315">
        <f t="shared" si="9"/>
        <v>3.4972126169962398E-2</v>
      </c>
      <c r="D110" s="37">
        <f t="shared" si="10"/>
        <v>0.11380668987858628</v>
      </c>
      <c r="E110" s="11">
        <f t="shared" si="11"/>
        <v>3.8193310121413748E-2</v>
      </c>
      <c r="F110" s="310">
        <f t="shared" si="12"/>
        <v>0.11707757935926127</v>
      </c>
      <c r="G110" s="311">
        <f t="shared" si="13"/>
        <v>3.4922420640738749E-2</v>
      </c>
      <c r="H110" s="312">
        <f t="shared" si="14"/>
        <v>0.11392788131403665</v>
      </c>
      <c r="I110" s="313">
        <f t="shared" si="15"/>
        <v>3.8072118685963371E-2</v>
      </c>
      <c r="J110" s="323">
        <v>0.11380668987858628</v>
      </c>
      <c r="K110" s="313">
        <v>3.8193310121413748E-2</v>
      </c>
      <c r="M110" s="1">
        <v>0.15200000000000002</v>
      </c>
      <c r="N110" s="37">
        <v>0.11533852561682556</v>
      </c>
      <c r="O110" s="37">
        <v>0.11746273863352141</v>
      </c>
      <c r="P110" s="37">
        <v>0.12404897333775033</v>
      </c>
      <c r="Q110" s="37">
        <v>0.12836733645680942</v>
      </c>
      <c r="R110" s="37">
        <v>0.11191857160374319</v>
      </c>
      <c r="S110" s="37">
        <v>0.11746273863352141</v>
      </c>
      <c r="T110" s="37">
        <v>0.11597308886961577</v>
      </c>
      <c r="U110" s="37">
        <v>0.1255056406533166</v>
      </c>
      <c r="V110" s="37">
        <v>0.11746273863352141</v>
      </c>
      <c r="W110" s="37">
        <v>0.11773395488827076</v>
      </c>
      <c r="X110" s="37">
        <v>0.11746273863352141</v>
      </c>
      <c r="Y110" s="37">
        <v>0.11386498708826531</v>
      </c>
      <c r="Z110" s="37">
        <v>0.11773395488827076</v>
      </c>
      <c r="AA110" s="37">
        <v>0.11773395488827076</v>
      </c>
      <c r="AB110" s="37">
        <v>0.12885528868996565</v>
      </c>
      <c r="AC110" s="37">
        <v>0.11737697470365172</v>
      </c>
      <c r="AD110" s="37">
        <v>0.11230053317346411</v>
      </c>
      <c r="AE110" s="37">
        <v>0.12752794030881831</v>
      </c>
      <c r="AF110" s="37">
        <v>0.11746273863352141</v>
      </c>
      <c r="AG110" s="37">
        <v>0.11773395488827076</v>
      </c>
      <c r="AH110" s="37">
        <v>0.12404897333775033</v>
      </c>
      <c r="AI110" s="37">
        <v>0.12323480805273057</v>
      </c>
      <c r="AJ110" s="37">
        <v>0.11773395488827076</v>
      </c>
      <c r="AK110" s="37">
        <v>0.11205854899867229</v>
      </c>
      <c r="AL110" s="37">
        <v>0.11746273863352141</v>
      </c>
      <c r="AM110" s="37">
        <v>0.11734482980819916</v>
      </c>
      <c r="AN110" s="37">
        <v>0.12328277747203309</v>
      </c>
      <c r="AO110" s="37">
        <v>0.11737697470365172</v>
      </c>
      <c r="AP110" s="37">
        <v>0.11773395488827076</v>
      </c>
      <c r="AQ110" s="37">
        <v>0.1204680227277779</v>
      </c>
      <c r="AR110" s="37">
        <v>0.12404897333775033</v>
      </c>
      <c r="AS110" s="37">
        <v>0.10807421492840019</v>
      </c>
      <c r="AT110" s="37">
        <v>0.13183764806242149</v>
      </c>
      <c r="AU110" s="37">
        <v>0.11644116726110321</v>
      </c>
      <c r="AV110" s="37">
        <v>0.11773395488827076</v>
      </c>
      <c r="AW110" s="37">
        <v>0.11728258777449074</v>
      </c>
      <c r="AX110" s="37">
        <v>0.11737697470365172</v>
      </c>
      <c r="AY110" s="37">
        <v>0.11746273863352141</v>
      </c>
      <c r="AZ110" s="37">
        <v>0.11349424915964756</v>
      </c>
      <c r="BA110" s="37">
        <v>0.11205854899867229</v>
      </c>
      <c r="BB110" s="37">
        <v>0.11205854899867229</v>
      </c>
      <c r="BC110" s="37">
        <v>0.11685976359135242</v>
      </c>
      <c r="BD110" s="37">
        <v>0.11271707667411457</v>
      </c>
      <c r="BE110" s="37">
        <v>0.11746273863352141</v>
      </c>
      <c r="BF110" s="37">
        <v>0.1276038130830639</v>
      </c>
      <c r="BG110" s="37">
        <v>0.1248696745482285</v>
      </c>
      <c r="BH110" s="37">
        <v>0.126371313086584</v>
      </c>
      <c r="BI110" s="37">
        <v>0.12404897333775033</v>
      </c>
      <c r="BJ110" s="37">
        <v>0.11737697470365172</v>
      </c>
      <c r="BK110" s="37">
        <v>0.1351738288283626</v>
      </c>
      <c r="BL110" s="37">
        <v>0.12887694934268223</v>
      </c>
      <c r="BM110" s="37">
        <v>0.11537942185267513</v>
      </c>
      <c r="BN110" s="37">
        <v>0.10968679344564869</v>
      </c>
      <c r="BO110" s="37">
        <v>0.12519744915569109</v>
      </c>
      <c r="BP110" s="37">
        <v>0.11735566200696246</v>
      </c>
      <c r="BQ110" s="37">
        <v>0.12056076362832946</v>
      </c>
      <c r="BR110" s="37">
        <v>0.11773395488827076</v>
      </c>
      <c r="BS110" s="37">
        <v>0.11773395488827076</v>
      </c>
      <c r="BT110" s="37">
        <v>0.11746273863352141</v>
      </c>
      <c r="BU110" s="37">
        <v>0.11746273863352141</v>
      </c>
      <c r="BV110" s="37">
        <v>0.12404897333775033</v>
      </c>
      <c r="BW110" s="37">
        <v>0.13155918473788542</v>
      </c>
      <c r="BX110" s="37">
        <v>0.11205854899867229</v>
      </c>
      <c r="BY110" s="37">
        <v>0.11768442448161598</v>
      </c>
      <c r="BZ110" s="37">
        <v>0.11623725282786768</v>
      </c>
      <c r="CA110" s="37">
        <v>0.11773395488827076</v>
      </c>
      <c r="CB110" s="37">
        <v>0.1120064486375667</v>
      </c>
      <c r="CC110" s="37">
        <v>0.12781023886946175</v>
      </c>
      <c r="CD110" s="37">
        <v>0.12103083576897467</v>
      </c>
      <c r="CE110" s="37">
        <v>0.11875166991714847</v>
      </c>
      <c r="CF110" s="37">
        <v>9.5671946892862847E-2</v>
      </c>
      <c r="CG110" s="37">
        <v>0.1120064486375667</v>
      </c>
      <c r="CH110" s="37">
        <v>0.13447119167142008</v>
      </c>
      <c r="CI110" s="37">
        <v>0.10865920180084032</v>
      </c>
      <c r="CJ110" s="37">
        <v>0.12404897333775033</v>
      </c>
      <c r="CK110" s="37">
        <v>0.13156257897615009</v>
      </c>
      <c r="CL110" s="37">
        <v>0.11205854899867229</v>
      </c>
      <c r="CM110" s="37">
        <v>0.11948533397351646</v>
      </c>
      <c r="CN110" s="37">
        <v>0.12243542758349824</v>
      </c>
      <c r="CO110" s="37">
        <v>0.13135790858627172</v>
      </c>
      <c r="CP110" s="37">
        <v>0.12693217005785939</v>
      </c>
      <c r="CQ110" s="37">
        <v>0.11709116496259009</v>
      </c>
      <c r="CR110" s="37">
        <v>0.11230053317346411</v>
      </c>
      <c r="CS110" s="37">
        <v>0.1284784092479927</v>
      </c>
      <c r="CT110" s="37">
        <v>0.11205854899867229</v>
      </c>
      <c r="CU110" s="37">
        <v>0.12335533067722859</v>
      </c>
      <c r="CV110" s="37">
        <v>0.11230053317346411</v>
      </c>
      <c r="CW110" s="37">
        <v>0.11840276627676949</v>
      </c>
      <c r="CX110" s="37">
        <v>0.11205854899867229</v>
      </c>
      <c r="CY110" s="37">
        <v>0.11205854899867229</v>
      </c>
      <c r="CZ110" s="37">
        <v>0.12723688875040606</v>
      </c>
      <c r="DA110" s="37">
        <v>0.11230053317346411</v>
      </c>
      <c r="DB110" s="37">
        <v>0.11043421943109322</v>
      </c>
      <c r="DC110" s="37">
        <v>0.1120064486375667</v>
      </c>
      <c r="DD110" s="37">
        <v>0.11952579975847266</v>
      </c>
      <c r="DE110" s="37">
        <v>0.11190810412336871</v>
      </c>
      <c r="DF110" s="37">
        <v>0.12025492886982203</v>
      </c>
      <c r="DG110" s="37">
        <v>0.10968679344564869</v>
      </c>
      <c r="DH110" s="37">
        <v>0.10936745135459081</v>
      </c>
      <c r="DI110" s="37">
        <v>0.11869999907763162</v>
      </c>
      <c r="DJ110" s="37">
        <v>0.11670746401276033</v>
      </c>
      <c r="DK110" s="37">
        <v>0.11205854899867229</v>
      </c>
      <c r="DL110" s="37">
        <v>0.11205854899867229</v>
      </c>
      <c r="DM110" s="37">
        <v>0.10519411879896778</v>
      </c>
      <c r="DN110" s="37">
        <v>0.1172447588280543</v>
      </c>
      <c r="DO110" s="37">
        <v>0.11205854899867229</v>
      </c>
      <c r="DP110" s="37">
        <v>0.10968679344564869</v>
      </c>
      <c r="DQ110" s="37">
        <v>0.11595173321197749</v>
      </c>
      <c r="DR110" s="37">
        <v>9.909466674965306E-2</v>
      </c>
      <c r="DS110" s="37">
        <v>0.11354804620590708</v>
      </c>
      <c r="DT110" s="37">
        <v>0.10728712614810942</v>
      </c>
      <c r="DU110" s="37">
        <v>0.11205854899867229</v>
      </c>
      <c r="DV110" s="37">
        <v>0.11177777669426425</v>
      </c>
      <c r="DW110" s="37">
        <v>0.11016519906555633</v>
      </c>
      <c r="DX110" s="37">
        <v>0.11326193508567517</v>
      </c>
      <c r="DY110" s="37">
        <v>0.11230053317346411</v>
      </c>
      <c r="DZ110" s="37">
        <v>0.12040338370817305</v>
      </c>
      <c r="EA110" s="37">
        <v>0.11221040126161252</v>
      </c>
      <c r="EB110" s="37">
        <v>0.11952579975847266</v>
      </c>
      <c r="EC110" s="37">
        <v>0.11205854899867229</v>
      </c>
      <c r="ED110" s="37">
        <v>0.11946215084718537</v>
      </c>
      <c r="EE110" s="37">
        <v>0.11230053317346411</v>
      </c>
      <c r="EF110" s="37">
        <v>0.11205854899867229</v>
      </c>
      <c r="EG110" s="37">
        <v>0.10968679344564869</v>
      </c>
      <c r="EH110" s="37">
        <v>0.11205854899867229</v>
      </c>
      <c r="EI110" s="37">
        <v>0.11205854899867229</v>
      </c>
      <c r="EJ110" s="37">
        <v>0.12177064852829345</v>
      </c>
      <c r="EK110" s="37">
        <v>0.11369747584426482</v>
      </c>
      <c r="EL110" s="37">
        <v>0.12177064852829345</v>
      </c>
      <c r="EM110" s="37">
        <v>0.1197460242348829</v>
      </c>
      <c r="EN110" s="37">
        <v>0.11431360943474411</v>
      </c>
      <c r="EO110" s="37">
        <v>0.12177064852829345</v>
      </c>
      <c r="EP110" s="37">
        <v>0.12177064852829345</v>
      </c>
      <c r="EQ110" s="37">
        <v>0.11722418193690864</v>
      </c>
      <c r="ER110" s="37">
        <v>0.10429626010733051</v>
      </c>
      <c r="ES110" s="37">
        <v>0.1075802562317778</v>
      </c>
      <c r="ET110" s="37">
        <v>0.11230053317346411</v>
      </c>
      <c r="EU110" s="37">
        <v>0.1188124988552286</v>
      </c>
      <c r="EV110" s="37">
        <v>0.12025492886982203</v>
      </c>
      <c r="EW110" s="37">
        <v>0.12498548473025139</v>
      </c>
      <c r="EX110" s="37">
        <v>0.11205854899867229</v>
      </c>
      <c r="EY110" s="37">
        <v>0.11205854899867229</v>
      </c>
      <c r="EZ110" s="37">
        <v>0.11949325235524966</v>
      </c>
      <c r="FA110" s="37">
        <v>0.11230053317346411</v>
      </c>
      <c r="FB110" s="37">
        <v>0.11058904028641514</v>
      </c>
      <c r="FC110" s="37">
        <v>0.11230053317346411</v>
      </c>
      <c r="FD110" s="37">
        <v>0.10174689546965721</v>
      </c>
      <c r="FE110" s="37">
        <v>0.11722418193690864</v>
      </c>
      <c r="FF110" s="37">
        <v>0.11058904028641514</v>
      </c>
      <c r="FG110" s="37">
        <v>0.11205854899867229</v>
      </c>
      <c r="FH110" s="37">
        <v>0.11185242703635834</v>
      </c>
      <c r="FI110" s="37">
        <v>0.10827676247929641</v>
      </c>
      <c r="FJ110" s="37">
        <v>0.13087626192343471</v>
      </c>
      <c r="FK110" s="37">
        <v>0.11230053317346411</v>
      </c>
      <c r="FL110" s="37">
        <v>0.11730576520848213</v>
      </c>
      <c r="FM110" s="37">
        <v>0.11508815691344898</v>
      </c>
      <c r="FN110" s="37">
        <v>0.12177064852829345</v>
      </c>
      <c r="FO110" s="37">
        <v>0.12492897251595392</v>
      </c>
      <c r="FP110" s="37">
        <v>0.11230053317346411</v>
      </c>
      <c r="FQ110" s="37">
        <v>0.11205854899867229</v>
      </c>
      <c r="FR110" s="37">
        <v>0.11230053317346411</v>
      </c>
      <c r="FS110" s="37">
        <v>0.10498791739166302</v>
      </c>
      <c r="FT110" s="37">
        <v>0.11205854899867229</v>
      </c>
      <c r="FU110" s="37">
        <v>0.11205854899867229</v>
      </c>
      <c r="FV110" s="37">
        <v>0.11221040126161252</v>
      </c>
      <c r="FW110" s="37">
        <v>0.12333748785443466</v>
      </c>
      <c r="FX110" s="37">
        <v>0.12177064852829345</v>
      </c>
      <c r="FY110" s="37">
        <v>0.11191840546798759</v>
      </c>
      <c r="FZ110" s="37">
        <v>0.10699153488324331</v>
      </c>
      <c r="GA110" s="37">
        <v>0.11205854899867229</v>
      </c>
      <c r="GB110" s="37">
        <v>0.11205854899867229</v>
      </c>
      <c r="GC110" s="37">
        <v>0.12216957875271439</v>
      </c>
      <c r="GD110" s="37">
        <v>0.11134065259709014</v>
      </c>
      <c r="GE110" s="37">
        <v>0.11230053317346411</v>
      </c>
      <c r="GF110" s="37">
        <v>0.11205854899867229</v>
      </c>
      <c r="GG110" s="37">
        <v>0.12463595677175165</v>
      </c>
      <c r="GH110" s="37">
        <v>0.10698332731087867</v>
      </c>
      <c r="GI110" s="37">
        <v>0.11221040126161252</v>
      </c>
      <c r="GJ110" s="37">
        <v>0.11230053317346411</v>
      </c>
      <c r="GK110" s="37">
        <v>0.10721092654267905</v>
      </c>
      <c r="GL110" s="37">
        <v>0.11191857160374319</v>
      </c>
      <c r="GM110" s="37">
        <v>0.12452664511802314</v>
      </c>
      <c r="GN110" s="37">
        <v>0.10968679344564869</v>
      </c>
      <c r="GO110" s="37">
        <v>0.11627402587358215</v>
      </c>
      <c r="GP110" s="37">
        <v>0.11230053317346411</v>
      </c>
      <c r="GQ110" s="37">
        <v>0.130028078979739</v>
      </c>
      <c r="GR110" s="37">
        <v>0.12177064852829345</v>
      </c>
      <c r="GS110" s="37">
        <v>0.11205854899867229</v>
      </c>
      <c r="GT110" s="37">
        <v>0.11413786246179769</v>
      </c>
      <c r="GU110" s="37">
        <v>0.1152348675921564</v>
      </c>
      <c r="GV110" s="37">
        <v>0.11185242703635834</v>
      </c>
      <c r="GW110" s="37">
        <v>0.11205854899867229</v>
      </c>
      <c r="GX110" s="37">
        <v>0.11896581600038503</v>
      </c>
      <c r="GY110" s="37">
        <v>0.12177064852829345</v>
      </c>
      <c r="GZ110" s="37">
        <v>0.11835723636037287</v>
      </c>
      <c r="HA110" s="37">
        <v>0.1120064486375667</v>
      </c>
      <c r="HB110" s="37">
        <v>0.11508815691344898</v>
      </c>
      <c r="HC110" s="37">
        <v>0.11372510926520274</v>
      </c>
      <c r="HD110" s="37">
        <v>0.11230053317346411</v>
      </c>
      <c r="HE110" s="37">
        <v>0.10583801580725805</v>
      </c>
      <c r="HF110" s="37">
        <v>0.11205854899867229</v>
      </c>
      <c r="HG110" s="37">
        <v>0.10738952686353898</v>
      </c>
      <c r="HH110" s="37">
        <v>0.11505810925383897</v>
      </c>
      <c r="HI110" s="37">
        <v>0.11205854899867229</v>
      </c>
      <c r="HJ110" s="37">
        <v>0.11379684394978096</v>
      </c>
      <c r="HK110" s="37">
        <v>0.10865920180084032</v>
      </c>
      <c r="HL110" s="37">
        <v>0.10982827339775891</v>
      </c>
      <c r="HM110" s="37">
        <v>0.11205854899867229</v>
      </c>
      <c r="HN110" s="37">
        <v>0.10738952686353898</v>
      </c>
      <c r="HO110" s="37">
        <v>0.1168320439891215</v>
      </c>
      <c r="HP110" s="37">
        <v>0.11230053317346411</v>
      </c>
      <c r="HQ110" s="37">
        <v>0.11191857160374319</v>
      </c>
      <c r="HR110" s="37">
        <v>0.12150632491042845</v>
      </c>
      <c r="HS110" s="37">
        <v>0.11397356061770503</v>
      </c>
      <c r="HT110" s="37">
        <v>0.1120064486375667</v>
      </c>
      <c r="HU110" s="37">
        <v>0.12109676786694856</v>
      </c>
      <c r="HV110" s="37">
        <v>0.10968679344564869</v>
      </c>
      <c r="HW110" s="37">
        <v>0.11205854899867229</v>
      </c>
      <c r="HX110" s="37">
        <v>0.12177064852829345</v>
      </c>
      <c r="HY110" s="37">
        <v>0.12177064852829345</v>
      </c>
      <c r="HZ110" s="37">
        <v>0.10717679077005693</v>
      </c>
      <c r="IA110" s="37">
        <v>0.1120064486375667</v>
      </c>
      <c r="IB110" s="37">
        <v>0.11190810412336871</v>
      </c>
      <c r="IC110" s="37">
        <v>0.10955799730432925</v>
      </c>
      <c r="ID110" s="37">
        <v>0.1120064486375667</v>
      </c>
      <c r="IE110" s="37">
        <v>0.11205854899867229</v>
      </c>
      <c r="IF110" s="37">
        <v>0.11221040126161252</v>
      </c>
      <c r="IG110" s="37">
        <v>0.10968679344564869</v>
      </c>
      <c r="IH110" s="37">
        <v>0.11670746401276033</v>
      </c>
      <c r="II110" s="37">
        <v>0.12177064852829345</v>
      </c>
      <c r="IJ110" s="37">
        <v>0.11334122829189219</v>
      </c>
      <c r="IK110" s="37">
        <v>0.11726521429641767</v>
      </c>
      <c r="IL110" s="37">
        <v>0.10936745135459081</v>
      </c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</row>
    <row r="111" spans="1:410" x14ac:dyDescent="0.35">
      <c r="A111" s="307">
        <v>0.15300000000000002</v>
      </c>
      <c r="B111" s="314">
        <f t="shared" si="8"/>
        <v>0.11790139372818054</v>
      </c>
      <c r="C111" s="315">
        <f t="shared" si="9"/>
        <v>3.5098606271819488E-2</v>
      </c>
      <c r="D111" s="37">
        <f t="shared" si="10"/>
        <v>0.11467440184872349</v>
      </c>
      <c r="E111" s="11">
        <f t="shared" si="11"/>
        <v>3.8325598151276535E-2</v>
      </c>
      <c r="F111" s="310">
        <f t="shared" si="12"/>
        <v>0.11794733523849309</v>
      </c>
      <c r="G111" s="311">
        <f t="shared" si="13"/>
        <v>3.5052664761506938E-2</v>
      </c>
      <c r="H111" s="312">
        <f t="shared" si="14"/>
        <v>0.11479537703409626</v>
      </c>
      <c r="I111" s="313">
        <f t="shared" si="15"/>
        <v>3.8204622965903767E-2</v>
      </c>
      <c r="J111" s="323">
        <v>0.11467440184872349</v>
      </c>
      <c r="K111" s="313">
        <v>3.8325598151276535E-2</v>
      </c>
      <c r="M111" s="1">
        <v>0.15300000000000002</v>
      </c>
      <c r="N111" s="37">
        <v>0.1162235803001137</v>
      </c>
      <c r="O111" s="37">
        <v>0.1183449207493954</v>
      </c>
      <c r="P111" s="37">
        <v>0.12490552025086399</v>
      </c>
      <c r="Q111" s="37">
        <v>0.12921260938133305</v>
      </c>
      <c r="R111" s="37">
        <v>0.11281320508152937</v>
      </c>
      <c r="S111" s="37">
        <v>0.1183449207493954</v>
      </c>
      <c r="T111" s="37">
        <v>0.11685524671518044</v>
      </c>
      <c r="U111" s="37">
        <v>0.12634962380346648</v>
      </c>
      <c r="V111" s="37">
        <v>0.1183449207493954</v>
      </c>
      <c r="W111" s="37">
        <v>0.11861188772338793</v>
      </c>
      <c r="X111" s="37">
        <v>0.1183449207493954</v>
      </c>
      <c r="Y111" s="37">
        <v>0.11475522508159464</v>
      </c>
      <c r="Z111" s="37">
        <v>0.11861188772338793</v>
      </c>
      <c r="AA111" s="37">
        <v>0.11861188772338793</v>
      </c>
      <c r="AB111" s="37">
        <v>0.12979030025104565</v>
      </c>
      <c r="AC111" s="37">
        <v>0.11825409421075195</v>
      </c>
      <c r="AD111" s="37">
        <v>0.11319831957616322</v>
      </c>
      <c r="AE111" s="37">
        <v>0.12846849886415179</v>
      </c>
      <c r="AF111" s="37">
        <v>0.1183449207493954</v>
      </c>
      <c r="AG111" s="37">
        <v>0.11861188772338793</v>
      </c>
      <c r="AH111" s="37">
        <v>0.12490552025086399</v>
      </c>
      <c r="AI111" s="37">
        <v>0.12418922508593733</v>
      </c>
      <c r="AJ111" s="37">
        <v>0.11861188772338793</v>
      </c>
      <c r="AK111" s="37">
        <v>0.11295285392890175</v>
      </c>
      <c r="AL111" s="37">
        <v>0.1183449207493954</v>
      </c>
      <c r="AM111" s="37">
        <v>0.11822980958513374</v>
      </c>
      <c r="AN111" s="37">
        <v>0.1241439445031749</v>
      </c>
      <c r="AO111" s="37">
        <v>0.11825409421075195</v>
      </c>
      <c r="AP111" s="37">
        <v>0.11861188772338793</v>
      </c>
      <c r="AQ111" s="37">
        <v>0.12136742375918086</v>
      </c>
      <c r="AR111" s="37">
        <v>0.12490552025086399</v>
      </c>
      <c r="AS111" s="37">
        <v>0.10895839276114438</v>
      </c>
      <c r="AT111" s="37">
        <v>0.13268958129845343</v>
      </c>
      <c r="AU111" s="37">
        <v>0.11730083486018605</v>
      </c>
      <c r="AV111" s="37">
        <v>0.11861188772338793</v>
      </c>
      <c r="AW111" s="37">
        <v>0.11816859198844032</v>
      </c>
      <c r="AX111" s="37">
        <v>0.11825409421075195</v>
      </c>
      <c r="AY111" s="37">
        <v>0.1183449207493954</v>
      </c>
      <c r="AZ111" s="37">
        <v>0.11438734969373598</v>
      </c>
      <c r="BA111" s="37">
        <v>0.11295285392890175</v>
      </c>
      <c r="BB111" s="37">
        <v>0.11295285392890175</v>
      </c>
      <c r="BC111" s="37">
        <v>0.11776242866672959</v>
      </c>
      <c r="BD111" s="37">
        <v>0.11359799513305835</v>
      </c>
      <c r="BE111" s="37">
        <v>0.1183449207493954</v>
      </c>
      <c r="BF111" s="37">
        <v>0.1284912825106026</v>
      </c>
      <c r="BG111" s="37">
        <v>0.12572402047877795</v>
      </c>
      <c r="BH111" s="37">
        <v>0.12729624938437367</v>
      </c>
      <c r="BI111" s="37">
        <v>0.12490552025086399</v>
      </c>
      <c r="BJ111" s="37">
        <v>0.11825409421075195</v>
      </c>
      <c r="BK111" s="37">
        <v>0.13609683246901927</v>
      </c>
      <c r="BL111" s="37">
        <v>0.12973019201037639</v>
      </c>
      <c r="BM111" s="37">
        <v>0.11626157207062593</v>
      </c>
      <c r="BN111" s="37">
        <v>0.11058203833529179</v>
      </c>
      <c r="BO111" s="37">
        <v>0.12602098276729023</v>
      </c>
      <c r="BP111" s="37">
        <v>0.11824184777225177</v>
      </c>
      <c r="BQ111" s="37">
        <v>0.12144383618051702</v>
      </c>
      <c r="BR111" s="37">
        <v>0.11861188772338793</v>
      </c>
      <c r="BS111" s="37">
        <v>0.11861188772338793</v>
      </c>
      <c r="BT111" s="37">
        <v>0.1183449207493954</v>
      </c>
      <c r="BU111" s="37">
        <v>0.1183449207493954</v>
      </c>
      <c r="BV111" s="37">
        <v>0.12490552025086399</v>
      </c>
      <c r="BW111" s="37">
        <v>0.13229172569685943</v>
      </c>
      <c r="BX111" s="37">
        <v>0.11295285392890175</v>
      </c>
      <c r="BY111" s="37">
        <v>0.11856529365241064</v>
      </c>
      <c r="BZ111" s="37">
        <v>0.11712295598570921</v>
      </c>
      <c r="CA111" s="37">
        <v>0.11861188772338793</v>
      </c>
      <c r="CB111" s="37">
        <v>0.11289588192958466</v>
      </c>
      <c r="CC111" s="37">
        <v>0.12870833089794043</v>
      </c>
      <c r="CD111" s="37">
        <v>0.12186441226287048</v>
      </c>
      <c r="CE111" s="37">
        <v>0.11967783736214788</v>
      </c>
      <c r="CF111" s="37">
        <v>9.6597406979276101E-2</v>
      </c>
      <c r="CG111" s="37">
        <v>0.11289588192958466</v>
      </c>
      <c r="CH111" s="37">
        <v>0.13539683711121886</v>
      </c>
      <c r="CI111" s="37">
        <v>0.10922536006841832</v>
      </c>
      <c r="CJ111" s="37">
        <v>0.12490552025086399</v>
      </c>
      <c r="CK111" s="37">
        <v>0.13241178724055258</v>
      </c>
      <c r="CL111" s="37">
        <v>0.11295285392890175</v>
      </c>
      <c r="CM111" s="37">
        <v>0.12004055312299777</v>
      </c>
      <c r="CN111" s="37">
        <v>0.12332347244716435</v>
      </c>
      <c r="CO111" s="37">
        <v>0.13228906115297301</v>
      </c>
      <c r="CP111" s="37">
        <v>0.12777679614428483</v>
      </c>
      <c r="CQ111" s="37">
        <v>0.11797141416290047</v>
      </c>
      <c r="CR111" s="37">
        <v>0.11319831957616322</v>
      </c>
      <c r="CS111" s="37">
        <v>0.12931601089464806</v>
      </c>
      <c r="CT111" s="37">
        <v>0.11295285392890175</v>
      </c>
      <c r="CU111" s="37">
        <v>0.12420270444398196</v>
      </c>
      <c r="CV111" s="37">
        <v>0.11319831957616322</v>
      </c>
      <c r="CW111" s="37">
        <v>0.11930033235289783</v>
      </c>
      <c r="CX111" s="37">
        <v>0.11295285392890175</v>
      </c>
      <c r="CY111" s="37">
        <v>0.11295285392890175</v>
      </c>
      <c r="CZ111" s="37">
        <v>0.12809780087151967</v>
      </c>
      <c r="DA111" s="37">
        <v>0.11319831957616322</v>
      </c>
      <c r="DB111" s="37">
        <v>0.11132427687475377</v>
      </c>
      <c r="DC111" s="37">
        <v>0.11289588192958466</v>
      </c>
      <c r="DD111" s="37">
        <v>0.12039098763657785</v>
      </c>
      <c r="DE111" s="37">
        <v>0.11279812773135833</v>
      </c>
      <c r="DF111" s="37">
        <v>0.12111644615503647</v>
      </c>
      <c r="DG111" s="37">
        <v>0.11058203833529179</v>
      </c>
      <c r="DH111" s="37">
        <v>0.11026610483064614</v>
      </c>
      <c r="DI111" s="37">
        <v>0.11959705076434934</v>
      </c>
      <c r="DJ111" s="37">
        <v>0.11760336908448665</v>
      </c>
      <c r="DK111" s="37">
        <v>0.11295285392890175</v>
      </c>
      <c r="DL111" s="37">
        <v>0.11295285392890175</v>
      </c>
      <c r="DM111" s="37">
        <v>0.10602988909385291</v>
      </c>
      <c r="DN111" s="37">
        <v>0.11809933036096587</v>
      </c>
      <c r="DO111" s="37">
        <v>0.11295285392890175</v>
      </c>
      <c r="DP111" s="37">
        <v>0.11058203833529179</v>
      </c>
      <c r="DQ111" s="37">
        <v>0.11685143734529224</v>
      </c>
      <c r="DR111" s="37">
        <v>9.9998801173022178E-2</v>
      </c>
      <c r="DS111" s="37">
        <v>0.11444238343759228</v>
      </c>
      <c r="DT111" s="37">
        <v>0.10818445559381185</v>
      </c>
      <c r="DU111" s="37">
        <v>0.11295285392890175</v>
      </c>
      <c r="DV111" s="37">
        <v>0.11267439725585104</v>
      </c>
      <c r="DW111" s="37">
        <v>0.11105368708887786</v>
      </c>
      <c r="DX111" s="37">
        <v>0.11415894111231806</v>
      </c>
      <c r="DY111" s="37">
        <v>0.11319831957616322</v>
      </c>
      <c r="DZ111" s="37">
        <v>0.12125793580913169</v>
      </c>
      <c r="EA111" s="37">
        <v>0.11310280653279703</v>
      </c>
      <c r="EB111" s="37">
        <v>0.12039098763657785</v>
      </c>
      <c r="EC111" s="37">
        <v>0.11295285392890175</v>
      </c>
      <c r="ED111" s="37">
        <v>0.12027410802786775</v>
      </c>
      <c r="EE111" s="37">
        <v>0.11319831957616322</v>
      </c>
      <c r="EF111" s="37">
        <v>0.11295285392890175</v>
      </c>
      <c r="EG111" s="37">
        <v>0.11058203833529179</v>
      </c>
      <c r="EH111" s="37">
        <v>0.11295285392890175</v>
      </c>
      <c r="EI111" s="37">
        <v>0.11295285392890175</v>
      </c>
      <c r="EJ111" s="37">
        <v>0.1226246631466843</v>
      </c>
      <c r="EK111" s="37">
        <v>0.11458988133441883</v>
      </c>
      <c r="EL111" s="37">
        <v>0.1226246631466843</v>
      </c>
      <c r="EM111" s="37">
        <v>0.12062821303581117</v>
      </c>
      <c r="EN111" s="37">
        <v>0.11520626646656384</v>
      </c>
      <c r="EO111" s="37">
        <v>0.12262466314668319</v>
      </c>
      <c r="EP111" s="37">
        <v>0.1226246631466843</v>
      </c>
      <c r="EQ111" s="37">
        <v>0.11808131563078139</v>
      </c>
      <c r="ER111" s="37">
        <v>0.10519236829442868</v>
      </c>
      <c r="ES111" s="37">
        <v>0.10804892664835331</v>
      </c>
      <c r="ET111" s="37">
        <v>0.11319831957616322</v>
      </c>
      <c r="EU111" s="37">
        <v>0.11967921504716506</v>
      </c>
      <c r="EV111" s="37">
        <v>0.12111644615503647</v>
      </c>
      <c r="EW111" s="37">
        <v>0.12583832504449033</v>
      </c>
      <c r="EX111" s="37">
        <v>0.11295285392890175</v>
      </c>
      <c r="EY111" s="37">
        <v>0.11295285392890175</v>
      </c>
      <c r="EZ111" s="37">
        <v>0.12034908249872034</v>
      </c>
      <c r="FA111" s="37">
        <v>0.11319831957616322</v>
      </c>
      <c r="FB111" s="37">
        <v>0.11147544644690344</v>
      </c>
      <c r="FC111" s="37">
        <v>0.11319831957616322</v>
      </c>
      <c r="FD111" s="37">
        <v>0.10256256138000475</v>
      </c>
      <c r="FE111" s="37">
        <v>0.11808131563078139</v>
      </c>
      <c r="FF111" s="37">
        <v>0.11147544644690344</v>
      </c>
      <c r="FG111" s="37">
        <v>0.11295285392890175</v>
      </c>
      <c r="FH111" s="37">
        <v>0.11274631192376039</v>
      </c>
      <c r="FI111" s="37">
        <v>0.10908798452183799</v>
      </c>
      <c r="FJ111" s="37">
        <v>0.13172602554022306</v>
      </c>
      <c r="FK111" s="37">
        <v>0.11319831957616322</v>
      </c>
      <c r="FL111" s="37">
        <v>0.11815274016296828</v>
      </c>
      <c r="FM111" s="37">
        <v>0.11598295246831158</v>
      </c>
      <c r="FN111" s="37">
        <v>0.1226246631466843</v>
      </c>
      <c r="FO111" s="37">
        <v>0.12578896717155419</v>
      </c>
      <c r="FP111" s="37">
        <v>0.11319831957616322</v>
      </c>
      <c r="FQ111" s="37">
        <v>0.11295285392890175</v>
      </c>
      <c r="FR111" s="37">
        <v>0.11319831957616322</v>
      </c>
      <c r="FS111" s="37">
        <v>0.10588580933265801</v>
      </c>
      <c r="FT111" s="37">
        <v>0.11295285392890175</v>
      </c>
      <c r="FU111" s="37">
        <v>0.11295285392890175</v>
      </c>
      <c r="FV111" s="37">
        <v>0.11310280653279703</v>
      </c>
      <c r="FW111" s="37">
        <v>0.12423194061373466</v>
      </c>
      <c r="FX111" s="37">
        <v>0.1226246631466843</v>
      </c>
      <c r="FY111" s="37">
        <v>0.11285367934769774</v>
      </c>
      <c r="FZ111" s="37">
        <v>0.10788974073653534</v>
      </c>
      <c r="GA111" s="37">
        <v>0.11295285392890175</v>
      </c>
      <c r="GB111" s="37">
        <v>0.11295285392890175</v>
      </c>
      <c r="GC111" s="37">
        <v>0.12309646081348991</v>
      </c>
      <c r="GD111" s="37">
        <v>0.11223922142981801</v>
      </c>
      <c r="GE111" s="37">
        <v>0.11319831957616322</v>
      </c>
      <c r="GF111" s="37">
        <v>0.11295285392890175</v>
      </c>
      <c r="GG111" s="37">
        <v>0.12549917002501632</v>
      </c>
      <c r="GH111" s="37">
        <v>0.10788264703049233</v>
      </c>
      <c r="GI111" s="37">
        <v>0.11310280653279703</v>
      </c>
      <c r="GJ111" s="37">
        <v>0.11319831957616322</v>
      </c>
      <c r="GK111" s="37">
        <v>0.1081071846705175</v>
      </c>
      <c r="GL111" s="37">
        <v>0.11281320508152937</v>
      </c>
      <c r="GM111" s="37">
        <v>0.12544991390974736</v>
      </c>
      <c r="GN111" s="37">
        <v>0.11058203833529179</v>
      </c>
      <c r="GO111" s="37">
        <v>0.11710543941624363</v>
      </c>
      <c r="GP111" s="37">
        <v>0.11319831957616322</v>
      </c>
      <c r="GQ111" s="37">
        <v>0.13087866086521327</v>
      </c>
      <c r="GR111" s="37">
        <v>0.1226246631466843</v>
      </c>
      <c r="GS111" s="37">
        <v>0.11295285392890175</v>
      </c>
      <c r="GT111" s="37">
        <v>0.11506967729781148</v>
      </c>
      <c r="GU111" s="37">
        <v>0.11613595177571101</v>
      </c>
      <c r="GV111" s="37">
        <v>0.11274631192376039</v>
      </c>
      <c r="GW111" s="37">
        <v>0.11295285392890175</v>
      </c>
      <c r="GX111" s="37">
        <v>0.11985480722683239</v>
      </c>
      <c r="GY111" s="37">
        <v>0.1226246631466843</v>
      </c>
      <c r="GZ111" s="37">
        <v>0.11921400305295005</v>
      </c>
      <c r="HA111" s="37">
        <v>0.11289588192958466</v>
      </c>
      <c r="HB111" s="37">
        <v>0.11598295246831158</v>
      </c>
      <c r="HC111" s="37">
        <v>0.11461569600680765</v>
      </c>
      <c r="HD111" s="37">
        <v>0.11319831957616322</v>
      </c>
      <c r="HE111" s="37">
        <v>0.10642097089974523</v>
      </c>
      <c r="HF111" s="37">
        <v>0.11295285392890175</v>
      </c>
      <c r="HG111" s="37">
        <v>0.10797267412234346</v>
      </c>
      <c r="HH111" s="37">
        <v>0.11594837232886701</v>
      </c>
      <c r="HI111" s="37">
        <v>0.11295285392890175</v>
      </c>
      <c r="HJ111" s="37">
        <v>0.11469470259504488</v>
      </c>
      <c r="HK111" s="37">
        <v>0.10922536006841832</v>
      </c>
      <c r="HL111" s="37">
        <v>0.1107227453127011</v>
      </c>
      <c r="HM111" s="37">
        <v>0.11295285392890175</v>
      </c>
      <c r="HN111" s="37">
        <v>0.10807838579258489</v>
      </c>
      <c r="HO111" s="37">
        <v>0.11773104973492377</v>
      </c>
      <c r="HP111" s="37">
        <v>0.11319831957616322</v>
      </c>
      <c r="HQ111" s="37">
        <v>0.11281320508152937</v>
      </c>
      <c r="HR111" s="37">
        <v>0.1222226753810054</v>
      </c>
      <c r="HS111" s="37">
        <v>0.11486626080713314</v>
      </c>
      <c r="HT111" s="37">
        <v>0.11289588192958466</v>
      </c>
      <c r="HU111" s="37">
        <v>0.12194478593558866</v>
      </c>
      <c r="HV111" s="37">
        <v>0.11058203833529179</v>
      </c>
      <c r="HW111" s="37">
        <v>0.11295285392890175</v>
      </c>
      <c r="HX111" s="37">
        <v>0.1226246631466843</v>
      </c>
      <c r="HY111" s="37">
        <v>0.1226246631466843</v>
      </c>
      <c r="HZ111" s="37">
        <v>0.1080796304518008</v>
      </c>
      <c r="IA111" s="37">
        <v>0.11289588192958466</v>
      </c>
      <c r="IB111" s="37">
        <v>0.11279812773135833</v>
      </c>
      <c r="IC111" s="37">
        <v>0.11012546099018183</v>
      </c>
      <c r="ID111" s="37">
        <v>0.11289588192958466</v>
      </c>
      <c r="IE111" s="37">
        <v>0.11295285392890175</v>
      </c>
      <c r="IF111" s="37">
        <v>0.11310280653279703</v>
      </c>
      <c r="IG111" s="37">
        <v>0.11058203833529179</v>
      </c>
      <c r="IH111" s="37">
        <v>0.11760336908448665</v>
      </c>
      <c r="II111" s="37">
        <v>0.1226246631466843</v>
      </c>
      <c r="IJ111" s="37">
        <v>0.11423516643004983</v>
      </c>
      <c r="IK111" s="37">
        <v>0.11811723873939783</v>
      </c>
      <c r="IL111" s="37">
        <v>0.11026610483064614</v>
      </c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</row>
    <row r="112" spans="1:410" x14ac:dyDescent="0.35">
      <c r="A112" s="307">
        <v>0.15400000000000003</v>
      </c>
      <c r="B112" s="314">
        <f t="shared" si="8"/>
        <v>0.11877514695184527</v>
      </c>
      <c r="C112" s="315">
        <f t="shared" si="9"/>
        <v>3.5224853048154758E-2</v>
      </c>
      <c r="D112" s="37">
        <f t="shared" si="10"/>
        <v>0.11554536788151788</v>
      </c>
      <c r="E112" s="11">
        <f t="shared" si="11"/>
        <v>3.8454632118482143E-2</v>
      </c>
      <c r="F112" s="310">
        <f t="shared" si="12"/>
        <v>0.11881752521124173</v>
      </c>
      <c r="G112" s="311">
        <f t="shared" si="13"/>
        <v>3.51824747887583E-2</v>
      </c>
      <c r="H112" s="312">
        <f t="shared" si="14"/>
        <v>0.11566675340305717</v>
      </c>
      <c r="I112" s="313">
        <f t="shared" si="15"/>
        <v>3.8333246596942858E-2</v>
      </c>
      <c r="J112" s="323">
        <v>0.11554536788151788</v>
      </c>
      <c r="K112" s="313">
        <v>3.8454632118482143E-2</v>
      </c>
      <c r="M112" s="1">
        <v>0.15400000000000003</v>
      </c>
      <c r="N112" s="37">
        <v>0.11710898381394963</v>
      </c>
      <c r="O112" s="37">
        <v>0.11922743742002617</v>
      </c>
      <c r="P112" s="37">
        <v>0.12576265393197872</v>
      </c>
      <c r="Q112" s="37">
        <v>0.13005856528747417</v>
      </c>
      <c r="R112" s="37">
        <v>0.11370815089983388</v>
      </c>
      <c r="S112" s="37">
        <v>0.11922743742002617</v>
      </c>
      <c r="T112" s="37">
        <v>0.11773773464028281</v>
      </c>
      <c r="U112" s="37">
        <v>0.12719428872328287</v>
      </c>
      <c r="V112" s="37">
        <v>0.11922743742002617</v>
      </c>
      <c r="W112" s="37">
        <v>0.11948649716626858</v>
      </c>
      <c r="X112" s="37">
        <v>0.11922743742002617</v>
      </c>
      <c r="Y112" s="37">
        <v>0.11564577519896146</v>
      </c>
      <c r="Z112" s="37">
        <v>0.11948649716626858</v>
      </c>
      <c r="AA112" s="37">
        <v>0.11948649716626858</v>
      </c>
      <c r="AB112" s="37">
        <v>0.1307254270171061</v>
      </c>
      <c r="AC112" s="37">
        <v>0.1191416673057617</v>
      </c>
      <c r="AD112" s="37">
        <v>0.11409642967959721</v>
      </c>
      <c r="AE112" s="37">
        <v>0.12940920385013621</v>
      </c>
      <c r="AF112" s="37">
        <v>0.11922743742002617</v>
      </c>
      <c r="AG112" s="37">
        <v>0.11948649716626858</v>
      </c>
      <c r="AH112" s="37">
        <v>0.12576265393197872</v>
      </c>
      <c r="AI112" s="37">
        <v>0.12514375558037916</v>
      </c>
      <c r="AJ112" s="37">
        <v>0.11948649716626858</v>
      </c>
      <c r="AK112" s="37">
        <v>0.11384745951458064</v>
      </c>
      <c r="AL112" s="37">
        <v>0.11922743742002617</v>
      </c>
      <c r="AM112" s="37">
        <v>0.11911515570837272</v>
      </c>
      <c r="AN112" s="37">
        <v>0.125003723593057</v>
      </c>
      <c r="AO112" s="37">
        <v>0.1191416673057617</v>
      </c>
      <c r="AP112" s="37">
        <v>0.11948649716626858</v>
      </c>
      <c r="AQ112" s="37">
        <v>0.12226698259933366</v>
      </c>
      <c r="AR112" s="37">
        <v>0.12576265393197872</v>
      </c>
      <c r="AS112" s="37">
        <v>0.10984217468264057</v>
      </c>
      <c r="AT112" s="37">
        <v>0.13354219581799298</v>
      </c>
      <c r="AU112" s="37">
        <v>0.11816115814316253</v>
      </c>
      <c r="AV112" s="37">
        <v>0.11948649716626858</v>
      </c>
      <c r="AW112" s="37">
        <v>0.1190479890619951</v>
      </c>
      <c r="AX112" s="37">
        <v>0.1191416673057617</v>
      </c>
      <c r="AY112" s="37">
        <v>0.11922743742002617</v>
      </c>
      <c r="AZ112" s="37">
        <v>0.11528075708858321</v>
      </c>
      <c r="BA112" s="37">
        <v>0.11384745951458064</v>
      </c>
      <c r="BB112" s="37">
        <v>0.11384745951458064</v>
      </c>
      <c r="BC112" s="37">
        <v>0.11866545128107697</v>
      </c>
      <c r="BD112" s="37">
        <v>0.11447923286632067</v>
      </c>
      <c r="BE112" s="37">
        <v>0.11922743742002617</v>
      </c>
      <c r="BF112" s="37">
        <v>0.12937905534149063</v>
      </c>
      <c r="BG112" s="37">
        <v>0.12657815227757729</v>
      </c>
      <c r="BH112" s="37">
        <v>0.12822138258393512</v>
      </c>
      <c r="BI112" s="37">
        <v>0.12576265393197872</v>
      </c>
      <c r="BJ112" s="37">
        <v>0.1191416673057617</v>
      </c>
      <c r="BK112" s="37">
        <v>0.13702018722682285</v>
      </c>
      <c r="BL112" s="37">
        <v>0.13058411022092553</v>
      </c>
      <c r="BM112" s="37">
        <v>0.11714405058009847</v>
      </c>
      <c r="BN112" s="37">
        <v>0.11147075912984006</v>
      </c>
      <c r="BO112" s="37">
        <v>0.12684523677008586</v>
      </c>
      <c r="BP112" s="37">
        <v>0.11912841061057322</v>
      </c>
      <c r="BQ112" s="37">
        <v>0.12232725006261047</v>
      </c>
      <c r="BR112" s="37">
        <v>0.11948649716626858</v>
      </c>
      <c r="BS112" s="37">
        <v>0.11948649716626858</v>
      </c>
      <c r="BT112" s="37">
        <v>0.11922743742002617</v>
      </c>
      <c r="BU112" s="37">
        <v>0.11922743742002617</v>
      </c>
      <c r="BV112" s="37">
        <v>0.12576265393197872</v>
      </c>
      <c r="BW112" s="37">
        <v>0.13302551136042062</v>
      </c>
      <c r="BX112" s="37">
        <v>0.11384745951458064</v>
      </c>
      <c r="BY112" s="37">
        <v>0.11944129236254253</v>
      </c>
      <c r="BZ112" s="37">
        <v>0.1180090111272003</v>
      </c>
      <c r="CA112" s="37">
        <v>0.11948649716626858</v>
      </c>
      <c r="CB112" s="37">
        <v>0.11378557136313128</v>
      </c>
      <c r="CC112" s="37">
        <v>0.12960666759224071</v>
      </c>
      <c r="CD112" s="37">
        <v>0.12269876998692308</v>
      </c>
      <c r="CE112" s="37">
        <v>0.12060425439525835</v>
      </c>
      <c r="CF112" s="37">
        <v>9.7523034075137405E-2</v>
      </c>
      <c r="CG112" s="37">
        <v>0.11378557136313128</v>
      </c>
      <c r="CH112" s="37">
        <v>0.13632279344250042</v>
      </c>
      <c r="CI112" s="37">
        <v>0.10979300293182526</v>
      </c>
      <c r="CJ112" s="37">
        <v>0.12576265393197872</v>
      </c>
      <c r="CK112" s="37">
        <v>0.1332616737972554</v>
      </c>
      <c r="CL112" s="37">
        <v>0.11384745951458064</v>
      </c>
      <c r="CM112" s="37">
        <v>0.12059723511358866</v>
      </c>
      <c r="CN112" s="37">
        <v>0.1242118694373977</v>
      </c>
      <c r="CO112" s="37">
        <v>0.13322054618495516</v>
      </c>
      <c r="CP112" s="37">
        <v>0.12862210459105694</v>
      </c>
      <c r="CQ112" s="37">
        <v>0.11885750326538846</v>
      </c>
      <c r="CR112" s="37">
        <v>0.11409642967959721</v>
      </c>
      <c r="CS112" s="37">
        <v>0.13015387863166961</v>
      </c>
      <c r="CT112" s="37">
        <v>0.11384745951458064</v>
      </c>
      <c r="CU112" s="37">
        <v>0.12505083520708005</v>
      </c>
      <c r="CV112" s="37">
        <v>0.11409642967959721</v>
      </c>
      <c r="CW112" s="37">
        <v>0.12019820948176263</v>
      </c>
      <c r="CX112" s="37">
        <v>0.11384745951458064</v>
      </c>
      <c r="CY112" s="37">
        <v>0.11384745951458064</v>
      </c>
      <c r="CZ112" s="37">
        <v>0.12895938623390957</v>
      </c>
      <c r="DA112" s="37">
        <v>0.11409642967959721</v>
      </c>
      <c r="DB112" s="37">
        <v>0.11221459526883559</v>
      </c>
      <c r="DC112" s="37">
        <v>0.11378557136313128</v>
      </c>
      <c r="DD112" s="37">
        <v>0.12125680972989228</v>
      </c>
      <c r="DE112" s="37">
        <v>0.11368841734302748</v>
      </c>
      <c r="DF112" s="37">
        <v>0.12197861052591441</v>
      </c>
      <c r="DG112" s="37">
        <v>0.11147075912984006</v>
      </c>
      <c r="DH112" s="37">
        <v>0.11116252333469068</v>
      </c>
      <c r="DI112" s="37">
        <v>0.12049442066548366</v>
      </c>
      <c r="DJ112" s="37">
        <v>0.11849958519275172</v>
      </c>
      <c r="DK112" s="37">
        <v>0.11384745951458064</v>
      </c>
      <c r="DL112" s="37">
        <v>0.11384745951458064</v>
      </c>
      <c r="DM112" s="37">
        <v>0.10686618657707858</v>
      </c>
      <c r="DN112" s="37">
        <v>0.11895462889156327</v>
      </c>
      <c r="DO112" s="37">
        <v>0.11384745951458064</v>
      </c>
      <c r="DP112" s="37">
        <v>0.11147075912984006</v>
      </c>
      <c r="DQ112" s="37">
        <v>0.11775145097078199</v>
      </c>
      <c r="DR112" s="37">
        <v>0.10090322333959034</v>
      </c>
      <c r="DS112" s="37">
        <v>0.1153370259151878</v>
      </c>
      <c r="DT112" s="37">
        <v>0.10908210799037166</v>
      </c>
      <c r="DU112" s="37">
        <v>0.11384745951458064</v>
      </c>
      <c r="DV112" s="37">
        <v>0.11357136235600218</v>
      </c>
      <c r="DW112" s="37">
        <v>0.11194196897899333</v>
      </c>
      <c r="DX112" s="37">
        <v>0.11505627483172187</v>
      </c>
      <c r="DY112" s="37">
        <v>0.11409642967959721</v>
      </c>
      <c r="DZ112" s="37">
        <v>0.12211315955198621</v>
      </c>
      <c r="EA112" s="37">
        <v>0.11399549085200089</v>
      </c>
      <c r="EB112" s="37">
        <v>0.12125680972989228</v>
      </c>
      <c r="EC112" s="37">
        <v>0.11384745951458064</v>
      </c>
      <c r="ED112" s="37">
        <v>0.12108689717202803</v>
      </c>
      <c r="EE112" s="37">
        <v>0.11409642967959721</v>
      </c>
      <c r="EF112" s="37">
        <v>0.11384745951458064</v>
      </c>
      <c r="EG112" s="37">
        <v>0.11147075912984006</v>
      </c>
      <c r="EH112" s="37">
        <v>0.11384745951458064</v>
      </c>
      <c r="EI112" s="37">
        <v>0.11384745951458064</v>
      </c>
      <c r="EJ112" s="37">
        <v>0.12347935062746318</v>
      </c>
      <c r="EK112" s="37">
        <v>0.11548257114483951</v>
      </c>
      <c r="EL112" s="37">
        <v>0.12347935062746318</v>
      </c>
      <c r="EM112" s="37">
        <v>0.12151064356571983</v>
      </c>
      <c r="EN112" s="37">
        <v>0.1160992456634149</v>
      </c>
      <c r="EO112" s="37">
        <v>0.12347935062746318</v>
      </c>
      <c r="EP112" s="37">
        <v>0.12347935062746318</v>
      </c>
      <c r="EQ112" s="37">
        <v>0.11893917629662676</v>
      </c>
      <c r="ER112" s="37">
        <v>0.10608880427989309</v>
      </c>
      <c r="ES112" s="37">
        <v>0.10851911920139279</v>
      </c>
      <c r="ET112" s="37">
        <v>0.11409642967959721</v>
      </c>
      <c r="EU112" s="37">
        <v>0.12054650259967747</v>
      </c>
      <c r="EV112" s="37">
        <v>0.12197861052591441</v>
      </c>
      <c r="EW112" s="37">
        <v>0.12669184106847342</v>
      </c>
      <c r="EX112" s="37">
        <v>0.11384745951458064</v>
      </c>
      <c r="EY112" s="37">
        <v>0.11384745951458064</v>
      </c>
      <c r="EZ112" s="37">
        <v>0.12120466294571797</v>
      </c>
      <c r="FA112" s="37">
        <v>0.11409642967959721</v>
      </c>
      <c r="FB112" s="37">
        <v>0.11236573372276304</v>
      </c>
      <c r="FC112" s="37">
        <v>0.11409642967959721</v>
      </c>
      <c r="FD112" s="37">
        <v>0.10337859305579755</v>
      </c>
      <c r="FE112" s="37">
        <v>0.11893917629662676</v>
      </c>
      <c r="FF112" s="37">
        <v>0.11236573372276304</v>
      </c>
      <c r="FG112" s="37">
        <v>0.11384745951458064</v>
      </c>
      <c r="FH112" s="37">
        <v>0.11364050995319741</v>
      </c>
      <c r="FI112" s="37">
        <v>0.10989988938259221</v>
      </c>
      <c r="FJ112" s="37">
        <v>0.13257646607745488</v>
      </c>
      <c r="FK112" s="37">
        <v>0.11409642967959721</v>
      </c>
      <c r="FL112" s="37">
        <v>0.11900044227175766</v>
      </c>
      <c r="FM112" s="37">
        <v>0.11687805702692899</v>
      </c>
      <c r="FN112" s="37">
        <v>0.12347935062746318</v>
      </c>
      <c r="FO112" s="37">
        <v>0.12664929962908045</v>
      </c>
      <c r="FP112" s="37">
        <v>0.11409642967959721</v>
      </c>
      <c r="FQ112" s="37">
        <v>0.11384745951458064</v>
      </c>
      <c r="FR112" s="37">
        <v>0.11409642967959721</v>
      </c>
      <c r="FS112" s="37">
        <v>0.10678401453560071</v>
      </c>
      <c r="FT112" s="37">
        <v>0.11384745951458064</v>
      </c>
      <c r="FU112" s="37">
        <v>0.11384745951458064</v>
      </c>
      <c r="FV112" s="37">
        <v>0.11399549085200089</v>
      </c>
      <c r="FW112" s="37">
        <v>0.12512671737148984</v>
      </c>
      <c r="FX112" s="37">
        <v>0.12347935062746318</v>
      </c>
      <c r="FY112" s="37">
        <v>0.11378919642579288</v>
      </c>
      <c r="FZ112" s="37">
        <v>0.10878824978450785</v>
      </c>
      <c r="GA112" s="37">
        <v>0.11384745951458064</v>
      </c>
      <c r="GB112" s="37">
        <v>0.11384745951458064</v>
      </c>
      <c r="GC112" s="37">
        <v>0.1240237011747376</v>
      </c>
      <c r="GD112" s="37">
        <v>0.11313810996072937</v>
      </c>
      <c r="GE112" s="37">
        <v>0.11409642967959721</v>
      </c>
      <c r="GF112" s="37">
        <v>0.11384745951458064</v>
      </c>
      <c r="GG112" s="37">
        <v>0.12636303147118411</v>
      </c>
      <c r="GH112" s="37">
        <v>0.10878235121975965</v>
      </c>
      <c r="GI112" s="37">
        <v>0.11399549085200089</v>
      </c>
      <c r="GJ112" s="37">
        <v>0.11409642967959721</v>
      </c>
      <c r="GK112" s="37">
        <v>0.10900377827821783</v>
      </c>
      <c r="GL112" s="37">
        <v>0.11370815089983388</v>
      </c>
      <c r="GM112" s="37">
        <v>0.12637344709315879</v>
      </c>
      <c r="GN112" s="37">
        <v>0.11147075912984006</v>
      </c>
      <c r="GO112" s="37">
        <v>0.1179377033796345</v>
      </c>
      <c r="GP112" s="37">
        <v>0.11409642967959721</v>
      </c>
      <c r="GQ112" s="37">
        <v>0.13172992668133787</v>
      </c>
      <c r="GR112" s="37">
        <v>0.12347935062746318</v>
      </c>
      <c r="GS112" s="37">
        <v>0.11384745951458064</v>
      </c>
      <c r="GT112" s="37">
        <v>0.11600331243648698</v>
      </c>
      <c r="GU112" s="37">
        <v>0.11704038069631251</v>
      </c>
      <c r="GV112" s="37">
        <v>0.11364050995319741</v>
      </c>
      <c r="GW112" s="37">
        <v>0.11384745951458064</v>
      </c>
      <c r="GX112" s="37">
        <v>0.12074402978831444</v>
      </c>
      <c r="GY112" s="37">
        <v>0.12347935062746318</v>
      </c>
      <c r="GZ112" s="37">
        <v>0.12007149699990927</v>
      </c>
      <c r="HA112" s="37">
        <v>0.11378557136313128</v>
      </c>
      <c r="HB112" s="37">
        <v>0.11687805702692899</v>
      </c>
      <c r="HC112" s="37">
        <v>0.11550660611974162</v>
      </c>
      <c r="HD112" s="37">
        <v>0.11409642967959721</v>
      </c>
      <c r="HE112" s="37">
        <v>0.10700365429643299</v>
      </c>
      <c r="HF112" s="37">
        <v>0.11384745951458064</v>
      </c>
      <c r="HG112" s="37">
        <v>0.10855719302025624</v>
      </c>
      <c r="HH112" s="37">
        <v>0.11683895117073972</v>
      </c>
      <c r="HI112" s="37">
        <v>0.11384745951458064</v>
      </c>
      <c r="HJ112" s="37">
        <v>0.11559288938308976</v>
      </c>
      <c r="HK112" s="37">
        <v>0.10979300293182526</v>
      </c>
      <c r="HL112" s="37">
        <v>0.11161748467718047</v>
      </c>
      <c r="HM112" s="37">
        <v>0.11384745951458064</v>
      </c>
      <c r="HN112" s="37">
        <v>0.1089400837825516</v>
      </c>
      <c r="HO112" s="37">
        <v>0.11863037944620536</v>
      </c>
      <c r="HP112" s="37">
        <v>0.11409642967959721</v>
      </c>
      <c r="HQ112" s="37">
        <v>0.11370815089983388</v>
      </c>
      <c r="HR112" s="37">
        <v>0.12293878894597099</v>
      </c>
      <c r="HS112" s="37">
        <v>0.11575926992005048</v>
      </c>
      <c r="HT112" s="37">
        <v>0.11378557136313128</v>
      </c>
      <c r="HU112" s="37">
        <v>0.12279356064475411</v>
      </c>
      <c r="HV112" s="37">
        <v>0.11147075912984006</v>
      </c>
      <c r="HW112" s="37">
        <v>0.11384745951458064</v>
      </c>
      <c r="HX112" s="37">
        <v>0.12347935062746318</v>
      </c>
      <c r="HY112" s="37">
        <v>0.12347935062746318</v>
      </c>
      <c r="HZ112" s="37">
        <v>0.10898281292649759</v>
      </c>
      <c r="IA112" s="37">
        <v>0.11378557136313128</v>
      </c>
      <c r="IB112" s="37">
        <v>0.11368841734302748</v>
      </c>
      <c r="IC112" s="37">
        <v>0.11074893034336641</v>
      </c>
      <c r="ID112" s="37">
        <v>0.11378557136313128</v>
      </c>
      <c r="IE112" s="37">
        <v>0.11384745951458064</v>
      </c>
      <c r="IF112" s="37">
        <v>0.11399549085200089</v>
      </c>
      <c r="IG112" s="37">
        <v>0.11147075912984006</v>
      </c>
      <c r="IH112" s="37">
        <v>0.11849958519275172</v>
      </c>
      <c r="II112" s="37">
        <v>0.12347935062746318</v>
      </c>
      <c r="IJ112" s="37">
        <v>0.11513503072884412</v>
      </c>
      <c r="IK112" s="37">
        <v>0.11896999021934196</v>
      </c>
      <c r="IL112" s="37">
        <v>0.11116252333469068</v>
      </c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</row>
    <row r="113" spans="1:410" x14ac:dyDescent="0.35">
      <c r="A113" s="307">
        <v>0.15500000000000003</v>
      </c>
      <c r="B113" s="314">
        <f t="shared" si="8"/>
        <v>0.11964944799901917</v>
      </c>
      <c r="C113" s="315">
        <f t="shared" si="9"/>
        <v>3.5350552000980862E-2</v>
      </c>
      <c r="D113" s="37">
        <f t="shared" si="10"/>
        <v>0.1164205367731113</v>
      </c>
      <c r="E113" s="11">
        <f t="shared" si="11"/>
        <v>3.8579463226888724E-2</v>
      </c>
      <c r="F113" s="310">
        <f t="shared" si="12"/>
        <v>0.11968823888037325</v>
      </c>
      <c r="G113" s="311">
        <f t="shared" si="13"/>
        <v>3.5311761119626778E-2</v>
      </c>
      <c r="H113" s="312">
        <f t="shared" si="14"/>
        <v>0.11653857127932139</v>
      </c>
      <c r="I113" s="313">
        <f t="shared" si="15"/>
        <v>3.8461428720678634E-2</v>
      </c>
      <c r="J113" s="323">
        <v>0.1164205367731113</v>
      </c>
      <c r="K113" s="313">
        <v>3.8579463226888724E-2</v>
      </c>
      <c r="M113" s="1">
        <v>0.15500000000000003</v>
      </c>
      <c r="N113" s="37">
        <v>0.11799473532764915</v>
      </c>
      <c r="O113" s="37">
        <v>0.12011028784868927</v>
      </c>
      <c r="P113" s="37">
        <v>0.12662037206048127</v>
      </c>
      <c r="Q113" s="37">
        <v>0.13090520148412765</v>
      </c>
      <c r="R113" s="37">
        <v>0.11460340821882675</v>
      </c>
      <c r="S113" s="37">
        <v>0.12011028784868927</v>
      </c>
      <c r="T113" s="37">
        <v>0.11862055186300746</v>
      </c>
      <c r="U113" s="37">
        <v>0.12803963270781327</v>
      </c>
      <c r="V113" s="37">
        <v>0.12011028784868927</v>
      </c>
      <c r="W113" s="37">
        <v>0.12036135590727381</v>
      </c>
      <c r="X113" s="37">
        <v>0.12011028784868927</v>
      </c>
      <c r="Y113" s="37">
        <v>0.11653663672909009</v>
      </c>
      <c r="Z113" s="37">
        <v>0.12036135590727381</v>
      </c>
      <c r="AA113" s="37">
        <v>0.12036135590727381</v>
      </c>
      <c r="AB113" s="37">
        <v>0.13166066890599049</v>
      </c>
      <c r="AC113" s="37">
        <v>0.12002983363817532</v>
      </c>
      <c r="AD113" s="37">
        <v>0.11499486275441284</v>
      </c>
      <c r="AE113" s="37">
        <v>0.13035005501895425</v>
      </c>
      <c r="AF113" s="37">
        <v>0.12011028784868927</v>
      </c>
      <c r="AG113" s="37">
        <v>0.12036135590727381</v>
      </c>
      <c r="AH113" s="37">
        <v>0.12662037206048127</v>
      </c>
      <c r="AI113" s="37">
        <v>0.12609839939562995</v>
      </c>
      <c r="AJ113" s="37">
        <v>0.12036135590727381</v>
      </c>
      <c r="AK113" s="37">
        <v>0.1147423650892796</v>
      </c>
      <c r="AL113" s="37">
        <v>0.12011028784868927</v>
      </c>
      <c r="AM113" s="37">
        <v>0.12000086703038915</v>
      </c>
      <c r="AN113" s="37">
        <v>0.12586401531983493</v>
      </c>
      <c r="AO113" s="37">
        <v>0.12002983363817532</v>
      </c>
      <c r="AP113" s="37">
        <v>0.12036135590727381</v>
      </c>
      <c r="AQ113" s="37">
        <v>0.12316669913861045</v>
      </c>
      <c r="AR113" s="37">
        <v>0.12662037206048127</v>
      </c>
      <c r="AS113" s="37">
        <v>0.1107163378271212</v>
      </c>
      <c r="AT113" s="37">
        <v>0.13439548892280495</v>
      </c>
      <c r="AU113" s="37">
        <v>0.11902213433867859</v>
      </c>
      <c r="AV113" s="37">
        <v>0.12036135590727381</v>
      </c>
      <c r="AW113" s="37">
        <v>0.11992769560018712</v>
      </c>
      <c r="AX113" s="37">
        <v>0.12002983363817532</v>
      </c>
      <c r="AY113" s="37">
        <v>0.12011028784868927</v>
      </c>
      <c r="AZ113" s="37">
        <v>0.11617447065468389</v>
      </c>
      <c r="BA113" s="37">
        <v>0.1147423650892796</v>
      </c>
      <c r="BB113" s="37">
        <v>0.1147423650892796</v>
      </c>
      <c r="BC113" s="37">
        <v>0.11956883024196374</v>
      </c>
      <c r="BD113" s="37">
        <v>0.11536078912424963</v>
      </c>
      <c r="BE113" s="37">
        <v>0.12011028784868927</v>
      </c>
      <c r="BF113" s="37">
        <v>0.13026713089184883</v>
      </c>
      <c r="BG113" s="37">
        <v>0.12743184667796448</v>
      </c>
      <c r="BH113" s="37">
        <v>0.12914671211225937</v>
      </c>
      <c r="BI113" s="37">
        <v>0.12662037206048127</v>
      </c>
      <c r="BJ113" s="37">
        <v>0.12002983363817532</v>
      </c>
      <c r="BK113" s="37">
        <v>0.13794389139621721</v>
      </c>
      <c r="BL113" s="37">
        <v>0.13143870126060686</v>
      </c>
      <c r="BM113" s="37">
        <v>0.11802685660511725</v>
      </c>
      <c r="BN113" s="37">
        <v>0.11236294074774866</v>
      </c>
      <c r="BO113" s="37">
        <v>0.12767020861224965</v>
      </c>
      <c r="BP113" s="37">
        <v>0.12001534927668356</v>
      </c>
      <c r="BQ113" s="37">
        <v>0.12321100445262312</v>
      </c>
      <c r="BR113" s="37">
        <v>0.12036135590727381</v>
      </c>
      <c r="BS113" s="37">
        <v>0.12036135590727381</v>
      </c>
      <c r="BT113" s="37">
        <v>0.12011028784868927</v>
      </c>
      <c r="BU113" s="37">
        <v>0.12011028784868927</v>
      </c>
      <c r="BV113" s="37">
        <v>0.12662037206048127</v>
      </c>
      <c r="BW113" s="37">
        <v>0.13376053859208237</v>
      </c>
      <c r="BX113" s="37">
        <v>0.1147423650892796</v>
      </c>
      <c r="BY113" s="37">
        <v>0.12031753997951578</v>
      </c>
      <c r="BZ113" s="37">
        <v>0.11888529836817119</v>
      </c>
      <c r="CA113" s="37">
        <v>0.12036135590727381</v>
      </c>
      <c r="CB113" s="37">
        <v>0.11467551670880805</v>
      </c>
      <c r="CC113" s="37">
        <v>0.1305042107651524</v>
      </c>
      <c r="CD113" s="37">
        <v>0.12353390585363533</v>
      </c>
      <c r="CE113" s="37">
        <v>0.12153092013510203</v>
      </c>
      <c r="CF113" s="37">
        <v>9.8448827342316525E-2</v>
      </c>
      <c r="CG113" s="37">
        <v>0.11467551670880805</v>
      </c>
      <c r="CH113" s="37">
        <v>0.13724905921377673</v>
      </c>
      <c r="CI113" s="37">
        <v>0.11036213000338746</v>
      </c>
      <c r="CJ113" s="37">
        <v>0.12662037206048127</v>
      </c>
      <c r="CK113" s="37">
        <v>0.13411223596009347</v>
      </c>
      <c r="CL113" s="37">
        <v>0.1147423650892796</v>
      </c>
      <c r="CM113" s="37">
        <v>0.12115537969222401</v>
      </c>
      <c r="CN113" s="37">
        <v>0.12510061757563284</v>
      </c>
      <c r="CO113" s="37">
        <v>0.13415236200309888</v>
      </c>
      <c r="CP113" s="37">
        <v>0.12946809270018034</v>
      </c>
      <c r="CQ113" s="37">
        <v>0.1197439787726382</v>
      </c>
      <c r="CR113" s="37">
        <v>0.11499486275441284</v>
      </c>
      <c r="CS113" s="37">
        <v>0.1309924506250626</v>
      </c>
      <c r="CT113" s="37">
        <v>0.1147423650892796</v>
      </c>
      <c r="CU113" s="37">
        <v>0.12589971982639825</v>
      </c>
      <c r="CV113" s="37">
        <v>0.11499486275441284</v>
      </c>
      <c r="CW113" s="37">
        <v>0.12109639694839891</v>
      </c>
      <c r="CX113" s="37">
        <v>0.1147423650892796</v>
      </c>
      <c r="CY113" s="37">
        <v>0.1147423650892796</v>
      </c>
      <c r="CZ113" s="37">
        <v>0.12982164208589042</v>
      </c>
      <c r="DA113" s="37">
        <v>0.11499486275441284</v>
      </c>
      <c r="DB113" s="37">
        <v>0.11310517422224442</v>
      </c>
      <c r="DC113" s="37">
        <v>0.11467551670880805</v>
      </c>
      <c r="DD113" s="37">
        <v>0.12212326334807577</v>
      </c>
      <c r="DE113" s="37">
        <v>0.11457897254768801</v>
      </c>
      <c r="DF113" s="37">
        <v>0.12284141926866199</v>
      </c>
      <c r="DG113" s="37">
        <v>0.11236294074774866</v>
      </c>
      <c r="DH113" s="37">
        <v>0.11206158921641229</v>
      </c>
      <c r="DI113" s="37">
        <v>0.12139210804433342</v>
      </c>
      <c r="DJ113" s="37">
        <v>0.11939611162864217</v>
      </c>
      <c r="DK113" s="37">
        <v>0.1147423650892796</v>
      </c>
      <c r="DL113" s="37">
        <v>0.1147423650892796</v>
      </c>
      <c r="DM113" s="37">
        <v>0.10770317099800164</v>
      </c>
      <c r="DN113" s="37">
        <v>0.11981065127471724</v>
      </c>
      <c r="DO113" s="37">
        <v>0.1147423650892796</v>
      </c>
      <c r="DP113" s="37">
        <v>0.11236294074774866</v>
      </c>
      <c r="DQ113" s="37">
        <v>0.11865177339174116</v>
      </c>
      <c r="DR113" s="37">
        <v>0.1018079325742729</v>
      </c>
      <c r="DS113" s="37">
        <v>0.116231972956371</v>
      </c>
      <c r="DT113" s="37">
        <v>0.10998008252955005</v>
      </c>
      <c r="DU113" s="37">
        <v>0.1147423650892796</v>
      </c>
      <c r="DV113" s="37">
        <v>0.11446867086854917</v>
      </c>
      <c r="DW113" s="37">
        <v>0.11283808861815259</v>
      </c>
      <c r="DX113" s="37">
        <v>0.11595393549949939</v>
      </c>
      <c r="DY113" s="37">
        <v>0.11499486275441284</v>
      </c>
      <c r="DZ113" s="37">
        <v>0.12296905216985543</v>
      </c>
      <c r="EA113" s="37">
        <v>0.11488845397750258</v>
      </c>
      <c r="EB113" s="37">
        <v>0.12212326334807577</v>
      </c>
      <c r="EC113" s="37">
        <v>0.1147423650892796</v>
      </c>
      <c r="ED113" s="37">
        <v>0.12190051532181911</v>
      </c>
      <c r="EE113" s="37">
        <v>0.11499486275441284</v>
      </c>
      <c r="EF113" s="37">
        <v>0.1147423650892796</v>
      </c>
      <c r="EG113" s="37">
        <v>0.11236294074774866</v>
      </c>
      <c r="EH113" s="37">
        <v>0.1147423650892796</v>
      </c>
      <c r="EI113" s="37">
        <v>0.1147423650892796</v>
      </c>
      <c r="EJ113" s="37">
        <v>0.12433470821434289</v>
      </c>
      <c r="EK113" s="37">
        <v>0.11638666486762062</v>
      </c>
      <c r="EL113" s="37">
        <v>0.12433470821434289</v>
      </c>
      <c r="EM113" s="37">
        <v>0.12239331597246506</v>
      </c>
      <c r="EN113" s="37">
        <v>0.11699254615308696</v>
      </c>
      <c r="EO113" s="37">
        <v>0.12433470821434289</v>
      </c>
      <c r="EP113" s="37">
        <v>0.12433470821434289</v>
      </c>
      <c r="EQ113" s="37">
        <v>0.11979776077736348</v>
      </c>
      <c r="ER113" s="37">
        <v>0.10698556708544427</v>
      </c>
      <c r="ES113" s="37">
        <v>0.10899083561217515</v>
      </c>
      <c r="ET113" s="37">
        <v>0.11499486275441284</v>
      </c>
      <c r="EU113" s="37">
        <v>0.12141435916705579</v>
      </c>
      <c r="EV113" s="37">
        <v>0.12284141926866199</v>
      </c>
      <c r="EW113" s="37">
        <v>0.12754603006957832</v>
      </c>
      <c r="EX113" s="37">
        <v>0.1147423650892796</v>
      </c>
      <c r="EY113" s="37">
        <v>0.1147423650892796</v>
      </c>
      <c r="EZ113" s="37">
        <v>0.12206091146240161</v>
      </c>
      <c r="FA113" s="37">
        <v>0.11499486275441284</v>
      </c>
      <c r="FB113" s="37">
        <v>0.11326060546066241</v>
      </c>
      <c r="FC113" s="37">
        <v>0.11499486275441284</v>
      </c>
      <c r="FD113" s="37">
        <v>0.10419499050896786</v>
      </c>
      <c r="FE113" s="37">
        <v>0.11979776077736348</v>
      </c>
      <c r="FF113" s="37">
        <v>0.11326060546066241</v>
      </c>
      <c r="FG113" s="37">
        <v>0.1147423650892796</v>
      </c>
      <c r="FH113" s="37">
        <v>0.1145350522905455</v>
      </c>
      <c r="FI113" s="37">
        <v>0.11071259513610454</v>
      </c>
      <c r="FJ113" s="37">
        <v>0.13342758085311623</v>
      </c>
      <c r="FK113" s="37">
        <v>0.11499486275441284</v>
      </c>
      <c r="FL113" s="37">
        <v>0.11984883255174927</v>
      </c>
      <c r="FM113" s="37">
        <v>0.11777346989205917</v>
      </c>
      <c r="FN113" s="37">
        <v>0.12433470821434289</v>
      </c>
      <c r="FO113" s="37">
        <v>0.12750863019103975</v>
      </c>
      <c r="FP113" s="37">
        <v>0.11499486275441284</v>
      </c>
      <c r="FQ113" s="37">
        <v>0.1147423650892796</v>
      </c>
      <c r="FR113" s="37">
        <v>0.11499486275441284</v>
      </c>
      <c r="FS113" s="37">
        <v>0.10768253222884705</v>
      </c>
      <c r="FT113" s="37">
        <v>0.1147423650892796</v>
      </c>
      <c r="FU113" s="37">
        <v>0.1147423650892796</v>
      </c>
      <c r="FV113" s="37">
        <v>0.11488845397750258</v>
      </c>
      <c r="FW113" s="37">
        <v>0.12602305111806311</v>
      </c>
      <c r="FX113" s="37">
        <v>0.12433470821434289</v>
      </c>
      <c r="FY113" s="37">
        <v>0.11472495575844777</v>
      </c>
      <c r="FZ113" s="37">
        <v>0.10968706116728355</v>
      </c>
      <c r="GA113" s="37">
        <v>0.1147423650892796</v>
      </c>
      <c r="GB113" s="37">
        <v>0.1147423650892796</v>
      </c>
      <c r="GC113" s="37">
        <v>0.12495129784190628</v>
      </c>
      <c r="GD113" s="37">
        <v>0.11403731747563861</v>
      </c>
      <c r="GE113" s="37">
        <v>0.11499486275441284</v>
      </c>
      <c r="GF113" s="37">
        <v>0.1147423650892796</v>
      </c>
      <c r="GG113" s="37">
        <v>0.12722639637691779</v>
      </c>
      <c r="GH113" s="37">
        <v>0.10968243830210533</v>
      </c>
      <c r="GI113" s="37">
        <v>0.11488845397750258</v>
      </c>
      <c r="GJ113" s="37">
        <v>0.11499486275441284</v>
      </c>
      <c r="GK113" s="37">
        <v>0.10990070636591143</v>
      </c>
      <c r="GL113" s="37">
        <v>0.11460340821882675</v>
      </c>
      <c r="GM113" s="37">
        <v>0.12729724375308193</v>
      </c>
      <c r="GN113" s="37">
        <v>0.11236294074774866</v>
      </c>
      <c r="GO113" s="37">
        <v>0.11877081417273616</v>
      </c>
      <c r="GP113" s="37">
        <v>0.11499486275441284</v>
      </c>
      <c r="GQ113" s="37">
        <v>0.13258187372593033</v>
      </c>
      <c r="GR113" s="37">
        <v>0.12433470821434289</v>
      </c>
      <c r="GS113" s="37">
        <v>0.1147423650892796</v>
      </c>
      <c r="GT113" s="37">
        <v>0.11693144488072549</v>
      </c>
      <c r="GU113" s="37">
        <v>0.11794519909700774</v>
      </c>
      <c r="GV113" s="37">
        <v>0.1145350522905455</v>
      </c>
      <c r="GW113" s="37">
        <v>0.1147423650892796</v>
      </c>
      <c r="GX113" s="37">
        <v>0.1216334838968347</v>
      </c>
      <c r="GY113" s="37">
        <v>0.12433470821434289</v>
      </c>
      <c r="GZ113" s="37">
        <v>0.12092830681380673</v>
      </c>
      <c r="HA113" s="37">
        <v>0.11467551670880805</v>
      </c>
      <c r="HB113" s="37">
        <v>0.11777346989205917</v>
      </c>
      <c r="HC113" s="37">
        <v>0.11639783872531106</v>
      </c>
      <c r="HD113" s="37">
        <v>0.11499486275441284</v>
      </c>
      <c r="HE113" s="37">
        <v>0.10758770957682651</v>
      </c>
      <c r="HF113" s="37">
        <v>0.1147423650892796</v>
      </c>
      <c r="HG113" s="37">
        <v>0.10914308270232875</v>
      </c>
      <c r="HH113" s="37">
        <v>0.11772984505577755</v>
      </c>
      <c r="HI113" s="37">
        <v>0.1147423650892796</v>
      </c>
      <c r="HJ113" s="37">
        <v>0.11649140356869903</v>
      </c>
      <c r="HK113" s="37">
        <v>0.11036213000338746</v>
      </c>
      <c r="HL113" s="37">
        <v>0.11251249130422769</v>
      </c>
      <c r="HM113" s="37">
        <v>0.1147423650892796</v>
      </c>
      <c r="HN113" s="37">
        <v>0.10980216017214217</v>
      </c>
      <c r="HO113" s="37">
        <v>0.1195300322441204</v>
      </c>
      <c r="HP113" s="37">
        <v>0.11499486275441284</v>
      </c>
      <c r="HQ113" s="37">
        <v>0.11460340821882675</v>
      </c>
      <c r="HR113" s="37">
        <v>0.12365527359463258</v>
      </c>
      <c r="HS113" s="37">
        <v>0.11665258725932071</v>
      </c>
      <c r="HT113" s="37">
        <v>0.11467551670880805</v>
      </c>
      <c r="HU113" s="37">
        <v>0.12364308882980302</v>
      </c>
      <c r="HV113" s="37">
        <v>0.11236294074774866</v>
      </c>
      <c r="HW113" s="37">
        <v>0.1147423650892796</v>
      </c>
      <c r="HX113" s="37">
        <v>0.12433470821434289</v>
      </c>
      <c r="HY113" s="37">
        <v>0.12433470821434289</v>
      </c>
      <c r="HZ113" s="37">
        <v>0.10988633709214901</v>
      </c>
      <c r="IA113" s="37">
        <v>0.11467551670880805</v>
      </c>
      <c r="IB113" s="37">
        <v>0.11457897254768801</v>
      </c>
      <c r="IC113" s="37">
        <v>0.11165008282592326</v>
      </c>
      <c r="ID113" s="37">
        <v>0.11467551670880805</v>
      </c>
      <c r="IE113" s="37">
        <v>0.1147423650892796</v>
      </c>
      <c r="IF113" s="37">
        <v>0.11488845397750258</v>
      </c>
      <c r="IG113" s="37">
        <v>0.11236294074774866</v>
      </c>
      <c r="IH113" s="37">
        <v>0.11939611162864217</v>
      </c>
      <c r="II113" s="37">
        <v>0.12433470821434289</v>
      </c>
      <c r="IJ113" s="37">
        <v>0.11603730869890128</v>
      </c>
      <c r="IK113" s="37">
        <v>0.1198234656029844</v>
      </c>
      <c r="IL113" s="37">
        <v>0.11206158921641229</v>
      </c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</row>
    <row r="114" spans="1:410" x14ac:dyDescent="0.35">
      <c r="A114" s="307">
        <v>0.15600000000000003</v>
      </c>
      <c r="B114" s="314">
        <f t="shared" si="8"/>
        <v>0.12052550712648587</v>
      </c>
      <c r="C114" s="315">
        <f t="shared" si="9"/>
        <v>3.547449287351416E-2</v>
      </c>
      <c r="D114" s="37">
        <f t="shared" si="10"/>
        <v>0.11729881556557747</v>
      </c>
      <c r="E114" s="11">
        <f t="shared" si="11"/>
        <v>3.8701184434422553E-2</v>
      </c>
      <c r="F114" s="310">
        <f t="shared" si="12"/>
        <v>0.12056125742698771</v>
      </c>
      <c r="G114" s="311">
        <f t="shared" si="13"/>
        <v>3.5438742573012313E-2</v>
      </c>
      <c r="H114" s="312">
        <f t="shared" si="14"/>
        <v>0.11741520995391852</v>
      </c>
      <c r="I114" s="313">
        <f t="shared" si="15"/>
        <v>3.8584790046081507E-2</v>
      </c>
      <c r="J114" s="323">
        <v>0.11729881556557747</v>
      </c>
      <c r="K114" s="313">
        <v>3.8701184434422553E-2</v>
      </c>
      <c r="M114" s="1">
        <v>0.15600000000000003</v>
      </c>
      <c r="N114" s="37">
        <v>0.11887129848924261</v>
      </c>
      <c r="O114" s="37">
        <v>0.12099347123917248</v>
      </c>
      <c r="P114" s="37">
        <v>0.12747867232293086</v>
      </c>
      <c r="Q114" s="37">
        <v>0.13175251528718235</v>
      </c>
      <c r="R114" s="37">
        <v>0.11549897619995564</v>
      </c>
      <c r="S114" s="37">
        <v>0.12099347123917248</v>
      </c>
      <c r="T114" s="37">
        <v>0.11950369760188484</v>
      </c>
      <c r="U114" s="37">
        <v>0.12888565305915556</v>
      </c>
      <c r="V114" s="37">
        <v>0.12099347123917248</v>
      </c>
      <c r="W114" s="37">
        <v>0.12123646405212285</v>
      </c>
      <c r="X114" s="37">
        <v>0.12099347123917248</v>
      </c>
      <c r="Y114" s="37">
        <v>0.11742780896072791</v>
      </c>
      <c r="Z114" s="37">
        <v>0.12123646405212285</v>
      </c>
      <c r="AA114" s="37">
        <v>0.12123646405212285</v>
      </c>
      <c r="AB114" s="37">
        <v>0.13259602583383812</v>
      </c>
      <c r="AC114" s="37">
        <v>0.12091838511417707</v>
      </c>
      <c r="AD114" s="37">
        <v>0.11589361807049992</v>
      </c>
      <c r="AE114" s="37">
        <v>0.13129105212145142</v>
      </c>
      <c r="AF114" s="37">
        <v>0.12099347123917248</v>
      </c>
      <c r="AG114" s="37">
        <v>0.12123646405212285</v>
      </c>
      <c r="AH114" s="37">
        <v>0.12747867232293086</v>
      </c>
      <c r="AI114" s="37">
        <v>0.12705754114987511</v>
      </c>
      <c r="AJ114" s="37">
        <v>0.12123646405212285</v>
      </c>
      <c r="AK114" s="37">
        <v>0.11563756998632524</v>
      </c>
      <c r="AL114" s="37">
        <v>0.12099347123917248</v>
      </c>
      <c r="AM114" s="37">
        <v>0.12088694240668452</v>
      </c>
      <c r="AN114" s="37">
        <v>0.12672481778347588</v>
      </c>
      <c r="AO114" s="37">
        <v>0.12091838511417707</v>
      </c>
      <c r="AP114" s="37">
        <v>0.12123646405212285</v>
      </c>
      <c r="AQ114" s="37">
        <v>0.12406746521795475</v>
      </c>
      <c r="AR114" s="37">
        <v>0.12747867232293086</v>
      </c>
      <c r="AS114" s="37">
        <v>0.11159073014643228</v>
      </c>
      <c r="AT114" s="37">
        <v>0.13524945792177179</v>
      </c>
      <c r="AU114" s="37">
        <v>0.1198837606833818</v>
      </c>
      <c r="AV114" s="37">
        <v>0.12123646405212285</v>
      </c>
      <c r="AW114" s="37">
        <v>0.12080771087141717</v>
      </c>
      <c r="AX114" s="37">
        <v>0.12091838511417707</v>
      </c>
      <c r="AY114" s="37">
        <v>0.12099347123917248</v>
      </c>
      <c r="AZ114" s="37">
        <v>0.11706848970240968</v>
      </c>
      <c r="BA114" s="37">
        <v>0.11563756998632524</v>
      </c>
      <c r="BB114" s="37">
        <v>0.11563756998632524</v>
      </c>
      <c r="BC114" s="37">
        <v>0.12047256436033482</v>
      </c>
      <c r="BD114" s="37">
        <v>0.11624266315750842</v>
      </c>
      <c r="BE114" s="37">
        <v>0.12099347123917248</v>
      </c>
      <c r="BF114" s="37">
        <v>0.13115550847830137</v>
      </c>
      <c r="BG114" s="37">
        <v>0.12828613970560254</v>
      </c>
      <c r="BH114" s="37">
        <v>0.13007223739775187</v>
      </c>
      <c r="BI114" s="37">
        <v>0.12747867232293086</v>
      </c>
      <c r="BJ114" s="37">
        <v>0.12091838511417707</v>
      </c>
      <c r="BK114" s="37">
        <v>0.13886794327965424</v>
      </c>
      <c r="BL114" s="37">
        <v>0.1322939624229853</v>
      </c>
      <c r="BM114" s="37">
        <v>0.1189099893701322</v>
      </c>
      <c r="BN114" s="37">
        <v>0.11326013307034466</v>
      </c>
      <c r="BO114" s="37">
        <v>0.12849589574733766</v>
      </c>
      <c r="BP114" s="37">
        <v>0.12090266252894422</v>
      </c>
      <c r="BQ114" s="37">
        <v>0.12409509852920952</v>
      </c>
      <c r="BR114" s="37">
        <v>0.12123646405212285</v>
      </c>
      <c r="BS114" s="37">
        <v>0.12123646405212285</v>
      </c>
      <c r="BT114" s="37">
        <v>0.12099347123917248</v>
      </c>
      <c r="BU114" s="37">
        <v>0.12099347123917248</v>
      </c>
      <c r="BV114" s="37">
        <v>0.12747867232293086</v>
      </c>
      <c r="BW114" s="37">
        <v>0.13449680424447408</v>
      </c>
      <c r="BX114" s="37">
        <v>0.11563756998632524</v>
      </c>
      <c r="BY114" s="37">
        <v>0.12119403661275086</v>
      </c>
      <c r="BZ114" s="37">
        <v>0.11976050628293744</v>
      </c>
      <c r="CA114" s="37">
        <v>0.12123646405212285</v>
      </c>
      <c r="CB114" s="37">
        <v>0.11556571773386293</v>
      </c>
      <c r="CC114" s="37">
        <v>0.13140219957673205</v>
      </c>
      <c r="CD114" s="37">
        <v>0.12436981678185122</v>
      </c>
      <c r="CE114" s="37">
        <v>0.12245783370314056</v>
      </c>
      <c r="CF114" s="37">
        <v>9.9374785946150235E-2</v>
      </c>
      <c r="CG114" s="37">
        <v>0.11556571773386293</v>
      </c>
      <c r="CH114" s="37">
        <v>0.13817563298037272</v>
      </c>
      <c r="CI114" s="37">
        <v>0.11112487436323248</v>
      </c>
      <c r="CJ114" s="37">
        <v>0.12747867232293086</v>
      </c>
      <c r="CK114" s="37">
        <v>0.13496347105000583</v>
      </c>
      <c r="CL114" s="37">
        <v>0.11563756998632524</v>
      </c>
      <c r="CM114" s="37">
        <v>0.12171498658228552</v>
      </c>
      <c r="CN114" s="37">
        <v>0.12599058697609666</v>
      </c>
      <c r="CO114" s="37">
        <v>0.1350845069364639</v>
      </c>
      <c r="CP114" s="37">
        <v>0.13031475778068513</v>
      </c>
      <c r="CQ114" s="37">
        <v>0.12063083927065876</v>
      </c>
      <c r="CR114" s="37">
        <v>0.11589361807049992</v>
      </c>
      <c r="CS114" s="37">
        <v>0.13183172414993027</v>
      </c>
      <c r="CT114" s="37">
        <v>0.11563756998632524</v>
      </c>
      <c r="CU114" s="37">
        <v>0.12674935516907637</v>
      </c>
      <c r="CV114" s="37">
        <v>0.11589361807049992</v>
      </c>
      <c r="CW114" s="37">
        <v>0.12199489403784636</v>
      </c>
      <c r="CX114" s="37">
        <v>0.11563756998632524</v>
      </c>
      <c r="CY114" s="37">
        <v>0.11563756998632524</v>
      </c>
      <c r="CZ114" s="37">
        <v>0.13068456568333331</v>
      </c>
      <c r="DA114" s="37">
        <v>0.11589361807049992</v>
      </c>
      <c r="DB114" s="37">
        <v>0.1139960133421658</v>
      </c>
      <c r="DC114" s="37">
        <v>0.11556571773386293</v>
      </c>
      <c r="DD114" s="37">
        <v>0.12298881312389787</v>
      </c>
      <c r="DE114" s="37">
        <v>0.11546979293304638</v>
      </c>
      <c r="DF114" s="37">
        <v>0.12370486967744099</v>
      </c>
      <c r="DG114" s="37">
        <v>0.11326013307034466</v>
      </c>
      <c r="DH114" s="37">
        <v>0.11296646461326132</v>
      </c>
      <c r="DI114" s="37">
        <v>0.12229011216429542</v>
      </c>
      <c r="DJ114" s="37">
        <v>0.12029294768321064</v>
      </c>
      <c r="DK114" s="37">
        <v>0.11563756998632524</v>
      </c>
      <c r="DL114" s="37">
        <v>0.11563756998632524</v>
      </c>
      <c r="DM114" s="37">
        <v>0.10854083918599167</v>
      </c>
      <c r="DN114" s="37">
        <v>0.12066646699161154</v>
      </c>
      <c r="DO114" s="37">
        <v>0.11563756998632524</v>
      </c>
      <c r="DP114" s="37">
        <v>0.11326013307034466</v>
      </c>
      <c r="DQ114" s="37">
        <v>0.11955240391130451</v>
      </c>
      <c r="DR114" s="37">
        <v>0.10271292820110522</v>
      </c>
      <c r="DS114" s="37">
        <v>0.11712722387865049</v>
      </c>
      <c r="DT114" s="37">
        <v>0.11087182979527221</v>
      </c>
      <c r="DU114" s="37">
        <v>0.11563756998632524</v>
      </c>
      <c r="DV114" s="37">
        <v>0.11536632167043437</v>
      </c>
      <c r="DW114" s="37">
        <v>0.11373488235678542</v>
      </c>
      <c r="DX114" s="37">
        <v>0.11685192237059483</v>
      </c>
      <c r="DY114" s="37">
        <v>0.11589361807049992</v>
      </c>
      <c r="DZ114" s="37">
        <v>0.12382561090345745</v>
      </c>
      <c r="EA114" s="37">
        <v>0.11578500398193214</v>
      </c>
      <c r="EB114" s="37">
        <v>0.12298881312389787</v>
      </c>
      <c r="EC114" s="37">
        <v>0.11563756998632524</v>
      </c>
      <c r="ED114" s="37">
        <v>0.12271495952351308</v>
      </c>
      <c r="EE114" s="37">
        <v>0.11589361807049992</v>
      </c>
      <c r="EF114" s="37">
        <v>0.11563756998632524</v>
      </c>
      <c r="EG114" s="37">
        <v>0.11326013307034466</v>
      </c>
      <c r="EH114" s="37">
        <v>0.11563756998632524</v>
      </c>
      <c r="EI114" s="37">
        <v>0.11563756998632524</v>
      </c>
      <c r="EJ114" s="37">
        <v>0.12519073315856355</v>
      </c>
      <c r="EK114" s="37">
        <v>0.11729126048625349</v>
      </c>
      <c r="EL114" s="37">
        <v>0.12519073315856355</v>
      </c>
      <c r="EM114" s="37">
        <v>0.1232762303971191</v>
      </c>
      <c r="EN114" s="37">
        <v>0.11788616706479527</v>
      </c>
      <c r="EO114" s="37">
        <v>0.12519073315856355</v>
      </c>
      <c r="EP114" s="37">
        <v>0.12519073315856355</v>
      </c>
      <c r="EQ114" s="37">
        <v>0.1206563449952931</v>
      </c>
      <c r="ER114" s="37">
        <v>0.10788265573440659</v>
      </c>
      <c r="ES114" s="37">
        <v>0.10946407757950416</v>
      </c>
      <c r="ET114" s="37">
        <v>0.11589361807049992</v>
      </c>
      <c r="EU114" s="37">
        <v>0.12228278241118851</v>
      </c>
      <c r="EV114" s="37">
        <v>0.12370486967744099</v>
      </c>
      <c r="EW114" s="37">
        <v>0.12840088932254212</v>
      </c>
      <c r="EX114" s="37">
        <v>0.11563756998632524</v>
      </c>
      <c r="EY114" s="37">
        <v>0.11563756998632524</v>
      </c>
      <c r="EZ114" s="37">
        <v>0.1229178252823997</v>
      </c>
      <c r="FA114" s="37">
        <v>0.11589361807049992</v>
      </c>
      <c r="FB114" s="37">
        <v>0.11415577196978721</v>
      </c>
      <c r="FC114" s="37">
        <v>0.11589361807049992</v>
      </c>
      <c r="FD114" s="37">
        <v>0.10501261705065223</v>
      </c>
      <c r="FE114" s="37">
        <v>0.1206563449952931</v>
      </c>
      <c r="FF114" s="37">
        <v>0.11415577196978721</v>
      </c>
      <c r="FG114" s="37">
        <v>0.11563756998632524</v>
      </c>
      <c r="FH114" s="37">
        <v>0.11543753320643946</v>
      </c>
      <c r="FI114" s="37">
        <v>0.111526098800383</v>
      </c>
      <c r="FJ114" s="37">
        <v>0.13427936719231748</v>
      </c>
      <c r="FK114" s="37">
        <v>0.11589361807049992</v>
      </c>
      <c r="FL114" s="37">
        <v>0.12069647553715757</v>
      </c>
      <c r="FM114" s="37">
        <v>0.11866919036635815</v>
      </c>
      <c r="FN114" s="37">
        <v>0.12519073315856355</v>
      </c>
      <c r="FO114" s="37">
        <v>0.12836855694292959</v>
      </c>
      <c r="FP114" s="37">
        <v>0.11589361807049992</v>
      </c>
      <c r="FQ114" s="37">
        <v>0.11563756998632524</v>
      </c>
      <c r="FR114" s="37">
        <v>0.11589361807049992</v>
      </c>
      <c r="FS114" s="37">
        <v>0.10858136164046983</v>
      </c>
      <c r="FT114" s="37">
        <v>0.11563756998632524</v>
      </c>
      <c r="FU114" s="37">
        <v>0.11563756998632524</v>
      </c>
      <c r="FV114" s="37">
        <v>0.11578500398193214</v>
      </c>
      <c r="FW114" s="37">
        <v>0.12692533112062576</v>
      </c>
      <c r="FX114" s="37">
        <v>0.12519073315856355</v>
      </c>
      <c r="FY114" s="37">
        <v>0.11565561961623039</v>
      </c>
      <c r="FZ114" s="37">
        <v>0.11058617402654214</v>
      </c>
      <c r="GA114" s="37">
        <v>0.11563756998632524</v>
      </c>
      <c r="GB114" s="37">
        <v>0.11563756998632524</v>
      </c>
      <c r="GC114" s="37">
        <v>0.12587924883059198</v>
      </c>
      <c r="GD114" s="37">
        <v>0.11493684325951015</v>
      </c>
      <c r="GE114" s="37">
        <v>0.11589361807049992</v>
      </c>
      <c r="GF114" s="37">
        <v>0.11563756998632524</v>
      </c>
      <c r="GG114" s="37">
        <v>0.12808954594675792</v>
      </c>
      <c r="GH114" s="37">
        <v>0.11058290670689486</v>
      </c>
      <c r="GI114" s="37">
        <v>0.11578500398193214</v>
      </c>
      <c r="GJ114" s="37">
        <v>0.11589361807049992</v>
      </c>
      <c r="GK114" s="37">
        <v>0.11078472333735601</v>
      </c>
      <c r="GL114" s="37">
        <v>0.11549897619995564</v>
      </c>
      <c r="GM114" s="37">
        <v>0.12822130297722278</v>
      </c>
      <c r="GN114" s="37">
        <v>0.11326013307034466</v>
      </c>
      <c r="GO114" s="37">
        <v>0.1196047682107606</v>
      </c>
      <c r="GP114" s="37">
        <v>0.11589361807049992</v>
      </c>
      <c r="GQ114" s="37">
        <v>0.13343449930388163</v>
      </c>
      <c r="GR114" s="37">
        <v>0.12519073315856355</v>
      </c>
      <c r="GS114" s="37">
        <v>0.11563756998632524</v>
      </c>
      <c r="GT114" s="37">
        <v>0.11785978742864422</v>
      </c>
      <c r="GU114" s="37">
        <v>0.11884569616338525</v>
      </c>
      <c r="GV114" s="37">
        <v>0.11543753320643946</v>
      </c>
      <c r="GW114" s="37">
        <v>0.11563756998632524</v>
      </c>
      <c r="GX114" s="37">
        <v>0.12252316975702549</v>
      </c>
      <c r="GY114" s="37">
        <v>0.12519073315856355</v>
      </c>
      <c r="GZ114" s="37">
        <v>0.1217856635959953</v>
      </c>
      <c r="HA114" s="37">
        <v>0.11556571773386293</v>
      </c>
      <c r="HB114" s="37">
        <v>0.11866919036635815</v>
      </c>
      <c r="HC114" s="37">
        <v>0.11728939294630947</v>
      </c>
      <c r="HD114" s="37">
        <v>0.11589361807049992</v>
      </c>
      <c r="HE114" s="37">
        <v>0.10817313589186739</v>
      </c>
      <c r="HF114" s="37">
        <v>0.11563756998632524</v>
      </c>
      <c r="HG114" s="37">
        <v>0.10973034229453815</v>
      </c>
      <c r="HH114" s="37">
        <v>0.11862105326037398</v>
      </c>
      <c r="HI114" s="37">
        <v>0.11563756998632524</v>
      </c>
      <c r="HJ114" s="37">
        <v>0.11739024440598578</v>
      </c>
      <c r="HK114" s="37">
        <v>0.11112487436323248</v>
      </c>
      <c r="HL114" s="37">
        <v>0.1134077650020886</v>
      </c>
      <c r="HM114" s="37">
        <v>0.11563756998632524</v>
      </c>
      <c r="HN114" s="37">
        <v>0.11066461434213859</v>
      </c>
      <c r="HO114" s="37">
        <v>0.12043000725122743</v>
      </c>
      <c r="HP114" s="37">
        <v>0.11589361807049992</v>
      </c>
      <c r="HQ114" s="37">
        <v>0.11549897619995564</v>
      </c>
      <c r="HR114" s="37">
        <v>0.12437287400203423</v>
      </c>
      <c r="HS114" s="37">
        <v>0.11754621212773175</v>
      </c>
      <c r="HT114" s="37">
        <v>0.11556571773386293</v>
      </c>
      <c r="HU114" s="37">
        <v>0.12449336733346184</v>
      </c>
      <c r="HV114" s="37">
        <v>0.11326013307034466</v>
      </c>
      <c r="HW114" s="37">
        <v>0.11563756998632524</v>
      </c>
      <c r="HX114" s="37">
        <v>0.12519073315856355</v>
      </c>
      <c r="HY114" s="37">
        <v>0.12519073315856355</v>
      </c>
      <c r="HZ114" s="37">
        <v>0.11078229530329775</v>
      </c>
      <c r="IA114" s="37">
        <v>0.11556571773386293</v>
      </c>
      <c r="IB114" s="37">
        <v>0.11546979293304638</v>
      </c>
      <c r="IC114" s="37">
        <v>0.1125515436014739</v>
      </c>
      <c r="ID114" s="37">
        <v>0.11556571773386293</v>
      </c>
      <c r="IE114" s="37">
        <v>0.11563756998632524</v>
      </c>
      <c r="IF114" s="37">
        <v>0.11578500398193214</v>
      </c>
      <c r="IG114" s="37">
        <v>0.11326013307034466</v>
      </c>
      <c r="IH114" s="37">
        <v>0.12029294768321064</v>
      </c>
      <c r="II114" s="37">
        <v>0.12519073315856355</v>
      </c>
      <c r="IJ114" s="37">
        <v>0.11693997574649151</v>
      </c>
      <c r="IK114" s="37">
        <v>0.12067652906254556</v>
      </c>
      <c r="IL114" s="37">
        <v>0.11296646461326132</v>
      </c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</row>
    <row r="115" spans="1:410" x14ac:dyDescent="0.35">
      <c r="A115" s="307">
        <v>0.15700000000000003</v>
      </c>
      <c r="B115" s="314">
        <f t="shared" si="8"/>
        <v>0.12140399682377546</v>
      </c>
      <c r="C115" s="315">
        <f t="shared" si="9"/>
        <v>3.5596003176224564E-2</v>
      </c>
      <c r="D115" s="37">
        <f t="shared" si="10"/>
        <v>0.11817917899903757</v>
      </c>
      <c r="E115" s="11">
        <f t="shared" si="11"/>
        <v>3.8820821000962458E-2</v>
      </c>
      <c r="F115" s="310">
        <f t="shared" si="12"/>
        <v>0.12143741293167319</v>
      </c>
      <c r="G115" s="311">
        <f t="shared" si="13"/>
        <v>3.5562587068326837E-2</v>
      </c>
      <c r="H115" s="312">
        <f t="shared" si="14"/>
        <v>0.11829493791963296</v>
      </c>
      <c r="I115" s="313">
        <f t="shared" si="15"/>
        <v>3.8705062080367073E-2</v>
      </c>
      <c r="J115" s="323">
        <v>0.11817917899903757</v>
      </c>
      <c r="K115" s="313">
        <v>3.8820821000962458E-2</v>
      </c>
      <c r="M115" s="1">
        <v>0.15700000000000003</v>
      </c>
      <c r="N115" s="37">
        <v>0.11974620175380979</v>
      </c>
      <c r="O115" s="37">
        <v>0.12187698679579562</v>
      </c>
      <c r="P115" s="37">
        <v>0.12833755241305234</v>
      </c>
      <c r="Q115" s="37">
        <v>0.13260050401953127</v>
      </c>
      <c r="R115" s="37">
        <v>0.11639485400595717</v>
      </c>
      <c r="S115" s="37">
        <v>0.12187698679579562</v>
      </c>
      <c r="T115" s="37">
        <v>0.12038717107590502</v>
      </c>
      <c r="U115" s="37">
        <v>0.12973234708648862</v>
      </c>
      <c r="V115" s="37">
        <v>0.12187698679579562</v>
      </c>
      <c r="W115" s="37">
        <v>0.12211182170017176</v>
      </c>
      <c r="X115" s="37">
        <v>0.12187698679579562</v>
      </c>
      <c r="Y115" s="37">
        <v>0.11831929118265183</v>
      </c>
      <c r="Z115" s="37">
        <v>0.12211182170017176</v>
      </c>
      <c r="AA115" s="37">
        <v>0.12211182170017176</v>
      </c>
      <c r="AB115" s="37">
        <v>0.13353149771510586</v>
      </c>
      <c r="AC115" s="37">
        <v>0.12180732039889342</v>
      </c>
      <c r="AD115" s="37">
        <v>0.11679269489701305</v>
      </c>
      <c r="AE115" s="37">
        <v>0.1322321949071692</v>
      </c>
      <c r="AF115" s="37">
        <v>0.12187698679579562</v>
      </c>
      <c r="AG115" s="37">
        <v>0.12211182170017176</v>
      </c>
      <c r="AH115" s="37">
        <v>0.12833755241305234</v>
      </c>
      <c r="AI115" s="37">
        <v>0.12802322311128345</v>
      </c>
      <c r="AJ115" s="37">
        <v>0.12211182170017176</v>
      </c>
      <c r="AK115" s="37">
        <v>0.11653307353880971</v>
      </c>
      <c r="AL115" s="37">
        <v>0.12187698679579562</v>
      </c>
      <c r="AM115" s="37">
        <v>0.12177338069578303</v>
      </c>
      <c r="AN115" s="37">
        <v>0.12758612909001243</v>
      </c>
      <c r="AO115" s="37">
        <v>0.12180732039889342</v>
      </c>
      <c r="AP115" s="37">
        <v>0.12211182170017176</v>
      </c>
      <c r="AQ115" s="37">
        <v>0.12498416803801238</v>
      </c>
      <c r="AR115" s="37">
        <v>0.12833755241305234</v>
      </c>
      <c r="AS115" s="37">
        <v>0.11247118838867376</v>
      </c>
      <c r="AT115" s="37">
        <v>0.13610297453540277</v>
      </c>
      <c r="AU115" s="37">
        <v>0.12074603442193821</v>
      </c>
      <c r="AV115" s="37">
        <v>0.12211182170017176</v>
      </c>
      <c r="AW115" s="37">
        <v>0.12168803414492979</v>
      </c>
      <c r="AX115" s="37">
        <v>0.12180732039889342</v>
      </c>
      <c r="AY115" s="37">
        <v>0.12187698679579562</v>
      </c>
      <c r="AZ115" s="37">
        <v>0.11796281354202454</v>
      </c>
      <c r="BA115" s="37">
        <v>0.11653307353880971</v>
      </c>
      <c r="BB115" s="37">
        <v>0.11653307353880971</v>
      </c>
      <c r="BC115" s="37">
        <v>0.12137665245050089</v>
      </c>
      <c r="BD115" s="37">
        <v>0.11712485421708374</v>
      </c>
      <c r="BE115" s="37">
        <v>0.12187698679579562</v>
      </c>
      <c r="BF115" s="37">
        <v>0.13204418741797386</v>
      </c>
      <c r="BG115" s="37">
        <v>0.12914102900829372</v>
      </c>
      <c r="BH115" s="37">
        <v>0.13099795787022428</v>
      </c>
      <c r="BI115" s="37">
        <v>0.12833755241305234</v>
      </c>
      <c r="BJ115" s="37">
        <v>0.12180732039889342</v>
      </c>
      <c r="BK115" s="37">
        <v>0.13979234118757855</v>
      </c>
      <c r="BL115" s="37">
        <v>0.13314989100894414</v>
      </c>
      <c r="BM115" s="37">
        <v>0.11979344810002179</v>
      </c>
      <c r="BN115" s="37">
        <v>0.11415761376549782</v>
      </c>
      <c r="BO115" s="37">
        <v>0.1293222956343214</v>
      </c>
      <c r="BP115" s="37">
        <v>0.12179034912930886</v>
      </c>
      <c r="BQ115" s="37">
        <v>0.12497953147166219</v>
      </c>
      <c r="BR115" s="37">
        <v>0.12211182170017176</v>
      </c>
      <c r="BS115" s="37">
        <v>0.12211182170017176</v>
      </c>
      <c r="BT115" s="37">
        <v>0.12187698679579562</v>
      </c>
      <c r="BU115" s="37">
        <v>0.12187698679579562</v>
      </c>
      <c r="BV115" s="37">
        <v>0.12833755241305234</v>
      </c>
      <c r="BW115" s="37">
        <v>0.13523430515950463</v>
      </c>
      <c r="BX115" s="37">
        <v>0.11653307353880971</v>
      </c>
      <c r="BY115" s="37">
        <v>0.12207078236524049</v>
      </c>
      <c r="BZ115" s="37">
        <v>0.12063595769863422</v>
      </c>
      <c r="CA115" s="37">
        <v>0.12211182170017176</v>
      </c>
      <c r="CB115" s="37">
        <v>0.11645617420223853</v>
      </c>
      <c r="CC115" s="37">
        <v>0.13230063206641107</v>
      </c>
      <c r="CD115" s="37">
        <v>0.12520649969679876</v>
      </c>
      <c r="CE115" s="37">
        <v>0.12338499422366445</v>
      </c>
      <c r="CF115" s="37">
        <v>0.10030090905543076</v>
      </c>
      <c r="CG115" s="37">
        <v>0.11645617420223853</v>
      </c>
      <c r="CH115" s="37">
        <v>0.13910251330439927</v>
      </c>
      <c r="CI115" s="37">
        <v>0.11202780378425126</v>
      </c>
      <c r="CJ115" s="37">
        <v>0.12833755241305234</v>
      </c>
      <c r="CK115" s="37">
        <v>0.13581453631726115</v>
      </c>
      <c r="CL115" s="37">
        <v>0.11653307353880971</v>
      </c>
      <c r="CM115" s="37">
        <v>0.12240223606257983</v>
      </c>
      <c r="CN115" s="37">
        <v>0.12688447734971375</v>
      </c>
      <c r="CO115" s="37">
        <v>0.13601697932225831</v>
      </c>
      <c r="CP115" s="37">
        <v>0.13116209714864424</v>
      </c>
      <c r="CQ115" s="37">
        <v>0.12151808335045544</v>
      </c>
      <c r="CR115" s="37">
        <v>0.11679269489701305</v>
      </c>
      <c r="CS115" s="37">
        <v>0.13267169648796062</v>
      </c>
      <c r="CT115" s="37">
        <v>0.11653307353880971</v>
      </c>
      <c r="CU115" s="37">
        <v>0.12759973810956371</v>
      </c>
      <c r="CV115" s="37">
        <v>0.11679269489701305</v>
      </c>
      <c r="CW115" s="37">
        <v>0.12289370003516975</v>
      </c>
      <c r="CX115" s="37">
        <v>0.11653307353880971</v>
      </c>
      <c r="CY115" s="37">
        <v>0.11653307353880971</v>
      </c>
      <c r="CZ115" s="37">
        <v>0.13154815428968236</v>
      </c>
      <c r="DA115" s="37">
        <v>0.11679269489701305</v>
      </c>
      <c r="DB115" s="37">
        <v>0.11488711223409109</v>
      </c>
      <c r="DC115" s="37">
        <v>0.11645617420223853</v>
      </c>
      <c r="DD115" s="37">
        <v>0.12385448278514555</v>
      </c>
      <c r="DE115" s="37">
        <v>0.11636087808522211</v>
      </c>
      <c r="DF115" s="37">
        <v>0.1245689590543797</v>
      </c>
      <c r="DG115" s="37">
        <v>0.11415761376549782</v>
      </c>
      <c r="DH115" s="37">
        <v>0.11387159737189601</v>
      </c>
      <c r="DI115" s="37">
        <v>0.12318843228887633</v>
      </c>
      <c r="DJ115" s="37">
        <v>0.12119009264749048</v>
      </c>
      <c r="DK115" s="37">
        <v>0.11653307353880971</v>
      </c>
      <c r="DL115" s="37">
        <v>0.11653307353880971</v>
      </c>
      <c r="DM115" s="37">
        <v>0.10937918797911195</v>
      </c>
      <c r="DN115" s="37">
        <v>0.1215223651925057</v>
      </c>
      <c r="DO115" s="37">
        <v>0.11653307353880971</v>
      </c>
      <c r="DP115" s="37">
        <v>0.11415761376549782</v>
      </c>
      <c r="DQ115" s="37">
        <v>0.1204533418324667</v>
      </c>
      <c r="DR115" s="37">
        <v>0.10361820954327183</v>
      </c>
      <c r="DS115" s="37">
        <v>0.11802277799937722</v>
      </c>
      <c r="DT115" s="37">
        <v>0.11175947758014715</v>
      </c>
      <c r="DU115" s="37">
        <v>0.11653307353880971</v>
      </c>
      <c r="DV115" s="37">
        <v>0.11626431364170653</v>
      </c>
      <c r="DW115" s="37">
        <v>0.11463196653012453</v>
      </c>
      <c r="DX115" s="37">
        <v>0.11775023469931223</v>
      </c>
      <c r="DY115" s="37">
        <v>0.11679269489701305</v>
      </c>
      <c r="DZ115" s="37">
        <v>0.12468283300112515</v>
      </c>
      <c r="EA115" s="37">
        <v>0.11668979914902855</v>
      </c>
      <c r="EB115" s="37">
        <v>0.12385448278514555</v>
      </c>
      <c r="EC115" s="37">
        <v>0.11653307353880971</v>
      </c>
      <c r="ED115" s="37">
        <v>0.12353022682756554</v>
      </c>
      <c r="EE115" s="37">
        <v>0.11679269489701305</v>
      </c>
      <c r="EF115" s="37">
        <v>0.11653307353880971</v>
      </c>
      <c r="EG115" s="37">
        <v>0.11415761376549782</v>
      </c>
      <c r="EH115" s="37">
        <v>0.11653307353880971</v>
      </c>
      <c r="EI115" s="37">
        <v>0.11653307353880971</v>
      </c>
      <c r="EJ115" s="37">
        <v>0.12604742271890967</v>
      </c>
      <c r="EK115" s="37">
        <v>0.11819624026785269</v>
      </c>
      <c r="EL115" s="37">
        <v>0.12604742271890967</v>
      </c>
      <c r="EM115" s="37">
        <v>0.12416713148267355</v>
      </c>
      <c r="EN115" s="37">
        <v>0.1187801075291981</v>
      </c>
      <c r="EO115" s="37">
        <v>0.12604742271890967</v>
      </c>
      <c r="EP115" s="37">
        <v>0.12604742271890967</v>
      </c>
      <c r="EQ115" s="37">
        <v>0.12151480426723116</v>
      </c>
      <c r="ER115" s="37">
        <v>0.10878006925172556</v>
      </c>
      <c r="ES115" s="37">
        <v>0.10993884677953658</v>
      </c>
      <c r="ET115" s="37">
        <v>0.11679269489701305</v>
      </c>
      <c r="EU115" s="37">
        <v>0.12315177000155786</v>
      </c>
      <c r="EV115" s="37">
        <v>0.1245689590543797</v>
      </c>
      <c r="EW115" s="37">
        <v>0.12925641610948402</v>
      </c>
      <c r="EX115" s="37">
        <v>0.11653307353880971</v>
      </c>
      <c r="EY115" s="37">
        <v>0.11653307353880971</v>
      </c>
      <c r="EZ115" s="37">
        <v>0.12377540164699874</v>
      </c>
      <c r="FA115" s="37">
        <v>0.11679269489701305</v>
      </c>
      <c r="FB115" s="37">
        <v>0.11505123259904115</v>
      </c>
      <c r="FC115" s="37">
        <v>0.11679269489701305</v>
      </c>
      <c r="FD115" s="37">
        <v>0.1058472569636868</v>
      </c>
      <c r="FE115" s="37">
        <v>0.12151480426723116</v>
      </c>
      <c r="FF115" s="37">
        <v>0.11505123259904115</v>
      </c>
      <c r="FG115" s="37">
        <v>0.11653307353880971</v>
      </c>
      <c r="FH115" s="37">
        <v>0.11634039860508794</v>
      </c>
      <c r="FI115" s="37">
        <v>0.11234039739828505</v>
      </c>
      <c r="FJ115" s="37">
        <v>0.13513182242730815</v>
      </c>
      <c r="FK115" s="37">
        <v>0.11679269489701305</v>
      </c>
      <c r="FL115" s="37">
        <v>0.12154478085969278</v>
      </c>
      <c r="FM115" s="37">
        <v>0.11956521775240003</v>
      </c>
      <c r="FN115" s="37">
        <v>0.12604742271890967</v>
      </c>
      <c r="FO115" s="37">
        <v>0.12922907752358515</v>
      </c>
      <c r="FP115" s="37">
        <v>0.11679269489701305</v>
      </c>
      <c r="FQ115" s="37">
        <v>0.11653307353880971</v>
      </c>
      <c r="FR115" s="37">
        <v>0.11679269489701305</v>
      </c>
      <c r="FS115" s="37">
        <v>0.10948050199829318</v>
      </c>
      <c r="FT115" s="37">
        <v>0.11653307353880971</v>
      </c>
      <c r="FU115" s="37">
        <v>0.11653307353880971</v>
      </c>
      <c r="FV115" s="37">
        <v>0.11668979914902855</v>
      </c>
      <c r="FW115" s="37">
        <v>0.12781800274150412</v>
      </c>
      <c r="FX115" s="37">
        <v>0.12604742271890967</v>
      </c>
      <c r="FY115" s="37">
        <v>0.11658051334650743</v>
      </c>
      <c r="FZ115" s="37">
        <v>0.11148558750552051</v>
      </c>
      <c r="GA115" s="37">
        <v>0.11653307353880971</v>
      </c>
      <c r="GB115" s="37">
        <v>0.11653307353880971</v>
      </c>
      <c r="GC115" s="37">
        <v>0.12680755216650352</v>
      </c>
      <c r="GD115" s="37">
        <v>0.11583668659648061</v>
      </c>
      <c r="GE115" s="37">
        <v>0.11679269489701305</v>
      </c>
      <c r="GF115" s="37">
        <v>0.11653307353880971</v>
      </c>
      <c r="GG115" s="37">
        <v>0.12895328565678987</v>
      </c>
      <c r="GH115" s="37">
        <v>0.1114757848576764</v>
      </c>
      <c r="GI115" s="37">
        <v>0.11668979914902855</v>
      </c>
      <c r="GJ115" s="37">
        <v>0.11679269489701305</v>
      </c>
      <c r="GK115" s="37">
        <v>0.11167422636538427</v>
      </c>
      <c r="GL115" s="37">
        <v>0.11639485400595717</v>
      </c>
      <c r="GM115" s="37">
        <v>0.12914562385616657</v>
      </c>
      <c r="GN115" s="37">
        <v>0.11415761376549782</v>
      </c>
      <c r="GO115" s="37">
        <v>0.12043956191524052</v>
      </c>
      <c r="GP115" s="37">
        <v>0.11679269489701305</v>
      </c>
      <c r="GQ115" s="37">
        <v>0.13428780072717239</v>
      </c>
      <c r="GR115" s="37">
        <v>0.12604742271890967</v>
      </c>
      <c r="GS115" s="37">
        <v>0.11653307353880971</v>
      </c>
      <c r="GT115" s="37">
        <v>0.11878833935567101</v>
      </c>
      <c r="GU115" s="37">
        <v>0.11973695556006581</v>
      </c>
      <c r="GV115" s="37">
        <v>0.11634039860508794</v>
      </c>
      <c r="GW115" s="37">
        <v>0.11653307353880971</v>
      </c>
      <c r="GX115" s="37">
        <v>0.12341308756621183</v>
      </c>
      <c r="GY115" s="37">
        <v>0.12604742271890967</v>
      </c>
      <c r="GZ115" s="37">
        <v>0.12264368191570862</v>
      </c>
      <c r="HA115" s="37">
        <v>0.11645617420223853</v>
      </c>
      <c r="HB115" s="37">
        <v>0.11956521775240003</v>
      </c>
      <c r="HC115" s="37">
        <v>0.11818126790700978</v>
      </c>
      <c r="HD115" s="37">
        <v>0.11679269489701305</v>
      </c>
      <c r="HE115" s="37">
        <v>0.10875993237336057</v>
      </c>
      <c r="HF115" s="37">
        <v>0.11653307353880971</v>
      </c>
      <c r="HG115" s="37">
        <v>0.11031897090383391</v>
      </c>
      <c r="HH115" s="37">
        <v>0.11951257506101909</v>
      </c>
      <c r="HI115" s="37">
        <v>0.11653307353880971</v>
      </c>
      <c r="HJ115" s="37">
        <v>0.11828941114841207</v>
      </c>
      <c r="HK115" s="37">
        <v>0.11202780378425126</v>
      </c>
      <c r="HL115" s="37">
        <v>0.11430330557428592</v>
      </c>
      <c r="HM115" s="37">
        <v>0.11653307353880971</v>
      </c>
      <c r="HN115" s="37">
        <v>0.11152744567134332</v>
      </c>
      <c r="HO115" s="37">
        <v>0.12133030359149233</v>
      </c>
      <c r="HP115" s="37">
        <v>0.11679269489701305</v>
      </c>
      <c r="HQ115" s="37">
        <v>0.11639485400595717</v>
      </c>
      <c r="HR115" s="37">
        <v>0.12509158757162697</v>
      </c>
      <c r="HS115" s="37">
        <v>0.11844014382800605</v>
      </c>
      <c r="HT115" s="37">
        <v>0.11645617420223853</v>
      </c>
      <c r="HU115" s="37">
        <v>0.12534439300586042</v>
      </c>
      <c r="HV115" s="37">
        <v>0.11415761376549782</v>
      </c>
      <c r="HW115" s="37">
        <v>0.11653307353880971</v>
      </c>
      <c r="HX115" s="37">
        <v>0.12604742271890967</v>
      </c>
      <c r="HY115" s="37">
        <v>0.12604742271890967</v>
      </c>
      <c r="HZ115" s="37">
        <v>0.11166968408327138</v>
      </c>
      <c r="IA115" s="37">
        <v>0.11645617420223853</v>
      </c>
      <c r="IB115" s="37">
        <v>0.11636087808522211</v>
      </c>
      <c r="IC115" s="37">
        <v>0.11345331199218367</v>
      </c>
      <c r="ID115" s="37">
        <v>0.11645617420223853</v>
      </c>
      <c r="IE115" s="37">
        <v>0.11653307353880971</v>
      </c>
      <c r="IF115" s="37">
        <v>0.11668979914902855</v>
      </c>
      <c r="IG115" s="37">
        <v>0.11415761376549782</v>
      </c>
      <c r="IH115" s="37">
        <v>0.12119009264749048</v>
      </c>
      <c r="II115" s="37">
        <v>0.12604742271890967</v>
      </c>
      <c r="IJ115" s="37">
        <v>0.11784303034066324</v>
      </c>
      <c r="IK115" s="37">
        <v>0.12152988133668385</v>
      </c>
      <c r="IL115" s="37">
        <v>0.11387159737189601</v>
      </c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</row>
    <row r="116" spans="1:410" x14ac:dyDescent="0.35">
      <c r="A116" s="307">
        <v>0.15800000000000003</v>
      </c>
      <c r="B116" s="314">
        <f t="shared" si="8"/>
        <v>0.12228408096627792</v>
      </c>
      <c r="C116" s="315">
        <f t="shared" si="9"/>
        <v>3.5715919033722107E-2</v>
      </c>
      <c r="D116" s="37">
        <f t="shared" si="10"/>
        <v>0.11906000455143662</v>
      </c>
      <c r="E116" s="11">
        <f t="shared" si="11"/>
        <v>3.8939995448563414E-2</v>
      </c>
      <c r="F116" s="310">
        <f t="shared" si="12"/>
        <v>0.12231565270217341</v>
      </c>
      <c r="G116" s="311">
        <f t="shared" si="13"/>
        <v>3.5684347297826616E-2</v>
      </c>
      <c r="H116" s="312">
        <f t="shared" si="14"/>
        <v>0.11917520280726289</v>
      </c>
      <c r="I116" s="313">
        <f t="shared" si="15"/>
        <v>3.882479719273714E-2</v>
      </c>
      <c r="J116" s="323">
        <v>0.11906000455143662</v>
      </c>
      <c r="K116" s="313">
        <v>3.8939995448563414E-2</v>
      </c>
      <c r="M116" s="1">
        <v>0.15800000000000003</v>
      </c>
      <c r="N116" s="37">
        <v>0.12062134467894459</v>
      </c>
      <c r="O116" s="37">
        <v>0.12276083372341695</v>
      </c>
      <c r="P116" s="37">
        <v>0.12919701003175499</v>
      </c>
      <c r="Q116" s="37">
        <v>0.1334491650111127</v>
      </c>
      <c r="R116" s="37">
        <v>0.1172910408008685</v>
      </c>
      <c r="S116" s="37">
        <v>0.12276083372341695</v>
      </c>
      <c r="T116" s="37">
        <v>0.12127097150454014</v>
      </c>
      <c r="U116" s="37">
        <v>0.13057971210609831</v>
      </c>
      <c r="V116" s="37">
        <v>0.12276083372341695</v>
      </c>
      <c r="W116" s="37">
        <v>0.122987428944481</v>
      </c>
      <c r="X116" s="37">
        <v>0.12276083372341695</v>
      </c>
      <c r="Y116" s="37">
        <v>0.11921108268370029</v>
      </c>
      <c r="Z116" s="37">
        <v>0.122987428944481</v>
      </c>
      <c r="AA116" s="37">
        <v>0.122987428944481</v>
      </c>
      <c r="AB116" s="37">
        <v>0.13446708446259348</v>
      </c>
      <c r="AC116" s="37">
        <v>0.12269663816160681</v>
      </c>
      <c r="AD116" s="37">
        <v>0.11769209250241008</v>
      </c>
      <c r="AE116" s="37">
        <v>0.13317348312437338</v>
      </c>
      <c r="AF116" s="37">
        <v>0.12276083372341695</v>
      </c>
      <c r="AG116" s="37">
        <v>0.122987428944481</v>
      </c>
      <c r="AH116" s="37">
        <v>0.12919701003175499</v>
      </c>
      <c r="AI116" s="37">
        <v>0.12898266621871324</v>
      </c>
      <c r="AJ116" s="37">
        <v>0.122987428944481</v>
      </c>
      <c r="AK116" s="37">
        <v>0.1174288750796102</v>
      </c>
      <c r="AL116" s="37">
        <v>0.12276083372341695</v>
      </c>
      <c r="AM116" s="37">
        <v>0.12266018075922513</v>
      </c>
      <c r="AN116" s="37">
        <v>0.12844794735152809</v>
      </c>
      <c r="AO116" s="37">
        <v>0.12269663816160681</v>
      </c>
      <c r="AP116" s="37">
        <v>0.122987428944481</v>
      </c>
      <c r="AQ116" s="37">
        <v>0.12590119004386646</v>
      </c>
      <c r="AR116" s="37">
        <v>0.12919701003175499</v>
      </c>
      <c r="AS116" s="37">
        <v>0.11335396782022444</v>
      </c>
      <c r="AT116" s="37">
        <v>0.13695635403005557</v>
      </c>
      <c r="AU116" s="37">
        <v>0.12160895280704964</v>
      </c>
      <c r="AV116" s="37">
        <v>0.122987428944481</v>
      </c>
      <c r="AW116" s="37">
        <v>0.12256866469082461</v>
      </c>
      <c r="AX116" s="37">
        <v>0.12269663816160681</v>
      </c>
      <c r="AY116" s="37">
        <v>0.12276083372341695</v>
      </c>
      <c r="AZ116" s="37">
        <v>0.11885744148371469</v>
      </c>
      <c r="BA116" s="37">
        <v>0.1174288750796102</v>
      </c>
      <c r="BB116" s="37">
        <v>0.1174288750796102</v>
      </c>
      <c r="BC116" s="37">
        <v>0.1222810933301488</v>
      </c>
      <c r="BD116" s="37">
        <v>0.1180073615543078</v>
      </c>
      <c r="BE116" s="37">
        <v>0.12276083372341695</v>
      </c>
      <c r="BF116" s="37">
        <v>0.13293316702851254</v>
      </c>
      <c r="BG116" s="37">
        <v>0.12999651224089659</v>
      </c>
      <c r="BH116" s="37">
        <v>0.13192387296090691</v>
      </c>
      <c r="BI116" s="37">
        <v>0.12919701003175499</v>
      </c>
      <c r="BJ116" s="37">
        <v>0.12269663816160681</v>
      </c>
      <c r="BK116" s="37">
        <v>0.14071708343839062</v>
      </c>
      <c r="BL116" s="37">
        <v>0.13400648432670526</v>
      </c>
      <c r="BM116" s="37">
        <v>0.12067723202011793</v>
      </c>
      <c r="BN116" s="37">
        <v>0.11505538220456546</v>
      </c>
      <c r="BO116" s="37">
        <v>0.13014940573760714</v>
      </c>
      <c r="BP116" s="37">
        <v>0.12267840784332606</v>
      </c>
      <c r="BQ116" s="37">
        <v>0.1258660530103386</v>
      </c>
      <c r="BR116" s="37">
        <v>0.122987428944481</v>
      </c>
      <c r="BS116" s="37">
        <v>0.122987428944481</v>
      </c>
      <c r="BT116" s="37">
        <v>0.12276083372341695</v>
      </c>
      <c r="BU116" s="37">
        <v>0.12276083372341695</v>
      </c>
      <c r="BV116" s="37">
        <v>0.12919701003175499</v>
      </c>
      <c r="BW116" s="37">
        <v>0.13597303816853668</v>
      </c>
      <c r="BX116" s="37">
        <v>0.1174288750796102</v>
      </c>
      <c r="BY116" s="37">
        <v>0.12294777733362605</v>
      </c>
      <c r="BZ116" s="37">
        <v>0.12151165273785547</v>
      </c>
      <c r="CA116" s="37">
        <v>0.122987428944481</v>
      </c>
      <c r="CB116" s="37">
        <v>0.11734688587460584</v>
      </c>
      <c r="CC116" s="37">
        <v>0.13319950628145838</v>
      </c>
      <c r="CD116" s="37">
        <v>0.1260439515301508</v>
      </c>
      <c r="CE116" s="37">
        <v>0.12431240082380102</v>
      </c>
      <c r="CF116" s="37">
        <v>0.10122719584240203</v>
      </c>
      <c r="CG116" s="37">
        <v>0.11734688587460584</v>
      </c>
      <c r="CH116" s="37">
        <v>0.1400296987547287</v>
      </c>
      <c r="CI116" s="37">
        <v>0.11293103417104922</v>
      </c>
      <c r="CJ116" s="37">
        <v>0.12919701003175499</v>
      </c>
      <c r="CK116" s="37">
        <v>0.13666519433182578</v>
      </c>
      <c r="CL116" s="37">
        <v>0.1174288750796102</v>
      </c>
      <c r="CM116" s="37">
        <v>0.12329001517990656</v>
      </c>
      <c r="CN116" s="37">
        <v>0.12777117855190157</v>
      </c>
      <c r="CO116" s="37">
        <v>0.13694977750580506</v>
      </c>
      <c r="CP116" s="37">
        <v>0.13201010812720337</v>
      </c>
      <c r="CQ116" s="37">
        <v>0.12240570960803399</v>
      </c>
      <c r="CR116" s="37">
        <v>0.11769209250241008</v>
      </c>
      <c r="CS116" s="37">
        <v>0.13351236492746898</v>
      </c>
      <c r="CT116" s="37">
        <v>0.1174288750796102</v>
      </c>
      <c r="CU116" s="37">
        <v>0.12845086552966456</v>
      </c>
      <c r="CV116" s="37">
        <v>0.11769209250241008</v>
      </c>
      <c r="CW116" s="37">
        <v>0.12379281422548427</v>
      </c>
      <c r="CX116" s="37">
        <v>0.1174288750796102</v>
      </c>
      <c r="CY116" s="37">
        <v>0.1174288750796102</v>
      </c>
      <c r="CZ116" s="37">
        <v>0.1324124051759803</v>
      </c>
      <c r="DA116" s="37">
        <v>0.11769209250241008</v>
      </c>
      <c r="DB116" s="37">
        <v>0.11577847050185497</v>
      </c>
      <c r="DC116" s="37">
        <v>0.11734688587460584</v>
      </c>
      <c r="DD116" s="37">
        <v>0.12472072582340377</v>
      </c>
      <c r="DE116" s="37">
        <v>0.11725222758878417</v>
      </c>
      <c r="DF116" s="37">
        <v>0.12543368470960226</v>
      </c>
      <c r="DG116" s="37">
        <v>0.11505538220456546</v>
      </c>
      <c r="DH116" s="37">
        <v>0.11477698703252881</v>
      </c>
      <c r="DI116" s="37">
        <v>0.12408706768171207</v>
      </c>
      <c r="DJ116" s="37">
        <v>0.12208754581251502</v>
      </c>
      <c r="DK116" s="37">
        <v>0.1174288750796102</v>
      </c>
      <c r="DL116" s="37">
        <v>0.1174288750796102</v>
      </c>
      <c r="DM116" s="37">
        <v>0.11021821422416811</v>
      </c>
      <c r="DN116" s="37">
        <v>0.1223789216150426</v>
      </c>
      <c r="DO116" s="37">
        <v>0.1174288750796102</v>
      </c>
      <c r="DP116" s="37">
        <v>0.11505538220456546</v>
      </c>
      <c r="DQ116" s="37">
        <v>0.12135458645809361</v>
      </c>
      <c r="DR116" s="37">
        <v>0.10452377592314122</v>
      </c>
      <c r="DS116" s="37">
        <v>0.11891863463576802</v>
      </c>
      <c r="DT116" s="37">
        <v>0.11265304184947267</v>
      </c>
      <c r="DU116" s="37">
        <v>0.1174288750796102</v>
      </c>
      <c r="DV116" s="37">
        <v>0.11716264566552037</v>
      </c>
      <c r="DW116" s="37">
        <v>0.11552934050176478</v>
      </c>
      <c r="DX116" s="37">
        <v>0.11864887173934124</v>
      </c>
      <c r="DY116" s="37">
        <v>0.11769209250241008</v>
      </c>
      <c r="DZ116" s="37">
        <v>0.12554071571883907</v>
      </c>
      <c r="EA116" s="37">
        <v>0.11759497382830597</v>
      </c>
      <c r="EB116" s="37">
        <v>0.12472072582340377</v>
      </c>
      <c r="EC116" s="37">
        <v>0.1174288750796102</v>
      </c>
      <c r="ED116" s="37">
        <v>0.12434631428866982</v>
      </c>
      <c r="EE116" s="37">
        <v>0.11769209250241008</v>
      </c>
      <c r="EF116" s="37">
        <v>0.1174288750796102</v>
      </c>
      <c r="EG116" s="37">
        <v>0.11505538220456546</v>
      </c>
      <c r="EH116" s="37">
        <v>0.1174288750796102</v>
      </c>
      <c r="EI116" s="37">
        <v>0.1174288750796102</v>
      </c>
      <c r="EJ116" s="37">
        <v>0.1269047741617364</v>
      </c>
      <c r="EK116" s="37">
        <v>0.11909415975128579</v>
      </c>
      <c r="EL116" s="37">
        <v>0.1269047741617364</v>
      </c>
      <c r="EM116" s="37">
        <v>0.12505930987450409</v>
      </c>
      <c r="EN116" s="37">
        <v>0.11967436667839237</v>
      </c>
      <c r="EO116" s="37">
        <v>0.1269047741617364</v>
      </c>
      <c r="EP116" s="37">
        <v>0.1269047741617364</v>
      </c>
      <c r="EQ116" s="37">
        <v>0.1223739213201116</v>
      </c>
      <c r="ER116" s="37">
        <v>0.10967780666397897</v>
      </c>
      <c r="ES116" s="37">
        <v>0.11041514486563697</v>
      </c>
      <c r="ET116" s="37">
        <v>0.11769209250241008</v>
      </c>
      <c r="EU116" s="37">
        <v>0.12402131961525309</v>
      </c>
      <c r="EV116" s="37">
        <v>0.12543368470960226</v>
      </c>
      <c r="EW116" s="37">
        <v>0.13011260771993416</v>
      </c>
      <c r="EX116" s="37">
        <v>0.1174288750796102</v>
      </c>
      <c r="EY116" s="37">
        <v>0.1174288750796102</v>
      </c>
      <c r="EZ116" s="37">
        <v>0.12463363780518444</v>
      </c>
      <c r="FA116" s="37">
        <v>0.11769209250241008</v>
      </c>
      <c r="FB116" s="37">
        <v>0.11594698669703596</v>
      </c>
      <c r="FC116" s="37">
        <v>0.11769209250241008</v>
      </c>
      <c r="FD116" s="37">
        <v>0.10668244182002118</v>
      </c>
      <c r="FE116" s="37">
        <v>0.1223739213201116</v>
      </c>
      <c r="FF116" s="37">
        <v>0.11594698669703596</v>
      </c>
      <c r="FG116" s="37">
        <v>0.1174288750796102</v>
      </c>
      <c r="FH116" s="37">
        <v>0.11724364696414979</v>
      </c>
      <c r="FI116" s="37">
        <v>0.11315548795758334</v>
      </c>
      <c r="FJ116" s="37">
        <v>0.13598494389750182</v>
      </c>
      <c r="FK116" s="37">
        <v>0.11769209250241008</v>
      </c>
      <c r="FL116" s="37">
        <v>0.12239374578197082</v>
      </c>
      <c r="FM116" s="37">
        <v>0.12046155135270187</v>
      </c>
      <c r="FN116" s="37">
        <v>0.1269047741617364</v>
      </c>
      <c r="FO116" s="37">
        <v>0.13009018957901719</v>
      </c>
      <c r="FP116" s="37">
        <v>0.11769209250241008</v>
      </c>
      <c r="FQ116" s="37">
        <v>0.1174288750796102</v>
      </c>
      <c r="FR116" s="37">
        <v>0.11769209250241008</v>
      </c>
      <c r="FS116" s="37">
        <v>0.11037995252990629</v>
      </c>
      <c r="FT116" s="37">
        <v>0.1174288750796102</v>
      </c>
      <c r="FU116" s="37">
        <v>0.1174288750796102</v>
      </c>
      <c r="FV116" s="37">
        <v>0.11759497382830597</v>
      </c>
      <c r="FW116" s="37">
        <v>0.12871096075417454</v>
      </c>
      <c r="FX116" s="37">
        <v>0.1269047741617364</v>
      </c>
      <c r="FY116" s="37">
        <v>0.11750553288946963</v>
      </c>
      <c r="FZ116" s="37">
        <v>0.11238530074903008</v>
      </c>
      <c r="GA116" s="37">
        <v>0.1174288750796102</v>
      </c>
      <c r="GB116" s="37">
        <v>0.1174288750796102</v>
      </c>
      <c r="GC116" s="37">
        <v>0.12773620588542678</v>
      </c>
      <c r="GD116" s="37">
        <v>0.11673684676989837</v>
      </c>
      <c r="GE116" s="37">
        <v>0.11769209250241008</v>
      </c>
      <c r="GF116" s="37">
        <v>0.1174288750796102</v>
      </c>
      <c r="GG116" s="37">
        <v>0.12981761314763984</v>
      </c>
      <c r="GH116" s="37">
        <v>0.11236682363104533</v>
      </c>
      <c r="GI116" s="37">
        <v>0.11759497382830597</v>
      </c>
      <c r="GJ116" s="37">
        <v>0.11769209250241008</v>
      </c>
      <c r="GK116" s="37">
        <v>0.11256900780681689</v>
      </c>
      <c r="GL116" s="37">
        <v>0.1172910408008685</v>
      </c>
      <c r="GM116" s="37">
        <v>0.13007020548337223</v>
      </c>
      <c r="GN116" s="37">
        <v>0.11505538220456546</v>
      </c>
      <c r="GO116" s="37">
        <v>0.12127519171411594</v>
      </c>
      <c r="GP116" s="37">
        <v>0.11769209250241008</v>
      </c>
      <c r="GQ116" s="37">
        <v>0.13514177531490068</v>
      </c>
      <c r="GR116" s="37">
        <v>0.1269047741617364</v>
      </c>
      <c r="GS116" s="37">
        <v>0.1174288750796102</v>
      </c>
      <c r="GT116" s="37">
        <v>0.11971709993966284</v>
      </c>
      <c r="GU116" s="37">
        <v>0.12062846524408855</v>
      </c>
      <c r="GV116" s="37">
        <v>0.11724364696414979</v>
      </c>
      <c r="GW116" s="37">
        <v>0.1174288750796102</v>
      </c>
      <c r="GX116" s="37">
        <v>0.12431125149904121</v>
      </c>
      <c r="GY116" s="37">
        <v>0.1269047741617364</v>
      </c>
      <c r="GZ116" s="37">
        <v>0.12350235901309814</v>
      </c>
      <c r="HA116" s="37">
        <v>0.11734688587460584</v>
      </c>
      <c r="HB116" s="37">
        <v>0.12046155135270187</v>
      </c>
      <c r="HC116" s="37">
        <v>0.11907346273318176</v>
      </c>
      <c r="HD116" s="37">
        <v>0.11769209250241008</v>
      </c>
      <c r="HE116" s="37">
        <v>0.10934809813400514</v>
      </c>
      <c r="HF116" s="37">
        <v>0.1174288750796102</v>
      </c>
      <c r="HG116" s="37">
        <v>0.11090896761815516</v>
      </c>
      <c r="HH116" s="37">
        <v>0.12040440973431732</v>
      </c>
      <c r="HI116" s="37">
        <v>0.1174288750796102</v>
      </c>
      <c r="HJ116" s="37">
        <v>0.11918282567778804</v>
      </c>
      <c r="HK116" s="37">
        <v>0.11293103417104922</v>
      </c>
      <c r="HL116" s="37">
        <v>0.11519911281968143</v>
      </c>
      <c r="HM116" s="37">
        <v>0.1174288750796102</v>
      </c>
      <c r="HN116" s="37">
        <v>0.11239065353660349</v>
      </c>
      <c r="HO116" s="37">
        <v>0.1222309203903047</v>
      </c>
      <c r="HP116" s="37">
        <v>0.11769209250241008</v>
      </c>
      <c r="HQ116" s="37">
        <v>0.1172910408008685</v>
      </c>
      <c r="HR116" s="37">
        <v>0.12581141170046051</v>
      </c>
      <c r="HS116" s="37">
        <v>0.11933438166282739</v>
      </c>
      <c r="HT116" s="37">
        <v>0.11734688587460584</v>
      </c>
      <c r="HU116" s="37">
        <v>0.12619616270460021</v>
      </c>
      <c r="HV116" s="37">
        <v>0.11505538220456546</v>
      </c>
      <c r="HW116" s="37">
        <v>0.1174288750796102</v>
      </c>
      <c r="HX116" s="37">
        <v>0.1269047741617364</v>
      </c>
      <c r="HY116" s="37">
        <v>0.1269047741617364</v>
      </c>
      <c r="HZ116" s="37">
        <v>0.11255723707345977</v>
      </c>
      <c r="IA116" s="37">
        <v>0.11734688587460584</v>
      </c>
      <c r="IB116" s="37">
        <v>0.11725222758878417</v>
      </c>
      <c r="IC116" s="37">
        <v>0.1143553873191927</v>
      </c>
      <c r="ID116" s="37">
        <v>0.11734688587460584</v>
      </c>
      <c r="IE116" s="37">
        <v>0.1174288750796102</v>
      </c>
      <c r="IF116" s="37">
        <v>0.11759497382830597</v>
      </c>
      <c r="IG116" s="37">
        <v>0.11505538220456546</v>
      </c>
      <c r="IH116" s="37">
        <v>0.12208754581251502</v>
      </c>
      <c r="II116" s="37">
        <v>0.1269047741617364</v>
      </c>
      <c r="IJ116" s="37">
        <v>0.11874647095597668</v>
      </c>
      <c r="IK116" s="37">
        <v>0.12238389228278179</v>
      </c>
      <c r="IL116" s="37">
        <v>0.11477698703252881</v>
      </c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</row>
    <row r="117" spans="1:410" x14ac:dyDescent="0.35">
      <c r="A117" s="307">
        <v>0.15900000000000003</v>
      </c>
      <c r="B117" s="314">
        <f t="shared" si="8"/>
        <v>0.12316478413336297</v>
      </c>
      <c r="C117" s="315">
        <f t="shared" si="9"/>
        <v>3.5835215866637057E-2</v>
      </c>
      <c r="D117" s="37">
        <f t="shared" si="10"/>
        <v>0.11994115463143638</v>
      </c>
      <c r="E117" s="11">
        <f t="shared" si="11"/>
        <v>3.9058845368563647E-2</v>
      </c>
      <c r="F117" s="310">
        <f t="shared" si="12"/>
        <v>0.12319445093872183</v>
      </c>
      <c r="G117" s="311">
        <f t="shared" si="13"/>
        <v>3.5805549061278197E-2</v>
      </c>
      <c r="H117" s="312">
        <f t="shared" si="14"/>
        <v>0.12005594423143659</v>
      </c>
      <c r="I117" s="313">
        <f t="shared" si="15"/>
        <v>3.894405576856344E-2</v>
      </c>
      <c r="J117" s="323">
        <v>0.11994115463143638</v>
      </c>
      <c r="K117" s="313">
        <v>3.9058845368563647E-2</v>
      </c>
      <c r="M117" s="1">
        <v>0.15900000000000003</v>
      </c>
      <c r="N117" s="37">
        <v>0.12149672739671424</v>
      </c>
      <c r="O117" s="37">
        <v>0.12364501122745164</v>
      </c>
      <c r="P117" s="37">
        <v>0.13005704288711928</v>
      </c>
      <c r="Q117" s="37">
        <v>0.13429849559891083</v>
      </c>
      <c r="R117" s="37">
        <v>0.11818753575002727</v>
      </c>
      <c r="S117" s="37">
        <v>0.12364501122745164</v>
      </c>
      <c r="T117" s="37">
        <v>0.12215509810774305</v>
      </c>
      <c r="U117" s="37">
        <v>0.13142774544138591</v>
      </c>
      <c r="V117" s="37">
        <v>0.12364501122745164</v>
      </c>
      <c r="W117" s="37">
        <v>0.12386884606687398</v>
      </c>
      <c r="X117" s="37">
        <v>0.12364501122745164</v>
      </c>
      <c r="Y117" s="37">
        <v>0.1201031827527741</v>
      </c>
      <c r="Z117" s="37">
        <v>0.12386884606687398</v>
      </c>
      <c r="AA117" s="37">
        <v>0.12386884606687398</v>
      </c>
      <c r="AB117" s="37">
        <v>0.13540278598746958</v>
      </c>
      <c r="AC117" s="37">
        <v>0.12358633707574551</v>
      </c>
      <c r="AD117" s="37">
        <v>0.11859181015446096</v>
      </c>
      <c r="AE117" s="37">
        <v>0.13411491652007057</v>
      </c>
      <c r="AF117" s="37">
        <v>0.12364501122745164</v>
      </c>
      <c r="AG117" s="37">
        <v>0.12386884606687398</v>
      </c>
      <c r="AH117" s="37">
        <v>0.13005704288711928</v>
      </c>
      <c r="AI117" s="37">
        <v>0.12993632409872014</v>
      </c>
      <c r="AJ117" s="37">
        <v>0.12386884606687398</v>
      </c>
      <c r="AK117" s="37">
        <v>0.11832497394141472</v>
      </c>
      <c r="AL117" s="37">
        <v>0.12364501122745164</v>
      </c>
      <c r="AM117" s="37">
        <v>0.12354734146156976</v>
      </c>
      <c r="AN117" s="37">
        <v>0.12931027068615797</v>
      </c>
      <c r="AO117" s="37">
        <v>0.12358633707574551</v>
      </c>
      <c r="AP117" s="37">
        <v>0.12386884606687398</v>
      </c>
      <c r="AQ117" s="37">
        <v>0.12681852985322895</v>
      </c>
      <c r="AR117" s="37">
        <v>0.13005704288711928</v>
      </c>
      <c r="AS117" s="37">
        <v>0.114237049071374</v>
      </c>
      <c r="AT117" s="37">
        <v>0.13781035236688233</v>
      </c>
      <c r="AU117" s="37">
        <v>0.12247251309947793</v>
      </c>
      <c r="AV117" s="37">
        <v>0.12386884606687398</v>
      </c>
      <c r="AW117" s="37">
        <v>0.12344960178006659</v>
      </c>
      <c r="AX117" s="37">
        <v>0.12358633707574551</v>
      </c>
      <c r="AY117" s="37">
        <v>0.12364501122745164</v>
      </c>
      <c r="AZ117" s="37">
        <v>0.11975237283759332</v>
      </c>
      <c r="BA117" s="37">
        <v>0.11832497394141472</v>
      </c>
      <c r="BB117" s="37">
        <v>0.11832497394141472</v>
      </c>
      <c r="BC117" s="37">
        <v>0.12318588582031831</v>
      </c>
      <c r="BD117" s="37">
        <v>0.11889018442086874</v>
      </c>
      <c r="BE117" s="37">
        <v>0.12364501122745164</v>
      </c>
      <c r="BF117" s="37">
        <v>0.13382244662808307</v>
      </c>
      <c r="BG117" s="37">
        <v>0.13085258706531988</v>
      </c>
      <c r="BH117" s="37">
        <v>0.13284998210244026</v>
      </c>
      <c r="BI117" s="37">
        <v>0.13005704288711928</v>
      </c>
      <c r="BJ117" s="37">
        <v>0.12358633707574551</v>
      </c>
      <c r="BK117" s="37">
        <v>0.14164171602464015</v>
      </c>
      <c r="BL117" s="37">
        <v>0.13486373969184395</v>
      </c>
      <c r="BM117" s="37">
        <v>0.1215613403562108</v>
      </c>
      <c r="BN117" s="37">
        <v>0.11595343775848943</v>
      </c>
      <c r="BO117" s="37">
        <v>0.13097722352706898</v>
      </c>
      <c r="BP117" s="37">
        <v>0.12356683744012975</v>
      </c>
      <c r="BQ117" s="37">
        <v>0.12675434235072802</v>
      </c>
      <c r="BR117" s="37">
        <v>0.12386884606687398</v>
      </c>
      <c r="BS117" s="37">
        <v>0.12386884606687398</v>
      </c>
      <c r="BT117" s="37">
        <v>0.12364501122745164</v>
      </c>
      <c r="BU117" s="37">
        <v>0.12364501122745164</v>
      </c>
      <c r="BV117" s="37">
        <v>0.13005704288711928</v>
      </c>
      <c r="BW117" s="37">
        <v>0.13671300009254406</v>
      </c>
      <c r="BX117" s="37">
        <v>0.11832497394141472</v>
      </c>
      <c r="BY117" s="37">
        <v>0.12382995021834664</v>
      </c>
      <c r="BZ117" s="37">
        <v>0.12238759151674428</v>
      </c>
      <c r="CA117" s="37">
        <v>0.12386884606687398</v>
      </c>
      <c r="CB117" s="37">
        <v>0.11823785250841001</v>
      </c>
      <c r="CC117" s="37">
        <v>0.13409882027693265</v>
      </c>
      <c r="CD117" s="37">
        <v>0.12688216922006901</v>
      </c>
      <c r="CE117" s="37">
        <v>0.12524005263349203</v>
      </c>
      <c r="CF117" s="37">
        <v>0.10215364548274231</v>
      </c>
      <c r="CG117" s="37">
        <v>0.11823785250841001</v>
      </c>
      <c r="CH117" s="37">
        <v>0.14095718790696909</v>
      </c>
      <c r="CI117" s="37">
        <v>0.11383456486668408</v>
      </c>
      <c r="CJ117" s="37">
        <v>0.13005704288711928</v>
      </c>
      <c r="CK117" s="37">
        <v>0.13751646849722143</v>
      </c>
      <c r="CL117" s="37">
        <v>0.11832497394141472</v>
      </c>
      <c r="CM117" s="37">
        <v>0.12417813368344488</v>
      </c>
      <c r="CN117" s="37">
        <v>0.12865819316907134</v>
      </c>
      <c r="CO117" s="37">
        <v>0.13788289984051283</v>
      </c>
      <c r="CP117" s="37">
        <v>0.13285878804659501</v>
      </c>
      <c r="CQ117" s="37">
        <v>0.12329371664437083</v>
      </c>
      <c r="CR117" s="37">
        <v>0.11859181015446096</v>
      </c>
      <c r="CS117" s="37">
        <v>0.13435372676340895</v>
      </c>
      <c r="CT117" s="37">
        <v>0.11832497394141472</v>
      </c>
      <c r="CU117" s="37">
        <v>0.12930273431859463</v>
      </c>
      <c r="CV117" s="37">
        <v>0.11859181015446096</v>
      </c>
      <c r="CW117" s="37">
        <v>0.12469223589395084</v>
      </c>
      <c r="CX117" s="37">
        <v>0.11832497394141472</v>
      </c>
      <c r="CY117" s="37">
        <v>0.11832497394141472</v>
      </c>
      <c r="CZ117" s="37">
        <v>0.13327731562087974</v>
      </c>
      <c r="DA117" s="37">
        <v>0.11859181015446096</v>
      </c>
      <c r="DB117" s="37">
        <v>0.11667008774764631</v>
      </c>
      <c r="DC117" s="37">
        <v>0.11823785250841001</v>
      </c>
      <c r="DD117" s="37">
        <v>0.12558753989872251</v>
      </c>
      <c r="DE117" s="37">
        <v>0.11814384102676811</v>
      </c>
      <c r="DF117" s="37">
        <v>0.12629904396122926</v>
      </c>
      <c r="DG117" s="37">
        <v>0.11595343775848943</v>
      </c>
      <c r="DH117" s="37">
        <v>0.11568263313390581</v>
      </c>
      <c r="DI117" s="37">
        <v>0.12498601760658179</v>
      </c>
      <c r="DJ117" s="37">
        <v>0.12298530646933203</v>
      </c>
      <c r="DK117" s="37">
        <v>0.11832497394141472</v>
      </c>
      <c r="DL117" s="37">
        <v>0.11832497394141472</v>
      </c>
      <c r="DM117" s="37">
        <v>0.11105791477674032</v>
      </c>
      <c r="DN117" s="37">
        <v>0.12323613350612561</v>
      </c>
      <c r="DO117" s="37">
        <v>0.11832497394141472</v>
      </c>
      <c r="DP117" s="37">
        <v>0.11595343775848943</v>
      </c>
      <c r="DQ117" s="37">
        <v>0.12225613709095073</v>
      </c>
      <c r="DR117" s="37">
        <v>0.10542962666228406</v>
      </c>
      <c r="DS117" s="37">
        <v>0.11981479310492271</v>
      </c>
      <c r="DT117" s="37">
        <v>0.11354916130050685</v>
      </c>
      <c r="DU117" s="37">
        <v>0.11832497394141472</v>
      </c>
      <c r="DV117" s="37">
        <v>0.11806131662812946</v>
      </c>
      <c r="DW117" s="37">
        <v>0.11642700363493375</v>
      </c>
      <c r="DX117" s="37">
        <v>0.11953714286738193</v>
      </c>
      <c r="DY117" s="37">
        <v>0.11859181015446096</v>
      </c>
      <c r="DZ117" s="37">
        <v>0.12639925632023519</v>
      </c>
      <c r="EA117" s="37">
        <v>0.11850052661061117</v>
      </c>
      <c r="EB117" s="37">
        <v>0.12558753989872251</v>
      </c>
      <c r="EC117" s="37">
        <v>0.11832497394141472</v>
      </c>
      <c r="ED117" s="37">
        <v>0.12516321896581828</v>
      </c>
      <c r="EE117" s="37">
        <v>0.11859181015446096</v>
      </c>
      <c r="EF117" s="37">
        <v>0.11832497394141472</v>
      </c>
      <c r="EG117" s="37">
        <v>0.11595343775848943</v>
      </c>
      <c r="EH117" s="37">
        <v>0.11832497394141472</v>
      </c>
      <c r="EI117" s="37">
        <v>0.11832497394141472</v>
      </c>
      <c r="EJ117" s="37">
        <v>0.12776278476098768</v>
      </c>
      <c r="EK117" s="37">
        <v>0.11998553530897338</v>
      </c>
      <c r="EL117" s="37">
        <v>0.12776278476098768</v>
      </c>
      <c r="EM117" s="37">
        <v>0.12595179929505229</v>
      </c>
      <c r="EN117" s="37">
        <v>0.12056894364591986</v>
      </c>
      <c r="EO117" s="37">
        <v>0.12776278476098768</v>
      </c>
      <c r="EP117" s="37">
        <v>0.12776278476098768</v>
      </c>
      <c r="EQ117" s="37">
        <v>0.12323369339299206</v>
      </c>
      <c r="ER117" s="37">
        <v>0.11057076859095516</v>
      </c>
      <c r="ES117" s="37">
        <v>0.11089297346819293</v>
      </c>
      <c r="ET117" s="37">
        <v>0.11859181015446096</v>
      </c>
      <c r="EU117" s="37">
        <v>0.12489142893696026</v>
      </c>
      <c r="EV117" s="37">
        <v>0.12629904396122926</v>
      </c>
      <c r="EW117" s="37">
        <v>0.13096946145084343</v>
      </c>
      <c r="EX117" s="37">
        <v>0.11832497394141472</v>
      </c>
      <c r="EY117" s="37">
        <v>0.11832497394141472</v>
      </c>
      <c r="EZ117" s="37">
        <v>0.12549253101364899</v>
      </c>
      <c r="FA117" s="37">
        <v>0.11859181015446096</v>
      </c>
      <c r="FB117" s="37">
        <v>0.11684303361211112</v>
      </c>
      <c r="FC117" s="37">
        <v>0.11859181015446096</v>
      </c>
      <c r="FD117" s="37">
        <v>0.10751817008238462</v>
      </c>
      <c r="FE117" s="37">
        <v>0.12323369339299206</v>
      </c>
      <c r="FF117" s="37">
        <v>0.11684303361211112</v>
      </c>
      <c r="FG117" s="37">
        <v>0.11832497394141472</v>
      </c>
      <c r="FH117" s="37">
        <v>0.11814727676681347</v>
      </c>
      <c r="FI117" s="37">
        <v>0.11397136751101944</v>
      </c>
      <c r="FJ117" s="37">
        <v>0.13683710871634802</v>
      </c>
      <c r="FK117" s="37">
        <v>0.11859181015446096</v>
      </c>
      <c r="FL117" s="37">
        <v>0.12324336757416732</v>
      </c>
      <c r="FM117" s="37">
        <v>0.12135819046973007</v>
      </c>
      <c r="FN117" s="37">
        <v>0.12776278476098768</v>
      </c>
      <c r="FO117" s="37">
        <v>0.13095189076239855</v>
      </c>
      <c r="FP117" s="37">
        <v>0.11859181015446096</v>
      </c>
      <c r="FQ117" s="37">
        <v>0.11832497394141472</v>
      </c>
      <c r="FR117" s="37">
        <v>0.11859181015446096</v>
      </c>
      <c r="FS117" s="37">
        <v>0.11127018833300251</v>
      </c>
      <c r="FT117" s="37">
        <v>0.11832497394141472</v>
      </c>
      <c r="FU117" s="37">
        <v>0.11832497394141472</v>
      </c>
      <c r="FV117" s="37">
        <v>0.11850052661061117</v>
      </c>
      <c r="FW117" s="37">
        <v>0.12960420453910948</v>
      </c>
      <c r="FX117" s="37">
        <v>0.12776278476098768</v>
      </c>
      <c r="FY117" s="37">
        <v>0.11843067846651767</v>
      </c>
      <c r="FZ117" s="37">
        <v>0.11328531290345301</v>
      </c>
      <c r="GA117" s="37">
        <v>0.11832497394141472</v>
      </c>
      <c r="GB117" s="37">
        <v>0.11832497394141472</v>
      </c>
      <c r="GC117" s="37">
        <v>0.12866520803318715</v>
      </c>
      <c r="GD117" s="37">
        <v>0.11763732306233754</v>
      </c>
      <c r="GE117" s="37">
        <v>0.11859181015446096</v>
      </c>
      <c r="GF117" s="37">
        <v>0.11832497394141472</v>
      </c>
      <c r="GG117" s="37">
        <v>0.13068252606720199</v>
      </c>
      <c r="GH117" s="37">
        <v>0.11325812983199635</v>
      </c>
      <c r="GI117" s="37">
        <v>0.11850052661061117</v>
      </c>
      <c r="GJ117" s="37">
        <v>0.11859181015446096</v>
      </c>
      <c r="GK117" s="37">
        <v>0.11346408289393928</v>
      </c>
      <c r="GL117" s="37">
        <v>0.11818753575002727</v>
      </c>
      <c r="GM117" s="37">
        <v>0.13099504695516018</v>
      </c>
      <c r="GN117" s="37">
        <v>0.11595343775848943</v>
      </c>
      <c r="GO117" s="37">
        <v>0.12211165404182767</v>
      </c>
      <c r="GP117" s="37">
        <v>0.11859181015446096</v>
      </c>
      <c r="GQ117" s="37">
        <v>0.13599642039329729</v>
      </c>
      <c r="GR117" s="37">
        <v>0.12776278476098768</v>
      </c>
      <c r="GS117" s="37">
        <v>0.11832497394141472</v>
      </c>
      <c r="GT117" s="37">
        <v>0.12064606846089765</v>
      </c>
      <c r="GU117" s="37">
        <v>0.1215202250564833</v>
      </c>
      <c r="GV117" s="37">
        <v>0.11814727676681347</v>
      </c>
      <c r="GW117" s="37">
        <v>0.11832497394141472</v>
      </c>
      <c r="GX117" s="37">
        <v>0.12521049142167362</v>
      </c>
      <c r="GY117" s="37">
        <v>0.12776278476098768</v>
      </c>
      <c r="GZ117" s="37">
        <v>0.12436169213608794</v>
      </c>
      <c r="HA117" s="37">
        <v>0.11823785250841001</v>
      </c>
      <c r="HB117" s="37">
        <v>0.12135819046973007</v>
      </c>
      <c r="HC117" s="37">
        <v>0.11996597655209063</v>
      </c>
      <c r="HD117" s="37">
        <v>0.11859181015446096</v>
      </c>
      <c r="HE117" s="37">
        <v>0.1099376322674297</v>
      </c>
      <c r="HF117" s="37">
        <v>0.11832497394141472</v>
      </c>
      <c r="HG117" s="37">
        <v>0.11150033150648087</v>
      </c>
      <c r="HH117" s="37">
        <v>0.12129655655699767</v>
      </c>
      <c r="HI117" s="37">
        <v>0.11832497394141472</v>
      </c>
      <c r="HJ117" s="37">
        <v>0.12007091083426658</v>
      </c>
      <c r="HK117" s="37">
        <v>0.11383456486668408</v>
      </c>
      <c r="HL117" s="37">
        <v>0.11610157116001263</v>
      </c>
      <c r="HM117" s="37">
        <v>0.11832497394141472</v>
      </c>
      <c r="HN117" s="37">
        <v>0.11325423731283868</v>
      </c>
      <c r="HO117" s="37">
        <v>0.12313185677447436</v>
      </c>
      <c r="HP117" s="37">
        <v>0.11859181015446096</v>
      </c>
      <c r="HQ117" s="37">
        <v>0.11818753575002727</v>
      </c>
      <c r="HR117" s="37">
        <v>0.12653234377928912</v>
      </c>
      <c r="HS117" s="37">
        <v>0.12022892493484605</v>
      </c>
      <c r="HT117" s="37">
        <v>0.11823785250841001</v>
      </c>
      <c r="HU117" s="37">
        <v>0.1270486732947802</v>
      </c>
      <c r="HV117" s="37">
        <v>0.11595343775848943</v>
      </c>
      <c r="HW117" s="37">
        <v>0.11832497394141472</v>
      </c>
      <c r="HX117" s="37">
        <v>0.12776278476098768</v>
      </c>
      <c r="HY117" s="37">
        <v>0.12776278476098768</v>
      </c>
      <c r="HZ117" s="37">
        <v>0.11345681615510395</v>
      </c>
      <c r="IA117" s="37">
        <v>0.11823785250841001</v>
      </c>
      <c r="IB117" s="37">
        <v>0.11814384102676811</v>
      </c>
      <c r="IC117" s="37">
        <v>0.11525776890263639</v>
      </c>
      <c r="ID117" s="37">
        <v>0.11823785250841001</v>
      </c>
      <c r="IE117" s="37">
        <v>0.11832497394141472</v>
      </c>
      <c r="IF117" s="37">
        <v>0.11850052661061117</v>
      </c>
      <c r="IG117" s="37">
        <v>0.11595343775848943</v>
      </c>
      <c r="IH117" s="37">
        <v>0.12298530646933203</v>
      </c>
      <c r="II117" s="37">
        <v>0.12776278476098768</v>
      </c>
      <c r="IJ117" s="37">
        <v>0.11964095731499413</v>
      </c>
      <c r="IK117" s="37">
        <v>0.12323855915554272</v>
      </c>
      <c r="IL117" s="37">
        <v>0.11568263313390581</v>
      </c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</row>
    <row r="118" spans="1:410" x14ac:dyDescent="0.35">
      <c r="A118" s="307">
        <v>0.16000000000000003</v>
      </c>
      <c r="B118" s="314">
        <f t="shared" si="8"/>
        <v>0.12404542672988786</v>
      </c>
      <c r="C118" s="315">
        <f t="shared" si="9"/>
        <v>3.5954573270112172E-2</v>
      </c>
      <c r="D118" s="37">
        <f t="shared" si="10"/>
        <v>0.12082169479628296</v>
      </c>
      <c r="E118" s="11">
        <f t="shared" si="11"/>
        <v>3.9178305203717068E-2</v>
      </c>
      <c r="F118" s="310">
        <f t="shared" si="12"/>
        <v>0.12407327915255414</v>
      </c>
      <c r="G118" s="311">
        <f t="shared" si="13"/>
        <v>3.5926720847445887E-2</v>
      </c>
      <c r="H118" s="312">
        <f t="shared" si="14"/>
        <v>0.12093586617701588</v>
      </c>
      <c r="I118" s="313">
        <f t="shared" si="15"/>
        <v>3.9064133822984154E-2</v>
      </c>
      <c r="J118" s="323">
        <v>0.12082169479628296</v>
      </c>
      <c r="K118" s="313">
        <v>3.9178305203717068E-2</v>
      </c>
      <c r="M118" s="1">
        <v>0.16000000000000003</v>
      </c>
      <c r="N118" s="37">
        <v>0.12237235003270297</v>
      </c>
      <c r="O118" s="37">
        <v>0.12452951851387306</v>
      </c>
      <c r="P118" s="37">
        <v>0.13091764869440392</v>
      </c>
      <c r="Q118" s="37">
        <v>0.13514849312699218</v>
      </c>
      <c r="R118" s="37">
        <v>0.11908433802007212</v>
      </c>
      <c r="S118" s="37">
        <v>0.12452951851387306</v>
      </c>
      <c r="T118" s="37">
        <v>0.12303955010596823</v>
      </c>
      <c r="U118" s="37">
        <v>0.13227644442290942</v>
      </c>
      <c r="V118" s="37">
        <v>0.12452951851387306</v>
      </c>
      <c r="W118" s="37">
        <v>0.12475363897031122</v>
      </c>
      <c r="X118" s="37">
        <v>0.12452951851387306</v>
      </c>
      <c r="Y118" s="37">
        <v>0.12099559067885934</v>
      </c>
      <c r="Z118" s="37">
        <v>0.12475363897031122</v>
      </c>
      <c r="AA118" s="37">
        <v>0.12475363897031122</v>
      </c>
      <c r="AB118" s="37">
        <v>0.13633860219928096</v>
      </c>
      <c r="AC118" s="37">
        <v>0.1244764158188767</v>
      </c>
      <c r="AD118" s="37">
        <v>0.11948307106709888</v>
      </c>
      <c r="AE118" s="37">
        <v>0.13505649484003102</v>
      </c>
      <c r="AF118" s="37">
        <v>0.12452951851387306</v>
      </c>
      <c r="AG118" s="37">
        <v>0.12475363897031122</v>
      </c>
      <c r="AH118" s="37">
        <v>0.13091764869440392</v>
      </c>
      <c r="AI118" s="37">
        <v>0.13089007629061378</v>
      </c>
      <c r="AJ118" s="37">
        <v>0.12475363897031122</v>
      </c>
      <c r="AK118" s="37">
        <v>0.11922136945672923</v>
      </c>
      <c r="AL118" s="37">
        <v>0.12452951851387306</v>
      </c>
      <c r="AM118" s="37">
        <v>0.12443486167038742</v>
      </c>
      <c r="AN118" s="37">
        <v>0.13017309721807169</v>
      </c>
      <c r="AO118" s="37">
        <v>0.1244764158188767</v>
      </c>
      <c r="AP118" s="37">
        <v>0.12475363897031122</v>
      </c>
      <c r="AQ118" s="37">
        <v>0.1277361860898949</v>
      </c>
      <c r="AR118" s="37">
        <v>0.13091764869440392</v>
      </c>
      <c r="AS118" s="37">
        <v>0.11512043144150463</v>
      </c>
      <c r="AT118" s="37">
        <v>0.13866496717500598</v>
      </c>
      <c r="AU118" s="37">
        <v>0.12333671256805556</v>
      </c>
      <c r="AV118" s="37">
        <v>0.12475363897031122</v>
      </c>
      <c r="AW118" s="37">
        <v>0.12433084468447997</v>
      </c>
      <c r="AX118" s="37">
        <v>0.1244764158188767</v>
      </c>
      <c r="AY118" s="37">
        <v>0.12452951851387306</v>
      </c>
      <c r="AZ118" s="37">
        <v>0.12064760691372012</v>
      </c>
      <c r="BA118" s="37">
        <v>0.11922136945672923</v>
      </c>
      <c r="BB118" s="37">
        <v>0.11922136945672923</v>
      </c>
      <c r="BC118" s="37">
        <v>0.12409102874541289</v>
      </c>
      <c r="BD118" s="37">
        <v>0.1197733220688173</v>
      </c>
      <c r="BE118" s="37">
        <v>0.12452951851387306</v>
      </c>
      <c r="BF118" s="37">
        <v>0.13471202553539308</v>
      </c>
      <c r="BG118" s="37">
        <v>0.13170925115053844</v>
      </c>
      <c r="BH118" s="37">
        <v>0.13377628472887326</v>
      </c>
      <c r="BI118" s="37">
        <v>0.13091764869440392</v>
      </c>
      <c r="BJ118" s="37">
        <v>0.1244764158188767</v>
      </c>
      <c r="BK118" s="37">
        <v>0.14256612282459358</v>
      </c>
      <c r="BL118" s="37">
        <v>0.13572165442731099</v>
      </c>
      <c r="BM118" s="37">
        <v>0.12244577233456244</v>
      </c>
      <c r="BN118" s="37">
        <v>0.11685177979782124</v>
      </c>
      <c r="BO118" s="37">
        <v>0.13180491191537591</v>
      </c>
      <c r="BP118" s="37">
        <v>0.12445563669243165</v>
      </c>
      <c r="BQ118" s="37">
        <v>0.12763674532682878</v>
      </c>
      <c r="BR118" s="37">
        <v>0.12475363897031122</v>
      </c>
      <c r="BS118" s="37">
        <v>0.12475363897031122</v>
      </c>
      <c r="BT118" s="37">
        <v>0.12452951851387306</v>
      </c>
      <c r="BU118" s="37">
        <v>0.12452951851387306</v>
      </c>
      <c r="BV118" s="37">
        <v>0.13091764869440392</v>
      </c>
      <c r="BW118" s="37">
        <v>0.13745418774227214</v>
      </c>
      <c r="BX118" s="37">
        <v>0.11922136945672923</v>
      </c>
      <c r="BY118" s="37">
        <v>0.12471614048650315</v>
      </c>
      <c r="BZ118" s="37">
        <v>0.12326377414506262</v>
      </c>
      <c r="CA118" s="37">
        <v>0.12475363897031122</v>
      </c>
      <c r="CB118" s="37">
        <v>0.11913298225971025</v>
      </c>
      <c r="CC118" s="37">
        <v>0.13499857211568456</v>
      </c>
      <c r="CD118" s="37">
        <v>0.12772114971125381</v>
      </c>
      <c r="CE118" s="37">
        <v>0.12616794878549831</v>
      </c>
      <c r="CF118" s="37">
        <v>0.10308025715556113</v>
      </c>
      <c r="CG118" s="37">
        <v>0.11913298225971025</v>
      </c>
      <c r="CH118" s="37">
        <v>0.14188497934342492</v>
      </c>
      <c r="CI118" s="37">
        <v>0.11473839521309936</v>
      </c>
      <c r="CJ118" s="37">
        <v>0.13091764869440392</v>
      </c>
      <c r="CK118" s="37">
        <v>0.13836835645261503</v>
      </c>
      <c r="CL118" s="37">
        <v>0.11922136945672923</v>
      </c>
      <c r="CM118" s="37">
        <v>0.12506659083156202</v>
      </c>
      <c r="CN118" s="37">
        <v>0.1295455203871918</v>
      </c>
      <c r="CO118" s="37">
        <v>0.13881634468783566</v>
      </c>
      <c r="CP118" s="37">
        <v>0.13370813424416506</v>
      </c>
      <c r="CQ118" s="37">
        <v>0.12418210306540578</v>
      </c>
      <c r="CR118" s="37">
        <v>0.11948307106709888</v>
      </c>
      <c r="CS118" s="37">
        <v>0.13519577929741278</v>
      </c>
      <c r="CT118" s="37">
        <v>0.11922136945672923</v>
      </c>
      <c r="CU118" s="37">
        <v>0.13015422660939446</v>
      </c>
      <c r="CV118" s="37">
        <v>0.11948307106709888</v>
      </c>
      <c r="CW118" s="37">
        <v>0.12559196432581388</v>
      </c>
      <c r="CX118" s="37">
        <v>0.11922136945672923</v>
      </c>
      <c r="CY118" s="37">
        <v>0.11922136945672923</v>
      </c>
      <c r="CZ118" s="37">
        <v>0.13414288291067256</v>
      </c>
      <c r="DA118" s="37">
        <v>0.11948307106709888</v>
      </c>
      <c r="DB118" s="37">
        <v>0.11756196357204818</v>
      </c>
      <c r="DC118" s="37">
        <v>0.11913298225971025</v>
      </c>
      <c r="DD118" s="37">
        <v>0.12645492267864289</v>
      </c>
      <c r="DE118" s="37">
        <v>0.11903571798070378</v>
      </c>
      <c r="DF118" s="37">
        <v>0.12716495963378693</v>
      </c>
      <c r="DG118" s="37">
        <v>0.11685177979782124</v>
      </c>
      <c r="DH118" s="37">
        <v>0.11658853521333823</v>
      </c>
      <c r="DI118" s="37">
        <v>0.12588528132742272</v>
      </c>
      <c r="DJ118" s="37">
        <v>0.1238833739090186</v>
      </c>
      <c r="DK118" s="37">
        <v>0.11922136945672923</v>
      </c>
      <c r="DL118" s="37">
        <v>0.11922136945672923</v>
      </c>
      <c r="DM118" s="37">
        <v>0.11189828650122569</v>
      </c>
      <c r="DN118" s="37">
        <v>0.12409399812044208</v>
      </c>
      <c r="DO118" s="37">
        <v>0.11922136945672923</v>
      </c>
      <c r="DP118" s="37">
        <v>0.11685177979782124</v>
      </c>
      <c r="DQ118" s="37">
        <v>0.12315799303370811</v>
      </c>
      <c r="DR118" s="37">
        <v>0.10633576108151255</v>
      </c>
      <c r="DS118" s="37">
        <v>0.12071125272383831</v>
      </c>
      <c r="DT118" s="37">
        <v>0.11444556198536904</v>
      </c>
      <c r="DU118" s="37">
        <v>0.11922136945672923</v>
      </c>
      <c r="DV118" s="37">
        <v>0.11895975194089092</v>
      </c>
      <c r="DW118" s="37">
        <v>0.11732495529251064</v>
      </c>
      <c r="DX118" s="37">
        <v>0.12042466127287965</v>
      </c>
      <c r="DY118" s="37">
        <v>0.11948307106709888</v>
      </c>
      <c r="DZ118" s="37">
        <v>0.12725845207663711</v>
      </c>
      <c r="EA118" s="37">
        <v>0.11939570776228181</v>
      </c>
      <c r="EB118" s="37">
        <v>0.12645492267864289</v>
      </c>
      <c r="EC118" s="37">
        <v>0.11922136945672923</v>
      </c>
      <c r="ED118" s="37">
        <v>0.1259809379223622</v>
      </c>
      <c r="EE118" s="37">
        <v>0.11948307106709888</v>
      </c>
      <c r="EF118" s="37">
        <v>0.11922136945672923</v>
      </c>
      <c r="EG118" s="37">
        <v>0.11685177979782124</v>
      </c>
      <c r="EH118" s="37">
        <v>0.11922136945672923</v>
      </c>
      <c r="EI118" s="37">
        <v>0.11922136945672923</v>
      </c>
      <c r="EJ118" s="37">
        <v>0.12862145179821938</v>
      </c>
      <c r="EK118" s="37">
        <v>0.12087715624587791</v>
      </c>
      <c r="EL118" s="37">
        <v>0.12862145179821938</v>
      </c>
      <c r="EM118" s="37">
        <v>0.12684459907363244</v>
      </c>
      <c r="EN118" s="37">
        <v>0.12146383756678092</v>
      </c>
      <c r="EO118" s="37">
        <v>0.12862145179821938</v>
      </c>
      <c r="EP118" s="37">
        <v>0.12862145179821938</v>
      </c>
      <c r="EQ118" s="37">
        <v>0.12409411773278167</v>
      </c>
      <c r="ER118" s="37">
        <v>0.11145561712511265</v>
      </c>
      <c r="ES118" s="37">
        <v>0.11137032550377746</v>
      </c>
      <c r="ET118" s="37">
        <v>0.11948307106709888</v>
      </c>
      <c r="EU118" s="37">
        <v>0.12576209565895824</v>
      </c>
      <c r="EV118" s="37">
        <v>0.12716495963378693</v>
      </c>
      <c r="EW118" s="37">
        <v>0.13182697460661053</v>
      </c>
      <c r="EX118" s="37">
        <v>0.11922136945672923</v>
      </c>
      <c r="EY118" s="37">
        <v>0.11922136945672923</v>
      </c>
      <c r="EZ118" s="37">
        <v>0.12635207853681663</v>
      </c>
      <c r="FA118" s="37">
        <v>0.11948307106709888</v>
      </c>
      <c r="FB118" s="37">
        <v>0.11773937269235013</v>
      </c>
      <c r="FC118" s="37">
        <v>0.11948307106709888</v>
      </c>
      <c r="FD118" s="37">
        <v>0.10835444021634233</v>
      </c>
      <c r="FE118" s="37">
        <v>0.12409411773278167</v>
      </c>
      <c r="FF118" s="37">
        <v>0.11773937269235013</v>
      </c>
      <c r="FG118" s="37">
        <v>0.11922136945672923</v>
      </c>
      <c r="FH118" s="37">
        <v>0.11905087648383561</v>
      </c>
      <c r="FI118" s="37">
        <v>0.11478803309635444</v>
      </c>
      <c r="FJ118" s="37">
        <v>0.13768959902956479</v>
      </c>
      <c r="FK118" s="37">
        <v>0.11948307106709888</v>
      </c>
      <c r="FL118" s="37">
        <v>0.12409364351404584</v>
      </c>
      <c r="FM118" s="37">
        <v>0.12225513440592128</v>
      </c>
      <c r="FN118" s="37">
        <v>0.12862145179821938</v>
      </c>
      <c r="FO118" s="37">
        <v>0.13181417873408341</v>
      </c>
      <c r="FP118" s="37">
        <v>0.11948307106709888</v>
      </c>
      <c r="FQ118" s="37">
        <v>0.11922136945672923</v>
      </c>
      <c r="FR118" s="37">
        <v>0.11948307106709888</v>
      </c>
      <c r="FS118" s="37">
        <v>0.1121601600686668</v>
      </c>
      <c r="FT118" s="37">
        <v>0.11922136945672923</v>
      </c>
      <c r="FU118" s="37">
        <v>0.11922136945672923</v>
      </c>
      <c r="FV118" s="37">
        <v>0.11939570776228181</v>
      </c>
      <c r="FW118" s="37">
        <v>0.13049773347693905</v>
      </c>
      <c r="FX118" s="37">
        <v>0.12862145179821938</v>
      </c>
      <c r="FY118" s="37">
        <v>0.11935595029332968</v>
      </c>
      <c r="FZ118" s="37">
        <v>0.11418562311674885</v>
      </c>
      <c r="GA118" s="37">
        <v>0.11922136945672923</v>
      </c>
      <c r="GB118" s="37">
        <v>0.11922136945672923</v>
      </c>
      <c r="GC118" s="37">
        <v>0.12959455666560848</v>
      </c>
      <c r="GD118" s="37">
        <v>0.11853811475563059</v>
      </c>
      <c r="GE118" s="37">
        <v>0.11948307106709888</v>
      </c>
      <c r="GF118" s="37">
        <v>0.11922136945672923</v>
      </c>
      <c r="GG118" s="37">
        <v>0.13154802207064953</v>
      </c>
      <c r="GH118" s="37">
        <v>0.11414970282559822</v>
      </c>
      <c r="GI118" s="37">
        <v>0.11939570776228181</v>
      </c>
      <c r="GJ118" s="37">
        <v>0.11948307106709888</v>
      </c>
      <c r="GK118" s="37">
        <v>0.11435945083424293</v>
      </c>
      <c r="GL118" s="37">
        <v>0.11908433802007212</v>
      </c>
      <c r="GM118" s="37">
        <v>0.13192014737071633</v>
      </c>
      <c r="GN118" s="37">
        <v>0.11685177979782124</v>
      </c>
      <c r="GO118" s="37">
        <v>0.12294894533939416</v>
      </c>
      <c r="GP118" s="37">
        <v>0.11948307106709888</v>
      </c>
      <c r="GQ118" s="37">
        <v>0.13684991519660539</v>
      </c>
      <c r="GR118" s="37">
        <v>0.12862145179821938</v>
      </c>
      <c r="GS118" s="37">
        <v>0.11922136945672923</v>
      </c>
      <c r="GT118" s="37">
        <v>0.121575244202065</v>
      </c>
      <c r="GU118" s="37">
        <v>0.12241223483438124</v>
      </c>
      <c r="GV118" s="37">
        <v>0.11905087648383561</v>
      </c>
      <c r="GW118" s="37">
        <v>0.11922136945672923</v>
      </c>
      <c r="GX118" s="37">
        <v>0.12611003345346727</v>
      </c>
      <c r="GY118" s="37">
        <v>0.12862145179821938</v>
      </c>
      <c r="GZ118" s="37">
        <v>0.12522167854039123</v>
      </c>
      <c r="HA118" s="37">
        <v>0.11913298225971025</v>
      </c>
      <c r="HB118" s="37">
        <v>0.12225513440592128</v>
      </c>
      <c r="HC118" s="37">
        <v>0.12085880849250419</v>
      </c>
      <c r="HD118" s="37">
        <v>0.11948307106709888</v>
      </c>
      <c r="HE118" s="37">
        <v>0.11052853384821915</v>
      </c>
      <c r="HF118" s="37">
        <v>0.11922136945672923</v>
      </c>
      <c r="HG118" s="37">
        <v>0.11209306161885091</v>
      </c>
      <c r="HH118" s="37">
        <v>0.12218901480592859</v>
      </c>
      <c r="HI118" s="37">
        <v>0.11922136945672923</v>
      </c>
      <c r="HJ118" s="37">
        <v>0.12095921084478456</v>
      </c>
      <c r="HK118" s="37">
        <v>0.11473839521309936</v>
      </c>
      <c r="HL118" s="37">
        <v>0.11700925418635255</v>
      </c>
      <c r="HM118" s="37">
        <v>0.11922136945672923</v>
      </c>
      <c r="HN118" s="37">
        <v>0.11411819637306952</v>
      </c>
      <c r="HO118" s="37">
        <v>0.12403311187224042</v>
      </c>
      <c r="HP118" s="37">
        <v>0.11948307106709888</v>
      </c>
      <c r="HQ118" s="37">
        <v>0.11908433802007212</v>
      </c>
      <c r="HR118" s="37">
        <v>0.1272543811926623</v>
      </c>
      <c r="HS118" s="37">
        <v>0.12112377294670251</v>
      </c>
      <c r="HT118" s="37">
        <v>0.11913298225971025</v>
      </c>
      <c r="HU118" s="37">
        <v>0.12790192164905734</v>
      </c>
      <c r="HV118" s="37">
        <v>0.11685177979782124</v>
      </c>
      <c r="HW118" s="37">
        <v>0.11922136945672923</v>
      </c>
      <c r="HX118" s="37">
        <v>0.12862145179821938</v>
      </c>
      <c r="HY118" s="37">
        <v>0.12862145179821938</v>
      </c>
      <c r="HZ118" s="37">
        <v>0.11435864995242784</v>
      </c>
      <c r="IA118" s="37">
        <v>0.11913298225971025</v>
      </c>
      <c r="IB118" s="37">
        <v>0.11903571798070378</v>
      </c>
      <c r="IC118" s="37">
        <v>0.11616045606167891</v>
      </c>
      <c r="ID118" s="37">
        <v>0.11913298225971025</v>
      </c>
      <c r="IE118" s="37">
        <v>0.11922136945672923</v>
      </c>
      <c r="IF118" s="37">
        <v>0.11939570776228181</v>
      </c>
      <c r="IG118" s="37">
        <v>0.11685177979782124</v>
      </c>
      <c r="IH118" s="37">
        <v>0.1238833739090186</v>
      </c>
      <c r="II118" s="37">
        <v>0.12862145179821938</v>
      </c>
      <c r="IJ118" s="37">
        <v>0.12053423145322451</v>
      </c>
      <c r="IK118" s="37">
        <v>0.12409387921738602</v>
      </c>
      <c r="IL118" s="37">
        <v>0.11658853521333823</v>
      </c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</row>
    <row r="119" spans="1:410" x14ac:dyDescent="0.35">
      <c r="A119" s="307">
        <v>0.16100000000000003</v>
      </c>
      <c r="B119" s="314">
        <f t="shared" si="8"/>
        <v>0.12492639403261267</v>
      </c>
      <c r="C119" s="315">
        <f t="shared" si="9"/>
        <v>3.6073605967387359E-2</v>
      </c>
      <c r="D119" s="37">
        <f t="shared" si="10"/>
        <v>0.12170230519806931</v>
      </c>
      <c r="E119" s="11">
        <f t="shared" si="11"/>
        <v>3.9297694801930724E-2</v>
      </c>
      <c r="F119" s="310">
        <f t="shared" si="12"/>
        <v>0.12495249405564789</v>
      </c>
      <c r="G119" s="311">
        <f t="shared" si="13"/>
        <v>3.6047505944352146E-2</v>
      </c>
      <c r="H119" s="312">
        <f t="shared" si="14"/>
        <v>0.12181573865191694</v>
      </c>
      <c r="I119" s="313">
        <f t="shared" si="15"/>
        <v>3.9184261348083088E-2</v>
      </c>
      <c r="J119" s="323">
        <v>0.12170230519806931</v>
      </c>
      <c r="K119" s="313">
        <v>3.9297694801930724E-2</v>
      </c>
      <c r="M119" s="1">
        <v>0.16100000000000003</v>
      </c>
      <c r="N119" s="37">
        <v>0.12324821270607078</v>
      </c>
      <c r="O119" s="37">
        <v>0.12541435478923324</v>
      </c>
      <c r="P119" s="37">
        <v>0.13177882517604989</v>
      </c>
      <c r="Q119" s="37">
        <v>0.13599815251515701</v>
      </c>
      <c r="R119" s="37">
        <v>0.11998144677896927</v>
      </c>
      <c r="S119" s="37">
        <v>0.12541435478923324</v>
      </c>
      <c r="T119" s="37">
        <v>0.12392432672018328</v>
      </c>
      <c r="U119" s="37">
        <v>0.13312580638838489</v>
      </c>
      <c r="V119" s="37">
        <v>0.12541435478923324</v>
      </c>
      <c r="W119" s="37">
        <v>0.12563874950269383</v>
      </c>
      <c r="X119" s="37">
        <v>0.12541435478923324</v>
      </c>
      <c r="Y119" s="37">
        <v>0.12188830575104381</v>
      </c>
      <c r="Z119" s="37">
        <v>0.12563874950269383</v>
      </c>
      <c r="AA119" s="37">
        <v>0.12563874950269383</v>
      </c>
      <c r="AB119" s="37">
        <v>0.1372745330059888</v>
      </c>
      <c r="AC119" s="37">
        <v>0.12536687307270156</v>
      </c>
      <c r="AD119" s="37">
        <v>0.12037165664859129</v>
      </c>
      <c r="AE119" s="37">
        <v>0.13599821782882215</v>
      </c>
      <c r="AF119" s="37">
        <v>0.12541435478923324</v>
      </c>
      <c r="AG119" s="37">
        <v>0.12563874950269383</v>
      </c>
      <c r="AH119" s="37">
        <v>0.13177882517604989</v>
      </c>
      <c r="AI119" s="37">
        <v>0.13184392273871648</v>
      </c>
      <c r="AJ119" s="37">
        <v>0.12563874950269383</v>
      </c>
      <c r="AK119" s="37">
        <v>0.12011806095790489</v>
      </c>
      <c r="AL119" s="37">
        <v>0.12541435478923324</v>
      </c>
      <c r="AM119" s="37">
        <v>0.12532274025625756</v>
      </c>
      <c r="AN119" s="37">
        <v>0.13103717363249578</v>
      </c>
      <c r="AO119" s="37">
        <v>0.12536687307270156</v>
      </c>
      <c r="AP119" s="37">
        <v>0.12563874950269383</v>
      </c>
      <c r="AQ119" s="37">
        <v>0.12865415738372299</v>
      </c>
      <c r="AR119" s="37">
        <v>0.13177882517604989</v>
      </c>
      <c r="AS119" s="37">
        <v>0.11600411423015511</v>
      </c>
      <c r="AT119" s="37">
        <v>0.13952019609030608</v>
      </c>
      <c r="AU119" s="37">
        <v>0.12420154848971054</v>
      </c>
      <c r="AV119" s="37">
        <v>0.12563874950269383</v>
      </c>
      <c r="AW119" s="37">
        <v>0.12521239267677053</v>
      </c>
      <c r="AX119" s="37">
        <v>0.12536687307270156</v>
      </c>
      <c r="AY119" s="37">
        <v>0.12541435478923324</v>
      </c>
      <c r="AZ119" s="37">
        <v>0.12154314302212144</v>
      </c>
      <c r="BA119" s="37">
        <v>0.12011806095790489</v>
      </c>
      <c r="BB119" s="37">
        <v>0.12011806095790489</v>
      </c>
      <c r="BC119" s="37">
        <v>0.12499652093318514</v>
      </c>
      <c r="BD119" s="37">
        <v>0.12065677375059169</v>
      </c>
      <c r="BE119" s="37">
        <v>0.12541435478923324</v>
      </c>
      <c r="BF119" s="37">
        <v>0.13560190306968622</v>
      </c>
      <c r="BG119" s="37">
        <v>0.13256650217259036</v>
      </c>
      <c r="BH119" s="37">
        <v>0.13470278027566773</v>
      </c>
      <c r="BI119" s="37">
        <v>0.13177882517604989</v>
      </c>
      <c r="BJ119" s="37">
        <v>0.12536687307270156</v>
      </c>
      <c r="BK119" s="37">
        <v>0.1434908443194769</v>
      </c>
      <c r="BL119" s="37">
        <v>0.13657878165123827</v>
      </c>
      <c r="BM119" s="37">
        <v>0.1233305271819225</v>
      </c>
      <c r="BN119" s="37">
        <v>0.11775040769273959</v>
      </c>
      <c r="BO119" s="37">
        <v>0.13263125624058825</v>
      </c>
      <c r="BP119" s="37">
        <v>0.12534480437651863</v>
      </c>
      <c r="BQ119" s="37">
        <v>0.12851945021101607</v>
      </c>
      <c r="BR119" s="37">
        <v>0.12563874950269383</v>
      </c>
      <c r="BS119" s="37">
        <v>0.12563874950269383</v>
      </c>
      <c r="BT119" s="37">
        <v>0.12541435478923324</v>
      </c>
      <c r="BU119" s="37">
        <v>0.12541435478923324</v>
      </c>
      <c r="BV119" s="37">
        <v>0.13177882517604989</v>
      </c>
      <c r="BW119" s="37">
        <v>0.13819659791841143</v>
      </c>
      <c r="BX119" s="37">
        <v>0.12011806095790489</v>
      </c>
      <c r="BY119" s="37">
        <v>0.12560264829919743</v>
      </c>
      <c r="BZ119" s="37">
        <v>0.12414824927381241</v>
      </c>
      <c r="CA119" s="37">
        <v>0.12563874950269383</v>
      </c>
      <c r="CB119" s="37">
        <v>0.12003506457822888</v>
      </c>
      <c r="CC119" s="37">
        <v>0.13589875986832944</v>
      </c>
      <c r="CD119" s="37">
        <v>0.12856088995499726</v>
      </c>
      <c r="CE119" s="37">
        <v>0.12709608841539088</v>
      </c>
      <c r="CF119" s="37">
        <v>0.10400703004338951</v>
      </c>
      <c r="CG119" s="37">
        <v>0.12003506457822888</v>
      </c>
      <c r="CH119" s="37">
        <v>0.14281307165308177</v>
      </c>
      <c r="CI119" s="37">
        <v>0.11564252455115165</v>
      </c>
      <c r="CJ119" s="37">
        <v>0.13177882517604989</v>
      </c>
      <c r="CK119" s="37">
        <v>0.13922085584392008</v>
      </c>
      <c r="CL119" s="37">
        <v>0.12011806095790489</v>
      </c>
      <c r="CM119" s="37">
        <v>0.12595538588195532</v>
      </c>
      <c r="CN119" s="37">
        <v>0.13043315939381728</v>
      </c>
      <c r="CO119" s="37">
        <v>0.13975011041725094</v>
      </c>
      <c r="CP119" s="37">
        <v>0.13455814406439282</v>
      </c>
      <c r="CQ119" s="37">
        <v>0.12507086748203222</v>
      </c>
      <c r="CR119" s="37">
        <v>0.12037165664859129</v>
      </c>
      <c r="CS119" s="37">
        <v>0.13603851983780824</v>
      </c>
      <c r="CT119" s="37">
        <v>0.12011806095790489</v>
      </c>
      <c r="CU119" s="37">
        <v>0.13100603698448721</v>
      </c>
      <c r="CV119" s="37">
        <v>0.12037165664859129</v>
      </c>
      <c r="CW119" s="37">
        <v>0.12649520258298907</v>
      </c>
      <c r="CX119" s="37">
        <v>0.12011806095790489</v>
      </c>
      <c r="CY119" s="37">
        <v>0.12011806095790489</v>
      </c>
      <c r="CZ119" s="37">
        <v>0.13500910433930557</v>
      </c>
      <c r="DA119" s="37">
        <v>0.12037165664859129</v>
      </c>
      <c r="DB119" s="37">
        <v>0.11845409757405401</v>
      </c>
      <c r="DC119" s="37">
        <v>0.12003506457822888</v>
      </c>
      <c r="DD119" s="37">
        <v>0.12732287183821045</v>
      </c>
      <c r="DE119" s="37">
        <v>0.11992785803064843</v>
      </c>
      <c r="DF119" s="37">
        <v>0.12802958820202504</v>
      </c>
      <c r="DG119" s="37">
        <v>0.11775040769273959</v>
      </c>
      <c r="DH119" s="37">
        <v>0.11749469280673108</v>
      </c>
      <c r="DI119" s="37">
        <v>0.12679090407672677</v>
      </c>
      <c r="DJ119" s="37">
        <v>0.12478174742270176</v>
      </c>
      <c r="DK119" s="37">
        <v>0.12011806095790489</v>
      </c>
      <c r="DL119" s="37">
        <v>0.12011806095790489</v>
      </c>
      <c r="DM119" s="37">
        <v>0.11273932627087846</v>
      </c>
      <c r="DN119" s="37">
        <v>0.12495251272048358</v>
      </c>
      <c r="DO119" s="37">
        <v>0.12011806095790489</v>
      </c>
      <c r="DP119" s="37">
        <v>0.11775040769273959</v>
      </c>
      <c r="DQ119" s="37">
        <v>0.1240601535889656</v>
      </c>
      <c r="DR119" s="37">
        <v>0.10724217850090212</v>
      </c>
      <c r="DS119" s="37">
        <v>0.12160801280942835</v>
      </c>
      <c r="DT119" s="37">
        <v>0.11534224328486631</v>
      </c>
      <c r="DU119" s="37">
        <v>0.12011806095790489</v>
      </c>
      <c r="DV119" s="37">
        <v>0.11985059848333535</v>
      </c>
      <c r="DW119" s="37">
        <v>0.11822319483704358</v>
      </c>
      <c r="DX119" s="37">
        <v>0.12131239392102677</v>
      </c>
      <c r="DY119" s="37">
        <v>0.12037165664859129</v>
      </c>
      <c r="DZ119" s="37">
        <v>0.12811830026707116</v>
      </c>
      <c r="EA119" s="37">
        <v>0.12028759633475472</v>
      </c>
      <c r="EB119" s="37">
        <v>0.12732287183821045</v>
      </c>
      <c r="EC119" s="37">
        <v>0.12011806095790489</v>
      </c>
      <c r="ED119" s="37">
        <v>0.12679946822606825</v>
      </c>
      <c r="EE119" s="37">
        <v>0.12037165664859129</v>
      </c>
      <c r="EF119" s="37">
        <v>0.12011806095790489</v>
      </c>
      <c r="EG119" s="37">
        <v>0.11775040769273959</v>
      </c>
      <c r="EH119" s="37">
        <v>0.12011806095790489</v>
      </c>
      <c r="EI119" s="37">
        <v>0.12011806095790489</v>
      </c>
      <c r="EJ119" s="37">
        <v>0.12948077256261348</v>
      </c>
      <c r="EK119" s="37">
        <v>0.12176902241747012</v>
      </c>
      <c r="EL119" s="37">
        <v>0.12948077256261348</v>
      </c>
      <c r="EM119" s="37">
        <v>0.12773770853928523</v>
      </c>
      <c r="EN119" s="37">
        <v>0.12235904757742877</v>
      </c>
      <c r="EO119" s="37">
        <v>0.12948077256261348</v>
      </c>
      <c r="EP119" s="37">
        <v>0.12948077256261348</v>
      </c>
      <c r="EQ119" s="37">
        <v>0.12495519159426394</v>
      </c>
      <c r="ER119" s="37">
        <v>0.11235118951894241</v>
      </c>
      <c r="ES119" s="37">
        <v>0.11184844320788545</v>
      </c>
      <c r="ET119" s="37">
        <v>0.12037165664859129</v>
      </c>
      <c r="EU119" s="37">
        <v>0.12663331748113071</v>
      </c>
      <c r="EV119" s="37">
        <v>0.12802958820202504</v>
      </c>
      <c r="EW119" s="37">
        <v>0.13268514449910129</v>
      </c>
      <c r="EX119" s="37">
        <v>0.12011806095790489</v>
      </c>
      <c r="EY119" s="37">
        <v>0.12011806095790489</v>
      </c>
      <c r="EZ119" s="37">
        <v>0.12721227764686271</v>
      </c>
      <c r="FA119" s="37">
        <v>0.12037165664859129</v>
      </c>
      <c r="FB119" s="37">
        <v>0.11863600328560509</v>
      </c>
      <c r="FC119" s="37">
        <v>0.12037165664859129</v>
      </c>
      <c r="FD119" s="37">
        <v>0.10919125069030744</v>
      </c>
      <c r="FE119" s="37">
        <v>0.12495519159426394</v>
      </c>
      <c r="FF119" s="37">
        <v>0.11863600328560509</v>
      </c>
      <c r="FG119" s="37">
        <v>0.12011806095790489</v>
      </c>
      <c r="FH119" s="37">
        <v>0.11994440182604871</v>
      </c>
      <c r="FI119" s="37">
        <v>0.11560548175643337</v>
      </c>
      <c r="FJ119" s="37">
        <v>0.1385426990094798</v>
      </c>
      <c r="FK119" s="37">
        <v>0.12037165664859129</v>
      </c>
      <c r="FL119" s="37">
        <v>0.1249445708869672</v>
      </c>
      <c r="FM119" s="37">
        <v>0.12315238246370264</v>
      </c>
      <c r="FN119" s="37">
        <v>0.12948077256261348</v>
      </c>
      <c r="FO119" s="37">
        <v>0.13267705116159823</v>
      </c>
      <c r="FP119" s="37">
        <v>0.12037165664859129</v>
      </c>
      <c r="FQ119" s="37">
        <v>0.12011806095790489</v>
      </c>
      <c r="FR119" s="37">
        <v>0.12037165664859129</v>
      </c>
      <c r="FS119" s="37">
        <v>0.11305742235803029</v>
      </c>
      <c r="FT119" s="37">
        <v>0.12011806095790489</v>
      </c>
      <c r="FU119" s="37">
        <v>0.12011806095790489</v>
      </c>
      <c r="FV119" s="37">
        <v>0.12028759633475472</v>
      </c>
      <c r="FW119" s="37">
        <v>0.131391546948469</v>
      </c>
      <c r="FX119" s="37">
        <v>0.12948077256261348</v>
      </c>
      <c r="FY119" s="37">
        <v>0.120281348579937</v>
      </c>
      <c r="FZ119" s="37">
        <v>0.11508623053846212</v>
      </c>
      <c r="GA119" s="37">
        <v>0.12011806095790489</v>
      </c>
      <c r="GB119" s="37">
        <v>0.12011806095790489</v>
      </c>
      <c r="GC119" s="37">
        <v>0.1305242498484751</v>
      </c>
      <c r="GD119" s="37">
        <v>0.1194323086114335</v>
      </c>
      <c r="GE119" s="37">
        <v>0.12037165664859129</v>
      </c>
      <c r="GF119" s="37">
        <v>0.12011806095790489</v>
      </c>
      <c r="GG119" s="37">
        <v>0.13241409882042809</v>
      </c>
      <c r="GH119" s="37">
        <v>0.11504154197747729</v>
      </c>
      <c r="GI119" s="37">
        <v>0.12028759633475472</v>
      </c>
      <c r="GJ119" s="37">
        <v>0.12037165664859129</v>
      </c>
      <c r="GK119" s="37">
        <v>0.11525511083638995</v>
      </c>
      <c r="GL119" s="37">
        <v>0.11998144677896927</v>
      </c>
      <c r="GM119" s="37">
        <v>0.13283677187050347</v>
      </c>
      <c r="GN119" s="37">
        <v>0.11775040769273959</v>
      </c>
      <c r="GO119" s="37">
        <v>0.12378706205450918</v>
      </c>
      <c r="GP119" s="37">
        <v>0.12037165664859129</v>
      </c>
      <c r="GQ119" s="37">
        <v>0.13770393038420337</v>
      </c>
      <c r="GR119" s="37">
        <v>0.12948077256261348</v>
      </c>
      <c r="GS119" s="37">
        <v>0.12011806095790489</v>
      </c>
      <c r="GT119" s="37">
        <v>0.12250462644826721</v>
      </c>
      <c r="GU119" s="37">
        <v>0.12330449441105684</v>
      </c>
      <c r="GV119" s="37">
        <v>0.11994440182604871</v>
      </c>
      <c r="GW119" s="37">
        <v>0.12011806095790489</v>
      </c>
      <c r="GX119" s="37">
        <v>0.12700987695816446</v>
      </c>
      <c r="GY119" s="37">
        <v>0.12948077256261348</v>
      </c>
      <c r="GZ119" s="37">
        <v>0.12608231548953808</v>
      </c>
      <c r="HA119" s="37">
        <v>0.12003506457822888</v>
      </c>
      <c r="HB119" s="37">
        <v>0.12315238246370264</v>
      </c>
      <c r="HC119" s="37">
        <v>0.12175195768469393</v>
      </c>
      <c r="HD119" s="37">
        <v>0.12037165664859129</v>
      </c>
      <c r="HE119" s="37">
        <v>0.11112080193195761</v>
      </c>
      <c r="HF119" s="37">
        <v>0.12011806095790489</v>
      </c>
      <c r="HG119" s="37">
        <v>0.11268715698641629</v>
      </c>
      <c r="HH119" s="37">
        <v>0.12308178375813772</v>
      </c>
      <c r="HI119" s="37">
        <v>0.12011806095790489</v>
      </c>
      <c r="HJ119" s="37">
        <v>0.12184772597494664</v>
      </c>
      <c r="HK119" s="37">
        <v>0.11564252455115165</v>
      </c>
      <c r="HL119" s="37">
        <v>0.11791730482419593</v>
      </c>
      <c r="HM119" s="37">
        <v>0.12011806095790489</v>
      </c>
      <c r="HN119" s="37">
        <v>0.11498253008845172</v>
      </c>
      <c r="HO119" s="37">
        <v>0.12493468481327796</v>
      </c>
      <c r="HP119" s="37">
        <v>0.12037165664859129</v>
      </c>
      <c r="HQ119" s="37">
        <v>0.11998144677896927</v>
      </c>
      <c r="HR119" s="37">
        <v>0.12797752131905127</v>
      </c>
      <c r="HS119" s="37">
        <v>0.12201892500104528</v>
      </c>
      <c r="HT119" s="37">
        <v>0.12003506457822888</v>
      </c>
      <c r="HU119" s="37">
        <v>0.1287559046476896</v>
      </c>
      <c r="HV119" s="37">
        <v>0.11775040769273959</v>
      </c>
      <c r="HW119" s="37">
        <v>0.12011806095790489</v>
      </c>
      <c r="HX119" s="37">
        <v>0.12948077256261348</v>
      </c>
      <c r="HY119" s="37">
        <v>0.12948077256261348</v>
      </c>
      <c r="HZ119" s="37">
        <v>0.1152607824921239</v>
      </c>
      <c r="IA119" s="37">
        <v>0.12003506457822888</v>
      </c>
      <c r="IB119" s="37">
        <v>0.11992785803064843</v>
      </c>
      <c r="IC119" s="37">
        <v>0.11706344811453939</v>
      </c>
      <c r="ID119" s="37">
        <v>0.12003506457822888</v>
      </c>
      <c r="IE119" s="37">
        <v>0.12011806095790489</v>
      </c>
      <c r="IF119" s="37">
        <v>0.12028759633475472</v>
      </c>
      <c r="IG119" s="37">
        <v>0.11775040769273959</v>
      </c>
      <c r="IH119" s="37">
        <v>0.12478174742270176</v>
      </c>
      <c r="II119" s="37">
        <v>0.12948077256261348</v>
      </c>
      <c r="IJ119" s="37">
        <v>0.12142778092194373</v>
      </c>
      <c r="IK119" s="37">
        <v>0.12494984973847556</v>
      </c>
      <c r="IL119" s="37">
        <v>0.11749469280673108</v>
      </c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</row>
    <row r="120" spans="1:410" x14ac:dyDescent="0.35">
      <c r="A120" s="307">
        <v>0.16200000000000003</v>
      </c>
      <c r="B120" s="314">
        <f t="shared" si="8"/>
        <v>0.12580821766610323</v>
      </c>
      <c r="C120" s="315">
        <f t="shared" si="9"/>
        <v>3.6191782333896805E-2</v>
      </c>
      <c r="D120" s="37">
        <f t="shared" si="10"/>
        <v>0.12258324908088755</v>
      </c>
      <c r="E120" s="11">
        <f t="shared" si="11"/>
        <v>3.9416750919112481E-2</v>
      </c>
      <c r="F120" s="310">
        <f t="shared" si="12"/>
        <v>0.12583269830828961</v>
      </c>
      <c r="G120" s="311">
        <f t="shared" si="13"/>
        <v>3.6167301691710424E-2</v>
      </c>
      <c r="H120" s="312">
        <f t="shared" si="14"/>
        <v>0.12269602959432761</v>
      </c>
      <c r="I120" s="313">
        <f t="shared" si="15"/>
        <v>3.930397040567242E-2</v>
      </c>
      <c r="J120" s="323">
        <v>0.12258324908088755</v>
      </c>
      <c r="K120" s="313">
        <v>3.9416750919112481E-2</v>
      </c>
      <c r="M120" s="1">
        <v>0.16200000000000003</v>
      </c>
      <c r="N120" s="37">
        <v>0.1241321699615705</v>
      </c>
      <c r="O120" s="37">
        <v>0.12630445923895817</v>
      </c>
      <c r="P120" s="37">
        <v>0.1326405700616744</v>
      </c>
      <c r="Q120" s="37">
        <v>0.13684755645989521</v>
      </c>
      <c r="R120" s="37">
        <v>0.12087886119599456</v>
      </c>
      <c r="S120" s="37">
        <v>0.12630445923895817</v>
      </c>
      <c r="T120" s="37">
        <v>0.12480942717187493</v>
      </c>
      <c r="U120" s="37">
        <v>0.13397582868272129</v>
      </c>
      <c r="V120" s="37">
        <v>0.12630445923895817</v>
      </c>
      <c r="W120" s="37">
        <v>0.12652417696612206</v>
      </c>
      <c r="X120" s="37">
        <v>0.12630445923895817</v>
      </c>
      <c r="Y120" s="37">
        <v>0.12278132725852786</v>
      </c>
      <c r="Z120" s="37">
        <v>0.12652417696612206</v>
      </c>
      <c r="AA120" s="37">
        <v>0.12652417696612206</v>
      </c>
      <c r="AB120" s="37">
        <v>0.13821582620569939</v>
      </c>
      <c r="AC120" s="37">
        <v>0.12625770752303911</v>
      </c>
      <c r="AD120" s="37">
        <v>0.12126045153310705</v>
      </c>
      <c r="AE120" s="37">
        <v>0.13694353997492148</v>
      </c>
      <c r="AF120" s="37">
        <v>0.12630445923895817</v>
      </c>
      <c r="AG120" s="37">
        <v>0.12652417696612206</v>
      </c>
      <c r="AH120" s="37">
        <v>0.1326405700616744</v>
      </c>
      <c r="AI120" s="37">
        <v>0.13279786338538879</v>
      </c>
      <c r="AJ120" s="37">
        <v>0.12652417696612206</v>
      </c>
      <c r="AK120" s="37">
        <v>0.12101504777714611</v>
      </c>
      <c r="AL120" s="37">
        <v>0.12630445923895817</v>
      </c>
      <c r="AM120" s="37">
        <v>0.12621097609276632</v>
      </c>
      <c r="AN120" s="37">
        <v>0.13190180014274677</v>
      </c>
      <c r="AO120" s="37">
        <v>0.12625770752303911</v>
      </c>
      <c r="AP120" s="37">
        <v>0.12652417696612206</v>
      </c>
      <c r="AQ120" s="37">
        <v>0.12957244237060528</v>
      </c>
      <c r="AR120" s="37">
        <v>0.1326405700616744</v>
      </c>
      <c r="AS120" s="37">
        <v>0.11688809673703671</v>
      </c>
      <c r="AT120" s="37">
        <v>0.14037603675542876</v>
      </c>
      <c r="AU120" s="37">
        <v>0.12506701814947219</v>
      </c>
      <c r="AV120" s="37">
        <v>0.12652417696612206</v>
      </c>
      <c r="AW120" s="37">
        <v>0.12609424503052069</v>
      </c>
      <c r="AX120" s="37">
        <v>0.12625770752303911</v>
      </c>
      <c r="AY120" s="37">
        <v>0.12630445923895817</v>
      </c>
      <c r="AZ120" s="37">
        <v>0.122438980472801</v>
      </c>
      <c r="BA120" s="37">
        <v>0.12101504777714611</v>
      </c>
      <c r="BB120" s="37">
        <v>0.12101504777714611</v>
      </c>
      <c r="BC120" s="37">
        <v>0.12590236121473763</v>
      </c>
      <c r="BD120" s="37">
        <v>0.12154053871902359</v>
      </c>
      <c r="BE120" s="37">
        <v>0.12630445923895817</v>
      </c>
      <c r="BF120" s="37">
        <v>0.13649207855075929</v>
      </c>
      <c r="BG120" s="37">
        <v>0.1334243378145803</v>
      </c>
      <c r="BH120" s="37">
        <v>0.13562946817969768</v>
      </c>
      <c r="BI120" s="37">
        <v>0.1326405700616744</v>
      </c>
      <c r="BJ120" s="37">
        <v>0.12625770752303911</v>
      </c>
      <c r="BK120" s="37">
        <v>0.14441587905095776</v>
      </c>
      <c r="BL120" s="37">
        <v>0.13743604672015741</v>
      </c>
      <c r="BM120" s="37">
        <v>0.12421560412553889</v>
      </c>
      <c r="BN120" s="37">
        <v>0.11864932081307122</v>
      </c>
      <c r="BO120" s="37">
        <v>0.13345824634273407</v>
      </c>
      <c r="BP120" s="37">
        <v>0.12623433927224559</v>
      </c>
      <c r="BQ120" s="37">
        <v>0.12940245633145331</v>
      </c>
      <c r="BR120" s="37">
        <v>0.12652417696612206</v>
      </c>
      <c r="BS120" s="37">
        <v>0.12652417696612206</v>
      </c>
      <c r="BT120" s="37">
        <v>0.12630445923895817</v>
      </c>
      <c r="BU120" s="37">
        <v>0.12630445923895817</v>
      </c>
      <c r="BV120" s="37">
        <v>0.1326405700616744</v>
      </c>
      <c r="BW120" s="37">
        <v>0.13894022741175527</v>
      </c>
      <c r="BX120" s="37">
        <v>0.12101504777714611</v>
      </c>
      <c r="BY120" s="37">
        <v>0.12648947295782276</v>
      </c>
      <c r="BZ120" s="37">
        <v>0.12503363190335159</v>
      </c>
      <c r="CA120" s="37">
        <v>0.12652417696612206</v>
      </c>
      <c r="CB120" s="37">
        <v>0.12093749596521164</v>
      </c>
      <c r="CC120" s="37">
        <v>0.13679938161323335</v>
      </c>
      <c r="CD120" s="37">
        <v>0.12940138690922276</v>
      </c>
      <c r="CE120" s="37">
        <v>0.12802447066154499</v>
      </c>
      <c r="CF120" s="37">
        <v>0.10493396333216753</v>
      </c>
      <c r="CG120" s="37">
        <v>0.12093749596521164</v>
      </c>
      <c r="CH120" s="37">
        <v>0.14374146343156902</v>
      </c>
      <c r="CI120" s="37">
        <v>0.11654695222064215</v>
      </c>
      <c r="CJ120" s="37">
        <v>0.1326405700616744</v>
      </c>
      <c r="CK120" s="37">
        <v>0.14007396432380581</v>
      </c>
      <c r="CL120" s="37">
        <v>0.12101504777714611</v>
      </c>
      <c r="CM120" s="37">
        <v>0.12684451809166752</v>
      </c>
      <c r="CN120" s="37">
        <v>0.13132110937808239</v>
      </c>
      <c r="CO120" s="37">
        <v>0.1406841954062148</v>
      </c>
      <c r="CP120" s="37">
        <v>0.13540881485890766</v>
      </c>
      <c r="CQ120" s="37">
        <v>0.12596000851007383</v>
      </c>
      <c r="CR120" s="37">
        <v>0.12126045153310705</v>
      </c>
      <c r="CS120" s="37">
        <v>0.13688194569964995</v>
      </c>
      <c r="CT120" s="37">
        <v>0.12101504777714611</v>
      </c>
      <c r="CU120" s="37">
        <v>0.13185852384913499</v>
      </c>
      <c r="CV120" s="37">
        <v>0.12126045153310705</v>
      </c>
      <c r="CW120" s="37">
        <v>0.12740327581365629</v>
      </c>
      <c r="CX120" s="37">
        <v>0.12101504777714611</v>
      </c>
      <c r="CY120" s="37">
        <v>0.12101504777714611</v>
      </c>
      <c r="CZ120" s="37">
        <v>0.13587597720838906</v>
      </c>
      <c r="DA120" s="37">
        <v>0.12126045153310705</v>
      </c>
      <c r="DB120" s="37">
        <v>0.11934648935109959</v>
      </c>
      <c r="DC120" s="37">
        <v>0.12093749596521164</v>
      </c>
      <c r="DD120" s="37">
        <v>0.12819138505995564</v>
      </c>
      <c r="DE120" s="37">
        <v>0.12082026075519359</v>
      </c>
      <c r="DF120" s="37">
        <v>0.12889479212658594</v>
      </c>
      <c r="DG120" s="37">
        <v>0.11864932081307122</v>
      </c>
      <c r="DH120" s="37">
        <v>0.11840110544860072</v>
      </c>
      <c r="DI120" s="37">
        <v>0.12769443095630484</v>
      </c>
      <c r="DJ120" s="37">
        <v>0.12568042630157006</v>
      </c>
      <c r="DK120" s="37">
        <v>0.12101504777714611</v>
      </c>
      <c r="DL120" s="37">
        <v>0.12101504777714611</v>
      </c>
      <c r="DM120" s="37">
        <v>0.11358103096784777</v>
      </c>
      <c r="DN120" s="37">
        <v>0.12581167457657161</v>
      </c>
      <c r="DO120" s="37">
        <v>0.12101504777714611</v>
      </c>
      <c r="DP120" s="37">
        <v>0.11864932081307122</v>
      </c>
      <c r="DQ120" s="37">
        <v>0.12496261805926689</v>
      </c>
      <c r="DR120" s="37">
        <v>0.10814887823982366</v>
      </c>
      <c r="DS120" s="37">
        <v>0.1225050726785395</v>
      </c>
      <c r="DT120" s="37">
        <v>0.1162392045794145</v>
      </c>
      <c r="DU120" s="37">
        <v>0.12101504777714611</v>
      </c>
      <c r="DV120" s="37">
        <v>0.1207470725995583</v>
      </c>
      <c r="DW120" s="37">
        <v>0.11912172163077583</v>
      </c>
      <c r="DX120" s="37">
        <v>0.12220034107307476</v>
      </c>
      <c r="DY120" s="37">
        <v>0.12126045153310705</v>
      </c>
      <c r="DZ120" s="37">
        <v>0.12897879817828306</v>
      </c>
      <c r="EA120" s="37">
        <v>0.12117972459630222</v>
      </c>
      <c r="EB120" s="37">
        <v>0.12819138505995564</v>
      </c>
      <c r="EC120" s="37">
        <v>0.12101504777714611</v>
      </c>
      <c r="ED120" s="37">
        <v>0.1276188069491675</v>
      </c>
      <c r="EE120" s="37">
        <v>0.12126045153310705</v>
      </c>
      <c r="EF120" s="37">
        <v>0.12101504777714611</v>
      </c>
      <c r="EG120" s="37">
        <v>0.11864932081307122</v>
      </c>
      <c r="EH120" s="37">
        <v>0.12101504777714611</v>
      </c>
      <c r="EI120" s="37">
        <v>0.12101504777714611</v>
      </c>
      <c r="EJ120" s="37">
        <v>0.13034074435100718</v>
      </c>
      <c r="EK120" s="37">
        <v>0.12266113367526699</v>
      </c>
      <c r="EL120" s="37">
        <v>0.13034074435100718</v>
      </c>
      <c r="EM120" s="37">
        <v>0.12863112702078161</v>
      </c>
      <c r="EN120" s="37">
        <v>0.12325457281578012</v>
      </c>
      <c r="EO120" s="37">
        <v>0.13034074435100718</v>
      </c>
      <c r="EP120" s="37">
        <v>0.13034074435100718</v>
      </c>
      <c r="EQ120" s="37">
        <v>0.12581691224011626</v>
      </c>
      <c r="ER120" s="37">
        <v>0.11324704490944759</v>
      </c>
      <c r="ES120" s="37">
        <v>0.11232797617382162</v>
      </c>
      <c r="ET120" s="37">
        <v>0.12126045153310705</v>
      </c>
      <c r="EU120" s="37">
        <v>0.12750509211095151</v>
      </c>
      <c r="EV120" s="37">
        <v>0.12889479212658594</v>
      </c>
      <c r="EW120" s="37">
        <v>0.13354396844766292</v>
      </c>
      <c r="EX120" s="37">
        <v>0.12101504777714611</v>
      </c>
      <c r="EY120" s="37">
        <v>0.12101504777714611</v>
      </c>
      <c r="EZ120" s="37">
        <v>0.1280731256237353</v>
      </c>
      <c r="FA120" s="37">
        <v>0.12126045153310705</v>
      </c>
      <c r="FB120" s="37">
        <v>0.11953292473950738</v>
      </c>
      <c r="FC120" s="37">
        <v>0.12126045153310705</v>
      </c>
      <c r="FD120" s="37">
        <v>0.11002859997553549</v>
      </c>
      <c r="FE120" s="37">
        <v>0.12581691224011626</v>
      </c>
      <c r="FF120" s="37">
        <v>0.11953292473950738</v>
      </c>
      <c r="FG120" s="37">
        <v>0.12101504777714611</v>
      </c>
      <c r="FH120" s="37">
        <v>0.12083819724955891</v>
      </c>
      <c r="FI120" s="37">
        <v>0.11642371053923184</v>
      </c>
      <c r="FJ120" s="37">
        <v>0.13939640631420547</v>
      </c>
      <c r="FK120" s="37">
        <v>0.12126045153310705</v>
      </c>
      <c r="FL120" s="37">
        <v>0.12579614698592034</v>
      </c>
      <c r="FM120" s="37">
        <v>0.12404993394549657</v>
      </c>
      <c r="FN120" s="37">
        <v>0.13034074435100718</v>
      </c>
      <c r="FO120" s="37">
        <v>0.1335405057196497</v>
      </c>
      <c r="FP120" s="37">
        <v>0.12126045153310705</v>
      </c>
      <c r="FQ120" s="37">
        <v>0.12101504777714611</v>
      </c>
      <c r="FR120" s="37">
        <v>0.12126045153310705</v>
      </c>
      <c r="FS120" s="37">
        <v>0.11395495462747318</v>
      </c>
      <c r="FT120" s="37">
        <v>0.12101504777714611</v>
      </c>
      <c r="FU120" s="37">
        <v>0.12101504777714611</v>
      </c>
      <c r="FV120" s="37">
        <v>0.12117972459630222</v>
      </c>
      <c r="FW120" s="37">
        <v>0.13228564433467871</v>
      </c>
      <c r="FX120" s="37">
        <v>0.13034074435100718</v>
      </c>
      <c r="FY120" s="37">
        <v>0.12121105033957758</v>
      </c>
      <c r="FZ120" s="37">
        <v>0.11598713431972052</v>
      </c>
      <c r="GA120" s="37">
        <v>0.12101504777714611</v>
      </c>
      <c r="GB120" s="37">
        <v>0.12101504777714611</v>
      </c>
      <c r="GC120" s="37">
        <v>0.13145428565749984</v>
      </c>
      <c r="GD120" s="37">
        <v>0.12032195455117245</v>
      </c>
      <c r="GE120" s="37">
        <v>0.12126045153310705</v>
      </c>
      <c r="GF120" s="37">
        <v>0.12101504777714611</v>
      </c>
      <c r="GG120" s="37">
        <v>0.13328075398626793</v>
      </c>
      <c r="GH120" s="37">
        <v>0.11593364665381567</v>
      </c>
      <c r="GI120" s="37">
        <v>0.12117972459630222</v>
      </c>
      <c r="GJ120" s="37">
        <v>0.12126045153310705</v>
      </c>
      <c r="GK120" s="37">
        <v>0.11615106211022419</v>
      </c>
      <c r="GL120" s="37">
        <v>0.12087886119599456</v>
      </c>
      <c r="GM120" s="37">
        <v>0.13375070822142154</v>
      </c>
      <c r="GN120" s="37">
        <v>0.11864932081307122</v>
      </c>
      <c r="GO120" s="37">
        <v>0.12462600064161422</v>
      </c>
      <c r="GP120" s="37">
        <v>0.12126045153310705</v>
      </c>
      <c r="GQ120" s="37">
        <v>0.13855855926884098</v>
      </c>
      <c r="GR120" s="37">
        <v>0.13034074435100718</v>
      </c>
      <c r="GS120" s="37">
        <v>0.12101504777714611</v>
      </c>
      <c r="GT120" s="37">
        <v>0.12343421448700398</v>
      </c>
      <c r="GU120" s="37">
        <v>0.12419700361597519</v>
      </c>
      <c r="GV120" s="37">
        <v>0.12083819724955891</v>
      </c>
      <c r="GW120" s="37">
        <v>0.12101504777714611</v>
      </c>
      <c r="GX120" s="37">
        <v>0.12791002129898366</v>
      </c>
      <c r="GY120" s="37">
        <v>0.13034074435100718</v>
      </c>
      <c r="GZ120" s="37">
        <v>0.12694360025488693</v>
      </c>
      <c r="HA120" s="37">
        <v>0.12093749596521164</v>
      </c>
      <c r="HB120" s="37">
        <v>0.12404993394549657</v>
      </c>
      <c r="HC120" s="37">
        <v>0.12264542326044747</v>
      </c>
      <c r="HD120" s="37">
        <v>0.12126045153310705</v>
      </c>
      <c r="HE120" s="37">
        <v>0.11171443555526372</v>
      </c>
      <c r="HF120" s="37">
        <v>0.12101504777714611</v>
      </c>
      <c r="HG120" s="37">
        <v>0.11328261662146821</v>
      </c>
      <c r="HH120" s="37">
        <v>0.12397486269082325</v>
      </c>
      <c r="HI120" s="37">
        <v>0.12101504777714611</v>
      </c>
      <c r="HJ120" s="37">
        <v>0.12273645648272646</v>
      </c>
      <c r="HK120" s="37">
        <v>0.11654695222064215</v>
      </c>
      <c r="HL120" s="37">
        <v>0.11882572169230077</v>
      </c>
      <c r="HM120" s="37">
        <v>0.12101504777714611</v>
      </c>
      <c r="HN120" s="37">
        <v>0.1158472378283022</v>
      </c>
      <c r="HO120" s="37">
        <v>0.12583657472870047</v>
      </c>
      <c r="HP120" s="37">
        <v>0.12126045153310705</v>
      </c>
      <c r="HQ120" s="37">
        <v>0.12087886119599456</v>
      </c>
      <c r="HR120" s="37">
        <v>0.12870176153092472</v>
      </c>
      <c r="HS120" s="37">
        <v>0.12291438040053881</v>
      </c>
      <c r="HT120" s="37">
        <v>0.12093749596521164</v>
      </c>
      <c r="HU120" s="37">
        <v>0.12961061917857397</v>
      </c>
      <c r="HV120" s="37">
        <v>0.11864932081307122</v>
      </c>
      <c r="HW120" s="37">
        <v>0.12101504777714611</v>
      </c>
      <c r="HX120" s="37">
        <v>0.13034074435100718</v>
      </c>
      <c r="HY120" s="37">
        <v>0.13034074435100718</v>
      </c>
      <c r="HZ120" s="37">
        <v>0.11616321289827769</v>
      </c>
      <c r="IA120" s="37">
        <v>0.12093749596521164</v>
      </c>
      <c r="IB120" s="37">
        <v>0.12082026075519359</v>
      </c>
      <c r="IC120" s="37">
        <v>0.11796674437851906</v>
      </c>
      <c r="ID120" s="37">
        <v>0.12093749596521164</v>
      </c>
      <c r="IE120" s="37">
        <v>0.12101504777714611</v>
      </c>
      <c r="IF120" s="37">
        <v>0.12117972459630222</v>
      </c>
      <c r="IG120" s="37">
        <v>0.11864932081307122</v>
      </c>
      <c r="IH120" s="37">
        <v>0.12568042630157006</v>
      </c>
      <c r="II120" s="37">
        <v>0.13034074435100718</v>
      </c>
      <c r="IJ120" s="37">
        <v>0.12232160511110357</v>
      </c>
      <c r="IK120" s="37">
        <v>0.12580646799672812</v>
      </c>
      <c r="IL120" s="37">
        <v>0.11840110544860072</v>
      </c>
      <c r="IM120" s="37"/>
      <c r="IN120" s="37"/>
      <c r="IO120" s="37"/>
      <c r="IP120" s="37"/>
      <c r="IQ120" s="37"/>
      <c r="IR120" s="37"/>
      <c r="IS120" s="37"/>
      <c r="IT120" s="37"/>
      <c r="IU120" s="37"/>
      <c r="IV120" s="37"/>
      <c r="IW120" s="37"/>
      <c r="IX120" s="37"/>
      <c r="IY120" s="37"/>
      <c r="IZ120" s="37"/>
      <c r="JA120" s="37"/>
      <c r="JB120" s="37"/>
      <c r="JC120" s="37"/>
      <c r="JD120" s="37"/>
      <c r="JE120" s="37"/>
      <c r="JF120" s="37"/>
      <c r="JG120" s="37"/>
      <c r="JH120" s="37"/>
      <c r="JI120" s="37"/>
      <c r="JJ120" s="37"/>
      <c r="JK120" s="37"/>
      <c r="JL120" s="37"/>
      <c r="JM120" s="37"/>
      <c r="JN120" s="37"/>
      <c r="JO120" s="37"/>
      <c r="JP120" s="37"/>
      <c r="JQ120" s="37"/>
      <c r="JR120" s="37"/>
      <c r="JS120" s="37"/>
      <c r="JT120" s="37"/>
      <c r="JU120" s="37"/>
      <c r="JV120" s="37"/>
      <c r="JW120" s="37"/>
      <c r="JX120" s="37"/>
      <c r="JY120" s="37"/>
      <c r="JZ120" s="37"/>
      <c r="KA120" s="37"/>
      <c r="KB120" s="37"/>
      <c r="KC120" s="37"/>
      <c r="KD120" s="37"/>
      <c r="KE120" s="37"/>
      <c r="KF120" s="37"/>
      <c r="KG120" s="37"/>
      <c r="KH120" s="37"/>
      <c r="KI120" s="37"/>
      <c r="KJ120" s="37"/>
      <c r="KK120" s="37"/>
      <c r="KL120" s="37"/>
      <c r="KM120" s="37"/>
      <c r="KN120" s="37"/>
      <c r="KO120" s="37"/>
      <c r="KP120" s="37"/>
      <c r="KQ120" s="37"/>
      <c r="KR120" s="37"/>
      <c r="KS120" s="37"/>
      <c r="KT120" s="37"/>
      <c r="KU120" s="37"/>
      <c r="KV120" s="37"/>
      <c r="KW120" s="37"/>
      <c r="KX120" s="37"/>
      <c r="KY120" s="37"/>
      <c r="KZ120" s="37"/>
      <c r="LA120" s="37"/>
      <c r="LB120" s="37"/>
      <c r="LC120" s="37"/>
      <c r="LD120" s="37"/>
      <c r="LE120" s="37"/>
      <c r="LF120" s="37"/>
      <c r="LG120" s="37"/>
      <c r="LH120" s="37"/>
      <c r="LI120" s="37"/>
      <c r="LJ120" s="37"/>
      <c r="LK120" s="37"/>
      <c r="LL120" s="37"/>
      <c r="LM120" s="37"/>
      <c r="LN120" s="37"/>
      <c r="LO120" s="37"/>
      <c r="LP120" s="37"/>
      <c r="LQ120" s="37"/>
      <c r="LR120" s="37"/>
      <c r="LS120" s="37"/>
      <c r="LT120" s="37"/>
      <c r="LU120" s="37"/>
      <c r="LV120" s="37"/>
      <c r="LW120" s="37"/>
      <c r="LX120" s="37"/>
      <c r="LY120" s="37"/>
      <c r="LZ120" s="37"/>
      <c r="MA120" s="37"/>
      <c r="MB120" s="37"/>
      <c r="MC120" s="37"/>
      <c r="MD120" s="37"/>
      <c r="ME120" s="37"/>
      <c r="MF120" s="37"/>
      <c r="MG120" s="37"/>
      <c r="MH120" s="37"/>
      <c r="MI120" s="37"/>
      <c r="MJ120" s="37"/>
      <c r="MK120" s="37"/>
      <c r="ML120" s="37"/>
      <c r="MM120" s="37"/>
      <c r="MN120" s="37"/>
      <c r="MO120" s="37"/>
      <c r="MP120" s="37"/>
      <c r="MQ120" s="37"/>
      <c r="MR120" s="37"/>
      <c r="MS120" s="37"/>
      <c r="MT120" s="37"/>
      <c r="MU120" s="37"/>
      <c r="MV120" s="37"/>
      <c r="MW120" s="37"/>
      <c r="MX120" s="37"/>
      <c r="MY120" s="37"/>
      <c r="MZ120" s="37"/>
      <c r="NA120" s="37"/>
      <c r="NB120" s="37"/>
      <c r="NC120" s="37"/>
      <c r="ND120" s="37"/>
      <c r="NE120" s="37"/>
      <c r="NF120" s="37"/>
      <c r="NG120" s="37"/>
      <c r="NH120" s="37"/>
      <c r="NI120" s="37"/>
      <c r="NJ120" s="37"/>
      <c r="NK120" s="37"/>
      <c r="NL120" s="37"/>
      <c r="NM120" s="37"/>
      <c r="NN120" s="37"/>
      <c r="NO120" s="37"/>
      <c r="NP120" s="37"/>
      <c r="NQ120" s="37"/>
      <c r="NR120" s="37"/>
      <c r="NS120" s="37"/>
      <c r="NT120" s="37"/>
      <c r="NU120" s="37"/>
      <c r="NV120" s="37"/>
      <c r="NW120" s="37"/>
      <c r="NX120" s="37"/>
      <c r="NY120" s="37"/>
      <c r="NZ120" s="37"/>
      <c r="OA120" s="37"/>
      <c r="OB120" s="37"/>
      <c r="OC120" s="37"/>
      <c r="OD120" s="37"/>
      <c r="OE120" s="37"/>
      <c r="OF120" s="37"/>
      <c r="OG120" s="37"/>
      <c r="OH120" s="37"/>
      <c r="OI120" s="37"/>
      <c r="OJ120" s="37"/>
      <c r="OK120" s="37"/>
      <c r="OL120" s="37"/>
      <c r="OM120" s="37"/>
      <c r="ON120" s="37"/>
      <c r="OO120" s="37"/>
      <c r="OP120" s="37"/>
      <c r="OQ120" s="37"/>
      <c r="OR120" s="37"/>
      <c r="OS120" s="37"/>
      <c r="OT120" s="37"/>
    </row>
    <row r="121" spans="1:410" x14ac:dyDescent="0.35">
      <c r="A121" s="307">
        <v>0.16300000000000003</v>
      </c>
      <c r="B121" s="314">
        <f t="shared" si="8"/>
        <v>0.12668959793820497</v>
      </c>
      <c r="C121" s="315">
        <f t="shared" si="9"/>
        <v>3.6310402061795061E-2</v>
      </c>
      <c r="D121" s="37">
        <f t="shared" si="10"/>
        <v>0.12346451825155533</v>
      </c>
      <c r="E121" s="11">
        <f t="shared" si="11"/>
        <v>3.9535481748444706E-2</v>
      </c>
      <c r="F121" s="310">
        <f t="shared" si="12"/>
        <v>0.12671228053605077</v>
      </c>
      <c r="G121" s="311">
        <f t="shared" si="13"/>
        <v>3.6287719463949264E-2</v>
      </c>
      <c r="H121" s="312">
        <f t="shared" si="14"/>
        <v>0.12357680032092118</v>
      </c>
      <c r="I121" s="313">
        <f t="shared" si="15"/>
        <v>3.9423199679078855E-2</v>
      </c>
      <c r="J121" s="323">
        <v>0.12346451825155533</v>
      </c>
      <c r="K121" s="313">
        <v>3.9535481748444706E-2</v>
      </c>
      <c r="M121" s="1">
        <v>0.16300000000000003</v>
      </c>
      <c r="N121" s="37">
        <v>0.12501722047317787</v>
      </c>
      <c r="O121" s="37">
        <v>0.12719060815831607</v>
      </c>
      <c r="P121" s="37">
        <v>0.13350288108808028</v>
      </c>
      <c r="Q121" s="37">
        <v>0.13769757083974721</v>
      </c>
      <c r="R121" s="37">
        <v>0.12177658044176054</v>
      </c>
      <c r="S121" s="37">
        <v>0.12719060815831607</v>
      </c>
      <c r="T121" s="37">
        <v>0.12569485068307196</v>
      </c>
      <c r="U121" s="37">
        <v>0.13482650865803647</v>
      </c>
      <c r="V121" s="37">
        <v>0.12719060815831607</v>
      </c>
      <c r="W121" s="37">
        <v>0.12740992066263579</v>
      </c>
      <c r="X121" s="37">
        <v>0.12719060815831607</v>
      </c>
      <c r="Y121" s="37">
        <v>0.12367465449064419</v>
      </c>
      <c r="Z121" s="37">
        <v>0.12740992066263579</v>
      </c>
      <c r="AA121" s="37">
        <v>0.12740992066263579</v>
      </c>
      <c r="AB121" s="37">
        <v>0.1391639190696059</v>
      </c>
      <c r="AC121" s="37">
        <v>0.12713970396559704</v>
      </c>
      <c r="AD121" s="37">
        <v>0.12214945600193294</v>
      </c>
      <c r="AE121" s="37">
        <v>0.13788491372397393</v>
      </c>
      <c r="AF121" s="37">
        <v>0.12719060815831607</v>
      </c>
      <c r="AG121" s="37">
        <v>0.12740992066263579</v>
      </c>
      <c r="AH121" s="37">
        <v>0.13350288108808028</v>
      </c>
      <c r="AI121" s="37">
        <v>0.13375189817106037</v>
      </c>
      <c r="AJ121" s="37">
        <v>0.12740992066263579</v>
      </c>
      <c r="AK121" s="37">
        <v>0.12191232924654138</v>
      </c>
      <c r="AL121" s="37">
        <v>0.12719060815831607</v>
      </c>
      <c r="AM121" s="37">
        <v>0.12708882358243234</v>
      </c>
      <c r="AN121" s="37">
        <v>0.1327669525973012</v>
      </c>
      <c r="AO121" s="37">
        <v>0.12713970396559704</v>
      </c>
      <c r="AP121" s="37">
        <v>0.12740992066263579</v>
      </c>
      <c r="AQ121" s="37">
        <v>0.13049103969244924</v>
      </c>
      <c r="AR121" s="37">
        <v>0.13350288108808028</v>
      </c>
      <c r="AS121" s="37">
        <v>0.1177723782620459</v>
      </c>
      <c r="AT121" s="37">
        <v>0.14123248681978828</v>
      </c>
      <c r="AU121" s="37">
        <v>0.1259331188405044</v>
      </c>
      <c r="AV121" s="37">
        <v>0.12740992066263579</v>
      </c>
      <c r="AW121" s="37">
        <v>0.12697640102020236</v>
      </c>
      <c r="AX121" s="37">
        <v>0.12713970396559704</v>
      </c>
      <c r="AY121" s="37">
        <v>0.12719060815831607</v>
      </c>
      <c r="AZ121" s="37">
        <v>0.12333511857576784</v>
      </c>
      <c r="BA121" s="37">
        <v>0.12191232924654138</v>
      </c>
      <c r="BB121" s="37">
        <v>0.12191232924654138</v>
      </c>
      <c r="BC121" s="37">
        <v>0.12680854842451739</v>
      </c>
      <c r="BD121" s="37">
        <v>0.12242461622735301</v>
      </c>
      <c r="BE121" s="37">
        <v>0.12719060815831607</v>
      </c>
      <c r="BF121" s="37">
        <v>0.13738255129897414</v>
      </c>
      <c r="BG121" s="37">
        <v>0.13428275576668969</v>
      </c>
      <c r="BH121" s="37">
        <v>0.13655634787924797</v>
      </c>
      <c r="BI121" s="37">
        <v>0.13350288108808028</v>
      </c>
      <c r="BJ121" s="37">
        <v>0.12713970396559704</v>
      </c>
      <c r="BK121" s="37">
        <v>0.14534122556748641</v>
      </c>
      <c r="BL121" s="37">
        <v>0.13829391388692591</v>
      </c>
      <c r="BM121" s="37">
        <v>0.12510100239316668</v>
      </c>
      <c r="BN121" s="37">
        <v>0.11954851852830761</v>
      </c>
      <c r="BO121" s="37">
        <v>0.13428587999035724</v>
      </c>
      <c r="BP121" s="37">
        <v>0.12711426079787325</v>
      </c>
      <c r="BQ121" s="37">
        <v>0.13028576301677042</v>
      </c>
      <c r="BR121" s="37">
        <v>0.12740992066263579</v>
      </c>
      <c r="BS121" s="37">
        <v>0.12740992066263579</v>
      </c>
      <c r="BT121" s="37">
        <v>0.12719060815831607</v>
      </c>
      <c r="BU121" s="37">
        <v>0.12719060815831607</v>
      </c>
      <c r="BV121" s="37">
        <v>0.13350288108808028</v>
      </c>
      <c r="BW121" s="37">
        <v>0.1396850730033643</v>
      </c>
      <c r="BX121" s="37">
        <v>0.12191232924654138</v>
      </c>
      <c r="BY121" s="37">
        <v>0.12737661376369602</v>
      </c>
      <c r="BZ121" s="37">
        <v>0.12591932624632918</v>
      </c>
      <c r="CA121" s="37">
        <v>0.12740992066263579</v>
      </c>
      <c r="CB121" s="37">
        <v>0.12184027518034091</v>
      </c>
      <c r="CC121" s="37">
        <v>0.13770043543648902</v>
      </c>
      <c r="CD121" s="37">
        <v>0.13024197782759139</v>
      </c>
      <c r="CE121" s="37">
        <v>0.12894503358263321</v>
      </c>
      <c r="CF121" s="37">
        <v>0.10586105621123965</v>
      </c>
      <c r="CG121" s="37">
        <v>0.12184027518034091</v>
      </c>
      <c r="CH121" s="37">
        <v>0.14467015328113697</v>
      </c>
      <c r="CI121" s="37">
        <v>0.11745167756034758</v>
      </c>
      <c r="CJ121" s="37">
        <v>0.13350288108808028</v>
      </c>
      <c r="CK121" s="37">
        <v>0.14092767955170094</v>
      </c>
      <c r="CL121" s="37">
        <v>0.12191232924654138</v>
      </c>
      <c r="CM121" s="37">
        <v>0.12772255542806032</v>
      </c>
      <c r="CN121" s="37">
        <v>0.13220936953071205</v>
      </c>
      <c r="CO121" s="37">
        <v>0.1416185980401421</v>
      </c>
      <c r="CP121" s="37">
        <v>0.13625886676101739</v>
      </c>
      <c r="CQ121" s="37">
        <v>0.12684952477028144</v>
      </c>
      <c r="CR121" s="37">
        <v>0.12214945600193294</v>
      </c>
      <c r="CS121" s="37">
        <v>0.13772605420474471</v>
      </c>
      <c r="CT121" s="37">
        <v>0.12191232924654138</v>
      </c>
      <c r="CU121" s="37">
        <v>0.13271168446786907</v>
      </c>
      <c r="CV121" s="37">
        <v>0.12214945600193294</v>
      </c>
      <c r="CW121" s="37">
        <v>0.12830082626184169</v>
      </c>
      <c r="CX121" s="37">
        <v>0.12191232924654138</v>
      </c>
      <c r="CY121" s="37">
        <v>0.12191232924654138</v>
      </c>
      <c r="CZ121" s="37">
        <v>0.13674309240088545</v>
      </c>
      <c r="DA121" s="37">
        <v>0.12214945600193294</v>
      </c>
      <c r="DB121" s="37">
        <v>0.1202391384990884</v>
      </c>
      <c r="DC121" s="37">
        <v>0.12184027518034091</v>
      </c>
      <c r="DD121" s="37">
        <v>0.12906046003391447</v>
      </c>
      <c r="DE121" s="37">
        <v>0.12171292573151082</v>
      </c>
      <c r="DF121" s="37">
        <v>0.12976056907339717</v>
      </c>
      <c r="DG121" s="37">
        <v>0.11954851852830761</v>
      </c>
      <c r="DH121" s="37">
        <v>0.11930777267211878</v>
      </c>
      <c r="DI121" s="37">
        <v>0.12859152751017433</v>
      </c>
      <c r="DJ121" s="37">
        <v>0.12658329984907124</v>
      </c>
      <c r="DK121" s="37">
        <v>0.12191232924654138</v>
      </c>
      <c r="DL121" s="37">
        <v>0.12191232924654138</v>
      </c>
      <c r="DM121" s="37">
        <v>0.11442339748321362</v>
      </c>
      <c r="DN121" s="37">
        <v>0.12667148096687075</v>
      </c>
      <c r="DO121" s="37">
        <v>0.12191232924654138</v>
      </c>
      <c r="DP121" s="37">
        <v>0.11954851852830761</v>
      </c>
      <c r="DQ121" s="37">
        <v>0.12586538574712147</v>
      </c>
      <c r="DR121" s="37">
        <v>0.10905585961696906</v>
      </c>
      <c r="DS121" s="37">
        <v>0.1234024316479676</v>
      </c>
      <c r="DT121" s="37">
        <v>0.11713644524905686</v>
      </c>
      <c r="DU121" s="37">
        <v>0.12191232924654138</v>
      </c>
      <c r="DV121" s="37">
        <v>0.12164384573063636</v>
      </c>
      <c r="DW121" s="37">
        <v>0.12002053503565469</v>
      </c>
      <c r="DX121" s="37">
        <v>0.12308850298271157</v>
      </c>
      <c r="DY121" s="37">
        <v>0.12214945600193294</v>
      </c>
      <c r="DZ121" s="37">
        <v>0.12983994310476565</v>
      </c>
      <c r="EA121" s="37">
        <v>0.12207209241822925</v>
      </c>
      <c r="EB121" s="37">
        <v>0.12906046003391447</v>
      </c>
      <c r="EC121" s="37">
        <v>0.12191232924654138</v>
      </c>
      <c r="ED121" s="37">
        <v>0.12843895116842718</v>
      </c>
      <c r="EE121" s="37">
        <v>0.12214945600193294</v>
      </c>
      <c r="EF121" s="37">
        <v>0.12191232924654138</v>
      </c>
      <c r="EG121" s="37">
        <v>0.11954851852830761</v>
      </c>
      <c r="EH121" s="37">
        <v>0.12191232924654138</v>
      </c>
      <c r="EI121" s="37">
        <v>0.12191232924654138</v>
      </c>
      <c r="EJ121" s="37">
        <v>0.13120136446790287</v>
      </c>
      <c r="EK121" s="37">
        <v>0.12355348986688619</v>
      </c>
      <c r="EL121" s="37">
        <v>0.13120136446790287</v>
      </c>
      <c r="EM121" s="37">
        <v>0.12952485384664914</v>
      </c>
      <c r="EN121" s="37">
        <v>0.1241504124212236</v>
      </c>
      <c r="EO121" s="37">
        <v>0.13120136446790287</v>
      </c>
      <c r="EP121" s="37">
        <v>0.13120136446790287</v>
      </c>
      <c r="EQ121" s="37">
        <v>0.12667927694092818</v>
      </c>
      <c r="ER121" s="37">
        <v>0.11414318253302747</v>
      </c>
      <c r="ES121" s="37">
        <v>0.11280892547052734</v>
      </c>
      <c r="ET121" s="37">
        <v>0.12214945600193294</v>
      </c>
      <c r="EU121" s="37">
        <v>0.12837741726348906</v>
      </c>
      <c r="EV121" s="37">
        <v>0.12976056907339717</v>
      </c>
      <c r="EW121" s="37">
        <v>0.13440344377915392</v>
      </c>
      <c r="EX121" s="37">
        <v>0.12191232924654138</v>
      </c>
      <c r="EY121" s="37">
        <v>0.12191232924654138</v>
      </c>
      <c r="EZ121" s="37">
        <v>0.12893461975517129</v>
      </c>
      <c r="FA121" s="37">
        <v>0.12214945600193294</v>
      </c>
      <c r="FB121" s="37">
        <v>0.12043013640149081</v>
      </c>
      <c r="FC121" s="37">
        <v>0.12214945600193294</v>
      </c>
      <c r="FD121" s="37">
        <v>0.11086648654613773</v>
      </c>
      <c r="FE121" s="37">
        <v>0.12667927694092818</v>
      </c>
      <c r="FF121" s="37">
        <v>0.12043013640149081</v>
      </c>
      <c r="FG121" s="37">
        <v>0.12191232924654138</v>
      </c>
      <c r="FH121" s="37">
        <v>0.12173226216030719</v>
      </c>
      <c r="FI121" s="37">
        <v>0.11724271649791485</v>
      </c>
      <c r="FJ121" s="37">
        <v>0.14025071860863214</v>
      </c>
      <c r="FK121" s="37">
        <v>0.12214945600193294</v>
      </c>
      <c r="FL121" s="37">
        <v>0.12664836911154009</v>
      </c>
      <c r="FM121" s="37">
        <v>0.12494778815375374</v>
      </c>
      <c r="FN121" s="37">
        <v>0.13120136446790287</v>
      </c>
      <c r="FO121" s="37">
        <v>0.13440454009013414</v>
      </c>
      <c r="FP121" s="37">
        <v>0.12214945600193294</v>
      </c>
      <c r="FQ121" s="37">
        <v>0.12191232924654138</v>
      </c>
      <c r="FR121" s="37">
        <v>0.12214945600193294</v>
      </c>
      <c r="FS121" s="37">
        <v>0.114852756296139</v>
      </c>
      <c r="FT121" s="37">
        <v>0.12191232924654138</v>
      </c>
      <c r="FU121" s="37">
        <v>0.12191232924654138</v>
      </c>
      <c r="FV121" s="37">
        <v>0.12207209241822925</v>
      </c>
      <c r="FW121" s="37">
        <v>0.13318002501674164</v>
      </c>
      <c r="FX121" s="37">
        <v>0.13120136446790287</v>
      </c>
      <c r="FY121" s="37">
        <v>0.12214588120794745</v>
      </c>
      <c r="FZ121" s="37">
        <v>0.11688833361325135</v>
      </c>
      <c r="GA121" s="37">
        <v>0.12191232924654138</v>
      </c>
      <c r="GB121" s="37">
        <v>0.12191232924654138</v>
      </c>
      <c r="GC121" s="37">
        <v>0.1323846621782816</v>
      </c>
      <c r="GD121" s="37">
        <v>0.12121180487758942</v>
      </c>
      <c r="GE121" s="37">
        <v>0.12214945600193294</v>
      </c>
      <c r="GF121" s="37">
        <v>0.12191232924654138</v>
      </c>
      <c r="GG121" s="37">
        <v>0.13414798524517924</v>
      </c>
      <c r="GH121" s="37">
        <v>0.11682601622136635</v>
      </c>
      <c r="GI121" s="37">
        <v>0.12207209241822925</v>
      </c>
      <c r="GJ121" s="37">
        <v>0.12214945600193294</v>
      </c>
      <c r="GK121" s="37">
        <v>0.11704730386677498</v>
      </c>
      <c r="GL121" s="37">
        <v>0.12177658044176054</v>
      </c>
      <c r="GM121" s="37">
        <v>0.13466480316000351</v>
      </c>
      <c r="GN121" s="37">
        <v>0.11954851852830761</v>
      </c>
      <c r="GO121" s="37">
        <v>0.12546495242779088</v>
      </c>
      <c r="GP121" s="37">
        <v>0.12214945600193294</v>
      </c>
      <c r="GQ121" s="37">
        <v>0.13941379949668709</v>
      </c>
      <c r="GR121" s="37">
        <v>0.13120136446790287</v>
      </c>
      <c r="GS121" s="37">
        <v>0.12191232924654138</v>
      </c>
      <c r="GT121" s="37">
        <v>0.12436400760817623</v>
      </c>
      <c r="GU121" s="37">
        <v>0.12508976227484103</v>
      </c>
      <c r="GV121" s="37">
        <v>0.12173226216030719</v>
      </c>
      <c r="GW121" s="37">
        <v>0.12191232924654138</v>
      </c>
      <c r="GX121" s="37">
        <v>0.12881046583864997</v>
      </c>
      <c r="GY121" s="37">
        <v>0.13120136446790287</v>
      </c>
      <c r="GZ121" s="37">
        <v>0.1278055301156511</v>
      </c>
      <c r="HA121" s="37">
        <v>0.12184027518034091</v>
      </c>
      <c r="HB121" s="37">
        <v>0.12494778815375374</v>
      </c>
      <c r="HC121" s="37">
        <v>0.12353920435306676</v>
      </c>
      <c r="HD121" s="37">
        <v>0.12214945600193294</v>
      </c>
      <c r="HE121" s="37">
        <v>0.11230943373582325</v>
      </c>
      <c r="HF121" s="37">
        <v>0.12191232924654138</v>
      </c>
      <c r="HG121" s="37">
        <v>0.11387943951748136</v>
      </c>
      <c r="HH121" s="37">
        <v>0.12486825088137166</v>
      </c>
      <c r="HI121" s="37">
        <v>0.12191232924654138</v>
      </c>
      <c r="HJ121" s="37">
        <v>0.12362633010964874</v>
      </c>
      <c r="HK121" s="37">
        <v>0.11745167756034758</v>
      </c>
      <c r="HL121" s="37">
        <v>0.11972214830313255</v>
      </c>
      <c r="HM121" s="37">
        <v>0.12191232924654138</v>
      </c>
      <c r="HN121" s="37">
        <v>0.11671231896012468</v>
      </c>
      <c r="HO121" s="37">
        <v>0.12673944304588591</v>
      </c>
      <c r="HP121" s="37">
        <v>0.12214945600193294</v>
      </c>
      <c r="HQ121" s="37">
        <v>0.12177658044176054</v>
      </c>
      <c r="HR121" s="37">
        <v>0.12942709919487783</v>
      </c>
      <c r="HS121" s="37">
        <v>0.12381013844789068</v>
      </c>
      <c r="HT121" s="37">
        <v>0.12184027518034091</v>
      </c>
      <c r="HU121" s="37">
        <v>0.13046477411917601</v>
      </c>
      <c r="HV121" s="37">
        <v>0.11954851852830761</v>
      </c>
      <c r="HW121" s="37">
        <v>0.12191232924654138</v>
      </c>
      <c r="HX121" s="37">
        <v>0.13120136446790287</v>
      </c>
      <c r="HY121" s="37">
        <v>0.13120136446790287</v>
      </c>
      <c r="HZ121" s="37">
        <v>0.11706594029674044</v>
      </c>
      <c r="IA121" s="37">
        <v>0.12184027518034091</v>
      </c>
      <c r="IB121" s="37">
        <v>0.12171292573151082</v>
      </c>
      <c r="IC121" s="37">
        <v>0.11887034417003672</v>
      </c>
      <c r="ID121" s="37">
        <v>0.12184027518034091</v>
      </c>
      <c r="IE121" s="37">
        <v>0.12191232924654138</v>
      </c>
      <c r="IF121" s="37">
        <v>0.12207209241822925</v>
      </c>
      <c r="IG121" s="37">
        <v>0.11954851852830761</v>
      </c>
      <c r="IH121" s="37">
        <v>0.12658329984907124</v>
      </c>
      <c r="II121" s="37">
        <v>0.13120136446790287</v>
      </c>
      <c r="IJ121" s="37">
        <v>0.12321570341089072</v>
      </c>
      <c r="IK121" s="37">
        <v>0.12666373127784047</v>
      </c>
      <c r="IL121" s="37">
        <v>0.11930777267211878</v>
      </c>
      <c r="IM121" s="37"/>
      <c r="IN121" s="37"/>
      <c r="IO121" s="37"/>
      <c r="IP121" s="37"/>
      <c r="IQ121" s="37"/>
      <c r="IR121" s="37"/>
      <c r="IS121" s="37"/>
      <c r="IT121" s="37"/>
      <c r="IU121" s="37"/>
      <c r="IV121" s="37"/>
      <c r="IW121" s="37"/>
      <c r="IX121" s="37"/>
      <c r="IY121" s="37"/>
      <c r="IZ121" s="37"/>
      <c r="JA121" s="37"/>
      <c r="JB121" s="37"/>
      <c r="JC121" s="37"/>
      <c r="JD121" s="37"/>
      <c r="JE121" s="37"/>
      <c r="JF121" s="37"/>
      <c r="JG121" s="37"/>
      <c r="JH121" s="37"/>
      <c r="JI121" s="37"/>
      <c r="JJ121" s="37"/>
      <c r="JK121" s="37"/>
      <c r="JL121" s="37"/>
      <c r="JM121" s="37"/>
      <c r="JN121" s="37"/>
      <c r="JO121" s="37"/>
      <c r="JP121" s="37"/>
      <c r="JQ121" s="37"/>
      <c r="JR121" s="37"/>
      <c r="JS121" s="37"/>
      <c r="JT121" s="37"/>
      <c r="JU121" s="37"/>
      <c r="JV121" s="37"/>
      <c r="JW121" s="37"/>
      <c r="JX121" s="37"/>
      <c r="JY121" s="37"/>
      <c r="JZ121" s="37"/>
      <c r="KA121" s="37"/>
      <c r="KB121" s="37"/>
      <c r="KC121" s="37"/>
      <c r="KD121" s="37"/>
      <c r="KE121" s="37"/>
      <c r="KF121" s="37"/>
      <c r="KG121" s="37"/>
      <c r="KH121" s="37"/>
      <c r="KI121" s="37"/>
      <c r="KJ121" s="37"/>
      <c r="KK121" s="37"/>
      <c r="KL121" s="37"/>
      <c r="KM121" s="37"/>
      <c r="KN121" s="37"/>
      <c r="KO121" s="37"/>
      <c r="KP121" s="37"/>
      <c r="KQ121" s="37"/>
      <c r="KR121" s="37"/>
      <c r="KS121" s="37"/>
      <c r="KT121" s="37"/>
      <c r="KU121" s="37"/>
      <c r="KV121" s="37"/>
      <c r="KW121" s="37"/>
      <c r="KX121" s="37"/>
      <c r="KY121" s="37"/>
      <c r="KZ121" s="37"/>
      <c r="LA121" s="37"/>
      <c r="LB121" s="37"/>
      <c r="LC121" s="37"/>
      <c r="LD121" s="37"/>
      <c r="LE121" s="37"/>
      <c r="LF121" s="37"/>
      <c r="LG121" s="37"/>
      <c r="LH121" s="37"/>
      <c r="LI121" s="37"/>
      <c r="LJ121" s="37"/>
      <c r="LK121" s="37"/>
      <c r="LL121" s="37"/>
      <c r="LM121" s="37"/>
      <c r="LN121" s="37"/>
      <c r="LO121" s="37"/>
      <c r="LP121" s="37"/>
      <c r="LQ121" s="37"/>
      <c r="LR121" s="37"/>
      <c r="LS121" s="37"/>
      <c r="LT121" s="37"/>
      <c r="LU121" s="37"/>
      <c r="LV121" s="37"/>
      <c r="LW121" s="37"/>
      <c r="LX121" s="37"/>
      <c r="LY121" s="37"/>
      <c r="LZ121" s="37"/>
      <c r="MA121" s="37"/>
      <c r="MB121" s="37"/>
      <c r="MC121" s="37"/>
      <c r="MD121" s="37"/>
      <c r="ME121" s="37"/>
      <c r="MF121" s="37"/>
      <c r="MG121" s="37"/>
      <c r="MH121" s="37"/>
      <c r="MI121" s="37"/>
      <c r="MJ121" s="37"/>
      <c r="MK121" s="37"/>
      <c r="ML121" s="37"/>
      <c r="MM121" s="37"/>
      <c r="MN121" s="37"/>
      <c r="MO121" s="37"/>
      <c r="MP121" s="37"/>
      <c r="MQ121" s="37"/>
      <c r="MR121" s="37"/>
      <c r="MS121" s="37"/>
      <c r="MT121" s="37"/>
      <c r="MU121" s="37"/>
      <c r="MV121" s="37"/>
      <c r="MW121" s="37"/>
      <c r="MX121" s="37"/>
      <c r="MY121" s="37"/>
      <c r="MZ121" s="37"/>
      <c r="NA121" s="37"/>
      <c r="NB121" s="37"/>
      <c r="NC121" s="37"/>
      <c r="ND121" s="37"/>
      <c r="NE121" s="37"/>
      <c r="NF121" s="37"/>
      <c r="NG121" s="37"/>
      <c r="NH121" s="37"/>
      <c r="NI121" s="37"/>
      <c r="NJ121" s="37"/>
      <c r="NK121" s="37"/>
      <c r="NL121" s="37"/>
      <c r="NM121" s="37"/>
      <c r="NN121" s="37"/>
      <c r="NO121" s="37"/>
      <c r="NP121" s="37"/>
      <c r="NQ121" s="37"/>
      <c r="NR121" s="37"/>
      <c r="NS121" s="37"/>
      <c r="NT121" s="37"/>
      <c r="NU121" s="37"/>
      <c r="NV121" s="37"/>
      <c r="NW121" s="37"/>
      <c r="NX121" s="37"/>
      <c r="NY121" s="37"/>
      <c r="NZ121" s="37"/>
      <c r="OA121" s="37"/>
      <c r="OB121" s="37"/>
      <c r="OC121" s="37"/>
      <c r="OD121" s="37"/>
      <c r="OE121" s="37"/>
      <c r="OF121" s="37"/>
      <c r="OG121" s="37"/>
      <c r="OH121" s="37"/>
      <c r="OI121" s="37"/>
      <c r="OJ121" s="37"/>
      <c r="OK121" s="37"/>
      <c r="OL121" s="37"/>
      <c r="OM121" s="37"/>
      <c r="ON121" s="37"/>
      <c r="OO121" s="37"/>
      <c r="OP121" s="37"/>
      <c r="OQ121" s="37"/>
      <c r="OR121" s="37"/>
      <c r="OS121" s="37"/>
      <c r="OT121" s="37"/>
    </row>
    <row r="122" spans="1:410" x14ac:dyDescent="0.35">
      <c r="A122" s="307">
        <v>0.16400000000000003</v>
      </c>
      <c r="B122" s="314">
        <f t="shared" si="8"/>
        <v>0.12757100462948043</v>
      </c>
      <c r="C122" s="315">
        <f t="shared" si="9"/>
        <v>3.6428995370519607E-2</v>
      </c>
      <c r="D122" s="37">
        <f t="shared" si="10"/>
        <v>0.12434649064439519</v>
      </c>
      <c r="E122" s="11">
        <f t="shared" si="11"/>
        <v>3.9653509355604841E-2</v>
      </c>
      <c r="F122" s="310">
        <f t="shared" si="12"/>
        <v>0.12759181544424475</v>
      </c>
      <c r="G122" s="311">
        <f t="shared" si="13"/>
        <v>3.6408184555755285E-2</v>
      </c>
      <c r="H122" s="312">
        <f t="shared" si="14"/>
        <v>0.12445826593425495</v>
      </c>
      <c r="I122" s="313">
        <f t="shared" si="15"/>
        <v>3.9541734065745085E-2</v>
      </c>
      <c r="J122" s="323">
        <v>0.12434649064439519</v>
      </c>
      <c r="K122" s="313">
        <v>3.9653509355604841E-2</v>
      </c>
      <c r="M122" s="1">
        <v>0.16400000000000003</v>
      </c>
      <c r="N122" s="37">
        <v>0.1259025788227941</v>
      </c>
      <c r="O122" s="37">
        <v>0.1280733738089066</v>
      </c>
      <c r="P122" s="37">
        <v>0.13436575599924683</v>
      </c>
      <c r="Q122" s="37">
        <v>0.13854819331587431</v>
      </c>
      <c r="R122" s="37">
        <v>0.12267460368820782</v>
      </c>
      <c r="S122" s="37">
        <v>0.1280733738089066</v>
      </c>
      <c r="T122" s="37">
        <v>0.12658764002597245</v>
      </c>
      <c r="U122" s="37">
        <v>0.13567784367366964</v>
      </c>
      <c r="V122" s="37">
        <v>0.1280733738089066</v>
      </c>
      <c r="W122" s="37">
        <v>0.12829597989423802</v>
      </c>
      <c r="X122" s="37">
        <v>0.1280733738089066</v>
      </c>
      <c r="Y122" s="37">
        <v>0.12456828673687115</v>
      </c>
      <c r="Z122" s="37">
        <v>0.12829597989423802</v>
      </c>
      <c r="AA122" s="37">
        <v>0.12829597989423802</v>
      </c>
      <c r="AB122" s="37">
        <v>0.14011222189966732</v>
      </c>
      <c r="AC122" s="37">
        <v>0.12801754479839955</v>
      </c>
      <c r="AD122" s="37">
        <v>0.12303867032864835</v>
      </c>
      <c r="AE122" s="37">
        <v>0.13882553398859265</v>
      </c>
      <c r="AF122" s="37">
        <v>0.1280733738089066</v>
      </c>
      <c r="AG122" s="37">
        <v>0.12829597989423802</v>
      </c>
      <c r="AH122" s="37">
        <v>0.13436575599924683</v>
      </c>
      <c r="AI122" s="37">
        <v>0.13470602703424794</v>
      </c>
      <c r="AJ122" s="37">
        <v>0.12829597989423802</v>
      </c>
      <c r="AK122" s="37">
        <v>0.12280990469806308</v>
      </c>
      <c r="AL122" s="37">
        <v>0.1280733738089066</v>
      </c>
      <c r="AM122" s="37">
        <v>0.12796174415711348</v>
      </c>
      <c r="AN122" s="37">
        <v>0.13363262894495453</v>
      </c>
      <c r="AO122" s="37">
        <v>0.12801754479839955</v>
      </c>
      <c r="AP122" s="37">
        <v>0.12829597989423802</v>
      </c>
      <c r="AQ122" s="37">
        <v>0.13140994799714845</v>
      </c>
      <c r="AR122" s="37">
        <v>0.13436575599924683</v>
      </c>
      <c r="AS122" s="37">
        <v>0.11865695810527499</v>
      </c>
      <c r="AT122" s="37">
        <v>0.14208954393958306</v>
      </c>
      <c r="AU122" s="37">
        <v>0.12679984786410103</v>
      </c>
      <c r="AV122" s="37">
        <v>0.12829597989423802</v>
      </c>
      <c r="AW122" s="37">
        <v>0.12785885992118007</v>
      </c>
      <c r="AX122" s="37">
        <v>0.12801754479839955</v>
      </c>
      <c r="AY122" s="37">
        <v>0.1280733738089066</v>
      </c>
      <c r="AZ122" s="37">
        <v>0.12423155664103502</v>
      </c>
      <c r="BA122" s="37">
        <v>0.12280990469806308</v>
      </c>
      <c r="BB122" s="37">
        <v>0.12280990469806308</v>
      </c>
      <c r="BC122" s="37">
        <v>0.12771102294295966</v>
      </c>
      <c r="BD122" s="37">
        <v>0.12330900552923785</v>
      </c>
      <c r="BE122" s="37">
        <v>0.1280733738089066</v>
      </c>
      <c r="BF122" s="37">
        <v>0.13827332063525488</v>
      </c>
      <c r="BG122" s="37">
        <v>0.13514175372617387</v>
      </c>
      <c r="BH122" s="37">
        <v>0.13748341881401238</v>
      </c>
      <c r="BI122" s="37">
        <v>0.13436575599924683</v>
      </c>
      <c r="BJ122" s="37">
        <v>0.12801754479839955</v>
      </c>
      <c r="BK122" s="37">
        <v>0.14626688242425079</v>
      </c>
      <c r="BL122" s="37">
        <v>0.13915238080277548</v>
      </c>
      <c r="BM122" s="37">
        <v>0.12598798293623292</v>
      </c>
      <c r="BN122" s="37">
        <v>0.12044800020762847</v>
      </c>
      <c r="BO122" s="37">
        <v>0.13511415495746215</v>
      </c>
      <c r="BP122" s="37">
        <v>0.12798964093166032</v>
      </c>
      <c r="BQ122" s="37">
        <v>0.13116936959607362</v>
      </c>
      <c r="BR122" s="37">
        <v>0.12829597989423802</v>
      </c>
      <c r="BS122" s="37">
        <v>0.12829597989423802</v>
      </c>
      <c r="BT122" s="37">
        <v>0.1280733738089066</v>
      </c>
      <c r="BU122" s="37">
        <v>0.1280733738089066</v>
      </c>
      <c r="BV122" s="37">
        <v>0.13436575599924683</v>
      </c>
      <c r="BW122" s="37">
        <v>0.14043113146473551</v>
      </c>
      <c r="BX122" s="37">
        <v>0.12280990469806308</v>
      </c>
      <c r="BY122" s="37">
        <v>0.12826407001807305</v>
      </c>
      <c r="BZ122" s="37">
        <v>0.12680533162046581</v>
      </c>
      <c r="CA122" s="37">
        <v>0.12829597989423802</v>
      </c>
      <c r="CB122" s="37">
        <v>0.12274340098722547</v>
      </c>
      <c r="CC122" s="37">
        <v>0.13860191943190459</v>
      </c>
      <c r="CD122" s="37">
        <v>0.13108247718637545</v>
      </c>
      <c r="CE122" s="37">
        <v>0.12986250965830437</v>
      </c>
      <c r="CF122" s="37">
        <v>0.10678830787334426</v>
      </c>
      <c r="CG122" s="37">
        <v>0.12274340098722547</v>
      </c>
      <c r="CH122" s="37">
        <v>0.14559913981063066</v>
      </c>
      <c r="CI122" s="37">
        <v>0.11835669990804365</v>
      </c>
      <c r="CJ122" s="37">
        <v>0.13436575599924683</v>
      </c>
      <c r="CK122" s="37">
        <v>0.14178199919380607</v>
      </c>
      <c r="CL122" s="37">
        <v>0.12280990469806308</v>
      </c>
      <c r="CM122" s="37">
        <v>0.12859999518759824</v>
      </c>
      <c r="CN122" s="37">
        <v>0.13309793904401701</v>
      </c>
      <c r="CO122" s="37">
        <v>0.14255269221948952</v>
      </c>
      <c r="CP122" s="37">
        <v>0.13710891951747239</v>
      </c>
      <c r="CQ122" s="37">
        <v>0.12773941488831309</v>
      </c>
      <c r="CR122" s="37">
        <v>0.12303867032864835</v>
      </c>
      <c r="CS122" s="37">
        <v>0.13857084268167008</v>
      </c>
      <c r="CT122" s="37">
        <v>0.12280990469806308</v>
      </c>
      <c r="CU122" s="37">
        <v>0.13356551611247336</v>
      </c>
      <c r="CV122" s="37">
        <v>0.12303867032864835</v>
      </c>
      <c r="CW122" s="37">
        <v>0.12919864569101636</v>
      </c>
      <c r="CX122" s="37">
        <v>0.12280990469806308</v>
      </c>
      <c r="CY122" s="37">
        <v>0.12280990469806308</v>
      </c>
      <c r="CZ122" s="37">
        <v>0.13760928559619434</v>
      </c>
      <c r="DA122" s="37">
        <v>0.12303867032864835</v>
      </c>
      <c r="DB122" s="37">
        <v>0.12113204461241578</v>
      </c>
      <c r="DC122" s="37">
        <v>0.12274340098722547</v>
      </c>
      <c r="DD122" s="37">
        <v>0.12993009445761472</v>
      </c>
      <c r="DE122" s="37">
        <v>0.12260585253536127</v>
      </c>
      <c r="DF122" s="37">
        <v>0.13062691671577786</v>
      </c>
      <c r="DG122" s="37">
        <v>0.12044800020762847</v>
      </c>
      <c r="DH122" s="37">
        <v>0.12021469400912221</v>
      </c>
      <c r="DI122" s="37">
        <v>0.12948890005294933</v>
      </c>
      <c r="DJ122" s="37">
        <v>0.1274896419213305</v>
      </c>
      <c r="DK122" s="37">
        <v>0.12280990469806308</v>
      </c>
      <c r="DL122" s="37">
        <v>0.12280990469806308</v>
      </c>
      <c r="DM122" s="37">
        <v>0.11526642271702725</v>
      </c>
      <c r="DN122" s="37">
        <v>0.12753192917741085</v>
      </c>
      <c r="DO122" s="37">
        <v>0.12280990469806308</v>
      </c>
      <c r="DP122" s="37">
        <v>0.12044800020762847</v>
      </c>
      <c r="DQ122" s="37">
        <v>0.12677271886255226</v>
      </c>
      <c r="DR122" s="37">
        <v>0.10996312195037761</v>
      </c>
      <c r="DS122" s="37">
        <v>0.12430008903447587</v>
      </c>
      <c r="DT122" s="37">
        <v>0.11803396467349092</v>
      </c>
      <c r="DU122" s="37">
        <v>0.12280990469806308</v>
      </c>
      <c r="DV122" s="37">
        <v>0.1225409169697198</v>
      </c>
      <c r="DW122" s="37">
        <v>0.12091963441335807</v>
      </c>
      <c r="DX122" s="37">
        <v>0.12398129982441741</v>
      </c>
      <c r="DY122" s="37">
        <v>0.12303867032864835</v>
      </c>
      <c r="DZ122" s="37">
        <v>0.13070173234876314</v>
      </c>
      <c r="EA122" s="37">
        <v>0.12296469966782309</v>
      </c>
      <c r="EB122" s="37">
        <v>0.12993009445761472</v>
      </c>
      <c r="EC122" s="37">
        <v>0.12280990469806308</v>
      </c>
      <c r="ED122" s="37">
        <v>0.12925989796519088</v>
      </c>
      <c r="EE122" s="37">
        <v>0.12303867032864835</v>
      </c>
      <c r="EF122" s="37">
        <v>0.12280990469806308</v>
      </c>
      <c r="EG122" s="37">
        <v>0.12044800020762847</v>
      </c>
      <c r="EH122" s="37">
        <v>0.12280990469806308</v>
      </c>
      <c r="EI122" s="37">
        <v>0.12280990469806308</v>
      </c>
      <c r="EJ122" s="37">
        <v>0.13206263022549103</v>
      </c>
      <c r="EK122" s="37">
        <v>0.1244460908360796</v>
      </c>
      <c r="EL122" s="37">
        <v>0.13206263022549103</v>
      </c>
      <c r="EM122" s="37">
        <v>0.13041888834518933</v>
      </c>
      <c r="EN122" s="37">
        <v>0.12504656553461824</v>
      </c>
      <c r="EO122" s="37">
        <v>0.13206263022549103</v>
      </c>
      <c r="EP122" s="37">
        <v>0.13206263022549103</v>
      </c>
      <c r="EQ122" s="37">
        <v>0.12754228297521997</v>
      </c>
      <c r="ER122" s="37">
        <v>0.1150396016271702</v>
      </c>
      <c r="ES122" s="37">
        <v>0.11329129214798006</v>
      </c>
      <c r="ET122" s="37">
        <v>0.12303867032864835</v>
      </c>
      <c r="EU122" s="37">
        <v>0.1292502906614077</v>
      </c>
      <c r="EV122" s="37">
        <v>0.13062691671577786</v>
      </c>
      <c r="EW122" s="37">
        <v>0.13526356782794813</v>
      </c>
      <c r="EX122" s="37">
        <v>0.12280990469806308</v>
      </c>
      <c r="EY122" s="37">
        <v>0.12280990469806308</v>
      </c>
      <c r="EZ122" s="37">
        <v>0.12979675733671692</v>
      </c>
      <c r="FA122" s="37">
        <v>0.12303867032864835</v>
      </c>
      <c r="FB122" s="37">
        <v>0.12132763761881105</v>
      </c>
      <c r="FC122" s="37">
        <v>0.12303867032864835</v>
      </c>
      <c r="FD122" s="37">
        <v>0.11170490887907358</v>
      </c>
      <c r="FE122" s="37">
        <v>0.12754228297521997</v>
      </c>
      <c r="FF122" s="37">
        <v>0.12132763761881105</v>
      </c>
      <c r="FG122" s="37">
        <v>0.12280990469806308</v>
      </c>
      <c r="FH122" s="37">
        <v>0.12262659596440773</v>
      </c>
      <c r="FI122" s="37">
        <v>0.11806249669088853</v>
      </c>
      <c r="FJ122" s="37">
        <v>0.1411056335644314</v>
      </c>
      <c r="FK122" s="37">
        <v>0.12303867032864835</v>
      </c>
      <c r="FL122" s="37">
        <v>0.1275012345721247</v>
      </c>
      <c r="FM122" s="37">
        <v>0.12584594439095742</v>
      </c>
      <c r="FN122" s="37">
        <v>0.13206263022549103</v>
      </c>
      <c r="FO122" s="37">
        <v>0.13526915196212674</v>
      </c>
      <c r="FP122" s="37">
        <v>0.12303867032864835</v>
      </c>
      <c r="FQ122" s="37">
        <v>0.12280990469806308</v>
      </c>
      <c r="FR122" s="37">
        <v>0.12303867032864835</v>
      </c>
      <c r="FS122" s="37">
        <v>0.11575082678262105</v>
      </c>
      <c r="FT122" s="37">
        <v>0.12280990469806308</v>
      </c>
      <c r="FU122" s="37">
        <v>0.12280990469806308</v>
      </c>
      <c r="FV122" s="37">
        <v>0.12296469966782309</v>
      </c>
      <c r="FW122" s="37">
        <v>0.13407468837604108</v>
      </c>
      <c r="FX122" s="37">
        <v>0.13206263022549103</v>
      </c>
      <c r="FY122" s="37">
        <v>0.12308092061454556</v>
      </c>
      <c r="FZ122" s="37">
        <v>0.11780414606742906</v>
      </c>
      <c r="GA122" s="37">
        <v>0.12280990469806308</v>
      </c>
      <c r="GB122" s="37">
        <v>0.12280990469806308</v>
      </c>
      <c r="GC122" s="37">
        <v>0.13331537750626765</v>
      </c>
      <c r="GD122" s="37">
        <v>0.12210185989194033</v>
      </c>
      <c r="GE122" s="37">
        <v>0.12303867032864835</v>
      </c>
      <c r="GF122" s="37">
        <v>0.12280990469806308</v>
      </c>
      <c r="GG122" s="37">
        <v>0.13501579028145549</v>
      </c>
      <c r="GH122" s="37">
        <v>0.11771865004745785</v>
      </c>
      <c r="GI122" s="37">
        <v>0.12296469966782309</v>
      </c>
      <c r="GJ122" s="37">
        <v>0.12303867032864835</v>
      </c>
      <c r="GK122" s="37">
        <v>0.1179438353182638</v>
      </c>
      <c r="GL122" s="37">
        <v>0.12267460368820782</v>
      </c>
      <c r="GM122" s="37">
        <v>0.13557905668886505</v>
      </c>
      <c r="GN122" s="37">
        <v>0.12044800020762847</v>
      </c>
      <c r="GO122" s="37">
        <v>0.1263044573310883</v>
      </c>
      <c r="GP122" s="37">
        <v>0.12303867032864835</v>
      </c>
      <c r="GQ122" s="37">
        <v>0.1402696487206665</v>
      </c>
      <c r="GR122" s="37">
        <v>0.13206263022549103</v>
      </c>
      <c r="GS122" s="37">
        <v>0.12280990469806308</v>
      </c>
      <c r="GT122" s="37">
        <v>0.12529400510407029</v>
      </c>
      <c r="GU122" s="37">
        <v>0.12598277020963478</v>
      </c>
      <c r="GV122" s="37">
        <v>0.12262659596440773</v>
      </c>
      <c r="GW122" s="37">
        <v>0.12280990469806308</v>
      </c>
      <c r="GX122" s="37">
        <v>0.12971120993939844</v>
      </c>
      <c r="GY122" s="37">
        <v>0.13206263022549103</v>
      </c>
      <c r="GZ122" s="37">
        <v>0.12866810235891002</v>
      </c>
      <c r="HA122" s="37">
        <v>0.12274340098722547</v>
      </c>
      <c r="HB122" s="37">
        <v>0.12584594439095742</v>
      </c>
      <c r="HC122" s="37">
        <v>0.12443330009737519</v>
      </c>
      <c r="HD122" s="37">
        <v>0.12303867032864835</v>
      </c>
      <c r="HE122" s="37">
        <v>0.11290579547243085</v>
      </c>
      <c r="HF122" s="37">
        <v>0.12280990469806308</v>
      </c>
      <c r="HG122" s="37">
        <v>0.11447762464915434</v>
      </c>
      <c r="HH122" s="37">
        <v>0.12576194760736836</v>
      </c>
      <c r="HI122" s="37">
        <v>0.12280990469806308</v>
      </c>
      <c r="HJ122" s="37">
        <v>0.12452428492443723</v>
      </c>
      <c r="HK122" s="37">
        <v>0.11835669990804365</v>
      </c>
      <c r="HL122" s="37">
        <v>0.12061679565117323</v>
      </c>
      <c r="HM122" s="37">
        <v>0.12280990469806308</v>
      </c>
      <c r="HN122" s="37">
        <v>0.1175777728496461</v>
      </c>
      <c r="HO122" s="37">
        <v>0.12765266372627004</v>
      </c>
      <c r="HP122" s="37">
        <v>0.12303867032864835</v>
      </c>
      <c r="HQ122" s="37">
        <v>0.12267460368820782</v>
      </c>
      <c r="HR122" s="37">
        <v>0.1301535316717175</v>
      </c>
      <c r="HS122" s="37">
        <v>0.12470619844585751</v>
      </c>
      <c r="HT122" s="37">
        <v>0.12274340098722547</v>
      </c>
      <c r="HU122" s="37">
        <v>0.13131939194517606</v>
      </c>
      <c r="HV122" s="37">
        <v>0.12044800020762847</v>
      </c>
      <c r="HW122" s="37">
        <v>0.12280990469806308</v>
      </c>
      <c r="HX122" s="37">
        <v>0.13206263022549103</v>
      </c>
      <c r="HY122" s="37">
        <v>0.13206263022549103</v>
      </c>
      <c r="HZ122" s="37">
        <v>0.11796896381511623</v>
      </c>
      <c r="IA122" s="37">
        <v>0.12274340098722547</v>
      </c>
      <c r="IB122" s="37">
        <v>0.12260585253536127</v>
      </c>
      <c r="IC122" s="37">
        <v>0.11976589573902086</v>
      </c>
      <c r="ID122" s="37">
        <v>0.12274340098722547</v>
      </c>
      <c r="IE122" s="37">
        <v>0.12280990469806308</v>
      </c>
      <c r="IF122" s="37">
        <v>0.12296469966782309</v>
      </c>
      <c r="IG122" s="37">
        <v>0.12044800020762847</v>
      </c>
      <c r="IH122" s="37">
        <v>0.1274896419213305</v>
      </c>
      <c r="II122" s="37">
        <v>0.13206263022549103</v>
      </c>
      <c r="IJ122" s="37">
        <v>0.12411007521173478</v>
      </c>
      <c r="IK122" s="37">
        <v>0.12752163687530693</v>
      </c>
      <c r="IL122" s="37">
        <v>0.12021469400912221</v>
      </c>
      <c r="IM122" s="37"/>
      <c r="IN122" s="37"/>
      <c r="IO122" s="37"/>
      <c r="IP122" s="37"/>
      <c r="IQ122" s="37"/>
      <c r="IR122" s="37"/>
      <c r="IS122" s="37"/>
      <c r="IT122" s="37"/>
      <c r="IU122" s="37"/>
      <c r="IV122" s="37"/>
      <c r="IW122" s="37"/>
      <c r="IX122" s="37"/>
      <c r="IY122" s="37"/>
      <c r="IZ122" s="37"/>
      <c r="JA122" s="37"/>
      <c r="JB122" s="37"/>
      <c r="JC122" s="37"/>
      <c r="JD122" s="37"/>
      <c r="JE122" s="37"/>
      <c r="JF122" s="37"/>
      <c r="JG122" s="37"/>
      <c r="JH122" s="37"/>
      <c r="JI122" s="37"/>
      <c r="JJ122" s="37"/>
      <c r="JK122" s="37"/>
      <c r="JL122" s="37"/>
      <c r="JM122" s="37"/>
      <c r="JN122" s="37"/>
      <c r="JO122" s="37"/>
      <c r="JP122" s="37"/>
      <c r="JQ122" s="37"/>
      <c r="JR122" s="37"/>
      <c r="JS122" s="37"/>
      <c r="JT122" s="37"/>
      <c r="JU122" s="37"/>
      <c r="JV122" s="37"/>
      <c r="JW122" s="37"/>
      <c r="JX122" s="37"/>
      <c r="JY122" s="37"/>
      <c r="JZ122" s="37"/>
      <c r="KA122" s="37"/>
      <c r="KB122" s="37"/>
      <c r="KC122" s="37"/>
      <c r="KD122" s="37"/>
      <c r="KE122" s="37"/>
      <c r="KF122" s="37"/>
      <c r="KG122" s="37"/>
      <c r="KH122" s="37"/>
      <c r="KI122" s="37"/>
      <c r="KJ122" s="37"/>
      <c r="KK122" s="37"/>
      <c r="KL122" s="37"/>
      <c r="KM122" s="37"/>
      <c r="KN122" s="37"/>
      <c r="KO122" s="37"/>
      <c r="KP122" s="37"/>
      <c r="KQ122" s="37"/>
      <c r="KR122" s="37"/>
      <c r="KS122" s="37"/>
      <c r="KT122" s="37"/>
      <c r="KU122" s="37"/>
      <c r="KV122" s="37"/>
      <c r="KW122" s="37"/>
      <c r="KX122" s="37"/>
      <c r="KY122" s="37"/>
      <c r="KZ122" s="37"/>
      <c r="LA122" s="37"/>
      <c r="LB122" s="37"/>
      <c r="LC122" s="37"/>
      <c r="LD122" s="37"/>
      <c r="LE122" s="37"/>
      <c r="LF122" s="37"/>
      <c r="LG122" s="37"/>
      <c r="LH122" s="37"/>
      <c r="LI122" s="37"/>
      <c r="LJ122" s="37"/>
      <c r="LK122" s="37"/>
      <c r="LL122" s="37"/>
      <c r="LM122" s="37"/>
      <c r="LN122" s="37"/>
      <c r="LO122" s="37"/>
      <c r="LP122" s="37"/>
      <c r="LQ122" s="37"/>
      <c r="LR122" s="37"/>
      <c r="LS122" s="37"/>
      <c r="LT122" s="37"/>
      <c r="LU122" s="37"/>
      <c r="LV122" s="37"/>
      <c r="LW122" s="37"/>
      <c r="LX122" s="37"/>
      <c r="LY122" s="37"/>
      <c r="LZ122" s="37"/>
      <c r="MA122" s="37"/>
      <c r="MB122" s="37"/>
      <c r="MC122" s="37"/>
      <c r="MD122" s="37"/>
      <c r="ME122" s="37"/>
      <c r="MF122" s="37"/>
      <c r="MG122" s="37"/>
      <c r="MH122" s="37"/>
      <c r="MI122" s="37"/>
      <c r="MJ122" s="37"/>
      <c r="MK122" s="37"/>
      <c r="ML122" s="37"/>
      <c r="MM122" s="37"/>
      <c r="MN122" s="37"/>
      <c r="MO122" s="37"/>
      <c r="MP122" s="37"/>
      <c r="MQ122" s="37"/>
      <c r="MR122" s="37"/>
      <c r="MS122" s="37"/>
      <c r="MT122" s="37"/>
      <c r="MU122" s="37"/>
      <c r="MV122" s="37"/>
      <c r="MW122" s="37"/>
      <c r="MX122" s="37"/>
      <c r="MY122" s="37"/>
      <c r="MZ122" s="37"/>
      <c r="NA122" s="37"/>
      <c r="NB122" s="37"/>
      <c r="NC122" s="37"/>
      <c r="ND122" s="37"/>
      <c r="NE122" s="37"/>
      <c r="NF122" s="37"/>
      <c r="NG122" s="37"/>
      <c r="NH122" s="37"/>
      <c r="NI122" s="37"/>
      <c r="NJ122" s="37"/>
      <c r="NK122" s="37"/>
      <c r="NL122" s="37"/>
      <c r="NM122" s="37"/>
      <c r="NN122" s="37"/>
      <c r="NO122" s="37"/>
      <c r="NP122" s="37"/>
      <c r="NQ122" s="37"/>
      <c r="NR122" s="37"/>
      <c r="NS122" s="37"/>
      <c r="NT122" s="37"/>
      <c r="NU122" s="37"/>
      <c r="NV122" s="37"/>
      <c r="NW122" s="37"/>
      <c r="NX122" s="37"/>
      <c r="NY122" s="37"/>
      <c r="NZ122" s="37"/>
      <c r="OA122" s="37"/>
      <c r="OB122" s="37"/>
      <c r="OC122" s="37"/>
      <c r="OD122" s="37"/>
      <c r="OE122" s="37"/>
      <c r="OF122" s="37"/>
      <c r="OG122" s="37"/>
      <c r="OH122" s="37"/>
      <c r="OI122" s="37"/>
      <c r="OJ122" s="37"/>
      <c r="OK122" s="37"/>
      <c r="OL122" s="37"/>
      <c r="OM122" s="37"/>
      <c r="ON122" s="37"/>
      <c r="OO122" s="37"/>
      <c r="OP122" s="37"/>
      <c r="OQ122" s="37"/>
      <c r="OR122" s="37"/>
      <c r="OS122" s="37"/>
      <c r="OT122" s="37"/>
    </row>
    <row r="123" spans="1:410" x14ac:dyDescent="0.35">
      <c r="A123" s="307">
        <v>0.16500000000000004</v>
      </c>
      <c r="B123" s="314">
        <f t="shared" si="8"/>
        <v>0.12845301803669187</v>
      </c>
      <c r="C123" s="315">
        <f t="shared" si="9"/>
        <v>3.6546981963308162E-2</v>
      </c>
      <c r="D123" s="37">
        <f t="shared" si="10"/>
        <v>0.12522922874287551</v>
      </c>
      <c r="E123" s="11">
        <f t="shared" si="11"/>
        <v>3.9770771257124526E-2</v>
      </c>
      <c r="F123" s="310">
        <f t="shared" si="12"/>
        <v>0.12847207397587126</v>
      </c>
      <c r="G123" s="311">
        <f t="shared" si="13"/>
        <v>3.6527926024128771E-2</v>
      </c>
      <c r="H123" s="312">
        <f t="shared" si="14"/>
        <v>0.12534078879861463</v>
      </c>
      <c r="I123" s="313">
        <f t="shared" si="15"/>
        <v>3.9659211201385408E-2</v>
      </c>
      <c r="J123" s="323">
        <v>0.12522922874287551</v>
      </c>
      <c r="K123" s="313">
        <v>3.9770771257124526E-2</v>
      </c>
      <c r="M123" s="1">
        <v>0.16500000000000004</v>
      </c>
      <c r="N123" s="37">
        <v>0.12678824433713731</v>
      </c>
      <c r="O123" s="37">
        <v>0.12895643160955617</v>
      </c>
      <c r="P123" s="37">
        <v>0.13522919254633914</v>
      </c>
      <c r="Q123" s="37">
        <v>0.13939942155615359</v>
      </c>
      <c r="R123" s="37">
        <v>0.12357293010861703</v>
      </c>
      <c r="S123" s="37">
        <v>0.12895643160955617</v>
      </c>
      <c r="T123" s="37">
        <v>0.12747261010401045</v>
      </c>
      <c r="U123" s="37">
        <v>0.13652825389765111</v>
      </c>
      <c r="V123" s="37">
        <v>0.12895643160955617</v>
      </c>
      <c r="W123" s="37">
        <v>0.12918235396290023</v>
      </c>
      <c r="X123" s="37">
        <v>0.12895643160955617</v>
      </c>
      <c r="Y123" s="37">
        <v>0.12546222328684697</v>
      </c>
      <c r="Z123" s="37">
        <v>0.12918235396290023</v>
      </c>
      <c r="AA123" s="37">
        <v>0.12918235396290023</v>
      </c>
      <c r="AB123" s="37">
        <v>0.14106073367087424</v>
      </c>
      <c r="AC123" s="37">
        <v>0.12889563905498536</v>
      </c>
      <c r="AD123" s="37">
        <v>0.12393176994338639</v>
      </c>
      <c r="AE123" s="37">
        <v>0.1397662812833067</v>
      </c>
      <c r="AF123" s="37">
        <v>0.12895643160955617</v>
      </c>
      <c r="AG123" s="37">
        <v>0.12918235396290023</v>
      </c>
      <c r="AH123" s="37">
        <v>0.13522919254633914</v>
      </c>
      <c r="AI123" s="37">
        <v>0.13566024991158843</v>
      </c>
      <c r="AJ123" s="37">
        <v>0.12918235396290023</v>
      </c>
      <c r="AK123" s="37">
        <v>0.1237077734635994</v>
      </c>
      <c r="AL123" s="37">
        <v>0.12895643160955617</v>
      </c>
      <c r="AM123" s="37">
        <v>0.12883487981319508</v>
      </c>
      <c r="AN123" s="37">
        <v>0.13449882714126149</v>
      </c>
      <c r="AO123" s="37">
        <v>0.12889563905498536</v>
      </c>
      <c r="AP123" s="37">
        <v>0.12918235396290023</v>
      </c>
      <c r="AQ123" s="37">
        <v>0.13232916593856237</v>
      </c>
      <c r="AR123" s="37">
        <v>0.13522919254633914</v>
      </c>
      <c r="AS123" s="37">
        <v>0.11954183556703413</v>
      </c>
      <c r="AT123" s="37">
        <v>0.14294720577779452</v>
      </c>
      <c r="AU123" s="37">
        <v>0.12766720252971675</v>
      </c>
      <c r="AV123" s="37">
        <v>0.12918235396290023</v>
      </c>
      <c r="AW123" s="37">
        <v>0.12874162100971853</v>
      </c>
      <c r="AX123" s="37">
        <v>0.12889563905498536</v>
      </c>
      <c r="AY123" s="37">
        <v>0.12895643160955617</v>
      </c>
      <c r="AZ123" s="37">
        <v>0.12512829397865244</v>
      </c>
      <c r="BA123" s="37">
        <v>0.1237077734635994</v>
      </c>
      <c r="BB123" s="37">
        <v>0.1237077734635994</v>
      </c>
      <c r="BC123" s="37">
        <v>0.12860269383938872</v>
      </c>
      <c r="BD123" s="37">
        <v>0.12419370587877432</v>
      </c>
      <c r="BE123" s="37">
        <v>0.12895643160955617</v>
      </c>
      <c r="BF123" s="37">
        <v>0.13916438588111002</v>
      </c>
      <c r="BG123" s="37">
        <v>0.13600132939736631</v>
      </c>
      <c r="BH123" s="37">
        <v>0.13841068042509441</v>
      </c>
      <c r="BI123" s="37">
        <v>0.13522919254633914</v>
      </c>
      <c r="BJ123" s="37">
        <v>0.12889563905498536</v>
      </c>
      <c r="BK123" s="37">
        <v>0.14719284818315526</v>
      </c>
      <c r="BL123" s="37">
        <v>0.14001144512586827</v>
      </c>
      <c r="BM123" s="37">
        <v>0.12688126082594486</v>
      </c>
      <c r="BN123" s="37">
        <v>0.12134776521991575</v>
      </c>
      <c r="BO123" s="37">
        <v>0.13594306902350617</v>
      </c>
      <c r="BP123" s="37">
        <v>0.1288652552700511</v>
      </c>
      <c r="BQ123" s="37">
        <v>0.13205327539895007</v>
      </c>
      <c r="BR123" s="37">
        <v>0.12918235396290023</v>
      </c>
      <c r="BS123" s="37">
        <v>0.12918235396290023</v>
      </c>
      <c r="BT123" s="37">
        <v>0.12895643160955617</v>
      </c>
      <c r="BU123" s="37">
        <v>0.12895643160955617</v>
      </c>
      <c r="BV123" s="37">
        <v>0.13522919254633914</v>
      </c>
      <c r="BW123" s="37">
        <v>0.14117839955795786</v>
      </c>
      <c r="BX123" s="37">
        <v>0.1237077734635994</v>
      </c>
      <c r="BY123" s="37">
        <v>0.12915184102215949</v>
      </c>
      <c r="BZ123" s="37">
        <v>0.12769164734337046</v>
      </c>
      <c r="CA123" s="37">
        <v>0.12918235396290023</v>
      </c>
      <c r="CB123" s="37">
        <v>0.12364687215340675</v>
      </c>
      <c r="CC123" s="37">
        <v>0.13950383170097069</v>
      </c>
      <c r="CD123" s="37">
        <v>0.13192367008098538</v>
      </c>
      <c r="CE123" s="37">
        <v>0.13078012579250653</v>
      </c>
      <c r="CF123" s="37">
        <v>0.10770714224058731</v>
      </c>
      <c r="CG123" s="37">
        <v>0.12364687215340675</v>
      </c>
      <c r="CH123" s="37">
        <v>0.14652842163545587</v>
      </c>
      <c r="CI123" s="37">
        <v>0.11926201860054086</v>
      </c>
      <c r="CJ123" s="37">
        <v>0.13522919254633914</v>
      </c>
      <c r="CK123" s="37">
        <v>0.14263692092309377</v>
      </c>
      <c r="CL123" s="37">
        <v>0.1237077734635994</v>
      </c>
      <c r="CM123" s="37">
        <v>0.12947766836290797</v>
      </c>
      <c r="CN123" s="37">
        <v>0.13398681711189497</v>
      </c>
      <c r="CO123" s="37">
        <v>0.14348668009354726</v>
      </c>
      <c r="CP123" s="37">
        <v>0.1379595767878139</v>
      </c>
      <c r="CQ123" s="37">
        <v>0.12862967749472198</v>
      </c>
      <c r="CR123" s="37">
        <v>0.12393176994338639</v>
      </c>
      <c r="CS123" s="37">
        <v>0.1394163084658091</v>
      </c>
      <c r="CT123" s="37">
        <v>0.1237077734635994</v>
      </c>
      <c r="CU123" s="37">
        <v>0.13442001606200238</v>
      </c>
      <c r="CV123" s="37">
        <v>0.12393176994338639</v>
      </c>
      <c r="CW123" s="37">
        <v>0.13009673354574414</v>
      </c>
      <c r="CX123" s="37">
        <v>0.1237077734635994</v>
      </c>
      <c r="CY123" s="37">
        <v>0.1237077734635994</v>
      </c>
      <c r="CZ123" s="37">
        <v>0.13847607182389132</v>
      </c>
      <c r="DA123" s="37">
        <v>0.12393176994338639</v>
      </c>
      <c r="DB123" s="37">
        <v>0.12202520728399269</v>
      </c>
      <c r="DC123" s="37">
        <v>0.12364687215340675</v>
      </c>
      <c r="DD123" s="37">
        <v>0.13080028603608174</v>
      </c>
      <c r="DE123" s="37">
        <v>0.12351764225243445</v>
      </c>
      <c r="DF123" s="37">
        <v>0.13149383273443527</v>
      </c>
      <c r="DG123" s="37">
        <v>0.12134776521991575</v>
      </c>
      <c r="DH123" s="37">
        <v>0.12112186899014787</v>
      </c>
      <c r="DI123" s="37">
        <v>0.13038654800682759</v>
      </c>
      <c r="DJ123" s="37">
        <v>0.12838613993019998</v>
      </c>
      <c r="DK123" s="37">
        <v>0.1237077734635994</v>
      </c>
      <c r="DL123" s="37">
        <v>0.1237077734635994</v>
      </c>
      <c r="DM123" s="37">
        <v>0.1161101035783354</v>
      </c>
      <c r="DN123" s="37">
        <v>0.12839301650210189</v>
      </c>
      <c r="DO123" s="37">
        <v>0.1237077734635994</v>
      </c>
      <c r="DP123" s="37">
        <v>0.12134776521991575</v>
      </c>
      <c r="DQ123" s="37">
        <v>0.12768462160666294</v>
      </c>
      <c r="DR123" s="37">
        <v>0.11087066455746819</v>
      </c>
      <c r="DS123" s="37">
        <v>0.12519804415480928</v>
      </c>
      <c r="DT123" s="37">
        <v>0.11893176223207735</v>
      </c>
      <c r="DU123" s="37">
        <v>0.1237077734635994</v>
      </c>
      <c r="DV123" s="37">
        <v>0.12343828541241608</v>
      </c>
      <c r="DW123" s="37">
        <v>0.12181901912531079</v>
      </c>
      <c r="DX123" s="37">
        <v>0.12487870603417894</v>
      </c>
      <c r="DY123" s="37">
        <v>0.12393176994338639</v>
      </c>
      <c r="DZ123" s="37">
        <v>0.13156416322030684</v>
      </c>
      <c r="EA123" s="37">
        <v>0.12385754620840306</v>
      </c>
      <c r="EB123" s="37">
        <v>0.13080028603608174</v>
      </c>
      <c r="EC123" s="37">
        <v>0.1237077734635994</v>
      </c>
      <c r="ED123" s="37">
        <v>0.13008164442544579</v>
      </c>
      <c r="EE123" s="37">
        <v>0.12393176994338639</v>
      </c>
      <c r="EF123" s="37">
        <v>0.1237077734635994</v>
      </c>
      <c r="EG123" s="37">
        <v>0.12134776521991575</v>
      </c>
      <c r="EH123" s="37">
        <v>0.1237077734635994</v>
      </c>
      <c r="EI123" s="37">
        <v>0.1237077734635994</v>
      </c>
      <c r="EJ123" s="37">
        <v>0.13292453894366618</v>
      </c>
      <c r="EK123" s="37">
        <v>0.12533893642278482</v>
      </c>
      <c r="EL123" s="37">
        <v>0.13292453894366618</v>
      </c>
      <c r="EM123" s="37">
        <v>0.1313132298444899</v>
      </c>
      <c r="EN123" s="37">
        <v>0.12594303129830076</v>
      </c>
      <c r="EO123" s="37">
        <v>0.13292453894366618</v>
      </c>
      <c r="EP123" s="37">
        <v>0.13292453894366618</v>
      </c>
      <c r="EQ123" s="37">
        <v>0.12840592762946113</v>
      </c>
      <c r="ER123" s="37">
        <v>0.11593630143047018</v>
      </c>
      <c r="ES123" s="37">
        <v>0.11377507723710356</v>
      </c>
      <c r="ET123" s="37">
        <v>0.12393176994338639</v>
      </c>
      <c r="EU123" s="37">
        <v>0.1301237100349566</v>
      </c>
      <c r="EV123" s="37">
        <v>0.13149383273443527</v>
      </c>
      <c r="EW123" s="37">
        <v>0.13612433793596224</v>
      </c>
      <c r="EX123" s="37">
        <v>0.1237077734635994</v>
      </c>
      <c r="EY123" s="37">
        <v>0.1237077734635994</v>
      </c>
      <c r="EZ123" s="37">
        <v>0.13065953567174349</v>
      </c>
      <c r="FA123" s="37">
        <v>0.12393176994338639</v>
      </c>
      <c r="FB123" s="37">
        <v>0.12222542773855216</v>
      </c>
      <c r="FC123" s="37">
        <v>0.12393176994338639</v>
      </c>
      <c r="FD123" s="37">
        <v>0.11254386545416484</v>
      </c>
      <c r="FE123" s="37">
        <v>0.12840592762946113</v>
      </c>
      <c r="FF123" s="37">
        <v>0.12222542773855216</v>
      </c>
      <c r="FG123" s="37">
        <v>0.1237077734635994</v>
      </c>
      <c r="FH123" s="37">
        <v>0.1235211980681572</v>
      </c>
      <c r="FI123" s="37">
        <v>0.11888304818185524</v>
      </c>
      <c r="FJ123" s="37">
        <v>0.14196114886006295</v>
      </c>
      <c r="FK123" s="37">
        <v>0.12393176994338639</v>
      </c>
      <c r="FL123" s="37">
        <v>0.1283547406836576</v>
      </c>
      <c r="FM123" s="37">
        <v>0.12674958551322479</v>
      </c>
      <c r="FN123" s="37">
        <v>0.13292453894366618</v>
      </c>
      <c r="FO123" s="37">
        <v>0.13613433903189565</v>
      </c>
      <c r="FP123" s="37">
        <v>0.12393176994338639</v>
      </c>
      <c r="FQ123" s="37">
        <v>0.1237077734635994</v>
      </c>
      <c r="FR123" s="37">
        <v>0.12393176994338639</v>
      </c>
      <c r="FS123" s="37">
        <v>0.11664916550498483</v>
      </c>
      <c r="FT123" s="37">
        <v>0.1237077734635994</v>
      </c>
      <c r="FU123" s="37">
        <v>0.1237077734635994</v>
      </c>
      <c r="FV123" s="37">
        <v>0.12385754620840306</v>
      </c>
      <c r="FW123" s="37">
        <v>0.13496963379416504</v>
      </c>
      <c r="FX123" s="37">
        <v>0.13292453894366618</v>
      </c>
      <c r="FY123" s="37">
        <v>0.12401616782275982</v>
      </c>
      <c r="FZ123" s="37">
        <v>0.11872061828189584</v>
      </c>
      <c r="GA123" s="37">
        <v>0.1237077734635994</v>
      </c>
      <c r="GB123" s="37">
        <v>0.1237077734635994</v>
      </c>
      <c r="GC123" s="37">
        <v>0.13424618104455632</v>
      </c>
      <c r="GD123" s="37">
        <v>0.12299211988763648</v>
      </c>
      <c r="GE123" s="37">
        <v>0.12393176994338639</v>
      </c>
      <c r="GF123" s="37">
        <v>0.1237077734635994</v>
      </c>
      <c r="GG123" s="37">
        <v>0.13588416678667792</v>
      </c>
      <c r="GH123" s="37">
        <v>0.11861154750000535</v>
      </c>
      <c r="GI123" s="37">
        <v>0.12385754620840306</v>
      </c>
      <c r="GJ123" s="37">
        <v>0.12393176994338639</v>
      </c>
      <c r="GK123" s="37">
        <v>0.11884065567811386</v>
      </c>
      <c r="GL123" s="37">
        <v>0.12357293010861703</v>
      </c>
      <c r="GM123" s="37">
        <v>0.13649516663483841</v>
      </c>
      <c r="GN123" s="37">
        <v>0.12134776521991575</v>
      </c>
      <c r="GO123" s="37">
        <v>0.12714471221609069</v>
      </c>
      <c r="GP123" s="37">
        <v>0.12393176994338639</v>
      </c>
      <c r="GQ123" s="37">
        <v>0.14112610460047015</v>
      </c>
      <c r="GR123" s="37">
        <v>0.13292453894366618</v>
      </c>
      <c r="GS123" s="37">
        <v>0.1237077734635994</v>
      </c>
      <c r="GT123" s="37">
        <v>0.12622420626936126</v>
      </c>
      <c r="GU123" s="37">
        <v>0.12687602723866487</v>
      </c>
      <c r="GV123" s="37">
        <v>0.1235211980681572</v>
      </c>
      <c r="GW123" s="37">
        <v>0.1237077734635994</v>
      </c>
      <c r="GX123" s="37">
        <v>0.13061225296300871</v>
      </c>
      <c r="GY123" s="37">
        <v>0.13292453894366618</v>
      </c>
      <c r="GZ123" s="37">
        <v>0.12953131427963371</v>
      </c>
      <c r="HA123" s="37">
        <v>0.12364687215340675</v>
      </c>
      <c r="HB123" s="37">
        <v>0.12674958551322479</v>
      </c>
      <c r="HC123" s="37">
        <v>0.12532770962972206</v>
      </c>
      <c r="HD123" s="37">
        <v>0.12393176994338639</v>
      </c>
      <c r="HE123" s="37">
        <v>0.11350351974503647</v>
      </c>
      <c r="HF123" s="37">
        <v>0.1237077734635994</v>
      </c>
      <c r="HG123" s="37">
        <v>0.11507717097244785</v>
      </c>
      <c r="HH123" s="37">
        <v>0.12666141195243052</v>
      </c>
      <c r="HI123" s="37">
        <v>0.1237077734635994</v>
      </c>
      <c r="HJ123" s="37">
        <v>0.12542252572851331</v>
      </c>
      <c r="HK123" s="37">
        <v>0.11926201860054086</v>
      </c>
      <c r="HL123" s="37">
        <v>0.12151167058258383</v>
      </c>
      <c r="HM123" s="37">
        <v>0.1237077734635994</v>
      </c>
      <c r="HN123" s="37">
        <v>0.11844359886083944</v>
      </c>
      <c r="HO123" s="37">
        <v>0.12855235734614445</v>
      </c>
      <c r="HP123" s="37">
        <v>0.12393176994338639</v>
      </c>
      <c r="HQ123" s="37">
        <v>0.12357293010861703</v>
      </c>
      <c r="HR123" s="37">
        <v>0.13088105631657387</v>
      </c>
      <c r="HS123" s="37">
        <v>0.12560255969726541</v>
      </c>
      <c r="HT123" s="37">
        <v>0.12364687215340675</v>
      </c>
      <c r="HU123" s="37">
        <v>0.13217467618314549</v>
      </c>
      <c r="HV123" s="37">
        <v>0.12134776521991575</v>
      </c>
      <c r="HW123" s="37">
        <v>0.1237077734635994</v>
      </c>
      <c r="HX123" s="37">
        <v>0.13292453894366618</v>
      </c>
      <c r="HY123" s="37">
        <v>0.13292453894366618</v>
      </c>
      <c r="HZ123" s="37">
        <v>0.11887228258277416</v>
      </c>
      <c r="IA123" s="37">
        <v>0.12364687215340675</v>
      </c>
      <c r="IB123" s="37">
        <v>0.12351764225243445</v>
      </c>
      <c r="IC123" s="37">
        <v>0.12065825885754911</v>
      </c>
      <c r="ID123" s="37">
        <v>0.12364687215340675</v>
      </c>
      <c r="IE123" s="37">
        <v>0.1237077734635994</v>
      </c>
      <c r="IF123" s="37">
        <v>0.12385754620840306</v>
      </c>
      <c r="IG123" s="37">
        <v>0.12134776521991575</v>
      </c>
      <c r="IH123" s="37">
        <v>0.12838613993019998</v>
      </c>
      <c r="II123" s="37">
        <v>0.13292453894366618</v>
      </c>
      <c r="IJ123" s="37">
        <v>0.1250047199043185</v>
      </c>
      <c r="IK123" s="37">
        <v>0.12838018209043822</v>
      </c>
      <c r="IL123" s="37">
        <v>0.12112186899014787</v>
      </c>
      <c r="IM123" s="37"/>
      <c r="IN123" s="37"/>
      <c r="IO123" s="37"/>
      <c r="IP123" s="37"/>
      <c r="IQ123" s="37"/>
      <c r="IR123" s="37"/>
      <c r="IS123" s="37"/>
      <c r="IT123" s="37"/>
      <c r="IU123" s="37"/>
      <c r="IV123" s="37"/>
      <c r="IW123" s="37"/>
      <c r="IX123" s="37"/>
      <c r="IY123" s="37"/>
      <c r="IZ123" s="37"/>
      <c r="JA123" s="37"/>
      <c r="JB123" s="37"/>
      <c r="JC123" s="37"/>
      <c r="JD123" s="37"/>
      <c r="JE123" s="37"/>
      <c r="JF123" s="37"/>
      <c r="JG123" s="37"/>
      <c r="JH123" s="37"/>
      <c r="JI123" s="37"/>
      <c r="JJ123" s="37"/>
      <c r="JK123" s="37"/>
      <c r="JL123" s="37"/>
      <c r="JM123" s="37"/>
      <c r="JN123" s="37"/>
      <c r="JO123" s="37"/>
      <c r="JP123" s="37"/>
      <c r="JQ123" s="37"/>
      <c r="JR123" s="37"/>
      <c r="JS123" s="37"/>
      <c r="JT123" s="37"/>
      <c r="JU123" s="37"/>
      <c r="JV123" s="37"/>
      <c r="JW123" s="37"/>
      <c r="JX123" s="37"/>
      <c r="JY123" s="37"/>
      <c r="JZ123" s="37"/>
      <c r="KA123" s="37"/>
      <c r="KB123" s="37"/>
      <c r="KC123" s="37"/>
      <c r="KD123" s="37"/>
      <c r="KE123" s="37"/>
      <c r="KF123" s="37"/>
      <c r="KG123" s="37"/>
      <c r="KH123" s="37"/>
      <c r="KI123" s="37"/>
      <c r="KJ123" s="37"/>
      <c r="KK123" s="37"/>
      <c r="KL123" s="37"/>
      <c r="KM123" s="37"/>
      <c r="KN123" s="37"/>
      <c r="KO123" s="37"/>
      <c r="KP123" s="37"/>
      <c r="KQ123" s="37"/>
      <c r="KR123" s="37"/>
      <c r="KS123" s="37"/>
      <c r="KT123" s="37"/>
      <c r="KU123" s="37"/>
      <c r="KV123" s="37"/>
      <c r="KW123" s="37"/>
      <c r="KX123" s="37"/>
      <c r="KY123" s="37"/>
      <c r="KZ123" s="37"/>
      <c r="LA123" s="37"/>
      <c r="LB123" s="37"/>
      <c r="LC123" s="37"/>
      <c r="LD123" s="37"/>
      <c r="LE123" s="37"/>
      <c r="LF123" s="37"/>
      <c r="LG123" s="37"/>
      <c r="LH123" s="37"/>
      <c r="LI123" s="37"/>
      <c r="LJ123" s="37"/>
      <c r="LK123" s="37"/>
      <c r="LL123" s="37"/>
      <c r="LM123" s="37"/>
      <c r="LN123" s="37"/>
      <c r="LO123" s="37"/>
      <c r="LP123" s="37"/>
      <c r="LQ123" s="37"/>
      <c r="LR123" s="37"/>
      <c r="LS123" s="37"/>
      <c r="LT123" s="37"/>
      <c r="LU123" s="37"/>
      <c r="LV123" s="37"/>
      <c r="LW123" s="37"/>
      <c r="LX123" s="37"/>
      <c r="LY123" s="37"/>
      <c r="LZ123" s="37"/>
      <c r="MA123" s="37"/>
      <c r="MB123" s="37"/>
      <c r="MC123" s="37"/>
      <c r="MD123" s="37"/>
      <c r="ME123" s="37"/>
      <c r="MF123" s="37"/>
      <c r="MG123" s="37"/>
      <c r="MH123" s="37"/>
      <c r="MI123" s="37"/>
      <c r="MJ123" s="37"/>
      <c r="MK123" s="37"/>
      <c r="ML123" s="37"/>
      <c r="MM123" s="37"/>
      <c r="MN123" s="37"/>
      <c r="MO123" s="37"/>
      <c r="MP123" s="37"/>
      <c r="MQ123" s="37"/>
      <c r="MR123" s="37"/>
      <c r="MS123" s="37"/>
      <c r="MT123" s="37"/>
      <c r="MU123" s="37"/>
      <c r="MV123" s="37"/>
      <c r="MW123" s="37"/>
      <c r="MX123" s="37"/>
      <c r="MY123" s="37"/>
      <c r="MZ123" s="37"/>
      <c r="NA123" s="37"/>
      <c r="NB123" s="37"/>
      <c r="NC123" s="37"/>
      <c r="ND123" s="37"/>
      <c r="NE123" s="37"/>
      <c r="NF123" s="37"/>
      <c r="NG123" s="37"/>
      <c r="NH123" s="37"/>
      <c r="NI123" s="37"/>
      <c r="NJ123" s="37"/>
      <c r="NK123" s="37"/>
      <c r="NL123" s="37"/>
      <c r="NM123" s="37"/>
      <c r="NN123" s="37"/>
      <c r="NO123" s="37"/>
      <c r="NP123" s="37"/>
      <c r="NQ123" s="37"/>
      <c r="NR123" s="37"/>
      <c r="NS123" s="37"/>
      <c r="NT123" s="37"/>
      <c r="NU123" s="37"/>
      <c r="NV123" s="37"/>
      <c r="NW123" s="37"/>
      <c r="NX123" s="37"/>
      <c r="NY123" s="37"/>
      <c r="NZ123" s="37"/>
      <c r="OA123" s="37"/>
      <c r="OB123" s="37"/>
      <c r="OC123" s="37"/>
      <c r="OD123" s="37"/>
      <c r="OE123" s="37"/>
      <c r="OF123" s="37"/>
      <c r="OG123" s="37"/>
      <c r="OH123" s="37"/>
      <c r="OI123" s="37"/>
      <c r="OJ123" s="37"/>
      <c r="OK123" s="37"/>
      <c r="OL123" s="37"/>
      <c r="OM123" s="37"/>
      <c r="ON123" s="37"/>
      <c r="OO123" s="37"/>
      <c r="OP123" s="37"/>
      <c r="OQ123" s="37"/>
      <c r="OR123" s="37"/>
      <c r="OS123" s="37"/>
      <c r="OT123" s="37"/>
    </row>
    <row r="124" spans="1:410" x14ac:dyDescent="0.35">
      <c r="A124" s="307">
        <v>0.16600000000000004</v>
      </c>
      <c r="B124" s="314">
        <f t="shared" si="8"/>
        <v>0.12933552543116936</v>
      </c>
      <c r="C124" s="315">
        <f t="shared" si="9"/>
        <v>3.6664474568830679E-2</v>
      </c>
      <c r="D124" s="37">
        <f t="shared" si="10"/>
        <v>0.126112909835875</v>
      </c>
      <c r="E124" s="11">
        <f t="shared" si="11"/>
        <v>3.9887090164125033E-2</v>
      </c>
      <c r="F124" s="310">
        <f t="shared" si="12"/>
        <v>0.12935263369198685</v>
      </c>
      <c r="G124" s="311">
        <f t="shared" si="13"/>
        <v>3.6647366308013185E-2</v>
      </c>
      <c r="H124" s="312">
        <f t="shared" si="14"/>
        <v>0.12622423595156415</v>
      </c>
      <c r="I124" s="313">
        <f t="shared" si="15"/>
        <v>3.9775764048435885E-2</v>
      </c>
      <c r="J124" s="323">
        <v>0.126112909835875</v>
      </c>
      <c r="K124" s="313">
        <v>3.9887090164125033E-2</v>
      </c>
      <c r="M124" s="1">
        <v>0.16600000000000004</v>
      </c>
      <c r="N124" s="37">
        <v>0.12767421634280218</v>
      </c>
      <c r="O124" s="37">
        <v>0.12983978091688164</v>
      </c>
      <c r="P124" s="37">
        <v>0.13609225194983088</v>
      </c>
      <c r="Q124" s="37">
        <v>0.14025125323518006</v>
      </c>
      <c r="R124" s="37">
        <v>0.12447155887761885</v>
      </c>
      <c r="S124" s="37">
        <v>0.12983978091688164</v>
      </c>
      <c r="T124" s="37">
        <v>0.12835593666932321</v>
      </c>
      <c r="U124" s="37">
        <v>0.13737894598890743</v>
      </c>
      <c r="V124" s="37">
        <v>0.12983978091688164</v>
      </c>
      <c r="W124" s="37">
        <v>0.13006904217058901</v>
      </c>
      <c r="X124" s="37">
        <v>0.12983978091688164</v>
      </c>
      <c r="Y124" s="37">
        <v>0.12635869327063354</v>
      </c>
      <c r="Z124" s="37">
        <v>0.13006904217058901</v>
      </c>
      <c r="AA124" s="37">
        <v>0.13006904217058901</v>
      </c>
      <c r="AB124" s="37">
        <v>0.1420094533634999</v>
      </c>
      <c r="AC124" s="37">
        <v>0.12977398643639249</v>
      </c>
      <c r="AD124" s="37">
        <v>0.12483022488858864</v>
      </c>
      <c r="AE124" s="37">
        <v>0.1407071554274848</v>
      </c>
      <c r="AF124" s="37">
        <v>0.12983978091688164</v>
      </c>
      <c r="AG124" s="37">
        <v>0.13006904217058901</v>
      </c>
      <c r="AH124" s="37">
        <v>0.13609225194983088</v>
      </c>
      <c r="AI124" s="37">
        <v>0.13661456673786576</v>
      </c>
      <c r="AJ124" s="37">
        <v>0.13006904217058901</v>
      </c>
      <c r="AK124" s="37">
        <v>0.12460593487496729</v>
      </c>
      <c r="AL124" s="37">
        <v>0.12983978091688164</v>
      </c>
      <c r="AM124" s="37">
        <v>0.12971523917311401</v>
      </c>
      <c r="AN124" s="37">
        <v>0.13536554514853116</v>
      </c>
      <c r="AO124" s="37">
        <v>0.12977398643639249</v>
      </c>
      <c r="AP124" s="37">
        <v>0.13006904217058901</v>
      </c>
      <c r="AQ124" s="37">
        <v>0.13324869217649438</v>
      </c>
      <c r="AR124" s="37">
        <v>0.13609225194983088</v>
      </c>
      <c r="AS124" s="37">
        <v>0.12042700994786659</v>
      </c>
      <c r="AT124" s="37">
        <v>0.14380547000419774</v>
      </c>
      <c r="AU124" s="37">
        <v>0.12853518015497345</v>
      </c>
      <c r="AV124" s="37">
        <v>0.13006904217058901</v>
      </c>
      <c r="AW124" s="37">
        <v>0.12962468356299106</v>
      </c>
      <c r="AX124" s="37">
        <v>0.12977398643639249</v>
      </c>
      <c r="AY124" s="37">
        <v>0.12983978091688164</v>
      </c>
      <c r="AZ124" s="37">
        <v>0.12602532989871396</v>
      </c>
      <c r="BA124" s="37">
        <v>0.12460593487496729</v>
      </c>
      <c r="BB124" s="37">
        <v>0.12460593487496729</v>
      </c>
      <c r="BC124" s="37">
        <v>0.12949457433544453</v>
      </c>
      <c r="BD124" s="37">
        <v>0.12507871653050429</v>
      </c>
      <c r="BE124" s="37">
        <v>0.12983978091688164</v>
      </c>
      <c r="BF124" s="37">
        <v>0.14005574635863161</v>
      </c>
      <c r="BG124" s="37">
        <v>0.13686148049168256</v>
      </c>
      <c r="BH124" s="37">
        <v>0.13933813215501023</v>
      </c>
      <c r="BI124" s="37">
        <v>0.13609225194983088</v>
      </c>
      <c r="BJ124" s="37">
        <v>0.12977398643639249</v>
      </c>
      <c r="BK124" s="37">
        <v>0.14811912141280126</v>
      </c>
      <c r="BL124" s="37">
        <v>0.14087110452130847</v>
      </c>
      <c r="BM124" s="37">
        <v>0.12776458048880301</v>
      </c>
      <c r="BN124" s="37">
        <v>0.12224781293377807</v>
      </c>
      <c r="BO124" s="37">
        <v>0.13677261997342938</v>
      </c>
      <c r="BP124" s="37">
        <v>0.12974110368480951</v>
      </c>
      <c r="BQ124" s="37">
        <v>0.13293747975548498</v>
      </c>
      <c r="BR124" s="37">
        <v>0.13006904217058901</v>
      </c>
      <c r="BS124" s="37">
        <v>0.13006904217058901</v>
      </c>
      <c r="BT124" s="37">
        <v>0.12983978091688164</v>
      </c>
      <c r="BU124" s="37">
        <v>0.12983978091688164</v>
      </c>
      <c r="BV124" s="37">
        <v>0.13609225194983088</v>
      </c>
      <c r="BW124" s="37">
        <v>0.14192576497410414</v>
      </c>
      <c r="BX124" s="37">
        <v>0.12460593487496729</v>
      </c>
      <c r="BY124" s="37">
        <v>0.1300399260771361</v>
      </c>
      <c r="BZ124" s="37">
        <v>0.12857827273257727</v>
      </c>
      <c r="CA124" s="37">
        <v>0.13006904217058901</v>
      </c>
      <c r="CB124" s="37">
        <v>0.12455068745034725</v>
      </c>
      <c r="CC124" s="37">
        <v>0.14040617035285963</v>
      </c>
      <c r="CD124" s="37">
        <v>0.13276555381984534</v>
      </c>
      <c r="CE124" s="37">
        <v>0.13170274668943804</v>
      </c>
      <c r="CF124" s="37">
        <v>0.10862418167351606</v>
      </c>
      <c r="CG124" s="37">
        <v>0.12455068745034725</v>
      </c>
      <c r="CH124" s="37">
        <v>0.14745799737755649</v>
      </c>
      <c r="CI124" s="37">
        <v>0.12015588346062711</v>
      </c>
      <c r="CJ124" s="37">
        <v>0.13609225194983088</v>
      </c>
      <c r="CK124" s="37">
        <v>0.14349244241932246</v>
      </c>
      <c r="CL124" s="37">
        <v>0.12460593487496729</v>
      </c>
      <c r="CM124" s="37">
        <v>0.13035557514899554</v>
      </c>
      <c r="CN124" s="37">
        <v>0.1348760029298397</v>
      </c>
      <c r="CO124" s="37">
        <v>0.14442095580083736</v>
      </c>
      <c r="CP124" s="37">
        <v>0.13881083624250024</v>
      </c>
      <c r="CQ124" s="37">
        <v>0.12951615450003096</v>
      </c>
      <c r="CR124" s="37">
        <v>0.12483022488858864</v>
      </c>
      <c r="CS124" s="37">
        <v>0.14026244889936312</v>
      </c>
      <c r="CT124" s="37">
        <v>0.12460593487496729</v>
      </c>
      <c r="CU124" s="37">
        <v>0.13527518160281371</v>
      </c>
      <c r="CV124" s="37">
        <v>0.12483022488858864</v>
      </c>
      <c r="CW124" s="37">
        <v>0.13099508927042236</v>
      </c>
      <c r="CX124" s="37">
        <v>0.12460593487496729</v>
      </c>
      <c r="CY124" s="37">
        <v>0.12460593487496729</v>
      </c>
      <c r="CZ124" s="37">
        <v>0.13934344872716298</v>
      </c>
      <c r="DA124" s="37">
        <v>0.12483022488858864</v>
      </c>
      <c r="DB124" s="37">
        <v>0.12292194453701977</v>
      </c>
      <c r="DC124" s="37">
        <v>0.12455068745034725</v>
      </c>
      <c r="DD124" s="37">
        <v>0.13167103248183842</v>
      </c>
      <c r="DE124" s="37">
        <v>0.12443151276742048</v>
      </c>
      <c r="DF124" s="37">
        <v>0.13236131481748004</v>
      </c>
      <c r="DG124" s="37">
        <v>0.12224781293377807</v>
      </c>
      <c r="DH124" s="37">
        <v>0.12202929714446342</v>
      </c>
      <c r="DI124" s="37">
        <v>0.13128447079393424</v>
      </c>
      <c r="DJ124" s="37">
        <v>0.12928290563271849</v>
      </c>
      <c r="DK124" s="37">
        <v>0.12460593487496729</v>
      </c>
      <c r="DL124" s="37">
        <v>0.12460593487496729</v>
      </c>
      <c r="DM124" s="37">
        <v>0.11695443698523489</v>
      </c>
      <c r="DN124" s="37">
        <v>0.12925474024275907</v>
      </c>
      <c r="DO124" s="37">
        <v>0.12460593487496729</v>
      </c>
      <c r="DP124" s="37">
        <v>0.12224781293377807</v>
      </c>
      <c r="DQ124" s="37">
        <v>0.12858525195365256</v>
      </c>
      <c r="DR124" s="37">
        <v>0.11177034798274099</v>
      </c>
      <c r="DS124" s="37">
        <v>0.12609629632571373</v>
      </c>
      <c r="DT124" s="37">
        <v>0.11982983730386421</v>
      </c>
      <c r="DU124" s="37">
        <v>0.12460593487496729</v>
      </c>
      <c r="DV124" s="37">
        <v>0.12433595015678134</v>
      </c>
      <c r="DW124" s="37">
        <v>0.12271868853270163</v>
      </c>
      <c r="DX124" s="37">
        <v>0.12577639716160216</v>
      </c>
      <c r="DY124" s="37">
        <v>0.12483022488858864</v>
      </c>
      <c r="DZ124" s="37">
        <v>0.13242723303721604</v>
      </c>
      <c r="EA124" s="37">
        <v>0.12475063189936875</v>
      </c>
      <c r="EB124" s="37">
        <v>0.13167103248183842</v>
      </c>
      <c r="EC124" s="37">
        <v>0.12460593487496729</v>
      </c>
      <c r="ED124" s="37">
        <v>0.13090418763986378</v>
      </c>
      <c r="EE124" s="37">
        <v>0.12483022488858864</v>
      </c>
      <c r="EF124" s="37">
        <v>0.12460593487496729</v>
      </c>
      <c r="EG124" s="37">
        <v>0.12224781293377807</v>
      </c>
      <c r="EH124" s="37">
        <v>0.12460593487496729</v>
      </c>
      <c r="EI124" s="37">
        <v>0.12460593487496729</v>
      </c>
      <c r="EJ124" s="37">
        <v>0.13378708795004712</v>
      </c>
      <c r="EK124" s="37">
        <v>0.12623202646317599</v>
      </c>
      <c r="EL124" s="37">
        <v>0.13378708795004712</v>
      </c>
      <c r="EM124" s="37">
        <v>0.13220787767244868</v>
      </c>
      <c r="EN124" s="37">
        <v>0.12684450480417397</v>
      </c>
      <c r="EO124" s="37">
        <v>0.13378708795004712</v>
      </c>
      <c r="EP124" s="37">
        <v>0.13378708795004712</v>
      </c>
      <c r="EQ124" s="37">
        <v>0.12927020819808965</v>
      </c>
      <c r="ER124" s="37">
        <v>0.11683328118262826</v>
      </c>
      <c r="ES124" s="37">
        <v>0.11426028174968184</v>
      </c>
      <c r="ET124" s="37">
        <v>0.12483022488858864</v>
      </c>
      <c r="EU124" s="37">
        <v>0.13099767312197641</v>
      </c>
      <c r="EV124" s="37">
        <v>0.13236131481748004</v>
      </c>
      <c r="EW124" s="37">
        <v>0.13698425931467617</v>
      </c>
      <c r="EX124" s="37">
        <v>0.12460593487496729</v>
      </c>
      <c r="EY124" s="37">
        <v>0.12460593487496729</v>
      </c>
      <c r="EZ124" s="37">
        <v>0.13152295207147136</v>
      </c>
      <c r="FA124" s="37">
        <v>0.12483022488858864</v>
      </c>
      <c r="FB124" s="37">
        <v>0.12312350610766432</v>
      </c>
      <c r="FC124" s="37">
        <v>0.12483022488858864</v>
      </c>
      <c r="FD124" s="37">
        <v>0.11338335475409744</v>
      </c>
      <c r="FE124" s="37">
        <v>0.12927020819808965</v>
      </c>
      <c r="FF124" s="37">
        <v>0.12312350610766432</v>
      </c>
      <c r="FG124" s="37">
        <v>0.12460593487496729</v>
      </c>
      <c r="FH124" s="37">
        <v>0.12441606787805282</v>
      </c>
      <c r="FI124" s="37">
        <v>0.11970436803986084</v>
      </c>
      <c r="FJ124" s="37">
        <v>0.14281726218078661</v>
      </c>
      <c r="FK124" s="37">
        <v>0.12483022488858864</v>
      </c>
      <c r="FL124" s="37">
        <v>0.12920888476982451</v>
      </c>
      <c r="FM124" s="37">
        <v>0.12765419575882042</v>
      </c>
      <c r="FN124" s="37">
        <v>0.13378708795004712</v>
      </c>
      <c r="FO124" s="37">
        <v>0.13700009900290122</v>
      </c>
      <c r="FP124" s="37">
        <v>0.12483022488858864</v>
      </c>
      <c r="FQ124" s="37">
        <v>0.12460593487496729</v>
      </c>
      <c r="FR124" s="37">
        <v>0.12483022488858864</v>
      </c>
      <c r="FS124" s="37">
        <v>0.11754777188079202</v>
      </c>
      <c r="FT124" s="37">
        <v>0.12460593487496729</v>
      </c>
      <c r="FU124" s="37">
        <v>0.12460593487496729</v>
      </c>
      <c r="FV124" s="37">
        <v>0.12475063189936875</v>
      </c>
      <c r="FW124" s="37">
        <v>0.13586486065294023</v>
      </c>
      <c r="FX124" s="37">
        <v>0.13378708795004712</v>
      </c>
      <c r="FY124" s="37">
        <v>0.1249516220982545</v>
      </c>
      <c r="FZ124" s="37">
        <v>0.11963647535669919</v>
      </c>
      <c r="GA124" s="37">
        <v>0.12460593487496729</v>
      </c>
      <c r="GB124" s="37">
        <v>0.12460593487496729</v>
      </c>
      <c r="GC124" s="37">
        <v>0.13517675606613566</v>
      </c>
      <c r="GD124" s="37">
        <v>0.12388554943192776</v>
      </c>
      <c r="GE124" s="37">
        <v>0.12483022488858864</v>
      </c>
      <c r="GF124" s="37">
        <v>0.12460593487496729</v>
      </c>
      <c r="GG124" s="37">
        <v>0.13675311245971389</v>
      </c>
      <c r="GH124" s="37">
        <v>0.11951008405676844</v>
      </c>
      <c r="GI124" s="37">
        <v>0.12475063189936875</v>
      </c>
      <c r="GJ124" s="37">
        <v>0.12483022488858864</v>
      </c>
      <c r="GK124" s="37">
        <v>0.1197377641609596</v>
      </c>
      <c r="GL124" s="37">
        <v>0.12447155887761885</v>
      </c>
      <c r="GM124" s="37">
        <v>0.13741903510207809</v>
      </c>
      <c r="GN124" s="37">
        <v>0.12224781293377807</v>
      </c>
      <c r="GO124" s="37">
        <v>0.12798571394824987</v>
      </c>
      <c r="GP124" s="37">
        <v>0.12483022488858864</v>
      </c>
      <c r="GQ124" s="37">
        <v>0.14198316480255757</v>
      </c>
      <c r="GR124" s="37">
        <v>0.13378708795004712</v>
      </c>
      <c r="GS124" s="37">
        <v>0.12460593487496729</v>
      </c>
      <c r="GT124" s="37">
        <v>0.12715461040109877</v>
      </c>
      <c r="GU124" s="37">
        <v>0.12776953317661133</v>
      </c>
      <c r="GV124" s="37">
        <v>0.12441606787805282</v>
      </c>
      <c r="GW124" s="37">
        <v>0.12460593487496729</v>
      </c>
      <c r="GX124" s="37">
        <v>0.13151359427081832</v>
      </c>
      <c r="GY124" s="37">
        <v>0.13378708795004712</v>
      </c>
      <c r="GZ124" s="37">
        <v>0.13039516318069744</v>
      </c>
      <c r="HA124" s="37">
        <v>0.12455068745034725</v>
      </c>
      <c r="HB124" s="37">
        <v>0.12765419575882042</v>
      </c>
      <c r="HC124" s="37">
        <v>0.12622243208799011</v>
      </c>
      <c r="HD124" s="37">
        <v>0.12483022488858864</v>
      </c>
      <c r="HE124" s="37">
        <v>0.11410260551477469</v>
      </c>
      <c r="HF124" s="37">
        <v>0.12460593487496729</v>
      </c>
      <c r="HG124" s="37">
        <v>0.11567807742463665</v>
      </c>
      <c r="HH124" s="37">
        <v>0.12755980024618241</v>
      </c>
      <c r="HI124" s="37">
        <v>0.12460593487496729</v>
      </c>
      <c r="HJ124" s="37">
        <v>0.12632105193922016</v>
      </c>
      <c r="HK124" s="37">
        <v>0.12015588346062711</v>
      </c>
      <c r="HL124" s="37">
        <v>0.12240677301108538</v>
      </c>
      <c r="HM124" s="37">
        <v>0.12460593487496729</v>
      </c>
      <c r="HN124" s="37">
        <v>0.11930979635595085</v>
      </c>
      <c r="HO124" s="37">
        <v>0.12945232957747788</v>
      </c>
      <c r="HP124" s="37">
        <v>0.12483022488858864</v>
      </c>
      <c r="HQ124" s="37">
        <v>0.12447155887761885</v>
      </c>
      <c r="HR124" s="37">
        <v>0.13160967047900063</v>
      </c>
      <c r="HS124" s="37">
        <v>0.12650223471827671</v>
      </c>
      <c r="HT124" s="37">
        <v>0.12455068745034725</v>
      </c>
      <c r="HU124" s="37">
        <v>0.13303062410272659</v>
      </c>
      <c r="HV124" s="37">
        <v>0.12224781293377807</v>
      </c>
      <c r="HW124" s="37">
        <v>0.12460593487496729</v>
      </c>
      <c r="HX124" s="37">
        <v>0.13378708795004712</v>
      </c>
      <c r="HY124" s="37">
        <v>0.13378708795004712</v>
      </c>
      <c r="HZ124" s="37">
        <v>0.1197758957308539</v>
      </c>
      <c r="IA124" s="37">
        <v>0.12455068745034725</v>
      </c>
      <c r="IB124" s="37">
        <v>0.12443151276742048</v>
      </c>
      <c r="IC124" s="37">
        <v>0.12155081435102333</v>
      </c>
      <c r="ID124" s="37">
        <v>0.12455068745034725</v>
      </c>
      <c r="IE124" s="37">
        <v>0.12460593487496729</v>
      </c>
      <c r="IF124" s="37">
        <v>0.12475063189936875</v>
      </c>
      <c r="IG124" s="37">
        <v>0.12224781293377807</v>
      </c>
      <c r="IH124" s="37">
        <v>0.12928290563271849</v>
      </c>
      <c r="II124" s="37">
        <v>0.13378708795004712</v>
      </c>
      <c r="IJ124" s="37">
        <v>0.12589963687959504</v>
      </c>
      <c r="IK124" s="37">
        <v>0.12923936423237881</v>
      </c>
      <c r="IL124" s="37">
        <v>0.12202929714446342</v>
      </c>
      <c r="IM124" s="37"/>
      <c r="IN124" s="37"/>
      <c r="IO124" s="37"/>
      <c r="IP124" s="37"/>
      <c r="IQ124" s="37"/>
      <c r="IR124" s="37"/>
      <c r="IS124" s="37"/>
      <c r="IT124" s="37"/>
      <c r="IU124" s="37"/>
      <c r="IV124" s="37"/>
      <c r="IW124" s="37"/>
      <c r="IX124" s="37"/>
      <c r="IY124" s="37"/>
      <c r="IZ124" s="37"/>
      <c r="JA124" s="37"/>
      <c r="JB124" s="37"/>
      <c r="JC124" s="37"/>
      <c r="JD124" s="37"/>
      <c r="JE124" s="37"/>
      <c r="JF124" s="37"/>
      <c r="JG124" s="37"/>
      <c r="JH124" s="37"/>
      <c r="JI124" s="37"/>
      <c r="JJ124" s="37"/>
      <c r="JK124" s="37"/>
      <c r="JL124" s="37"/>
      <c r="JM124" s="37"/>
      <c r="JN124" s="37"/>
      <c r="JO124" s="37"/>
      <c r="JP124" s="37"/>
      <c r="JQ124" s="37"/>
      <c r="JR124" s="37"/>
      <c r="JS124" s="37"/>
      <c r="JT124" s="37"/>
      <c r="JU124" s="37"/>
      <c r="JV124" s="37"/>
      <c r="JW124" s="37"/>
      <c r="JX124" s="37"/>
      <c r="JY124" s="37"/>
      <c r="JZ124" s="37"/>
      <c r="KA124" s="37"/>
      <c r="KB124" s="37"/>
      <c r="KC124" s="37"/>
      <c r="KD124" s="37"/>
      <c r="KE124" s="37"/>
      <c r="KF124" s="37"/>
      <c r="KG124" s="37"/>
      <c r="KH124" s="37"/>
      <c r="KI124" s="37"/>
      <c r="KJ124" s="37"/>
      <c r="KK124" s="37"/>
      <c r="KL124" s="37"/>
      <c r="KM124" s="37"/>
      <c r="KN124" s="37"/>
      <c r="KO124" s="37"/>
      <c r="KP124" s="37"/>
      <c r="KQ124" s="37"/>
      <c r="KR124" s="37"/>
      <c r="KS124" s="37"/>
      <c r="KT124" s="37"/>
      <c r="KU124" s="37"/>
      <c r="KV124" s="37"/>
      <c r="KW124" s="37"/>
      <c r="KX124" s="37"/>
      <c r="KY124" s="37"/>
      <c r="KZ124" s="37"/>
      <c r="LA124" s="37"/>
      <c r="LB124" s="37"/>
      <c r="LC124" s="37"/>
      <c r="LD124" s="37"/>
      <c r="LE124" s="37"/>
      <c r="LF124" s="37"/>
      <c r="LG124" s="37"/>
      <c r="LH124" s="37"/>
      <c r="LI124" s="37"/>
      <c r="LJ124" s="37"/>
      <c r="LK124" s="37"/>
      <c r="LL124" s="37"/>
      <c r="LM124" s="37"/>
      <c r="LN124" s="37"/>
      <c r="LO124" s="37"/>
      <c r="LP124" s="37"/>
      <c r="LQ124" s="37"/>
      <c r="LR124" s="37"/>
      <c r="LS124" s="37"/>
      <c r="LT124" s="37"/>
      <c r="LU124" s="37"/>
      <c r="LV124" s="37"/>
      <c r="LW124" s="37"/>
      <c r="LX124" s="37"/>
      <c r="LY124" s="37"/>
      <c r="LZ124" s="37"/>
      <c r="MA124" s="37"/>
      <c r="MB124" s="37"/>
      <c r="MC124" s="37"/>
      <c r="MD124" s="37"/>
      <c r="ME124" s="37"/>
      <c r="MF124" s="37"/>
      <c r="MG124" s="37"/>
      <c r="MH124" s="37"/>
      <c r="MI124" s="37"/>
      <c r="MJ124" s="37"/>
      <c r="MK124" s="37"/>
      <c r="ML124" s="37"/>
      <c r="MM124" s="37"/>
      <c r="MN124" s="37"/>
      <c r="MO124" s="37"/>
      <c r="MP124" s="37"/>
      <c r="MQ124" s="37"/>
      <c r="MR124" s="37"/>
      <c r="MS124" s="37"/>
      <c r="MT124" s="37"/>
      <c r="MU124" s="37"/>
      <c r="MV124" s="37"/>
      <c r="MW124" s="37"/>
      <c r="MX124" s="37"/>
      <c r="MY124" s="37"/>
      <c r="MZ124" s="37"/>
      <c r="NA124" s="37"/>
      <c r="NB124" s="37"/>
      <c r="NC124" s="37"/>
      <c r="ND124" s="37"/>
      <c r="NE124" s="37"/>
      <c r="NF124" s="37"/>
      <c r="NG124" s="37"/>
      <c r="NH124" s="37"/>
      <c r="NI124" s="37"/>
      <c r="NJ124" s="37"/>
      <c r="NK124" s="37"/>
      <c r="NL124" s="37"/>
      <c r="NM124" s="37"/>
      <c r="NN124" s="37"/>
      <c r="NO124" s="37"/>
      <c r="NP124" s="37"/>
      <c r="NQ124" s="37"/>
      <c r="NR124" s="37"/>
      <c r="NS124" s="37"/>
      <c r="NT124" s="37"/>
      <c r="NU124" s="37"/>
      <c r="NV124" s="37"/>
      <c r="NW124" s="37"/>
      <c r="NX124" s="37"/>
      <c r="NY124" s="37"/>
      <c r="NZ124" s="37"/>
      <c r="OA124" s="37"/>
      <c r="OB124" s="37"/>
      <c r="OC124" s="37"/>
      <c r="OD124" s="37"/>
      <c r="OE124" s="37"/>
      <c r="OF124" s="37"/>
      <c r="OG124" s="37"/>
      <c r="OH124" s="37"/>
      <c r="OI124" s="37"/>
      <c r="OJ124" s="37"/>
      <c r="OK124" s="37"/>
      <c r="OL124" s="37"/>
      <c r="OM124" s="37"/>
      <c r="ON124" s="37"/>
      <c r="OO124" s="37"/>
      <c r="OP124" s="37"/>
      <c r="OQ124" s="37"/>
      <c r="OR124" s="37"/>
      <c r="OS124" s="37"/>
      <c r="OT124" s="37"/>
    </row>
    <row r="125" spans="1:410" x14ac:dyDescent="0.35">
      <c r="A125" s="307">
        <v>0.16700000000000004</v>
      </c>
      <c r="B125" s="314">
        <f t="shared" si="8"/>
        <v>0.13021883158476089</v>
      </c>
      <c r="C125" s="315">
        <f t="shared" si="9"/>
        <v>3.6781168415239152E-2</v>
      </c>
      <c r="D125" s="37">
        <f t="shared" si="10"/>
        <v>0.12699684450778875</v>
      </c>
      <c r="E125" s="11">
        <f t="shared" si="11"/>
        <v>4.0003155492211284E-2</v>
      </c>
      <c r="F125" s="310">
        <f t="shared" si="12"/>
        <v>0.13023380617692584</v>
      </c>
      <c r="G125" s="311">
        <f t="shared" si="13"/>
        <v>3.6766193823074195E-2</v>
      </c>
      <c r="H125" s="312">
        <f t="shared" si="14"/>
        <v>0.12710762433597192</v>
      </c>
      <c r="I125" s="313">
        <f t="shared" si="15"/>
        <v>3.9892375664028118E-2</v>
      </c>
      <c r="J125" s="323">
        <v>0.12699684450778875</v>
      </c>
      <c r="K125" s="313">
        <v>4.0003155492211284E-2</v>
      </c>
      <c r="M125" s="1">
        <v>0.16700000000000004</v>
      </c>
      <c r="N125" s="37">
        <v>0.12856049416627746</v>
      </c>
      <c r="O125" s="37">
        <v>0.13072342108786938</v>
      </c>
      <c r="P125" s="37">
        <v>0.13695441771425476</v>
      </c>
      <c r="Q125" s="37">
        <v>0.14110368603427115</v>
      </c>
      <c r="R125" s="37">
        <v>0.12537048917119153</v>
      </c>
      <c r="S125" s="37">
        <v>0.13072342108786938</v>
      </c>
      <c r="T125" s="37">
        <v>0.1292395495019687</v>
      </c>
      <c r="U125" s="37">
        <v>0.13823023671040935</v>
      </c>
      <c r="V125" s="37">
        <v>0.13072342108786938</v>
      </c>
      <c r="W125" s="37">
        <v>0.13095604381927095</v>
      </c>
      <c r="X125" s="37">
        <v>0.13072342108786938</v>
      </c>
      <c r="Y125" s="37">
        <v>0.12726165712623727</v>
      </c>
      <c r="Z125" s="37">
        <v>0.13095604381927095</v>
      </c>
      <c r="AA125" s="37">
        <v>0.13095604381927095</v>
      </c>
      <c r="AB125" s="37">
        <v>0.1429583799630767</v>
      </c>
      <c r="AC125" s="37">
        <v>0.1306525866417656</v>
      </c>
      <c r="AD125" s="37">
        <v>0.12572896008702794</v>
      </c>
      <c r="AE125" s="37">
        <v>0.14164815623925575</v>
      </c>
      <c r="AF125" s="37">
        <v>0.13072342108786938</v>
      </c>
      <c r="AG125" s="37">
        <v>0.13095604381927095</v>
      </c>
      <c r="AH125" s="37">
        <v>0.13695441771425476</v>
      </c>
      <c r="AI125" s="37">
        <v>0.13756897744602603</v>
      </c>
      <c r="AJ125" s="37">
        <v>0.13095604381927095</v>
      </c>
      <c r="AK125" s="37">
        <v>0.1255043882639244</v>
      </c>
      <c r="AL125" s="37">
        <v>0.13072342108786938</v>
      </c>
      <c r="AM125" s="37">
        <v>0.13060175900525395</v>
      </c>
      <c r="AN125" s="37">
        <v>0.13623278093581614</v>
      </c>
      <c r="AO125" s="37">
        <v>0.1306525866417656</v>
      </c>
      <c r="AP125" s="37">
        <v>0.13095604381927095</v>
      </c>
      <c r="AQ125" s="37">
        <v>0.13416852537666202</v>
      </c>
      <c r="AR125" s="37">
        <v>0.13695441771425476</v>
      </c>
      <c r="AS125" s="37">
        <v>0.12131248054855237</v>
      </c>
      <c r="AT125" s="37">
        <v>0.14466433429536507</v>
      </c>
      <c r="AU125" s="37">
        <v>0.12940377806568115</v>
      </c>
      <c r="AV125" s="37">
        <v>0.13095604381927095</v>
      </c>
      <c r="AW125" s="37">
        <v>0.13051450139165621</v>
      </c>
      <c r="AX125" s="37">
        <v>0.1306525866417656</v>
      </c>
      <c r="AY125" s="37">
        <v>0.13072342108786938</v>
      </c>
      <c r="AZ125" s="37">
        <v>0.12692939319090613</v>
      </c>
      <c r="BA125" s="37">
        <v>0.1255043882639244</v>
      </c>
      <c r="BB125" s="37">
        <v>0.1255043882639244</v>
      </c>
      <c r="BC125" s="37">
        <v>0.13038666442588331</v>
      </c>
      <c r="BD125" s="37">
        <v>0.12596453060434842</v>
      </c>
      <c r="BE125" s="37">
        <v>0.13072342108786938</v>
      </c>
      <c r="BF125" s="37">
        <v>0.14094740139050699</v>
      </c>
      <c r="BG125" s="37">
        <v>0.13772220472762053</v>
      </c>
      <c r="BH125" s="37">
        <v>0.1402657734476831</v>
      </c>
      <c r="BI125" s="37">
        <v>0.13695441771425476</v>
      </c>
      <c r="BJ125" s="37">
        <v>0.1306525866417656</v>
      </c>
      <c r="BK125" s="37">
        <v>0.14904570068844492</v>
      </c>
      <c r="BL125" s="37">
        <v>0.14173135666114045</v>
      </c>
      <c r="BM125" s="37">
        <v>0.12864818458207372</v>
      </c>
      <c r="BN125" s="37">
        <v>0.12314814271756136</v>
      </c>
      <c r="BO125" s="37">
        <v>0.13760280559764992</v>
      </c>
      <c r="BP125" s="37">
        <v>0.13061718604463834</v>
      </c>
      <c r="BQ125" s="37">
        <v>0.13382198199626072</v>
      </c>
      <c r="BR125" s="37">
        <v>0.13095604381927095</v>
      </c>
      <c r="BS125" s="37">
        <v>0.13095604381927095</v>
      </c>
      <c r="BT125" s="37">
        <v>0.13072342108786938</v>
      </c>
      <c r="BU125" s="37">
        <v>0.13072342108786938</v>
      </c>
      <c r="BV125" s="37">
        <v>0.13695441771425476</v>
      </c>
      <c r="BW125" s="37">
        <v>0.14267404882145218</v>
      </c>
      <c r="BX125" s="37">
        <v>0.1255043882639244</v>
      </c>
      <c r="BY125" s="37">
        <v>0.13092832448416325</v>
      </c>
      <c r="BZ125" s="37">
        <v>0.12946520710554044</v>
      </c>
      <c r="CA125" s="37">
        <v>0.13095604381927095</v>
      </c>
      <c r="CB125" s="37">
        <v>0.12545484565341836</v>
      </c>
      <c r="CC125" s="37">
        <v>0.14130893350439111</v>
      </c>
      <c r="CD125" s="37">
        <v>0.13360812571799929</v>
      </c>
      <c r="CE125" s="37">
        <v>0.13262965720685194</v>
      </c>
      <c r="CF125" s="37">
        <v>0.10954126278234844</v>
      </c>
      <c r="CG125" s="37">
        <v>0.12545484565341836</v>
      </c>
      <c r="CH125" s="37">
        <v>0.14838786566538542</v>
      </c>
      <c r="CI125" s="37">
        <v>0.12104988778556747</v>
      </c>
      <c r="CJ125" s="37">
        <v>0.13695441771425476</v>
      </c>
      <c r="CK125" s="37">
        <v>0.14434856136903385</v>
      </c>
      <c r="CL125" s="37">
        <v>0.1255043882639244</v>
      </c>
      <c r="CM125" s="37">
        <v>0.1312337157339043</v>
      </c>
      <c r="CN125" s="37">
        <v>0.13576549569492613</v>
      </c>
      <c r="CO125" s="37">
        <v>0.14535551795735824</v>
      </c>
      <c r="CP125" s="37">
        <v>0.13966269555874944</v>
      </c>
      <c r="CQ125" s="37">
        <v>0.13039663088928566</v>
      </c>
      <c r="CR125" s="37">
        <v>0.12572896008702794</v>
      </c>
      <c r="CS125" s="37">
        <v>0.14110926133138224</v>
      </c>
      <c r="CT125" s="37">
        <v>0.1255043882639244</v>
      </c>
      <c r="CU125" s="37">
        <v>0.13613101002858086</v>
      </c>
      <c r="CV125" s="37">
        <v>0.12572896008702794</v>
      </c>
      <c r="CW125" s="37">
        <v>0.13189371230929314</v>
      </c>
      <c r="CX125" s="37">
        <v>0.1255043882639244</v>
      </c>
      <c r="CY125" s="37">
        <v>0.1255043882639244</v>
      </c>
      <c r="CZ125" s="37">
        <v>0.14021141395634462</v>
      </c>
      <c r="DA125" s="37">
        <v>0.12572896008702794</v>
      </c>
      <c r="DB125" s="37">
        <v>0.1238359238777369</v>
      </c>
      <c r="DC125" s="37">
        <v>0.12545484565341836</v>
      </c>
      <c r="DD125" s="37">
        <v>0.13254233151489725</v>
      </c>
      <c r="DE125" s="37">
        <v>0.12534582605694133</v>
      </c>
      <c r="DF125" s="37">
        <v>0.13322936066040847</v>
      </c>
      <c r="DG125" s="37">
        <v>0.12314814271756136</v>
      </c>
      <c r="DH125" s="37">
        <v>0.12293697800008085</v>
      </c>
      <c r="DI125" s="37">
        <v>0.1321826678363367</v>
      </c>
      <c r="DJ125" s="37">
        <v>0.13017993847884179</v>
      </c>
      <c r="DK125" s="37">
        <v>0.1255043882639244</v>
      </c>
      <c r="DL125" s="37">
        <v>0.1255043882639244</v>
      </c>
      <c r="DM125" s="37">
        <v>0.11779941986488307</v>
      </c>
      <c r="DN125" s="37">
        <v>0.13011709770910795</v>
      </c>
      <c r="DO125" s="37">
        <v>0.1255043882639244</v>
      </c>
      <c r="DP125" s="37">
        <v>0.12314814271756136</v>
      </c>
      <c r="DQ125" s="37">
        <v>0.12948608388971161</v>
      </c>
      <c r="DR125" s="37">
        <v>0.11267113182704369</v>
      </c>
      <c r="DS125" s="37">
        <v>0.12700197478454345</v>
      </c>
      <c r="DT125" s="37">
        <v>0.12072818926760598</v>
      </c>
      <c r="DU125" s="37">
        <v>0.1255043882639244</v>
      </c>
      <c r="DV125" s="37">
        <v>0.1252339103033171</v>
      </c>
      <c r="DW125" s="37">
        <v>0.12361864199650108</v>
      </c>
      <c r="DX125" s="37">
        <v>0.12667437262414838</v>
      </c>
      <c r="DY125" s="37">
        <v>0.12572896008702794</v>
      </c>
      <c r="DZ125" s="37">
        <v>0.13329093912512779</v>
      </c>
      <c r="EA125" s="37">
        <v>0.12564395659624084</v>
      </c>
      <c r="EB125" s="37">
        <v>0.13254233151489725</v>
      </c>
      <c r="EC125" s="37">
        <v>0.1255043882639244</v>
      </c>
      <c r="ED125" s="37">
        <v>0.13172752470386828</v>
      </c>
      <c r="EE125" s="37">
        <v>0.12572896008702794</v>
      </c>
      <c r="EF125" s="37">
        <v>0.1255043882639244</v>
      </c>
      <c r="EG125" s="37">
        <v>0.12314814271756136</v>
      </c>
      <c r="EH125" s="37">
        <v>0.1255043882639244</v>
      </c>
      <c r="EI125" s="37">
        <v>0.1255043882639244</v>
      </c>
      <c r="EJ125" s="37">
        <v>0.13465027457998602</v>
      </c>
      <c r="EK125" s="37">
        <v>0.12712536078969294</v>
      </c>
      <c r="EL125" s="37">
        <v>0.13465027457998602</v>
      </c>
      <c r="EM125" s="37">
        <v>0.13310283115678323</v>
      </c>
      <c r="EN125" s="37">
        <v>0.12774674178054979</v>
      </c>
      <c r="EO125" s="37">
        <v>0.13465027457998602</v>
      </c>
      <c r="EP125" s="37">
        <v>0.13465027457998602</v>
      </c>
      <c r="EQ125" s="37">
        <v>0.13013512198352473</v>
      </c>
      <c r="ER125" s="37">
        <v>0.11773054012446882</v>
      </c>
      <c r="ES125" s="37">
        <v>0.11474690667826382</v>
      </c>
      <c r="ET125" s="37">
        <v>0.12572896008702794</v>
      </c>
      <c r="EU125" s="37">
        <v>0.13187217766788861</v>
      </c>
      <c r="EV125" s="37">
        <v>0.13322936066040847</v>
      </c>
      <c r="EW125" s="37">
        <v>0.13784433364506476</v>
      </c>
      <c r="EX125" s="37">
        <v>0.1255043882639244</v>
      </c>
      <c r="EY125" s="37">
        <v>0.1255043882639244</v>
      </c>
      <c r="EZ125" s="37">
        <v>0.13238700385497526</v>
      </c>
      <c r="FA125" s="37">
        <v>0.12572896008702794</v>
      </c>
      <c r="FB125" s="37">
        <v>0.12402187207296023</v>
      </c>
      <c r="FC125" s="37">
        <v>0.12572896008702794</v>
      </c>
      <c r="FD125" s="37">
        <v>0.11422337526441928</v>
      </c>
      <c r="FE125" s="37">
        <v>0.13013512198352473</v>
      </c>
      <c r="FF125" s="37">
        <v>0.12402187207296023</v>
      </c>
      <c r="FG125" s="37">
        <v>0.1255043882639244</v>
      </c>
      <c r="FH125" s="37">
        <v>0.12531120480079072</v>
      </c>
      <c r="FI125" s="37">
        <v>0.12056148376618769</v>
      </c>
      <c r="FJ125" s="37">
        <v>0.14367397121865744</v>
      </c>
      <c r="FK125" s="37">
        <v>0.12572896008702794</v>
      </c>
      <c r="FL125" s="37">
        <v>0.1300636641620303</v>
      </c>
      <c r="FM125" s="37">
        <v>0.1285501587143707</v>
      </c>
      <c r="FN125" s="37">
        <v>0.13465027457998602</v>
      </c>
      <c r="FO125" s="37">
        <v>0.13786642958578765</v>
      </c>
      <c r="FP125" s="37">
        <v>0.12572896008702794</v>
      </c>
      <c r="FQ125" s="37">
        <v>0.1255043882639244</v>
      </c>
      <c r="FR125" s="37">
        <v>0.12572896008702794</v>
      </c>
      <c r="FS125" s="37">
        <v>0.11844664532711358</v>
      </c>
      <c r="FT125" s="37">
        <v>0.1255043882639244</v>
      </c>
      <c r="FU125" s="37">
        <v>0.1255043882639244</v>
      </c>
      <c r="FV125" s="37">
        <v>0.12564395659624084</v>
      </c>
      <c r="FW125" s="37">
        <v>0.13676036833441985</v>
      </c>
      <c r="FX125" s="37">
        <v>0.13465027457998602</v>
      </c>
      <c r="FY125" s="37">
        <v>0.12588728270895877</v>
      </c>
      <c r="FZ125" s="37">
        <v>0.12053596229902652</v>
      </c>
      <c r="GA125" s="37">
        <v>0.1255043882639244</v>
      </c>
      <c r="GB125" s="37">
        <v>0.1255043882639244</v>
      </c>
      <c r="GC125" s="37">
        <v>0.13610763559391081</v>
      </c>
      <c r="GD125" s="37">
        <v>0.12478504658193579</v>
      </c>
      <c r="GE125" s="37">
        <v>0.12572896008702794</v>
      </c>
      <c r="GF125" s="37">
        <v>0.1255043882639244</v>
      </c>
      <c r="GG125" s="37">
        <v>0.13762262500671829</v>
      </c>
      <c r="GH125" s="37">
        <v>0.12041078404184491</v>
      </c>
      <c r="GI125" s="37">
        <v>0.12564395659624084</v>
      </c>
      <c r="GJ125" s="37">
        <v>0.12572896008702794</v>
      </c>
      <c r="GK125" s="37">
        <v>0.12063515998264385</v>
      </c>
      <c r="GL125" s="37">
        <v>0.12537048917119153</v>
      </c>
      <c r="GM125" s="37">
        <v>0.13834313293862777</v>
      </c>
      <c r="GN125" s="37">
        <v>0.12314814271756136</v>
      </c>
      <c r="GO125" s="37">
        <v>0.12882745940012108</v>
      </c>
      <c r="GP125" s="37">
        <v>0.12572896008702794</v>
      </c>
      <c r="GQ125" s="37">
        <v>0.14284082700016909</v>
      </c>
      <c r="GR125" s="37">
        <v>0.13465027457998602</v>
      </c>
      <c r="GS125" s="37">
        <v>0.1255043882639244</v>
      </c>
      <c r="GT125" s="37">
        <v>0.12808521679870521</v>
      </c>
      <c r="GU125" s="37">
        <v>0.12866328783455883</v>
      </c>
      <c r="GV125" s="37">
        <v>0.12531120480079072</v>
      </c>
      <c r="GW125" s="37">
        <v>0.1255043882639244</v>
      </c>
      <c r="GX125" s="37">
        <v>0.13241523322373916</v>
      </c>
      <c r="GY125" s="37">
        <v>0.13465027457998602</v>
      </c>
      <c r="GZ125" s="37">
        <v>0.13125964637289589</v>
      </c>
      <c r="HA125" s="37">
        <v>0.12545484565341836</v>
      </c>
      <c r="HB125" s="37">
        <v>0.1285501587143707</v>
      </c>
      <c r="HC125" s="37">
        <v>0.12712769004611313</v>
      </c>
      <c r="HD125" s="37">
        <v>0.12572896008702794</v>
      </c>
      <c r="HE125" s="37">
        <v>0.11470305172401374</v>
      </c>
      <c r="HF125" s="37">
        <v>0.1255043882639244</v>
      </c>
      <c r="HG125" s="37">
        <v>0.11628034292434175</v>
      </c>
      <c r="HH125" s="37">
        <v>0.12845133651157115</v>
      </c>
      <c r="HI125" s="37">
        <v>0.1255043882639244</v>
      </c>
      <c r="HJ125" s="37">
        <v>0.1272198629731851</v>
      </c>
      <c r="HK125" s="37">
        <v>0.12104988778556747</v>
      </c>
      <c r="HL125" s="37">
        <v>0.12330210284613319</v>
      </c>
      <c r="HM125" s="37">
        <v>0.1255043882639244</v>
      </c>
      <c r="HN125" s="37">
        <v>0.12017636469552961</v>
      </c>
      <c r="HO125" s="37">
        <v>0.13035257972586156</v>
      </c>
      <c r="HP125" s="37">
        <v>0.12572896008702794</v>
      </c>
      <c r="HQ125" s="37">
        <v>0.12537048917119153</v>
      </c>
      <c r="HR125" s="37">
        <v>0.13233937150307673</v>
      </c>
      <c r="HS125" s="37">
        <v>0.12740764934836712</v>
      </c>
      <c r="HT125" s="37">
        <v>0.12545484565341836</v>
      </c>
      <c r="HU125" s="37">
        <v>0.13388723298099192</v>
      </c>
      <c r="HV125" s="37">
        <v>0.12314814271756136</v>
      </c>
      <c r="HW125" s="37">
        <v>0.1255043882639244</v>
      </c>
      <c r="HX125" s="37">
        <v>0.13465027457998602</v>
      </c>
      <c r="HY125" s="37">
        <v>0.13465027457998602</v>
      </c>
      <c r="HZ125" s="37">
        <v>0.12067980239226395</v>
      </c>
      <c r="IA125" s="37">
        <v>0.12545484565341836</v>
      </c>
      <c r="IB125" s="37">
        <v>0.12534582605694133</v>
      </c>
      <c r="IC125" s="37">
        <v>0.12244356256621525</v>
      </c>
      <c r="ID125" s="37">
        <v>0.12545484565341836</v>
      </c>
      <c r="IE125" s="37">
        <v>0.1255043882639244</v>
      </c>
      <c r="IF125" s="37">
        <v>0.12564395659624084</v>
      </c>
      <c r="IG125" s="37">
        <v>0.12314814271756136</v>
      </c>
      <c r="IH125" s="37">
        <v>0.13017993847884179</v>
      </c>
      <c r="II125" s="37">
        <v>0.13465027457998602</v>
      </c>
      <c r="IJ125" s="37">
        <v>0.12679482552879029</v>
      </c>
      <c r="IK125" s="37">
        <v>0.13009918061812775</v>
      </c>
      <c r="IL125" s="37">
        <v>0.12293697800008085</v>
      </c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  <c r="LH125" s="37"/>
      <c r="LI125" s="37"/>
      <c r="LJ125" s="37"/>
      <c r="LK125" s="37"/>
      <c r="LL125" s="37"/>
      <c r="LM125" s="37"/>
      <c r="LN125" s="37"/>
      <c r="LO125" s="37"/>
      <c r="LP125" s="37"/>
      <c r="LQ125" s="37"/>
      <c r="LR125" s="37"/>
      <c r="LS125" s="37"/>
      <c r="LT125" s="37"/>
      <c r="LU125" s="37"/>
      <c r="LV125" s="37"/>
      <c r="LW125" s="37"/>
      <c r="LX125" s="37"/>
      <c r="LY125" s="37"/>
      <c r="LZ125" s="37"/>
      <c r="MA125" s="37"/>
      <c r="MB125" s="37"/>
      <c r="MC125" s="37"/>
      <c r="MD125" s="37"/>
      <c r="ME125" s="37"/>
      <c r="MF125" s="37"/>
      <c r="MG125" s="37"/>
      <c r="MH125" s="37"/>
      <c r="MI125" s="37"/>
      <c r="MJ125" s="37"/>
      <c r="MK125" s="37"/>
      <c r="ML125" s="37"/>
      <c r="MM125" s="37"/>
      <c r="MN125" s="37"/>
      <c r="MO125" s="37"/>
      <c r="MP125" s="37"/>
      <c r="MQ125" s="37"/>
      <c r="MR125" s="37"/>
      <c r="MS125" s="37"/>
      <c r="MT125" s="37"/>
      <c r="MU125" s="37"/>
      <c r="MV125" s="37"/>
      <c r="MW125" s="37"/>
      <c r="MX125" s="37"/>
      <c r="MY125" s="37"/>
      <c r="MZ125" s="37"/>
      <c r="NA125" s="37"/>
      <c r="NB125" s="37"/>
      <c r="NC125" s="37"/>
      <c r="ND125" s="37"/>
      <c r="NE125" s="37"/>
      <c r="NF125" s="37"/>
      <c r="NG125" s="37"/>
      <c r="NH125" s="37"/>
      <c r="NI125" s="37"/>
      <c r="NJ125" s="37"/>
      <c r="NK125" s="37"/>
      <c r="NL125" s="37"/>
      <c r="NM125" s="37"/>
      <c r="NN125" s="37"/>
      <c r="NO125" s="37"/>
      <c r="NP125" s="37"/>
      <c r="NQ125" s="37"/>
      <c r="NR125" s="37"/>
      <c r="NS125" s="37"/>
      <c r="NT125" s="37"/>
      <c r="NU125" s="37"/>
      <c r="NV125" s="37"/>
      <c r="NW125" s="37"/>
      <c r="NX125" s="37"/>
      <c r="NY125" s="37"/>
      <c r="NZ125" s="37"/>
      <c r="OA125" s="37"/>
      <c r="OB125" s="37"/>
      <c r="OC125" s="37"/>
      <c r="OD125" s="37"/>
      <c r="OE125" s="37"/>
      <c r="OF125" s="37"/>
      <c r="OG125" s="37"/>
      <c r="OH125" s="37"/>
      <c r="OI125" s="37"/>
      <c r="OJ125" s="37"/>
      <c r="OK125" s="37"/>
      <c r="OL125" s="37"/>
      <c r="OM125" s="37"/>
      <c r="ON125" s="37"/>
      <c r="OO125" s="37"/>
      <c r="OP125" s="37"/>
      <c r="OQ125" s="37"/>
      <c r="OR125" s="37"/>
      <c r="OS125" s="37"/>
      <c r="OT125" s="37"/>
    </row>
    <row r="126" spans="1:410" x14ac:dyDescent="0.35">
      <c r="A126" s="307">
        <v>0.16800000000000004</v>
      </c>
      <c r="B126" s="314">
        <f t="shared" si="8"/>
        <v>0.13110276441108151</v>
      </c>
      <c r="C126" s="315">
        <f t="shared" si="9"/>
        <v>3.6897235588918526E-2</v>
      </c>
      <c r="D126" s="37">
        <f t="shared" si="10"/>
        <v>0.12788110794504606</v>
      </c>
      <c r="E126" s="11">
        <f t="shared" si="11"/>
        <v>4.0118892054953975E-2</v>
      </c>
      <c r="F126" s="310">
        <f t="shared" si="12"/>
        <v>0.1311157046069106</v>
      </c>
      <c r="G126" s="311">
        <f t="shared" si="13"/>
        <v>3.6884295393089434E-2</v>
      </c>
      <c r="H126" s="312">
        <f t="shared" si="14"/>
        <v>0.12799142445009143</v>
      </c>
      <c r="I126" s="313">
        <f t="shared" si="15"/>
        <v>4.0008575549908609E-2</v>
      </c>
      <c r="J126" s="323">
        <v>0.12788110794504606</v>
      </c>
      <c r="K126" s="313">
        <v>4.0118892054953975E-2</v>
      </c>
      <c r="M126" s="1">
        <v>0.16800000000000004</v>
      </c>
      <c r="N126" s="37">
        <v>0.12944707713396619</v>
      </c>
      <c r="O126" s="37">
        <v>0.13160735147990477</v>
      </c>
      <c r="P126" s="37">
        <v>0.13781709514812768</v>
      </c>
      <c r="Q126" s="37">
        <v>0.14195671764147355</v>
      </c>
      <c r="R126" s="37">
        <v>0.12626972016667293</v>
      </c>
      <c r="S126" s="37">
        <v>0.13160735147990477</v>
      </c>
      <c r="T126" s="37">
        <v>0.13012344797496489</v>
      </c>
      <c r="U126" s="37">
        <v>0.13908212374201256</v>
      </c>
      <c r="V126" s="37">
        <v>0.13160735147990477</v>
      </c>
      <c r="W126" s="37">
        <v>0.13184335821093618</v>
      </c>
      <c r="X126" s="37">
        <v>0.13160735147990477</v>
      </c>
      <c r="Y126" s="37">
        <v>0.12815437585702516</v>
      </c>
      <c r="Z126" s="37">
        <v>0.13184335821093618</v>
      </c>
      <c r="AA126" s="37">
        <v>0.13184335821093618</v>
      </c>
      <c r="AB126" s="37">
        <v>0.14390751246036193</v>
      </c>
      <c r="AC126" s="37">
        <v>0.13153143936838774</v>
      </c>
      <c r="AD126" s="37">
        <v>0.12662797497114187</v>
      </c>
      <c r="AE126" s="37">
        <v>0.14258928353552269</v>
      </c>
      <c r="AF126" s="37">
        <v>0.13160735147990477</v>
      </c>
      <c r="AG126" s="37">
        <v>0.13184335821093618</v>
      </c>
      <c r="AH126" s="37">
        <v>0.13781709514812768</v>
      </c>
      <c r="AI126" s="37">
        <v>0.1385234819672192</v>
      </c>
      <c r="AJ126" s="37">
        <v>0.13184335821093618</v>
      </c>
      <c r="AK126" s="37">
        <v>0.12640418624465566</v>
      </c>
      <c r="AL126" s="37">
        <v>0.13160735147990477</v>
      </c>
      <c r="AM126" s="37">
        <v>0.13148859741539476</v>
      </c>
      <c r="AN126" s="37">
        <v>0.13710053247891141</v>
      </c>
      <c r="AO126" s="37">
        <v>0.13153143936838774</v>
      </c>
      <c r="AP126" s="37">
        <v>0.13184335821093618</v>
      </c>
      <c r="AQ126" s="37">
        <v>0.13508866421068233</v>
      </c>
      <c r="AR126" s="37">
        <v>0.13781709514812768</v>
      </c>
      <c r="AS126" s="37">
        <v>0.12219824667013302</v>
      </c>
      <c r="AT126" s="37">
        <v>0.14552379633467205</v>
      </c>
      <c r="AU126" s="37">
        <v>0.13027299359584177</v>
      </c>
      <c r="AV126" s="37">
        <v>0.13184335821093618</v>
      </c>
      <c r="AW126" s="37">
        <v>0.13140601348424319</v>
      </c>
      <c r="AX126" s="37">
        <v>0.13153143936838774</v>
      </c>
      <c r="AY126" s="37">
        <v>0.13160735147990477</v>
      </c>
      <c r="AZ126" s="37">
        <v>0.12783134372093752</v>
      </c>
      <c r="BA126" s="37">
        <v>0.12640418624465566</v>
      </c>
      <c r="BB126" s="37">
        <v>0.12640418624465566</v>
      </c>
      <c r="BC126" s="37">
        <v>0.13127896410145401</v>
      </c>
      <c r="BD126" s="37">
        <v>0.12685847197358502</v>
      </c>
      <c r="BE126" s="37">
        <v>0.13160735147990477</v>
      </c>
      <c r="BF126" s="37">
        <v>0.14184369929707086</v>
      </c>
      <c r="BG126" s="37">
        <v>0.1385834998307669</v>
      </c>
      <c r="BH126" s="37">
        <v>0.14119360374844692</v>
      </c>
      <c r="BI126" s="37">
        <v>0.13781709514812768</v>
      </c>
      <c r="BJ126" s="37">
        <v>0.13153143936838774</v>
      </c>
      <c r="BK126" s="37">
        <v>0.14997258459198193</v>
      </c>
      <c r="BL126" s="37">
        <v>0.14259219922435817</v>
      </c>
      <c r="BM126" s="37">
        <v>0.12953207248505616</v>
      </c>
      <c r="BN126" s="37">
        <v>0.12404875393937242</v>
      </c>
      <c r="BO126" s="37">
        <v>0.13843362369208645</v>
      </c>
      <c r="BP126" s="37">
        <v>0.13149531276973336</v>
      </c>
      <c r="BQ126" s="37">
        <v>0.1347067814523728</v>
      </c>
      <c r="BR126" s="37">
        <v>0.13184335821093618</v>
      </c>
      <c r="BS126" s="37">
        <v>0.13184335821093618</v>
      </c>
      <c r="BT126" s="37">
        <v>0.13160735147990477</v>
      </c>
      <c r="BU126" s="37">
        <v>0.13160735147990477</v>
      </c>
      <c r="BV126" s="37">
        <v>0.13781709514812768</v>
      </c>
      <c r="BW126" s="37">
        <v>0.14342344778158411</v>
      </c>
      <c r="BX126" s="37">
        <v>0.12640418624465566</v>
      </c>
      <c r="BY126" s="37">
        <v>0.1318170355444046</v>
      </c>
      <c r="BZ126" s="37">
        <v>0.13035244977967042</v>
      </c>
      <c r="CA126" s="37">
        <v>0.13184335821093618</v>
      </c>
      <c r="CB126" s="37">
        <v>0.12635934554190031</v>
      </c>
      <c r="CC126" s="37">
        <v>0.1422121192800192</v>
      </c>
      <c r="CD126" s="37">
        <v>0.1344513830971521</v>
      </c>
      <c r="CE126" s="37">
        <v>0.13355678073992228</v>
      </c>
      <c r="CF126" s="37">
        <v>0.11046228102595612</v>
      </c>
      <c r="CG126" s="37">
        <v>0.12635934554190031</v>
      </c>
      <c r="CH126" s="37">
        <v>0.14931802513387704</v>
      </c>
      <c r="CI126" s="37">
        <v>0.12194407744747693</v>
      </c>
      <c r="CJ126" s="37">
        <v>0.13781709514812768</v>
      </c>
      <c r="CK126" s="37">
        <v>0.14520527546556417</v>
      </c>
      <c r="CL126" s="37">
        <v>0.12640418624465566</v>
      </c>
      <c r="CM126" s="37">
        <v>0.1321120902988091</v>
      </c>
      <c r="CN126" s="37">
        <v>0.1366552946058317</v>
      </c>
      <c r="CO126" s="37">
        <v>0.14629036518578364</v>
      </c>
      <c r="CP126" s="37">
        <v>0.14051515242055346</v>
      </c>
      <c r="CQ126" s="37">
        <v>0.13127738184170035</v>
      </c>
      <c r="CR126" s="37">
        <v>0.12662797497114187</v>
      </c>
      <c r="CS126" s="37">
        <v>0.14195674311778395</v>
      </c>
      <c r="CT126" s="37">
        <v>0.12640418624465566</v>
      </c>
      <c r="CU126" s="37">
        <v>0.13698749864032189</v>
      </c>
      <c r="CV126" s="37">
        <v>0.12662797497114187</v>
      </c>
      <c r="CW126" s="37">
        <v>0.13279260210646293</v>
      </c>
      <c r="CX126" s="37">
        <v>0.12640418624465566</v>
      </c>
      <c r="CY126" s="37">
        <v>0.12640418624465566</v>
      </c>
      <c r="CZ126" s="37">
        <v>0.14107996516891808</v>
      </c>
      <c r="DA126" s="37">
        <v>0.12662797497114187</v>
      </c>
      <c r="DB126" s="37">
        <v>0.12475034201992363</v>
      </c>
      <c r="DC126" s="37">
        <v>0.12635934554190031</v>
      </c>
      <c r="DD126" s="37">
        <v>0.13341418086276868</v>
      </c>
      <c r="DE126" s="37">
        <v>0.1262605799648413</v>
      </c>
      <c r="DF126" s="37">
        <v>0.1340979679661185</v>
      </c>
      <c r="DG126" s="37">
        <v>0.12404875393937242</v>
      </c>
      <c r="DH126" s="37">
        <v>0.12384491108379581</v>
      </c>
      <c r="DI126" s="37">
        <v>0.13308113855605908</v>
      </c>
      <c r="DJ126" s="37">
        <v>0.13107723791834358</v>
      </c>
      <c r="DK126" s="37">
        <v>0.12640418624465566</v>
      </c>
      <c r="DL126" s="37">
        <v>0.12640418624465566</v>
      </c>
      <c r="DM126" s="37">
        <v>0.11864504915354868</v>
      </c>
      <c r="DN126" s="37">
        <v>0.13098008621881552</v>
      </c>
      <c r="DO126" s="37">
        <v>0.12640418624465566</v>
      </c>
      <c r="DP126" s="37">
        <v>0.12404875393937242</v>
      </c>
      <c r="DQ126" s="37">
        <v>0.13038718048536957</v>
      </c>
      <c r="DR126" s="37">
        <v>0.11357636957468631</v>
      </c>
      <c r="DS126" s="37">
        <v>0.1279049069330136</v>
      </c>
      <c r="DT126" s="37">
        <v>0.12162681750178361</v>
      </c>
      <c r="DU126" s="37">
        <v>0.12640418624465566</v>
      </c>
      <c r="DV126" s="37">
        <v>0.12613216495497492</v>
      </c>
      <c r="DW126" s="37">
        <v>0.12451887887748181</v>
      </c>
      <c r="DX126" s="37">
        <v>0.12757263183860412</v>
      </c>
      <c r="DY126" s="37">
        <v>0.12662797497114187</v>
      </c>
      <c r="DZ126" s="37">
        <v>0.13415527881750311</v>
      </c>
      <c r="EA126" s="37">
        <v>0.12653752015071196</v>
      </c>
      <c r="EB126" s="37">
        <v>0.13341418086276868</v>
      </c>
      <c r="EC126" s="37">
        <v>0.12640418624465566</v>
      </c>
      <c r="ED126" s="37">
        <v>0.13255165271767733</v>
      </c>
      <c r="EE126" s="37">
        <v>0.12662797497114187</v>
      </c>
      <c r="EF126" s="37">
        <v>0.12640418624465566</v>
      </c>
      <c r="EG126" s="37">
        <v>0.12404875393937242</v>
      </c>
      <c r="EH126" s="37">
        <v>0.12640418624465566</v>
      </c>
      <c r="EI126" s="37">
        <v>0.12640418624465566</v>
      </c>
      <c r="EJ126" s="37">
        <v>0.1355140961765986</v>
      </c>
      <c r="EK126" s="37">
        <v>0.12801893923110375</v>
      </c>
      <c r="EL126" s="37">
        <v>0.1355140961765986</v>
      </c>
      <c r="EM126" s="37">
        <v>0.13399808962505566</v>
      </c>
      <c r="EN126" s="37">
        <v>0.12864101002539141</v>
      </c>
      <c r="EO126" s="37">
        <v>0.1355140961765986</v>
      </c>
      <c r="EP126" s="37">
        <v>0.1355140961765986</v>
      </c>
      <c r="EQ126" s="37">
        <v>0.13100066629618601</v>
      </c>
      <c r="ER126" s="37">
        <v>0.11862807749793736</v>
      </c>
      <c r="ES126" s="37">
        <v>0.11523495299607678</v>
      </c>
      <c r="ET126" s="37">
        <v>0.12662797497114187</v>
      </c>
      <c r="EU126" s="37">
        <v>0.13274722142569861</v>
      </c>
      <c r="EV126" s="37">
        <v>0.1340979679661185</v>
      </c>
      <c r="EW126" s="37">
        <v>0.1387049966192675</v>
      </c>
      <c r="EX126" s="37">
        <v>0.12640418624465566</v>
      </c>
      <c r="EY126" s="37">
        <v>0.12640418624465566</v>
      </c>
      <c r="EZ126" s="37">
        <v>0.13325168834920986</v>
      </c>
      <c r="FA126" s="37">
        <v>0.12662797497114187</v>
      </c>
      <c r="FB126" s="37">
        <v>0.12492052498114536</v>
      </c>
      <c r="FC126" s="37">
        <v>0.12662797497114187</v>
      </c>
      <c r="FD126" s="37">
        <v>0.11506392547354993</v>
      </c>
      <c r="FE126" s="37">
        <v>0.13100066629618601</v>
      </c>
      <c r="FF126" s="37">
        <v>0.12492052498114536</v>
      </c>
      <c r="FG126" s="37">
        <v>0.12640418624465566</v>
      </c>
      <c r="FH126" s="37">
        <v>0.12620660824329555</v>
      </c>
      <c r="FI126" s="37">
        <v>0.12143881884672525</v>
      </c>
      <c r="FJ126" s="37">
        <v>0.14453127367253238</v>
      </c>
      <c r="FK126" s="37">
        <v>0.12662797497114187</v>
      </c>
      <c r="FL126" s="37">
        <v>0.13091907619941812</v>
      </c>
      <c r="FM126" s="37">
        <v>0.12944638613210246</v>
      </c>
      <c r="FN126" s="37">
        <v>0.1355140961765986</v>
      </c>
      <c r="FO126" s="37">
        <v>0.13873332849840003</v>
      </c>
      <c r="FP126" s="37">
        <v>0.12662797497114187</v>
      </c>
      <c r="FQ126" s="37">
        <v>0.12640418624465566</v>
      </c>
      <c r="FR126" s="37">
        <v>0.12662797497114187</v>
      </c>
      <c r="FS126" s="37">
        <v>0.11934578526055595</v>
      </c>
      <c r="FT126" s="37">
        <v>0.12640418624465566</v>
      </c>
      <c r="FU126" s="37">
        <v>0.12640418624465566</v>
      </c>
      <c r="FV126" s="37">
        <v>0.12653752015071196</v>
      </c>
      <c r="FW126" s="37">
        <v>0.13765615622091598</v>
      </c>
      <c r="FX126" s="37">
        <v>0.1355140961765986</v>
      </c>
      <c r="FY126" s="37">
        <v>0.12682314892507396</v>
      </c>
      <c r="FZ126" s="37">
        <v>0.12143570335678411</v>
      </c>
      <c r="GA126" s="37">
        <v>0.12640418624465566</v>
      </c>
      <c r="GB126" s="37">
        <v>0.12640418624465566</v>
      </c>
      <c r="GC126" s="37">
        <v>0.13703881800358975</v>
      </c>
      <c r="GD126" s="37">
        <v>0.12568481934028042</v>
      </c>
      <c r="GE126" s="37">
        <v>0.12662797497114187</v>
      </c>
      <c r="GF126" s="37">
        <v>0.12640418624465566</v>
      </c>
      <c r="GG126" s="37">
        <v>0.13849270214113529</v>
      </c>
      <c r="GH126" s="37">
        <v>0.12131181325840701</v>
      </c>
      <c r="GI126" s="37">
        <v>0.12653752015071196</v>
      </c>
      <c r="GJ126" s="37">
        <v>0.12662797497114187</v>
      </c>
      <c r="GK126" s="37">
        <v>0.12153284236023421</v>
      </c>
      <c r="GL126" s="37">
        <v>0.12626972016667293</v>
      </c>
      <c r="GM126" s="37">
        <v>0.13926745940594065</v>
      </c>
      <c r="GN126" s="37">
        <v>0.12404875393937242</v>
      </c>
      <c r="GO126" s="37">
        <v>0.12966994545141897</v>
      </c>
      <c r="GP126" s="37">
        <v>0.12662797497114187</v>
      </c>
      <c r="GQ126" s="37">
        <v>0.14369908887332317</v>
      </c>
      <c r="GR126" s="37">
        <v>0.1355140961765986</v>
      </c>
      <c r="GS126" s="37">
        <v>0.12640418624465566</v>
      </c>
      <c r="GT126" s="37">
        <v>0.12901602476397134</v>
      </c>
      <c r="GU126" s="37">
        <v>0.12955729102005464</v>
      </c>
      <c r="GV126" s="37">
        <v>0.12620660824329555</v>
      </c>
      <c r="GW126" s="37">
        <v>0.12640418624465566</v>
      </c>
      <c r="GX126" s="37">
        <v>0.13331716918228231</v>
      </c>
      <c r="GY126" s="37">
        <v>0.1355140961765986</v>
      </c>
      <c r="GZ126" s="37">
        <v>0.1321247611749663</v>
      </c>
      <c r="HA126" s="37">
        <v>0.12635934554190031</v>
      </c>
      <c r="HB126" s="37">
        <v>0.12944638613210246</v>
      </c>
      <c r="HC126" s="37">
        <v>0.12802146894066269</v>
      </c>
      <c r="HD126" s="37">
        <v>0.12662797497114187</v>
      </c>
      <c r="HE126" s="37">
        <v>0.11530485729640372</v>
      </c>
      <c r="HF126" s="37">
        <v>0.12640418624465566</v>
      </c>
      <c r="HG126" s="37">
        <v>0.11688396637158083</v>
      </c>
      <c r="HH126" s="37">
        <v>0.12934314402304503</v>
      </c>
      <c r="HI126" s="37">
        <v>0.12640418624465566</v>
      </c>
      <c r="HJ126" s="37">
        <v>0.128118958246352</v>
      </c>
      <c r="HK126" s="37">
        <v>0.12194407744747693</v>
      </c>
      <c r="HL126" s="37">
        <v>0.12419765999297816</v>
      </c>
      <c r="HM126" s="37">
        <v>0.12640418624465566</v>
      </c>
      <c r="HN126" s="37">
        <v>0.12104876387623298</v>
      </c>
      <c r="HO126" s="37">
        <v>0.13125310709791527</v>
      </c>
      <c r="HP126" s="37">
        <v>0.12662797497114187</v>
      </c>
      <c r="HQ126" s="37">
        <v>0.12626972016667293</v>
      </c>
      <c r="HR126" s="37">
        <v>0.13307015672751299</v>
      </c>
      <c r="HS126" s="37">
        <v>0.12830229650581004</v>
      </c>
      <c r="HT126" s="37">
        <v>0.12635934554190031</v>
      </c>
      <c r="HU126" s="37">
        <v>0.1347445001024663</v>
      </c>
      <c r="HV126" s="37">
        <v>0.12404875393937242</v>
      </c>
      <c r="HW126" s="37">
        <v>0.12640418624465566</v>
      </c>
      <c r="HX126" s="37">
        <v>0.1355140961765986</v>
      </c>
      <c r="HY126" s="37">
        <v>0.1355140961765986</v>
      </c>
      <c r="HZ126" s="37">
        <v>0.12158400170168671</v>
      </c>
      <c r="IA126" s="37">
        <v>0.12635934554190031</v>
      </c>
      <c r="IB126" s="37">
        <v>0.1262605799648413</v>
      </c>
      <c r="IC126" s="37">
        <v>0.12333650384174177</v>
      </c>
      <c r="ID126" s="37">
        <v>0.12635934554190031</v>
      </c>
      <c r="IE126" s="37">
        <v>0.12640418624465566</v>
      </c>
      <c r="IF126" s="37">
        <v>0.12653752015071196</v>
      </c>
      <c r="IG126" s="37">
        <v>0.12404875393937242</v>
      </c>
      <c r="IH126" s="37">
        <v>0.13107723791834358</v>
      </c>
      <c r="II126" s="37">
        <v>0.1355140961765986</v>
      </c>
      <c r="IJ126" s="37">
        <v>0.1276902852434203</v>
      </c>
      <c r="IK126" s="37">
        <v>0.13095962857254695</v>
      </c>
      <c r="IL126" s="37">
        <v>0.12384491108379581</v>
      </c>
      <c r="IM126" s="37"/>
      <c r="IN126" s="37"/>
      <c r="IO126" s="37"/>
      <c r="IP126" s="37"/>
      <c r="IQ126" s="37"/>
      <c r="IR126" s="37"/>
      <c r="IS126" s="37"/>
      <c r="IT126" s="37"/>
      <c r="IU126" s="37"/>
      <c r="IV126" s="37"/>
      <c r="IW126" s="37"/>
      <c r="IX126" s="37"/>
      <c r="IY126" s="37"/>
      <c r="IZ126" s="37"/>
      <c r="JA126" s="37"/>
      <c r="JB126" s="37"/>
      <c r="JC126" s="37"/>
      <c r="JD126" s="37"/>
      <c r="JE126" s="37"/>
      <c r="JF126" s="37"/>
      <c r="JG126" s="37"/>
      <c r="JH126" s="37"/>
      <c r="JI126" s="37"/>
      <c r="JJ126" s="37"/>
      <c r="JK126" s="37"/>
      <c r="JL126" s="37"/>
      <c r="JM126" s="37"/>
      <c r="JN126" s="37"/>
      <c r="JO126" s="37"/>
      <c r="JP126" s="37"/>
      <c r="JQ126" s="37"/>
      <c r="JR126" s="37"/>
      <c r="JS126" s="37"/>
      <c r="JT126" s="37"/>
      <c r="JU126" s="37"/>
      <c r="JV126" s="37"/>
      <c r="JW126" s="37"/>
      <c r="JX126" s="37"/>
      <c r="JY126" s="37"/>
      <c r="JZ126" s="37"/>
      <c r="KA126" s="37"/>
      <c r="KB126" s="37"/>
      <c r="KC126" s="37"/>
      <c r="KD126" s="37"/>
      <c r="KE126" s="37"/>
      <c r="KF126" s="37"/>
      <c r="KG126" s="37"/>
      <c r="KH126" s="37"/>
      <c r="KI126" s="37"/>
      <c r="KJ126" s="37"/>
      <c r="KK126" s="37"/>
      <c r="KL126" s="37"/>
      <c r="KM126" s="37"/>
      <c r="KN126" s="37"/>
      <c r="KO126" s="37"/>
      <c r="KP126" s="37"/>
      <c r="KQ126" s="37"/>
      <c r="KR126" s="37"/>
      <c r="KS126" s="37"/>
      <c r="KT126" s="37"/>
      <c r="KU126" s="37"/>
      <c r="KV126" s="37"/>
      <c r="KW126" s="37"/>
      <c r="KX126" s="37"/>
      <c r="KY126" s="37"/>
      <c r="KZ126" s="37"/>
      <c r="LA126" s="37"/>
      <c r="LB126" s="37"/>
      <c r="LC126" s="37"/>
      <c r="LD126" s="37"/>
      <c r="LE126" s="37"/>
      <c r="LF126" s="37"/>
      <c r="LG126" s="37"/>
      <c r="LH126" s="37"/>
      <c r="LI126" s="37"/>
      <c r="LJ126" s="37"/>
      <c r="LK126" s="37"/>
      <c r="LL126" s="37"/>
      <c r="LM126" s="37"/>
      <c r="LN126" s="37"/>
      <c r="LO126" s="37"/>
      <c r="LP126" s="37"/>
      <c r="LQ126" s="37"/>
      <c r="LR126" s="37"/>
      <c r="LS126" s="37"/>
      <c r="LT126" s="37"/>
      <c r="LU126" s="37"/>
      <c r="LV126" s="37"/>
      <c r="LW126" s="37"/>
      <c r="LX126" s="37"/>
      <c r="LY126" s="37"/>
      <c r="LZ126" s="37"/>
      <c r="MA126" s="37"/>
      <c r="MB126" s="37"/>
      <c r="MC126" s="37"/>
      <c r="MD126" s="37"/>
      <c r="ME126" s="37"/>
      <c r="MF126" s="37"/>
      <c r="MG126" s="37"/>
      <c r="MH126" s="37"/>
      <c r="MI126" s="37"/>
      <c r="MJ126" s="37"/>
      <c r="MK126" s="37"/>
      <c r="ML126" s="37"/>
      <c r="MM126" s="37"/>
      <c r="MN126" s="37"/>
      <c r="MO126" s="37"/>
      <c r="MP126" s="37"/>
      <c r="MQ126" s="37"/>
      <c r="MR126" s="37"/>
      <c r="MS126" s="37"/>
      <c r="MT126" s="37"/>
      <c r="MU126" s="37"/>
      <c r="MV126" s="37"/>
      <c r="MW126" s="37"/>
      <c r="MX126" s="37"/>
      <c r="MY126" s="37"/>
      <c r="MZ126" s="37"/>
      <c r="NA126" s="37"/>
      <c r="NB126" s="37"/>
      <c r="NC126" s="37"/>
      <c r="ND126" s="37"/>
      <c r="NE126" s="37"/>
      <c r="NF126" s="37"/>
      <c r="NG126" s="37"/>
      <c r="NH126" s="37"/>
      <c r="NI126" s="37"/>
      <c r="NJ126" s="37"/>
      <c r="NK126" s="37"/>
      <c r="NL126" s="37"/>
      <c r="NM126" s="37"/>
      <c r="NN126" s="37"/>
      <c r="NO126" s="37"/>
      <c r="NP126" s="37"/>
      <c r="NQ126" s="37"/>
      <c r="NR126" s="37"/>
      <c r="NS126" s="37"/>
      <c r="NT126" s="37"/>
      <c r="NU126" s="37"/>
      <c r="NV126" s="37"/>
      <c r="NW126" s="37"/>
      <c r="NX126" s="37"/>
      <c r="NY126" s="37"/>
      <c r="NZ126" s="37"/>
      <c r="OA126" s="37"/>
      <c r="OB126" s="37"/>
      <c r="OC126" s="37"/>
      <c r="OD126" s="37"/>
      <c r="OE126" s="37"/>
      <c r="OF126" s="37"/>
      <c r="OG126" s="37"/>
      <c r="OH126" s="37"/>
      <c r="OI126" s="37"/>
      <c r="OJ126" s="37"/>
      <c r="OK126" s="37"/>
      <c r="OL126" s="37"/>
      <c r="OM126" s="37"/>
      <c r="ON126" s="37"/>
      <c r="OO126" s="37"/>
      <c r="OP126" s="37"/>
      <c r="OQ126" s="37"/>
      <c r="OR126" s="37"/>
      <c r="OS126" s="37"/>
      <c r="OT126" s="37"/>
    </row>
    <row r="127" spans="1:410" x14ac:dyDescent="0.35">
      <c r="A127" s="307">
        <v>0.16900000000000004</v>
      </c>
      <c r="B127" s="314">
        <f t="shared" si="8"/>
        <v>0.13198801417018297</v>
      </c>
      <c r="C127" s="315">
        <f t="shared" si="9"/>
        <v>3.7011985829817073E-2</v>
      </c>
      <c r="D127" s="37">
        <f t="shared" si="10"/>
        <v>0.1287674116827292</v>
      </c>
      <c r="E127" s="11">
        <f t="shared" si="11"/>
        <v>4.0232588317270834E-2</v>
      </c>
      <c r="F127" s="310">
        <f t="shared" si="12"/>
        <v>0.13199889585690874</v>
      </c>
      <c r="G127" s="311">
        <f t="shared" si="13"/>
        <v>3.7001104143091296E-2</v>
      </c>
      <c r="H127" s="312">
        <f t="shared" si="14"/>
        <v>0.12887696017055306</v>
      </c>
      <c r="I127" s="313">
        <f t="shared" si="15"/>
        <v>4.0123039829446983E-2</v>
      </c>
      <c r="J127" s="323">
        <v>0.1287674116827292</v>
      </c>
      <c r="K127" s="313">
        <v>4.0232588317270834E-2</v>
      </c>
      <c r="M127" s="1">
        <v>0.16900000000000004</v>
      </c>
      <c r="N127" s="37">
        <v>0.13033396457219015</v>
      </c>
      <c r="O127" s="37">
        <v>0.13249157145076373</v>
      </c>
      <c r="P127" s="37">
        <v>0.13868028228917018</v>
      </c>
      <c r="Q127" s="37">
        <v>0.14281034575157103</v>
      </c>
      <c r="R127" s="37">
        <v>0.12717577234417909</v>
      </c>
      <c r="S127" s="37">
        <v>0.13249157145076373</v>
      </c>
      <c r="T127" s="37">
        <v>0.13100763146165906</v>
      </c>
      <c r="U127" s="37">
        <v>0.13993460477037845</v>
      </c>
      <c r="V127" s="37">
        <v>0.13249157145076373</v>
      </c>
      <c r="W127" s="37">
        <v>0.13273098464761279</v>
      </c>
      <c r="X127" s="37">
        <v>0.13249157145076373</v>
      </c>
      <c r="Y127" s="37">
        <v>0.12904641965972541</v>
      </c>
      <c r="Z127" s="37">
        <v>0.13273098464761279</v>
      </c>
      <c r="AA127" s="37">
        <v>0.13273098464761279</v>
      </c>
      <c r="AB127" s="37">
        <v>0.14485684985132119</v>
      </c>
      <c r="AC127" s="37">
        <v>0.13241054431170474</v>
      </c>
      <c r="AD127" s="37">
        <v>0.12752726897260902</v>
      </c>
      <c r="AE127" s="37">
        <v>0.14353053713198993</v>
      </c>
      <c r="AF127" s="37">
        <v>0.13249157145076373</v>
      </c>
      <c r="AG127" s="37">
        <v>0.13273098464761279</v>
      </c>
      <c r="AH127" s="37">
        <v>0.13868028228917018</v>
      </c>
      <c r="AI127" s="37">
        <v>0.13947808023080732</v>
      </c>
      <c r="AJ127" s="37">
        <v>0.13273098464761279</v>
      </c>
      <c r="AK127" s="37">
        <v>0.1273116843928237</v>
      </c>
      <c r="AL127" s="37">
        <v>0.13249157145076373</v>
      </c>
      <c r="AM127" s="37">
        <v>0.13237575346311381</v>
      </c>
      <c r="AN127" s="37">
        <v>0.13796879776034232</v>
      </c>
      <c r="AO127" s="37">
        <v>0.13241054431170474</v>
      </c>
      <c r="AP127" s="37">
        <v>0.13273098464761279</v>
      </c>
      <c r="AQ127" s="37">
        <v>0.13600921738826899</v>
      </c>
      <c r="AR127" s="37">
        <v>0.13868028228917018</v>
      </c>
      <c r="AS127" s="37">
        <v>0.12308430761391831</v>
      </c>
      <c r="AT127" s="37">
        <v>0.14638385381230634</v>
      </c>
      <c r="AU127" s="37">
        <v>0.13114282408766909</v>
      </c>
      <c r="AV127" s="37">
        <v>0.13273098464761279</v>
      </c>
      <c r="AW127" s="37">
        <v>0.13229788785303209</v>
      </c>
      <c r="AX127" s="37">
        <v>0.13241054431170474</v>
      </c>
      <c r="AY127" s="37">
        <v>0.13249157145076373</v>
      </c>
      <c r="AZ127" s="37">
        <v>0.12872617503384864</v>
      </c>
      <c r="BA127" s="37">
        <v>0.1273116843928237</v>
      </c>
      <c r="BB127" s="37">
        <v>0.1273116843928237</v>
      </c>
      <c r="BC127" s="37">
        <v>0.13217305216586062</v>
      </c>
      <c r="BD127" s="37">
        <v>0.1277427848126198</v>
      </c>
      <c r="BE127" s="37">
        <v>0.13249157145076373</v>
      </c>
      <c r="BF127" s="37">
        <v>0.14274453180624702</v>
      </c>
      <c r="BG127" s="37">
        <v>0.13944536353379133</v>
      </c>
      <c r="BH127" s="37">
        <v>0.14212762638761367</v>
      </c>
      <c r="BI127" s="37">
        <v>0.13868028228917018</v>
      </c>
      <c r="BJ127" s="37">
        <v>0.13241054431170474</v>
      </c>
      <c r="BK127" s="37">
        <v>0.15089977171191693</v>
      </c>
      <c r="BL127" s="37">
        <v>0.14345362989690957</v>
      </c>
      <c r="BM127" s="37">
        <v>0.1304162435773415</v>
      </c>
      <c r="BN127" s="37">
        <v>0.12494964596710023</v>
      </c>
      <c r="BO127" s="37">
        <v>0.13926507205815852</v>
      </c>
      <c r="BP127" s="37">
        <v>0.13238368545086132</v>
      </c>
      <c r="BQ127" s="37">
        <v>0.13559187745543388</v>
      </c>
      <c r="BR127" s="37">
        <v>0.13273098464761279</v>
      </c>
      <c r="BS127" s="37">
        <v>0.13273098464761279</v>
      </c>
      <c r="BT127" s="37">
        <v>0.13249157145076373</v>
      </c>
      <c r="BU127" s="37">
        <v>0.13249157145076373</v>
      </c>
      <c r="BV127" s="37">
        <v>0.13868028228917018</v>
      </c>
      <c r="BW127" s="37">
        <v>0.14417395886495066</v>
      </c>
      <c r="BX127" s="37">
        <v>0.1273116843928237</v>
      </c>
      <c r="BY127" s="37">
        <v>0.13270605855904294</v>
      </c>
      <c r="BZ127" s="37">
        <v>0.13124000007233261</v>
      </c>
      <c r="CA127" s="37">
        <v>0.13273098464761279</v>
      </c>
      <c r="CB127" s="37">
        <v>0.12726418589896671</v>
      </c>
      <c r="CC127" s="37">
        <v>0.14311572581181098</v>
      </c>
      <c r="CD127" s="37">
        <v>0.13529532328568661</v>
      </c>
      <c r="CE127" s="37">
        <v>0.13448411659595338</v>
      </c>
      <c r="CF127" s="37">
        <v>0.11138776897909497</v>
      </c>
      <c r="CG127" s="37">
        <v>0.12726418589896671</v>
      </c>
      <c r="CH127" s="37">
        <v>0.15024847442441924</v>
      </c>
      <c r="CI127" s="37">
        <v>0.12283845281838479</v>
      </c>
      <c r="CJ127" s="37">
        <v>0.13868028228917018</v>
      </c>
      <c r="CK127" s="37">
        <v>0.14606258240904735</v>
      </c>
      <c r="CL127" s="37">
        <v>0.1273116843928237</v>
      </c>
      <c r="CM127" s="37">
        <v>0.13299069901806693</v>
      </c>
      <c r="CN127" s="37">
        <v>0.13754539886282058</v>
      </c>
      <c r="CO127" s="37">
        <v>0.14722549611542846</v>
      </c>
      <c r="CP127" s="37">
        <v>0.14136820451867194</v>
      </c>
      <c r="CQ127" s="37">
        <v>0.13215840670745327</v>
      </c>
      <c r="CR127" s="37">
        <v>0.12752726897260902</v>
      </c>
      <c r="CS127" s="37">
        <v>0.14280489162137733</v>
      </c>
      <c r="CT127" s="37">
        <v>0.1273116843928237</v>
      </c>
      <c r="CU127" s="37">
        <v>0.13784464474641545</v>
      </c>
      <c r="CV127" s="37">
        <v>0.12752726897260902</v>
      </c>
      <c r="CW127" s="37">
        <v>0.13369175810590583</v>
      </c>
      <c r="CX127" s="37">
        <v>0.1273116843928237</v>
      </c>
      <c r="CY127" s="37">
        <v>0.1273116843928237</v>
      </c>
      <c r="CZ127" s="37">
        <v>0.14194910002952654</v>
      </c>
      <c r="DA127" s="37">
        <v>0.12752726897260902</v>
      </c>
      <c r="DB127" s="37">
        <v>0.12566519681113042</v>
      </c>
      <c r="DC127" s="37">
        <v>0.12726418589896671</v>
      </c>
      <c r="DD127" s="37">
        <v>0.13428657826045298</v>
      </c>
      <c r="DE127" s="37">
        <v>0.12717577234417909</v>
      </c>
      <c r="DF127" s="37">
        <v>0.13496713444489949</v>
      </c>
      <c r="DG127" s="37">
        <v>0.12494964596710023</v>
      </c>
      <c r="DH127" s="37">
        <v>0.12475309592119777</v>
      </c>
      <c r="DI127" s="37">
        <v>0.1339798823750924</v>
      </c>
      <c r="DJ127" s="37">
        <v>0.13197480340083612</v>
      </c>
      <c r="DK127" s="37">
        <v>0.1273116843928237</v>
      </c>
      <c r="DL127" s="37">
        <v>0.1273116843928237</v>
      </c>
      <c r="DM127" s="37">
        <v>0.11949132179663513</v>
      </c>
      <c r="DN127" s="37">
        <v>0.13184370309749371</v>
      </c>
      <c r="DO127" s="37">
        <v>0.1273116843928237</v>
      </c>
      <c r="DP127" s="37">
        <v>0.12494964596710023</v>
      </c>
      <c r="DQ127" s="37">
        <v>0.13128854120383981</v>
      </c>
      <c r="DR127" s="37">
        <v>0.11448184703145636</v>
      </c>
      <c r="DS127" s="37">
        <v>0.12880094424355981</v>
      </c>
      <c r="DT127" s="37">
        <v>0.12252572138461537</v>
      </c>
      <c r="DU127" s="37">
        <v>0.1273116843928237</v>
      </c>
      <c r="DV127" s="37">
        <v>0.1270307132171371</v>
      </c>
      <c r="DW127" s="37">
        <v>0.12541939853623418</v>
      </c>
      <c r="DX127" s="37">
        <v>0.12847117422108756</v>
      </c>
      <c r="DY127" s="37">
        <v>0.12752726897260902</v>
      </c>
      <c r="DZ127" s="37">
        <v>0.13502024945564983</v>
      </c>
      <c r="EA127" s="37">
        <v>0.12743132241069022</v>
      </c>
      <c r="EB127" s="37">
        <v>0.13428657826045298</v>
      </c>
      <c r="EC127" s="37">
        <v>0.1273116843928237</v>
      </c>
      <c r="ED127" s="37">
        <v>0.13337656878635928</v>
      </c>
      <c r="EE127" s="37">
        <v>0.12752726897260902</v>
      </c>
      <c r="EF127" s="37">
        <v>0.1273116843928237</v>
      </c>
      <c r="EG127" s="37">
        <v>0.12494964596710023</v>
      </c>
      <c r="EH127" s="37">
        <v>0.1273116843928237</v>
      </c>
      <c r="EI127" s="37">
        <v>0.1273116843928237</v>
      </c>
      <c r="EJ127" s="37">
        <v>0.13637855009076483</v>
      </c>
      <c r="EK127" s="37">
        <v>0.12891276161253229</v>
      </c>
      <c r="EL127" s="37">
        <v>0.13637855009076483</v>
      </c>
      <c r="EM127" s="37">
        <v>0.1348936524046831</v>
      </c>
      <c r="EN127" s="37">
        <v>0.12953555312442067</v>
      </c>
      <c r="EO127" s="37">
        <v>0.13637855009076483</v>
      </c>
      <c r="EP127" s="37">
        <v>0.13637855009076483</v>
      </c>
      <c r="EQ127" s="37">
        <v>0.13186683845451186</v>
      </c>
      <c r="ER127" s="37">
        <v>0.11952589254611268</v>
      </c>
      <c r="ES127" s="37">
        <v>0.11572442165693975</v>
      </c>
      <c r="ET127" s="37">
        <v>0.12752726897260902</v>
      </c>
      <c r="EU127" s="37">
        <v>0.13362280215598776</v>
      </c>
      <c r="EV127" s="37">
        <v>0.13496713444489949</v>
      </c>
      <c r="EW127" s="37">
        <v>0.13956624591312816</v>
      </c>
      <c r="EX127" s="37">
        <v>0.1273116843928237</v>
      </c>
      <c r="EY127" s="37">
        <v>0.1273116843928237</v>
      </c>
      <c r="EZ127" s="37">
        <v>0.13411700288902551</v>
      </c>
      <c r="FA127" s="37">
        <v>0.12752726897260902</v>
      </c>
      <c r="FB127" s="37">
        <v>0.12581946417882905</v>
      </c>
      <c r="FC127" s="37">
        <v>0.12752726897260902</v>
      </c>
      <c r="FD127" s="37">
        <v>0.11590500387278113</v>
      </c>
      <c r="FE127" s="37">
        <v>0.13186683845451186</v>
      </c>
      <c r="FF127" s="37">
        <v>0.12581946417882905</v>
      </c>
      <c r="FG127" s="37">
        <v>0.1273116843928237</v>
      </c>
      <c r="FH127" s="37">
        <v>0.12710227761271642</v>
      </c>
      <c r="FI127" s="37">
        <v>0.12231664140610943</v>
      </c>
      <c r="FJ127" s="37">
        <v>0.1453891672480836</v>
      </c>
      <c r="FK127" s="37">
        <v>0.12752726897260902</v>
      </c>
      <c r="FL127" s="37">
        <v>0.13177511822888666</v>
      </c>
      <c r="FM127" s="37">
        <v>0.13034287747321294</v>
      </c>
      <c r="FN127" s="37">
        <v>0.13637855009076483</v>
      </c>
      <c r="FO127" s="37">
        <v>0.13960079346577392</v>
      </c>
      <c r="FP127" s="37">
        <v>0.12752726897260902</v>
      </c>
      <c r="FQ127" s="37">
        <v>0.1273116843928237</v>
      </c>
      <c r="FR127" s="37">
        <v>0.12752726897260902</v>
      </c>
      <c r="FS127" s="37">
        <v>0.12024519109727905</v>
      </c>
      <c r="FT127" s="37">
        <v>0.1273116843928237</v>
      </c>
      <c r="FU127" s="37">
        <v>0.1273116843928237</v>
      </c>
      <c r="FV127" s="37">
        <v>0.12743132241069022</v>
      </c>
      <c r="FW127" s="37">
        <v>0.13855222369499098</v>
      </c>
      <c r="FX127" s="37">
        <v>0.13637855009076483</v>
      </c>
      <c r="FY127" s="37">
        <v>0.12775922001906315</v>
      </c>
      <c r="FZ127" s="37">
        <v>0.12233569787926335</v>
      </c>
      <c r="GA127" s="37">
        <v>0.1273116843928237</v>
      </c>
      <c r="GB127" s="37">
        <v>0.1273116843928237</v>
      </c>
      <c r="GC127" s="37">
        <v>0.13797030167915336</v>
      </c>
      <c r="GD127" s="37">
        <v>0.12658486715433681</v>
      </c>
      <c r="GE127" s="37">
        <v>0.12752726897260902</v>
      </c>
      <c r="GF127" s="37">
        <v>0.1273116843928237</v>
      </c>
      <c r="GG127" s="37">
        <v>0.13936334158369656</v>
      </c>
      <c r="GH127" s="37">
        <v>0.12221317043723645</v>
      </c>
      <c r="GI127" s="37">
        <v>0.12743132241069022</v>
      </c>
      <c r="GJ127" s="37">
        <v>0.12752726897260902</v>
      </c>
      <c r="GK127" s="37">
        <v>0.12243081051202465</v>
      </c>
      <c r="GL127" s="37">
        <v>0.12717577234417909</v>
      </c>
      <c r="GM127" s="37">
        <v>0.14019201376770418</v>
      </c>
      <c r="GN127" s="37">
        <v>0.12494964596710023</v>
      </c>
      <c r="GO127" s="37">
        <v>0.13051316898906018</v>
      </c>
      <c r="GP127" s="37">
        <v>0.12752726897260902</v>
      </c>
      <c r="GQ127" s="37">
        <v>0.14455794810883038</v>
      </c>
      <c r="GR127" s="37">
        <v>0.13637855009076483</v>
      </c>
      <c r="GS127" s="37">
        <v>0.1273116843928237</v>
      </c>
      <c r="GT127" s="37">
        <v>0.12994703360104509</v>
      </c>
      <c r="GU127" s="37">
        <v>0.13046120825091734</v>
      </c>
      <c r="GV127" s="37">
        <v>0.12710227761271642</v>
      </c>
      <c r="GW127" s="37">
        <v>0.1273116843928237</v>
      </c>
      <c r="GX127" s="37">
        <v>0.13421940150657341</v>
      </c>
      <c r="GY127" s="37">
        <v>0.13637855009076483</v>
      </c>
      <c r="GZ127" s="37">
        <v>0.13299050491359643</v>
      </c>
      <c r="HA127" s="37">
        <v>0.12726418589896671</v>
      </c>
      <c r="HB127" s="37">
        <v>0.13034287747321294</v>
      </c>
      <c r="HC127" s="37">
        <v>0.12891398978703883</v>
      </c>
      <c r="HD127" s="37">
        <v>0.12752726897260902</v>
      </c>
      <c r="HE127" s="37">
        <v>0.11590802113690502</v>
      </c>
      <c r="HF127" s="37">
        <v>0.1273116843928237</v>
      </c>
      <c r="HG127" s="37">
        <v>0.11748894664781862</v>
      </c>
      <c r="HH127" s="37">
        <v>0.13023522221425088</v>
      </c>
      <c r="HI127" s="37">
        <v>0.1273116843928237</v>
      </c>
      <c r="HJ127" s="37">
        <v>0.12901833717399236</v>
      </c>
      <c r="HK127" s="37">
        <v>0.12283845281838479</v>
      </c>
      <c r="HL127" s="37">
        <v>0.12509344435270298</v>
      </c>
      <c r="HM127" s="37">
        <v>0.1273116843928237</v>
      </c>
      <c r="HN127" s="37">
        <v>0.1219235608272724</v>
      </c>
      <c r="HO127" s="37">
        <v>0.13215391100129192</v>
      </c>
      <c r="HP127" s="37">
        <v>0.12752726897260902</v>
      </c>
      <c r="HQ127" s="37">
        <v>0.12717577234417909</v>
      </c>
      <c r="HR127" s="37">
        <v>0.13380202348574821</v>
      </c>
      <c r="HS127" s="37">
        <v>0.12919674149691263</v>
      </c>
      <c r="HT127" s="37">
        <v>0.12726418589896671</v>
      </c>
      <c r="HU127" s="37">
        <v>0.13560242275915213</v>
      </c>
      <c r="HV127" s="37">
        <v>0.12494964596710023</v>
      </c>
      <c r="HW127" s="37">
        <v>0.1273116843928237</v>
      </c>
      <c r="HX127" s="37">
        <v>0.13637855009076483</v>
      </c>
      <c r="HY127" s="37">
        <v>0.13637855009076483</v>
      </c>
      <c r="HZ127" s="37">
        <v>0.12248849279558738</v>
      </c>
      <c r="IA127" s="37">
        <v>0.12726418589896671</v>
      </c>
      <c r="IB127" s="37">
        <v>0.12717577234417909</v>
      </c>
      <c r="IC127" s="37">
        <v>0.1242353850398783</v>
      </c>
      <c r="ID127" s="37">
        <v>0.12726418589896671</v>
      </c>
      <c r="IE127" s="37">
        <v>0.1273116843928237</v>
      </c>
      <c r="IF127" s="37">
        <v>0.12743132241069022</v>
      </c>
      <c r="IG127" s="37">
        <v>0.12494964596710023</v>
      </c>
      <c r="IH127" s="37">
        <v>0.13197480340083612</v>
      </c>
      <c r="II127" s="37">
        <v>0.13637855009076483</v>
      </c>
      <c r="IJ127" s="37">
        <v>0.1285860154152958</v>
      </c>
      <c r="IK127" s="37">
        <v>0.1318207054283862</v>
      </c>
      <c r="IL127" s="37">
        <v>0.12475309592119777</v>
      </c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/>
      <c r="KY127" s="37"/>
      <c r="KZ127" s="37"/>
      <c r="LA127" s="37"/>
      <c r="LB127" s="37"/>
      <c r="LC127" s="37"/>
      <c r="LD127" s="37"/>
      <c r="LE127" s="37"/>
      <c r="LF127" s="37"/>
      <c r="LG127" s="37"/>
      <c r="LH127" s="37"/>
      <c r="LI127" s="37"/>
      <c r="LJ127" s="37"/>
      <c r="LK127" s="37"/>
      <c r="LL127" s="37"/>
      <c r="LM127" s="37"/>
      <c r="LN127" s="37"/>
      <c r="LO127" s="37"/>
      <c r="LP127" s="37"/>
      <c r="LQ127" s="37"/>
      <c r="LR127" s="37"/>
      <c r="LS127" s="37"/>
      <c r="LT127" s="37"/>
      <c r="LU127" s="37"/>
      <c r="LV127" s="37"/>
      <c r="LW127" s="37"/>
      <c r="LX127" s="37"/>
      <c r="LY127" s="37"/>
      <c r="LZ127" s="37"/>
      <c r="MA127" s="37"/>
      <c r="MB127" s="37"/>
      <c r="MC127" s="37"/>
      <c r="MD127" s="37"/>
      <c r="ME127" s="37"/>
      <c r="MF127" s="37"/>
      <c r="MG127" s="37"/>
      <c r="MH127" s="37"/>
      <c r="MI127" s="37"/>
      <c r="MJ127" s="37"/>
      <c r="MK127" s="37"/>
      <c r="ML127" s="37"/>
      <c r="MM127" s="37"/>
      <c r="MN127" s="37"/>
      <c r="MO127" s="37"/>
      <c r="MP127" s="37"/>
      <c r="MQ127" s="37"/>
      <c r="MR127" s="37"/>
      <c r="MS127" s="37"/>
      <c r="MT127" s="37"/>
      <c r="MU127" s="37"/>
      <c r="MV127" s="37"/>
      <c r="MW127" s="37"/>
      <c r="MX127" s="37"/>
      <c r="MY127" s="37"/>
      <c r="MZ127" s="37"/>
      <c r="NA127" s="37"/>
      <c r="NB127" s="37"/>
      <c r="NC127" s="37"/>
      <c r="ND127" s="37"/>
      <c r="NE127" s="37"/>
      <c r="NF127" s="37"/>
      <c r="NG127" s="37"/>
      <c r="NH127" s="37"/>
      <c r="NI127" s="37"/>
      <c r="NJ127" s="37"/>
      <c r="NK127" s="37"/>
      <c r="NL127" s="37"/>
      <c r="NM127" s="37"/>
      <c r="NN127" s="37"/>
      <c r="NO127" s="37"/>
      <c r="NP127" s="37"/>
      <c r="NQ127" s="37"/>
      <c r="NR127" s="37"/>
      <c r="NS127" s="37"/>
      <c r="NT127" s="37"/>
      <c r="NU127" s="37"/>
      <c r="NV127" s="37"/>
      <c r="NW127" s="37"/>
      <c r="NX127" s="37"/>
      <c r="NY127" s="37"/>
      <c r="NZ127" s="37"/>
      <c r="OA127" s="37"/>
      <c r="OB127" s="37"/>
      <c r="OC127" s="37"/>
      <c r="OD127" s="37"/>
      <c r="OE127" s="37"/>
      <c r="OF127" s="37"/>
      <c r="OG127" s="37"/>
      <c r="OH127" s="37"/>
      <c r="OI127" s="37"/>
      <c r="OJ127" s="37"/>
      <c r="OK127" s="37"/>
      <c r="OL127" s="37"/>
      <c r="OM127" s="37"/>
      <c r="ON127" s="37"/>
      <c r="OO127" s="37"/>
      <c r="OP127" s="37"/>
      <c r="OQ127" s="37"/>
      <c r="OR127" s="37"/>
      <c r="OS127" s="37"/>
      <c r="OT127" s="37"/>
    </row>
    <row r="128" spans="1:410" x14ac:dyDescent="0.35">
      <c r="A128" s="307">
        <v>0.17000000000000004</v>
      </c>
      <c r="B128" s="314">
        <f t="shared" si="8"/>
        <v>0.13287260444568344</v>
      </c>
      <c r="C128" s="315">
        <f t="shared" si="9"/>
        <v>3.71273955543166E-2</v>
      </c>
      <c r="D128" s="37">
        <f t="shared" si="10"/>
        <v>0.12965218719732774</v>
      </c>
      <c r="E128" s="11">
        <f t="shared" si="11"/>
        <v>4.03478128026723E-2</v>
      </c>
      <c r="F128" s="310">
        <f t="shared" si="12"/>
        <v>0.13288149292448934</v>
      </c>
      <c r="G128" s="311">
        <f t="shared" si="13"/>
        <v>3.7118507075510704E-2</v>
      </c>
      <c r="H128" s="312">
        <f t="shared" si="14"/>
        <v>0.12976133513732274</v>
      </c>
      <c r="I128" s="313">
        <f t="shared" si="15"/>
        <v>4.0238664862677298E-2</v>
      </c>
      <c r="J128" s="323">
        <v>0.12965218719732774</v>
      </c>
      <c r="K128" s="313">
        <v>4.03478128026723E-2</v>
      </c>
      <c r="M128" s="1">
        <v>0.17000000000000004</v>
      </c>
      <c r="N128" s="37">
        <v>0.13122115580721916</v>
      </c>
      <c r="O128" s="37">
        <v>0.13337608035864124</v>
      </c>
      <c r="P128" s="37">
        <v>0.13954397718161826</v>
      </c>
      <c r="Q128" s="37">
        <v>0.14366456806609063</v>
      </c>
      <c r="R128" s="37">
        <v>0.12808063335956699</v>
      </c>
      <c r="S128" s="37">
        <v>0.13337608035864124</v>
      </c>
      <c r="T128" s="37">
        <v>0.13189209933573887</v>
      </c>
      <c r="U128" s="37">
        <v>0.14078767748899246</v>
      </c>
      <c r="V128" s="37">
        <v>0.13337608035864124</v>
      </c>
      <c r="W128" s="37">
        <v>0.13361892243137485</v>
      </c>
      <c r="X128" s="37">
        <v>0.13337608035864124</v>
      </c>
      <c r="Y128" s="37">
        <v>0.12993872987241373</v>
      </c>
      <c r="Z128" s="37">
        <v>0.13361892243137485</v>
      </c>
      <c r="AA128" s="37">
        <v>0.13361892243137485</v>
      </c>
      <c r="AB128" s="37">
        <v>0.14580639113709459</v>
      </c>
      <c r="AC128" s="37">
        <v>0.13328990116534878</v>
      </c>
      <c r="AD128" s="37">
        <v>0.12842684152238171</v>
      </c>
      <c r="AE128" s="37">
        <v>0.14447191684318628</v>
      </c>
      <c r="AF128" s="37">
        <v>0.13337608035864124</v>
      </c>
      <c r="AG128" s="37">
        <v>0.13361892243137485</v>
      </c>
      <c r="AH128" s="37">
        <v>0.13954397718161826</v>
      </c>
      <c r="AI128" s="37">
        <v>0.14043277216440297</v>
      </c>
      <c r="AJ128" s="37">
        <v>0.13361892243137485</v>
      </c>
      <c r="AK128" s="37">
        <v>0.12821293107632115</v>
      </c>
      <c r="AL128" s="37">
        <v>0.13337608035864124</v>
      </c>
      <c r="AM128" s="37">
        <v>0.13326322621049713</v>
      </c>
      <c r="AN128" s="37">
        <v>0.13883757476936287</v>
      </c>
      <c r="AO128" s="37">
        <v>0.13328990116534878</v>
      </c>
      <c r="AP128" s="37">
        <v>0.13361892243137485</v>
      </c>
      <c r="AQ128" s="37">
        <v>0.13693013577097402</v>
      </c>
      <c r="AR128" s="37">
        <v>0.13954397718161826</v>
      </c>
      <c r="AS128" s="37">
        <v>0.12397066268150936</v>
      </c>
      <c r="AT128" s="37">
        <v>0.14724450442526593</v>
      </c>
      <c r="AU128" s="37">
        <v>0.13201326689160231</v>
      </c>
      <c r="AV128" s="37">
        <v>0.13361892243137485</v>
      </c>
      <c r="AW128" s="37">
        <v>0.13319012318824175</v>
      </c>
      <c r="AX128" s="37">
        <v>0.13328990116534878</v>
      </c>
      <c r="AY128" s="37">
        <v>0.13337608035864124</v>
      </c>
      <c r="AZ128" s="37">
        <v>0.12962126750788783</v>
      </c>
      <c r="BA128" s="37">
        <v>0.12821293107632115</v>
      </c>
      <c r="BB128" s="37">
        <v>0.12821293107632115</v>
      </c>
      <c r="BC128" s="37">
        <v>0.13307786201238536</v>
      </c>
      <c r="BD128" s="37">
        <v>0.12862596436835383</v>
      </c>
      <c r="BE128" s="37">
        <v>0.13337608035864124</v>
      </c>
      <c r="BF128" s="37">
        <v>0.1436457174893877</v>
      </c>
      <c r="BG128" s="37">
        <v>0.14030779357645473</v>
      </c>
      <c r="BH128" s="37">
        <v>0.14306520705804537</v>
      </c>
      <c r="BI128" s="37">
        <v>0.13954397718161826</v>
      </c>
      <c r="BJ128" s="37">
        <v>0.13328990116534878</v>
      </c>
      <c r="BK128" s="37">
        <v>0.15182726064332885</v>
      </c>
      <c r="BL128" s="37">
        <v>0.14431564637170058</v>
      </c>
      <c r="BM128" s="37">
        <v>0.13130069723883531</v>
      </c>
      <c r="BN128" s="37">
        <v>0.12585081816842258</v>
      </c>
      <c r="BO128" s="37">
        <v>0.14009714850280086</v>
      </c>
      <c r="BP128" s="37">
        <v>0.13327238461968216</v>
      </c>
      <c r="BQ128" s="37">
        <v>0.13647726933758997</v>
      </c>
      <c r="BR128" s="37">
        <v>0.13361892243137485</v>
      </c>
      <c r="BS128" s="37">
        <v>0.13361892243137485</v>
      </c>
      <c r="BT128" s="37">
        <v>0.13337608035864124</v>
      </c>
      <c r="BU128" s="37">
        <v>0.13337608035864124</v>
      </c>
      <c r="BV128" s="37">
        <v>0.13954397718161826</v>
      </c>
      <c r="BW128" s="37">
        <v>0.1449255790764552</v>
      </c>
      <c r="BX128" s="37">
        <v>0.12821293107632115</v>
      </c>
      <c r="BY128" s="37">
        <v>0.13359539282928745</v>
      </c>
      <c r="BZ128" s="37">
        <v>0.13212785730087506</v>
      </c>
      <c r="CA128" s="37">
        <v>0.13361892243137485</v>
      </c>
      <c r="CB128" s="37">
        <v>0.12816143610618758</v>
      </c>
      <c r="CC128" s="37">
        <v>0.14401975123943012</v>
      </c>
      <c r="CD128" s="37">
        <v>0.13613994361869253</v>
      </c>
      <c r="CE128" s="37">
        <v>0.13541166408437344</v>
      </c>
      <c r="CF128" s="37">
        <v>0.11231338363150334</v>
      </c>
      <c r="CG128" s="37">
        <v>0.12816143610618758</v>
      </c>
      <c r="CH128" s="37">
        <v>0.15117921218482588</v>
      </c>
      <c r="CI128" s="37">
        <v>0.12373346994569001</v>
      </c>
      <c r="CJ128" s="37">
        <v>0.13954397718161826</v>
      </c>
      <c r="CK128" s="37">
        <v>0.14692047990642054</v>
      </c>
      <c r="CL128" s="37">
        <v>0.12821293107632115</v>
      </c>
      <c r="CM128" s="37">
        <v>0.13386954205930368</v>
      </c>
      <c r="CN128" s="37">
        <v>0.13843580766775609</v>
      </c>
      <c r="CO128" s="37">
        <v>0.14816090938222337</v>
      </c>
      <c r="CP128" s="37">
        <v>0.14222184955065154</v>
      </c>
      <c r="CQ128" s="37">
        <v>0.13303970483780136</v>
      </c>
      <c r="CR128" s="37">
        <v>0.12842684152238171</v>
      </c>
      <c r="CS128" s="37">
        <v>0.14365370421188461</v>
      </c>
      <c r="CT128" s="37">
        <v>0.12821293107632115</v>
      </c>
      <c r="CU128" s="37">
        <v>0.13870244566262668</v>
      </c>
      <c r="CV128" s="37">
        <v>0.12842684152238171</v>
      </c>
      <c r="CW128" s="37">
        <v>0.13459117975149293</v>
      </c>
      <c r="CX128" s="37">
        <v>0.12821293107632115</v>
      </c>
      <c r="CY128" s="37">
        <v>0.12821293107632115</v>
      </c>
      <c r="CZ128" s="37">
        <v>0.14281881620996573</v>
      </c>
      <c r="DA128" s="37">
        <v>0.12842684152238171</v>
      </c>
      <c r="DB128" s="37">
        <v>0.12658048610818029</v>
      </c>
      <c r="DC128" s="37">
        <v>0.12816143610618758</v>
      </c>
      <c r="DD128" s="37">
        <v>0.13515952145044041</v>
      </c>
      <c r="DE128" s="37">
        <v>0.12807794160785702</v>
      </c>
      <c r="DF128" s="37">
        <v>0.13583685781443999</v>
      </c>
      <c r="DG128" s="37">
        <v>0.12585081816842258</v>
      </c>
      <c r="DH128" s="37">
        <v>0.12566153203671648</v>
      </c>
      <c r="DI128" s="37">
        <v>0.1348788987154117</v>
      </c>
      <c r="DJ128" s="37">
        <v>0.13287263437577956</v>
      </c>
      <c r="DK128" s="37">
        <v>0.12821293107632115</v>
      </c>
      <c r="DL128" s="37">
        <v>0.12821293107632115</v>
      </c>
      <c r="DM128" s="37">
        <v>0.12033823474871386</v>
      </c>
      <c r="DN128" s="37">
        <v>0.13270794567872479</v>
      </c>
      <c r="DO128" s="37">
        <v>0.12821293107632115</v>
      </c>
      <c r="DP128" s="37">
        <v>0.12585081816842258</v>
      </c>
      <c r="DQ128" s="37">
        <v>0.13219016550806839</v>
      </c>
      <c r="DR128" s="37">
        <v>0.11538756371496395</v>
      </c>
      <c r="DS128" s="37">
        <v>0.12969724111796488</v>
      </c>
      <c r="DT128" s="37">
        <v>0.12342490029408903</v>
      </c>
      <c r="DU128" s="37">
        <v>0.12821293107632115</v>
      </c>
      <c r="DV128" s="37">
        <v>0.12792955419763263</v>
      </c>
      <c r="DW128" s="37">
        <v>0.12632020033318447</v>
      </c>
      <c r="DX128" s="37">
        <v>0.12936999918708092</v>
      </c>
      <c r="DY128" s="37">
        <v>0.12842684152238171</v>
      </c>
      <c r="DZ128" s="37">
        <v>0.13588584838873219</v>
      </c>
      <c r="EA128" s="37">
        <v>0.12832536322034183</v>
      </c>
      <c r="EB128" s="37">
        <v>0.13515952145044041</v>
      </c>
      <c r="EC128" s="37">
        <v>0.12821293107632115</v>
      </c>
      <c r="ED128" s="37">
        <v>0.13420093209397455</v>
      </c>
      <c r="EE128" s="37">
        <v>0.12842684152238171</v>
      </c>
      <c r="EF128" s="37">
        <v>0.12821293107632115</v>
      </c>
      <c r="EG128" s="37">
        <v>0.12585081816842258</v>
      </c>
      <c r="EH128" s="37">
        <v>0.12821293107632115</v>
      </c>
      <c r="EI128" s="37">
        <v>0.12821293107632115</v>
      </c>
      <c r="EJ128" s="37">
        <v>0.1372425237161119</v>
      </c>
      <c r="EK128" s="37">
        <v>0.12980761755064307</v>
      </c>
      <c r="EL128" s="37">
        <v>0.1372425237161119</v>
      </c>
      <c r="EM128" s="37">
        <v>0.13578748439084398</v>
      </c>
      <c r="EN128" s="37">
        <v>0.13043037039184147</v>
      </c>
      <c r="EO128" s="37">
        <v>0.1372425237161119</v>
      </c>
      <c r="EP128" s="37">
        <v>0.1372425237161119</v>
      </c>
      <c r="EQ128" s="37">
        <v>0.13273363578496755</v>
      </c>
      <c r="ER128" s="37">
        <v>0.12042398451321623</v>
      </c>
      <c r="ES128" s="37">
        <v>0.11621531359517068</v>
      </c>
      <c r="ET128" s="37">
        <v>0.12842684152238171</v>
      </c>
      <c r="EU128" s="37">
        <v>0.13449891762691357</v>
      </c>
      <c r="EV128" s="37">
        <v>0.13583685781443999</v>
      </c>
      <c r="EW128" s="37">
        <v>0.14042807920952627</v>
      </c>
      <c r="EX128" s="37">
        <v>0.12821293107632115</v>
      </c>
      <c r="EY128" s="37">
        <v>0.12821293107632115</v>
      </c>
      <c r="EZ128" s="37">
        <v>0.13498294481717732</v>
      </c>
      <c r="FA128" s="37">
        <v>0.12842684152238171</v>
      </c>
      <c r="FB128" s="37">
        <v>0.12672219650423022</v>
      </c>
      <c r="FC128" s="37">
        <v>0.12842684152238171</v>
      </c>
      <c r="FD128" s="37">
        <v>0.116733721727319</v>
      </c>
      <c r="FE128" s="37">
        <v>0.13273363578496755</v>
      </c>
      <c r="FF128" s="37">
        <v>0.12672219650423022</v>
      </c>
      <c r="FG128" s="37">
        <v>0.12821293107632115</v>
      </c>
      <c r="FH128" s="37">
        <v>0.12799821231644604</v>
      </c>
      <c r="FI128" s="37">
        <v>0.1231949493737281</v>
      </c>
      <c r="FJ128" s="37">
        <v>0.14624764965779891</v>
      </c>
      <c r="FK128" s="37">
        <v>0.12842684152238171</v>
      </c>
      <c r="FL128" s="37">
        <v>0.13263178760510508</v>
      </c>
      <c r="FM128" s="37">
        <v>0.13123963219869417</v>
      </c>
      <c r="FN128" s="37">
        <v>0.1372425237161119</v>
      </c>
      <c r="FO128" s="37">
        <v>0.14046882222014134</v>
      </c>
      <c r="FP128" s="37">
        <v>0.12842684152238171</v>
      </c>
      <c r="FQ128" s="37">
        <v>0.12821293107632115</v>
      </c>
      <c r="FR128" s="37">
        <v>0.12842684152238171</v>
      </c>
      <c r="FS128" s="37">
        <v>0.12114486225301624</v>
      </c>
      <c r="FT128" s="37">
        <v>0.12821293107632115</v>
      </c>
      <c r="FU128" s="37">
        <v>0.12821293107632115</v>
      </c>
      <c r="FV128" s="37">
        <v>0.12832536322034183</v>
      </c>
      <c r="FW128" s="37">
        <v>0.13944857013948342</v>
      </c>
      <c r="FX128" s="37">
        <v>0.1372425237161119</v>
      </c>
      <c r="FY128" s="37">
        <v>0.1286954952656516</v>
      </c>
      <c r="FZ128" s="37">
        <v>0.12323594521679571</v>
      </c>
      <c r="GA128" s="37">
        <v>0.12821293107632115</v>
      </c>
      <c r="GB128" s="37">
        <v>0.12821293107632115</v>
      </c>
      <c r="GC128" s="37">
        <v>0.13890208501283774</v>
      </c>
      <c r="GD128" s="37">
        <v>0.12748518947065279</v>
      </c>
      <c r="GE128" s="37">
        <v>0.12842684152238171</v>
      </c>
      <c r="GF128" s="37">
        <v>0.12821293107632115</v>
      </c>
      <c r="GG128" s="37">
        <v>0.14023454106242661</v>
      </c>
      <c r="GH128" s="37">
        <v>0.12311485431391511</v>
      </c>
      <c r="GI128" s="37">
        <v>0.12832536322034183</v>
      </c>
      <c r="GJ128" s="37">
        <v>0.12842684152238171</v>
      </c>
      <c r="GK128" s="37">
        <v>0.12332906365754948</v>
      </c>
      <c r="GL128" s="37">
        <v>0.12808063335956699</v>
      </c>
      <c r="GM128" s="37">
        <v>0.14111679528985599</v>
      </c>
      <c r="GN128" s="37">
        <v>0.12585081816842258</v>
      </c>
      <c r="GO128" s="37">
        <v>0.1313571269072169</v>
      </c>
      <c r="GP128" s="37">
        <v>0.12842684152238171</v>
      </c>
      <c r="GQ128" s="37">
        <v>0.1454174024002941</v>
      </c>
      <c r="GR128" s="37">
        <v>0.1372425237161119</v>
      </c>
      <c r="GS128" s="37">
        <v>0.12821293107632115</v>
      </c>
      <c r="GT128" s="37">
        <v>0.13087824261642766</v>
      </c>
      <c r="GU128" s="37">
        <v>0.13136732615215974</v>
      </c>
      <c r="GV128" s="37">
        <v>0.12799821231644604</v>
      </c>
      <c r="GW128" s="37">
        <v>0.12821293107632115</v>
      </c>
      <c r="GX128" s="37">
        <v>0.13512192955637192</v>
      </c>
      <c r="GY128" s="37">
        <v>0.1372425237161119</v>
      </c>
      <c r="GZ128" s="37">
        <v>0.13385687492344789</v>
      </c>
      <c r="HA128" s="37">
        <v>0.12816143610618758</v>
      </c>
      <c r="HB128" s="37">
        <v>0.13123963219869417</v>
      </c>
      <c r="HC128" s="37">
        <v>0.12980678594749606</v>
      </c>
      <c r="HD128" s="37">
        <v>0.12842684152238171</v>
      </c>
      <c r="HE128" s="37">
        <v>0.11651254213185425</v>
      </c>
      <c r="HF128" s="37">
        <v>0.12821293107632115</v>
      </c>
      <c r="HG128" s="37">
        <v>0.1180932078359298</v>
      </c>
      <c r="HH128" s="37">
        <v>0.13112757051880952</v>
      </c>
      <c r="HI128" s="37">
        <v>0.12821293107632115</v>
      </c>
      <c r="HJ128" s="37">
        <v>0.12991799917073066</v>
      </c>
      <c r="HK128" s="37">
        <v>0.12373346994569001</v>
      </c>
      <c r="HL128" s="37">
        <v>0.12598945582228582</v>
      </c>
      <c r="HM128" s="37">
        <v>0.12821293107632115</v>
      </c>
      <c r="HN128" s="37">
        <v>0.12279236148983785</v>
      </c>
      <c r="HO128" s="37">
        <v>0.13305499074468341</v>
      </c>
      <c r="HP128" s="37">
        <v>0.12842684152238171</v>
      </c>
      <c r="HQ128" s="37">
        <v>0.12808063335956699</v>
      </c>
      <c r="HR128" s="37">
        <v>0.13453496910605378</v>
      </c>
      <c r="HS128" s="37">
        <v>0.13009144973145825</v>
      </c>
      <c r="HT128" s="37">
        <v>0.12816143610618758</v>
      </c>
      <c r="HU128" s="37">
        <v>0.13646099825054936</v>
      </c>
      <c r="HV128" s="37">
        <v>0.12585081816842258</v>
      </c>
      <c r="HW128" s="37">
        <v>0.12821293107632115</v>
      </c>
      <c r="HX128" s="37">
        <v>0.1372425237161119</v>
      </c>
      <c r="HY128" s="37">
        <v>0.1372425237161119</v>
      </c>
      <c r="HZ128" s="37">
        <v>0.12339327481220708</v>
      </c>
      <c r="IA128" s="37">
        <v>0.12816143610618758</v>
      </c>
      <c r="IB128" s="37">
        <v>0.12807794160785702</v>
      </c>
      <c r="IC128" s="37">
        <v>0.12513759129986424</v>
      </c>
      <c r="ID128" s="37">
        <v>0.12816143610618758</v>
      </c>
      <c r="IE128" s="37">
        <v>0.12821293107632115</v>
      </c>
      <c r="IF128" s="37">
        <v>0.12832536322034183</v>
      </c>
      <c r="IG128" s="37">
        <v>0.12585081816842258</v>
      </c>
      <c r="IH128" s="37">
        <v>0.13287263437577956</v>
      </c>
      <c r="II128" s="37">
        <v>0.1372425237161119</v>
      </c>
      <c r="IJ128" s="37">
        <v>0.12948201543654214</v>
      </c>
      <c r="IK128" s="37">
        <v>0.1326824085262972</v>
      </c>
      <c r="IL128" s="37">
        <v>0.12566153203671648</v>
      </c>
      <c r="IM128" s="37"/>
      <c r="IN128" s="37"/>
      <c r="IO128" s="37"/>
      <c r="IP128" s="37"/>
      <c r="IQ128" s="37"/>
      <c r="IR128" s="37"/>
      <c r="IS128" s="37"/>
      <c r="IT128" s="37"/>
      <c r="IU128" s="37"/>
      <c r="IV128" s="37"/>
      <c r="IW128" s="37"/>
      <c r="IX128" s="37"/>
      <c r="IY128" s="37"/>
      <c r="IZ128" s="37"/>
      <c r="JA128" s="37"/>
      <c r="JB128" s="37"/>
      <c r="JC128" s="37"/>
      <c r="JD128" s="37"/>
      <c r="JE128" s="37"/>
      <c r="JF128" s="37"/>
      <c r="JG128" s="37"/>
      <c r="JH128" s="37"/>
      <c r="JI128" s="37"/>
      <c r="JJ128" s="37"/>
      <c r="JK128" s="37"/>
      <c r="JL128" s="37"/>
      <c r="JM128" s="37"/>
      <c r="JN128" s="37"/>
      <c r="JO128" s="37"/>
      <c r="JP128" s="37"/>
      <c r="JQ128" s="37"/>
      <c r="JR128" s="37"/>
      <c r="JS128" s="37"/>
      <c r="JT128" s="37"/>
      <c r="JU128" s="37"/>
      <c r="JV128" s="37"/>
      <c r="JW128" s="37"/>
      <c r="JX128" s="37"/>
      <c r="JY128" s="37"/>
      <c r="JZ128" s="37"/>
      <c r="KA128" s="37"/>
      <c r="KB128" s="37"/>
      <c r="KC128" s="37"/>
      <c r="KD128" s="37"/>
      <c r="KE128" s="37"/>
      <c r="KF128" s="37"/>
      <c r="KG128" s="37"/>
      <c r="KH128" s="37"/>
      <c r="KI128" s="37"/>
      <c r="KJ128" s="37"/>
      <c r="KK128" s="37"/>
      <c r="KL128" s="37"/>
      <c r="KM128" s="37"/>
      <c r="KN128" s="37"/>
      <c r="KO128" s="37"/>
      <c r="KP128" s="37"/>
      <c r="KQ128" s="37"/>
      <c r="KR128" s="37"/>
      <c r="KS128" s="37"/>
      <c r="KT128" s="37"/>
      <c r="KU128" s="37"/>
      <c r="KV128" s="37"/>
      <c r="KW128" s="37"/>
      <c r="KX128" s="37"/>
      <c r="KY128" s="37"/>
      <c r="KZ128" s="37"/>
      <c r="LA128" s="37"/>
      <c r="LB128" s="37"/>
      <c r="LC128" s="37"/>
      <c r="LD128" s="37"/>
      <c r="LE128" s="37"/>
      <c r="LF128" s="37"/>
      <c r="LG128" s="37"/>
      <c r="LH128" s="37"/>
      <c r="LI128" s="37"/>
      <c r="LJ128" s="37"/>
      <c r="LK128" s="37"/>
      <c r="LL128" s="37"/>
      <c r="LM128" s="37"/>
      <c r="LN128" s="37"/>
      <c r="LO128" s="37"/>
      <c r="LP128" s="37"/>
      <c r="LQ128" s="37"/>
      <c r="LR128" s="37"/>
      <c r="LS128" s="37"/>
      <c r="LT128" s="37"/>
      <c r="LU128" s="37"/>
      <c r="LV128" s="37"/>
      <c r="LW128" s="37"/>
      <c r="LX128" s="37"/>
      <c r="LY128" s="37"/>
      <c r="LZ128" s="37"/>
      <c r="MA128" s="37"/>
      <c r="MB128" s="37"/>
      <c r="MC128" s="37"/>
      <c r="MD128" s="37"/>
      <c r="ME128" s="37"/>
      <c r="MF128" s="37"/>
      <c r="MG128" s="37"/>
      <c r="MH128" s="37"/>
      <c r="MI128" s="37"/>
      <c r="MJ128" s="37"/>
      <c r="MK128" s="37"/>
      <c r="ML128" s="37"/>
      <c r="MM128" s="37"/>
      <c r="MN128" s="37"/>
      <c r="MO128" s="37"/>
      <c r="MP128" s="37"/>
      <c r="MQ128" s="37"/>
      <c r="MR128" s="37"/>
      <c r="MS128" s="37"/>
      <c r="MT128" s="37"/>
      <c r="MU128" s="37"/>
      <c r="MV128" s="37"/>
      <c r="MW128" s="37"/>
      <c r="MX128" s="37"/>
      <c r="MY128" s="37"/>
      <c r="MZ128" s="37"/>
      <c r="NA128" s="37"/>
      <c r="NB128" s="37"/>
      <c r="NC128" s="37"/>
      <c r="ND128" s="37"/>
      <c r="NE128" s="37"/>
      <c r="NF128" s="37"/>
      <c r="NG128" s="37"/>
      <c r="NH128" s="37"/>
      <c r="NI128" s="37"/>
      <c r="NJ128" s="37"/>
      <c r="NK128" s="37"/>
      <c r="NL128" s="37"/>
      <c r="NM128" s="37"/>
      <c r="NN128" s="37"/>
      <c r="NO128" s="37"/>
      <c r="NP128" s="37"/>
      <c r="NQ128" s="37"/>
      <c r="NR128" s="37"/>
      <c r="NS128" s="37"/>
      <c r="NT128" s="37"/>
      <c r="NU128" s="37"/>
      <c r="NV128" s="37"/>
      <c r="NW128" s="37"/>
      <c r="NX128" s="37"/>
      <c r="NY128" s="37"/>
      <c r="NZ128" s="37"/>
      <c r="OA128" s="37"/>
      <c r="OB128" s="37"/>
      <c r="OC128" s="37"/>
      <c r="OD128" s="37"/>
      <c r="OE128" s="37"/>
      <c r="OF128" s="37"/>
      <c r="OG128" s="37"/>
      <c r="OH128" s="37"/>
      <c r="OI128" s="37"/>
      <c r="OJ128" s="37"/>
      <c r="OK128" s="37"/>
      <c r="OL128" s="37"/>
      <c r="OM128" s="37"/>
      <c r="ON128" s="37"/>
      <c r="OO128" s="37"/>
      <c r="OP128" s="37"/>
      <c r="OQ128" s="37"/>
      <c r="OR128" s="37"/>
      <c r="OS128" s="37"/>
      <c r="OT128" s="37"/>
    </row>
    <row r="129" spans="1:410" x14ac:dyDescent="0.35">
      <c r="A129" s="307">
        <v>0.17100000000000004</v>
      </c>
      <c r="B129" s="314">
        <f t="shared" si="8"/>
        <v>0.13375696106684024</v>
      </c>
      <c r="C129" s="315">
        <f t="shared" si="9"/>
        <v>3.7243038933159806E-2</v>
      </c>
      <c r="D129" s="37">
        <f t="shared" si="10"/>
        <v>0.13053592816760606</v>
      </c>
      <c r="E129" s="11">
        <f t="shared" si="11"/>
        <v>4.0464071832393977E-2</v>
      </c>
      <c r="F129" s="310">
        <f t="shared" si="12"/>
        <v>0.13376397426546621</v>
      </c>
      <c r="G129" s="311">
        <f t="shared" si="13"/>
        <v>3.7236025734533829E-2</v>
      </c>
      <c r="H129" s="312">
        <f t="shared" si="14"/>
        <v>0.13064529010206391</v>
      </c>
      <c r="I129" s="313">
        <f t="shared" si="15"/>
        <v>4.0354709897936131E-2</v>
      </c>
      <c r="J129" s="323">
        <v>0.13053592816760606</v>
      </c>
      <c r="K129" s="313">
        <v>4.0464071832393977E-2</v>
      </c>
      <c r="M129" s="1">
        <v>0.17100000000000004</v>
      </c>
      <c r="N129" s="37">
        <v>0.13210865016527396</v>
      </c>
      <c r="O129" s="37">
        <v>0.13426087756213811</v>
      </c>
      <c r="P129" s="37">
        <v>0.1404081778762114</v>
      </c>
      <c r="Q129" s="37">
        <v>0.14451938229330619</v>
      </c>
      <c r="R129" s="37">
        <v>0.12897761776441086</v>
      </c>
      <c r="S129" s="37">
        <v>0.13426087756213811</v>
      </c>
      <c r="T129" s="37">
        <v>0.13277685097123837</v>
      </c>
      <c r="U129" s="37">
        <v>0.14164133959816017</v>
      </c>
      <c r="V129" s="37">
        <v>0.13426087756213811</v>
      </c>
      <c r="W129" s="37">
        <v>0.13450717086436259</v>
      </c>
      <c r="X129" s="37">
        <v>0.13426087756213811</v>
      </c>
      <c r="Y129" s="37">
        <v>0.13083130594158221</v>
      </c>
      <c r="Z129" s="37">
        <v>0.13450717086436259</v>
      </c>
      <c r="AA129" s="37">
        <v>0.13450717086436259</v>
      </c>
      <c r="AB129" s="37">
        <v>0.14675613532396992</v>
      </c>
      <c r="AC129" s="37">
        <v>0.13417180474782264</v>
      </c>
      <c r="AD129" s="37">
        <v>0.1293266920507008</v>
      </c>
      <c r="AE129" s="37">
        <v>0.14541342248247324</v>
      </c>
      <c r="AF129" s="37">
        <v>0.13426087756213811</v>
      </c>
      <c r="AG129" s="37">
        <v>0.13450717086436259</v>
      </c>
      <c r="AH129" s="37">
        <v>0.1404081778762114</v>
      </c>
      <c r="AI129" s="37">
        <v>0.141387557693887</v>
      </c>
      <c r="AJ129" s="37">
        <v>0.13450717086436259</v>
      </c>
      <c r="AK129" s="37">
        <v>0.12910943419171383</v>
      </c>
      <c r="AL129" s="37">
        <v>0.13426087756213811</v>
      </c>
      <c r="AM129" s="37">
        <v>0.13415101472213409</v>
      </c>
      <c r="AN129" s="37">
        <v>0.13970686150194367</v>
      </c>
      <c r="AO129" s="37">
        <v>0.13417180474782264</v>
      </c>
      <c r="AP129" s="37">
        <v>0.13450717086436259</v>
      </c>
      <c r="AQ129" s="37">
        <v>0.13785135845303054</v>
      </c>
      <c r="AR129" s="37">
        <v>0.1404081778762114</v>
      </c>
      <c r="AS129" s="37">
        <v>0.12485731117480037</v>
      </c>
      <c r="AT129" s="37">
        <v>0.14810574587736913</v>
      </c>
      <c r="AU129" s="37">
        <v>0.13288358521505428</v>
      </c>
      <c r="AV129" s="37">
        <v>0.13450717086436259</v>
      </c>
      <c r="AW129" s="37">
        <v>0.13408271818470441</v>
      </c>
      <c r="AX129" s="37">
        <v>0.13417180474782264</v>
      </c>
      <c r="AY129" s="37">
        <v>0.13426087756213811</v>
      </c>
      <c r="AZ129" s="37">
        <v>0.13051662061175984</v>
      </c>
      <c r="BA129" s="37">
        <v>0.12910943419171383</v>
      </c>
      <c r="BB129" s="37">
        <v>0.12910943419171383</v>
      </c>
      <c r="BC129" s="37">
        <v>0.13398297727764064</v>
      </c>
      <c r="BD129" s="37">
        <v>0.12950941686624962</v>
      </c>
      <c r="BE129" s="37">
        <v>0.13426087756213811</v>
      </c>
      <c r="BF129" s="37">
        <v>0.1445472550816207</v>
      </c>
      <c r="BG129" s="37">
        <v>0.14117078770560343</v>
      </c>
      <c r="BH129" s="37">
        <v>0.14400304664246466</v>
      </c>
      <c r="BI129" s="37">
        <v>0.1404081778762114</v>
      </c>
      <c r="BJ129" s="37">
        <v>0.13417180474782264</v>
      </c>
      <c r="BK129" s="37">
        <v>0.15275504998785783</v>
      </c>
      <c r="BL129" s="37">
        <v>0.14517824634859311</v>
      </c>
      <c r="BM129" s="37">
        <v>0.1321854328497627</v>
      </c>
      <c r="BN129" s="37">
        <v>0.12675529189507762</v>
      </c>
      <c r="BO129" s="37">
        <v>0.14092985083847509</v>
      </c>
      <c r="BP129" s="37">
        <v>0.13416140925789843</v>
      </c>
      <c r="BQ129" s="37">
        <v>0.13736295643151819</v>
      </c>
      <c r="BR129" s="37">
        <v>0.13450717086436259</v>
      </c>
      <c r="BS129" s="37">
        <v>0.13450717086436259</v>
      </c>
      <c r="BT129" s="37">
        <v>0.13426087756213811</v>
      </c>
      <c r="BU129" s="37">
        <v>0.13426087756213811</v>
      </c>
      <c r="BV129" s="37">
        <v>0.1404081778762114</v>
      </c>
      <c r="BW129" s="37">
        <v>0.14567830541557658</v>
      </c>
      <c r="BX129" s="37">
        <v>0.12910943419171383</v>
      </c>
      <c r="BY129" s="37">
        <v>0.13448503765639441</v>
      </c>
      <c r="BZ129" s="37">
        <v>0.13301602078263275</v>
      </c>
      <c r="CA129" s="37">
        <v>0.13450717086436259</v>
      </c>
      <c r="CB129" s="37">
        <v>0.12905290593116958</v>
      </c>
      <c r="CC129" s="37">
        <v>0.14492419371011045</v>
      </c>
      <c r="CD129" s="37">
        <v>0.13698524143798707</v>
      </c>
      <c r="CE129" s="37">
        <v>0.13633942251672337</v>
      </c>
      <c r="CF129" s="37">
        <v>0.11323912439824224</v>
      </c>
      <c r="CG129" s="37">
        <v>0.12905290593116958</v>
      </c>
      <c r="CH129" s="37">
        <v>0.15211023706931015</v>
      </c>
      <c r="CI129" s="37">
        <v>0.12463707080601272</v>
      </c>
      <c r="CJ129" s="37">
        <v>0.1404081778762114</v>
      </c>
      <c r="CK129" s="37">
        <v>0.14777896567142634</v>
      </c>
      <c r="CL129" s="37">
        <v>0.12910943419171383</v>
      </c>
      <c r="CM129" s="37">
        <v>0.13474861958347373</v>
      </c>
      <c r="CN129" s="37">
        <v>0.13932652022409253</v>
      </c>
      <c r="CO129" s="37">
        <v>0.14909660362867916</v>
      </c>
      <c r="CP129" s="37">
        <v>0.1430760852208206</v>
      </c>
      <c r="CQ129" s="37">
        <v>0.13392127558508293</v>
      </c>
      <c r="CR129" s="37">
        <v>0.1293266920507008</v>
      </c>
      <c r="CS129" s="37">
        <v>0.1445031782659596</v>
      </c>
      <c r="CT129" s="37">
        <v>0.12910943419171383</v>
      </c>
      <c r="CU129" s="37">
        <v>0.13956089871212085</v>
      </c>
      <c r="CV129" s="37">
        <v>0.1293266920507008</v>
      </c>
      <c r="CW129" s="37">
        <v>0.13549086648698894</v>
      </c>
      <c r="CX129" s="37">
        <v>0.12910943419171383</v>
      </c>
      <c r="CY129" s="37">
        <v>0.12910943419171383</v>
      </c>
      <c r="CZ129" s="37">
        <v>0.14368911138919693</v>
      </c>
      <c r="DA129" s="37">
        <v>0.1293266920507008</v>
      </c>
      <c r="DB129" s="37">
        <v>0.12749620777714132</v>
      </c>
      <c r="DC129" s="37">
        <v>0.12905290593116958</v>
      </c>
      <c r="DD129" s="37">
        <v>0.13603300818270858</v>
      </c>
      <c r="DE129" s="37">
        <v>0.12897015752370877</v>
      </c>
      <c r="DF129" s="37">
        <v>0.13670713579982308</v>
      </c>
      <c r="DG129" s="37">
        <v>0.12675529189507762</v>
      </c>
      <c r="DH129" s="37">
        <v>0.12657543729506515</v>
      </c>
      <c r="DI129" s="37">
        <v>0.13577818699898514</v>
      </c>
      <c r="DJ129" s="37">
        <v>0.13377073029250131</v>
      </c>
      <c r="DK129" s="37">
        <v>0.12910943419171383</v>
      </c>
      <c r="DL129" s="37">
        <v>0.12910943419171383</v>
      </c>
      <c r="DM129" s="37">
        <v>0.12118446822312889</v>
      </c>
      <c r="DN129" s="37">
        <v>0.13357281130406617</v>
      </c>
      <c r="DO129" s="37">
        <v>0.12910943419171383</v>
      </c>
      <c r="DP129" s="37">
        <v>0.12675529189507762</v>
      </c>
      <c r="DQ129" s="37">
        <v>0.13309205286074377</v>
      </c>
      <c r="DR129" s="37">
        <v>0.11629351914181085</v>
      </c>
      <c r="DS129" s="37">
        <v>0.13059379703221952</v>
      </c>
      <c r="DT129" s="37">
        <v>0.12432435360796434</v>
      </c>
      <c r="DU129" s="37">
        <v>0.12910943419171383</v>
      </c>
      <c r="DV129" s="37">
        <v>0.12882868700671368</v>
      </c>
      <c r="DW129" s="37">
        <v>0.12722898512425718</v>
      </c>
      <c r="DX129" s="37">
        <v>0.13026910615143916</v>
      </c>
      <c r="DY129" s="37">
        <v>0.1293266920507008</v>
      </c>
      <c r="DZ129" s="37">
        <v>0.13675207297379122</v>
      </c>
      <c r="EA129" s="37">
        <v>0.1292196424201395</v>
      </c>
      <c r="EB129" s="37">
        <v>0.13603300818270858</v>
      </c>
      <c r="EC129" s="37">
        <v>0.12910943419171383</v>
      </c>
      <c r="ED129" s="37">
        <v>0.13502501303837389</v>
      </c>
      <c r="EE129" s="37">
        <v>0.1293266920507008</v>
      </c>
      <c r="EF129" s="37">
        <v>0.12910943419171383</v>
      </c>
      <c r="EG129" s="37">
        <v>0.12675529189507762</v>
      </c>
      <c r="EH129" s="37">
        <v>0.12910943419171383</v>
      </c>
      <c r="EI129" s="37">
        <v>0.12910943419171383</v>
      </c>
      <c r="EJ129" s="37">
        <v>0.13810624216588585</v>
      </c>
      <c r="EK129" s="37">
        <v>0.13071347906192554</v>
      </c>
      <c r="EL129" s="37">
        <v>0.13810624216588585</v>
      </c>
      <c r="EM129" s="37">
        <v>0.13667158928964507</v>
      </c>
      <c r="EN129" s="37">
        <v>0.13132546114292065</v>
      </c>
      <c r="EO129" s="37">
        <v>0.13810624216588585</v>
      </c>
      <c r="EP129" s="37">
        <v>0.13810624216588585</v>
      </c>
      <c r="EQ129" s="37">
        <v>0.13360105562206637</v>
      </c>
      <c r="ER129" s="37">
        <v>0.12132235264461455</v>
      </c>
      <c r="ES129" s="37">
        <v>0.11670762972550763</v>
      </c>
      <c r="ET129" s="37">
        <v>0.1293266920507008</v>
      </c>
      <c r="EU129" s="37">
        <v>0.1353755656142015</v>
      </c>
      <c r="EV129" s="37">
        <v>0.13670713579982308</v>
      </c>
      <c r="EW129" s="37">
        <v>0.14129049419837281</v>
      </c>
      <c r="EX129" s="37">
        <v>0.12910943419171383</v>
      </c>
      <c r="EY129" s="37">
        <v>0.12910943419171383</v>
      </c>
      <c r="EZ129" s="37">
        <v>0.13584951148434277</v>
      </c>
      <c r="FA129" s="37">
        <v>0.1293266920507008</v>
      </c>
      <c r="FB129" s="37">
        <v>0.12763019589841229</v>
      </c>
      <c r="FC129" s="37">
        <v>0.1293266920507008</v>
      </c>
      <c r="FD129" s="37">
        <v>0.11755300790105139</v>
      </c>
      <c r="FE129" s="37">
        <v>0.13360105562206637</v>
      </c>
      <c r="FF129" s="37">
        <v>0.12763019589841229</v>
      </c>
      <c r="FG129" s="37">
        <v>0.12910943419171383</v>
      </c>
      <c r="FH129" s="37">
        <v>0.12889441176212602</v>
      </c>
      <c r="FI129" s="37">
        <v>0.12407374068621024</v>
      </c>
      <c r="FJ129" s="37">
        <v>0.14710671862097713</v>
      </c>
      <c r="FK129" s="37">
        <v>0.1293266920507008</v>
      </c>
      <c r="FL129" s="37">
        <v>0.13348908169053075</v>
      </c>
      <c r="FM129" s="37">
        <v>0.13213664976933415</v>
      </c>
      <c r="FN129" s="37">
        <v>0.13810624216588585</v>
      </c>
      <c r="FO129" s="37">
        <v>0.14133741250092702</v>
      </c>
      <c r="FP129" s="37">
        <v>0.1293266920507008</v>
      </c>
      <c r="FQ129" s="37">
        <v>0.12910943419171383</v>
      </c>
      <c r="FR129" s="37">
        <v>0.1293266920507008</v>
      </c>
      <c r="FS129" s="37">
        <v>0.12204479814309166</v>
      </c>
      <c r="FT129" s="37">
        <v>0.12910943419171383</v>
      </c>
      <c r="FU129" s="37">
        <v>0.12910943419171383</v>
      </c>
      <c r="FV129" s="37">
        <v>0.1292196424201395</v>
      </c>
      <c r="FW129" s="37">
        <v>0.14034519493750897</v>
      </c>
      <c r="FX129" s="37">
        <v>0.13810624216588585</v>
      </c>
      <c r="FY129" s="37">
        <v>0.12963197394182369</v>
      </c>
      <c r="FZ129" s="37">
        <v>0.12413644472076046</v>
      </c>
      <c r="GA129" s="37">
        <v>0.12910943419171383</v>
      </c>
      <c r="GB129" s="37">
        <v>0.12910943419171383</v>
      </c>
      <c r="GC129" s="37">
        <v>0.13983416640508217</v>
      </c>
      <c r="GD129" s="37">
        <v>0.12838578573498172</v>
      </c>
      <c r="GE129" s="37">
        <v>0.1293266920507008</v>
      </c>
      <c r="GF129" s="37">
        <v>0.12910943419171383</v>
      </c>
      <c r="GG129" s="37">
        <v>0.14110629831263477</v>
      </c>
      <c r="GH129" s="37">
        <v>0.12401686362880548</v>
      </c>
      <c r="GI129" s="37">
        <v>0.1292196424201395</v>
      </c>
      <c r="GJ129" s="37">
        <v>0.1293266920507008</v>
      </c>
      <c r="GK129" s="37">
        <v>0.12422760101757691</v>
      </c>
      <c r="GL129" s="37">
        <v>0.12897761776441086</v>
      </c>
      <c r="GM129" s="37">
        <v>0.14204180324055993</v>
      </c>
      <c r="GN129" s="37">
        <v>0.12675529189507762</v>
      </c>
      <c r="GO129" s="37">
        <v>0.13220181610736237</v>
      </c>
      <c r="GP129" s="37">
        <v>0.1293266920507008</v>
      </c>
      <c r="GQ129" s="37">
        <v>0.14627744944811405</v>
      </c>
      <c r="GR129" s="37">
        <v>0.13810624216588585</v>
      </c>
      <c r="GS129" s="37">
        <v>0.12910943419171383</v>
      </c>
      <c r="GT129" s="37">
        <v>0.13180965111896903</v>
      </c>
      <c r="GU129" s="37">
        <v>0.13227378138797308</v>
      </c>
      <c r="GV129" s="37">
        <v>0.12889441176212602</v>
      </c>
      <c r="GW129" s="37">
        <v>0.12910943419171383</v>
      </c>
      <c r="GX129" s="37">
        <v>0.13602475269109116</v>
      </c>
      <c r="GY129" s="37">
        <v>0.13810624216588585</v>
      </c>
      <c r="GZ129" s="37">
        <v>0.13472386854716056</v>
      </c>
      <c r="HA129" s="37">
        <v>0.12905290593116958</v>
      </c>
      <c r="HB129" s="37">
        <v>0.13213664976933415</v>
      </c>
      <c r="HC129" s="37">
        <v>0.13069985673080509</v>
      </c>
      <c r="HD129" s="37">
        <v>0.1293266920507008</v>
      </c>
      <c r="HE129" s="37">
        <v>0.11711841914899312</v>
      </c>
      <c r="HF129" s="37">
        <v>0.12910943419171383</v>
      </c>
      <c r="HG129" s="37">
        <v>0.11869716157624954</v>
      </c>
      <c r="HH129" s="37">
        <v>0.1320201883703187</v>
      </c>
      <c r="HI129" s="37">
        <v>0.12910943419171383</v>
      </c>
      <c r="HJ129" s="37">
        <v>0.13081794365056942</v>
      </c>
      <c r="HK129" s="37">
        <v>0.12463707080601272</v>
      </c>
      <c r="HL129" s="37">
        <v>0.12688569429463592</v>
      </c>
      <c r="HM129" s="37">
        <v>0.12910943419171383</v>
      </c>
      <c r="HN129" s="37">
        <v>0.12365662863120708</v>
      </c>
      <c r="HO129" s="37">
        <v>0.133956345637817</v>
      </c>
      <c r="HP129" s="37">
        <v>0.1293266920507008</v>
      </c>
      <c r="HQ129" s="37">
        <v>0.12897761776441086</v>
      </c>
      <c r="HR129" s="37">
        <v>0.13526899091163491</v>
      </c>
      <c r="HS129" s="37">
        <v>0.13098642067029043</v>
      </c>
      <c r="HT129" s="37">
        <v>0.12905290593116958</v>
      </c>
      <c r="HU129" s="37">
        <v>0.13732022388367038</v>
      </c>
      <c r="HV129" s="37">
        <v>0.12675529189507762</v>
      </c>
      <c r="HW129" s="37">
        <v>0.12910943419171383</v>
      </c>
      <c r="HX129" s="37">
        <v>0.13810624216588585</v>
      </c>
      <c r="HY129" s="37">
        <v>0.13810624216588585</v>
      </c>
      <c r="HZ129" s="37">
        <v>0.12429834689157726</v>
      </c>
      <c r="IA129" s="37">
        <v>0.12905290593116958</v>
      </c>
      <c r="IB129" s="37">
        <v>0.12897015752370877</v>
      </c>
      <c r="IC129" s="37">
        <v>0.12604006138434243</v>
      </c>
      <c r="ID129" s="37">
        <v>0.12905290593116958</v>
      </c>
      <c r="IE129" s="37">
        <v>0.12910943419171383</v>
      </c>
      <c r="IF129" s="37">
        <v>0.1292196424201395</v>
      </c>
      <c r="IG129" s="37">
        <v>0.12675529189507762</v>
      </c>
      <c r="IH129" s="37">
        <v>0.13377073029250131</v>
      </c>
      <c r="II129" s="37">
        <v>0.13810624216588585</v>
      </c>
      <c r="IJ129" s="37">
        <v>0.13037828469960044</v>
      </c>
      <c r="IK129" s="37">
        <v>0.13354473521484578</v>
      </c>
      <c r="IL129" s="37">
        <v>0.12657543729506515</v>
      </c>
      <c r="IM129" s="37"/>
      <c r="IN129" s="37"/>
      <c r="IO129" s="37"/>
      <c r="IP129" s="37"/>
      <c r="IQ129" s="37"/>
      <c r="IR129" s="37"/>
      <c r="IS129" s="37"/>
      <c r="IT129" s="37"/>
      <c r="IU129" s="37"/>
      <c r="IV129" s="37"/>
      <c r="IW129" s="37"/>
      <c r="IX129" s="37"/>
      <c r="IY129" s="37"/>
      <c r="IZ129" s="37"/>
      <c r="JA129" s="37"/>
      <c r="JB129" s="37"/>
      <c r="JC129" s="37"/>
      <c r="JD129" s="37"/>
      <c r="JE129" s="37"/>
      <c r="JF129" s="37"/>
      <c r="JG129" s="37"/>
      <c r="JH129" s="37"/>
      <c r="JI129" s="37"/>
      <c r="JJ129" s="37"/>
      <c r="JK129" s="37"/>
      <c r="JL129" s="37"/>
      <c r="JM129" s="37"/>
      <c r="JN129" s="37"/>
      <c r="JO129" s="37"/>
      <c r="JP129" s="37"/>
      <c r="JQ129" s="37"/>
      <c r="JR129" s="37"/>
      <c r="JS129" s="37"/>
      <c r="JT129" s="37"/>
      <c r="JU129" s="37"/>
      <c r="JV129" s="37"/>
      <c r="JW129" s="37"/>
      <c r="JX129" s="37"/>
      <c r="JY129" s="37"/>
      <c r="JZ129" s="37"/>
      <c r="KA129" s="37"/>
      <c r="KB129" s="37"/>
      <c r="KC129" s="37"/>
      <c r="KD129" s="37"/>
      <c r="KE129" s="37"/>
      <c r="KF129" s="37"/>
      <c r="KG129" s="37"/>
      <c r="KH129" s="37"/>
      <c r="KI129" s="37"/>
      <c r="KJ129" s="37"/>
      <c r="KK129" s="37"/>
      <c r="KL129" s="37"/>
      <c r="KM129" s="37"/>
      <c r="KN129" s="37"/>
      <c r="KO129" s="37"/>
      <c r="KP129" s="37"/>
      <c r="KQ129" s="37"/>
      <c r="KR129" s="37"/>
      <c r="KS129" s="37"/>
      <c r="KT129" s="37"/>
      <c r="KU129" s="37"/>
      <c r="KV129" s="37"/>
      <c r="KW129" s="37"/>
      <c r="KX129" s="37"/>
      <c r="KY129" s="37"/>
      <c r="KZ129" s="37"/>
      <c r="LA129" s="37"/>
      <c r="LB129" s="37"/>
      <c r="LC129" s="37"/>
      <c r="LD129" s="37"/>
      <c r="LE129" s="37"/>
      <c r="LF129" s="37"/>
      <c r="LG129" s="37"/>
      <c r="LH129" s="37"/>
      <c r="LI129" s="37"/>
      <c r="LJ129" s="37"/>
      <c r="LK129" s="37"/>
      <c r="LL129" s="37"/>
      <c r="LM129" s="37"/>
      <c r="LN129" s="37"/>
      <c r="LO129" s="37"/>
      <c r="LP129" s="37"/>
      <c r="LQ129" s="37"/>
      <c r="LR129" s="37"/>
      <c r="LS129" s="37"/>
      <c r="LT129" s="37"/>
      <c r="LU129" s="37"/>
      <c r="LV129" s="37"/>
      <c r="LW129" s="37"/>
      <c r="LX129" s="37"/>
      <c r="LY129" s="37"/>
      <c r="LZ129" s="37"/>
      <c r="MA129" s="37"/>
      <c r="MB129" s="37"/>
      <c r="MC129" s="37"/>
      <c r="MD129" s="37"/>
      <c r="ME129" s="37"/>
      <c r="MF129" s="37"/>
      <c r="MG129" s="37"/>
      <c r="MH129" s="37"/>
      <c r="MI129" s="37"/>
      <c r="MJ129" s="37"/>
      <c r="MK129" s="37"/>
      <c r="ML129" s="37"/>
      <c r="MM129" s="37"/>
      <c r="MN129" s="37"/>
      <c r="MO129" s="37"/>
      <c r="MP129" s="37"/>
      <c r="MQ129" s="37"/>
      <c r="MR129" s="37"/>
      <c r="MS129" s="37"/>
      <c r="MT129" s="37"/>
      <c r="MU129" s="37"/>
      <c r="MV129" s="37"/>
      <c r="MW129" s="37"/>
      <c r="MX129" s="37"/>
      <c r="MY129" s="37"/>
      <c r="MZ129" s="37"/>
      <c r="NA129" s="37"/>
      <c r="NB129" s="37"/>
      <c r="NC129" s="37"/>
      <c r="ND129" s="37"/>
      <c r="NE129" s="37"/>
      <c r="NF129" s="37"/>
      <c r="NG129" s="37"/>
      <c r="NH129" s="37"/>
      <c r="NI129" s="37"/>
      <c r="NJ129" s="37"/>
      <c r="NK129" s="37"/>
      <c r="NL129" s="37"/>
      <c r="NM129" s="37"/>
      <c r="NN129" s="37"/>
      <c r="NO129" s="37"/>
      <c r="NP129" s="37"/>
      <c r="NQ129" s="37"/>
      <c r="NR129" s="37"/>
      <c r="NS129" s="37"/>
      <c r="NT129" s="37"/>
      <c r="NU129" s="37"/>
      <c r="NV129" s="37"/>
      <c r="NW129" s="37"/>
      <c r="NX129" s="37"/>
      <c r="NY129" s="37"/>
      <c r="NZ129" s="37"/>
      <c r="OA129" s="37"/>
      <c r="OB129" s="37"/>
      <c r="OC129" s="37"/>
      <c r="OD129" s="37"/>
      <c r="OE129" s="37"/>
      <c r="OF129" s="37"/>
      <c r="OG129" s="37"/>
      <c r="OH129" s="37"/>
      <c r="OI129" s="37"/>
      <c r="OJ129" s="37"/>
      <c r="OK129" s="37"/>
      <c r="OL129" s="37"/>
      <c r="OM129" s="37"/>
      <c r="ON129" s="37"/>
      <c r="OO129" s="37"/>
      <c r="OP129" s="37"/>
      <c r="OQ129" s="37"/>
      <c r="OR129" s="37"/>
      <c r="OS129" s="37"/>
      <c r="OT129" s="37"/>
    </row>
    <row r="130" spans="1:410" x14ac:dyDescent="0.35">
      <c r="A130" s="307">
        <v>0.17200000000000004</v>
      </c>
      <c r="B130" s="314">
        <f t="shared" si="8"/>
        <v>0.13464184700915557</v>
      </c>
      <c r="C130" s="315">
        <f t="shared" si="9"/>
        <v>3.7358152990844468E-2</v>
      </c>
      <c r="D130" s="37">
        <f t="shared" si="10"/>
        <v>0.13142033502599781</v>
      </c>
      <c r="E130" s="11">
        <f t="shared" si="11"/>
        <v>4.0579664974002227E-2</v>
      </c>
      <c r="F130" s="310">
        <f t="shared" si="12"/>
        <v>0.13464699480122713</v>
      </c>
      <c r="G130" s="311">
        <f t="shared" si="13"/>
        <v>3.7353005198772909E-2</v>
      </c>
      <c r="H130" s="312">
        <f t="shared" si="14"/>
        <v>0.13152976321792686</v>
      </c>
      <c r="I130" s="313">
        <f t="shared" si="15"/>
        <v>4.0470236782073177E-2</v>
      </c>
      <c r="J130" s="323">
        <v>0.13142033502599781</v>
      </c>
      <c r="K130" s="313">
        <v>4.0579664974002227E-2</v>
      </c>
      <c r="M130" s="1">
        <v>0.17200000000000004</v>
      </c>
      <c r="N130" s="37">
        <v>0.1329964469725593</v>
      </c>
      <c r="O130" s="37">
        <v>0.13514596242029175</v>
      </c>
      <c r="P130" s="37">
        <v>0.14127288243019409</v>
      </c>
      <c r="Q130" s="37">
        <v>0.14537478614824328</v>
      </c>
      <c r="R130" s="37">
        <v>0.12987486500948564</v>
      </c>
      <c r="S130" s="37">
        <v>0.13514596242029175</v>
      </c>
      <c r="T130" s="37">
        <v>0.13366188574255511</v>
      </c>
      <c r="U130" s="37">
        <v>0.14249558880502056</v>
      </c>
      <c r="V130" s="37">
        <v>0.13514596242029175</v>
      </c>
      <c r="W130" s="37">
        <v>0.13539567644852624</v>
      </c>
      <c r="X130" s="37">
        <v>0.13514596242029175</v>
      </c>
      <c r="Y130" s="37">
        <v>0.13172414731366167</v>
      </c>
      <c r="Z130" s="37">
        <v>0.13539567644852624</v>
      </c>
      <c r="AA130" s="37">
        <v>0.13539567644852624</v>
      </c>
      <c r="AB130" s="37">
        <v>0.14770608142336372</v>
      </c>
      <c r="AC130" s="37">
        <v>0.13506239981902812</v>
      </c>
      <c r="AD130" s="37">
        <v>0.13022681998712038</v>
      </c>
      <c r="AE130" s="37">
        <v>0.14635505386207903</v>
      </c>
      <c r="AF130" s="37">
        <v>0.13514596242029175</v>
      </c>
      <c r="AG130" s="37">
        <v>0.13539567644852624</v>
      </c>
      <c r="AH130" s="37">
        <v>0.14127288243019409</v>
      </c>
      <c r="AI130" s="37">
        <v>0.14234243674343339</v>
      </c>
      <c r="AJ130" s="37">
        <v>0.13539567644852624</v>
      </c>
      <c r="AK130" s="37">
        <v>0.13000619118826662</v>
      </c>
      <c r="AL130" s="37">
        <v>0.13514596242029175</v>
      </c>
      <c r="AM130" s="37">
        <v>0.1350391180651167</v>
      </c>
      <c r="AN130" s="37">
        <v>0.14057665596077373</v>
      </c>
      <c r="AO130" s="37">
        <v>0.13506239981902812</v>
      </c>
      <c r="AP130" s="37">
        <v>0.13539567644852624</v>
      </c>
      <c r="AQ130" s="37">
        <v>0.13877288411953415</v>
      </c>
      <c r="AR130" s="37">
        <v>0.14127288243019409</v>
      </c>
      <c r="AS130" s="37">
        <v>0.12574425239600351</v>
      </c>
      <c r="AT130" s="37">
        <v>0.14896757587925946</v>
      </c>
      <c r="AU130" s="37">
        <v>0.1337532180588592</v>
      </c>
      <c r="AV130" s="37">
        <v>0.13539567644852624</v>
      </c>
      <c r="AW130" s="37">
        <v>0.13497567154186108</v>
      </c>
      <c r="AX130" s="37">
        <v>0.13506239981902812</v>
      </c>
      <c r="AY130" s="37">
        <v>0.13514596242029175</v>
      </c>
      <c r="AZ130" s="37">
        <v>0.13141223381396916</v>
      </c>
      <c r="BA130" s="37">
        <v>0.13000619118826662</v>
      </c>
      <c r="BB130" s="37">
        <v>0.13000619118826662</v>
      </c>
      <c r="BC130" s="37">
        <v>0.13488839700879685</v>
      </c>
      <c r="BD130" s="37">
        <v>0.13039314171388927</v>
      </c>
      <c r="BE130" s="37">
        <v>0.13514596242029175</v>
      </c>
      <c r="BF130" s="37">
        <v>0.14544914332249137</v>
      </c>
      <c r="BG130" s="37">
        <v>0.14203434367518053</v>
      </c>
      <c r="BH130" s="37">
        <v>0.14494114391326285</v>
      </c>
      <c r="BI130" s="37">
        <v>0.14127288243019409</v>
      </c>
      <c r="BJ130" s="37">
        <v>0.13506239981902812</v>
      </c>
      <c r="BK130" s="37">
        <v>0.1536831383536692</v>
      </c>
      <c r="BL130" s="37">
        <v>0.14604142753442129</v>
      </c>
      <c r="BM130" s="37">
        <v>0.13307044979068805</v>
      </c>
      <c r="BN130" s="37">
        <v>0.12766553371879397</v>
      </c>
      <c r="BO130" s="37">
        <v>0.14176317688317619</v>
      </c>
      <c r="BP130" s="37">
        <v>0.13505075835020186</v>
      </c>
      <c r="BQ130" s="37">
        <v>0.13824893807044436</v>
      </c>
      <c r="BR130" s="37">
        <v>0.13539567644852624</v>
      </c>
      <c r="BS130" s="37">
        <v>0.13539567644852624</v>
      </c>
      <c r="BT130" s="37">
        <v>0.13514596242029175</v>
      </c>
      <c r="BU130" s="37">
        <v>0.13514596242029175</v>
      </c>
      <c r="BV130" s="37">
        <v>0.14127288243019409</v>
      </c>
      <c r="BW130" s="37">
        <v>0.14643213487649365</v>
      </c>
      <c r="BX130" s="37">
        <v>0.13000619118826662</v>
      </c>
      <c r="BY130" s="37">
        <v>0.13537499234168737</v>
      </c>
      <c r="BZ130" s="37">
        <v>0.13390448983495773</v>
      </c>
      <c r="CA130" s="37">
        <v>0.13539567644852624</v>
      </c>
      <c r="CB130" s="37">
        <v>0.12994459013090154</v>
      </c>
      <c r="CC130" s="37">
        <v>0.14582905137864555</v>
      </c>
      <c r="CD130" s="37">
        <v>0.13783121409214538</v>
      </c>
      <c r="CE130" s="37">
        <v>0.13726739120666265</v>
      </c>
      <c r="CF130" s="37">
        <v>0.11416499069665109</v>
      </c>
      <c r="CG130" s="37">
        <v>0.12994459013090154</v>
      </c>
      <c r="CH130" s="37">
        <v>0.15304072525889012</v>
      </c>
      <c r="CI130" s="37">
        <v>0.1255409288920446</v>
      </c>
      <c r="CJ130" s="37">
        <v>0.14127288243019409</v>
      </c>
      <c r="CK130" s="37">
        <v>0.14863803742462189</v>
      </c>
      <c r="CL130" s="37">
        <v>0.13000619118826662</v>
      </c>
      <c r="CM130" s="37">
        <v>0.1356367680631736</v>
      </c>
      <c r="CN130" s="37">
        <v>0.140217535736886</v>
      </c>
      <c r="CO130" s="37">
        <v>0.15003257750387178</v>
      </c>
      <c r="CP130" s="37">
        <v>0.14393090924030116</v>
      </c>
      <c r="CQ130" s="37">
        <v>0.13480311830271807</v>
      </c>
      <c r="CR130" s="37">
        <v>0.13022681998712038</v>
      </c>
      <c r="CS130" s="37">
        <v>0.14535330293199356</v>
      </c>
      <c r="CT130" s="37">
        <v>0.13000619118826662</v>
      </c>
      <c r="CU130" s="37">
        <v>0.14042000122549303</v>
      </c>
      <c r="CV130" s="37">
        <v>0.13022681998712038</v>
      </c>
      <c r="CW130" s="37">
        <v>0.1363908177560802</v>
      </c>
      <c r="CX130" s="37">
        <v>0.13000619118826662</v>
      </c>
      <c r="CY130" s="37">
        <v>0.13000619118826662</v>
      </c>
      <c r="CZ130" s="37">
        <v>0.14455998325334196</v>
      </c>
      <c r="DA130" s="37">
        <v>0.13022681998712038</v>
      </c>
      <c r="DB130" s="37">
        <v>0.1283941509183637</v>
      </c>
      <c r="DC130" s="37">
        <v>0.12994459013090154</v>
      </c>
      <c r="DD130" s="37">
        <v>0.13690703621472156</v>
      </c>
      <c r="DE130" s="37">
        <v>0.1298625950274308</v>
      </c>
      <c r="DF130" s="37">
        <v>0.13757796613352724</v>
      </c>
      <c r="DG130" s="37">
        <v>0.12766553371879397</v>
      </c>
      <c r="DH130" s="37">
        <v>0.12748856686838139</v>
      </c>
      <c r="DI130" s="37">
        <v>0.13667774664779242</v>
      </c>
      <c r="DJ130" s="37">
        <v>0.13466909060020238</v>
      </c>
      <c r="DK130" s="37">
        <v>0.13000619118826662</v>
      </c>
      <c r="DL130" s="37">
        <v>0.13000619118826662</v>
      </c>
      <c r="DM130" s="37">
        <v>0.12203108231068471</v>
      </c>
      <c r="DN130" s="37">
        <v>0.13443829732307799</v>
      </c>
      <c r="DO130" s="37">
        <v>0.13000619118826662</v>
      </c>
      <c r="DP130" s="37">
        <v>0.12766553371879397</v>
      </c>
      <c r="DQ130" s="37">
        <v>0.13399420272431217</v>
      </c>
      <c r="DR130" s="37">
        <v>0.11719971282761743</v>
      </c>
      <c r="DS130" s="37">
        <v>0.13149061146206154</v>
      </c>
      <c r="DT130" s="37">
        <v>0.1252240807038052</v>
      </c>
      <c r="DU130" s="37">
        <v>0.13000619118826662</v>
      </c>
      <c r="DV130" s="37">
        <v>0.1297281107570738</v>
      </c>
      <c r="DW130" s="37">
        <v>0.1281366017091683</v>
      </c>
      <c r="DX130" s="37">
        <v>0.13116849452842261</v>
      </c>
      <c r="DY130" s="37">
        <v>0.13022681998712038</v>
      </c>
      <c r="DZ130" s="37">
        <v>0.1376173705720658</v>
      </c>
      <c r="EA130" s="37">
        <v>0.13011821638347443</v>
      </c>
      <c r="EB130" s="37">
        <v>0.13690703621472156</v>
      </c>
      <c r="EC130" s="37">
        <v>0.13000619118826662</v>
      </c>
      <c r="ED130" s="37">
        <v>0.13584981167497445</v>
      </c>
      <c r="EE130" s="37">
        <v>0.13022681998712038</v>
      </c>
      <c r="EF130" s="37">
        <v>0.13000619118826662</v>
      </c>
      <c r="EG130" s="37">
        <v>0.12766553371879397</v>
      </c>
      <c r="EH130" s="37">
        <v>0.13000619118826662</v>
      </c>
      <c r="EI130" s="37">
        <v>0.13000619118826662</v>
      </c>
      <c r="EJ130" s="37">
        <v>0.13897053518502944</v>
      </c>
      <c r="EK130" s="37">
        <v>0.1316196740219997</v>
      </c>
      <c r="EL130" s="37">
        <v>0.13897053518502944</v>
      </c>
      <c r="EM130" s="37">
        <v>0.13755590111874594</v>
      </c>
      <c r="EN130" s="37">
        <v>0.13222082469400087</v>
      </c>
      <c r="EO130" s="37">
        <v>0.13897053518502944</v>
      </c>
      <c r="EP130" s="37">
        <v>0.13897053518502944</v>
      </c>
      <c r="EQ130" s="37">
        <v>0.13446909530838491</v>
      </c>
      <c r="ER130" s="37">
        <v>0.12222099618683124</v>
      </c>
      <c r="ES130" s="37">
        <v>0.11720137094302219</v>
      </c>
      <c r="ET130" s="37">
        <v>0.13022681998712038</v>
      </c>
      <c r="EU130" s="37">
        <v>0.13625274390114428</v>
      </c>
      <c r="EV130" s="37">
        <v>0.13757796613352724</v>
      </c>
      <c r="EW130" s="37">
        <v>0.14215348857662491</v>
      </c>
      <c r="EX130" s="37">
        <v>0.13000619118826662</v>
      </c>
      <c r="EY130" s="37">
        <v>0.13000619118826662</v>
      </c>
      <c r="EZ130" s="37">
        <v>0.13671670024914073</v>
      </c>
      <c r="FA130" s="37">
        <v>0.13022681998712038</v>
      </c>
      <c r="FB130" s="37">
        <v>0.12852960528268387</v>
      </c>
      <c r="FC130" s="37">
        <v>0.13022681998712038</v>
      </c>
      <c r="FD130" s="37">
        <v>0.11837260209735523</v>
      </c>
      <c r="FE130" s="37">
        <v>0.13446909530838491</v>
      </c>
      <c r="FF130" s="37">
        <v>0.12852960528268387</v>
      </c>
      <c r="FG130" s="37">
        <v>0.13000619118826662</v>
      </c>
      <c r="FH130" s="37">
        <v>0.12979087535766842</v>
      </c>
      <c r="FI130" s="37">
        <v>0.12495301328742436</v>
      </c>
      <c r="FJ130" s="37">
        <v>0.1479663718637434</v>
      </c>
      <c r="FK130" s="37">
        <v>0.13022681998712038</v>
      </c>
      <c r="FL130" s="37">
        <v>0.13434699785542392</v>
      </c>
      <c r="FM130" s="37">
        <v>0.13303392964574989</v>
      </c>
      <c r="FN130" s="37">
        <v>0.13897053518502944</v>
      </c>
      <c r="FO130" s="37">
        <v>0.14220656205475279</v>
      </c>
      <c r="FP130" s="37">
        <v>0.13022681998712038</v>
      </c>
      <c r="FQ130" s="37">
        <v>0.13000619118826662</v>
      </c>
      <c r="FR130" s="37">
        <v>0.13022681998712038</v>
      </c>
      <c r="FS130" s="37">
        <v>0.12294499818244686</v>
      </c>
      <c r="FT130" s="37">
        <v>0.13000619118826662</v>
      </c>
      <c r="FU130" s="37">
        <v>0.13000619118826662</v>
      </c>
      <c r="FV130" s="37">
        <v>0.13011821638347443</v>
      </c>
      <c r="FW130" s="37">
        <v>0.14124209747247907</v>
      </c>
      <c r="FX130" s="37">
        <v>0.13897053518502944</v>
      </c>
      <c r="FY130" s="37">
        <v>0.13056865532682216</v>
      </c>
      <c r="FZ130" s="37">
        <v>0.12503719574357874</v>
      </c>
      <c r="GA130" s="37">
        <v>0.13000619118826662</v>
      </c>
      <c r="GB130" s="37">
        <v>0.13000619118826662</v>
      </c>
      <c r="GC130" s="37">
        <v>0.14076654426451185</v>
      </c>
      <c r="GD130" s="37">
        <v>0.12928665539229933</v>
      </c>
      <c r="GE130" s="37">
        <v>0.13022681998712038</v>
      </c>
      <c r="GF130" s="37">
        <v>0.13000619118826662</v>
      </c>
      <c r="GG130" s="37">
        <v>0.141978611076923</v>
      </c>
      <c r="GH130" s="37">
        <v>0.12491919712703869</v>
      </c>
      <c r="GI130" s="37">
        <v>0.13011821638347443</v>
      </c>
      <c r="GJ130" s="37">
        <v>0.13022681998712038</v>
      </c>
      <c r="GK130" s="37">
        <v>0.1251264218141277</v>
      </c>
      <c r="GL130" s="37">
        <v>0.12987486500948564</v>
      </c>
      <c r="GM130" s="37">
        <v>0.1429670368902185</v>
      </c>
      <c r="GN130" s="37">
        <v>0.12766553371879397</v>
      </c>
      <c r="GO130" s="37">
        <v>0.13304723349832281</v>
      </c>
      <c r="GP130" s="37">
        <v>0.13022681998712038</v>
      </c>
      <c r="GQ130" s="37">
        <v>0.1471380869594987</v>
      </c>
      <c r="GR130" s="37">
        <v>0.13897053518502944</v>
      </c>
      <c r="GS130" s="37">
        <v>0.13000619118826662</v>
      </c>
      <c r="GT130" s="37">
        <v>0.13274125841986173</v>
      </c>
      <c r="GU130" s="37">
        <v>0.13318057279526241</v>
      </c>
      <c r="GV130" s="37">
        <v>0.12979087535766842</v>
      </c>
      <c r="GW130" s="37">
        <v>0.13000619118826662</v>
      </c>
      <c r="GX130" s="37">
        <v>0.1369166019498318</v>
      </c>
      <c r="GY130" s="37">
        <v>0.13897053518502944</v>
      </c>
      <c r="GZ130" s="37">
        <v>0.13559148313538016</v>
      </c>
      <c r="HA130" s="37">
        <v>0.12994459013090154</v>
      </c>
      <c r="HB130" s="37">
        <v>0.13303392964574989</v>
      </c>
      <c r="HC130" s="37">
        <v>0.13159320144685971</v>
      </c>
      <c r="HD130" s="37">
        <v>0.13022681998712038</v>
      </c>
      <c r="HE130" s="37">
        <v>0.11772565103753241</v>
      </c>
      <c r="HF130" s="37">
        <v>0.13000619118826662</v>
      </c>
      <c r="HG130" s="37">
        <v>0.11930235850477922</v>
      </c>
      <c r="HH130" s="37">
        <v>0.13291307520237439</v>
      </c>
      <c r="HI130" s="37">
        <v>0.13000619118826662</v>
      </c>
      <c r="HJ130" s="37">
        <v>0.13171817002690278</v>
      </c>
      <c r="HK130" s="37">
        <v>0.1255409288920446</v>
      </c>
      <c r="HL130" s="37">
        <v>0.1277821596586497</v>
      </c>
      <c r="HM130" s="37">
        <v>0.13000619118826662</v>
      </c>
      <c r="HN130" s="37">
        <v>0.12452121927208371</v>
      </c>
      <c r="HO130" s="37">
        <v>0.13485797499147645</v>
      </c>
      <c r="HP130" s="37">
        <v>0.13022681998712038</v>
      </c>
      <c r="HQ130" s="37">
        <v>0.12987486500948564</v>
      </c>
      <c r="HR130" s="37">
        <v>0.13600408622073901</v>
      </c>
      <c r="HS130" s="37">
        <v>0.13188165377409233</v>
      </c>
      <c r="HT130" s="37">
        <v>0.12994459013090154</v>
      </c>
      <c r="HU130" s="37">
        <v>0.13818009697306666</v>
      </c>
      <c r="HV130" s="37">
        <v>0.12766553371879397</v>
      </c>
      <c r="HW130" s="37">
        <v>0.13000619118826662</v>
      </c>
      <c r="HX130" s="37">
        <v>0.13897053518502944</v>
      </c>
      <c r="HY130" s="37">
        <v>0.13897053518502944</v>
      </c>
      <c r="HZ130" s="37">
        <v>0.12520370817551774</v>
      </c>
      <c r="IA130" s="37">
        <v>0.12994459013090154</v>
      </c>
      <c r="IB130" s="37">
        <v>0.1298625950274308</v>
      </c>
      <c r="IC130" s="37">
        <v>0.12694279477739001</v>
      </c>
      <c r="ID130" s="37">
        <v>0.12994459013090154</v>
      </c>
      <c r="IE130" s="37">
        <v>0.13000619118826662</v>
      </c>
      <c r="IF130" s="37">
        <v>0.13011821638347443</v>
      </c>
      <c r="IG130" s="37">
        <v>0.12766553371879397</v>
      </c>
      <c r="IH130" s="37">
        <v>0.13466909060020238</v>
      </c>
      <c r="II130" s="37">
        <v>0.13897053518502944</v>
      </c>
      <c r="IJ130" s="37">
        <v>0.13128188028089549</v>
      </c>
      <c r="IK130" s="37">
        <v>0.13440768285053095</v>
      </c>
      <c r="IL130" s="37">
        <v>0.12748856686838139</v>
      </c>
      <c r="IM130" s="37"/>
      <c r="IN130" s="37"/>
      <c r="IO130" s="37"/>
      <c r="IP130" s="37"/>
      <c r="IQ130" s="37"/>
      <c r="IR130" s="37"/>
      <c r="IS130" s="37"/>
      <c r="IT130" s="37"/>
      <c r="IU130" s="37"/>
      <c r="IV130" s="37"/>
      <c r="IW130" s="37"/>
      <c r="IX130" s="37"/>
      <c r="IY130" s="37"/>
      <c r="IZ130" s="37"/>
      <c r="JA130" s="37"/>
      <c r="JB130" s="37"/>
      <c r="JC130" s="37"/>
      <c r="JD130" s="37"/>
      <c r="JE130" s="37"/>
      <c r="JF130" s="37"/>
      <c r="JG130" s="37"/>
      <c r="JH130" s="37"/>
      <c r="JI130" s="37"/>
      <c r="JJ130" s="37"/>
      <c r="JK130" s="37"/>
      <c r="JL130" s="37"/>
      <c r="JM130" s="37"/>
      <c r="JN130" s="37"/>
      <c r="JO130" s="37"/>
      <c r="JP130" s="37"/>
      <c r="JQ130" s="37"/>
      <c r="JR130" s="37"/>
      <c r="JS130" s="37"/>
      <c r="JT130" s="37"/>
      <c r="JU130" s="37"/>
      <c r="JV130" s="37"/>
      <c r="JW130" s="37"/>
      <c r="JX130" s="37"/>
      <c r="JY130" s="37"/>
      <c r="JZ130" s="37"/>
      <c r="KA130" s="37"/>
      <c r="KB130" s="37"/>
      <c r="KC130" s="37"/>
      <c r="KD130" s="37"/>
      <c r="KE130" s="37"/>
      <c r="KF130" s="37"/>
      <c r="KG130" s="37"/>
      <c r="KH130" s="37"/>
      <c r="KI130" s="37"/>
      <c r="KJ130" s="37"/>
      <c r="KK130" s="37"/>
      <c r="KL130" s="37"/>
      <c r="KM130" s="37"/>
      <c r="KN130" s="37"/>
      <c r="KO130" s="37"/>
      <c r="KP130" s="37"/>
      <c r="KQ130" s="37"/>
      <c r="KR130" s="37"/>
      <c r="KS130" s="37"/>
      <c r="KT130" s="37"/>
      <c r="KU130" s="37"/>
      <c r="KV130" s="37"/>
      <c r="KW130" s="37"/>
      <c r="KX130" s="37"/>
      <c r="KY130" s="37"/>
      <c r="KZ130" s="37"/>
      <c r="LA130" s="37"/>
      <c r="LB130" s="37"/>
      <c r="LC130" s="37"/>
      <c r="LD130" s="37"/>
      <c r="LE130" s="37"/>
      <c r="LF130" s="37"/>
      <c r="LG130" s="37"/>
      <c r="LH130" s="37"/>
      <c r="LI130" s="37"/>
      <c r="LJ130" s="37"/>
      <c r="LK130" s="37"/>
      <c r="LL130" s="37"/>
      <c r="LM130" s="37"/>
      <c r="LN130" s="37"/>
      <c r="LO130" s="37"/>
      <c r="LP130" s="37"/>
      <c r="LQ130" s="37"/>
      <c r="LR130" s="37"/>
      <c r="LS130" s="37"/>
      <c r="LT130" s="37"/>
      <c r="LU130" s="37"/>
      <c r="LV130" s="37"/>
      <c r="LW130" s="37"/>
      <c r="LX130" s="37"/>
      <c r="LY130" s="37"/>
      <c r="LZ130" s="37"/>
      <c r="MA130" s="37"/>
      <c r="MB130" s="37"/>
      <c r="MC130" s="37"/>
      <c r="MD130" s="37"/>
      <c r="ME130" s="37"/>
      <c r="MF130" s="37"/>
      <c r="MG130" s="37"/>
      <c r="MH130" s="37"/>
      <c r="MI130" s="37"/>
      <c r="MJ130" s="37"/>
      <c r="MK130" s="37"/>
      <c r="ML130" s="37"/>
      <c r="MM130" s="37"/>
      <c r="MN130" s="37"/>
      <c r="MO130" s="37"/>
      <c r="MP130" s="37"/>
      <c r="MQ130" s="37"/>
      <c r="MR130" s="37"/>
      <c r="MS130" s="37"/>
      <c r="MT130" s="37"/>
      <c r="MU130" s="37"/>
      <c r="MV130" s="37"/>
      <c r="MW130" s="37"/>
      <c r="MX130" s="37"/>
      <c r="MY130" s="37"/>
      <c r="MZ130" s="37"/>
      <c r="NA130" s="37"/>
      <c r="NB130" s="37"/>
      <c r="NC130" s="37"/>
      <c r="ND130" s="37"/>
      <c r="NE130" s="37"/>
      <c r="NF130" s="37"/>
      <c r="NG130" s="37"/>
      <c r="NH130" s="37"/>
      <c r="NI130" s="37"/>
      <c r="NJ130" s="37"/>
      <c r="NK130" s="37"/>
      <c r="NL130" s="37"/>
      <c r="NM130" s="37"/>
      <c r="NN130" s="37"/>
      <c r="NO130" s="37"/>
      <c r="NP130" s="37"/>
      <c r="NQ130" s="37"/>
      <c r="NR130" s="37"/>
      <c r="NS130" s="37"/>
      <c r="NT130" s="37"/>
      <c r="NU130" s="37"/>
      <c r="NV130" s="37"/>
      <c r="NW130" s="37"/>
      <c r="NX130" s="37"/>
      <c r="NY130" s="37"/>
      <c r="NZ130" s="37"/>
      <c r="OA130" s="37"/>
      <c r="OB130" s="37"/>
      <c r="OC130" s="37"/>
      <c r="OD130" s="37"/>
      <c r="OE130" s="37"/>
      <c r="OF130" s="37"/>
      <c r="OG130" s="37"/>
      <c r="OH130" s="37"/>
      <c r="OI130" s="37"/>
      <c r="OJ130" s="37"/>
      <c r="OK130" s="37"/>
      <c r="OL130" s="37"/>
      <c r="OM130" s="37"/>
      <c r="ON130" s="37"/>
      <c r="OO130" s="37"/>
      <c r="OP130" s="37"/>
      <c r="OQ130" s="37"/>
      <c r="OR130" s="37"/>
      <c r="OS130" s="37"/>
      <c r="OT130" s="37"/>
    </row>
    <row r="131" spans="1:410" x14ac:dyDescent="0.35">
      <c r="A131" s="307">
        <v>0.17300000000000004</v>
      </c>
      <c r="B131" s="314">
        <f t="shared" si="8"/>
        <v>0.13552602093878172</v>
      </c>
      <c r="C131" s="315">
        <f t="shared" si="9"/>
        <v>3.7473979061218327E-2</v>
      </c>
      <c r="D131" s="37">
        <f t="shared" si="10"/>
        <v>0.13230507301089695</v>
      </c>
      <c r="E131" s="11">
        <f t="shared" si="11"/>
        <v>4.0694926989103097E-2</v>
      </c>
      <c r="F131" s="310">
        <f t="shared" si="12"/>
        <v>0.13552925516715916</v>
      </c>
      <c r="G131" s="311">
        <f t="shared" si="13"/>
        <v>3.747074483284088E-2</v>
      </c>
      <c r="H131" s="312">
        <f t="shared" si="14"/>
        <v>0.13241446112630215</v>
      </c>
      <c r="I131" s="313">
        <f t="shared" si="15"/>
        <v>4.0585538873697896E-2</v>
      </c>
      <c r="J131" s="323">
        <v>0.13230507301089695</v>
      </c>
      <c r="K131" s="313">
        <v>4.0694926989103097E-2</v>
      </c>
      <c r="M131" s="1">
        <v>0.17300000000000004</v>
      </c>
      <c r="N131" s="37">
        <v>0.1338845455552562</v>
      </c>
      <c r="O131" s="37">
        <v>0.13603133429257119</v>
      </c>
      <c r="P131" s="37">
        <v>0.14213808890729718</v>
      </c>
      <c r="Q131" s="37">
        <v>0.14623077735268408</v>
      </c>
      <c r="R131" s="37">
        <v>0.13077237444671264</v>
      </c>
      <c r="S131" s="37">
        <v>0.13603133429257119</v>
      </c>
      <c r="T131" s="37">
        <v>0.13454720302445144</v>
      </c>
      <c r="U131" s="37">
        <v>0.14335042282354094</v>
      </c>
      <c r="V131" s="37">
        <v>0.13603133429257119</v>
      </c>
      <c r="W131" s="37">
        <v>0.13627261104072619</v>
      </c>
      <c r="X131" s="37">
        <v>0.13603133429257119</v>
      </c>
      <c r="Y131" s="37">
        <v>0.1326172534350254</v>
      </c>
      <c r="Z131" s="37">
        <v>0.13627261104072619</v>
      </c>
      <c r="AA131" s="37">
        <v>0.13627261104072619</v>
      </c>
      <c r="AB131" s="37">
        <v>0.14865622845178228</v>
      </c>
      <c r="AC131" s="37">
        <v>0.13595332789676307</v>
      </c>
      <c r="AD131" s="37">
        <v>0.13112722476052552</v>
      </c>
      <c r="AE131" s="37">
        <v>0.14729681079310142</v>
      </c>
      <c r="AF131" s="37">
        <v>0.13603133429257119</v>
      </c>
      <c r="AG131" s="37">
        <v>0.13627261104072619</v>
      </c>
      <c r="AH131" s="37">
        <v>0.14213808890729718</v>
      </c>
      <c r="AI131" s="37">
        <v>0.14329740923553147</v>
      </c>
      <c r="AJ131" s="37">
        <v>0.13627261104072619</v>
      </c>
      <c r="AK131" s="37">
        <v>0.13090320155781043</v>
      </c>
      <c r="AL131" s="37">
        <v>0.13603133429257119</v>
      </c>
      <c r="AM131" s="37">
        <v>0.13592753530903146</v>
      </c>
      <c r="AN131" s="37">
        <v>0.14144695615524028</v>
      </c>
      <c r="AO131" s="37">
        <v>0.13595332789676307</v>
      </c>
      <c r="AP131" s="37">
        <v>0.13627261104072619</v>
      </c>
      <c r="AQ131" s="37">
        <v>0.13969471146136625</v>
      </c>
      <c r="AR131" s="37">
        <v>0.14213808890729718</v>
      </c>
      <c r="AS131" s="37">
        <v>0.12663649568492108</v>
      </c>
      <c r="AT131" s="37">
        <v>0.14982999214840476</v>
      </c>
      <c r="AU131" s="37">
        <v>0.13462340485875757</v>
      </c>
      <c r="AV131" s="37">
        <v>0.13627261104072619</v>
      </c>
      <c r="AW131" s="37">
        <v>0.13586898196373998</v>
      </c>
      <c r="AX131" s="37">
        <v>0.13595332789676307</v>
      </c>
      <c r="AY131" s="37">
        <v>0.13603133429257119</v>
      </c>
      <c r="AZ131" s="37">
        <v>0.13230810658282377</v>
      </c>
      <c r="BA131" s="37">
        <v>0.13090320155781043</v>
      </c>
      <c r="BB131" s="37">
        <v>0.13090320155781043</v>
      </c>
      <c r="BC131" s="37">
        <v>0.13579412025569471</v>
      </c>
      <c r="BD131" s="37">
        <v>0.13127713831908161</v>
      </c>
      <c r="BE131" s="37">
        <v>0.13603133429257119</v>
      </c>
      <c r="BF131" s="37">
        <v>0.14634808110198283</v>
      </c>
      <c r="BG131" s="37">
        <v>0.14289845924621192</v>
      </c>
      <c r="BH131" s="37">
        <v>0.14587949764882668</v>
      </c>
      <c r="BI131" s="37">
        <v>0.14213808890729718</v>
      </c>
      <c r="BJ131" s="37">
        <v>0.13595332789676307</v>
      </c>
      <c r="BK131" s="37">
        <v>0.15461152435542425</v>
      </c>
      <c r="BL131" s="37">
        <v>0.14690518764297833</v>
      </c>
      <c r="BM131" s="37">
        <v>0.13395574744250527</v>
      </c>
      <c r="BN131" s="37">
        <v>0.1285690320764612</v>
      </c>
      <c r="BO131" s="37">
        <v>0.14259712446043804</v>
      </c>
      <c r="BP131" s="37">
        <v>0.13594043088425645</v>
      </c>
      <c r="BQ131" s="37">
        <v>0.13913521358814629</v>
      </c>
      <c r="BR131" s="37">
        <v>0.13627261104072619</v>
      </c>
      <c r="BS131" s="37">
        <v>0.13627261104072619</v>
      </c>
      <c r="BT131" s="37">
        <v>0.13603133429257119</v>
      </c>
      <c r="BU131" s="37">
        <v>0.13603133429257119</v>
      </c>
      <c r="BV131" s="37">
        <v>0.14213808890729718</v>
      </c>
      <c r="BW131" s="37">
        <v>0.14718706444820273</v>
      </c>
      <c r="BX131" s="37">
        <v>0.13090320155781043</v>
      </c>
      <c r="BY131" s="37">
        <v>0.13625489637201027</v>
      </c>
      <c r="BZ131" s="37">
        <v>0.13479326377521805</v>
      </c>
      <c r="CA131" s="37">
        <v>0.13627261104072619</v>
      </c>
      <c r="CB131" s="37">
        <v>0.13083648856101204</v>
      </c>
      <c r="CC131" s="37">
        <v>0.14673432240735784</v>
      </c>
      <c r="CD131" s="37">
        <v>0.13867785893651163</v>
      </c>
      <c r="CE131" s="37">
        <v>0.13819556946995082</v>
      </c>
      <c r="CF131" s="37">
        <v>0.11509098194633061</v>
      </c>
      <c r="CG131" s="37">
        <v>0.13083648856101204</v>
      </c>
      <c r="CH131" s="37">
        <v>0.15397107480664429</v>
      </c>
      <c r="CI131" s="37">
        <v>0.12644504371058463</v>
      </c>
      <c r="CJ131" s="37">
        <v>0.14213808890729718</v>
      </c>
      <c r="CK131" s="37">
        <v>0.149497692893374</v>
      </c>
      <c r="CL131" s="37">
        <v>0.13090320155781043</v>
      </c>
      <c r="CM131" s="37">
        <v>0.13652580219426658</v>
      </c>
      <c r="CN131" s="37">
        <v>0.14110885341278334</v>
      </c>
      <c r="CO131" s="37">
        <v>0.15096882966339842</v>
      </c>
      <c r="CP131" s="37">
        <v>0.1447863193270067</v>
      </c>
      <c r="CQ131" s="37">
        <v>0.13568634600798446</v>
      </c>
      <c r="CR131" s="37">
        <v>0.13112722476052552</v>
      </c>
      <c r="CS131" s="37">
        <v>0.1462022138119683</v>
      </c>
      <c r="CT131" s="37">
        <v>0.13090320155781043</v>
      </c>
      <c r="CU131" s="37">
        <v>0.14127975054077679</v>
      </c>
      <c r="CV131" s="37">
        <v>0.13112722476052552</v>
      </c>
      <c r="CW131" s="37">
        <v>0.13729103300237733</v>
      </c>
      <c r="CX131" s="37">
        <v>0.13090320155781043</v>
      </c>
      <c r="CY131" s="37">
        <v>0.13090320155781043</v>
      </c>
      <c r="CZ131" s="37">
        <v>0.14543142949569399</v>
      </c>
      <c r="DA131" s="37">
        <v>0.13112722476052552</v>
      </c>
      <c r="DB131" s="37">
        <v>0.12928680985181984</v>
      </c>
      <c r="DC131" s="37">
        <v>0.13083648856101204</v>
      </c>
      <c r="DD131" s="37">
        <v>0.1377816033114232</v>
      </c>
      <c r="DE131" s="37">
        <v>0.1307552538287251</v>
      </c>
      <c r="DF131" s="37">
        <v>0.13844934655542462</v>
      </c>
      <c r="DG131" s="37">
        <v>0.1285690320764612</v>
      </c>
      <c r="DH131" s="37">
        <v>0.12839462321794204</v>
      </c>
      <c r="DI131" s="37">
        <v>0.13757757708382412</v>
      </c>
      <c r="DJ131" s="37">
        <v>0.1355677147479768</v>
      </c>
      <c r="DK131" s="37">
        <v>0.13090320155781043</v>
      </c>
      <c r="DL131" s="37">
        <v>0.13090320155781043</v>
      </c>
      <c r="DM131" s="37">
        <v>0.12287827291241915</v>
      </c>
      <c r="DN131" s="37">
        <v>0.13530440109332176</v>
      </c>
      <c r="DO131" s="37">
        <v>0.13090320155781043</v>
      </c>
      <c r="DP131" s="37">
        <v>0.1285690320764612</v>
      </c>
      <c r="DQ131" s="37">
        <v>0.13489661456099111</v>
      </c>
      <c r="DR131" s="37">
        <v>0.11810614428703969</v>
      </c>
      <c r="DS131" s="37">
        <v>0.13238768388298205</v>
      </c>
      <c r="DT131" s="37">
        <v>0.12612408095898275</v>
      </c>
      <c r="DU131" s="37">
        <v>0.13090320155781043</v>
      </c>
      <c r="DV131" s="37">
        <v>0.1306278245638175</v>
      </c>
      <c r="DW131" s="37">
        <v>0.12903513699015079</v>
      </c>
      <c r="DX131" s="37">
        <v>0.1320681637317076</v>
      </c>
      <c r="DY131" s="37">
        <v>0.13112722476052552</v>
      </c>
      <c r="DZ131" s="37">
        <v>0.13848282581921545</v>
      </c>
      <c r="EA131" s="37">
        <v>0.13102455785613443</v>
      </c>
      <c r="EB131" s="37">
        <v>0.1377816033114232</v>
      </c>
      <c r="EC131" s="37">
        <v>0.13090320155781043</v>
      </c>
      <c r="ED131" s="37">
        <v>0.13667532545214001</v>
      </c>
      <c r="EE131" s="37">
        <v>0.13112722476052552</v>
      </c>
      <c r="EF131" s="37">
        <v>0.13090320155781043</v>
      </c>
      <c r="EG131" s="37">
        <v>0.1285690320764612</v>
      </c>
      <c r="EH131" s="37">
        <v>0.13090320155781043</v>
      </c>
      <c r="EI131" s="37">
        <v>0.13090320155781043</v>
      </c>
      <c r="EJ131" s="37">
        <v>0.13983540046593057</v>
      </c>
      <c r="EK131" s="37">
        <v>0.13252620127856907</v>
      </c>
      <c r="EL131" s="37">
        <v>0.13983540046593057</v>
      </c>
      <c r="EM131" s="37">
        <v>0.13844921709216762</v>
      </c>
      <c r="EN131" s="37">
        <v>0.13311646036249525</v>
      </c>
      <c r="EO131" s="37">
        <v>0.13983540046593057</v>
      </c>
      <c r="EP131" s="37">
        <v>0.13983540046593057</v>
      </c>
      <c r="EQ131" s="37">
        <v>0.13533775219456756</v>
      </c>
      <c r="ER131" s="37">
        <v>0.12311991438754966</v>
      </c>
      <c r="ES131" s="37">
        <v>0.11769653812302638</v>
      </c>
      <c r="ET131" s="37">
        <v>0.13112722476052552</v>
      </c>
      <c r="EU131" s="37">
        <v>0.1371304502785935</v>
      </c>
      <c r="EV131" s="37">
        <v>0.13844934655542462</v>
      </c>
      <c r="EW131" s="37">
        <v>0.14301706004827741</v>
      </c>
      <c r="EX131" s="37">
        <v>0.13090320155781043</v>
      </c>
      <c r="EY131" s="37">
        <v>0.13090320155781043</v>
      </c>
      <c r="EZ131" s="37">
        <v>0.13758331392647638</v>
      </c>
      <c r="FA131" s="37">
        <v>0.13112722476052552</v>
      </c>
      <c r="FB131" s="37">
        <v>0.12942656167262512</v>
      </c>
      <c r="FC131" s="37">
        <v>0.13112722476052552</v>
      </c>
      <c r="FD131" s="37">
        <v>0.11919250436258344</v>
      </c>
      <c r="FE131" s="37">
        <v>0.13533775219456756</v>
      </c>
      <c r="FF131" s="37">
        <v>0.12942656167262512</v>
      </c>
      <c r="FG131" s="37">
        <v>0.13090320155781043</v>
      </c>
      <c r="FH131" s="37">
        <v>0.13068865592817547</v>
      </c>
      <c r="FI131" s="37">
        <v>0.12583052137526773</v>
      </c>
      <c r="FJ131" s="37">
        <v>0.14882660711904783</v>
      </c>
      <c r="FK131" s="37">
        <v>0.13112722476052552</v>
      </c>
      <c r="FL131" s="37">
        <v>0.13520553347785569</v>
      </c>
      <c r="FM131" s="37">
        <v>0.13393147128837835</v>
      </c>
      <c r="FN131" s="37">
        <v>0.13983540046593057</v>
      </c>
      <c r="FO131" s="37">
        <v>0.14307626863543343</v>
      </c>
      <c r="FP131" s="37">
        <v>0.13112722476052552</v>
      </c>
      <c r="FQ131" s="37">
        <v>0.13090320155781043</v>
      </c>
      <c r="FR131" s="37">
        <v>0.13112722476052552</v>
      </c>
      <c r="FS131" s="37">
        <v>0.12384546178565015</v>
      </c>
      <c r="FT131" s="37">
        <v>0.13090320155781043</v>
      </c>
      <c r="FU131" s="37">
        <v>0.13090320155781043</v>
      </c>
      <c r="FV131" s="37">
        <v>0.13102455785613443</v>
      </c>
      <c r="FW131" s="37">
        <v>0.14214283434134578</v>
      </c>
      <c r="FX131" s="37">
        <v>0.13983540046593057</v>
      </c>
      <c r="FY131" s="37">
        <v>0.13150553870213311</v>
      </c>
      <c r="FZ131" s="37">
        <v>0.12593819763873038</v>
      </c>
      <c r="GA131" s="37">
        <v>0.13090320155781043</v>
      </c>
      <c r="GB131" s="37">
        <v>0.13090320155781043</v>
      </c>
      <c r="GC131" s="37">
        <v>0.1416992170078859</v>
      </c>
      <c r="GD131" s="37">
        <v>0.13018779788681956</v>
      </c>
      <c r="GE131" s="37">
        <v>0.13112722476052552</v>
      </c>
      <c r="GF131" s="37">
        <v>0.13090320155781043</v>
      </c>
      <c r="GG131" s="37">
        <v>0.1428514771051741</v>
      </c>
      <c r="GH131" s="37">
        <v>0.12582185355849829</v>
      </c>
      <c r="GI131" s="37">
        <v>0.13102455785613443</v>
      </c>
      <c r="GJ131" s="37">
        <v>0.13112722476052552</v>
      </c>
      <c r="GK131" s="37">
        <v>0.12602552527046984</v>
      </c>
      <c r="GL131" s="37">
        <v>0.13077237444671264</v>
      </c>
      <c r="GM131" s="37">
        <v>0.14389249551145178</v>
      </c>
      <c r="GN131" s="37">
        <v>0.1285690320764612</v>
      </c>
      <c r="GO131" s="37">
        <v>0.13389337599631435</v>
      </c>
      <c r="GP131" s="37">
        <v>0.13112722476052552</v>
      </c>
      <c r="GQ131" s="37">
        <v>0.14799931264845601</v>
      </c>
      <c r="GR131" s="37">
        <v>0.13983540046593057</v>
      </c>
      <c r="GS131" s="37">
        <v>0.13090320155781043</v>
      </c>
      <c r="GT131" s="37">
        <v>0.13367482740438619</v>
      </c>
      <c r="GU131" s="37">
        <v>0.13408769921445041</v>
      </c>
      <c r="GV131" s="37">
        <v>0.13068865592817547</v>
      </c>
      <c r="GW131" s="37">
        <v>0.13090320155781043</v>
      </c>
      <c r="GX131" s="37">
        <v>0.13780796430669695</v>
      </c>
      <c r="GY131" s="37">
        <v>0.13983540046593057</v>
      </c>
      <c r="GZ131" s="37">
        <v>0.13645971604675822</v>
      </c>
      <c r="HA131" s="37">
        <v>0.13083648856101204</v>
      </c>
      <c r="HB131" s="37">
        <v>0.13393147128837835</v>
      </c>
      <c r="HC131" s="37">
        <v>0.13248681940667617</v>
      </c>
      <c r="HD131" s="37">
        <v>0.13112722476052552</v>
      </c>
      <c r="HE131" s="37">
        <v>0.11833200181890713</v>
      </c>
      <c r="HF131" s="37">
        <v>0.13090320155781043</v>
      </c>
      <c r="HG131" s="37">
        <v>0.11990879739793447</v>
      </c>
      <c r="HH131" s="37">
        <v>0.13380623044857032</v>
      </c>
      <c r="HI131" s="37">
        <v>0.13090320155781043</v>
      </c>
      <c r="HJ131" s="37">
        <v>0.13261867771253599</v>
      </c>
      <c r="HK131" s="37">
        <v>0.12644504371058463</v>
      </c>
      <c r="HL131" s="37">
        <v>0.12867885179924587</v>
      </c>
      <c r="HM131" s="37">
        <v>0.13090320155781043</v>
      </c>
      <c r="HN131" s="37">
        <v>0.12538613293275302</v>
      </c>
      <c r="HO131" s="37">
        <v>0.13575987811748846</v>
      </c>
      <c r="HP131" s="37">
        <v>0.13112722476052552</v>
      </c>
      <c r="HQ131" s="37">
        <v>0.13077237444671264</v>
      </c>
      <c r="HR131" s="37">
        <v>0.13674010815018245</v>
      </c>
      <c r="HS131" s="37">
        <v>0.13277714850339084</v>
      </c>
      <c r="HT131" s="37">
        <v>0.13083648856101204</v>
      </c>
      <c r="HU131" s="37">
        <v>0.13904061484084607</v>
      </c>
      <c r="HV131" s="37">
        <v>0.1285690320764612</v>
      </c>
      <c r="HW131" s="37">
        <v>0.13090320155781043</v>
      </c>
      <c r="HX131" s="37">
        <v>0.13983540046593057</v>
      </c>
      <c r="HY131" s="37">
        <v>0.13983540046593057</v>
      </c>
      <c r="HZ131" s="37">
        <v>0.12610935780763644</v>
      </c>
      <c r="IA131" s="37">
        <v>0.13083648856101204</v>
      </c>
      <c r="IB131" s="37">
        <v>0.1307552538287251</v>
      </c>
      <c r="IC131" s="37">
        <v>0.12784579096209958</v>
      </c>
      <c r="ID131" s="37">
        <v>0.13083648856101204</v>
      </c>
      <c r="IE131" s="37">
        <v>0.13090320155781043</v>
      </c>
      <c r="IF131" s="37">
        <v>0.13102455785613443</v>
      </c>
      <c r="IG131" s="37">
        <v>0.1285690320764612</v>
      </c>
      <c r="IH131" s="37">
        <v>0.1355677147479768</v>
      </c>
      <c r="II131" s="37">
        <v>0.13983540046593057</v>
      </c>
      <c r="IJ131" s="37">
        <v>0.13218669066814526</v>
      </c>
      <c r="IK131" s="37">
        <v>0.13527124879779384</v>
      </c>
      <c r="IL131" s="37">
        <v>0.12839462321794204</v>
      </c>
      <c r="IM131" s="37"/>
      <c r="IN131" s="37"/>
      <c r="IO131" s="37"/>
      <c r="IP131" s="37"/>
      <c r="IQ131" s="37"/>
      <c r="IR131" s="37"/>
      <c r="IS131" s="37"/>
      <c r="IT131" s="37"/>
      <c r="IU131" s="37"/>
      <c r="IV131" s="37"/>
      <c r="IW131" s="37"/>
      <c r="IX131" s="37"/>
      <c r="IY131" s="37"/>
      <c r="IZ131" s="37"/>
      <c r="JA131" s="37"/>
      <c r="JB131" s="37"/>
      <c r="JC131" s="37"/>
      <c r="JD131" s="37"/>
      <c r="JE131" s="37"/>
      <c r="JF131" s="37"/>
      <c r="JG131" s="37"/>
      <c r="JH131" s="37"/>
      <c r="JI131" s="37"/>
      <c r="JJ131" s="37"/>
      <c r="JK131" s="37"/>
      <c r="JL131" s="37"/>
      <c r="JM131" s="37"/>
      <c r="JN131" s="37"/>
      <c r="JO131" s="37"/>
      <c r="JP131" s="37"/>
      <c r="JQ131" s="37"/>
      <c r="JR131" s="37"/>
      <c r="JS131" s="37"/>
      <c r="JT131" s="37"/>
      <c r="JU131" s="37"/>
      <c r="JV131" s="37"/>
      <c r="JW131" s="37"/>
      <c r="JX131" s="37"/>
      <c r="JY131" s="37"/>
      <c r="JZ131" s="37"/>
      <c r="KA131" s="37"/>
      <c r="KB131" s="37"/>
      <c r="KC131" s="37"/>
      <c r="KD131" s="37"/>
      <c r="KE131" s="37"/>
      <c r="KF131" s="37"/>
      <c r="KG131" s="37"/>
      <c r="KH131" s="37"/>
      <c r="KI131" s="37"/>
      <c r="KJ131" s="37"/>
      <c r="KK131" s="37"/>
      <c r="KL131" s="37"/>
      <c r="KM131" s="37"/>
      <c r="KN131" s="37"/>
      <c r="KO131" s="37"/>
      <c r="KP131" s="37"/>
      <c r="KQ131" s="37"/>
      <c r="KR131" s="37"/>
      <c r="KS131" s="37"/>
      <c r="KT131" s="37"/>
      <c r="KU131" s="37"/>
      <c r="KV131" s="37"/>
      <c r="KW131" s="37"/>
      <c r="KX131" s="37"/>
      <c r="KY131" s="37"/>
      <c r="KZ131" s="37"/>
      <c r="LA131" s="37"/>
      <c r="LB131" s="37"/>
      <c r="LC131" s="37"/>
      <c r="LD131" s="37"/>
      <c r="LE131" s="37"/>
      <c r="LF131" s="37"/>
      <c r="LG131" s="37"/>
      <c r="LH131" s="37"/>
      <c r="LI131" s="37"/>
      <c r="LJ131" s="37"/>
      <c r="LK131" s="37"/>
      <c r="LL131" s="37"/>
      <c r="LM131" s="37"/>
      <c r="LN131" s="37"/>
      <c r="LO131" s="37"/>
      <c r="LP131" s="37"/>
      <c r="LQ131" s="37"/>
      <c r="LR131" s="37"/>
      <c r="LS131" s="37"/>
      <c r="LT131" s="37"/>
      <c r="LU131" s="37"/>
      <c r="LV131" s="37"/>
      <c r="LW131" s="37"/>
      <c r="LX131" s="37"/>
      <c r="LY131" s="37"/>
      <c r="LZ131" s="37"/>
      <c r="MA131" s="37"/>
      <c r="MB131" s="37"/>
      <c r="MC131" s="37"/>
      <c r="MD131" s="37"/>
      <c r="ME131" s="37"/>
      <c r="MF131" s="37"/>
      <c r="MG131" s="37"/>
      <c r="MH131" s="37"/>
      <c r="MI131" s="37"/>
      <c r="MJ131" s="37"/>
      <c r="MK131" s="37"/>
      <c r="ML131" s="37"/>
      <c r="MM131" s="37"/>
      <c r="MN131" s="37"/>
      <c r="MO131" s="37"/>
      <c r="MP131" s="37"/>
      <c r="MQ131" s="37"/>
      <c r="MR131" s="37"/>
      <c r="MS131" s="37"/>
      <c r="MT131" s="37"/>
      <c r="MU131" s="37"/>
      <c r="MV131" s="37"/>
      <c r="MW131" s="37"/>
      <c r="MX131" s="37"/>
      <c r="MY131" s="37"/>
      <c r="MZ131" s="37"/>
      <c r="NA131" s="37"/>
      <c r="NB131" s="37"/>
      <c r="NC131" s="37"/>
      <c r="ND131" s="37"/>
      <c r="NE131" s="37"/>
      <c r="NF131" s="37"/>
      <c r="NG131" s="37"/>
      <c r="NH131" s="37"/>
      <c r="NI131" s="37"/>
      <c r="NJ131" s="37"/>
      <c r="NK131" s="37"/>
      <c r="NL131" s="37"/>
      <c r="NM131" s="37"/>
      <c r="NN131" s="37"/>
      <c r="NO131" s="37"/>
      <c r="NP131" s="37"/>
      <c r="NQ131" s="37"/>
      <c r="NR131" s="37"/>
      <c r="NS131" s="37"/>
      <c r="NT131" s="37"/>
      <c r="NU131" s="37"/>
      <c r="NV131" s="37"/>
      <c r="NW131" s="37"/>
      <c r="NX131" s="37"/>
      <c r="NY131" s="37"/>
      <c r="NZ131" s="37"/>
      <c r="OA131" s="37"/>
      <c r="OB131" s="37"/>
      <c r="OC131" s="37"/>
      <c r="OD131" s="37"/>
      <c r="OE131" s="37"/>
      <c r="OF131" s="37"/>
      <c r="OG131" s="37"/>
      <c r="OH131" s="37"/>
      <c r="OI131" s="37"/>
      <c r="OJ131" s="37"/>
      <c r="OK131" s="37"/>
      <c r="OL131" s="37"/>
      <c r="OM131" s="37"/>
      <c r="ON131" s="37"/>
      <c r="OO131" s="37"/>
      <c r="OP131" s="37"/>
      <c r="OQ131" s="37"/>
      <c r="OR131" s="37"/>
      <c r="OS131" s="37"/>
      <c r="OT131" s="37"/>
    </row>
    <row r="132" spans="1:410" x14ac:dyDescent="0.35">
      <c r="A132" s="307">
        <v>0.17400000000000004</v>
      </c>
      <c r="B132" s="314">
        <f t="shared" si="8"/>
        <v>0.13641044751360043</v>
      </c>
      <c r="C132" s="315">
        <f t="shared" si="9"/>
        <v>3.7589552486399613E-2</v>
      </c>
      <c r="D132" s="37">
        <f t="shared" si="10"/>
        <v>0.13319028608718114</v>
      </c>
      <c r="E132" s="11">
        <f t="shared" si="11"/>
        <v>4.0809713912818901E-2</v>
      </c>
      <c r="F132" s="310">
        <f t="shared" si="12"/>
        <v>0.13641188921121292</v>
      </c>
      <c r="G132" s="311">
        <f t="shared" si="13"/>
        <v>3.7588110788787127E-2</v>
      </c>
      <c r="H132" s="312">
        <f t="shared" si="14"/>
        <v>0.13329971415654726</v>
      </c>
      <c r="I132" s="313">
        <f t="shared" si="15"/>
        <v>4.0700285843452783E-2</v>
      </c>
      <c r="J132" s="323">
        <v>0.13319028608718114</v>
      </c>
      <c r="K132" s="313">
        <v>4.0809713912818901E-2</v>
      </c>
      <c r="M132" s="1">
        <v>0.17400000000000004</v>
      </c>
      <c r="N132" s="37">
        <v>0.13477294523955763</v>
      </c>
      <c r="O132" s="37">
        <v>0.13691699253889333</v>
      </c>
      <c r="P132" s="37">
        <v>0.14300379537774144</v>
      </c>
      <c r="Q132" s="37">
        <v>0.14708735363517467</v>
      </c>
      <c r="R132" s="37">
        <v>0.13167014542893929</v>
      </c>
      <c r="S132" s="37">
        <v>0.13691699253889333</v>
      </c>
      <c r="T132" s="37">
        <v>0.13543280219207099</v>
      </c>
      <c r="U132" s="37">
        <v>0.14420583937453246</v>
      </c>
      <c r="V132" s="37">
        <v>0.13691699253889333</v>
      </c>
      <c r="W132" s="37">
        <v>0.13714976004138912</v>
      </c>
      <c r="X132" s="37">
        <v>0.13691699253889333</v>
      </c>
      <c r="Y132" s="37">
        <v>0.13351062375200806</v>
      </c>
      <c r="Z132" s="37">
        <v>0.13714976004138912</v>
      </c>
      <c r="AA132" s="37">
        <v>0.13714976004138912</v>
      </c>
      <c r="AB132" s="37">
        <v>0.1495967341554818</v>
      </c>
      <c r="AC132" s="37">
        <v>0.13684458788999576</v>
      </c>
      <c r="AD132" s="37">
        <v>0.13202790579915691</v>
      </c>
      <c r="AE132" s="37">
        <v>0.14823869308554949</v>
      </c>
      <c r="AF132" s="37">
        <v>0.13691699253889333</v>
      </c>
      <c r="AG132" s="37">
        <v>0.13714976004138912</v>
      </c>
      <c r="AH132" s="37">
        <v>0.14300379537774144</v>
      </c>
      <c r="AI132" s="37">
        <v>0.14426154803189006</v>
      </c>
      <c r="AJ132" s="37">
        <v>0.13714976004138912</v>
      </c>
      <c r="AK132" s="37">
        <v>0.13180046479188534</v>
      </c>
      <c r="AL132" s="37">
        <v>0.13691699253889333</v>
      </c>
      <c r="AM132" s="37">
        <v>0.1368162655259586</v>
      </c>
      <c r="AN132" s="37">
        <v>0.14231776010143515</v>
      </c>
      <c r="AO132" s="37">
        <v>0.13684458788999576</v>
      </c>
      <c r="AP132" s="37">
        <v>0.13714976004138912</v>
      </c>
      <c r="AQ132" s="37">
        <v>0.14061683917518608</v>
      </c>
      <c r="AR132" s="37">
        <v>0.14300379537774144</v>
      </c>
      <c r="AS132" s="37">
        <v>0.12753114215038197</v>
      </c>
      <c r="AT132" s="37">
        <v>0.15069299240910539</v>
      </c>
      <c r="AU132" s="37">
        <v>0.13549414332065046</v>
      </c>
      <c r="AV132" s="37">
        <v>0.13714976004138912</v>
      </c>
      <c r="AW132" s="37">
        <v>0.136762648158953</v>
      </c>
      <c r="AX132" s="37">
        <v>0.13684458788999576</v>
      </c>
      <c r="AY132" s="37">
        <v>0.13691699253889333</v>
      </c>
      <c r="AZ132" s="37">
        <v>0.13320423838645667</v>
      </c>
      <c r="BA132" s="37">
        <v>0.13180046479188534</v>
      </c>
      <c r="BB132" s="37">
        <v>0.13180046479188534</v>
      </c>
      <c r="BC132" s="37">
        <v>0.13670014607087011</v>
      </c>
      <c r="BD132" s="37">
        <v>0.13216140608988547</v>
      </c>
      <c r="BE132" s="37">
        <v>0.13691699253889333</v>
      </c>
      <c r="BF132" s="37">
        <v>0.14723868125752704</v>
      </c>
      <c r="BG132" s="37">
        <v>0.14376313218682291</v>
      </c>
      <c r="BH132" s="37">
        <v>0.14680993441844103</v>
      </c>
      <c r="BI132" s="37">
        <v>0.14300379537774144</v>
      </c>
      <c r="BJ132" s="37">
        <v>0.13684458788999576</v>
      </c>
      <c r="BK132" s="37">
        <v>0.15554020661426216</v>
      </c>
      <c r="BL132" s="37">
        <v>0.14776952439503876</v>
      </c>
      <c r="BM132" s="37">
        <v>0.13484132518647018</v>
      </c>
      <c r="BN132" s="37">
        <v>0.12946819255518305</v>
      </c>
      <c r="BO132" s="37">
        <v>0.14343169139935319</v>
      </c>
      <c r="BP132" s="37">
        <v>0.13683042585070648</v>
      </c>
      <c r="BQ132" s="37">
        <v>0.14002178231896556</v>
      </c>
      <c r="BR132" s="37">
        <v>0.13714976004138912</v>
      </c>
      <c r="BS132" s="37">
        <v>0.13714976004138912</v>
      </c>
      <c r="BT132" s="37">
        <v>0.13691699253889333</v>
      </c>
      <c r="BU132" s="37">
        <v>0.13691699253889333</v>
      </c>
      <c r="BV132" s="37">
        <v>0.14300379537774144</v>
      </c>
      <c r="BW132" s="37">
        <v>0.14794309111465442</v>
      </c>
      <c r="BX132" s="37">
        <v>0.13180046479188534</v>
      </c>
      <c r="BY132" s="37">
        <v>0.13713342739877521</v>
      </c>
      <c r="BZ132" s="37">
        <v>0.13568030115286223</v>
      </c>
      <c r="CA132" s="37">
        <v>0.13714976004138912</v>
      </c>
      <c r="CB132" s="37">
        <v>0.13172860107430484</v>
      </c>
      <c r="CC132" s="37">
        <v>0.14764000496608842</v>
      </c>
      <c r="CD132" s="37">
        <v>0.13952517333323655</v>
      </c>
      <c r="CE132" s="37">
        <v>0.13912395662446153</v>
      </c>
      <c r="CF132" s="37">
        <v>0.11601709756914991</v>
      </c>
      <c r="CG132" s="37">
        <v>0.13172860107430484</v>
      </c>
      <c r="CH132" s="37">
        <v>0.15490168607166233</v>
      </c>
      <c r="CI132" s="37">
        <v>0.12734941476733264</v>
      </c>
      <c r="CJ132" s="37">
        <v>0.14300379537774144</v>
      </c>
      <c r="CK132" s="37">
        <v>0.15035792981187446</v>
      </c>
      <c r="CL132" s="37">
        <v>0.13180046479188534</v>
      </c>
      <c r="CM132" s="37">
        <v>0.13741513422322926</v>
      </c>
      <c r="CN132" s="37">
        <v>0.14200047246003589</v>
      </c>
      <c r="CO132" s="37">
        <v>0.15190535876935973</v>
      </c>
      <c r="CP132" s="37">
        <v>0.14564231320565568</v>
      </c>
      <c r="CQ132" s="37">
        <v>0.13657612112198203</v>
      </c>
      <c r="CR132" s="37">
        <v>0.13202790579915691</v>
      </c>
      <c r="CS132" s="37">
        <v>0.14705172976144021</v>
      </c>
      <c r="CT132" s="37">
        <v>0.13180046479188534</v>
      </c>
      <c r="CU132" s="37">
        <v>0.14214014400346908</v>
      </c>
      <c r="CV132" s="37">
        <v>0.13202790579915691</v>
      </c>
      <c r="CW132" s="37">
        <v>0.13819151166943322</v>
      </c>
      <c r="CX132" s="37">
        <v>0.13180046479188534</v>
      </c>
      <c r="CY132" s="37">
        <v>0.13180046479188534</v>
      </c>
      <c r="CZ132" s="37">
        <v>0.14630344781671067</v>
      </c>
      <c r="DA132" s="37">
        <v>0.13202790579915691</v>
      </c>
      <c r="DB132" s="37">
        <v>0.13017968480304676</v>
      </c>
      <c r="DC132" s="37">
        <v>0.13172860107430484</v>
      </c>
      <c r="DD132" s="37">
        <v>0.13865670724524093</v>
      </c>
      <c r="DE132" s="37">
        <v>0.13164813363584993</v>
      </c>
      <c r="DF132" s="37">
        <v>0.13932127481278078</v>
      </c>
      <c r="DG132" s="37">
        <v>0.12946819255518305</v>
      </c>
      <c r="DH132" s="37">
        <v>0.12930089363243891</v>
      </c>
      <c r="DI132" s="37">
        <v>0.1384776777291139</v>
      </c>
      <c r="DJ132" s="37">
        <v>0.13646660218482132</v>
      </c>
      <c r="DK132" s="37">
        <v>0.13180046479188534</v>
      </c>
      <c r="DL132" s="37">
        <v>0.13180046479188534</v>
      </c>
      <c r="DM132" s="37">
        <v>0.1237260373821587</v>
      </c>
      <c r="DN132" s="37">
        <v>0.13617111998039255</v>
      </c>
      <c r="DO132" s="37">
        <v>0.13180046479188534</v>
      </c>
      <c r="DP132" s="37">
        <v>0.12946819255518305</v>
      </c>
      <c r="DQ132" s="37">
        <v>0.1357992878327916</v>
      </c>
      <c r="DR132" s="37">
        <v>0.11901281303380773</v>
      </c>
      <c r="DS132" s="37">
        <v>0.13328501377025348</v>
      </c>
      <c r="DT132" s="37">
        <v>0.12702957259256764</v>
      </c>
      <c r="DU132" s="37">
        <v>0.13180046479188534</v>
      </c>
      <c r="DV132" s="37">
        <v>0.13152782754448666</v>
      </c>
      <c r="DW132" s="37">
        <v>0.1299339168689948</v>
      </c>
      <c r="DX132" s="37">
        <v>0.13296811317441204</v>
      </c>
      <c r="DY132" s="37">
        <v>0.13202790579915691</v>
      </c>
      <c r="DZ132" s="37">
        <v>0.13934884892964194</v>
      </c>
      <c r="EA132" s="37">
        <v>0.13193122696564563</v>
      </c>
      <c r="EB132" s="37">
        <v>0.13865670724524093</v>
      </c>
      <c r="EC132" s="37">
        <v>0.13180046479188534</v>
      </c>
      <c r="ED132" s="37">
        <v>0.13750155182345458</v>
      </c>
      <c r="EE132" s="37">
        <v>0.13202790579915691</v>
      </c>
      <c r="EF132" s="37">
        <v>0.13180046479188534</v>
      </c>
      <c r="EG132" s="37">
        <v>0.12946819255518305</v>
      </c>
      <c r="EH132" s="37">
        <v>0.13180046479188534</v>
      </c>
      <c r="EI132" s="37">
        <v>0.13180046479188534</v>
      </c>
      <c r="EJ132" s="37">
        <v>0.14070083570817493</v>
      </c>
      <c r="EK132" s="37">
        <v>0.13343305968284636</v>
      </c>
      <c r="EL132" s="37">
        <v>0.14070083570817493</v>
      </c>
      <c r="EM132" s="37">
        <v>0.13934290432565466</v>
      </c>
      <c r="EN132" s="37">
        <v>0.13401236746690026</v>
      </c>
      <c r="EO132" s="37">
        <v>0.14070083570817493</v>
      </c>
      <c r="EP132" s="37">
        <v>0.14070083570817493</v>
      </c>
      <c r="EQ132" s="37">
        <v>0.136207023639352</v>
      </c>
      <c r="ER132" s="37">
        <v>0.12401910649562176</v>
      </c>
      <c r="ES132" s="37">
        <v>0.11819313212100391</v>
      </c>
      <c r="ET132" s="37">
        <v>0.13202790579915691</v>
      </c>
      <c r="EU132" s="37">
        <v>0.13800637381494796</v>
      </c>
      <c r="EV132" s="37">
        <v>0.13932127481278078</v>
      </c>
      <c r="EW132" s="37">
        <v>0.14388120632437662</v>
      </c>
      <c r="EX132" s="37">
        <v>0.13180046479188534</v>
      </c>
      <c r="EY132" s="37">
        <v>0.13180046479188534</v>
      </c>
      <c r="EZ132" s="37">
        <v>0.13844972897936714</v>
      </c>
      <c r="FA132" s="37">
        <v>0.13202790579915691</v>
      </c>
      <c r="FB132" s="37">
        <v>0.13032376633157972</v>
      </c>
      <c r="FC132" s="37">
        <v>0.13202790579915691</v>
      </c>
      <c r="FD132" s="37">
        <v>0.12001874549567249</v>
      </c>
      <c r="FE132" s="37">
        <v>0.136207023639352</v>
      </c>
      <c r="FF132" s="37">
        <v>0.13032376633157972</v>
      </c>
      <c r="FG132" s="37">
        <v>0.13180046479188534</v>
      </c>
      <c r="FH132" s="37">
        <v>0.13159360932470432</v>
      </c>
      <c r="FI132" s="37">
        <v>0.1267081185398411</v>
      </c>
      <c r="FJ132" s="37">
        <v>0.14968742212666664</v>
      </c>
      <c r="FK132" s="37">
        <v>0.13202790579915691</v>
      </c>
      <c r="FL132" s="37">
        <v>0.13606468594373977</v>
      </c>
      <c r="FM132" s="37">
        <v>0.13482927415750789</v>
      </c>
      <c r="FN132" s="37">
        <v>0.14070083570817493</v>
      </c>
      <c r="FO132" s="37">
        <v>0.1439465300039815</v>
      </c>
      <c r="FP132" s="37">
        <v>0.13202790579915691</v>
      </c>
      <c r="FQ132" s="37">
        <v>0.13180046479188534</v>
      </c>
      <c r="FR132" s="37">
        <v>0.13202790579915691</v>
      </c>
      <c r="FS132" s="37">
        <v>0.1247461883669243</v>
      </c>
      <c r="FT132" s="37">
        <v>0.13180046479188534</v>
      </c>
      <c r="FU132" s="37">
        <v>0.13180046479188534</v>
      </c>
      <c r="FV132" s="37">
        <v>0.13193122696564563</v>
      </c>
      <c r="FW132" s="37">
        <v>0.14304894402875012</v>
      </c>
      <c r="FX132" s="37">
        <v>0.14070083570817493</v>
      </c>
      <c r="FY132" s="37">
        <v>0.13244262335150125</v>
      </c>
      <c r="FZ132" s="37">
        <v>0.12683944976075168</v>
      </c>
      <c r="GA132" s="37">
        <v>0.13180046479188534</v>
      </c>
      <c r="GB132" s="37">
        <v>0.13180046479188534</v>
      </c>
      <c r="GC132" s="37">
        <v>0.14263218306007919</v>
      </c>
      <c r="GD132" s="37">
        <v>0.13108921266202889</v>
      </c>
      <c r="GE132" s="37">
        <v>0.13202790579915691</v>
      </c>
      <c r="GF132" s="37">
        <v>0.13180046479188534</v>
      </c>
      <c r="GG132" s="37">
        <v>0.14372489415456169</v>
      </c>
      <c r="GH132" s="37">
        <v>0.12672483167780979</v>
      </c>
      <c r="GI132" s="37">
        <v>0.13193122696564563</v>
      </c>
      <c r="GJ132" s="37">
        <v>0.13202790579915691</v>
      </c>
      <c r="GK132" s="37">
        <v>0.12692491061114275</v>
      </c>
      <c r="GL132" s="37">
        <v>0.13167014542893929</v>
      </c>
      <c r="GM132" s="37">
        <v>0.14481817837911026</v>
      </c>
      <c r="GN132" s="37">
        <v>0.12946819255518305</v>
      </c>
      <c r="GO132" s="37">
        <v>0.13474024052500044</v>
      </c>
      <c r="GP132" s="37">
        <v>0.13202790579915691</v>
      </c>
      <c r="GQ132" s="37">
        <v>0.14886112423581643</v>
      </c>
      <c r="GR132" s="37">
        <v>0.14070083570817493</v>
      </c>
      <c r="GS132" s="37">
        <v>0.13180046479188534</v>
      </c>
      <c r="GT132" s="37">
        <v>0.13461532059087022</v>
      </c>
      <c r="GU132" s="37">
        <v>0.13499515948948115</v>
      </c>
      <c r="GV132" s="37">
        <v>0.13159360932470432</v>
      </c>
      <c r="GW132" s="37">
        <v>0.13180046479188534</v>
      </c>
      <c r="GX132" s="37">
        <v>0.13870828864934626</v>
      </c>
      <c r="GY132" s="37">
        <v>0.14070083570817493</v>
      </c>
      <c r="GZ132" s="37">
        <v>0.13732829593802642</v>
      </c>
      <c r="HA132" s="37">
        <v>0.13172860107430484</v>
      </c>
      <c r="HB132" s="37">
        <v>0.13482927415750789</v>
      </c>
      <c r="HC132" s="37">
        <v>0.1333807099224058</v>
      </c>
      <c r="HD132" s="37">
        <v>0.13202790579915691</v>
      </c>
      <c r="HE132" s="37">
        <v>0.11893816614524533</v>
      </c>
      <c r="HF132" s="37">
        <v>0.13180046479188534</v>
      </c>
      <c r="HG132" s="37">
        <v>0.12051647701871615</v>
      </c>
      <c r="HH132" s="37">
        <v>0.13469965354252511</v>
      </c>
      <c r="HI132" s="37">
        <v>0.13180046479188534</v>
      </c>
      <c r="HJ132" s="37">
        <v>0.1335194661197141</v>
      </c>
      <c r="HK132" s="37">
        <v>0.12734941476733264</v>
      </c>
      <c r="HL132" s="37">
        <v>0.12957577059742786</v>
      </c>
      <c r="HM132" s="37">
        <v>0.13180046479188534</v>
      </c>
      <c r="HN132" s="37">
        <v>0.12625136913188784</v>
      </c>
      <c r="HO132" s="37">
        <v>0.1366620543287429</v>
      </c>
      <c r="HP132" s="37">
        <v>0.13202790579915691</v>
      </c>
      <c r="HQ132" s="37">
        <v>0.13167014542893929</v>
      </c>
      <c r="HR132" s="37">
        <v>0.137474379001161</v>
      </c>
      <c r="HS132" s="37">
        <v>0.13367290431858336</v>
      </c>
      <c r="HT132" s="37">
        <v>0.13172860107430484</v>
      </c>
      <c r="HU132" s="37">
        <v>0.13990177481669197</v>
      </c>
      <c r="HV132" s="37">
        <v>0.12946819255518305</v>
      </c>
      <c r="HW132" s="37">
        <v>0.13180046479188534</v>
      </c>
      <c r="HX132" s="37">
        <v>0.14070083570817493</v>
      </c>
      <c r="HY132" s="37">
        <v>0.14070083570817493</v>
      </c>
      <c r="HZ132" s="37">
        <v>0.12701529493333896</v>
      </c>
      <c r="IA132" s="37">
        <v>0.13172860107430484</v>
      </c>
      <c r="IB132" s="37">
        <v>0.13164813363584993</v>
      </c>
      <c r="IC132" s="37">
        <v>0.12874904942060894</v>
      </c>
      <c r="ID132" s="37">
        <v>0.13172860107430484</v>
      </c>
      <c r="IE132" s="37">
        <v>0.13180046479188534</v>
      </c>
      <c r="IF132" s="37">
        <v>0.13193122696564563</v>
      </c>
      <c r="IG132" s="37">
        <v>0.12946819255518305</v>
      </c>
      <c r="IH132" s="37">
        <v>0.13646660218482132</v>
      </c>
      <c r="II132" s="37">
        <v>0.14070083570817493</v>
      </c>
      <c r="IJ132" s="37">
        <v>0.13309183277340186</v>
      </c>
      <c r="IK132" s="37">
        <v>0.13613543042903697</v>
      </c>
      <c r="IL132" s="37">
        <v>0.12930089363243891</v>
      </c>
      <c r="IM132" s="37"/>
      <c r="IN132" s="37"/>
      <c r="IO132" s="37"/>
      <c r="IP132" s="37"/>
      <c r="IQ132" s="37"/>
      <c r="IR132" s="37"/>
      <c r="IS132" s="37"/>
      <c r="IT132" s="37"/>
      <c r="IU132" s="37"/>
      <c r="IV132" s="37"/>
      <c r="IW132" s="37"/>
      <c r="IX132" s="37"/>
      <c r="IY132" s="37"/>
      <c r="IZ132" s="37"/>
      <c r="JA132" s="37"/>
      <c r="JB132" s="37"/>
      <c r="JC132" s="37"/>
      <c r="JD132" s="37"/>
      <c r="JE132" s="37"/>
      <c r="JF132" s="37"/>
      <c r="JG132" s="37"/>
      <c r="JH132" s="37"/>
      <c r="JI132" s="37"/>
      <c r="JJ132" s="37"/>
      <c r="JK132" s="37"/>
      <c r="JL132" s="37"/>
      <c r="JM132" s="37"/>
      <c r="JN132" s="37"/>
      <c r="JO132" s="37"/>
      <c r="JP132" s="37"/>
      <c r="JQ132" s="37"/>
      <c r="JR132" s="37"/>
      <c r="JS132" s="37"/>
      <c r="JT132" s="37"/>
      <c r="JU132" s="37"/>
      <c r="JV132" s="37"/>
      <c r="JW132" s="37"/>
      <c r="JX132" s="37"/>
      <c r="JY132" s="37"/>
      <c r="JZ132" s="37"/>
      <c r="KA132" s="37"/>
      <c r="KB132" s="37"/>
      <c r="KC132" s="37"/>
      <c r="KD132" s="37"/>
      <c r="KE132" s="37"/>
      <c r="KF132" s="37"/>
      <c r="KG132" s="37"/>
      <c r="KH132" s="37"/>
      <c r="KI132" s="37"/>
      <c r="KJ132" s="37"/>
      <c r="KK132" s="37"/>
      <c r="KL132" s="37"/>
      <c r="KM132" s="37"/>
      <c r="KN132" s="37"/>
      <c r="KO132" s="37"/>
      <c r="KP132" s="37"/>
      <c r="KQ132" s="37"/>
      <c r="KR132" s="37"/>
      <c r="KS132" s="37"/>
      <c r="KT132" s="37"/>
      <c r="KU132" s="37"/>
      <c r="KV132" s="37"/>
      <c r="KW132" s="37"/>
      <c r="KX132" s="37"/>
      <c r="KY132" s="37"/>
      <c r="KZ132" s="37"/>
      <c r="LA132" s="37"/>
      <c r="LB132" s="37"/>
      <c r="LC132" s="37"/>
      <c r="LD132" s="37"/>
      <c r="LE132" s="37"/>
      <c r="LF132" s="37"/>
      <c r="LG132" s="37"/>
      <c r="LH132" s="37"/>
      <c r="LI132" s="37"/>
      <c r="LJ132" s="37"/>
      <c r="LK132" s="37"/>
      <c r="LL132" s="37"/>
      <c r="LM132" s="37"/>
      <c r="LN132" s="37"/>
      <c r="LO132" s="37"/>
      <c r="LP132" s="37"/>
      <c r="LQ132" s="37"/>
      <c r="LR132" s="37"/>
      <c r="LS132" s="37"/>
      <c r="LT132" s="37"/>
      <c r="LU132" s="37"/>
      <c r="LV132" s="37"/>
      <c r="LW132" s="37"/>
      <c r="LX132" s="37"/>
      <c r="LY132" s="37"/>
      <c r="LZ132" s="37"/>
      <c r="MA132" s="37"/>
      <c r="MB132" s="37"/>
      <c r="MC132" s="37"/>
      <c r="MD132" s="37"/>
      <c r="ME132" s="37"/>
      <c r="MF132" s="37"/>
      <c r="MG132" s="37"/>
      <c r="MH132" s="37"/>
      <c r="MI132" s="37"/>
      <c r="MJ132" s="37"/>
      <c r="MK132" s="37"/>
      <c r="ML132" s="37"/>
      <c r="MM132" s="37"/>
      <c r="MN132" s="37"/>
      <c r="MO132" s="37"/>
      <c r="MP132" s="37"/>
      <c r="MQ132" s="37"/>
      <c r="MR132" s="37"/>
      <c r="MS132" s="37"/>
      <c r="MT132" s="37"/>
      <c r="MU132" s="37"/>
      <c r="MV132" s="37"/>
      <c r="MW132" s="37"/>
      <c r="MX132" s="37"/>
      <c r="MY132" s="37"/>
      <c r="MZ132" s="37"/>
      <c r="NA132" s="37"/>
      <c r="NB132" s="37"/>
      <c r="NC132" s="37"/>
      <c r="ND132" s="37"/>
      <c r="NE132" s="37"/>
      <c r="NF132" s="37"/>
      <c r="NG132" s="37"/>
      <c r="NH132" s="37"/>
      <c r="NI132" s="37"/>
      <c r="NJ132" s="37"/>
      <c r="NK132" s="37"/>
      <c r="NL132" s="37"/>
      <c r="NM132" s="37"/>
      <c r="NN132" s="37"/>
      <c r="NO132" s="37"/>
      <c r="NP132" s="37"/>
      <c r="NQ132" s="37"/>
      <c r="NR132" s="37"/>
      <c r="NS132" s="37"/>
      <c r="NT132" s="37"/>
      <c r="NU132" s="37"/>
      <c r="NV132" s="37"/>
      <c r="NW132" s="37"/>
      <c r="NX132" s="37"/>
      <c r="NY132" s="37"/>
      <c r="NZ132" s="37"/>
      <c r="OA132" s="37"/>
      <c r="OB132" s="37"/>
      <c r="OC132" s="37"/>
      <c r="OD132" s="37"/>
      <c r="OE132" s="37"/>
      <c r="OF132" s="37"/>
      <c r="OG132" s="37"/>
      <c r="OH132" s="37"/>
      <c r="OI132" s="37"/>
      <c r="OJ132" s="37"/>
      <c r="OK132" s="37"/>
      <c r="OL132" s="37"/>
      <c r="OM132" s="37"/>
      <c r="ON132" s="37"/>
      <c r="OO132" s="37"/>
      <c r="OP132" s="37"/>
      <c r="OQ132" s="37"/>
      <c r="OR132" s="37"/>
      <c r="OS132" s="37"/>
      <c r="OT132" s="37"/>
    </row>
    <row r="133" spans="1:410" x14ac:dyDescent="0.35">
      <c r="A133" s="307">
        <v>0.17500000000000004</v>
      </c>
      <c r="B133" s="314">
        <f t="shared" si="8"/>
        <v>0.13729556925175035</v>
      </c>
      <c r="C133" s="315">
        <f t="shared" si="9"/>
        <v>3.7704430748249695E-2</v>
      </c>
      <c r="D133" s="37">
        <f t="shared" si="10"/>
        <v>0.13407610887318755</v>
      </c>
      <c r="E133" s="11">
        <f t="shared" si="11"/>
        <v>4.0923891126812495E-2</v>
      </c>
      <c r="F133" s="310">
        <f t="shared" si="12"/>
        <v>0.13729521655586474</v>
      </c>
      <c r="G133" s="311">
        <f t="shared" si="13"/>
        <v>3.7704783444135304E-2</v>
      </c>
      <c r="H133" s="312">
        <f t="shared" si="14"/>
        <v>0.13418529663391512</v>
      </c>
      <c r="I133" s="313">
        <f t="shared" si="15"/>
        <v>4.081470336608492E-2</v>
      </c>
      <c r="J133" s="323">
        <v>0.13407610887318755</v>
      </c>
      <c r="K133" s="313">
        <v>4.0923891126812495E-2</v>
      </c>
      <c r="M133" s="1">
        <v>0.17500000000000004</v>
      </c>
      <c r="N133" s="37">
        <v>0.13566042569972803</v>
      </c>
      <c r="O133" s="37">
        <v>0.13780293651962872</v>
      </c>
      <c r="P133" s="37">
        <v>0.14386999991822091</v>
      </c>
      <c r="Q133" s="37">
        <v>0.14794451273102749</v>
      </c>
      <c r="R133" s="37">
        <v>0.13256817730993542</v>
      </c>
      <c r="S133" s="37">
        <v>0.13780293651962872</v>
      </c>
      <c r="T133" s="37">
        <v>0.13631868262094304</v>
      </c>
      <c r="U133" s="37">
        <v>0.14506183618564639</v>
      </c>
      <c r="V133" s="37">
        <v>0.13780293651962872</v>
      </c>
      <c r="W133" s="37">
        <v>0.13803312079385588</v>
      </c>
      <c r="X133" s="37">
        <v>0.13780293651962872</v>
      </c>
      <c r="Y133" s="37">
        <v>0.13440425771091657</v>
      </c>
      <c r="Z133" s="37">
        <v>0.13803312079385588</v>
      </c>
      <c r="AA133" s="37">
        <v>0.13803312079385588</v>
      </c>
      <c r="AB133" s="37">
        <v>0.15053333993869011</v>
      </c>
      <c r="AC133" s="37">
        <v>0.13773617871113086</v>
      </c>
      <c r="AD133" s="37">
        <v>0.13292886253062841</v>
      </c>
      <c r="AE133" s="37">
        <v>0.14918070054834032</v>
      </c>
      <c r="AF133" s="37">
        <v>0.13780293651962872</v>
      </c>
      <c r="AG133" s="37">
        <v>0.13803312079385588</v>
      </c>
      <c r="AH133" s="37">
        <v>0.14386999991822091</v>
      </c>
      <c r="AI133" s="37">
        <v>0.14522787748137489</v>
      </c>
      <c r="AJ133" s="37">
        <v>0.13803312079385588</v>
      </c>
      <c r="AK133" s="37">
        <v>0.13269798038173164</v>
      </c>
      <c r="AL133" s="37">
        <v>0.13780293651962872</v>
      </c>
      <c r="AM133" s="37">
        <v>0.13770530779046775</v>
      </c>
      <c r="AN133" s="37">
        <v>0.14318906582213664</v>
      </c>
      <c r="AO133" s="37">
        <v>0.13773617871113086</v>
      </c>
      <c r="AP133" s="37">
        <v>0.13803312079385588</v>
      </c>
      <c r="AQ133" s="37">
        <v>0.1415392659634036</v>
      </c>
      <c r="AR133" s="37">
        <v>0.14386999991822091</v>
      </c>
      <c r="AS133" s="37">
        <v>0.12841590693992955</v>
      </c>
      <c r="AT133" s="37">
        <v>0.15155657439249759</v>
      </c>
      <c r="AU133" s="37">
        <v>0.13636543115795141</v>
      </c>
      <c r="AV133" s="37">
        <v>0.13803312079385588</v>
      </c>
      <c r="AW133" s="37">
        <v>0.13765666884067684</v>
      </c>
      <c r="AX133" s="37">
        <v>0.13773617871113086</v>
      </c>
      <c r="AY133" s="37">
        <v>0.13780293651962872</v>
      </c>
      <c r="AZ133" s="37">
        <v>0.13410062869283901</v>
      </c>
      <c r="BA133" s="37">
        <v>0.13269798038173164</v>
      </c>
      <c r="BB133" s="37">
        <v>0.13269798038173164</v>
      </c>
      <c r="BC133" s="37">
        <v>0.13760647350952637</v>
      </c>
      <c r="BD133" s="37">
        <v>0.13304594443460527</v>
      </c>
      <c r="BE133" s="37">
        <v>0.13780293651962872</v>
      </c>
      <c r="BF133" s="37">
        <v>0.14812953875057677</v>
      </c>
      <c r="BG133" s="37">
        <v>0.14462836027221959</v>
      </c>
      <c r="BH133" s="37">
        <v>0.14773721949566032</v>
      </c>
      <c r="BI133" s="37">
        <v>0.14386999991822091</v>
      </c>
      <c r="BJ133" s="37">
        <v>0.13773617871113086</v>
      </c>
      <c r="BK133" s="37">
        <v>0.15646918375776631</v>
      </c>
      <c r="BL133" s="37">
        <v>0.14863443551834177</v>
      </c>
      <c r="BM133" s="37">
        <v>0.13572718240419368</v>
      </c>
      <c r="BN133" s="37">
        <v>0.13036759508863693</v>
      </c>
      <c r="BO133" s="37">
        <v>0.14426687553456952</v>
      </c>
      <c r="BP133" s="37">
        <v>0.13772074224315611</v>
      </c>
      <c r="BQ133" s="37">
        <v>0.14090864359781152</v>
      </c>
      <c r="BR133" s="37">
        <v>0.13803312079385588</v>
      </c>
      <c r="BS133" s="37">
        <v>0.13803312079385588</v>
      </c>
      <c r="BT133" s="37">
        <v>0.13780293651962872</v>
      </c>
      <c r="BU133" s="37">
        <v>0.13780293651962872</v>
      </c>
      <c r="BV133" s="37">
        <v>0.14386999991822091</v>
      </c>
      <c r="BW133" s="37">
        <v>0.14870021185486393</v>
      </c>
      <c r="BX133" s="37">
        <v>0.13269798038173164</v>
      </c>
      <c r="BY133" s="37">
        <v>0.13801753289117413</v>
      </c>
      <c r="BZ133" s="37">
        <v>0.13655771781436643</v>
      </c>
      <c r="CA133" s="37">
        <v>0.13803312079385588</v>
      </c>
      <c r="CB133" s="37">
        <v>0.13262092752079035</v>
      </c>
      <c r="CC133" s="37">
        <v>0.14854609723217216</v>
      </c>
      <c r="CD133" s="37">
        <v>0.14037315465128941</v>
      </c>
      <c r="CE133" s="37">
        <v>0.14005255199015987</v>
      </c>
      <c r="CF133" s="37">
        <v>0.1169433369892301</v>
      </c>
      <c r="CG133" s="37">
        <v>0.13262092752079035</v>
      </c>
      <c r="CH133" s="37">
        <v>0.15583255789273864</v>
      </c>
      <c r="CI133" s="37">
        <v>0.128254041566914</v>
      </c>
      <c r="CJ133" s="37">
        <v>0.14386999991822091</v>
      </c>
      <c r="CK133" s="37">
        <v>0.15121874592113449</v>
      </c>
      <c r="CL133" s="37">
        <v>0.13269798038173164</v>
      </c>
      <c r="CM133" s="37">
        <v>0.13830476354401955</v>
      </c>
      <c r="CN133" s="37">
        <v>0.1428923920884928</v>
      </c>
      <c r="CO133" s="37">
        <v>0.15284216349032809</v>
      </c>
      <c r="CP133" s="37">
        <v>0.14649888860776694</v>
      </c>
      <c r="CQ133" s="37">
        <v>0.13746622480000381</v>
      </c>
      <c r="CR133" s="37">
        <v>0.13292886253062841</v>
      </c>
      <c r="CS133" s="37">
        <v>0.14790184847131793</v>
      </c>
      <c r="CT133" s="37">
        <v>0.13269798038173164</v>
      </c>
      <c r="CU133" s="37">
        <v>0.14300117896654951</v>
      </c>
      <c r="CV133" s="37">
        <v>0.13292886253062841</v>
      </c>
      <c r="CW133" s="37">
        <v>0.13909225320075769</v>
      </c>
      <c r="CX133" s="37">
        <v>0.13269798038173164</v>
      </c>
      <c r="CY133" s="37">
        <v>0.13269798038173164</v>
      </c>
      <c r="CZ133" s="37">
        <v>0.14717603592402351</v>
      </c>
      <c r="DA133" s="37">
        <v>0.13292886253062841</v>
      </c>
      <c r="DB133" s="37">
        <v>0.13107277549812935</v>
      </c>
      <c r="DC133" s="37">
        <v>0.13262092752079035</v>
      </c>
      <c r="DD133" s="37">
        <v>0.13953234579607443</v>
      </c>
      <c r="DE133" s="37">
        <v>0.13254123415563845</v>
      </c>
      <c r="DF133" s="37">
        <v>0.1401937486602538</v>
      </c>
      <c r="DG133" s="37">
        <v>0.13036759508863693</v>
      </c>
      <c r="DH133" s="37">
        <v>0.13020737779980252</v>
      </c>
      <c r="DI133" s="37">
        <v>0.13937804800573561</v>
      </c>
      <c r="DJ133" s="37">
        <v>0.13736575235965298</v>
      </c>
      <c r="DK133" s="37">
        <v>0.13269798038173164</v>
      </c>
      <c r="DL133" s="37">
        <v>0.13269798038173164</v>
      </c>
      <c r="DM133" s="37">
        <v>0.12457437308233188</v>
      </c>
      <c r="DN133" s="37">
        <v>0.13703845135791126</v>
      </c>
      <c r="DO133" s="37">
        <v>0.13269798038173164</v>
      </c>
      <c r="DP133" s="37">
        <v>0.13036759508863693</v>
      </c>
      <c r="DQ133" s="37">
        <v>0.1367022220015206</v>
      </c>
      <c r="DR133" s="37">
        <v>0.11991971858073436</v>
      </c>
      <c r="DS133" s="37">
        <v>0.1341826005989315</v>
      </c>
      <c r="DT133" s="37">
        <v>0.12793863655894899</v>
      </c>
      <c r="DU133" s="37">
        <v>0.13269798038173164</v>
      </c>
      <c r="DV133" s="37">
        <v>0.13242811881903016</v>
      </c>
      <c r="DW133" s="37">
        <v>0.13083294086841568</v>
      </c>
      <c r="DX133" s="37">
        <v>0.13386834226911448</v>
      </c>
      <c r="DY133" s="37">
        <v>0.13292886253062841</v>
      </c>
      <c r="DZ133" s="37">
        <v>0.14021543760496336</v>
      </c>
      <c r="EA133" s="37">
        <v>0.13283822257422373</v>
      </c>
      <c r="EB133" s="37">
        <v>0.13953234579607443</v>
      </c>
      <c r="EC133" s="37">
        <v>0.13269798038173164</v>
      </c>
      <c r="ED133" s="37">
        <v>0.13832848824774135</v>
      </c>
      <c r="EE133" s="37">
        <v>0.13292886253062841</v>
      </c>
      <c r="EF133" s="37">
        <v>0.13269798038173164</v>
      </c>
      <c r="EG133" s="37">
        <v>0.13036759508863693</v>
      </c>
      <c r="EH133" s="37">
        <v>0.13269798038173164</v>
      </c>
      <c r="EI133" s="37">
        <v>0.13269798038173164</v>
      </c>
      <c r="EJ133" s="37">
        <v>0.14156683861853625</v>
      </c>
      <c r="EK133" s="37">
        <v>0.13434024808954481</v>
      </c>
      <c r="EL133" s="37">
        <v>0.14156683861853625</v>
      </c>
      <c r="EM133" s="37">
        <v>0.14023685980166967</v>
      </c>
      <c r="EN133" s="37">
        <v>0.13490854532679641</v>
      </c>
      <c r="EO133" s="37">
        <v>0.14156683861853714</v>
      </c>
      <c r="EP133" s="37">
        <v>0.14156683861853625</v>
      </c>
      <c r="EQ133" s="37">
        <v>0.1370769070095732</v>
      </c>
      <c r="ER133" s="37">
        <v>0.1249185717610779</v>
      </c>
      <c r="ES133" s="37">
        <v>0.11869115377251371</v>
      </c>
      <c r="ET133" s="37">
        <v>0.13292886253062841</v>
      </c>
      <c r="EU133" s="37">
        <v>0.13888263843561988</v>
      </c>
      <c r="EV133" s="37">
        <v>0.1401937486602538</v>
      </c>
      <c r="EW133" s="37">
        <v>0.14474592512301587</v>
      </c>
      <c r="EX133" s="37">
        <v>0.13269798038173164</v>
      </c>
      <c r="EY133" s="37">
        <v>0.13269798038173164</v>
      </c>
      <c r="EZ133" s="37">
        <v>0.13931670820513964</v>
      </c>
      <c r="FA133" s="37">
        <v>0.13292886253062841</v>
      </c>
      <c r="FB133" s="37">
        <v>0.13122121876704607</v>
      </c>
      <c r="FC133" s="37">
        <v>0.13292886253062841</v>
      </c>
      <c r="FD133" s="37">
        <v>0.12085756222930755</v>
      </c>
      <c r="FE133" s="37">
        <v>0.1370769070095732</v>
      </c>
      <c r="FF133" s="37">
        <v>0.13122121876704607</v>
      </c>
      <c r="FG133" s="37">
        <v>0.13269798038173164</v>
      </c>
      <c r="FH133" s="37">
        <v>0.13249888983239644</v>
      </c>
      <c r="FI133" s="37">
        <v>0.12758612753049148</v>
      </c>
      <c r="FJ133" s="37">
        <v>0.15054881463321079</v>
      </c>
      <c r="FK133" s="37">
        <v>0.13292886253062841</v>
      </c>
      <c r="FL133" s="37">
        <v>0.13692418124544914</v>
      </c>
      <c r="FM133" s="37">
        <v>0.13572733771328704</v>
      </c>
      <c r="FN133" s="37">
        <v>0.14156683861853625</v>
      </c>
      <c r="FO133" s="37">
        <v>0.14481734392859824</v>
      </c>
      <c r="FP133" s="37">
        <v>0.13292886253062841</v>
      </c>
      <c r="FQ133" s="37">
        <v>0.13269798038173164</v>
      </c>
      <c r="FR133" s="37">
        <v>0.13292886253062841</v>
      </c>
      <c r="FS133" s="37">
        <v>0.1256471773401624</v>
      </c>
      <c r="FT133" s="37">
        <v>0.13269798038173164</v>
      </c>
      <c r="FU133" s="37">
        <v>0.13269798038173164</v>
      </c>
      <c r="FV133" s="37">
        <v>0.13283822257422373</v>
      </c>
      <c r="FW133" s="37">
        <v>0.14395539077198571</v>
      </c>
      <c r="FX133" s="37">
        <v>0.14156683861853625</v>
      </c>
      <c r="FY133" s="37">
        <v>0.13337990856091153</v>
      </c>
      <c r="FZ133" s="37">
        <v>0.12774095146524389</v>
      </c>
      <c r="GA133" s="37">
        <v>0.13269798038173164</v>
      </c>
      <c r="GB133" s="37">
        <v>0.13269798038173164</v>
      </c>
      <c r="GC133" s="37">
        <v>0.14356544085403589</v>
      </c>
      <c r="GD133" s="37">
        <v>0.13199089916069884</v>
      </c>
      <c r="GE133" s="37">
        <v>0.13292886253062841</v>
      </c>
      <c r="GF133" s="37">
        <v>0.13269798038173164</v>
      </c>
      <c r="GG133" s="37">
        <v>0.14459885998954669</v>
      </c>
      <c r="GH133" s="37">
        <v>0.12762813024431785</v>
      </c>
      <c r="GI133" s="37">
        <v>0.13283822257422373</v>
      </c>
      <c r="GJ133" s="37">
        <v>0.13292886253062841</v>
      </c>
      <c r="GK133" s="37">
        <v>0.12783860124413615</v>
      </c>
      <c r="GL133" s="37">
        <v>0.13256817730993542</v>
      </c>
      <c r="GM133" s="37">
        <v>0.1457440847702558</v>
      </c>
      <c r="GN133" s="37">
        <v>0.13036759508863693</v>
      </c>
      <c r="GO133" s="37">
        <v>0.13558782401553038</v>
      </c>
      <c r="GP133" s="37">
        <v>0.13292886253062841</v>
      </c>
      <c r="GQ133" s="37">
        <v>0.1497235194492168</v>
      </c>
      <c r="GR133" s="37">
        <v>0.14156683861853625</v>
      </c>
      <c r="GS133" s="37">
        <v>0.13269798038173164</v>
      </c>
      <c r="GT133" s="37">
        <v>0.13555608261460406</v>
      </c>
      <c r="GU133" s="37">
        <v>0.13590295246780948</v>
      </c>
      <c r="GV133" s="37">
        <v>0.13249888983239644</v>
      </c>
      <c r="GW133" s="37">
        <v>0.13269798038173164</v>
      </c>
      <c r="GX133" s="37">
        <v>0.13960887275943801</v>
      </c>
      <c r="GY133" s="37">
        <v>0.14156683861853625</v>
      </c>
      <c r="GZ133" s="37">
        <v>0.13819576337566675</v>
      </c>
      <c r="HA133" s="37">
        <v>0.13262092752079035</v>
      </c>
      <c r="HB133" s="37">
        <v>0.13572733771328704</v>
      </c>
      <c r="HC133" s="37">
        <v>0.13427487230732793</v>
      </c>
      <c r="HD133" s="37">
        <v>0.13292886253062841</v>
      </c>
      <c r="HE133" s="37">
        <v>0.11954557096107221</v>
      </c>
      <c r="HF133" s="37">
        <v>0.13269798038173164</v>
      </c>
      <c r="HG133" s="37">
        <v>0.12112539611675976</v>
      </c>
      <c r="HH133" s="37">
        <v>0.13559334391788869</v>
      </c>
      <c r="HI133" s="37">
        <v>0.13269798038173164</v>
      </c>
      <c r="HJ133" s="37">
        <v>0.13442053466013437</v>
      </c>
      <c r="HK133" s="37">
        <v>0.128254041566914</v>
      </c>
      <c r="HL133" s="37">
        <v>0.13047984625615494</v>
      </c>
      <c r="HM133" s="37">
        <v>0.13269798038173164</v>
      </c>
      <c r="HN133" s="37">
        <v>0.1271169273865671</v>
      </c>
      <c r="HO133" s="37">
        <v>0.13756450293918543</v>
      </c>
      <c r="HP133" s="37">
        <v>0.13292886253062841</v>
      </c>
      <c r="HQ133" s="37">
        <v>0.13256817730993542</v>
      </c>
      <c r="HR133" s="37">
        <v>0.13820963260760277</v>
      </c>
      <c r="HS133" s="37">
        <v>0.13456892067994319</v>
      </c>
      <c r="HT133" s="37">
        <v>0.13262092752079035</v>
      </c>
      <c r="HU133" s="37">
        <v>0.14076357423787567</v>
      </c>
      <c r="HV133" s="37">
        <v>0.13036759508863693</v>
      </c>
      <c r="HW133" s="37">
        <v>0.13269798038173164</v>
      </c>
      <c r="HX133" s="37">
        <v>0.14156683861853625</v>
      </c>
      <c r="HY133" s="37">
        <v>0.14156683861853625</v>
      </c>
      <c r="HZ133" s="37">
        <v>0.12792151869983304</v>
      </c>
      <c r="IA133" s="37">
        <v>0.13262092752079035</v>
      </c>
      <c r="IB133" s="37">
        <v>0.13254123415563845</v>
      </c>
      <c r="IC133" s="37">
        <v>0.12965256963411753</v>
      </c>
      <c r="ID133" s="37">
        <v>0.13262092752079035</v>
      </c>
      <c r="IE133" s="37">
        <v>0.13269798038173164</v>
      </c>
      <c r="IF133" s="37">
        <v>0.13283822257422373</v>
      </c>
      <c r="IG133" s="37">
        <v>0.13036759508863693</v>
      </c>
      <c r="IH133" s="37">
        <v>0.13736575235965298</v>
      </c>
      <c r="II133" s="37">
        <v>0.14156683861853625</v>
      </c>
      <c r="IJ133" s="37">
        <v>0.13399730536897336</v>
      </c>
      <c r="IK133" s="37">
        <v>0.13700022512463561</v>
      </c>
      <c r="IL133" s="37">
        <v>0.13020737779980252</v>
      </c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/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/>
      <c r="LG133" s="37"/>
      <c r="LH133" s="37"/>
      <c r="LI133" s="37"/>
      <c r="LJ133" s="37"/>
      <c r="LK133" s="37"/>
      <c r="LL133" s="37"/>
      <c r="LM133" s="37"/>
      <c r="LN133" s="37"/>
      <c r="LO133" s="37"/>
      <c r="LP133" s="37"/>
      <c r="LQ133" s="37"/>
      <c r="LR133" s="37"/>
      <c r="LS133" s="37"/>
      <c r="LT133" s="37"/>
      <c r="LU133" s="37"/>
      <c r="LV133" s="37"/>
      <c r="LW133" s="37"/>
      <c r="LX133" s="37"/>
      <c r="LY133" s="37"/>
      <c r="LZ133" s="37"/>
      <c r="MA133" s="37"/>
      <c r="MB133" s="37"/>
      <c r="MC133" s="37"/>
      <c r="MD133" s="37"/>
      <c r="ME133" s="37"/>
      <c r="MF133" s="37"/>
      <c r="MG133" s="37"/>
      <c r="MH133" s="37"/>
      <c r="MI133" s="37"/>
      <c r="MJ133" s="37"/>
      <c r="MK133" s="37"/>
      <c r="ML133" s="37"/>
      <c r="MM133" s="37"/>
      <c r="MN133" s="37"/>
      <c r="MO133" s="37"/>
      <c r="MP133" s="37"/>
      <c r="MQ133" s="37"/>
      <c r="MR133" s="37"/>
      <c r="MS133" s="37"/>
      <c r="MT133" s="37"/>
      <c r="MU133" s="37"/>
      <c r="MV133" s="37"/>
      <c r="MW133" s="37"/>
      <c r="MX133" s="37"/>
      <c r="MY133" s="37"/>
      <c r="MZ133" s="37"/>
      <c r="NA133" s="37"/>
      <c r="NB133" s="37"/>
      <c r="NC133" s="37"/>
      <c r="ND133" s="37"/>
      <c r="NE133" s="37"/>
      <c r="NF133" s="37"/>
      <c r="NG133" s="37"/>
      <c r="NH133" s="37"/>
      <c r="NI133" s="37"/>
      <c r="NJ133" s="37"/>
      <c r="NK133" s="37"/>
      <c r="NL133" s="37"/>
      <c r="NM133" s="37"/>
      <c r="NN133" s="37"/>
      <c r="NO133" s="37"/>
      <c r="NP133" s="37"/>
      <c r="NQ133" s="37"/>
      <c r="NR133" s="37"/>
      <c r="NS133" s="37"/>
      <c r="NT133" s="37"/>
      <c r="NU133" s="37"/>
      <c r="NV133" s="37"/>
      <c r="NW133" s="37"/>
      <c r="NX133" s="37"/>
      <c r="NY133" s="37"/>
      <c r="NZ133" s="37"/>
      <c r="OA133" s="37"/>
      <c r="OB133" s="37"/>
      <c r="OC133" s="37"/>
      <c r="OD133" s="37"/>
      <c r="OE133" s="37"/>
      <c r="OF133" s="37"/>
      <c r="OG133" s="37"/>
      <c r="OH133" s="37"/>
      <c r="OI133" s="37"/>
      <c r="OJ133" s="37"/>
      <c r="OK133" s="37"/>
      <c r="OL133" s="37"/>
      <c r="OM133" s="37"/>
      <c r="ON133" s="37"/>
      <c r="OO133" s="37"/>
      <c r="OP133" s="37"/>
      <c r="OQ133" s="37"/>
      <c r="OR133" s="37"/>
      <c r="OS133" s="37"/>
      <c r="OT133" s="37"/>
    </row>
    <row r="134" spans="1:410" x14ac:dyDescent="0.35">
      <c r="A134" s="307">
        <v>0.17600000000000005</v>
      </c>
      <c r="B134" s="314">
        <f t="shared" si="8"/>
        <v>0.13818105582566761</v>
      </c>
      <c r="C134" s="315">
        <f t="shared" si="9"/>
        <v>3.7818944174332431E-2</v>
      </c>
      <c r="D134" s="37">
        <f t="shared" si="10"/>
        <v>0.13496173105118692</v>
      </c>
      <c r="E134" s="11">
        <f t="shared" si="11"/>
        <v>4.1038268948813128E-2</v>
      </c>
      <c r="F134" s="310">
        <f t="shared" si="12"/>
        <v>0.13817905321337676</v>
      </c>
      <c r="G134" s="311">
        <f t="shared" si="13"/>
        <v>3.7820946786623288E-2</v>
      </c>
      <c r="H134" s="312">
        <f t="shared" si="14"/>
        <v>0.13507057541604653</v>
      </c>
      <c r="I134" s="313">
        <f t="shared" si="15"/>
        <v>4.0929424583953516E-2</v>
      </c>
      <c r="J134" s="323">
        <v>0.13496173105118692</v>
      </c>
      <c r="K134" s="313">
        <v>4.1038268948813128E-2</v>
      </c>
      <c r="M134" s="1">
        <v>0.17600000000000005</v>
      </c>
      <c r="N134" s="37">
        <v>0.13653746903309405</v>
      </c>
      <c r="O134" s="37">
        <v>0.13868916559561284</v>
      </c>
      <c r="P134" s="37">
        <v>0.1447367006118967</v>
      </c>
      <c r="Q134" s="37">
        <v>0.14880225238232092</v>
      </c>
      <c r="R134" s="37">
        <v>0.13346646944440588</v>
      </c>
      <c r="S134" s="37">
        <v>0.13868916559561284</v>
      </c>
      <c r="T134" s="37">
        <v>0.13720484368699659</v>
      </c>
      <c r="U134" s="37">
        <v>0.14591841099138136</v>
      </c>
      <c r="V134" s="37">
        <v>0.13868916559561284</v>
      </c>
      <c r="W134" s="37">
        <v>0.13891956226110214</v>
      </c>
      <c r="X134" s="37">
        <v>0.13868916559561284</v>
      </c>
      <c r="Y134" s="37">
        <v>0.13529815475804186</v>
      </c>
      <c r="Z134" s="37">
        <v>0.13891956226110214</v>
      </c>
      <c r="AA134" s="37">
        <v>0.13891956226110214</v>
      </c>
      <c r="AB134" s="37">
        <v>0.15147004019996446</v>
      </c>
      <c r="AC134" s="37">
        <v>0.13862809927599873</v>
      </c>
      <c r="AD134" s="37">
        <v>0.13383009438194882</v>
      </c>
      <c r="AE134" s="37">
        <v>0.15012283298933249</v>
      </c>
      <c r="AF134" s="37">
        <v>0.13868916559561284</v>
      </c>
      <c r="AG134" s="37">
        <v>0.13891956226110214</v>
      </c>
      <c r="AH134" s="37">
        <v>0.1447367006118967</v>
      </c>
      <c r="AI134" s="37">
        <v>0.14619438007973939</v>
      </c>
      <c r="AJ134" s="37">
        <v>0.13891956226110214</v>
      </c>
      <c r="AK134" s="37">
        <v>0.13359574781832251</v>
      </c>
      <c r="AL134" s="37">
        <v>0.13868916559561284</v>
      </c>
      <c r="AM134" s="37">
        <v>0.13859466117961139</v>
      </c>
      <c r="AN134" s="37">
        <v>0.14405798775793865</v>
      </c>
      <c r="AO134" s="37">
        <v>0.13862809927599873</v>
      </c>
      <c r="AP134" s="37">
        <v>0.13891956226110214</v>
      </c>
      <c r="AQ134" s="37">
        <v>0.14246199053415132</v>
      </c>
      <c r="AR134" s="37">
        <v>0.1447367006118967</v>
      </c>
      <c r="AS134" s="37">
        <v>0.12930092777529945</v>
      </c>
      <c r="AT134" s="37">
        <v>0.15242073583655014</v>
      </c>
      <c r="AU134" s="37">
        <v>0.13723726609159081</v>
      </c>
      <c r="AV134" s="37">
        <v>0.13891956226110214</v>
      </c>
      <c r="AW134" s="37">
        <v>0.13854205592233559</v>
      </c>
      <c r="AX134" s="37">
        <v>0.13862809927599873</v>
      </c>
      <c r="AY134" s="37">
        <v>0.13868916559561284</v>
      </c>
      <c r="AZ134" s="37">
        <v>0.13499727696978714</v>
      </c>
      <c r="BA134" s="37">
        <v>0.13359574781832251</v>
      </c>
      <c r="BB134" s="37">
        <v>0.13359574781832251</v>
      </c>
      <c r="BC134" s="37">
        <v>0.13851310162954245</v>
      </c>
      <c r="BD134" s="37">
        <v>0.13393075276181143</v>
      </c>
      <c r="BE134" s="37">
        <v>0.13868916559561284</v>
      </c>
      <c r="BF134" s="37">
        <v>0.14902065303585621</v>
      </c>
      <c r="BG134" s="37">
        <v>0.14549414128470506</v>
      </c>
      <c r="BH134" s="37">
        <v>0.14866466909337261</v>
      </c>
      <c r="BI134" s="37">
        <v>0.1447367006118967</v>
      </c>
      <c r="BJ134" s="37">
        <v>0.13862809927599873</v>
      </c>
      <c r="BK134" s="37">
        <v>0.15739845441994027</v>
      </c>
      <c r="BL134" s="37">
        <v>0.14949991874761004</v>
      </c>
      <c r="BM134" s="37">
        <v>0.13661331847765901</v>
      </c>
      <c r="BN134" s="37">
        <v>0.13126723920699446</v>
      </c>
      <c r="BO134" s="37">
        <v>0.14510267470630067</v>
      </c>
      <c r="BP134" s="37">
        <v>0.13861137905817111</v>
      </c>
      <c r="BQ134" s="37">
        <v>0.14179900400416856</v>
      </c>
      <c r="BR134" s="37">
        <v>0.13891956226110214</v>
      </c>
      <c r="BS134" s="37">
        <v>0.13891956226110214</v>
      </c>
      <c r="BT134" s="37">
        <v>0.13868916559561284</v>
      </c>
      <c r="BU134" s="37">
        <v>0.13868916559561284</v>
      </c>
      <c r="BV134" s="37">
        <v>0.1447367006118967</v>
      </c>
      <c r="BW134" s="37">
        <v>0.1494584236430414</v>
      </c>
      <c r="BX134" s="37">
        <v>0.13359574781832251</v>
      </c>
      <c r="BY134" s="37">
        <v>0.13890536758795413</v>
      </c>
      <c r="BZ134" s="37">
        <v>0.13743534335742491</v>
      </c>
      <c r="CA134" s="37">
        <v>0.13891956226110214</v>
      </c>
      <c r="CB134" s="37">
        <v>0.13351346774771655</v>
      </c>
      <c r="CC134" s="37">
        <v>0.14945259739041639</v>
      </c>
      <c r="CD134" s="37">
        <v>0.14122180026648201</v>
      </c>
      <c r="CE134" s="37">
        <v>0.14098135488911434</v>
      </c>
      <c r="CF134" s="37">
        <v>0.11786969963294647</v>
      </c>
      <c r="CG134" s="37">
        <v>0.13351346774771655</v>
      </c>
      <c r="CH134" s="37">
        <v>0.15676368911405691</v>
      </c>
      <c r="CI134" s="37">
        <v>0.12915892361290315</v>
      </c>
      <c r="CJ134" s="37">
        <v>0.1447367006118967</v>
      </c>
      <c r="CK134" s="37">
        <v>0.15208013896899053</v>
      </c>
      <c r="CL134" s="37">
        <v>0.13359574781832251</v>
      </c>
      <c r="CM134" s="37">
        <v>0.13919468955008441</v>
      </c>
      <c r="CN134" s="37">
        <v>0.14378838016511075</v>
      </c>
      <c r="CO134" s="37">
        <v>0.15377924250131825</v>
      </c>
      <c r="CP134" s="37">
        <v>0.1473560432716734</v>
      </c>
      <c r="CQ134" s="37">
        <v>0.13835665590129032</v>
      </c>
      <c r="CR134" s="37">
        <v>0.13383009438194882</v>
      </c>
      <c r="CS134" s="37">
        <v>0.14875256763908573</v>
      </c>
      <c r="CT134" s="37">
        <v>0.13359574781832251</v>
      </c>
      <c r="CU134" s="37">
        <v>0.14386285279048838</v>
      </c>
      <c r="CV134" s="37">
        <v>0.13383009438194882</v>
      </c>
      <c r="CW134" s="37">
        <v>0.13999325703982612</v>
      </c>
      <c r="CX134" s="37">
        <v>0.13359574781832251</v>
      </c>
      <c r="CY134" s="37">
        <v>0.13359574781832251</v>
      </c>
      <c r="CZ134" s="37">
        <v>0.14804919153243423</v>
      </c>
      <c r="DA134" s="37">
        <v>0.13383009438194882</v>
      </c>
      <c r="DB134" s="37">
        <v>0.13196608166164148</v>
      </c>
      <c r="DC134" s="37">
        <v>0.13351346774771655</v>
      </c>
      <c r="DD134" s="37">
        <v>0.1404085167512974</v>
      </c>
      <c r="DE134" s="37">
        <v>0.13343455509351898</v>
      </c>
      <c r="DF134" s="37">
        <v>0.14106676585989142</v>
      </c>
      <c r="DG134" s="37">
        <v>0.13126723920699446</v>
      </c>
      <c r="DH134" s="37">
        <v>0.1311140754064839</v>
      </c>
      <c r="DI134" s="37">
        <v>0.14027868733581927</v>
      </c>
      <c r="DJ134" s="37">
        <v>0.13826516472131622</v>
      </c>
      <c r="DK134" s="37">
        <v>0.13359574781832251</v>
      </c>
      <c r="DL134" s="37">
        <v>0.13359574781832251</v>
      </c>
      <c r="DM134" s="37">
        <v>0.12542327738398296</v>
      </c>
      <c r="DN134" s="37">
        <v>0.13790482746969857</v>
      </c>
      <c r="DO134" s="37">
        <v>0.13359574781832251</v>
      </c>
      <c r="DP134" s="37">
        <v>0.13126723920699446</v>
      </c>
      <c r="DQ134" s="37">
        <v>0.13760541652880431</v>
      </c>
      <c r="DR134" s="37">
        <v>0.12082686043974999</v>
      </c>
      <c r="DS134" s="37">
        <v>0.13508044384387508</v>
      </c>
      <c r="DT134" s="37">
        <v>0.1288391800139006</v>
      </c>
      <c r="DU134" s="37">
        <v>0.13359574781832251</v>
      </c>
      <c r="DV134" s="37">
        <v>0.13332869750981868</v>
      </c>
      <c r="DW134" s="37">
        <v>0.13173220851068135</v>
      </c>
      <c r="DX134" s="37">
        <v>0.13476885042786968</v>
      </c>
      <c r="DY134" s="37">
        <v>0.13383009438194882</v>
      </c>
      <c r="DZ134" s="37">
        <v>0.14108258955406239</v>
      </c>
      <c r="EA134" s="37">
        <v>0.13374554354757984</v>
      </c>
      <c r="EB134" s="37">
        <v>0.1404085167512974</v>
      </c>
      <c r="EC134" s="37">
        <v>0.13359574781832251</v>
      </c>
      <c r="ED134" s="37">
        <v>0.13915613218908662</v>
      </c>
      <c r="EE134" s="37">
        <v>0.13383009438194882</v>
      </c>
      <c r="EF134" s="37">
        <v>0.13359574781832251</v>
      </c>
      <c r="EG134" s="37">
        <v>0.13126723920699446</v>
      </c>
      <c r="EH134" s="37">
        <v>0.13359574781832251</v>
      </c>
      <c r="EI134" s="37">
        <v>0.13359574781832251</v>
      </c>
      <c r="EJ134" s="37">
        <v>0.14243340691098982</v>
      </c>
      <c r="EK134" s="37">
        <v>0.13524776535687044</v>
      </c>
      <c r="EL134" s="37">
        <v>0.14243340691098982</v>
      </c>
      <c r="EM134" s="37">
        <v>0.14113108298731647</v>
      </c>
      <c r="EN134" s="37">
        <v>0.13580499326284934</v>
      </c>
      <c r="EO134" s="37">
        <v>0.14243340691098982</v>
      </c>
      <c r="EP134" s="37">
        <v>0.14243340691098982</v>
      </c>
      <c r="EQ134" s="37">
        <v>0.13794606003700371</v>
      </c>
      <c r="ER134" s="37">
        <v>0.12581830943512751</v>
      </c>
      <c r="ES134" s="37">
        <v>0.11919060389312053</v>
      </c>
      <c r="ET134" s="37">
        <v>0.13383009438194882</v>
      </c>
      <c r="EU134" s="37">
        <v>0.1397593804163817</v>
      </c>
      <c r="EV134" s="37">
        <v>0.14106676585989142</v>
      </c>
      <c r="EW134" s="37">
        <v>0.1456112141693382</v>
      </c>
      <c r="EX134" s="37">
        <v>0.13359574781832251</v>
      </c>
      <c r="EY134" s="37">
        <v>0.13359574781832251</v>
      </c>
      <c r="EZ134" s="37">
        <v>0.14018424930922357</v>
      </c>
      <c r="FA134" s="37">
        <v>0.13383009438194882</v>
      </c>
      <c r="FB134" s="37">
        <v>0.13211891848616997</v>
      </c>
      <c r="FC134" s="37">
        <v>0.13383009438194882</v>
      </c>
      <c r="FD134" s="37">
        <v>0.12169684573040485</v>
      </c>
      <c r="FE134" s="37">
        <v>0.13794606003700371</v>
      </c>
      <c r="FF134" s="37">
        <v>0.13211891848616997</v>
      </c>
      <c r="FG134" s="37">
        <v>0.13359574781832251</v>
      </c>
      <c r="FH134" s="37">
        <v>0.13340449623398665</v>
      </c>
      <c r="FI134" s="37">
        <v>0.12846454676460173</v>
      </c>
      <c r="FJ134" s="37">
        <v>0.1514107823921238</v>
      </c>
      <c r="FK134" s="37">
        <v>0.13383009438194882</v>
      </c>
      <c r="FL134" s="37">
        <v>0.1377825989545689</v>
      </c>
      <c r="FM134" s="37">
        <v>0.13662566141573596</v>
      </c>
      <c r="FN134" s="37">
        <v>0.14243340691098982</v>
      </c>
      <c r="FO134" s="37">
        <v>0.14568870818468205</v>
      </c>
      <c r="FP134" s="37">
        <v>0.13383009438194882</v>
      </c>
      <c r="FQ134" s="37">
        <v>0.13359574781832251</v>
      </c>
      <c r="FR134" s="37">
        <v>0.13383009438194882</v>
      </c>
      <c r="FS134" s="37">
        <v>0.12654842811894107</v>
      </c>
      <c r="FT134" s="37">
        <v>0.13359574781832251</v>
      </c>
      <c r="FU134" s="37">
        <v>0.13359574781832251</v>
      </c>
      <c r="FV134" s="37">
        <v>0.13374554354757984</v>
      </c>
      <c r="FW134" s="37">
        <v>0.14486217335309015</v>
      </c>
      <c r="FX134" s="37">
        <v>0.14243340691098982</v>
      </c>
      <c r="FY134" s="37">
        <v>0.13430940130096691</v>
      </c>
      <c r="FZ134" s="37">
        <v>0.1286427021088703</v>
      </c>
      <c r="GA134" s="37">
        <v>0.13359574781832251</v>
      </c>
      <c r="GB134" s="37">
        <v>0.13359574781832251</v>
      </c>
      <c r="GC134" s="37">
        <v>0.14449898883074308</v>
      </c>
      <c r="GD134" s="37">
        <v>0.13289285682490859</v>
      </c>
      <c r="GE134" s="37">
        <v>0.13383009438194882</v>
      </c>
      <c r="GF134" s="37">
        <v>0.13359574781832251</v>
      </c>
      <c r="GG134" s="37">
        <v>0.14547337238186731</v>
      </c>
      <c r="GH134" s="37">
        <v>0.12853174802207867</v>
      </c>
      <c r="GI134" s="37">
        <v>0.13374554354757984</v>
      </c>
      <c r="GJ134" s="37">
        <v>0.13383009438194882</v>
      </c>
      <c r="GK134" s="37">
        <v>0.12873717969280007</v>
      </c>
      <c r="GL134" s="37">
        <v>0.13346646944440588</v>
      </c>
      <c r="GM134" s="37">
        <v>0.14667021396416136</v>
      </c>
      <c r="GN134" s="37">
        <v>0.13126723920699446</v>
      </c>
      <c r="GO134" s="37">
        <v>0.13643612340658251</v>
      </c>
      <c r="GP134" s="37">
        <v>0.13383009438194882</v>
      </c>
      <c r="GQ134" s="37">
        <v>0.15058649602311824</v>
      </c>
      <c r="GR134" s="37">
        <v>0.14243340691098982</v>
      </c>
      <c r="GS134" s="37">
        <v>0.13359574781832251</v>
      </c>
      <c r="GT134" s="37">
        <v>0.13649711211815085</v>
      </c>
      <c r="GU134" s="37">
        <v>0.13680019960272505</v>
      </c>
      <c r="GV134" s="37">
        <v>0.13340449623398665</v>
      </c>
      <c r="GW134" s="37">
        <v>0.13359574781832251</v>
      </c>
      <c r="GX134" s="37">
        <v>0.14050971614030039</v>
      </c>
      <c r="GY134" s="37">
        <v>0.14243340691098982</v>
      </c>
      <c r="GZ134" s="37">
        <v>0.13906379095871091</v>
      </c>
      <c r="HA134" s="37">
        <v>0.13351346774771655</v>
      </c>
      <c r="HB134" s="37">
        <v>0.13662566141573596</v>
      </c>
      <c r="HC134" s="37">
        <v>0.13516930587586495</v>
      </c>
      <c r="HD134" s="37">
        <v>0.13383009438194882</v>
      </c>
      <c r="HE134" s="37">
        <v>0.12015421501649937</v>
      </c>
      <c r="HF134" s="37">
        <v>0.13359574781832251</v>
      </c>
      <c r="HG134" s="37">
        <v>0.12173555342838727</v>
      </c>
      <c r="HH134" s="37">
        <v>0.13648730100834561</v>
      </c>
      <c r="HI134" s="37">
        <v>0.13359574781832251</v>
      </c>
      <c r="HJ134" s="37">
        <v>0.1353218827449687</v>
      </c>
      <c r="HK134" s="37">
        <v>0.12915892361290315</v>
      </c>
      <c r="HL134" s="37">
        <v>0.13138886901986169</v>
      </c>
      <c r="HM134" s="37">
        <v>0.13359574781832251</v>
      </c>
      <c r="HN134" s="37">
        <v>0.12798280721230038</v>
      </c>
      <c r="HO134" s="37">
        <v>0.1384672232638291</v>
      </c>
      <c r="HP134" s="37">
        <v>0.13383009438194882</v>
      </c>
      <c r="HQ134" s="37">
        <v>0.13346646944440588</v>
      </c>
      <c r="HR134" s="37">
        <v>0.13894586651453955</v>
      </c>
      <c r="HS134" s="37">
        <v>0.13546519704763327</v>
      </c>
      <c r="HT134" s="37">
        <v>0.13351346774771655</v>
      </c>
      <c r="HU134" s="37">
        <v>0.14162601044928524</v>
      </c>
      <c r="HV134" s="37">
        <v>0.13126723920699446</v>
      </c>
      <c r="HW134" s="37">
        <v>0.13359574781832251</v>
      </c>
      <c r="HX134" s="37">
        <v>0.14243340691098982</v>
      </c>
      <c r="HY134" s="37">
        <v>0.14243340691098982</v>
      </c>
      <c r="HZ134" s="37">
        <v>0.12881793644023132</v>
      </c>
      <c r="IA134" s="37">
        <v>0.13351346774771655</v>
      </c>
      <c r="IB134" s="37">
        <v>0.13343455509351898</v>
      </c>
      <c r="IC134" s="37">
        <v>0.13055635108291042</v>
      </c>
      <c r="ID134" s="37">
        <v>0.13351346774771655</v>
      </c>
      <c r="IE134" s="37">
        <v>0.13359574781832251</v>
      </c>
      <c r="IF134" s="37">
        <v>0.13374554354757984</v>
      </c>
      <c r="IG134" s="37">
        <v>0.13126723920699446</v>
      </c>
      <c r="IH134" s="37">
        <v>0.13826516472131622</v>
      </c>
      <c r="II134" s="37">
        <v>0.14243340691098982</v>
      </c>
      <c r="IJ134" s="37">
        <v>0.13490310723160781</v>
      </c>
      <c r="IK134" s="37">
        <v>0.13786384124961715</v>
      </c>
      <c r="IL134" s="37">
        <v>0.1311140754064839</v>
      </c>
      <c r="IM134" s="37"/>
      <c r="IN134" s="37"/>
      <c r="IO134" s="37"/>
      <c r="IP134" s="37"/>
      <c r="IQ134" s="37"/>
      <c r="IR134" s="37"/>
      <c r="IS134" s="37"/>
      <c r="IT134" s="37"/>
      <c r="IU134" s="37"/>
      <c r="IV134" s="37"/>
      <c r="IW134" s="37"/>
      <c r="IX134" s="37"/>
      <c r="IY134" s="37"/>
      <c r="IZ134" s="37"/>
      <c r="JA134" s="37"/>
      <c r="JB134" s="37"/>
      <c r="JC134" s="37"/>
      <c r="JD134" s="37"/>
      <c r="JE134" s="37"/>
      <c r="JF134" s="37"/>
      <c r="JG134" s="37"/>
      <c r="JH134" s="37"/>
      <c r="JI134" s="37"/>
      <c r="JJ134" s="37"/>
      <c r="JK134" s="37"/>
      <c r="JL134" s="37"/>
      <c r="JM134" s="37"/>
      <c r="JN134" s="37"/>
      <c r="JO134" s="37"/>
      <c r="JP134" s="37"/>
      <c r="JQ134" s="37"/>
      <c r="JR134" s="37"/>
      <c r="JS134" s="37"/>
      <c r="JT134" s="37"/>
      <c r="JU134" s="37"/>
      <c r="JV134" s="37"/>
      <c r="JW134" s="37"/>
      <c r="JX134" s="37"/>
      <c r="JY134" s="37"/>
      <c r="JZ134" s="37"/>
      <c r="KA134" s="37"/>
      <c r="KB134" s="37"/>
      <c r="KC134" s="37"/>
      <c r="KD134" s="37"/>
      <c r="KE134" s="37"/>
      <c r="KF134" s="37"/>
      <c r="KG134" s="37"/>
      <c r="KH134" s="37"/>
      <c r="KI134" s="37"/>
      <c r="KJ134" s="37"/>
      <c r="KK134" s="37"/>
      <c r="KL134" s="37"/>
      <c r="KM134" s="37"/>
      <c r="KN134" s="37"/>
      <c r="KO134" s="37"/>
      <c r="KP134" s="37"/>
      <c r="KQ134" s="37"/>
      <c r="KR134" s="37"/>
      <c r="KS134" s="37"/>
      <c r="KT134" s="37"/>
      <c r="KU134" s="37"/>
      <c r="KV134" s="37"/>
      <c r="KW134" s="37"/>
      <c r="KX134" s="37"/>
      <c r="KY134" s="37"/>
      <c r="KZ134" s="37"/>
      <c r="LA134" s="37"/>
      <c r="LB134" s="37"/>
      <c r="LC134" s="37"/>
      <c r="LD134" s="37"/>
      <c r="LE134" s="37"/>
      <c r="LF134" s="37"/>
      <c r="LG134" s="37"/>
      <c r="LH134" s="37"/>
      <c r="LI134" s="37"/>
      <c r="LJ134" s="37"/>
      <c r="LK134" s="37"/>
      <c r="LL134" s="37"/>
      <c r="LM134" s="37"/>
      <c r="LN134" s="37"/>
      <c r="LO134" s="37"/>
      <c r="LP134" s="37"/>
      <c r="LQ134" s="37"/>
      <c r="LR134" s="37"/>
      <c r="LS134" s="37"/>
      <c r="LT134" s="37"/>
      <c r="LU134" s="37"/>
      <c r="LV134" s="37"/>
      <c r="LW134" s="37"/>
      <c r="LX134" s="37"/>
      <c r="LY134" s="37"/>
      <c r="LZ134" s="37"/>
      <c r="MA134" s="37"/>
      <c r="MB134" s="37"/>
      <c r="MC134" s="37"/>
      <c r="MD134" s="37"/>
      <c r="ME134" s="37"/>
      <c r="MF134" s="37"/>
      <c r="MG134" s="37"/>
      <c r="MH134" s="37"/>
      <c r="MI134" s="37"/>
      <c r="MJ134" s="37"/>
      <c r="MK134" s="37"/>
      <c r="ML134" s="37"/>
      <c r="MM134" s="37"/>
      <c r="MN134" s="37"/>
      <c r="MO134" s="37"/>
      <c r="MP134" s="37"/>
      <c r="MQ134" s="37"/>
      <c r="MR134" s="37"/>
      <c r="MS134" s="37"/>
      <c r="MT134" s="37"/>
      <c r="MU134" s="37"/>
      <c r="MV134" s="37"/>
      <c r="MW134" s="37"/>
      <c r="MX134" s="37"/>
      <c r="MY134" s="37"/>
      <c r="MZ134" s="37"/>
      <c r="NA134" s="37"/>
      <c r="NB134" s="37"/>
      <c r="NC134" s="37"/>
      <c r="ND134" s="37"/>
      <c r="NE134" s="37"/>
      <c r="NF134" s="37"/>
      <c r="NG134" s="37"/>
      <c r="NH134" s="37"/>
      <c r="NI134" s="37"/>
      <c r="NJ134" s="37"/>
      <c r="NK134" s="37"/>
      <c r="NL134" s="37"/>
      <c r="NM134" s="37"/>
      <c r="NN134" s="37"/>
      <c r="NO134" s="37"/>
      <c r="NP134" s="37"/>
      <c r="NQ134" s="37"/>
      <c r="NR134" s="37"/>
      <c r="NS134" s="37"/>
      <c r="NT134" s="37"/>
      <c r="NU134" s="37"/>
      <c r="NV134" s="37"/>
      <c r="NW134" s="37"/>
      <c r="NX134" s="37"/>
      <c r="NY134" s="37"/>
      <c r="NZ134" s="37"/>
      <c r="OA134" s="37"/>
      <c r="OB134" s="37"/>
      <c r="OC134" s="37"/>
      <c r="OD134" s="37"/>
      <c r="OE134" s="37"/>
      <c r="OF134" s="37"/>
      <c r="OG134" s="37"/>
      <c r="OH134" s="37"/>
      <c r="OI134" s="37"/>
      <c r="OJ134" s="37"/>
      <c r="OK134" s="37"/>
      <c r="OL134" s="37"/>
      <c r="OM134" s="37"/>
      <c r="ON134" s="37"/>
      <c r="OO134" s="37"/>
      <c r="OP134" s="37"/>
      <c r="OQ134" s="37"/>
      <c r="OR134" s="37"/>
      <c r="OS134" s="37"/>
      <c r="OT134" s="37"/>
    </row>
    <row r="135" spans="1:410" x14ac:dyDescent="0.35">
      <c r="A135" s="307">
        <v>0.17700000000000005</v>
      </c>
      <c r="B135" s="314">
        <f t="shared" si="8"/>
        <v>0.13906691997003692</v>
      </c>
      <c r="C135" s="315">
        <f t="shared" si="9"/>
        <v>3.7933080029963123E-2</v>
      </c>
      <c r="D135" s="37">
        <f t="shared" si="10"/>
        <v>0.13584763954792597</v>
      </c>
      <c r="E135" s="11">
        <f t="shared" si="11"/>
        <v>4.1152360452074072E-2</v>
      </c>
      <c r="F135" s="310">
        <f t="shared" si="12"/>
        <v>0.13906343051116885</v>
      </c>
      <c r="G135" s="311">
        <f t="shared" si="13"/>
        <v>3.7936569488831201E-2</v>
      </c>
      <c r="H135" s="312">
        <f t="shared" si="14"/>
        <v>0.13595614987873103</v>
      </c>
      <c r="I135" s="313">
        <f t="shared" si="15"/>
        <v>4.1043850121269015E-2</v>
      </c>
      <c r="J135" s="323">
        <v>0.13584763954792597</v>
      </c>
      <c r="K135" s="313">
        <v>4.1152360452074072E-2</v>
      </c>
      <c r="M135" s="1">
        <v>0.17700000000000005</v>
      </c>
      <c r="N135" s="37">
        <v>0.13741471760745538</v>
      </c>
      <c r="O135" s="37">
        <v>0.13957567912815017</v>
      </c>
      <c r="P135" s="37">
        <v>0.14560389554838715</v>
      </c>
      <c r="Q135" s="37">
        <v>0.14966057033790747</v>
      </c>
      <c r="R135" s="37">
        <v>0.13436502118798632</v>
      </c>
      <c r="S135" s="37">
        <v>0.13957567912815017</v>
      </c>
      <c r="T135" s="37">
        <v>0.13809128476656518</v>
      </c>
      <c r="U135" s="37">
        <v>0.14677556153308258</v>
      </c>
      <c r="V135" s="37">
        <v>0.13957567912815017</v>
      </c>
      <c r="W135" s="37">
        <v>0.13980627865271633</v>
      </c>
      <c r="X135" s="37">
        <v>0.13957567912815017</v>
      </c>
      <c r="Y135" s="37">
        <v>0.13619231433966994</v>
      </c>
      <c r="Z135" s="37">
        <v>0.13980627865271633</v>
      </c>
      <c r="AA135" s="37">
        <v>0.13980627865271633</v>
      </c>
      <c r="AB135" s="37">
        <v>0.1524068348919343</v>
      </c>
      <c r="AC135" s="37">
        <v>0.13952034850385031</v>
      </c>
      <c r="AD135" s="37">
        <v>0.13473160077953938</v>
      </c>
      <c r="AE135" s="37">
        <v>0.15106509021533721</v>
      </c>
      <c r="AF135" s="37">
        <v>0.13957567912815017</v>
      </c>
      <c r="AG135" s="37">
        <v>0.13980627865271633</v>
      </c>
      <c r="AH135" s="37">
        <v>0.14560389554838715</v>
      </c>
      <c r="AI135" s="37">
        <v>0.14716105483859732</v>
      </c>
      <c r="AJ135" s="37">
        <v>0.13980627865271633</v>
      </c>
      <c r="AK135" s="37">
        <v>0.13449376659236401</v>
      </c>
      <c r="AL135" s="37">
        <v>0.13957567912815017</v>
      </c>
      <c r="AM135" s="37">
        <v>0.1394843247729245</v>
      </c>
      <c r="AN135" s="37">
        <v>0.14492663853783916</v>
      </c>
      <c r="AO135" s="37">
        <v>0.13952034850385031</v>
      </c>
      <c r="AP135" s="37">
        <v>0.13980627865271633</v>
      </c>
      <c r="AQ135" s="37">
        <v>0.14337561362966489</v>
      </c>
      <c r="AR135" s="37">
        <v>0.14560389554838715</v>
      </c>
      <c r="AS135" s="37">
        <v>0.13018620411447923</v>
      </c>
      <c r="AT135" s="37">
        <v>0.15328547448607699</v>
      </c>
      <c r="AU135" s="37">
        <v>0.13810964585001662</v>
      </c>
      <c r="AV135" s="37">
        <v>0.13980627865271633</v>
      </c>
      <c r="AW135" s="37">
        <v>0.13942550036887669</v>
      </c>
      <c r="AX135" s="37">
        <v>0.13952034850385031</v>
      </c>
      <c r="AY135" s="37">
        <v>0.13957567912815017</v>
      </c>
      <c r="AZ135" s="37">
        <v>0.13589418268498332</v>
      </c>
      <c r="BA135" s="37">
        <v>0.13449376659236401</v>
      </c>
      <c r="BB135" s="37">
        <v>0.13449376659236401</v>
      </c>
      <c r="BC135" s="37">
        <v>0.13942002949146159</v>
      </c>
      <c r="BD135" s="37">
        <v>0.13481583048034573</v>
      </c>
      <c r="BE135" s="37">
        <v>0.13957567912815017</v>
      </c>
      <c r="BF135" s="37">
        <v>0.14991202356852318</v>
      </c>
      <c r="BG135" s="37">
        <v>0.14635820448179859</v>
      </c>
      <c r="BH135" s="37">
        <v>0.14959228276825209</v>
      </c>
      <c r="BI135" s="37">
        <v>0.14560389554838715</v>
      </c>
      <c r="BJ135" s="37">
        <v>0.13952034850385031</v>
      </c>
      <c r="BK135" s="37">
        <v>0.15832801724117451</v>
      </c>
      <c r="BL135" s="37">
        <v>0.15036597182453737</v>
      </c>
      <c r="BM135" s="37">
        <v>0.13749973278922867</v>
      </c>
      <c r="BN135" s="37">
        <v>0.13216712443995804</v>
      </c>
      <c r="BO135" s="37">
        <v>0.14593908676034228</v>
      </c>
      <c r="BP135" s="37">
        <v>0.13950233529527245</v>
      </c>
      <c r="BQ135" s="37">
        <v>0.14269498829809635</v>
      </c>
      <c r="BR135" s="37">
        <v>0.13980627865271633</v>
      </c>
      <c r="BS135" s="37">
        <v>0.13980627865271633</v>
      </c>
      <c r="BT135" s="37">
        <v>0.13957567912815017</v>
      </c>
      <c r="BU135" s="37">
        <v>0.13957567912815017</v>
      </c>
      <c r="BV135" s="37">
        <v>0.14560389554838715</v>
      </c>
      <c r="BW135" s="37">
        <v>0.15021772344871409</v>
      </c>
      <c r="BX135" s="37">
        <v>0.13449376659236401</v>
      </c>
      <c r="BY135" s="37">
        <v>0.13979347697083377</v>
      </c>
      <c r="BZ135" s="37">
        <v>0.13832152881296711</v>
      </c>
      <c r="CA135" s="37">
        <v>0.13980627865271633</v>
      </c>
      <c r="CB135" s="37">
        <v>0.13440622159960669</v>
      </c>
      <c r="CC135" s="37">
        <v>0.15035815970011535</v>
      </c>
      <c r="CD135" s="37">
        <v>0.14207110756149133</v>
      </c>
      <c r="CE135" s="37">
        <v>0.14191036464547602</v>
      </c>
      <c r="CF135" s="37">
        <v>0.11879618492891453</v>
      </c>
      <c r="CG135" s="37">
        <v>0.13440622159960669</v>
      </c>
      <c r="CH135" s="37">
        <v>0.1576950785851603</v>
      </c>
      <c r="CI135" s="37">
        <v>0.13006406040784668</v>
      </c>
      <c r="CJ135" s="37">
        <v>0.14560389554838715</v>
      </c>
      <c r="CK135" s="37">
        <v>0.15294210671010289</v>
      </c>
      <c r="CL135" s="37">
        <v>0.13449376659236401</v>
      </c>
      <c r="CM135" s="37">
        <v>0.14008491163438053</v>
      </c>
      <c r="CN135" s="37">
        <v>0.14469696901537965</v>
      </c>
      <c r="CO135" s="37">
        <v>0.15471659448375985</v>
      </c>
      <c r="CP135" s="37">
        <v>0.14821377494250565</v>
      </c>
      <c r="CQ135" s="37">
        <v>0.13924741328917101</v>
      </c>
      <c r="CR135" s="37">
        <v>0.13473160077953938</v>
      </c>
      <c r="CS135" s="37">
        <v>0.1496038849688166</v>
      </c>
      <c r="CT135" s="37">
        <v>0.13449376659236401</v>
      </c>
      <c r="CU135" s="37">
        <v>0.14472516284327774</v>
      </c>
      <c r="CV135" s="37">
        <v>0.13473160077953938</v>
      </c>
      <c r="CW135" s="37">
        <v>0.14089452263009283</v>
      </c>
      <c r="CX135" s="37">
        <v>0.13449376659236401</v>
      </c>
      <c r="CY135" s="37">
        <v>0.13449376659236401</v>
      </c>
      <c r="CZ135" s="37">
        <v>0.14892291236391864</v>
      </c>
      <c r="DA135" s="37">
        <v>0.13473160077953938</v>
      </c>
      <c r="DB135" s="37">
        <v>0.13285960301667665</v>
      </c>
      <c r="DC135" s="37">
        <v>0.13440622159960669</v>
      </c>
      <c r="DD135" s="37">
        <v>0.14128521790575332</v>
      </c>
      <c r="DE135" s="37">
        <v>0.13432809615353647</v>
      </c>
      <c r="DF135" s="37">
        <v>0.1419403241811239</v>
      </c>
      <c r="DG135" s="37">
        <v>0.13216712443995804</v>
      </c>
      <c r="DH135" s="37">
        <v>0.13202098613747193</v>
      </c>
      <c r="DI135" s="37">
        <v>0.14117959514156442</v>
      </c>
      <c r="DJ135" s="37">
        <v>0.13916483871860041</v>
      </c>
      <c r="DK135" s="37">
        <v>0.13449376659236401</v>
      </c>
      <c r="DL135" s="37">
        <v>0.13449376659236401</v>
      </c>
      <c r="DM135" s="37">
        <v>0.12627274766678398</v>
      </c>
      <c r="DN135" s="37">
        <v>0.13877135166223797</v>
      </c>
      <c r="DO135" s="37">
        <v>0.13449376659236401</v>
      </c>
      <c r="DP135" s="37">
        <v>0.13216712443995804</v>
      </c>
      <c r="DQ135" s="37">
        <v>0.13850887087609554</v>
      </c>
      <c r="DR135" s="37">
        <v>0.1217342381219193</v>
      </c>
      <c r="DS135" s="37">
        <v>0.13597854297975687</v>
      </c>
      <c r="DT135" s="37">
        <v>0.12973713835623624</v>
      </c>
      <c r="DU135" s="37">
        <v>0.13449376659236401</v>
      </c>
      <c r="DV135" s="37">
        <v>0.13422956274162723</v>
      </c>
      <c r="DW135" s="37">
        <v>0.13263171931763451</v>
      </c>
      <c r="DX135" s="37">
        <v>0.13566963706223456</v>
      </c>
      <c r="DY135" s="37">
        <v>0.13473160077953938</v>
      </c>
      <c r="DZ135" s="37">
        <v>0.14195030249307772</v>
      </c>
      <c r="EA135" s="37">
        <v>0.13465318875490317</v>
      </c>
      <c r="EB135" s="37">
        <v>0.14128521790575332</v>
      </c>
      <c r="EC135" s="37">
        <v>0.13449376659236401</v>
      </c>
      <c r="ED135" s="37">
        <v>0.13998448111687889</v>
      </c>
      <c r="EE135" s="37">
        <v>0.13473160077953938</v>
      </c>
      <c r="EF135" s="37">
        <v>0.13449376659236401</v>
      </c>
      <c r="EG135" s="37">
        <v>0.13216712443995804</v>
      </c>
      <c r="EH135" s="37">
        <v>0.13449376659236401</v>
      </c>
      <c r="EI135" s="37">
        <v>0.13449376659236401</v>
      </c>
      <c r="EJ135" s="37">
        <v>0.14330053830670009</v>
      </c>
      <c r="EK135" s="37">
        <v>0.13615561034651513</v>
      </c>
      <c r="EL135" s="37">
        <v>0.14330053830670009</v>
      </c>
      <c r="EM135" s="37">
        <v>0.14202557334945176</v>
      </c>
      <c r="EN135" s="37">
        <v>0.13670171059681535</v>
      </c>
      <c r="EO135" s="37">
        <v>0.14330053830670009</v>
      </c>
      <c r="EP135" s="37">
        <v>0.14330053830670009</v>
      </c>
      <c r="EQ135" s="37">
        <v>0.13881513024506176</v>
      </c>
      <c r="ER135" s="37">
        <v>0.12671831877016593</v>
      </c>
      <c r="ES135" s="37">
        <v>0.11969148327830581</v>
      </c>
      <c r="ET135" s="37">
        <v>0.13473160077953938</v>
      </c>
      <c r="EU135" s="37">
        <v>0.14063659785310589</v>
      </c>
      <c r="EV135" s="37">
        <v>0.1419403241811239</v>
      </c>
      <c r="EW135" s="37">
        <v>0.14647707119554254</v>
      </c>
      <c r="EX135" s="37">
        <v>0.13449376659236401</v>
      </c>
      <c r="EY135" s="37">
        <v>0.13449376659236401</v>
      </c>
      <c r="EZ135" s="37">
        <v>0.14105235000435279</v>
      </c>
      <c r="FA135" s="37">
        <v>0.13473160077953938</v>
      </c>
      <c r="FB135" s="37">
        <v>0.13301686499576415</v>
      </c>
      <c r="FC135" s="37">
        <v>0.13473160077953938</v>
      </c>
      <c r="FD135" s="37">
        <v>0.1225365947394188</v>
      </c>
      <c r="FE135" s="37">
        <v>0.13881513024506176</v>
      </c>
      <c r="FF135" s="37">
        <v>0.13301686499576415</v>
      </c>
      <c r="FG135" s="37">
        <v>0.13449376659236401</v>
      </c>
      <c r="FH135" s="37">
        <v>0.13431042731663889</v>
      </c>
      <c r="FI135" s="37">
        <v>0.1293433746649375</v>
      </c>
      <c r="FJ135" s="37">
        <v>0.15227332316368059</v>
      </c>
      <c r="FK135" s="37">
        <v>0.13473160077953938</v>
      </c>
      <c r="FL135" s="37">
        <v>0.13864157637545382</v>
      </c>
      <c r="FM135" s="37">
        <v>0.13752424472475622</v>
      </c>
      <c r="FN135" s="37">
        <v>0.14330053830670009</v>
      </c>
      <c r="FO135" s="37">
        <v>0.14655887655185373</v>
      </c>
      <c r="FP135" s="37">
        <v>0.13473160077953938</v>
      </c>
      <c r="FQ135" s="37">
        <v>0.13449376659236401</v>
      </c>
      <c r="FR135" s="37">
        <v>0.13473160077953938</v>
      </c>
      <c r="FS135" s="37">
        <v>0.12745835660167026</v>
      </c>
      <c r="FT135" s="37">
        <v>0.13449376659236401</v>
      </c>
      <c r="FU135" s="37">
        <v>0.13449376659236401</v>
      </c>
      <c r="FV135" s="37">
        <v>0.13465318875490317</v>
      </c>
      <c r="FW135" s="37">
        <v>0.14576929055838317</v>
      </c>
      <c r="FX135" s="37">
        <v>0.14330053830670009</v>
      </c>
      <c r="FY135" s="37">
        <v>0.13523514852081298</v>
      </c>
      <c r="FZ135" s="37">
        <v>0.12954470104936711</v>
      </c>
      <c r="GA135" s="37">
        <v>0.13449376659236401</v>
      </c>
      <c r="GB135" s="37">
        <v>0.13449376659236401</v>
      </c>
      <c r="GC135" s="37">
        <v>0.14543282543918545</v>
      </c>
      <c r="GD135" s="37">
        <v>0.13379508509606675</v>
      </c>
      <c r="GE135" s="37">
        <v>0.13473160077953938</v>
      </c>
      <c r="GF135" s="37">
        <v>0.13449376659236401</v>
      </c>
      <c r="GG135" s="37">
        <v>0.14634798140045024</v>
      </c>
      <c r="GH135" s="37">
        <v>0.12943568377984449</v>
      </c>
      <c r="GI135" s="37">
        <v>0.13465318875490317</v>
      </c>
      <c r="GJ135" s="37">
        <v>0.13473160077953938</v>
      </c>
      <c r="GK135" s="37">
        <v>0.12963424724903527</v>
      </c>
      <c r="GL135" s="37">
        <v>0.13436502118798632</v>
      </c>
      <c r="GM135" s="37">
        <v>0.14759656524230769</v>
      </c>
      <c r="GN135" s="37">
        <v>0.13216712443995804</v>
      </c>
      <c r="GO135" s="37">
        <v>0.13728513564440847</v>
      </c>
      <c r="GP135" s="37">
        <v>0.13473160077953938</v>
      </c>
      <c r="GQ135" s="37">
        <v>0.15145005169879666</v>
      </c>
      <c r="GR135" s="37">
        <v>0.14330053830670009</v>
      </c>
      <c r="GS135" s="37">
        <v>0.13449376659236401</v>
      </c>
      <c r="GT135" s="37">
        <v>0.1374288364621703</v>
      </c>
      <c r="GU135" s="37">
        <v>0.13769366123487781</v>
      </c>
      <c r="GV135" s="37">
        <v>0.13431042731663889</v>
      </c>
      <c r="GW135" s="37">
        <v>0.13449376659236401</v>
      </c>
      <c r="GX135" s="37">
        <v>0.14141081829474844</v>
      </c>
      <c r="GY135" s="37">
        <v>0.14330053830670009</v>
      </c>
      <c r="GZ135" s="37">
        <v>0.13993237639556733</v>
      </c>
      <c r="HA135" s="37">
        <v>0.13440622159960669</v>
      </c>
      <c r="HB135" s="37">
        <v>0.13752424472475622</v>
      </c>
      <c r="HC135" s="37">
        <v>0.13606400994357459</v>
      </c>
      <c r="HD135" s="37">
        <v>0.13473160077953938</v>
      </c>
      <c r="HE135" s="37">
        <v>0.12076409704828173</v>
      </c>
      <c r="HF135" s="37">
        <v>0.13449376659236401</v>
      </c>
      <c r="HG135" s="37">
        <v>0.12234694767665855</v>
      </c>
      <c r="HH135" s="37">
        <v>0.13738152424764305</v>
      </c>
      <c r="HI135" s="37">
        <v>0.13449376659236401</v>
      </c>
      <c r="HJ135" s="37">
        <v>0.13622350978488118</v>
      </c>
      <c r="HK135" s="37">
        <v>0.13006406040784668</v>
      </c>
      <c r="HL135" s="37">
        <v>0.13229820785409707</v>
      </c>
      <c r="HM135" s="37">
        <v>0.13449376659236401</v>
      </c>
      <c r="HN135" s="37">
        <v>0.12884900812305022</v>
      </c>
      <c r="HO135" s="37">
        <v>0.13937021461875365</v>
      </c>
      <c r="HP135" s="37">
        <v>0.13473160077953938</v>
      </c>
      <c r="HQ135" s="37">
        <v>0.13436502118798632</v>
      </c>
      <c r="HR135" s="37">
        <v>0.13968307826477067</v>
      </c>
      <c r="HS135" s="37">
        <v>0.13636173288171705</v>
      </c>
      <c r="HT135" s="37">
        <v>0.13440622159960669</v>
      </c>
      <c r="HU135" s="37">
        <v>0.14248908080343181</v>
      </c>
      <c r="HV135" s="37">
        <v>0.13216712443995804</v>
      </c>
      <c r="HW135" s="37">
        <v>0.13449376659236401</v>
      </c>
      <c r="HX135" s="37">
        <v>0.14330053830670009</v>
      </c>
      <c r="HY135" s="37">
        <v>0.14330053830670009</v>
      </c>
      <c r="HZ135" s="37">
        <v>0.12972140224242135</v>
      </c>
      <c r="IA135" s="37">
        <v>0.13440622159960669</v>
      </c>
      <c r="IB135" s="37">
        <v>0.13432809615353647</v>
      </c>
      <c r="IC135" s="37">
        <v>0.13146039324638159</v>
      </c>
      <c r="ID135" s="37">
        <v>0.13440622159960669</v>
      </c>
      <c r="IE135" s="37">
        <v>0.13449376659236401</v>
      </c>
      <c r="IF135" s="37">
        <v>0.13465318875490317</v>
      </c>
      <c r="IG135" s="37">
        <v>0.13216712443995804</v>
      </c>
      <c r="IH135" s="37">
        <v>0.13916483871860041</v>
      </c>
      <c r="II135" s="37">
        <v>0.14330053830670009</v>
      </c>
      <c r="IJ135" s="37">
        <v>0.1358092371424684</v>
      </c>
      <c r="IK135" s="37">
        <v>0.13872783473308159</v>
      </c>
      <c r="IL135" s="37">
        <v>0.13202098613747193</v>
      </c>
      <c r="IM135" s="37"/>
      <c r="IN135" s="37"/>
      <c r="IO135" s="37"/>
      <c r="IP135" s="37"/>
      <c r="IQ135" s="37"/>
      <c r="IR135" s="37"/>
      <c r="IS135" s="37"/>
      <c r="IT135" s="37"/>
      <c r="IU135" s="37"/>
      <c r="IV135" s="37"/>
      <c r="IW135" s="37"/>
      <c r="IX135" s="37"/>
      <c r="IY135" s="37"/>
      <c r="IZ135" s="37"/>
      <c r="JA135" s="37"/>
      <c r="JB135" s="37"/>
      <c r="JC135" s="37"/>
      <c r="JD135" s="37"/>
      <c r="JE135" s="37"/>
      <c r="JF135" s="37"/>
      <c r="JG135" s="37"/>
      <c r="JH135" s="37"/>
      <c r="JI135" s="37"/>
      <c r="JJ135" s="37"/>
      <c r="JK135" s="37"/>
      <c r="JL135" s="37"/>
      <c r="JM135" s="37"/>
      <c r="JN135" s="37"/>
      <c r="JO135" s="37"/>
      <c r="JP135" s="37"/>
      <c r="JQ135" s="37"/>
      <c r="JR135" s="37"/>
      <c r="JS135" s="37"/>
      <c r="JT135" s="37"/>
      <c r="JU135" s="37"/>
      <c r="JV135" s="37"/>
      <c r="JW135" s="37"/>
      <c r="JX135" s="37"/>
      <c r="JY135" s="37"/>
      <c r="JZ135" s="37"/>
      <c r="KA135" s="37"/>
      <c r="KB135" s="37"/>
      <c r="KC135" s="37"/>
      <c r="KD135" s="37"/>
      <c r="KE135" s="37"/>
      <c r="KF135" s="37"/>
      <c r="KG135" s="37"/>
      <c r="KH135" s="37"/>
      <c r="KI135" s="37"/>
      <c r="KJ135" s="37"/>
      <c r="KK135" s="37"/>
      <c r="KL135" s="37"/>
      <c r="KM135" s="37"/>
      <c r="KN135" s="37"/>
      <c r="KO135" s="37"/>
      <c r="KP135" s="37"/>
      <c r="KQ135" s="37"/>
      <c r="KR135" s="37"/>
      <c r="KS135" s="37"/>
      <c r="KT135" s="37"/>
      <c r="KU135" s="37"/>
      <c r="KV135" s="37"/>
      <c r="KW135" s="37"/>
      <c r="KX135" s="37"/>
      <c r="KY135" s="37"/>
      <c r="KZ135" s="37"/>
      <c r="LA135" s="37"/>
      <c r="LB135" s="37"/>
      <c r="LC135" s="37"/>
      <c r="LD135" s="37"/>
      <c r="LE135" s="37"/>
      <c r="LF135" s="37"/>
      <c r="LG135" s="37"/>
      <c r="LH135" s="37"/>
      <c r="LI135" s="37"/>
      <c r="LJ135" s="37"/>
      <c r="LK135" s="37"/>
      <c r="LL135" s="37"/>
      <c r="LM135" s="37"/>
      <c r="LN135" s="37"/>
      <c r="LO135" s="37"/>
      <c r="LP135" s="37"/>
      <c r="LQ135" s="37"/>
      <c r="LR135" s="37"/>
      <c r="LS135" s="37"/>
      <c r="LT135" s="37"/>
      <c r="LU135" s="37"/>
      <c r="LV135" s="37"/>
      <c r="LW135" s="37"/>
      <c r="LX135" s="37"/>
      <c r="LY135" s="37"/>
      <c r="LZ135" s="37"/>
      <c r="MA135" s="37"/>
      <c r="MB135" s="37"/>
      <c r="MC135" s="37"/>
      <c r="MD135" s="37"/>
      <c r="ME135" s="37"/>
      <c r="MF135" s="37"/>
      <c r="MG135" s="37"/>
      <c r="MH135" s="37"/>
      <c r="MI135" s="37"/>
      <c r="MJ135" s="37"/>
      <c r="MK135" s="37"/>
      <c r="ML135" s="37"/>
      <c r="MM135" s="37"/>
      <c r="MN135" s="37"/>
      <c r="MO135" s="37"/>
      <c r="MP135" s="37"/>
      <c r="MQ135" s="37"/>
      <c r="MR135" s="37"/>
      <c r="MS135" s="37"/>
      <c r="MT135" s="37"/>
      <c r="MU135" s="37"/>
      <c r="MV135" s="37"/>
      <c r="MW135" s="37"/>
      <c r="MX135" s="37"/>
      <c r="MY135" s="37"/>
      <c r="MZ135" s="37"/>
      <c r="NA135" s="37"/>
      <c r="NB135" s="37"/>
      <c r="NC135" s="37"/>
      <c r="ND135" s="37"/>
      <c r="NE135" s="37"/>
      <c r="NF135" s="37"/>
      <c r="NG135" s="37"/>
      <c r="NH135" s="37"/>
      <c r="NI135" s="37"/>
      <c r="NJ135" s="37"/>
      <c r="NK135" s="37"/>
      <c r="NL135" s="37"/>
      <c r="NM135" s="37"/>
      <c r="NN135" s="37"/>
      <c r="NO135" s="37"/>
      <c r="NP135" s="37"/>
      <c r="NQ135" s="37"/>
      <c r="NR135" s="37"/>
      <c r="NS135" s="37"/>
      <c r="NT135" s="37"/>
      <c r="NU135" s="37"/>
      <c r="NV135" s="37"/>
      <c r="NW135" s="37"/>
      <c r="NX135" s="37"/>
      <c r="NY135" s="37"/>
      <c r="NZ135" s="37"/>
      <c r="OA135" s="37"/>
      <c r="OB135" s="37"/>
      <c r="OC135" s="37"/>
      <c r="OD135" s="37"/>
      <c r="OE135" s="37"/>
      <c r="OF135" s="37"/>
      <c r="OG135" s="37"/>
      <c r="OH135" s="37"/>
      <c r="OI135" s="37"/>
      <c r="OJ135" s="37"/>
      <c r="OK135" s="37"/>
      <c r="OL135" s="37"/>
      <c r="OM135" s="37"/>
      <c r="ON135" s="37"/>
      <c r="OO135" s="37"/>
      <c r="OP135" s="37"/>
      <c r="OQ135" s="37"/>
      <c r="OR135" s="37"/>
      <c r="OS135" s="37"/>
      <c r="OT135" s="37"/>
    </row>
    <row r="136" spans="1:410" x14ac:dyDescent="0.35">
      <c r="A136" s="307">
        <v>0.17800000000000005</v>
      </c>
      <c r="B136" s="314">
        <f t="shared" si="8"/>
        <v>0.1399543276387451</v>
      </c>
      <c r="C136" s="315">
        <f t="shared" si="9"/>
        <v>3.8045672361254945E-2</v>
      </c>
      <c r="D136" s="37">
        <f t="shared" si="10"/>
        <v>0.13673405810023456</v>
      </c>
      <c r="E136" s="11">
        <f t="shared" si="11"/>
        <v>4.1265941899765485E-2</v>
      </c>
      <c r="F136" s="310">
        <f t="shared" si="12"/>
        <v>0.13994994981793524</v>
      </c>
      <c r="G136" s="311">
        <f t="shared" si="13"/>
        <v>3.805005018206481E-2</v>
      </c>
      <c r="H136" s="312">
        <f t="shared" si="14"/>
        <v>0.13684229408465232</v>
      </c>
      <c r="I136" s="313">
        <f t="shared" si="15"/>
        <v>4.1157705915347731E-2</v>
      </c>
      <c r="J136" s="323">
        <v>0.13673405810023456</v>
      </c>
      <c r="K136" s="313">
        <v>4.1265941899765485E-2</v>
      </c>
      <c r="M136" s="1">
        <v>0.17800000000000005</v>
      </c>
      <c r="N136" s="37">
        <v>0.13830020638079565</v>
      </c>
      <c r="O136" s="37">
        <v>0.14046247647903098</v>
      </c>
      <c r="P136" s="37">
        <v>0.14647158282376527</v>
      </c>
      <c r="Q136" s="37">
        <v>0.15051946435341912</v>
      </c>
      <c r="R136" s="37">
        <v>0.13526383189726121</v>
      </c>
      <c r="S136" s="37">
        <v>0.14046247647903098</v>
      </c>
      <c r="T136" s="37">
        <v>0.13897800523640114</v>
      </c>
      <c r="U136" s="37">
        <v>0.14763328555895283</v>
      </c>
      <c r="V136" s="37">
        <v>0.14046247647903098</v>
      </c>
      <c r="W136" s="37">
        <v>0.14069326940756355</v>
      </c>
      <c r="X136" s="37">
        <v>0.14046247647903098</v>
      </c>
      <c r="Y136" s="37">
        <v>0.13708673590210085</v>
      </c>
      <c r="Z136" s="37">
        <v>0.14069326940756355</v>
      </c>
      <c r="AA136" s="37">
        <v>0.14069326940756355</v>
      </c>
      <c r="AB136" s="37">
        <v>0.15334372396584572</v>
      </c>
      <c r="AC136" s="37">
        <v>0.14041292531735472</v>
      </c>
      <c r="AD136" s="37">
        <v>0.13563338114926071</v>
      </c>
      <c r="AE136" s="37">
        <v>0.15200747203214471</v>
      </c>
      <c r="AF136" s="37">
        <v>0.14046247647903098</v>
      </c>
      <c r="AG136" s="37">
        <v>0.14069326940756355</v>
      </c>
      <c r="AH136" s="37">
        <v>0.14647158282376527</v>
      </c>
      <c r="AI136" s="37">
        <v>0.14811647325144661</v>
      </c>
      <c r="AJ136" s="37">
        <v>0.14069326940756355</v>
      </c>
      <c r="AK136" s="37">
        <v>0.13539203619432572</v>
      </c>
      <c r="AL136" s="37">
        <v>0.14046247647903098</v>
      </c>
      <c r="AM136" s="37">
        <v>0.14037429765241893</v>
      </c>
      <c r="AN136" s="37">
        <v>0.14579571989520268</v>
      </c>
      <c r="AO136" s="37">
        <v>0.14041292531735472</v>
      </c>
      <c r="AP136" s="37">
        <v>0.14069326940756355</v>
      </c>
      <c r="AQ136" s="37">
        <v>0.14427865200389278</v>
      </c>
      <c r="AR136" s="37">
        <v>0.14647158282376527</v>
      </c>
      <c r="AS136" s="37">
        <v>0.13107173541551642</v>
      </c>
      <c r="AT136" s="37">
        <v>0.15415078809273286</v>
      </c>
      <c r="AU136" s="37">
        <v>0.13898256816918897</v>
      </c>
      <c r="AV136" s="37">
        <v>0.14069326940756355</v>
      </c>
      <c r="AW136" s="37">
        <v>0.1403092046276182</v>
      </c>
      <c r="AX136" s="37">
        <v>0.14041292531735472</v>
      </c>
      <c r="AY136" s="37">
        <v>0.14046247647903098</v>
      </c>
      <c r="AZ136" s="37">
        <v>0.13679134530598991</v>
      </c>
      <c r="BA136" s="37">
        <v>0.13539203619432572</v>
      </c>
      <c r="BB136" s="37">
        <v>0.13539203619432572</v>
      </c>
      <c r="BC136" s="37">
        <v>0.14032725615849118</v>
      </c>
      <c r="BD136" s="37">
        <v>0.13570117699933615</v>
      </c>
      <c r="BE136" s="37">
        <v>0.14046247647903098</v>
      </c>
      <c r="BF136" s="37">
        <v>0.1508036498041736</v>
      </c>
      <c r="BG136" s="37">
        <v>0.14722268246802339</v>
      </c>
      <c r="BH136" s="37">
        <v>0.15052006007801033</v>
      </c>
      <c r="BI136" s="37">
        <v>0.14647158282376527</v>
      </c>
      <c r="BJ136" s="37">
        <v>0.14041292531735472</v>
      </c>
      <c r="BK136" s="37">
        <v>0.1592578708682344</v>
      </c>
      <c r="BL136" s="37">
        <v>0.1512325924978033</v>
      </c>
      <c r="BM136" s="37">
        <v>0.13838642472165752</v>
      </c>
      <c r="BN136" s="37">
        <v>0.13306725031677402</v>
      </c>
      <c r="BO136" s="37">
        <v>0.14677610954806908</v>
      </c>
      <c r="BP136" s="37">
        <v>0.14039360995692474</v>
      </c>
      <c r="BQ136" s="37">
        <v>0.14359132326877555</v>
      </c>
      <c r="BR136" s="37">
        <v>0.14069326940756355</v>
      </c>
      <c r="BS136" s="37">
        <v>0.14069326940756355</v>
      </c>
      <c r="BT136" s="37">
        <v>0.14046247647903098</v>
      </c>
      <c r="BU136" s="37">
        <v>0.14046247647903098</v>
      </c>
      <c r="BV136" s="37">
        <v>0.14647158282376527</v>
      </c>
      <c r="BW136" s="37">
        <v>0.15097810823684998</v>
      </c>
      <c r="BX136" s="37">
        <v>0.13539203619432572</v>
      </c>
      <c r="BY136" s="37">
        <v>0.14068186047851139</v>
      </c>
      <c r="BZ136" s="37">
        <v>0.13920845860842901</v>
      </c>
      <c r="CA136" s="37">
        <v>0.14069326940756355</v>
      </c>
      <c r="CB136" s="37">
        <v>0.13530582214840536</v>
      </c>
      <c r="CC136" s="37">
        <v>0.15126360659024218</v>
      </c>
      <c r="CD136" s="37">
        <v>0.14292107392587994</v>
      </c>
      <c r="CE136" s="37">
        <v>0.14283958058549118</v>
      </c>
      <c r="CF136" s="37">
        <v>0.11972279230799465</v>
      </c>
      <c r="CG136" s="37">
        <v>0.13530582214840536</v>
      </c>
      <c r="CH136" s="37">
        <v>0.15862672516094145</v>
      </c>
      <c r="CI136" s="37">
        <v>0.13096945145329397</v>
      </c>
      <c r="CJ136" s="37">
        <v>0.14647158282376527</v>
      </c>
      <c r="CK136" s="37">
        <v>0.15380464690596862</v>
      </c>
      <c r="CL136" s="37">
        <v>0.13539203619432572</v>
      </c>
      <c r="CM136" s="37">
        <v>0.14097542918939499</v>
      </c>
      <c r="CN136" s="37">
        <v>0.14560597484277027</v>
      </c>
      <c r="CO136" s="37">
        <v>0.15565421812547231</v>
      </c>
      <c r="CP136" s="37">
        <v>0.14907208137222772</v>
      </c>
      <c r="CQ136" s="37">
        <v>0.14013849583105098</v>
      </c>
      <c r="CR136" s="37">
        <v>0.13563338114926071</v>
      </c>
      <c r="CS136" s="37">
        <v>0.15045579817117738</v>
      </c>
      <c r="CT136" s="37">
        <v>0.13539203619432572</v>
      </c>
      <c r="CU136" s="37">
        <v>0.14558810650043807</v>
      </c>
      <c r="CV136" s="37">
        <v>0.13563338114926071</v>
      </c>
      <c r="CW136" s="37">
        <v>0.14179604941500945</v>
      </c>
      <c r="CX136" s="37">
        <v>0.13539203619432572</v>
      </c>
      <c r="CY136" s="37">
        <v>0.13539203619432572</v>
      </c>
      <c r="CZ136" s="37">
        <v>0.14979719614762965</v>
      </c>
      <c r="DA136" s="37">
        <v>0.13563338114926071</v>
      </c>
      <c r="DB136" s="37">
        <v>0.13375333928486444</v>
      </c>
      <c r="DC136" s="37">
        <v>0.13530582214840536</v>
      </c>
      <c r="DD136" s="37">
        <v>0.14216184825586398</v>
      </c>
      <c r="DE136" s="37">
        <v>0.13522185703838141</v>
      </c>
      <c r="DF136" s="37">
        <v>0.14281442140077316</v>
      </c>
      <c r="DG136" s="37">
        <v>0.13306725031677402</v>
      </c>
      <c r="DH136" s="37">
        <v>0.1329281096763284</v>
      </c>
      <c r="DI136" s="37">
        <v>0.14208077084525472</v>
      </c>
      <c r="DJ136" s="37">
        <v>0.14006477380025251</v>
      </c>
      <c r="DK136" s="37">
        <v>0.13539203619432572</v>
      </c>
      <c r="DL136" s="37">
        <v>0.13539203619432572</v>
      </c>
      <c r="DM136" s="37">
        <v>0.12712278131904831</v>
      </c>
      <c r="DN136" s="37">
        <v>0.1396384305861218</v>
      </c>
      <c r="DO136" s="37">
        <v>0.13539203619432572</v>
      </c>
      <c r="DP136" s="37">
        <v>0.13306725031677402</v>
      </c>
      <c r="DQ136" s="37">
        <v>0.13941258450469451</v>
      </c>
      <c r="DR136" s="37">
        <v>0.12264185113746828</v>
      </c>
      <c r="DS136" s="37">
        <v>0.13687689748108722</v>
      </c>
      <c r="DT136" s="37">
        <v>0.1306353319175928</v>
      </c>
      <c r="DU136" s="37">
        <v>0.13539203619432572</v>
      </c>
      <c r="DV136" s="37">
        <v>0.13513071364165063</v>
      </c>
      <c r="DW136" s="37">
        <v>0.1335314728107031</v>
      </c>
      <c r="DX136" s="37">
        <v>0.13656749450777284</v>
      </c>
      <c r="DY136" s="37">
        <v>0.13563338114926071</v>
      </c>
      <c r="DZ136" s="37">
        <v>0.1428185741454171</v>
      </c>
      <c r="EA136" s="37">
        <v>0.13556115706886285</v>
      </c>
      <c r="EB136" s="37">
        <v>0.14216184825586398</v>
      </c>
      <c r="EC136" s="37">
        <v>0.13539203619432572</v>
      </c>
      <c r="ED136" s="37">
        <v>0.14081353250583484</v>
      </c>
      <c r="EE136" s="37">
        <v>0.13563338114926071</v>
      </c>
      <c r="EF136" s="37">
        <v>0.13539203619432572</v>
      </c>
      <c r="EG136" s="37">
        <v>0.13306725031677402</v>
      </c>
      <c r="EH136" s="37">
        <v>0.13539203619432572</v>
      </c>
      <c r="EI136" s="37">
        <v>0.13539203619432572</v>
      </c>
      <c r="EJ136" s="37">
        <v>0.14416823053403949</v>
      </c>
      <c r="EK136" s="37">
        <v>0.13705052188153544</v>
      </c>
      <c r="EL136" s="37">
        <v>0.14416823053403949</v>
      </c>
      <c r="EM136" s="37">
        <v>0.14292033035469331</v>
      </c>
      <c r="EN136" s="37">
        <v>0.13759869665155366</v>
      </c>
      <c r="EO136" s="37">
        <v>0.14416823053403949</v>
      </c>
      <c r="EP136" s="37">
        <v>0.14416823053403949</v>
      </c>
      <c r="EQ136" s="37">
        <v>0.13968475429385085</v>
      </c>
      <c r="ER136" s="37">
        <v>0.12762592044367027</v>
      </c>
      <c r="ES136" s="37">
        <v>0.12038732653720285</v>
      </c>
      <c r="ET136" s="37">
        <v>0.13563338114926071</v>
      </c>
      <c r="EU136" s="37">
        <v>0.14151428884837958</v>
      </c>
      <c r="EV136" s="37">
        <v>0.14281442140077316</v>
      </c>
      <c r="EW136" s="37">
        <v>0.14734349394088464</v>
      </c>
      <c r="EX136" s="37">
        <v>0.13539203619432572</v>
      </c>
      <c r="EY136" s="37">
        <v>0.13539203619432572</v>
      </c>
      <c r="EZ136" s="37">
        <v>0.14192100801056884</v>
      </c>
      <c r="FA136" s="37">
        <v>0.13563338114926071</v>
      </c>
      <c r="FB136" s="37">
        <v>0.13391505780232071</v>
      </c>
      <c r="FC136" s="37">
        <v>0.13563338114926071</v>
      </c>
      <c r="FD136" s="37">
        <v>0.12337680799946571</v>
      </c>
      <c r="FE136" s="37">
        <v>0.13968475429385085</v>
      </c>
      <c r="FF136" s="37">
        <v>0.13391505780232071</v>
      </c>
      <c r="FG136" s="37">
        <v>0.13539203619432572</v>
      </c>
      <c r="FH136" s="37">
        <v>0.13521668187194225</v>
      </c>
      <c r="FI136" s="37">
        <v>0.13022260965964993</v>
      </c>
      <c r="FJ136" s="37">
        <v>0.15313643471500193</v>
      </c>
      <c r="FK136" s="37">
        <v>0.13563338114926071</v>
      </c>
      <c r="FL136" s="37">
        <v>0.13950111123319897</v>
      </c>
      <c r="FM136" s="37">
        <v>0.13842308710015772</v>
      </c>
      <c r="FN136" s="37">
        <v>0.14416823053403949</v>
      </c>
      <c r="FO136" s="37">
        <v>0.14742891529241953</v>
      </c>
      <c r="FP136" s="37">
        <v>0.13563338114926071</v>
      </c>
      <c r="FQ136" s="37">
        <v>0.13539203619432572</v>
      </c>
      <c r="FR136" s="37">
        <v>0.13563338114926071</v>
      </c>
      <c r="FS136" s="37">
        <v>0.12836866985365747</v>
      </c>
      <c r="FT136" s="37">
        <v>0.13539203619432572</v>
      </c>
      <c r="FU136" s="37">
        <v>0.13539203619432572</v>
      </c>
      <c r="FV136" s="37">
        <v>0.13556115706886285</v>
      </c>
      <c r="FW136" s="37">
        <v>0.14667674117845841</v>
      </c>
      <c r="FX136" s="37">
        <v>0.14416823053403949</v>
      </c>
      <c r="FY136" s="37">
        <v>0.13616099539920423</v>
      </c>
      <c r="FZ136" s="37">
        <v>0.1304469476455492</v>
      </c>
      <c r="GA136" s="37">
        <v>0.13539203619432572</v>
      </c>
      <c r="GB136" s="37">
        <v>0.13539203619432572</v>
      </c>
      <c r="GC136" s="37">
        <v>0.14636694913632975</v>
      </c>
      <c r="GD136" s="37">
        <v>0.13469758341493443</v>
      </c>
      <c r="GE136" s="37">
        <v>0.13563338114926071</v>
      </c>
      <c r="GF136" s="37">
        <v>0.13539203619432572</v>
      </c>
      <c r="GG136" s="37">
        <v>0.14722116769037141</v>
      </c>
      <c r="GH136" s="37">
        <v>0.1303399362910409</v>
      </c>
      <c r="GI136" s="37">
        <v>0.13556115706886285</v>
      </c>
      <c r="GJ136" s="37">
        <v>0.13563338114926071</v>
      </c>
      <c r="GK136" s="37">
        <v>0.13053155910449998</v>
      </c>
      <c r="GL136" s="37">
        <v>0.13526383189726121</v>
      </c>
      <c r="GM136" s="37">
        <v>0.14852313788838067</v>
      </c>
      <c r="GN136" s="37">
        <v>0.13306725031677402</v>
      </c>
      <c r="GO136" s="37">
        <v>0.13813485768288247</v>
      </c>
      <c r="GP136" s="37">
        <v>0.13563338114926071</v>
      </c>
      <c r="GQ136" s="37">
        <v>0.1523141842243636</v>
      </c>
      <c r="GR136" s="37">
        <v>0.14416823053403949</v>
      </c>
      <c r="GS136" s="37">
        <v>0.13539203619432572</v>
      </c>
      <c r="GT136" s="37">
        <v>0.13835922595783567</v>
      </c>
      <c r="GU136" s="37">
        <v>0.13858733396993861</v>
      </c>
      <c r="GV136" s="37">
        <v>0.13521668187194225</v>
      </c>
      <c r="GW136" s="37">
        <v>0.13539203619432572</v>
      </c>
      <c r="GX136" s="37">
        <v>0.14231217872511959</v>
      </c>
      <c r="GY136" s="37">
        <v>0.14416823053403949</v>
      </c>
      <c r="GZ136" s="37">
        <v>0.14080151740201519</v>
      </c>
      <c r="HA136" s="37">
        <v>0.13530582214840536</v>
      </c>
      <c r="HB136" s="37">
        <v>0.13842308710015772</v>
      </c>
      <c r="HC136" s="37">
        <v>0.13695898382716387</v>
      </c>
      <c r="HD136" s="37">
        <v>0.13563338114926071</v>
      </c>
      <c r="HE136" s="37">
        <v>0.1213752157798742</v>
      </c>
      <c r="HF136" s="37">
        <v>0.13539203619432572</v>
      </c>
      <c r="HG136" s="37">
        <v>0.12295957757143028</v>
      </c>
      <c r="HH136" s="37">
        <v>0.13827601306959281</v>
      </c>
      <c r="HI136" s="37">
        <v>0.13539203619432572</v>
      </c>
      <c r="HJ136" s="37">
        <v>0.13711459005021798</v>
      </c>
      <c r="HK136" s="37">
        <v>0.13096945145329397</v>
      </c>
      <c r="HL136" s="37">
        <v>0.13320786165159082</v>
      </c>
      <c r="HM136" s="37">
        <v>0.13539203619432572</v>
      </c>
      <c r="HN136" s="37">
        <v>0.12971552963126243</v>
      </c>
      <c r="HO136" s="37">
        <v>0.14027347632111775</v>
      </c>
      <c r="HP136" s="37">
        <v>0.13563338114926071</v>
      </c>
      <c r="HQ136" s="37">
        <v>0.13526383189726121</v>
      </c>
      <c r="HR136" s="37">
        <v>0.14042126539893673</v>
      </c>
      <c r="HS136" s="37">
        <v>0.13725852764218338</v>
      </c>
      <c r="HT136" s="37">
        <v>0.13530582214840536</v>
      </c>
      <c r="HU136" s="37">
        <v>0.14335278266047524</v>
      </c>
      <c r="HV136" s="37">
        <v>0.13306725031677402</v>
      </c>
      <c r="HW136" s="37">
        <v>0.13539203619432572</v>
      </c>
      <c r="HX136" s="37">
        <v>0.14416823053403949</v>
      </c>
      <c r="HY136" s="37">
        <v>0.14416823053403949</v>
      </c>
      <c r="HZ136" s="37">
        <v>0.13062511775389796</v>
      </c>
      <c r="IA136" s="37">
        <v>0.13530582214840536</v>
      </c>
      <c r="IB136" s="37">
        <v>0.13522185703838141</v>
      </c>
      <c r="IC136" s="37">
        <v>0.13236469560305997</v>
      </c>
      <c r="ID136" s="37">
        <v>0.13530582214840536</v>
      </c>
      <c r="IE136" s="37">
        <v>0.13539203619432572</v>
      </c>
      <c r="IF136" s="37">
        <v>0.13556115706886285</v>
      </c>
      <c r="IG136" s="37">
        <v>0.13306725031677402</v>
      </c>
      <c r="IH136" s="37">
        <v>0.14006477380025251</v>
      </c>
      <c r="II136" s="37">
        <v>0.14416823053403949</v>
      </c>
      <c r="IJ136" s="37">
        <v>0.136715693887139</v>
      </c>
      <c r="IK136" s="37">
        <v>0.13959238384436601</v>
      </c>
      <c r="IL136" s="37">
        <v>0.1329281096763284</v>
      </c>
      <c r="IM136" s="37"/>
      <c r="IN136" s="37"/>
      <c r="IO136" s="37"/>
      <c r="IP136" s="37"/>
      <c r="IQ136" s="37"/>
      <c r="IR136" s="37"/>
      <c r="IS136" s="37"/>
      <c r="IT136" s="37"/>
      <c r="IU136" s="37"/>
      <c r="IV136" s="37"/>
      <c r="IW136" s="37"/>
      <c r="IX136" s="37"/>
      <c r="IY136" s="37"/>
      <c r="IZ136" s="37"/>
      <c r="JA136" s="37"/>
      <c r="JB136" s="37"/>
      <c r="JC136" s="37"/>
      <c r="JD136" s="37"/>
      <c r="JE136" s="37"/>
      <c r="JF136" s="37"/>
      <c r="JG136" s="37"/>
      <c r="JH136" s="37"/>
      <c r="JI136" s="37"/>
      <c r="JJ136" s="37"/>
      <c r="JK136" s="37"/>
      <c r="JL136" s="37"/>
      <c r="JM136" s="37"/>
      <c r="JN136" s="37"/>
      <c r="JO136" s="37"/>
      <c r="JP136" s="37"/>
      <c r="JQ136" s="37"/>
      <c r="JR136" s="37"/>
      <c r="JS136" s="37"/>
      <c r="JT136" s="37"/>
      <c r="JU136" s="37"/>
      <c r="JV136" s="37"/>
      <c r="JW136" s="37"/>
      <c r="JX136" s="37"/>
      <c r="JY136" s="37"/>
      <c r="JZ136" s="37"/>
      <c r="KA136" s="37"/>
      <c r="KB136" s="37"/>
      <c r="KC136" s="37"/>
      <c r="KD136" s="37"/>
      <c r="KE136" s="37"/>
      <c r="KF136" s="37"/>
      <c r="KG136" s="37"/>
      <c r="KH136" s="37"/>
      <c r="KI136" s="37"/>
      <c r="KJ136" s="37"/>
      <c r="KK136" s="37"/>
      <c r="KL136" s="37"/>
      <c r="KM136" s="37"/>
      <c r="KN136" s="37"/>
      <c r="KO136" s="37"/>
      <c r="KP136" s="37"/>
      <c r="KQ136" s="37"/>
      <c r="KR136" s="37"/>
      <c r="KS136" s="37"/>
      <c r="KT136" s="37"/>
      <c r="KU136" s="37"/>
      <c r="KV136" s="37"/>
      <c r="KW136" s="37"/>
      <c r="KX136" s="37"/>
      <c r="KY136" s="37"/>
      <c r="KZ136" s="37"/>
      <c r="LA136" s="37"/>
      <c r="LB136" s="37"/>
      <c r="LC136" s="37"/>
      <c r="LD136" s="37"/>
      <c r="LE136" s="37"/>
      <c r="LF136" s="37"/>
      <c r="LG136" s="37"/>
      <c r="LH136" s="37"/>
      <c r="LI136" s="37"/>
      <c r="LJ136" s="37"/>
      <c r="LK136" s="37"/>
      <c r="LL136" s="37"/>
      <c r="LM136" s="37"/>
      <c r="LN136" s="37"/>
      <c r="LO136" s="37"/>
      <c r="LP136" s="37"/>
      <c r="LQ136" s="37"/>
      <c r="LR136" s="37"/>
      <c r="LS136" s="37"/>
      <c r="LT136" s="37"/>
      <c r="LU136" s="37"/>
      <c r="LV136" s="37"/>
      <c r="LW136" s="37"/>
      <c r="LX136" s="37"/>
      <c r="LY136" s="37"/>
      <c r="LZ136" s="37"/>
      <c r="MA136" s="37"/>
      <c r="MB136" s="37"/>
      <c r="MC136" s="37"/>
      <c r="MD136" s="37"/>
      <c r="ME136" s="37"/>
      <c r="MF136" s="37"/>
      <c r="MG136" s="37"/>
      <c r="MH136" s="37"/>
      <c r="MI136" s="37"/>
      <c r="MJ136" s="37"/>
      <c r="MK136" s="37"/>
      <c r="ML136" s="37"/>
      <c r="MM136" s="37"/>
      <c r="MN136" s="37"/>
      <c r="MO136" s="37"/>
      <c r="MP136" s="37"/>
      <c r="MQ136" s="37"/>
      <c r="MR136" s="37"/>
      <c r="MS136" s="37"/>
      <c r="MT136" s="37"/>
      <c r="MU136" s="37"/>
      <c r="MV136" s="37"/>
      <c r="MW136" s="37"/>
      <c r="MX136" s="37"/>
      <c r="MY136" s="37"/>
      <c r="MZ136" s="37"/>
      <c r="NA136" s="37"/>
      <c r="NB136" s="37"/>
      <c r="NC136" s="37"/>
      <c r="ND136" s="37"/>
      <c r="NE136" s="37"/>
      <c r="NF136" s="37"/>
      <c r="NG136" s="37"/>
      <c r="NH136" s="37"/>
      <c r="NI136" s="37"/>
      <c r="NJ136" s="37"/>
      <c r="NK136" s="37"/>
      <c r="NL136" s="37"/>
      <c r="NM136" s="37"/>
      <c r="NN136" s="37"/>
      <c r="NO136" s="37"/>
      <c r="NP136" s="37"/>
      <c r="NQ136" s="37"/>
      <c r="NR136" s="37"/>
      <c r="NS136" s="37"/>
      <c r="NT136" s="37"/>
      <c r="NU136" s="37"/>
      <c r="NV136" s="37"/>
      <c r="NW136" s="37"/>
      <c r="NX136" s="37"/>
      <c r="NY136" s="37"/>
      <c r="NZ136" s="37"/>
      <c r="OA136" s="37"/>
      <c r="OB136" s="37"/>
      <c r="OC136" s="37"/>
      <c r="OD136" s="37"/>
      <c r="OE136" s="37"/>
      <c r="OF136" s="37"/>
      <c r="OG136" s="37"/>
      <c r="OH136" s="37"/>
      <c r="OI136" s="37"/>
      <c r="OJ136" s="37"/>
      <c r="OK136" s="37"/>
      <c r="OL136" s="37"/>
      <c r="OM136" s="37"/>
      <c r="ON136" s="37"/>
      <c r="OO136" s="37"/>
      <c r="OP136" s="37"/>
      <c r="OQ136" s="37"/>
      <c r="OR136" s="37"/>
      <c r="OS136" s="37"/>
      <c r="OT136" s="37"/>
    </row>
    <row r="137" spans="1:410" x14ac:dyDescent="0.35">
      <c r="A137" s="307">
        <v>0.17900000000000005</v>
      </c>
      <c r="B137" s="314">
        <f t="shared" ref="B137:B200" si="16">AVERAGEIF($N$3:$OT$3,B$6,$N137:$OT137)</f>
        <v>0.14084399464605107</v>
      </c>
      <c r="C137" s="315">
        <f t="shared" ref="C137:C200" si="17">$A137-B137</f>
        <v>3.8156005353948974E-2</v>
      </c>
      <c r="D137" s="37">
        <f t="shared" ref="D137:D200" si="18">AVERAGEIF($N$3:$OT$3,D$6,$N137:$OT137)</f>
        <v>0.13762058401052754</v>
      </c>
      <c r="E137" s="11">
        <f t="shared" ref="E137:E200" si="19">$A137-D137</f>
        <v>4.1379415989472507E-2</v>
      </c>
      <c r="F137" s="310">
        <f t="shared" ref="F137:F200" si="20">AVERAGEIFS($N137:$OT137,$N$3:$OT$3,F$6,$N$4:$OT$4,F$5)</f>
        <v>0.14083964399975304</v>
      </c>
      <c r="G137" s="311">
        <f t="shared" ref="G137:G200" si="21">$A137-F137</f>
        <v>3.8160356000247003E-2</v>
      </c>
      <c r="H137" s="312">
        <f t="shared" ref="H137:H200" si="22">AVERAGEIFS($N137:$OT137,$N$3:$OT$3,H$6,$N$4:$OT$4,H$5)</f>
        <v>0.13772852577834832</v>
      </c>
      <c r="I137" s="313">
        <f t="shared" ref="I137:I200" si="23">$A137-H137</f>
        <v>4.1271474221651727E-2</v>
      </c>
      <c r="J137" s="323">
        <v>0.13762058401052754</v>
      </c>
      <c r="K137" s="313">
        <v>4.1379415989472507E-2</v>
      </c>
      <c r="M137" s="1">
        <v>0.17900000000000005</v>
      </c>
      <c r="N137" s="37">
        <v>0.13918674644547102</v>
      </c>
      <c r="O137" s="37">
        <v>0.14134955701053031</v>
      </c>
      <c r="P137" s="37">
        <v>0.1473397605405482</v>
      </c>
      <c r="Q137" s="37">
        <v>0.15137893219126375</v>
      </c>
      <c r="R137" s="37">
        <v>0.13616290092975847</v>
      </c>
      <c r="S137" s="37">
        <v>0.14134955701053031</v>
      </c>
      <c r="T137" s="37">
        <v>0.13986500447367978</v>
      </c>
      <c r="U137" s="37">
        <v>0.14849158082404856</v>
      </c>
      <c r="V137" s="37">
        <v>0.14134955701053031</v>
      </c>
      <c r="W137" s="37">
        <v>0.14158053396446313</v>
      </c>
      <c r="X137" s="37">
        <v>0.14134955701053031</v>
      </c>
      <c r="Y137" s="37">
        <v>0.13798141889165283</v>
      </c>
      <c r="Z137" s="37">
        <v>0.14158053396446313</v>
      </c>
      <c r="AA137" s="37">
        <v>0.14158053396446313</v>
      </c>
      <c r="AB137" s="37">
        <v>0.15428070737156907</v>
      </c>
      <c r="AC137" s="37">
        <v>0.14130582864258034</v>
      </c>
      <c r="AD137" s="37">
        <v>0.13653436800596275</v>
      </c>
      <c r="AE137" s="37">
        <v>0.15294997824453382</v>
      </c>
      <c r="AF137" s="37">
        <v>0.14134955701053031</v>
      </c>
      <c r="AG137" s="37">
        <v>0.14158053396446313</v>
      </c>
      <c r="AH137" s="37">
        <v>0.1473397605405482</v>
      </c>
      <c r="AI137" s="37">
        <v>0.14907055129089852</v>
      </c>
      <c r="AJ137" s="37">
        <v>0.14158053396446313</v>
      </c>
      <c r="AK137" s="37">
        <v>0.13629055611443985</v>
      </c>
      <c r="AL137" s="37">
        <v>0.14134955701053031</v>
      </c>
      <c r="AM137" s="37">
        <v>0.14126457890258082</v>
      </c>
      <c r="AN137" s="37">
        <v>0.14666523028630696</v>
      </c>
      <c r="AO137" s="37">
        <v>0.14130582864258034</v>
      </c>
      <c r="AP137" s="37">
        <v>0.14158053396446313</v>
      </c>
      <c r="AQ137" s="37">
        <v>0.14518181785108175</v>
      </c>
      <c r="AR137" s="37">
        <v>0.1473397605405482</v>
      </c>
      <c r="AS137" s="37">
        <v>0.13195752113652492</v>
      </c>
      <c r="AT137" s="37">
        <v>0.15501612309805135</v>
      </c>
      <c r="AU137" s="37">
        <v>0.13985603079258491</v>
      </c>
      <c r="AV137" s="37">
        <v>0.14158053396446313</v>
      </c>
      <c r="AW137" s="37">
        <v>0.14119316812248583</v>
      </c>
      <c r="AX137" s="37">
        <v>0.14130582864258034</v>
      </c>
      <c r="AY137" s="37">
        <v>0.14134955701053031</v>
      </c>
      <c r="AZ137" s="37">
        <v>0.13768876430025623</v>
      </c>
      <c r="BA137" s="37">
        <v>0.13629055611443985</v>
      </c>
      <c r="BB137" s="37">
        <v>0.13629055611443985</v>
      </c>
      <c r="BC137" s="37">
        <v>0.14123478069649376</v>
      </c>
      <c r="BD137" s="37">
        <v>0.13658679172820332</v>
      </c>
      <c r="BE137" s="37">
        <v>0.14134955701053031</v>
      </c>
      <c r="BF137" s="37">
        <v>0.15169553119884038</v>
      </c>
      <c r="BG137" s="37">
        <v>0.14808766353430558</v>
      </c>
      <c r="BH137" s="37">
        <v>0.15144800058138586</v>
      </c>
      <c r="BI137" s="37">
        <v>0.1473397605405482</v>
      </c>
      <c r="BJ137" s="37">
        <v>0.14130582864258034</v>
      </c>
      <c r="BK137" s="37">
        <v>0.160188013954218</v>
      </c>
      <c r="BL137" s="37">
        <v>0.15209977852306444</v>
      </c>
      <c r="BM137" s="37">
        <v>0.13927339365809766</v>
      </c>
      <c r="BN137" s="37">
        <v>0.13396761636624865</v>
      </c>
      <c r="BO137" s="37">
        <v>0.14761374092645085</v>
      </c>
      <c r="BP137" s="37">
        <v>0.14128520204854</v>
      </c>
      <c r="BQ137" s="37">
        <v>0.14448800767314429</v>
      </c>
      <c r="BR137" s="37">
        <v>0.14158053396446313</v>
      </c>
      <c r="BS137" s="37">
        <v>0.14158053396446313</v>
      </c>
      <c r="BT137" s="37">
        <v>0.14134955701053031</v>
      </c>
      <c r="BU137" s="37">
        <v>0.14134955701053031</v>
      </c>
      <c r="BV137" s="37">
        <v>0.1473397605405482</v>
      </c>
      <c r="BW137" s="37">
        <v>0.15173957496797219</v>
      </c>
      <c r="BX137" s="37">
        <v>0.13629055611443985</v>
      </c>
      <c r="BY137" s="37">
        <v>0.14157051754963046</v>
      </c>
      <c r="BZ137" s="37">
        <v>0.14009565765293308</v>
      </c>
      <c r="CA137" s="37">
        <v>0.14158053396446313</v>
      </c>
      <c r="CB137" s="37">
        <v>0.13620998355282965</v>
      </c>
      <c r="CC137" s="37">
        <v>0.15216942324054394</v>
      </c>
      <c r="CD137" s="37">
        <v>0.14377169675611801</v>
      </c>
      <c r="CE137" s="37">
        <v>0.14376900203748599</v>
      </c>
      <c r="CF137" s="37">
        <v>0.12064952120328165</v>
      </c>
      <c r="CG137" s="37">
        <v>0.13620998355282965</v>
      </c>
      <c r="CH137" s="37">
        <v>0.15955862770160101</v>
      </c>
      <c r="CI137" s="37">
        <v>0.13187509624981142</v>
      </c>
      <c r="CJ137" s="37">
        <v>0.1473397605405482</v>
      </c>
      <c r="CK137" s="37">
        <v>0.15466755517373953</v>
      </c>
      <c r="CL137" s="37">
        <v>0.13629055611443985</v>
      </c>
      <c r="CM137" s="37">
        <v>0.141866241607157</v>
      </c>
      <c r="CN137" s="37">
        <v>0.14651076433983978</v>
      </c>
      <c r="CO137" s="37">
        <v>0.15659211212063262</v>
      </c>
      <c r="CP137" s="37">
        <v>0.14993096031960929</v>
      </c>
      <c r="CQ137" s="37">
        <v>0.14102990239839142</v>
      </c>
      <c r="CR137" s="37">
        <v>0.13653436800596275</v>
      </c>
      <c r="CS137" s="37">
        <v>0.1513083049634294</v>
      </c>
      <c r="CT137" s="37">
        <v>0.13629055611443985</v>
      </c>
      <c r="CU137" s="37">
        <v>0.14645151276661217</v>
      </c>
      <c r="CV137" s="37">
        <v>0.13653436800596275</v>
      </c>
      <c r="CW137" s="37">
        <v>0.1427031202279534</v>
      </c>
      <c r="CX137" s="37">
        <v>0.13629055611443985</v>
      </c>
      <c r="CY137" s="37">
        <v>0.13629055611443985</v>
      </c>
      <c r="CZ137" s="37">
        <v>0.15067204061989248</v>
      </c>
      <c r="DA137" s="37">
        <v>0.13653436800596275</v>
      </c>
      <c r="DB137" s="37">
        <v>0.13464729018639421</v>
      </c>
      <c r="DC137" s="37">
        <v>0.13620998355282965</v>
      </c>
      <c r="DD137" s="37">
        <v>0.14303715586804167</v>
      </c>
      <c r="DE137" s="37">
        <v>0.13611583744939537</v>
      </c>
      <c r="DF137" s="37">
        <v>0.14368905530304343</v>
      </c>
      <c r="DG137" s="37">
        <v>0.13396761636624865</v>
      </c>
      <c r="DH137" s="37">
        <v>0.13383544570520134</v>
      </c>
      <c r="DI137" s="37">
        <v>0.14299032915331145</v>
      </c>
      <c r="DJ137" s="37">
        <v>0.14096496941498904</v>
      </c>
      <c r="DK137" s="37">
        <v>0.13629055611443985</v>
      </c>
      <c r="DL137" s="37">
        <v>0.13629055611443985</v>
      </c>
      <c r="DM137" s="37">
        <v>0.12797337573773016</v>
      </c>
      <c r="DN137" s="37">
        <v>0.14050606196357873</v>
      </c>
      <c r="DO137" s="37">
        <v>0.13629055611443985</v>
      </c>
      <c r="DP137" s="37">
        <v>0.13396761636624865</v>
      </c>
      <c r="DQ137" s="37">
        <v>0.14031655687575495</v>
      </c>
      <c r="DR137" s="37">
        <v>0.12354969899580648</v>
      </c>
      <c r="DS137" s="37">
        <v>0.13777550682220663</v>
      </c>
      <c r="DT137" s="37">
        <v>0.13153376023842167</v>
      </c>
      <c r="DU137" s="37">
        <v>0.13629055611443985</v>
      </c>
      <c r="DV137" s="37">
        <v>0.13603214933947361</v>
      </c>
      <c r="DW137" s="37">
        <v>0.13443146851092136</v>
      </c>
      <c r="DX137" s="37">
        <v>0.13745664243502675</v>
      </c>
      <c r="DY137" s="37">
        <v>0.13653436800596275</v>
      </c>
      <c r="DZ137" s="37">
        <v>0.14368740224175003</v>
      </c>
      <c r="EA137" s="37">
        <v>0.13646814050581901</v>
      </c>
      <c r="EB137" s="37">
        <v>0.14303715586804167</v>
      </c>
      <c r="EC137" s="37">
        <v>0.13629055611443985</v>
      </c>
      <c r="ED137" s="37">
        <v>0.14164328383601821</v>
      </c>
      <c r="EE137" s="37">
        <v>0.13653436800596275</v>
      </c>
      <c r="EF137" s="37">
        <v>0.13629055611443985</v>
      </c>
      <c r="EG137" s="37">
        <v>0.13396761636624865</v>
      </c>
      <c r="EH137" s="37">
        <v>0.13629055611443985</v>
      </c>
      <c r="EI137" s="37">
        <v>0.13629055611443985</v>
      </c>
      <c r="EJ137" s="37">
        <v>0.14503648132857716</v>
      </c>
      <c r="EK137" s="37">
        <v>0.13794399739834806</v>
      </c>
      <c r="EL137" s="37">
        <v>0.14503648132857716</v>
      </c>
      <c r="EM137" s="37">
        <v>0.1438153534694262</v>
      </c>
      <c r="EN137" s="37">
        <v>0.13849595075101817</v>
      </c>
      <c r="EO137" s="37">
        <v>0.14503648132857716</v>
      </c>
      <c r="EP137" s="37">
        <v>0.14503648132857716</v>
      </c>
      <c r="EQ137" s="37">
        <v>0.14055492990221841</v>
      </c>
      <c r="ER137" s="37">
        <v>0.12853502210320111</v>
      </c>
      <c r="ES137" s="37">
        <v>0.12139108395721587</v>
      </c>
      <c r="ET137" s="37">
        <v>0.13653436800596275</v>
      </c>
      <c r="EU137" s="37">
        <v>0.14239245151149738</v>
      </c>
      <c r="EV137" s="37">
        <v>0.14368905530304343</v>
      </c>
      <c r="EW137" s="37">
        <v>0.14821048015167548</v>
      </c>
      <c r="EX137" s="37">
        <v>0.13629055611443985</v>
      </c>
      <c r="EY137" s="37">
        <v>0.13629055611443985</v>
      </c>
      <c r="EZ137" s="37">
        <v>0.14279022105521988</v>
      </c>
      <c r="FA137" s="37">
        <v>0.13653436800596275</v>
      </c>
      <c r="FB137" s="37">
        <v>0.13481349641202445</v>
      </c>
      <c r="FC137" s="37">
        <v>0.13653436800596275</v>
      </c>
      <c r="FD137" s="37">
        <v>0.12421748425631463</v>
      </c>
      <c r="FE137" s="37">
        <v>0.14055492990221841</v>
      </c>
      <c r="FF137" s="37">
        <v>0.13481349641202445</v>
      </c>
      <c r="FG137" s="37">
        <v>0.13629055611443985</v>
      </c>
      <c r="FH137" s="37">
        <v>0.13612325869588759</v>
      </c>
      <c r="FI137" s="37">
        <v>0.13110225018225119</v>
      </c>
      <c r="FJ137" s="37">
        <v>0.15400011482004072</v>
      </c>
      <c r="FK137" s="37">
        <v>0.13653436800596275</v>
      </c>
      <c r="FL137" s="37">
        <v>0.14036120126013363</v>
      </c>
      <c r="FM137" s="37">
        <v>0.13932218800165463</v>
      </c>
      <c r="FN137" s="37">
        <v>0.14503648132857716</v>
      </c>
      <c r="FO137" s="37">
        <v>0.14829945394369282</v>
      </c>
      <c r="FP137" s="37">
        <v>0.13653436800596275</v>
      </c>
      <c r="FQ137" s="37">
        <v>0.13629055611443985</v>
      </c>
      <c r="FR137" s="37">
        <v>0.13653436800596275</v>
      </c>
      <c r="FS137" s="37">
        <v>0.12926759411030164</v>
      </c>
      <c r="FT137" s="37">
        <v>0.13629055611443985</v>
      </c>
      <c r="FU137" s="37">
        <v>0.13629055611443985</v>
      </c>
      <c r="FV137" s="37">
        <v>0.13646814050581901</v>
      </c>
      <c r="FW137" s="37">
        <v>0.14757380789511565</v>
      </c>
      <c r="FX137" s="37">
        <v>0.14503648132857716</v>
      </c>
      <c r="FY137" s="37">
        <v>0.13708694216957973</v>
      </c>
      <c r="FZ137" s="37">
        <v>0.13134944125730796</v>
      </c>
      <c r="GA137" s="37">
        <v>0.13629055611443985</v>
      </c>
      <c r="GB137" s="37">
        <v>0.13629055611443985</v>
      </c>
      <c r="GC137" s="37">
        <v>0.14730135838706881</v>
      </c>
      <c r="GD137" s="37">
        <v>0.13560035122163949</v>
      </c>
      <c r="GE137" s="37">
        <v>0.13653436800596275</v>
      </c>
      <c r="GF137" s="37">
        <v>0.13629055611443985</v>
      </c>
      <c r="GG137" s="37">
        <v>0.14809484968067266</v>
      </c>
      <c r="GH137" s="37">
        <v>0.13124323405149796</v>
      </c>
      <c r="GI137" s="37">
        <v>0.13646814050581901</v>
      </c>
      <c r="GJ137" s="37">
        <v>0.13653436800596275</v>
      </c>
      <c r="GK137" s="37">
        <v>0.13142911466051266</v>
      </c>
      <c r="GL137" s="37">
        <v>0.13616290092975847</v>
      </c>
      <c r="GM137" s="37">
        <v>0.14944993118826178</v>
      </c>
      <c r="GN137" s="37">
        <v>0.13396761636624865</v>
      </c>
      <c r="GO137" s="37">
        <v>0.13898528648353103</v>
      </c>
      <c r="GP137" s="37">
        <v>0.13653436800596275</v>
      </c>
      <c r="GQ137" s="37">
        <v>0.15317889135474894</v>
      </c>
      <c r="GR137" s="37">
        <v>0.14503648132857716</v>
      </c>
      <c r="GS137" s="37">
        <v>0.13629055611443985</v>
      </c>
      <c r="GT137" s="37">
        <v>0.13928978416398019</v>
      </c>
      <c r="GU137" s="37">
        <v>0.13948121770548472</v>
      </c>
      <c r="GV137" s="37">
        <v>0.13612325869588759</v>
      </c>
      <c r="GW137" s="37">
        <v>0.13629055611443985</v>
      </c>
      <c r="GX137" s="37">
        <v>0.14321379693327452</v>
      </c>
      <c r="GY137" s="37">
        <v>0.14503648132857716</v>
      </c>
      <c r="GZ137" s="37">
        <v>0.14167121170118402</v>
      </c>
      <c r="HA137" s="37">
        <v>0.13620998355282965</v>
      </c>
      <c r="HB137" s="37">
        <v>0.13932218800165463</v>
      </c>
      <c r="HC137" s="37">
        <v>0.13785422684448734</v>
      </c>
      <c r="HD137" s="37">
        <v>0.13653436800596275</v>
      </c>
      <c r="HE137" s="37">
        <v>0.12198756992146964</v>
      </c>
      <c r="HF137" s="37">
        <v>0.13629055611443985</v>
      </c>
      <c r="HG137" s="37">
        <v>0.12357344180939855</v>
      </c>
      <c r="HH137" s="37">
        <v>0.1391707669080815</v>
      </c>
      <c r="HI137" s="37">
        <v>0.13629055611443985</v>
      </c>
      <c r="HJ137" s="37">
        <v>0.13800585625430362</v>
      </c>
      <c r="HK137" s="37">
        <v>0.13187509624981142</v>
      </c>
      <c r="HL137" s="37">
        <v>0.13411782930849236</v>
      </c>
      <c r="HM137" s="37">
        <v>0.13629055611443985</v>
      </c>
      <c r="HN137" s="37">
        <v>0.13058237124787975</v>
      </c>
      <c r="HO137" s="37">
        <v>0.14117700768915653</v>
      </c>
      <c r="HP137" s="37">
        <v>0.13653436800596275</v>
      </c>
      <c r="HQ137" s="37">
        <v>0.13616290092975847</v>
      </c>
      <c r="HR137" s="37">
        <v>0.14116042545558849</v>
      </c>
      <c r="HS137" s="37">
        <v>0.13815558078894496</v>
      </c>
      <c r="HT137" s="37">
        <v>0.13620998355282965</v>
      </c>
      <c r="HU137" s="37">
        <v>0.14421711338823551</v>
      </c>
      <c r="HV137" s="37">
        <v>0.13396761636624865</v>
      </c>
      <c r="HW137" s="37">
        <v>0.13629055611443985</v>
      </c>
      <c r="HX137" s="37">
        <v>0.14503648132857716</v>
      </c>
      <c r="HY137" s="37">
        <v>0.14503648132857716</v>
      </c>
      <c r="HZ137" s="37">
        <v>0.1315290823091706</v>
      </c>
      <c r="IA137" s="37">
        <v>0.13620998355282965</v>
      </c>
      <c r="IB137" s="37">
        <v>0.13611583744939537</v>
      </c>
      <c r="IC137" s="37">
        <v>0.13326925763063091</v>
      </c>
      <c r="ID137" s="37">
        <v>0.13620998355282965</v>
      </c>
      <c r="IE137" s="37">
        <v>0.13629055611443985</v>
      </c>
      <c r="IF137" s="37">
        <v>0.13646814050581901</v>
      </c>
      <c r="IG137" s="37">
        <v>0.13396761636624865</v>
      </c>
      <c r="IH137" s="37">
        <v>0.14096496941498904</v>
      </c>
      <c r="II137" s="37">
        <v>0.14503648132857716</v>
      </c>
      <c r="IJ137" s="37">
        <v>0.13762247625559332</v>
      </c>
      <c r="IK137" s="37">
        <v>0.14045748630907107</v>
      </c>
      <c r="IL137" s="37">
        <v>0.13383544570520134</v>
      </c>
      <c r="IM137" s="37"/>
      <c r="IN137" s="37"/>
      <c r="IO137" s="37"/>
      <c r="IP137" s="37"/>
      <c r="IQ137" s="37"/>
      <c r="IR137" s="37"/>
      <c r="IS137" s="37"/>
      <c r="IT137" s="37"/>
      <c r="IU137" s="37"/>
      <c r="IV137" s="37"/>
      <c r="IW137" s="37"/>
      <c r="IX137" s="37"/>
      <c r="IY137" s="37"/>
      <c r="IZ137" s="37"/>
      <c r="JA137" s="37"/>
      <c r="JB137" s="37"/>
      <c r="JC137" s="37"/>
      <c r="JD137" s="37"/>
      <c r="JE137" s="37"/>
      <c r="JF137" s="37"/>
      <c r="JG137" s="37"/>
      <c r="JH137" s="37"/>
      <c r="JI137" s="37"/>
      <c r="JJ137" s="37"/>
      <c r="JK137" s="37"/>
      <c r="JL137" s="37"/>
      <c r="JM137" s="37"/>
      <c r="JN137" s="37"/>
      <c r="JO137" s="37"/>
      <c r="JP137" s="37"/>
      <c r="JQ137" s="37"/>
      <c r="JR137" s="37"/>
      <c r="JS137" s="37"/>
      <c r="JT137" s="37"/>
      <c r="JU137" s="37"/>
      <c r="JV137" s="37"/>
      <c r="JW137" s="37"/>
      <c r="JX137" s="37"/>
      <c r="JY137" s="37"/>
      <c r="JZ137" s="37"/>
      <c r="KA137" s="37"/>
      <c r="KB137" s="37"/>
      <c r="KC137" s="37"/>
      <c r="KD137" s="37"/>
      <c r="KE137" s="37"/>
      <c r="KF137" s="37"/>
      <c r="KG137" s="37"/>
      <c r="KH137" s="37"/>
      <c r="KI137" s="37"/>
      <c r="KJ137" s="37"/>
      <c r="KK137" s="37"/>
      <c r="KL137" s="37"/>
      <c r="KM137" s="37"/>
      <c r="KN137" s="37"/>
      <c r="KO137" s="37"/>
      <c r="KP137" s="37"/>
      <c r="KQ137" s="37"/>
      <c r="KR137" s="37"/>
      <c r="KS137" s="37"/>
      <c r="KT137" s="37"/>
      <c r="KU137" s="37"/>
      <c r="KV137" s="37"/>
      <c r="KW137" s="37"/>
      <c r="KX137" s="37"/>
      <c r="KY137" s="37"/>
      <c r="KZ137" s="37"/>
      <c r="LA137" s="37"/>
      <c r="LB137" s="37"/>
      <c r="LC137" s="37"/>
      <c r="LD137" s="37"/>
      <c r="LE137" s="37"/>
      <c r="LF137" s="37"/>
      <c r="LG137" s="37"/>
      <c r="LH137" s="37"/>
      <c r="LI137" s="37"/>
      <c r="LJ137" s="37"/>
      <c r="LK137" s="37"/>
      <c r="LL137" s="37"/>
      <c r="LM137" s="37"/>
      <c r="LN137" s="37"/>
      <c r="LO137" s="37"/>
      <c r="LP137" s="37"/>
      <c r="LQ137" s="37"/>
      <c r="LR137" s="37"/>
      <c r="LS137" s="37"/>
      <c r="LT137" s="37"/>
      <c r="LU137" s="37"/>
      <c r="LV137" s="37"/>
      <c r="LW137" s="37"/>
      <c r="LX137" s="37"/>
      <c r="LY137" s="37"/>
      <c r="LZ137" s="37"/>
      <c r="MA137" s="37"/>
      <c r="MB137" s="37"/>
      <c r="MC137" s="37"/>
      <c r="MD137" s="37"/>
      <c r="ME137" s="37"/>
      <c r="MF137" s="37"/>
      <c r="MG137" s="37"/>
      <c r="MH137" s="37"/>
      <c r="MI137" s="37"/>
      <c r="MJ137" s="37"/>
      <c r="MK137" s="37"/>
      <c r="ML137" s="37"/>
      <c r="MM137" s="37"/>
      <c r="MN137" s="37"/>
      <c r="MO137" s="37"/>
      <c r="MP137" s="37"/>
      <c r="MQ137" s="37"/>
      <c r="MR137" s="37"/>
      <c r="MS137" s="37"/>
      <c r="MT137" s="37"/>
      <c r="MU137" s="37"/>
      <c r="MV137" s="37"/>
      <c r="MW137" s="37"/>
      <c r="MX137" s="37"/>
      <c r="MY137" s="37"/>
      <c r="MZ137" s="37"/>
      <c r="NA137" s="37"/>
      <c r="NB137" s="37"/>
      <c r="NC137" s="37"/>
      <c r="ND137" s="37"/>
      <c r="NE137" s="37"/>
      <c r="NF137" s="37"/>
      <c r="NG137" s="37"/>
      <c r="NH137" s="37"/>
      <c r="NI137" s="37"/>
      <c r="NJ137" s="37"/>
      <c r="NK137" s="37"/>
      <c r="NL137" s="37"/>
      <c r="NM137" s="37"/>
      <c r="NN137" s="37"/>
      <c r="NO137" s="37"/>
      <c r="NP137" s="37"/>
      <c r="NQ137" s="37"/>
      <c r="NR137" s="37"/>
      <c r="NS137" s="37"/>
      <c r="NT137" s="37"/>
      <c r="NU137" s="37"/>
      <c r="NV137" s="37"/>
      <c r="NW137" s="37"/>
      <c r="NX137" s="37"/>
      <c r="NY137" s="37"/>
      <c r="NZ137" s="37"/>
      <c r="OA137" s="37"/>
      <c r="OB137" s="37"/>
      <c r="OC137" s="37"/>
      <c r="OD137" s="37"/>
      <c r="OE137" s="37"/>
      <c r="OF137" s="37"/>
      <c r="OG137" s="37"/>
      <c r="OH137" s="37"/>
      <c r="OI137" s="37"/>
      <c r="OJ137" s="37"/>
      <c r="OK137" s="37"/>
      <c r="OL137" s="37"/>
      <c r="OM137" s="37"/>
      <c r="ON137" s="37"/>
      <c r="OO137" s="37"/>
      <c r="OP137" s="37"/>
      <c r="OQ137" s="37"/>
      <c r="OR137" s="37"/>
      <c r="OS137" s="37"/>
      <c r="OT137" s="37"/>
    </row>
    <row r="138" spans="1:410" x14ac:dyDescent="0.35">
      <c r="A138" s="307">
        <v>0.18000000000000005</v>
      </c>
      <c r="B138" s="314">
        <f t="shared" si="16"/>
        <v>0.14173345523747827</v>
      </c>
      <c r="C138" s="315">
        <f t="shared" si="17"/>
        <v>3.8266544762521781E-2</v>
      </c>
      <c r="D138" s="37">
        <f t="shared" si="18"/>
        <v>0.13850590856099312</v>
      </c>
      <c r="E138" s="11">
        <f t="shared" si="19"/>
        <v>4.1494091439006925E-2</v>
      </c>
      <c r="F138" s="310">
        <f t="shared" si="20"/>
        <v>0.141729357110674</v>
      </c>
      <c r="G138" s="311">
        <f t="shared" si="21"/>
        <v>3.8270642889326051E-2</v>
      </c>
      <c r="H138" s="312">
        <f t="shared" si="22"/>
        <v>0.13861323528602471</v>
      </c>
      <c r="I138" s="313">
        <f t="shared" si="23"/>
        <v>4.1386764713975344E-2</v>
      </c>
      <c r="J138" s="323">
        <v>0.13850590856099312</v>
      </c>
      <c r="K138" s="313">
        <v>4.1494091439006925E-2</v>
      </c>
      <c r="M138" s="1">
        <v>0.18000000000000005</v>
      </c>
      <c r="N138" s="37">
        <v>0.14007355205676086</v>
      </c>
      <c r="O138" s="37">
        <v>0.14224296265725145</v>
      </c>
      <c r="P138" s="37">
        <v>0.14820842680767665</v>
      </c>
      <c r="Q138" s="37">
        <v>0.15223897162063338</v>
      </c>
      <c r="R138" s="37">
        <v>0.13706222764395193</v>
      </c>
      <c r="S138" s="37">
        <v>0.14224296265725145</v>
      </c>
      <c r="T138" s="37">
        <v>0.14075228185600785</v>
      </c>
      <c r="U138" s="37">
        <v>0.14935044509028517</v>
      </c>
      <c r="V138" s="37">
        <v>0.14224296265725145</v>
      </c>
      <c r="W138" s="37">
        <v>0.14246807176221243</v>
      </c>
      <c r="X138" s="37">
        <v>0.14224296265725145</v>
      </c>
      <c r="Y138" s="37">
        <v>0.13887636275467941</v>
      </c>
      <c r="Z138" s="37">
        <v>0.14246807176221243</v>
      </c>
      <c r="AA138" s="37">
        <v>0.14246807176221243</v>
      </c>
      <c r="AB138" s="37">
        <v>0.1552177850576153</v>
      </c>
      <c r="AC138" s="37">
        <v>0.14219905740898797</v>
      </c>
      <c r="AD138" s="37">
        <v>0.1374244946360601</v>
      </c>
      <c r="AE138" s="37">
        <v>0.15390120389012352</v>
      </c>
      <c r="AF138" s="37">
        <v>0.14224296265725145</v>
      </c>
      <c r="AG138" s="37">
        <v>0.14246807176221243</v>
      </c>
      <c r="AH138" s="37">
        <v>0.14820842680767665</v>
      </c>
      <c r="AI138" s="37">
        <v>0.15002470497263953</v>
      </c>
      <c r="AJ138" s="37">
        <v>0.14246807176221243</v>
      </c>
      <c r="AK138" s="37">
        <v>0.13718932584272459</v>
      </c>
      <c r="AL138" s="37">
        <v>0.14224296265725145</v>
      </c>
      <c r="AM138" s="37">
        <v>0.14215516761035696</v>
      </c>
      <c r="AN138" s="37">
        <v>0.14753548671482863</v>
      </c>
      <c r="AO138" s="37">
        <v>0.14219905740898797</v>
      </c>
      <c r="AP138" s="37">
        <v>0.14246807176221243</v>
      </c>
      <c r="AQ138" s="37">
        <v>0.14608511109890077</v>
      </c>
      <c r="AR138" s="37">
        <v>0.14820842680767665</v>
      </c>
      <c r="AS138" s="37">
        <v>0.13284356073569614</v>
      </c>
      <c r="AT138" s="37">
        <v>0.15588023817866903</v>
      </c>
      <c r="AU138" s="37">
        <v>0.14073003147118657</v>
      </c>
      <c r="AV138" s="37">
        <v>0.14246807176221243</v>
      </c>
      <c r="AW138" s="37">
        <v>0.14207739027809763</v>
      </c>
      <c r="AX138" s="37">
        <v>0.14219905740898797</v>
      </c>
      <c r="AY138" s="37">
        <v>0.14224296265725145</v>
      </c>
      <c r="AZ138" s="37">
        <v>0.13858643913513058</v>
      </c>
      <c r="BA138" s="37">
        <v>0.13718932584272459</v>
      </c>
      <c r="BB138" s="37">
        <v>0.13718932584272459</v>
      </c>
      <c r="BC138" s="37">
        <v>0.14214260217398578</v>
      </c>
      <c r="BD138" s="37">
        <v>0.13747267407666919</v>
      </c>
      <c r="BE138" s="37">
        <v>0.14224296265725145</v>
      </c>
      <c r="BF138" s="37">
        <v>0.15258766720901007</v>
      </c>
      <c r="BG138" s="37">
        <v>0.14895314574940244</v>
      </c>
      <c r="BH138" s="37">
        <v>0.15237610383815592</v>
      </c>
      <c r="BI138" s="37">
        <v>0.14820842680767665</v>
      </c>
      <c r="BJ138" s="37">
        <v>0.14219905740898797</v>
      </c>
      <c r="BK138" s="37">
        <v>0.16111844515853702</v>
      </c>
      <c r="BL138" s="37">
        <v>0.1529675276629614</v>
      </c>
      <c r="BM138" s="37">
        <v>0.1401606389821064</v>
      </c>
      <c r="BN138" s="37">
        <v>0.13486822211676497</v>
      </c>
      <c r="BO138" s="37">
        <v>0.14845197875804983</v>
      </c>
      <c r="BP138" s="37">
        <v>0.14217711057845328</v>
      </c>
      <c r="BQ138" s="37">
        <v>0.14538504027243726</v>
      </c>
      <c r="BR138" s="37">
        <v>0.14246807176221243</v>
      </c>
      <c r="BS138" s="37">
        <v>0.14246807176221243</v>
      </c>
      <c r="BT138" s="37">
        <v>0.14224296265725145</v>
      </c>
      <c r="BU138" s="37">
        <v>0.14224296265725145</v>
      </c>
      <c r="BV138" s="37">
        <v>0.14820842680767665</v>
      </c>
      <c r="BW138" s="37">
        <v>0.15250212059829038</v>
      </c>
      <c r="BX138" s="37">
        <v>0.13718932584272459</v>
      </c>
      <c r="BY138" s="37">
        <v>0.14245944762277962</v>
      </c>
      <c r="BZ138" s="37">
        <v>0.1409831254012841</v>
      </c>
      <c r="CA138" s="37">
        <v>0.14246807176221243</v>
      </c>
      <c r="CB138" s="37">
        <v>0.13711444148983465</v>
      </c>
      <c r="CC138" s="37">
        <v>0.15307560808913045</v>
      </c>
      <c r="CD138" s="37">
        <v>0.14462297345559327</v>
      </c>
      <c r="CE138" s="37">
        <v>0.14469862833186187</v>
      </c>
      <c r="CF138" s="37">
        <v>0.12157637105009389</v>
      </c>
      <c r="CG138" s="37">
        <v>0.13711444148983465</v>
      </c>
      <c r="CH138" s="37">
        <v>0.16049078507263315</v>
      </c>
      <c r="CI138" s="37">
        <v>0.13278099429701018</v>
      </c>
      <c r="CJ138" s="37">
        <v>0.14820842680767665</v>
      </c>
      <c r="CK138" s="37">
        <v>0.15552891188565288</v>
      </c>
      <c r="CL138" s="37">
        <v>0.13718932584272459</v>
      </c>
      <c r="CM138" s="37">
        <v>0.14275734827926212</v>
      </c>
      <c r="CN138" s="37">
        <v>0.14740106204068182</v>
      </c>
      <c r="CO138" s="37">
        <v>0.15753027516974738</v>
      </c>
      <c r="CP138" s="37">
        <v>0.1507904095502397</v>
      </c>
      <c r="CQ138" s="37">
        <v>0.14192163186669959</v>
      </c>
      <c r="CR138" s="37">
        <v>0.1374244946360601</v>
      </c>
      <c r="CS138" s="37">
        <v>0.15216140306944115</v>
      </c>
      <c r="CT138" s="37">
        <v>0.13718932584272459</v>
      </c>
      <c r="CU138" s="37">
        <v>0.14731377150781966</v>
      </c>
      <c r="CV138" s="37">
        <v>0.1374244946360601</v>
      </c>
      <c r="CW138" s="37">
        <v>0.14361389555290027</v>
      </c>
      <c r="CX138" s="37">
        <v>0.13718932584272459</v>
      </c>
      <c r="CY138" s="37">
        <v>0.13718932584272459</v>
      </c>
      <c r="CZ138" s="37">
        <v>0.1515474435242059</v>
      </c>
      <c r="DA138" s="37">
        <v>0.1374244946360601</v>
      </c>
      <c r="DB138" s="37">
        <v>0.13554145544003315</v>
      </c>
      <c r="DC138" s="37">
        <v>0.13711444148983465</v>
      </c>
      <c r="DD138" s="37">
        <v>0.14391294283456602</v>
      </c>
      <c r="DE138" s="37">
        <v>0.1370100370866032</v>
      </c>
      <c r="DF138" s="37">
        <v>0.14456422367951394</v>
      </c>
      <c r="DG138" s="37">
        <v>0.13486822211676497</v>
      </c>
      <c r="DH138" s="37">
        <v>0.13474299390485012</v>
      </c>
      <c r="DI138" s="37">
        <v>0.14390078232345815</v>
      </c>
      <c r="DJ138" s="37">
        <v>0.14186542501150523</v>
      </c>
      <c r="DK138" s="37">
        <v>0.13718932584272459</v>
      </c>
      <c r="DL138" s="37">
        <v>0.13718932584272459</v>
      </c>
      <c r="DM138" s="37">
        <v>0.12882452832843971</v>
      </c>
      <c r="DN138" s="37">
        <v>0.14137424352420114</v>
      </c>
      <c r="DO138" s="37">
        <v>0.13718932584272459</v>
      </c>
      <c r="DP138" s="37">
        <v>0.13486822211676497</v>
      </c>
      <c r="DQ138" s="37">
        <v>0.14122078745030309</v>
      </c>
      <c r="DR138" s="37">
        <v>0.12445778120554696</v>
      </c>
      <c r="DS138" s="37">
        <v>0.13867437047732079</v>
      </c>
      <c r="DT138" s="37">
        <v>0.13243242285870926</v>
      </c>
      <c r="DU138" s="37">
        <v>0.13718932584272459</v>
      </c>
      <c r="DV138" s="37">
        <v>0.13693386896708781</v>
      </c>
      <c r="DW138" s="37">
        <v>0.13533170593893562</v>
      </c>
      <c r="DX138" s="37">
        <v>0.13835077869694068</v>
      </c>
      <c r="DY138" s="37">
        <v>0.1374244946360601</v>
      </c>
      <c r="DZ138" s="37">
        <v>0.14455678452000487</v>
      </c>
      <c r="EA138" s="37">
        <v>0.13736180733615666</v>
      </c>
      <c r="EB138" s="37">
        <v>0.14391294283456602</v>
      </c>
      <c r="EC138" s="37">
        <v>0.13718932584272459</v>
      </c>
      <c r="ED138" s="37">
        <v>0.14247373259287466</v>
      </c>
      <c r="EE138" s="37">
        <v>0.1374244946360601</v>
      </c>
      <c r="EF138" s="37">
        <v>0.13718932584272459</v>
      </c>
      <c r="EG138" s="37">
        <v>0.13486822211676497</v>
      </c>
      <c r="EH138" s="37">
        <v>0.13718932584272459</v>
      </c>
      <c r="EI138" s="37">
        <v>0.13718932584272459</v>
      </c>
      <c r="EJ138" s="37">
        <v>0.1459052884330807</v>
      </c>
      <c r="EK138" s="37">
        <v>0.13883767940326308</v>
      </c>
      <c r="EL138" s="37">
        <v>0.1459052884330807</v>
      </c>
      <c r="EM138" s="37">
        <v>0.14471064215982854</v>
      </c>
      <c r="EN138" s="37">
        <v>0.13939347222026632</v>
      </c>
      <c r="EO138" s="37">
        <v>0.1459052884330807</v>
      </c>
      <c r="EP138" s="37">
        <v>0.1459052884330807</v>
      </c>
      <c r="EQ138" s="37">
        <v>0.14142565479642077</v>
      </c>
      <c r="ER138" s="37">
        <v>0.12943269601938612</v>
      </c>
      <c r="ES138" s="37">
        <v>0.12238748578214431</v>
      </c>
      <c r="ET138" s="37">
        <v>0.1374244946360601</v>
      </c>
      <c r="EU138" s="37">
        <v>0.14327108395844035</v>
      </c>
      <c r="EV138" s="37">
        <v>0.14456422367951394</v>
      </c>
      <c r="EW138" s="37">
        <v>0.14907802758128108</v>
      </c>
      <c r="EX138" s="37">
        <v>0.13718932584272459</v>
      </c>
      <c r="EY138" s="37">
        <v>0.13718932584272459</v>
      </c>
      <c r="EZ138" s="37">
        <v>0.14365998687295511</v>
      </c>
      <c r="FA138" s="37">
        <v>0.1374244946360601</v>
      </c>
      <c r="FB138" s="37">
        <v>0.13571218033076526</v>
      </c>
      <c r="FC138" s="37">
        <v>0.1374244946360601</v>
      </c>
      <c r="FD138" s="37">
        <v>0.12505862225838826</v>
      </c>
      <c r="FE138" s="37">
        <v>0.14142565479642077</v>
      </c>
      <c r="FF138" s="37">
        <v>0.13571218033076526</v>
      </c>
      <c r="FG138" s="37">
        <v>0.13718932584272459</v>
      </c>
      <c r="FH138" s="37">
        <v>0.13703015658886275</v>
      </c>
      <c r="FI138" s="37">
        <v>0.13198229467161227</v>
      </c>
      <c r="FJ138" s="37">
        <v>0.15486436125959546</v>
      </c>
      <c r="FK138" s="37">
        <v>0.1374244946360601</v>
      </c>
      <c r="FL138" s="37">
        <v>0.14122184419581751</v>
      </c>
      <c r="FM138" s="37">
        <v>0.14022154688888988</v>
      </c>
      <c r="FN138" s="37">
        <v>0.1459052884330807</v>
      </c>
      <c r="FO138" s="37">
        <v>0.14917049057366749</v>
      </c>
      <c r="FP138" s="37">
        <v>0.1374244946360601</v>
      </c>
      <c r="FQ138" s="37">
        <v>0.13718932584272459</v>
      </c>
      <c r="FR138" s="37">
        <v>0.1374244946360601</v>
      </c>
      <c r="FS138" s="37">
        <v>0.13016674280497043</v>
      </c>
      <c r="FT138" s="37">
        <v>0.13718932584272459</v>
      </c>
      <c r="FU138" s="37">
        <v>0.13718932584272459</v>
      </c>
      <c r="FV138" s="37">
        <v>0.13736180733615666</v>
      </c>
      <c r="FW138" s="37">
        <v>0.14846976356664543</v>
      </c>
      <c r="FX138" s="37">
        <v>0.1459052884330807</v>
      </c>
      <c r="FY138" s="37">
        <v>0.13801948816681731</v>
      </c>
      <c r="FZ138" s="37">
        <v>0.13225218124561877</v>
      </c>
      <c r="GA138" s="37">
        <v>0.13718932584272459</v>
      </c>
      <c r="GB138" s="37">
        <v>0.13718932584272459</v>
      </c>
      <c r="GC138" s="37">
        <v>0.14823605166419829</v>
      </c>
      <c r="GD138" s="37">
        <v>0.13650338795570316</v>
      </c>
      <c r="GE138" s="37">
        <v>0.1374244946360601</v>
      </c>
      <c r="GF138" s="37">
        <v>0.13718932584272459</v>
      </c>
      <c r="GG138" s="37">
        <v>0.14896902544042456</v>
      </c>
      <c r="GH138" s="37">
        <v>0.13213731244745985</v>
      </c>
      <c r="GI138" s="37">
        <v>0.13736180733615666</v>
      </c>
      <c r="GJ138" s="37">
        <v>0.1374244946360601</v>
      </c>
      <c r="GK138" s="37">
        <v>0.132326913319182</v>
      </c>
      <c r="GL138" s="37">
        <v>0.13706222764395193</v>
      </c>
      <c r="GM138" s="37">
        <v>0.15037694443002536</v>
      </c>
      <c r="GN138" s="37">
        <v>0.13486822211676497</v>
      </c>
      <c r="GO138" s="37">
        <v>0.13983608957373295</v>
      </c>
      <c r="GP138" s="37">
        <v>0.1374244946360601</v>
      </c>
      <c r="GQ138" s="37">
        <v>0.15404417085171285</v>
      </c>
      <c r="GR138" s="37">
        <v>0.1459052884330807</v>
      </c>
      <c r="GS138" s="37">
        <v>0.13718932584272459</v>
      </c>
      <c r="GT138" s="37">
        <v>0.14022051055443185</v>
      </c>
      <c r="GU138" s="37">
        <v>0.14037531233595013</v>
      </c>
      <c r="GV138" s="37">
        <v>0.13703015658886275</v>
      </c>
      <c r="GW138" s="37">
        <v>0.13718932584272459</v>
      </c>
      <c r="GX138" s="37">
        <v>0.14411567242062051</v>
      </c>
      <c r="GY138" s="37">
        <v>0.1459052884330807</v>
      </c>
      <c r="GZ138" s="37">
        <v>0.14254145702356191</v>
      </c>
      <c r="HA138" s="37">
        <v>0.13711444148983465</v>
      </c>
      <c r="HB138" s="37">
        <v>0.14022154688888988</v>
      </c>
      <c r="HC138" s="37">
        <v>0.13874973831454884</v>
      </c>
      <c r="HD138" s="37">
        <v>0.1374244946360601</v>
      </c>
      <c r="HE138" s="37">
        <v>0.12260115817006478</v>
      </c>
      <c r="HF138" s="37">
        <v>0.13718932584272459</v>
      </c>
      <c r="HG138" s="37">
        <v>0.12418853907416105</v>
      </c>
      <c r="HH138" s="37">
        <v>0.14006578519708812</v>
      </c>
      <c r="HI138" s="37">
        <v>0.13718932584272459</v>
      </c>
      <c r="HJ138" s="37">
        <v>0.13890493981102869</v>
      </c>
      <c r="HK138" s="37">
        <v>0.13278099429701018</v>
      </c>
      <c r="HL138" s="37">
        <v>0.1350281097243764</v>
      </c>
      <c r="HM138" s="37">
        <v>0.13718932584272459</v>
      </c>
      <c r="HN138" s="37">
        <v>0.13144953248237079</v>
      </c>
      <c r="HO138" s="37">
        <v>0.14208080804218293</v>
      </c>
      <c r="HP138" s="37">
        <v>0.1374244946360601</v>
      </c>
      <c r="HQ138" s="37">
        <v>0.13706222764395193</v>
      </c>
      <c r="HR138" s="37">
        <v>0.14190055597125673</v>
      </c>
      <c r="HS138" s="37">
        <v>0.13905289178185543</v>
      </c>
      <c r="HT138" s="37">
        <v>0.13711444148983465</v>
      </c>
      <c r="HU138" s="37">
        <v>0.14508207036220666</v>
      </c>
      <c r="HV138" s="37">
        <v>0.13486822211676497</v>
      </c>
      <c r="HW138" s="37">
        <v>0.13718932584272459</v>
      </c>
      <c r="HX138" s="37">
        <v>0.1459052884330807</v>
      </c>
      <c r="HY138" s="37">
        <v>0.1459052884330807</v>
      </c>
      <c r="HZ138" s="37">
        <v>0.13243329524397618</v>
      </c>
      <c r="IA138" s="37">
        <v>0.13711444148983465</v>
      </c>
      <c r="IB138" s="37">
        <v>0.1370100370866032</v>
      </c>
      <c r="IC138" s="37">
        <v>0.134174078805948</v>
      </c>
      <c r="ID138" s="37">
        <v>0.13711444148983465</v>
      </c>
      <c r="IE138" s="37">
        <v>0.13718932584272459</v>
      </c>
      <c r="IF138" s="37">
        <v>0.13736180733615666</v>
      </c>
      <c r="IG138" s="37">
        <v>0.13486822211676497</v>
      </c>
      <c r="IH138" s="37">
        <v>0.14186542501150523</v>
      </c>
      <c r="II138" s="37">
        <v>0.1459052884330807</v>
      </c>
      <c r="IJ138" s="37">
        <v>0.13852958304218954</v>
      </c>
      <c r="IK138" s="37">
        <v>0.14132313986011624</v>
      </c>
      <c r="IL138" s="37">
        <v>0.13474299390485012</v>
      </c>
      <c r="IM138" s="37"/>
      <c r="IN138" s="37"/>
      <c r="IO138" s="37"/>
      <c r="IP138" s="37"/>
      <c r="IQ138" s="37"/>
      <c r="IR138" s="37"/>
      <c r="IS138" s="37"/>
      <c r="IT138" s="37"/>
      <c r="IU138" s="37"/>
      <c r="IV138" s="37"/>
      <c r="IW138" s="37"/>
      <c r="IX138" s="37"/>
      <c r="IY138" s="37"/>
      <c r="IZ138" s="37"/>
      <c r="JA138" s="37"/>
      <c r="JB138" s="37"/>
      <c r="JC138" s="37"/>
      <c r="JD138" s="37"/>
      <c r="JE138" s="37"/>
      <c r="JF138" s="37"/>
      <c r="JG138" s="37"/>
      <c r="JH138" s="37"/>
      <c r="JI138" s="37"/>
      <c r="JJ138" s="37"/>
      <c r="JK138" s="37"/>
      <c r="JL138" s="37"/>
      <c r="JM138" s="37"/>
      <c r="JN138" s="37"/>
      <c r="JO138" s="37"/>
      <c r="JP138" s="37"/>
      <c r="JQ138" s="37"/>
      <c r="JR138" s="37"/>
      <c r="JS138" s="37"/>
      <c r="JT138" s="37"/>
      <c r="JU138" s="37"/>
      <c r="JV138" s="37"/>
      <c r="JW138" s="37"/>
      <c r="JX138" s="37"/>
      <c r="JY138" s="37"/>
      <c r="JZ138" s="37"/>
      <c r="KA138" s="37"/>
      <c r="KB138" s="37"/>
      <c r="KC138" s="37"/>
      <c r="KD138" s="37"/>
      <c r="KE138" s="37"/>
      <c r="KF138" s="37"/>
      <c r="KG138" s="37"/>
      <c r="KH138" s="37"/>
      <c r="KI138" s="37"/>
      <c r="KJ138" s="37"/>
      <c r="KK138" s="37"/>
      <c r="KL138" s="37"/>
      <c r="KM138" s="37"/>
      <c r="KN138" s="37"/>
      <c r="KO138" s="37"/>
      <c r="KP138" s="37"/>
      <c r="KQ138" s="37"/>
      <c r="KR138" s="37"/>
      <c r="KS138" s="37"/>
      <c r="KT138" s="37"/>
      <c r="KU138" s="37"/>
      <c r="KV138" s="37"/>
      <c r="KW138" s="37"/>
      <c r="KX138" s="37"/>
      <c r="KY138" s="37"/>
      <c r="KZ138" s="37"/>
      <c r="LA138" s="37"/>
      <c r="LB138" s="37"/>
      <c r="LC138" s="37"/>
      <c r="LD138" s="37"/>
      <c r="LE138" s="37"/>
      <c r="LF138" s="37"/>
      <c r="LG138" s="37"/>
      <c r="LH138" s="37"/>
      <c r="LI138" s="37"/>
      <c r="LJ138" s="37"/>
      <c r="LK138" s="37"/>
      <c r="LL138" s="37"/>
      <c r="LM138" s="37"/>
      <c r="LN138" s="37"/>
      <c r="LO138" s="37"/>
      <c r="LP138" s="37"/>
      <c r="LQ138" s="37"/>
      <c r="LR138" s="37"/>
      <c r="LS138" s="37"/>
      <c r="LT138" s="37"/>
      <c r="LU138" s="37"/>
      <c r="LV138" s="37"/>
      <c r="LW138" s="37"/>
      <c r="LX138" s="37"/>
      <c r="LY138" s="37"/>
      <c r="LZ138" s="37"/>
      <c r="MA138" s="37"/>
      <c r="MB138" s="37"/>
      <c r="MC138" s="37"/>
      <c r="MD138" s="37"/>
      <c r="ME138" s="37"/>
      <c r="MF138" s="37"/>
      <c r="MG138" s="37"/>
      <c r="MH138" s="37"/>
      <c r="MI138" s="37"/>
      <c r="MJ138" s="37"/>
      <c r="MK138" s="37"/>
      <c r="ML138" s="37"/>
      <c r="MM138" s="37"/>
      <c r="MN138" s="37"/>
      <c r="MO138" s="37"/>
      <c r="MP138" s="37"/>
      <c r="MQ138" s="37"/>
      <c r="MR138" s="37"/>
      <c r="MS138" s="37"/>
      <c r="MT138" s="37"/>
      <c r="MU138" s="37"/>
      <c r="MV138" s="37"/>
      <c r="MW138" s="37"/>
      <c r="MX138" s="37"/>
      <c r="MY138" s="37"/>
      <c r="MZ138" s="37"/>
      <c r="NA138" s="37"/>
      <c r="NB138" s="37"/>
      <c r="NC138" s="37"/>
      <c r="ND138" s="37"/>
      <c r="NE138" s="37"/>
      <c r="NF138" s="37"/>
      <c r="NG138" s="37"/>
      <c r="NH138" s="37"/>
      <c r="NI138" s="37"/>
      <c r="NJ138" s="37"/>
      <c r="NK138" s="37"/>
      <c r="NL138" s="37"/>
      <c r="NM138" s="37"/>
      <c r="NN138" s="37"/>
      <c r="NO138" s="37"/>
      <c r="NP138" s="37"/>
      <c r="NQ138" s="37"/>
      <c r="NR138" s="37"/>
      <c r="NS138" s="37"/>
      <c r="NT138" s="37"/>
      <c r="NU138" s="37"/>
      <c r="NV138" s="37"/>
      <c r="NW138" s="37"/>
      <c r="NX138" s="37"/>
      <c r="NY138" s="37"/>
      <c r="NZ138" s="37"/>
      <c r="OA138" s="37"/>
      <c r="OB138" s="37"/>
      <c r="OC138" s="37"/>
      <c r="OD138" s="37"/>
      <c r="OE138" s="37"/>
      <c r="OF138" s="37"/>
      <c r="OG138" s="37"/>
      <c r="OH138" s="37"/>
      <c r="OI138" s="37"/>
      <c r="OJ138" s="37"/>
      <c r="OK138" s="37"/>
      <c r="OL138" s="37"/>
      <c r="OM138" s="37"/>
      <c r="ON138" s="37"/>
      <c r="OO138" s="37"/>
      <c r="OP138" s="37"/>
      <c r="OQ138" s="37"/>
      <c r="OR138" s="37"/>
      <c r="OS138" s="37"/>
      <c r="OT138" s="37"/>
    </row>
    <row r="139" spans="1:410" x14ac:dyDescent="0.35">
      <c r="A139" s="307">
        <v>0.18100000000000005</v>
      </c>
      <c r="B139" s="314">
        <f t="shared" si="16"/>
        <v>0.14262378102557935</v>
      </c>
      <c r="C139" s="315">
        <f t="shared" si="17"/>
        <v>3.8376218974420701E-2</v>
      </c>
      <c r="D139" s="37">
        <f t="shared" si="18"/>
        <v>0.13939182143926823</v>
      </c>
      <c r="E139" s="11">
        <f t="shared" si="19"/>
        <v>4.1608178560731818E-2</v>
      </c>
      <c r="F139" s="310">
        <f t="shared" si="20"/>
        <v>0.14261995906462838</v>
      </c>
      <c r="G139" s="311">
        <f t="shared" si="21"/>
        <v>3.8380040935371673E-2</v>
      </c>
      <c r="H139" s="312">
        <f t="shared" si="22"/>
        <v>0.13949875096218153</v>
      </c>
      <c r="I139" s="313">
        <f t="shared" si="23"/>
        <v>4.1501249037818516E-2</v>
      </c>
      <c r="J139" s="323">
        <v>0.13939182143926823</v>
      </c>
      <c r="K139" s="313">
        <v>4.1608178560731818E-2</v>
      </c>
      <c r="M139" s="1">
        <v>0.18100000000000005</v>
      </c>
      <c r="N139" s="37">
        <v>0.14096062267853404</v>
      </c>
      <c r="O139" s="37">
        <v>0.14313917542835997</v>
      </c>
      <c r="P139" s="37">
        <v>0.14907757974052749</v>
      </c>
      <c r="Q139" s="37">
        <v>0.15309958041749994</v>
      </c>
      <c r="R139" s="37">
        <v>0.13796181139928354</v>
      </c>
      <c r="S139" s="37">
        <v>0.14313917542835997</v>
      </c>
      <c r="T139" s="37">
        <v>0.14163983676144287</v>
      </c>
      <c r="U139" s="37">
        <v>0.15020987612643855</v>
      </c>
      <c r="V139" s="37">
        <v>0.14313917542835997</v>
      </c>
      <c r="W139" s="37">
        <v>0.14335588223959239</v>
      </c>
      <c r="X139" s="37">
        <v>0.14313917542835997</v>
      </c>
      <c r="Y139" s="37">
        <v>0.13977156693757853</v>
      </c>
      <c r="Z139" s="37">
        <v>0.14335588223959239</v>
      </c>
      <c r="AA139" s="37">
        <v>0.14335588223959239</v>
      </c>
      <c r="AB139" s="37">
        <v>0.15615495697116466</v>
      </c>
      <c r="AC139" s="37">
        <v>0.14309261054942901</v>
      </c>
      <c r="AD139" s="37">
        <v>0.13831876065880366</v>
      </c>
      <c r="AE139" s="37">
        <v>0.15485571604387216</v>
      </c>
      <c r="AF139" s="37">
        <v>0.14313917542835997</v>
      </c>
      <c r="AG139" s="37">
        <v>0.14335588223959239</v>
      </c>
      <c r="AH139" s="37">
        <v>0.14907757974052749</v>
      </c>
      <c r="AI139" s="37">
        <v>0.15097893428838605</v>
      </c>
      <c r="AJ139" s="37">
        <v>0.14335588223959239</v>
      </c>
      <c r="AK139" s="37">
        <v>0.13808834486899357</v>
      </c>
      <c r="AL139" s="37">
        <v>0.14313917542835997</v>
      </c>
      <c r="AM139" s="37">
        <v>0.14304606286516997</v>
      </c>
      <c r="AN139" s="37">
        <v>0.14840685783690444</v>
      </c>
      <c r="AO139" s="37">
        <v>0.14309261054942901</v>
      </c>
      <c r="AP139" s="37">
        <v>0.14335588223959239</v>
      </c>
      <c r="AQ139" s="37">
        <v>0.14698853167363324</v>
      </c>
      <c r="AR139" s="37">
        <v>0.14907757974052749</v>
      </c>
      <c r="AS139" s="37">
        <v>0.1337298536713194</v>
      </c>
      <c r="AT139" s="37">
        <v>0.15674487799075099</v>
      </c>
      <c r="AU139" s="37">
        <v>0.14160456796349141</v>
      </c>
      <c r="AV139" s="37">
        <v>0.14335588223959239</v>
      </c>
      <c r="AW139" s="37">
        <v>0.14296187051976683</v>
      </c>
      <c r="AX139" s="37">
        <v>0.14309261054942901</v>
      </c>
      <c r="AY139" s="37">
        <v>0.14313917542835997</v>
      </c>
      <c r="AZ139" s="37">
        <v>0.13948436927788599</v>
      </c>
      <c r="BA139" s="37">
        <v>0.13808834486899357</v>
      </c>
      <c r="BB139" s="37">
        <v>0.13808834486899357</v>
      </c>
      <c r="BC139" s="37">
        <v>0.1430507196621329</v>
      </c>
      <c r="BD139" s="37">
        <v>0.13835882345477279</v>
      </c>
      <c r="BE139" s="37">
        <v>0.14313917542835997</v>
      </c>
      <c r="BF139" s="37">
        <v>0.15348005729162795</v>
      </c>
      <c r="BG139" s="37">
        <v>0.14981912718849233</v>
      </c>
      <c r="BH139" s="37">
        <v>0.15330436940913206</v>
      </c>
      <c r="BI139" s="37">
        <v>0.14907757974052749</v>
      </c>
      <c r="BJ139" s="37">
        <v>0.14309261054942901</v>
      </c>
      <c r="BK139" s="37">
        <v>0.1620490982233993</v>
      </c>
      <c r="BL139" s="37">
        <v>0.15383583768712117</v>
      </c>
      <c r="BM139" s="37">
        <v>0.14104816007766363</v>
      </c>
      <c r="BN139" s="37">
        <v>0.13576906709629566</v>
      </c>
      <c r="BO139" s="37">
        <v>0.14929082091103862</v>
      </c>
      <c r="BP139" s="37">
        <v>0.14306933455794169</v>
      </c>
      <c r="BQ139" s="37">
        <v>0.14628178332171671</v>
      </c>
      <c r="BR139" s="37">
        <v>0.14335588223959239</v>
      </c>
      <c r="BS139" s="37">
        <v>0.14335588223959239</v>
      </c>
      <c r="BT139" s="37">
        <v>0.14313917542835997</v>
      </c>
      <c r="BU139" s="37">
        <v>0.14313917542835997</v>
      </c>
      <c r="BV139" s="37">
        <v>0.14907757974052749</v>
      </c>
      <c r="BW139" s="37">
        <v>0.15326574207981913</v>
      </c>
      <c r="BX139" s="37">
        <v>0.13808834486899357</v>
      </c>
      <c r="BY139" s="37">
        <v>0.14334865013652642</v>
      </c>
      <c r="BZ139" s="37">
        <v>0.1418708613082027</v>
      </c>
      <c r="CA139" s="37">
        <v>0.14335588223959239</v>
      </c>
      <c r="CB139" s="37">
        <v>0.13801919497555626</v>
      </c>
      <c r="CC139" s="37">
        <v>0.15398215958052264</v>
      </c>
      <c r="CD139" s="37">
        <v>0.14547490143464614</v>
      </c>
      <c r="CE139" s="37">
        <v>0.14562845880109854</v>
      </c>
      <c r="CF139" s="37">
        <v>0.12250334128597862</v>
      </c>
      <c r="CG139" s="37">
        <v>0.13801919497555626</v>
      </c>
      <c r="CH139" s="37">
        <v>0.16142319614480538</v>
      </c>
      <c r="CI139" s="37">
        <v>0.13368714509356994</v>
      </c>
      <c r="CJ139" s="37">
        <v>0.14907757974052749</v>
      </c>
      <c r="CK139" s="37">
        <v>0.15639079106849674</v>
      </c>
      <c r="CL139" s="37">
        <v>0.13808834486899357</v>
      </c>
      <c r="CM139" s="37">
        <v>0.14364874859688603</v>
      </c>
      <c r="CN139" s="37">
        <v>0.1482916240669625</v>
      </c>
      <c r="CO139" s="37">
        <v>0.15846870597963125</v>
      </c>
      <c r="CP139" s="37">
        <v>0.15165042683653618</v>
      </c>
      <c r="CQ139" s="37">
        <v>0.14281368311552045</v>
      </c>
      <c r="CR139" s="37">
        <v>0.13831876065880366</v>
      </c>
      <c r="CS139" s="37">
        <v>0.15301509021969206</v>
      </c>
      <c r="CT139" s="37">
        <v>0.13808834486899357</v>
      </c>
      <c r="CU139" s="37">
        <v>0.14817660625657458</v>
      </c>
      <c r="CV139" s="37">
        <v>0.13831876065880366</v>
      </c>
      <c r="CW139" s="37">
        <v>0.14452499183129519</v>
      </c>
      <c r="CX139" s="37">
        <v>0.13808834486899357</v>
      </c>
      <c r="CY139" s="37">
        <v>0.13808834486899357</v>
      </c>
      <c r="CZ139" s="37">
        <v>0.1524234026112512</v>
      </c>
      <c r="DA139" s="37">
        <v>0.13831876065880366</v>
      </c>
      <c r="DB139" s="37">
        <v>0.1364358347631569</v>
      </c>
      <c r="DC139" s="37">
        <v>0.13801919497555626</v>
      </c>
      <c r="DD139" s="37">
        <v>0.14478920725354771</v>
      </c>
      <c r="DE139" s="37">
        <v>0.13790445564873433</v>
      </c>
      <c r="DF139" s="37">
        <v>0.14543992432914621</v>
      </c>
      <c r="DG139" s="37">
        <v>0.13576906709629566</v>
      </c>
      <c r="DH139" s="37">
        <v>0.13565075395467208</v>
      </c>
      <c r="DI139" s="37">
        <v>0.14481156295098008</v>
      </c>
      <c r="DJ139" s="37">
        <v>0.14277186666804376</v>
      </c>
      <c r="DK139" s="37">
        <v>0.13808834486899357</v>
      </c>
      <c r="DL139" s="37">
        <v>0.13808834486899357</v>
      </c>
      <c r="DM139" s="37">
        <v>0.12967623650545046</v>
      </c>
      <c r="DN139" s="37">
        <v>0.14224297300495392</v>
      </c>
      <c r="DO139" s="37">
        <v>0.13808834486899357</v>
      </c>
      <c r="DP139" s="37">
        <v>0.13576906709629566</v>
      </c>
      <c r="DQ139" s="37">
        <v>0.14212527568925082</v>
      </c>
      <c r="DR139" s="37">
        <v>0.12536609727453607</v>
      </c>
      <c r="DS139" s="37">
        <v>0.13957348792050617</v>
      </c>
      <c r="DT139" s="37">
        <v>0.13333131931799769</v>
      </c>
      <c r="DU139" s="37">
        <v>0.13808834486899357</v>
      </c>
      <c r="DV139" s="37">
        <v>0.13784366194911879</v>
      </c>
      <c r="DW139" s="37">
        <v>0.13623218461503428</v>
      </c>
      <c r="DX139" s="37">
        <v>0.13924928688826355</v>
      </c>
      <c r="DY139" s="37">
        <v>0.13831876065880366</v>
      </c>
      <c r="DZ139" s="37">
        <v>0.14542671872538038</v>
      </c>
      <c r="EA139" s="37">
        <v>0.13825567532632066</v>
      </c>
      <c r="EB139" s="37">
        <v>0.14478920725354771</v>
      </c>
      <c r="EC139" s="37">
        <v>0.13808834486899357</v>
      </c>
      <c r="ED139" s="37">
        <v>0.14330487626725863</v>
      </c>
      <c r="EE139" s="37">
        <v>0.13831876065880366</v>
      </c>
      <c r="EF139" s="37">
        <v>0.13808834486899357</v>
      </c>
      <c r="EG139" s="37">
        <v>0.13576906709629566</v>
      </c>
      <c r="EH139" s="37">
        <v>0.13808834486899357</v>
      </c>
      <c r="EI139" s="37">
        <v>0.13808834486899357</v>
      </c>
      <c r="EJ139" s="37">
        <v>0.1467746495975204</v>
      </c>
      <c r="EK139" s="37">
        <v>0.13973156780812279</v>
      </c>
      <c r="EL139" s="37">
        <v>0.1467746495975204</v>
      </c>
      <c r="EM139" s="37">
        <v>0.14560619589187973</v>
      </c>
      <c r="EN139" s="37">
        <v>0.14029126038546691</v>
      </c>
      <c r="EO139" s="37">
        <v>0.14677464959751796</v>
      </c>
      <c r="EP139" s="37">
        <v>0.1467746495975204</v>
      </c>
      <c r="EQ139" s="37">
        <v>0.14229692671013372</v>
      </c>
      <c r="ER139" s="37">
        <v>0.13033060398022367</v>
      </c>
      <c r="ES139" s="37">
        <v>0.12338309841533079</v>
      </c>
      <c r="ET139" s="37">
        <v>0.13831876065880366</v>
      </c>
      <c r="EU139" s="37">
        <v>0.14415018431187443</v>
      </c>
      <c r="EV139" s="37">
        <v>0.14543992432914621</v>
      </c>
      <c r="EW139" s="37">
        <v>0.14994613399013312</v>
      </c>
      <c r="EX139" s="37">
        <v>0.13808834486899357</v>
      </c>
      <c r="EY139" s="37">
        <v>0.13808834486899357</v>
      </c>
      <c r="EZ139" s="37">
        <v>0.14453030320573879</v>
      </c>
      <c r="FA139" s="37">
        <v>0.13831876065880366</v>
      </c>
      <c r="FB139" s="37">
        <v>0.13661110906415974</v>
      </c>
      <c r="FC139" s="37">
        <v>0.13831876065880366</v>
      </c>
      <c r="FD139" s="37">
        <v>0.12590022075676632</v>
      </c>
      <c r="FE139" s="37">
        <v>0.14229692671013372</v>
      </c>
      <c r="FF139" s="37">
        <v>0.13661110906415974</v>
      </c>
      <c r="FG139" s="37">
        <v>0.13808834486899357</v>
      </c>
      <c r="FH139" s="37">
        <v>0.13793737435563247</v>
      </c>
      <c r="FI139" s="37">
        <v>0.13286283280033695</v>
      </c>
      <c r="FJ139" s="37">
        <v>0.15572849031612646</v>
      </c>
      <c r="FK139" s="37">
        <v>0.13831876065880366</v>
      </c>
      <c r="FL139" s="37">
        <v>0.14208303778704967</v>
      </c>
      <c r="FM139" s="37">
        <v>0.14112116322144463</v>
      </c>
      <c r="FN139" s="37">
        <v>0.1467746495975204</v>
      </c>
      <c r="FO139" s="37">
        <v>0.15004202325681604</v>
      </c>
      <c r="FP139" s="37">
        <v>0.13831876065880366</v>
      </c>
      <c r="FQ139" s="37">
        <v>0.13808834486899357</v>
      </c>
      <c r="FR139" s="37">
        <v>0.13831876065880366</v>
      </c>
      <c r="FS139" s="37">
        <v>0.13106611551638658</v>
      </c>
      <c r="FT139" s="37">
        <v>0.13808834486899357</v>
      </c>
      <c r="FU139" s="37">
        <v>0.13808834486899357</v>
      </c>
      <c r="FV139" s="37">
        <v>0.13825567532632066</v>
      </c>
      <c r="FW139" s="37">
        <v>0.14936595932147223</v>
      </c>
      <c r="FX139" s="37">
        <v>0.1467746495975204</v>
      </c>
      <c r="FY139" s="37">
        <v>0.13895514467665726</v>
      </c>
      <c r="FZ139" s="37">
        <v>0.13315516697254615</v>
      </c>
      <c r="GA139" s="37">
        <v>0.13808834486899357</v>
      </c>
      <c r="GB139" s="37">
        <v>0.13808834486899357</v>
      </c>
      <c r="GC139" s="37">
        <v>0.14917102744838884</v>
      </c>
      <c r="GD139" s="37">
        <v>0.13739550826457281</v>
      </c>
      <c r="GE139" s="37">
        <v>0.13831876065880366</v>
      </c>
      <c r="GF139" s="37">
        <v>0.13808834486899357</v>
      </c>
      <c r="GG139" s="37">
        <v>0.14984369304523426</v>
      </c>
      <c r="GH139" s="37">
        <v>0.13303160853394647</v>
      </c>
      <c r="GI139" s="37">
        <v>0.13825567532632066</v>
      </c>
      <c r="GJ139" s="37">
        <v>0.13831876065880366</v>
      </c>
      <c r="GK139" s="37">
        <v>0.13322495448341409</v>
      </c>
      <c r="GL139" s="37">
        <v>0.13796181139928354</v>
      </c>
      <c r="GM139" s="37">
        <v>0.15130417690393383</v>
      </c>
      <c r="GN139" s="37">
        <v>0.13576906709629566</v>
      </c>
      <c r="GO139" s="37">
        <v>0.14068642663051478</v>
      </c>
      <c r="GP139" s="37">
        <v>0.13831876065880366</v>
      </c>
      <c r="GQ139" s="37">
        <v>0.15491002048384983</v>
      </c>
      <c r="GR139" s="37">
        <v>0.1467746495975204</v>
      </c>
      <c r="GS139" s="37">
        <v>0.13808834486899357</v>
      </c>
      <c r="GT139" s="37">
        <v>0.14115140460465736</v>
      </c>
      <c r="GU139" s="37">
        <v>0.14126961775266822</v>
      </c>
      <c r="GV139" s="37">
        <v>0.13793737435563247</v>
      </c>
      <c r="GW139" s="37">
        <v>0.13808834486899357</v>
      </c>
      <c r="GX139" s="37">
        <v>0.14501780468812875</v>
      </c>
      <c r="GY139" s="37">
        <v>0.1467746495975204</v>
      </c>
      <c r="GZ139" s="37">
        <v>0.14341225110700462</v>
      </c>
      <c r="HA139" s="37">
        <v>0.13801919497555626</v>
      </c>
      <c r="HB139" s="37">
        <v>0.14112116322144463</v>
      </c>
      <c r="HC139" s="37">
        <v>0.13964551755751042</v>
      </c>
      <c r="HD139" s="37">
        <v>0.13831876065880366</v>
      </c>
      <c r="HE139" s="37">
        <v>0.12321597920951377</v>
      </c>
      <c r="HF139" s="37">
        <v>0.13808834486899357</v>
      </c>
      <c r="HG139" s="37">
        <v>0.12480486803627233</v>
      </c>
      <c r="HH139" s="37">
        <v>0.14096106737069669</v>
      </c>
      <c r="HI139" s="37">
        <v>0.13808834486899357</v>
      </c>
      <c r="HJ139" s="37">
        <v>0.13980426733265072</v>
      </c>
      <c r="HK139" s="37">
        <v>0.13368714509356994</v>
      </c>
      <c r="HL139" s="37">
        <v>0.13593870180222867</v>
      </c>
      <c r="HM139" s="37">
        <v>0.13808834486899357</v>
      </c>
      <c r="HN139" s="37">
        <v>0.1323170128427531</v>
      </c>
      <c r="HO139" s="37">
        <v>0.14298487670060189</v>
      </c>
      <c r="HP139" s="37">
        <v>0.13831876065880366</v>
      </c>
      <c r="HQ139" s="37">
        <v>0.13796181139928354</v>
      </c>
      <c r="HR139" s="37">
        <v>0.14264165448053578</v>
      </c>
      <c r="HS139" s="37">
        <v>0.13995046008073198</v>
      </c>
      <c r="HT139" s="37">
        <v>0.13801919497555626</v>
      </c>
      <c r="HU139" s="37">
        <v>0.14594765096557549</v>
      </c>
      <c r="HV139" s="37">
        <v>0.13576906709629566</v>
      </c>
      <c r="HW139" s="37">
        <v>0.13808834486899357</v>
      </c>
      <c r="HX139" s="37">
        <v>0.1467746495975204</v>
      </c>
      <c r="HY139" s="37">
        <v>0.1467746495975204</v>
      </c>
      <c r="HZ139" s="37">
        <v>0.13333775589528729</v>
      </c>
      <c r="IA139" s="37">
        <v>0.13801919497555626</v>
      </c>
      <c r="IB139" s="37">
        <v>0.13790445564873433</v>
      </c>
      <c r="IC139" s="37">
        <v>0.13507915860507258</v>
      </c>
      <c r="ID139" s="37">
        <v>0.13801919497555626</v>
      </c>
      <c r="IE139" s="37">
        <v>0.13808834486899357</v>
      </c>
      <c r="IF139" s="37">
        <v>0.13825567532632066</v>
      </c>
      <c r="IG139" s="37">
        <v>0.13576906709629566</v>
      </c>
      <c r="IH139" s="37">
        <v>0.14277186666804376</v>
      </c>
      <c r="II139" s="37">
        <v>0.1467746495975204</v>
      </c>
      <c r="IJ139" s="37">
        <v>0.13943231999016215</v>
      </c>
      <c r="IK139" s="37">
        <v>0.14218934223774804</v>
      </c>
      <c r="IL139" s="37">
        <v>0.13565075395467208</v>
      </c>
      <c r="IM139" s="37"/>
      <c r="IN139" s="37"/>
      <c r="IO139" s="37"/>
      <c r="IP139" s="37"/>
      <c r="IQ139" s="37"/>
      <c r="IR139" s="37"/>
      <c r="IS139" s="37"/>
      <c r="IT139" s="37"/>
      <c r="IU139" s="37"/>
      <c r="IV139" s="37"/>
      <c r="IW139" s="37"/>
      <c r="IX139" s="37"/>
      <c r="IY139" s="37"/>
      <c r="IZ139" s="37"/>
      <c r="JA139" s="37"/>
      <c r="JB139" s="37"/>
      <c r="JC139" s="37"/>
      <c r="JD139" s="37"/>
      <c r="JE139" s="37"/>
      <c r="JF139" s="37"/>
      <c r="JG139" s="37"/>
      <c r="JH139" s="37"/>
      <c r="JI139" s="37"/>
      <c r="JJ139" s="37"/>
      <c r="JK139" s="37"/>
      <c r="JL139" s="37"/>
      <c r="JM139" s="37"/>
      <c r="JN139" s="37"/>
      <c r="JO139" s="37"/>
      <c r="JP139" s="37"/>
      <c r="JQ139" s="37"/>
      <c r="JR139" s="37"/>
      <c r="JS139" s="37"/>
      <c r="JT139" s="37"/>
      <c r="JU139" s="37"/>
      <c r="JV139" s="37"/>
      <c r="JW139" s="37"/>
      <c r="JX139" s="37"/>
      <c r="JY139" s="37"/>
      <c r="JZ139" s="37"/>
      <c r="KA139" s="37"/>
      <c r="KB139" s="37"/>
      <c r="KC139" s="37"/>
      <c r="KD139" s="37"/>
      <c r="KE139" s="37"/>
      <c r="KF139" s="37"/>
      <c r="KG139" s="37"/>
      <c r="KH139" s="37"/>
      <c r="KI139" s="37"/>
      <c r="KJ139" s="37"/>
      <c r="KK139" s="37"/>
      <c r="KL139" s="37"/>
      <c r="KM139" s="37"/>
      <c r="KN139" s="37"/>
      <c r="KO139" s="37"/>
      <c r="KP139" s="37"/>
      <c r="KQ139" s="37"/>
      <c r="KR139" s="37"/>
      <c r="KS139" s="37"/>
      <c r="KT139" s="37"/>
      <c r="KU139" s="37"/>
      <c r="KV139" s="37"/>
      <c r="KW139" s="37"/>
      <c r="KX139" s="37"/>
      <c r="KY139" s="37"/>
      <c r="KZ139" s="37"/>
      <c r="LA139" s="37"/>
      <c r="LB139" s="37"/>
      <c r="LC139" s="37"/>
      <c r="LD139" s="37"/>
      <c r="LE139" s="37"/>
      <c r="LF139" s="37"/>
      <c r="LG139" s="37"/>
      <c r="LH139" s="37"/>
      <c r="LI139" s="37"/>
      <c r="LJ139" s="37"/>
      <c r="LK139" s="37"/>
      <c r="LL139" s="37"/>
      <c r="LM139" s="37"/>
      <c r="LN139" s="37"/>
      <c r="LO139" s="37"/>
      <c r="LP139" s="37"/>
      <c r="LQ139" s="37"/>
      <c r="LR139" s="37"/>
      <c r="LS139" s="37"/>
      <c r="LT139" s="37"/>
      <c r="LU139" s="37"/>
      <c r="LV139" s="37"/>
      <c r="LW139" s="37"/>
      <c r="LX139" s="37"/>
      <c r="LY139" s="37"/>
      <c r="LZ139" s="37"/>
      <c r="MA139" s="37"/>
      <c r="MB139" s="37"/>
      <c r="MC139" s="37"/>
      <c r="MD139" s="37"/>
      <c r="ME139" s="37"/>
      <c r="MF139" s="37"/>
      <c r="MG139" s="37"/>
      <c r="MH139" s="37"/>
      <c r="MI139" s="37"/>
      <c r="MJ139" s="37"/>
      <c r="MK139" s="37"/>
      <c r="ML139" s="37"/>
      <c r="MM139" s="37"/>
      <c r="MN139" s="37"/>
      <c r="MO139" s="37"/>
      <c r="MP139" s="37"/>
      <c r="MQ139" s="37"/>
      <c r="MR139" s="37"/>
      <c r="MS139" s="37"/>
      <c r="MT139" s="37"/>
      <c r="MU139" s="37"/>
      <c r="MV139" s="37"/>
      <c r="MW139" s="37"/>
      <c r="MX139" s="37"/>
      <c r="MY139" s="37"/>
      <c r="MZ139" s="37"/>
      <c r="NA139" s="37"/>
      <c r="NB139" s="37"/>
      <c r="NC139" s="37"/>
      <c r="ND139" s="37"/>
      <c r="NE139" s="37"/>
      <c r="NF139" s="37"/>
      <c r="NG139" s="37"/>
      <c r="NH139" s="37"/>
      <c r="NI139" s="37"/>
      <c r="NJ139" s="37"/>
      <c r="NK139" s="37"/>
      <c r="NL139" s="37"/>
      <c r="NM139" s="37"/>
      <c r="NN139" s="37"/>
      <c r="NO139" s="37"/>
      <c r="NP139" s="37"/>
      <c r="NQ139" s="37"/>
      <c r="NR139" s="37"/>
      <c r="NS139" s="37"/>
      <c r="NT139" s="37"/>
      <c r="NU139" s="37"/>
      <c r="NV139" s="37"/>
      <c r="NW139" s="37"/>
      <c r="NX139" s="37"/>
      <c r="NY139" s="37"/>
      <c r="NZ139" s="37"/>
      <c r="OA139" s="37"/>
      <c r="OB139" s="37"/>
      <c r="OC139" s="37"/>
      <c r="OD139" s="37"/>
      <c r="OE139" s="37"/>
      <c r="OF139" s="37"/>
      <c r="OG139" s="37"/>
      <c r="OH139" s="37"/>
      <c r="OI139" s="37"/>
      <c r="OJ139" s="37"/>
      <c r="OK139" s="37"/>
      <c r="OL139" s="37"/>
      <c r="OM139" s="37"/>
      <c r="ON139" s="37"/>
      <c r="OO139" s="37"/>
      <c r="OP139" s="37"/>
      <c r="OQ139" s="37"/>
      <c r="OR139" s="37"/>
      <c r="OS139" s="37"/>
      <c r="OT139" s="37"/>
    </row>
    <row r="140" spans="1:410" x14ac:dyDescent="0.35">
      <c r="A140" s="307">
        <v>0.18200000000000005</v>
      </c>
      <c r="B140" s="314">
        <f t="shared" si="16"/>
        <v>0.14351476623408405</v>
      </c>
      <c r="C140" s="315">
        <f t="shared" si="17"/>
        <v>3.8485233765916005E-2</v>
      </c>
      <c r="D140" s="37">
        <f t="shared" si="18"/>
        <v>0.14027845799623118</v>
      </c>
      <c r="E140" s="11">
        <f t="shared" si="19"/>
        <v>4.1721542003768874E-2</v>
      </c>
      <c r="F140" s="310">
        <f t="shared" si="20"/>
        <v>0.1435111162174896</v>
      </c>
      <c r="G140" s="311">
        <f t="shared" si="21"/>
        <v>3.8488883782510447E-2</v>
      </c>
      <c r="H140" s="312">
        <f t="shared" si="22"/>
        <v>0.14038514946387498</v>
      </c>
      <c r="I140" s="313">
        <f t="shared" si="23"/>
        <v>4.161485053612507E-2</v>
      </c>
      <c r="J140" s="323">
        <v>0.14027845799623118</v>
      </c>
      <c r="K140" s="313">
        <v>4.1721542003768874E-2</v>
      </c>
      <c r="M140" s="1">
        <v>0.18200000000000005</v>
      </c>
      <c r="N140" s="37">
        <v>0.1418479577745404</v>
      </c>
      <c r="O140" s="37">
        <v>0.14403572926764685</v>
      </c>
      <c r="P140" s="37">
        <v>0.14994721746088069</v>
      </c>
      <c r="Q140" s="37">
        <v>0.1539607563646237</v>
      </c>
      <c r="R140" s="37">
        <v>0.13886165155614472</v>
      </c>
      <c r="S140" s="37">
        <v>0.14403572926764685</v>
      </c>
      <c r="T140" s="37">
        <v>0.14253566251048921</v>
      </c>
      <c r="U140" s="37">
        <v>0.15106987170814534</v>
      </c>
      <c r="V140" s="37">
        <v>0.14403572926764685</v>
      </c>
      <c r="W140" s="37">
        <v>0.14424396483538371</v>
      </c>
      <c r="X140" s="37">
        <v>0.14403572926764685</v>
      </c>
      <c r="Y140" s="37">
        <v>0.1406670308868061</v>
      </c>
      <c r="Z140" s="37">
        <v>0.14424396483538371</v>
      </c>
      <c r="AA140" s="37">
        <v>0.14424396483538371</v>
      </c>
      <c r="AB140" s="37">
        <v>0.15709222305806891</v>
      </c>
      <c r="AC140" s="37">
        <v>0.14398648700013039</v>
      </c>
      <c r="AD140" s="37">
        <v>0.13921824494968726</v>
      </c>
      <c r="AE140" s="37">
        <v>0.15580602555142287</v>
      </c>
      <c r="AF140" s="37">
        <v>0.14403572926764685</v>
      </c>
      <c r="AG140" s="37">
        <v>0.14424396483538371</v>
      </c>
      <c r="AH140" s="37">
        <v>0.14994721746088069</v>
      </c>
      <c r="AI140" s="37">
        <v>0.1519332392281354</v>
      </c>
      <c r="AJ140" s="37">
        <v>0.14424396483538371</v>
      </c>
      <c r="AK140" s="37">
        <v>0.13898761268287063</v>
      </c>
      <c r="AL140" s="37">
        <v>0.14403572926764685</v>
      </c>
      <c r="AM140" s="37">
        <v>0.14393726375889626</v>
      </c>
      <c r="AN140" s="37">
        <v>0.14927867851342991</v>
      </c>
      <c r="AO140" s="37">
        <v>0.14398648700013039</v>
      </c>
      <c r="AP140" s="37">
        <v>0.14424396483538371</v>
      </c>
      <c r="AQ140" s="37">
        <v>0.14789207950018035</v>
      </c>
      <c r="AR140" s="37">
        <v>0.14994721746088069</v>
      </c>
      <c r="AS140" s="37">
        <v>0.13461639940178127</v>
      </c>
      <c r="AT140" s="37">
        <v>0.15761004056655681</v>
      </c>
      <c r="AU140" s="37">
        <v>0.14247963803549646</v>
      </c>
      <c r="AV140" s="37">
        <v>0.14424396483538371</v>
      </c>
      <c r="AW140" s="37">
        <v>0.14384660827351081</v>
      </c>
      <c r="AX140" s="37">
        <v>0.14398648700013039</v>
      </c>
      <c r="AY140" s="37">
        <v>0.14403572926764685</v>
      </c>
      <c r="AZ140" s="37">
        <v>0.14038255419571843</v>
      </c>
      <c r="BA140" s="37">
        <v>0.13898761268287063</v>
      </c>
      <c r="BB140" s="37">
        <v>0.13898761268287063</v>
      </c>
      <c r="BC140" s="37">
        <v>0.14395913223473955</v>
      </c>
      <c r="BD140" s="37">
        <v>0.13924523927287447</v>
      </c>
      <c r="BE140" s="37">
        <v>0.14403572926764685</v>
      </c>
      <c r="BF140" s="37">
        <v>0.15437270090409982</v>
      </c>
      <c r="BG140" s="37">
        <v>0.15068560593314717</v>
      </c>
      <c r="BH140" s="37">
        <v>0.15423279685615565</v>
      </c>
      <c r="BI140" s="37">
        <v>0.14994721746088069</v>
      </c>
      <c r="BJ140" s="37">
        <v>0.14398648700013039</v>
      </c>
      <c r="BK140" s="37">
        <v>0.16297888019092888</v>
      </c>
      <c r="BL140" s="37">
        <v>0.15470470637214784</v>
      </c>
      <c r="BM140" s="37">
        <v>0.14193792278976147</v>
      </c>
      <c r="BN140" s="37">
        <v>0.13667015083241951</v>
      </c>
      <c r="BO140" s="37">
        <v>0.15013026525919604</v>
      </c>
      <c r="BP140" s="37">
        <v>0.14396187300119134</v>
      </c>
      <c r="BQ140" s="37">
        <v>0.14716759772592081</v>
      </c>
      <c r="BR140" s="37">
        <v>0.14424396483538371</v>
      </c>
      <c r="BS140" s="37">
        <v>0.14424396483538371</v>
      </c>
      <c r="BT140" s="37">
        <v>0.14403572926764685</v>
      </c>
      <c r="BU140" s="37">
        <v>0.14403572926764685</v>
      </c>
      <c r="BV140" s="37">
        <v>0.14994721746088069</v>
      </c>
      <c r="BW140" s="37">
        <v>0.15403043636048941</v>
      </c>
      <c r="BX140" s="37">
        <v>0.13898761268287063</v>
      </c>
      <c r="BY140" s="37">
        <v>0.14423812452941065</v>
      </c>
      <c r="BZ140" s="37">
        <v>0.14275886482832512</v>
      </c>
      <c r="CA140" s="37">
        <v>0.14424396483538371</v>
      </c>
      <c r="CB140" s="37">
        <v>0.13892424302923101</v>
      </c>
      <c r="CC140" s="37">
        <v>0.1548890761656283</v>
      </c>
      <c r="CD140" s="37">
        <v>0.146327478110575</v>
      </c>
      <c r="CE140" s="37">
        <v>0.14655849277974475</v>
      </c>
      <c r="CF140" s="37">
        <v>0.12343043135069554</v>
      </c>
      <c r="CG140" s="37">
        <v>0.13892424302923101</v>
      </c>
      <c r="CH140" s="37">
        <v>0.16235585979412459</v>
      </c>
      <c r="CI140" s="37">
        <v>0.13459354813725821</v>
      </c>
      <c r="CJ140" s="37">
        <v>0.14994721746088069</v>
      </c>
      <c r="CK140" s="37">
        <v>0.15725319076266064</v>
      </c>
      <c r="CL140" s="37">
        <v>0.13898761268287063</v>
      </c>
      <c r="CM140" s="37">
        <v>0.14453627542212777</v>
      </c>
      <c r="CN140" s="37">
        <v>0.14918244977083983</v>
      </c>
      <c r="CO140" s="37">
        <v>0.159407403263369</v>
      </c>
      <c r="CP140" s="37">
        <v>0.15251100995773714</v>
      </c>
      <c r="CQ140" s="37">
        <v>0.14370605502841305</v>
      </c>
      <c r="CR140" s="37">
        <v>0.13921824494968726</v>
      </c>
      <c r="CS140" s="37">
        <v>0.15386936415127717</v>
      </c>
      <c r="CT140" s="37">
        <v>0.13898761268287063</v>
      </c>
      <c r="CU140" s="37">
        <v>0.14904001472435935</v>
      </c>
      <c r="CV140" s="37">
        <v>0.13921824494968726</v>
      </c>
      <c r="CW140" s="37">
        <v>0.14543640789406398</v>
      </c>
      <c r="CX140" s="37">
        <v>0.13898761268287063</v>
      </c>
      <c r="CY140" s="37">
        <v>0.13898761268287063</v>
      </c>
      <c r="CZ140" s="37">
        <v>0.15329991563887635</v>
      </c>
      <c r="DA140" s="37">
        <v>0.13921824494968726</v>
      </c>
      <c r="DB140" s="37">
        <v>0.1373304278717542</v>
      </c>
      <c r="DC140" s="37">
        <v>0.13892424302923101</v>
      </c>
      <c r="DD140" s="37">
        <v>0.14566594722973902</v>
      </c>
      <c r="DE140" s="37">
        <v>0.13879909283323033</v>
      </c>
      <c r="DF140" s="37">
        <v>0.14631615505827056</v>
      </c>
      <c r="DG140" s="37">
        <v>0.13667015083241951</v>
      </c>
      <c r="DH140" s="37">
        <v>0.13655872553272164</v>
      </c>
      <c r="DI140" s="37">
        <v>0.1457226698497045</v>
      </c>
      <c r="DJ140" s="37">
        <v>0.1436815620486771</v>
      </c>
      <c r="DK140" s="37">
        <v>0.13898761268287063</v>
      </c>
      <c r="DL140" s="37">
        <v>0.13898761268287063</v>
      </c>
      <c r="DM140" s="37">
        <v>0.13052849769170494</v>
      </c>
      <c r="DN140" s="37">
        <v>0.14311224815016588</v>
      </c>
      <c r="DO140" s="37">
        <v>0.13898761268287063</v>
      </c>
      <c r="DP140" s="37">
        <v>0.13667015083241951</v>
      </c>
      <c r="DQ140" s="37">
        <v>0.14303612868204341</v>
      </c>
      <c r="DR140" s="37">
        <v>0.12627464670986299</v>
      </c>
      <c r="DS140" s="37">
        <v>0.1404728586257189</v>
      </c>
      <c r="DT140" s="37">
        <v>0.13423044915539539</v>
      </c>
      <c r="DU140" s="37">
        <v>0.13898761268287063</v>
      </c>
      <c r="DV140" s="37">
        <v>0.13875888276322668</v>
      </c>
      <c r="DW140" s="37">
        <v>0.1371329040591438</v>
      </c>
      <c r="DX140" s="37">
        <v>0.14014803808355247</v>
      </c>
      <c r="DY140" s="37">
        <v>0.13921824494968726</v>
      </c>
      <c r="DZ140" s="37">
        <v>0.14629720261033663</v>
      </c>
      <c r="EA140" s="37">
        <v>0.1391497444072356</v>
      </c>
      <c r="EB140" s="37">
        <v>0.14566594722973902</v>
      </c>
      <c r="EC140" s="37">
        <v>0.13898761268287063</v>
      </c>
      <c r="ED140" s="37">
        <v>0.14413671235545622</v>
      </c>
      <c r="EE140" s="37">
        <v>0.13921824494968726</v>
      </c>
      <c r="EF140" s="37">
        <v>0.13898761268287063</v>
      </c>
      <c r="EG140" s="37">
        <v>0.13667015083241951</v>
      </c>
      <c r="EH140" s="37">
        <v>0.13898761268287063</v>
      </c>
      <c r="EI140" s="37">
        <v>0.13898761268287063</v>
      </c>
      <c r="EJ140" s="37">
        <v>0.14764456257906411</v>
      </c>
      <c r="EK140" s="37">
        <v>0.14062566252157116</v>
      </c>
      <c r="EL140" s="37">
        <v>0.14764456257906411</v>
      </c>
      <c r="EM140" s="37">
        <v>0.14650201413137198</v>
      </c>
      <c r="EN140" s="37">
        <v>0.14118931457389539</v>
      </c>
      <c r="EO140" s="37">
        <v>0.14764456257906411</v>
      </c>
      <c r="EP140" s="37">
        <v>0.14764456257906411</v>
      </c>
      <c r="EQ140" s="37">
        <v>0.14316874338444197</v>
      </c>
      <c r="ER140" s="37">
        <v>0.13122874541687857</v>
      </c>
      <c r="ES140" s="37">
        <v>0.12437793109852624</v>
      </c>
      <c r="ET140" s="37">
        <v>0.13921824494968726</v>
      </c>
      <c r="EU140" s="37">
        <v>0.14502975070113155</v>
      </c>
      <c r="EV140" s="37">
        <v>0.14631615505827056</v>
      </c>
      <c r="EW140" s="37">
        <v>0.15081479714571544</v>
      </c>
      <c r="EX140" s="37">
        <v>0.13898761268287063</v>
      </c>
      <c r="EY140" s="37">
        <v>0.13898761268287063</v>
      </c>
      <c r="EZ140" s="37">
        <v>0.14540116780283152</v>
      </c>
      <c r="FA140" s="37">
        <v>0.13921824494968726</v>
      </c>
      <c r="FB140" s="37">
        <v>0.137510282117558</v>
      </c>
      <c r="FC140" s="37">
        <v>0.13921824494968726</v>
      </c>
      <c r="FD140" s="37">
        <v>0.12674227850517839</v>
      </c>
      <c r="FE140" s="37">
        <v>0.14316874338444197</v>
      </c>
      <c r="FF140" s="37">
        <v>0.137510282117558</v>
      </c>
      <c r="FG140" s="37">
        <v>0.13898761268287063</v>
      </c>
      <c r="FH140" s="37">
        <v>0.13884491080532912</v>
      </c>
      <c r="FI140" s="37">
        <v>0.1337438408159588</v>
      </c>
      <c r="FJ140" s="37">
        <v>0.15659150846184433</v>
      </c>
      <c r="FK140" s="37">
        <v>0.13921824494968726</v>
      </c>
      <c r="FL140" s="37">
        <v>0.14294477978786002</v>
      </c>
      <c r="FM140" s="37">
        <v>0.14202103645884923</v>
      </c>
      <c r="FN140" s="37">
        <v>0.14764456257906411</v>
      </c>
      <c r="FO140" s="37">
        <v>0.15091405007407821</v>
      </c>
      <c r="FP140" s="37">
        <v>0.13921824494968726</v>
      </c>
      <c r="FQ140" s="37">
        <v>0.13898761268287063</v>
      </c>
      <c r="FR140" s="37">
        <v>0.13921824494968726</v>
      </c>
      <c r="FS140" s="37">
        <v>0.13196571182264227</v>
      </c>
      <c r="FT140" s="37">
        <v>0.13898761268287063</v>
      </c>
      <c r="FU140" s="37">
        <v>0.13898761268287063</v>
      </c>
      <c r="FV140" s="37">
        <v>0.1391497444072356</v>
      </c>
      <c r="FW140" s="37">
        <v>0.15026239467706448</v>
      </c>
      <c r="FX140" s="37">
        <v>0.14764456257906411</v>
      </c>
      <c r="FY140" s="37">
        <v>0.13989097294743713</v>
      </c>
      <c r="FZ140" s="37">
        <v>0.13405839780124307</v>
      </c>
      <c r="GA140" s="37">
        <v>0.13898761268287063</v>
      </c>
      <c r="GB140" s="37">
        <v>0.13898761268287063</v>
      </c>
      <c r="GC140" s="37">
        <v>0.15010628422813599</v>
      </c>
      <c r="GD140" s="37">
        <v>0.13828993204591811</v>
      </c>
      <c r="GE140" s="37">
        <v>0.13921824494968726</v>
      </c>
      <c r="GF140" s="37">
        <v>0.13898761268287063</v>
      </c>
      <c r="GG140" s="37">
        <v>0.15071885057722945</v>
      </c>
      <c r="GH140" s="37">
        <v>0.13392612185001185</v>
      </c>
      <c r="GI140" s="37">
        <v>0.1391497444072356</v>
      </c>
      <c r="GJ140" s="37">
        <v>0.13921824494968726</v>
      </c>
      <c r="GK140" s="37">
        <v>0.13412323755691835</v>
      </c>
      <c r="GL140" s="37">
        <v>0.13886165155614472</v>
      </c>
      <c r="GM140" s="37">
        <v>0.15223162790243228</v>
      </c>
      <c r="GN140" s="37">
        <v>0.13667015083241951</v>
      </c>
      <c r="GO140" s="37">
        <v>0.14153740613366184</v>
      </c>
      <c r="GP140" s="37">
        <v>0.13921824494968726</v>
      </c>
      <c r="GQ140" s="37">
        <v>0.15577536970603245</v>
      </c>
      <c r="GR140" s="37">
        <v>0.14764456257906411</v>
      </c>
      <c r="GS140" s="37">
        <v>0.13898761268287063</v>
      </c>
      <c r="GT140" s="37">
        <v>0.14208246579175721</v>
      </c>
      <c r="GU140" s="37">
        <v>0.14216413384389526</v>
      </c>
      <c r="GV140" s="37">
        <v>0.13884491080532912</v>
      </c>
      <c r="GW140" s="37">
        <v>0.13898761268287063</v>
      </c>
      <c r="GX140" s="37">
        <v>0.14592019323633765</v>
      </c>
      <c r="GY140" s="37">
        <v>0.14764456257906411</v>
      </c>
      <c r="GZ140" s="37">
        <v>0.14428359169671778</v>
      </c>
      <c r="HA140" s="37">
        <v>0.13892424302923101</v>
      </c>
      <c r="HB140" s="37">
        <v>0.14202103645884923</v>
      </c>
      <c r="HC140" s="37">
        <v>0.14054156389469163</v>
      </c>
      <c r="HD140" s="37">
        <v>0.13921824494968726</v>
      </c>
      <c r="HE140" s="37">
        <v>0.123832031710575</v>
      </c>
      <c r="HF140" s="37">
        <v>0.13898761268287063</v>
      </c>
      <c r="HG140" s="37">
        <v>0.12542242735329356</v>
      </c>
      <c r="HH140" s="37">
        <v>0.14185661286309492</v>
      </c>
      <c r="HI140" s="37">
        <v>0.13898761268287063</v>
      </c>
      <c r="HJ140" s="37">
        <v>0.14070383837445433</v>
      </c>
      <c r="HK140" s="37">
        <v>0.13459354813725821</v>
      </c>
      <c r="HL140" s="37">
        <v>0.13684710771526154</v>
      </c>
      <c r="HM140" s="37">
        <v>0.13898761268287063</v>
      </c>
      <c r="HN140" s="37">
        <v>0.13318481183561048</v>
      </c>
      <c r="HO140" s="37">
        <v>0.14388921298590862</v>
      </c>
      <c r="HP140" s="37">
        <v>0.13921824494968726</v>
      </c>
      <c r="HQ140" s="37">
        <v>0.13886165155614472</v>
      </c>
      <c r="HR140" s="37">
        <v>0.14338371851614329</v>
      </c>
      <c r="HS140" s="37">
        <v>0.14084828514534831</v>
      </c>
      <c r="HT140" s="37">
        <v>0.13892424302923101</v>
      </c>
      <c r="HU140" s="37">
        <v>0.14681352968874939</v>
      </c>
      <c r="HV140" s="37">
        <v>0.13667015083241951</v>
      </c>
      <c r="HW140" s="37">
        <v>0.13898761268287063</v>
      </c>
      <c r="HX140" s="37">
        <v>0.14764456257906411</v>
      </c>
      <c r="HY140" s="37">
        <v>0.14764456257906411</v>
      </c>
      <c r="HZ140" s="37">
        <v>0.13424246360131176</v>
      </c>
      <c r="IA140" s="37">
        <v>0.13892424302923101</v>
      </c>
      <c r="IB140" s="37">
        <v>0.13879909283323033</v>
      </c>
      <c r="IC140" s="37">
        <v>0.1359844965032857</v>
      </c>
      <c r="ID140" s="37">
        <v>0.13892424302923101</v>
      </c>
      <c r="IE140" s="37">
        <v>0.13898761268287063</v>
      </c>
      <c r="IF140" s="37">
        <v>0.1391497444072356</v>
      </c>
      <c r="IG140" s="37">
        <v>0.13667015083241951</v>
      </c>
      <c r="IH140" s="37">
        <v>0.1436815620486771</v>
      </c>
      <c r="II140" s="37">
        <v>0.14764456257906411</v>
      </c>
      <c r="IJ140" s="37">
        <v>0.14032857475887939</v>
      </c>
      <c r="IK140" s="37">
        <v>0.14305609118954021</v>
      </c>
      <c r="IL140" s="37">
        <v>0.13655872553272164</v>
      </c>
      <c r="IM140" s="37"/>
      <c r="IN140" s="37"/>
      <c r="IO140" s="37"/>
      <c r="IP140" s="37"/>
      <c r="IQ140" s="37"/>
      <c r="IR140" s="37"/>
      <c r="IS140" s="37"/>
      <c r="IT140" s="37"/>
      <c r="IU140" s="37"/>
      <c r="IV140" s="37"/>
      <c r="IW140" s="37"/>
      <c r="IX140" s="37"/>
      <c r="IY140" s="37"/>
      <c r="IZ140" s="37"/>
      <c r="JA140" s="37"/>
      <c r="JB140" s="37"/>
      <c r="JC140" s="37"/>
      <c r="JD140" s="37"/>
      <c r="JE140" s="37"/>
      <c r="JF140" s="37"/>
      <c r="JG140" s="37"/>
      <c r="JH140" s="37"/>
      <c r="JI140" s="37"/>
      <c r="JJ140" s="37"/>
      <c r="JK140" s="37"/>
      <c r="JL140" s="37"/>
      <c r="JM140" s="37"/>
      <c r="JN140" s="37"/>
      <c r="JO140" s="37"/>
      <c r="JP140" s="37"/>
      <c r="JQ140" s="37"/>
      <c r="JR140" s="37"/>
      <c r="JS140" s="37"/>
      <c r="JT140" s="37"/>
      <c r="JU140" s="37"/>
      <c r="JV140" s="37"/>
      <c r="JW140" s="37"/>
      <c r="JX140" s="37"/>
      <c r="JY140" s="37"/>
      <c r="JZ140" s="37"/>
      <c r="KA140" s="37"/>
      <c r="KB140" s="37"/>
      <c r="KC140" s="37"/>
      <c r="KD140" s="37"/>
      <c r="KE140" s="37"/>
      <c r="KF140" s="37"/>
      <c r="KG140" s="37"/>
      <c r="KH140" s="37"/>
      <c r="KI140" s="37"/>
      <c r="KJ140" s="37"/>
      <c r="KK140" s="37"/>
      <c r="KL140" s="37"/>
      <c r="KM140" s="37"/>
      <c r="KN140" s="37"/>
      <c r="KO140" s="37"/>
      <c r="KP140" s="37"/>
      <c r="KQ140" s="37"/>
      <c r="KR140" s="37"/>
      <c r="KS140" s="37"/>
      <c r="KT140" s="37"/>
      <c r="KU140" s="37"/>
      <c r="KV140" s="37"/>
      <c r="KW140" s="37"/>
      <c r="KX140" s="37"/>
      <c r="KY140" s="37"/>
      <c r="KZ140" s="37"/>
      <c r="LA140" s="37"/>
      <c r="LB140" s="37"/>
      <c r="LC140" s="37"/>
      <c r="LD140" s="37"/>
      <c r="LE140" s="37"/>
      <c r="LF140" s="37"/>
      <c r="LG140" s="37"/>
      <c r="LH140" s="37"/>
      <c r="LI140" s="37"/>
      <c r="LJ140" s="37"/>
      <c r="LK140" s="37"/>
      <c r="LL140" s="37"/>
      <c r="LM140" s="37"/>
      <c r="LN140" s="37"/>
      <c r="LO140" s="37"/>
      <c r="LP140" s="37"/>
      <c r="LQ140" s="37"/>
      <c r="LR140" s="37"/>
      <c r="LS140" s="37"/>
      <c r="LT140" s="37"/>
      <c r="LU140" s="37"/>
      <c r="LV140" s="37"/>
      <c r="LW140" s="37"/>
      <c r="LX140" s="37"/>
      <c r="LY140" s="37"/>
      <c r="LZ140" s="37"/>
      <c r="MA140" s="37"/>
      <c r="MB140" s="37"/>
      <c r="MC140" s="37"/>
      <c r="MD140" s="37"/>
      <c r="ME140" s="37"/>
      <c r="MF140" s="37"/>
      <c r="MG140" s="37"/>
      <c r="MH140" s="37"/>
      <c r="MI140" s="37"/>
      <c r="MJ140" s="37"/>
      <c r="MK140" s="37"/>
      <c r="ML140" s="37"/>
      <c r="MM140" s="37"/>
      <c r="MN140" s="37"/>
      <c r="MO140" s="37"/>
      <c r="MP140" s="37"/>
      <c r="MQ140" s="37"/>
      <c r="MR140" s="37"/>
      <c r="MS140" s="37"/>
      <c r="MT140" s="37"/>
      <c r="MU140" s="37"/>
      <c r="MV140" s="37"/>
      <c r="MW140" s="37"/>
      <c r="MX140" s="37"/>
      <c r="MY140" s="37"/>
      <c r="MZ140" s="37"/>
      <c r="NA140" s="37"/>
      <c r="NB140" s="37"/>
      <c r="NC140" s="37"/>
      <c r="ND140" s="37"/>
      <c r="NE140" s="37"/>
      <c r="NF140" s="37"/>
      <c r="NG140" s="37"/>
      <c r="NH140" s="37"/>
      <c r="NI140" s="37"/>
      <c r="NJ140" s="37"/>
      <c r="NK140" s="37"/>
      <c r="NL140" s="37"/>
      <c r="NM140" s="37"/>
      <c r="NN140" s="37"/>
      <c r="NO140" s="37"/>
      <c r="NP140" s="37"/>
      <c r="NQ140" s="37"/>
      <c r="NR140" s="37"/>
      <c r="NS140" s="37"/>
      <c r="NT140" s="37"/>
      <c r="NU140" s="37"/>
      <c r="NV140" s="37"/>
      <c r="NW140" s="37"/>
      <c r="NX140" s="37"/>
      <c r="NY140" s="37"/>
      <c r="NZ140" s="37"/>
      <c r="OA140" s="37"/>
      <c r="OB140" s="37"/>
      <c r="OC140" s="37"/>
      <c r="OD140" s="37"/>
      <c r="OE140" s="37"/>
      <c r="OF140" s="37"/>
      <c r="OG140" s="37"/>
      <c r="OH140" s="37"/>
      <c r="OI140" s="37"/>
      <c r="OJ140" s="37"/>
      <c r="OK140" s="37"/>
      <c r="OL140" s="37"/>
      <c r="OM140" s="37"/>
      <c r="ON140" s="37"/>
      <c r="OO140" s="37"/>
      <c r="OP140" s="37"/>
      <c r="OQ140" s="37"/>
      <c r="OR140" s="37"/>
      <c r="OS140" s="37"/>
      <c r="OT140" s="37"/>
    </row>
    <row r="141" spans="1:410" x14ac:dyDescent="0.35">
      <c r="A141" s="307">
        <v>0.18300000000000005</v>
      </c>
      <c r="B141" s="314">
        <f t="shared" si="16"/>
        <v>0.14440601452678636</v>
      </c>
      <c r="C141" s="315">
        <f t="shared" si="17"/>
        <v>3.8593985473213688E-2</v>
      </c>
      <c r="D141" s="37">
        <f t="shared" si="18"/>
        <v>0.14116538065504877</v>
      </c>
      <c r="E141" s="11">
        <f t="shared" si="19"/>
        <v>4.1834619344951279E-2</v>
      </c>
      <c r="F141" s="310">
        <f t="shared" si="20"/>
        <v>0.14440241586005143</v>
      </c>
      <c r="G141" s="311">
        <f t="shared" si="21"/>
        <v>3.8597584139948626E-2</v>
      </c>
      <c r="H141" s="312">
        <f t="shared" si="22"/>
        <v>0.1412719384890225</v>
      </c>
      <c r="I141" s="313">
        <f t="shared" si="23"/>
        <v>4.1728061510977549E-2</v>
      </c>
      <c r="J141" s="323">
        <v>0.14116538065504877</v>
      </c>
      <c r="K141" s="313">
        <v>4.1834619344951279E-2</v>
      </c>
      <c r="M141" s="1">
        <v>0.18300000000000005</v>
      </c>
      <c r="N141" s="37">
        <v>0.14273555680843519</v>
      </c>
      <c r="O141" s="37">
        <v>0.14493262295884213</v>
      </c>
      <c r="P141" s="37">
        <v>0.15081733809692821</v>
      </c>
      <c r="Q141" s="37">
        <v>0.15482227482976252</v>
      </c>
      <c r="R141" s="37">
        <v>0.13976174747589787</v>
      </c>
      <c r="S141" s="37">
        <v>0.14493262295884213</v>
      </c>
      <c r="T141" s="37">
        <v>0.14343236005808579</v>
      </c>
      <c r="U141" s="37">
        <v>0.15193042961790959</v>
      </c>
      <c r="V141" s="37">
        <v>0.14493262295884213</v>
      </c>
      <c r="W141" s="37">
        <v>0.14513231898837153</v>
      </c>
      <c r="X141" s="37">
        <v>0.14493262295884213</v>
      </c>
      <c r="Y141" s="37">
        <v>0.14156275404888707</v>
      </c>
      <c r="Z141" s="37">
        <v>0.14513231898837153</v>
      </c>
      <c r="AA141" s="37">
        <v>0.14513231898837153</v>
      </c>
      <c r="AB141" s="37">
        <v>0.15802958326287908</v>
      </c>
      <c r="AC141" s="37">
        <v>0.14488068570069146</v>
      </c>
      <c r="AD141" s="37">
        <v>0.14011796771315677</v>
      </c>
      <c r="AE141" s="37">
        <v>0.15674750622517286</v>
      </c>
      <c r="AF141" s="37">
        <v>0.14493262295884213</v>
      </c>
      <c r="AG141" s="37">
        <v>0.14513231898837153</v>
      </c>
      <c r="AH141" s="37">
        <v>0.15081733809692821</v>
      </c>
      <c r="AI141" s="37">
        <v>0.15288761978019094</v>
      </c>
      <c r="AJ141" s="37">
        <v>0.14513231898837153</v>
      </c>
      <c r="AK141" s="37">
        <v>0.1398871287738046</v>
      </c>
      <c r="AL141" s="37">
        <v>0.14493262295884213</v>
      </c>
      <c r="AM141" s="37">
        <v>0.14482876938586875</v>
      </c>
      <c r="AN141" s="37">
        <v>0.15015094705102783</v>
      </c>
      <c r="AO141" s="37">
        <v>0.14488068570069146</v>
      </c>
      <c r="AP141" s="37">
        <v>0.14513231898837153</v>
      </c>
      <c r="AQ141" s="37">
        <v>0.14880427122885709</v>
      </c>
      <c r="AR141" s="37">
        <v>0.15081733809692821</v>
      </c>
      <c r="AS141" s="37">
        <v>0.13550319738558803</v>
      </c>
      <c r="AT141" s="37">
        <v>0.15847572394461418</v>
      </c>
      <c r="AU141" s="37">
        <v>0.14335523946070805</v>
      </c>
      <c r="AV141" s="37">
        <v>0.14513231898837153</v>
      </c>
      <c r="AW141" s="37">
        <v>0.1447316029660517</v>
      </c>
      <c r="AX141" s="37">
        <v>0.14488068570069146</v>
      </c>
      <c r="AY141" s="37">
        <v>0.14493262295884213</v>
      </c>
      <c r="AZ141" s="37">
        <v>0.1412809933557686</v>
      </c>
      <c r="BA141" s="37">
        <v>0.1398871287738046</v>
      </c>
      <c r="BB141" s="37">
        <v>0.1398871287738046</v>
      </c>
      <c r="BC141" s="37">
        <v>0.14486783896825073</v>
      </c>
      <c r="BD141" s="37">
        <v>0.14013192094166604</v>
      </c>
      <c r="BE141" s="37">
        <v>0.14493262295884213</v>
      </c>
      <c r="BF141" s="37">
        <v>0.15526559750429847</v>
      </c>
      <c r="BG141" s="37">
        <v>0.15155258007133754</v>
      </c>
      <c r="BH141" s="37">
        <v>0.15516138574210414</v>
      </c>
      <c r="BI141" s="37">
        <v>0.15081733809692821</v>
      </c>
      <c r="BJ141" s="37">
        <v>0.14488068570069146</v>
      </c>
      <c r="BK141" s="37">
        <v>0.1639089248114014</v>
      </c>
      <c r="BL141" s="37">
        <v>0.15557315261727189</v>
      </c>
      <c r="BM141" s="37">
        <v>0.14283454376213744</v>
      </c>
      <c r="BN141" s="37">
        <v>0.13757147285234472</v>
      </c>
      <c r="BO141" s="37">
        <v>0.15097030968192349</v>
      </c>
      <c r="BP141" s="37">
        <v>0.14485472492531115</v>
      </c>
      <c r="BQ141" s="37">
        <v>0.14805366783586948</v>
      </c>
      <c r="BR141" s="37">
        <v>0.14513231898837153</v>
      </c>
      <c r="BS141" s="37">
        <v>0.14513231898837153</v>
      </c>
      <c r="BT141" s="37">
        <v>0.14493262295884213</v>
      </c>
      <c r="BU141" s="37">
        <v>0.14493262295884213</v>
      </c>
      <c r="BV141" s="37">
        <v>0.15081733809692821</v>
      </c>
      <c r="BW141" s="37">
        <v>0.15479483221656065</v>
      </c>
      <c r="BX141" s="37">
        <v>0.1398871287738046</v>
      </c>
      <c r="BY141" s="37">
        <v>0.14512787023996454</v>
      </c>
      <c r="BZ141" s="37">
        <v>0.14364713541623386</v>
      </c>
      <c r="CA141" s="37">
        <v>0.14513231898837153</v>
      </c>
      <c r="CB141" s="37">
        <v>0.13982958467319651</v>
      </c>
      <c r="CC141" s="37">
        <v>0.15579635630172262</v>
      </c>
      <c r="CD141" s="37">
        <v>0.14718005211294494</v>
      </c>
      <c r="CE141" s="37">
        <v>0.14748872960441139</v>
      </c>
      <c r="CF141" s="37">
        <v>0.12435764068621835</v>
      </c>
      <c r="CG141" s="37">
        <v>0.13982958467319651</v>
      </c>
      <c r="CH141" s="37">
        <v>0.16328877490182481</v>
      </c>
      <c r="CI141" s="37">
        <v>0.13550020292496079</v>
      </c>
      <c r="CJ141" s="37">
        <v>0.15081733809692821</v>
      </c>
      <c r="CK141" s="37">
        <v>0.15811610901478357</v>
      </c>
      <c r="CL141" s="37">
        <v>0.1398871287738046</v>
      </c>
      <c r="CM141" s="37">
        <v>0.14541554489778741</v>
      </c>
      <c r="CN141" s="37">
        <v>0.15007353850576344</v>
      </c>
      <c r="CO141" s="37">
        <v>0.16034636574029548</v>
      </c>
      <c r="CP141" s="37">
        <v>0.15337215669990689</v>
      </c>
      <c r="CQ141" s="37">
        <v>0.14459874649294879</v>
      </c>
      <c r="CR141" s="37">
        <v>0.14011796771315677</v>
      </c>
      <c r="CS141" s="37">
        <v>0.15472422260791263</v>
      </c>
      <c r="CT141" s="37">
        <v>0.1398871287738046</v>
      </c>
      <c r="CU141" s="37">
        <v>0.1499039946296572</v>
      </c>
      <c r="CV141" s="37">
        <v>0.14011796771315677</v>
      </c>
      <c r="CW141" s="37">
        <v>0.14634814257627893</v>
      </c>
      <c r="CX141" s="37">
        <v>0.1398871287738046</v>
      </c>
      <c r="CY141" s="37">
        <v>0.1398871287738046</v>
      </c>
      <c r="CZ141" s="37">
        <v>0.15417698037211003</v>
      </c>
      <c r="DA141" s="37">
        <v>0.14011796771315677</v>
      </c>
      <c r="DB141" s="37">
        <v>0.13822523448046531</v>
      </c>
      <c r="DC141" s="37">
        <v>0.13982958467319651</v>
      </c>
      <c r="DD141" s="37">
        <v>0.14654316087453334</v>
      </c>
      <c r="DE141" s="37">
        <v>0.13969394833627891</v>
      </c>
      <c r="DF141" s="37">
        <v>0.14719158857916637</v>
      </c>
      <c r="DG141" s="37">
        <v>0.13757147285234472</v>
      </c>
      <c r="DH141" s="37">
        <v>0.13746690831573005</v>
      </c>
      <c r="DI141" s="37">
        <v>0.14663410183762537</v>
      </c>
      <c r="DJ141" s="37">
        <v>0.1445915770004107</v>
      </c>
      <c r="DK141" s="37">
        <v>0.1398871287738046</v>
      </c>
      <c r="DL141" s="37">
        <v>0.1398871287738046</v>
      </c>
      <c r="DM141" s="37">
        <v>0.1313813093188223</v>
      </c>
      <c r="DN141" s="37">
        <v>0.14398206671153591</v>
      </c>
      <c r="DO141" s="37">
        <v>0.1398871287738046</v>
      </c>
      <c r="DP141" s="37">
        <v>0.13757147285234472</v>
      </c>
      <c r="DQ141" s="37">
        <v>0.14394990459515222</v>
      </c>
      <c r="DR141" s="37">
        <v>0.12718584596979632</v>
      </c>
      <c r="DS141" s="37">
        <v>0.14137248206681274</v>
      </c>
      <c r="DT141" s="37">
        <v>0.13512981190959428</v>
      </c>
      <c r="DU141" s="37">
        <v>0.1398871287738046</v>
      </c>
      <c r="DV141" s="37">
        <v>0.139665539712023</v>
      </c>
      <c r="DW141" s="37">
        <v>0.13803386379086091</v>
      </c>
      <c r="DX141" s="37">
        <v>0.14104703183832767</v>
      </c>
      <c r="DY141" s="37">
        <v>0.14011796771315677</v>
      </c>
      <c r="DZ141" s="37">
        <v>0.14716823393459544</v>
      </c>
      <c r="EA141" s="37">
        <v>0.14004401450653314</v>
      </c>
      <c r="EB141" s="37">
        <v>0.14654316087453334</v>
      </c>
      <c r="EC141" s="37">
        <v>0.1398871287738046</v>
      </c>
      <c r="ED141" s="37">
        <v>0.14496923835920561</v>
      </c>
      <c r="EE141" s="37">
        <v>0.14011796771315677</v>
      </c>
      <c r="EF141" s="37">
        <v>0.1398871287738046</v>
      </c>
      <c r="EG141" s="37">
        <v>0.13757147285234472</v>
      </c>
      <c r="EH141" s="37">
        <v>0.1398871287738046</v>
      </c>
      <c r="EI141" s="37">
        <v>0.1398871287738046</v>
      </c>
      <c r="EJ141" s="37">
        <v>0.14851502514208703</v>
      </c>
      <c r="EK141" s="37">
        <v>0.14151996344909801</v>
      </c>
      <c r="EL141" s="37">
        <v>0.14851502514208703</v>
      </c>
      <c r="EM141" s="37">
        <v>0.14739809634392853</v>
      </c>
      <c r="EN141" s="37">
        <v>0.14208763411394454</v>
      </c>
      <c r="EO141" s="37">
        <v>0.14851502514208614</v>
      </c>
      <c r="EP141" s="37">
        <v>0.14851502514208703</v>
      </c>
      <c r="EQ141" s="37">
        <v>0.14404110256783809</v>
      </c>
      <c r="ER141" s="37">
        <v>0.1321271197612166</v>
      </c>
      <c r="ES141" s="37">
        <v>0.12537199295717949</v>
      </c>
      <c r="ET141" s="37">
        <v>0.14011796771315677</v>
      </c>
      <c r="EU141" s="37">
        <v>0.14590978126220588</v>
      </c>
      <c r="EV141" s="37">
        <v>0.14719158857916637</v>
      </c>
      <c r="EW141" s="37">
        <v>0.15168401482257488</v>
      </c>
      <c r="EX141" s="37">
        <v>0.1398871287738046</v>
      </c>
      <c r="EY141" s="37">
        <v>0.1398871287738046</v>
      </c>
      <c r="EZ141" s="37">
        <v>0.14627257842080477</v>
      </c>
      <c r="FA141" s="37">
        <v>0.14011796771315677</v>
      </c>
      <c r="FB141" s="37">
        <v>0.13840969899606348</v>
      </c>
      <c r="FC141" s="37">
        <v>0.14011796771315677</v>
      </c>
      <c r="FD141" s="37">
        <v>0.12758479426000813</v>
      </c>
      <c r="FE141" s="37">
        <v>0.14404110256783809</v>
      </c>
      <c r="FF141" s="37">
        <v>0.13840969899606348</v>
      </c>
      <c r="FG141" s="37">
        <v>0.1398871287738046</v>
      </c>
      <c r="FH141" s="37">
        <v>0.13974647474070689</v>
      </c>
      <c r="FI141" s="37">
        <v>0.13462526691628973</v>
      </c>
      <c r="FJ141" s="37">
        <v>0.15745504314021375</v>
      </c>
      <c r="FK141" s="37">
        <v>0.14011796771315677</v>
      </c>
      <c r="FL141" s="37">
        <v>0.14380706795951914</v>
      </c>
      <c r="FM141" s="37">
        <v>0.14292797773347155</v>
      </c>
      <c r="FN141" s="37">
        <v>0.14851502514208703</v>
      </c>
      <c r="FO141" s="37">
        <v>0.15178656911284705</v>
      </c>
      <c r="FP141" s="37">
        <v>0.14011796771315677</v>
      </c>
      <c r="FQ141" s="37">
        <v>0.1398871287738046</v>
      </c>
      <c r="FR141" s="37">
        <v>0.14011796771315677</v>
      </c>
      <c r="FS141" s="37">
        <v>0.13286553130122369</v>
      </c>
      <c r="FT141" s="37">
        <v>0.1398871287738046</v>
      </c>
      <c r="FU141" s="37">
        <v>0.1398871287738046</v>
      </c>
      <c r="FV141" s="37">
        <v>0.14004401450653314</v>
      </c>
      <c r="FW141" s="37">
        <v>0.15115906915100985</v>
      </c>
      <c r="FX141" s="37">
        <v>0.14851502514208703</v>
      </c>
      <c r="FY141" s="37">
        <v>0.1408269724332496</v>
      </c>
      <c r="FZ141" s="37">
        <v>0.13496190620343906</v>
      </c>
      <c r="GA141" s="37">
        <v>0.1398871287738046</v>
      </c>
      <c r="GB141" s="37">
        <v>0.1398871287738046</v>
      </c>
      <c r="GC141" s="37">
        <v>0.15104182049973902</v>
      </c>
      <c r="GD141" s="37">
        <v>0.13919038612588719</v>
      </c>
      <c r="GE141" s="37">
        <v>0.14011796771315677</v>
      </c>
      <c r="GF141" s="37">
        <v>0.1398871287738046</v>
      </c>
      <c r="GG141" s="37">
        <v>0.15159449612505571</v>
      </c>
      <c r="GH141" s="37">
        <v>0.13482085193497406</v>
      </c>
      <c r="GI141" s="37">
        <v>0.14004401450653314</v>
      </c>
      <c r="GJ141" s="37">
        <v>0.14011796771315677</v>
      </c>
      <c r="GK141" s="37">
        <v>0.13502176194421156</v>
      </c>
      <c r="GL141" s="37">
        <v>0.13976174747589787</v>
      </c>
      <c r="GM141" s="37">
        <v>0.15315423527284522</v>
      </c>
      <c r="GN141" s="37">
        <v>0.13757147285234472</v>
      </c>
      <c r="GO141" s="37">
        <v>0.14238902542210918</v>
      </c>
      <c r="GP141" s="37">
        <v>0.14011796771315677</v>
      </c>
      <c r="GQ141" s="37">
        <v>0.15663998827878123</v>
      </c>
      <c r="GR141" s="37">
        <v>0.14851502514208703</v>
      </c>
      <c r="GS141" s="37">
        <v>0.1398871287738046</v>
      </c>
      <c r="GT141" s="37">
        <v>0.14301369359446614</v>
      </c>
      <c r="GU141" s="37">
        <v>0.14305886049485506</v>
      </c>
      <c r="GV141" s="37">
        <v>0.13974647474070689</v>
      </c>
      <c r="GW141" s="37">
        <v>0.1398871287738046</v>
      </c>
      <c r="GX141" s="37">
        <v>0.14682283756538261</v>
      </c>
      <c r="GY141" s="37">
        <v>0.14851502514208703</v>
      </c>
      <c r="GZ141" s="37">
        <v>0.14515547654527095</v>
      </c>
      <c r="HA141" s="37">
        <v>0.13982958467319651</v>
      </c>
      <c r="HB141" s="37">
        <v>0.14292797773347155</v>
      </c>
      <c r="HC141" s="37">
        <v>0.14143787664857599</v>
      </c>
      <c r="HD141" s="37">
        <v>0.14011796771315677</v>
      </c>
      <c r="HE141" s="37">
        <v>0.12444931433097417</v>
      </c>
      <c r="HF141" s="37">
        <v>0.1398871287738046</v>
      </c>
      <c r="HG141" s="37">
        <v>0.12604121566985516</v>
      </c>
      <c r="HH141" s="37">
        <v>0.14275922190399504</v>
      </c>
      <c r="HI141" s="37">
        <v>0.1398871287738046</v>
      </c>
      <c r="HJ141" s="37">
        <v>0.14160365249104712</v>
      </c>
      <c r="HK141" s="37">
        <v>0.13550020292496079</v>
      </c>
      <c r="HL141" s="37">
        <v>0.13774329615331871</v>
      </c>
      <c r="HM141" s="37">
        <v>0.1398871287738046</v>
      </c>
      <c r="HN141" s="37">
        <v>0.13405292896612386</v>
      </c>
      <c r="HO141" s="37">
        <v>0.14479777763450663</v>
      </c>
      <c r="HP141" s="37">
        <v>0.14011796771315677</v>
      </c>
      <c r="HQ141" s="37">
        <v>0.13976174747589787</v>
      </c>
      <c r="HR141" s="37">
        <v>0.14412674560899896</v>
      </c>
      <c r="HS141" s="37">
        <v>0.14174636643546901</v>
      </c>
      <c r="HT141" s="37">
        <v>0.13982958467319651</v>
      </c>
      <c r="HU141" s="37">
        <v>0.14767838647690623</v>
      </c>
      <c r="HV141" s="37">
        <v>0.13757147285234472</v>
      </c>
      <c r="HW141" s="37">
        <v>0.1398871287738046</v>
      </c>
      <c r="HX141" s="37">
        <v>0.14851502514208703</v>
      </c>
      <c r="HY141" s="37">
        <v>0.14851502514208703</v>
      </c>
      <c r="HZ141" s="37">
        <v>0.13514741770149796</v>
      </c>
      <c r="IA141" s="37">
        <v>0.13982958467319651</v>
      </c>
      <c r="IB141" s="37">
        <v>0.13969394833627891</v>
      </c>
      <c r="IC141" s="37">
        <v>0.13689001062300399</v>
      </c>
      <c r="ID141" s="37">
        <v>0.13982958467319651</v>
      </c>
      <c r="IE141" s="37">
        <v>0.1398871287738046</v>
      </c>
      <c r="IF141" s="37">
        <v>0.14004401450653314</v>
      </c>
      <c r="IG141" s="37">
        <v>0.13757147285234472</v>
      </c>
      <c r="IH141" s="37">
        <v>0.1445915770004107</v>
      </c>
      <c r="II141" s="37">
        <v>0.14851502514208703</v>
      </c>
      <c r="IJ141" s="37">
        <v>0.14122505744464453</v>
      </c>
      <c r="IK141" s="37">
        <v>0.14392338447038688</v>
      </c>
      <c r="IL141" s="37">
        <v>0.13746690831573005</v>
      </c>
      <c r="IM141" s="37"/>
      <c r="IN141" s="37"/>
      <c r="IO141" s="37"/>
      <c r="IP141" s="37"/>
      <c r="IQ141" s="37"/>
      <c r="IR141" s="37"/>
      <c r="IS141" s="37"/>
      <c r="IT141" s="37"/>
      <c r="IU141" s="37"/>
      <c r="IV141" s="37"/>
      <c r="IW141" s="37"/>
      <c r="IX141" s="37"/>
      <c r="IY141" s="37"/>
      <c r="IZ141" s="37"/>
      <c r="JA141" s="37"/>
      <c r="JB141" s="37"/>
      <c r="JC141" s="37"/>
      <c r="JD141" s="37"/>
      <c r="JE141" s="37"/>
      <c r="JF141" s="37"/>
      <c r="JG141" s="37"/>
      <c r="JH141" s="37"/>
      <c r="JI141" s="37"/>
      <c r="JJ141" s="37"/>
      <c r="JK141" s="37"/>
      <c r="JL141" s="37"/>
      <c r="JM141" s="37"/>
      <c r="JN141" s="37"/>
      <c r="JO141" s="37"/>
      <c r="JP141" s="37"/>
      <c r="JQ141" s="37"/>
      <c r="JR141" s="37"/>
      <c r="JS141" s="37"/>
      <c r="JT141" s="37"/>
      <c r="JU141" s="37"/>
      <c r="JV141" s="37"/>
      <c r="JW141" s="37"/>
      <c r="JX141" s="37"/>
      <c r="JY141" s="37"/>
      <c r="JZ141" s="37"/>
      <c r="KA141" s="37"/>
      <c r="KB141" s="37"/>
      <c r="KC141" s="37"/>
      <c r="KD141" s="37"/>
      <c r="KE141" s="37"/>
      <c r="KF141" s="37"/>
      <c r="KG141" s="37"/>
      <c r="KH141" s="37"/>
      <c r="KI141" s="37"/>
      <c r="KJ141" s="37"/>
      <c r="KK141" s="37"/>
      <c r="KL141" s="37"/>
      <c r="KM141" s="37"/>
      <c r="KN141" s="37"/>
      <c r="KO141" s="37"/>
      <c r="KP141" s="37"/>
      <c r="KQ141" s="37"/>
      <c r="KR141" s="37"/>
      <c r="KS141" s="37"/>
      <c r="KT141" s="37"/>
      <c r="KU141" s="37"/>
      <c r="KV141" s="37"/>
      <c r="KW141" s="37"/>
      <c r="KX141" s="37"/>
      <c r="KY141" s="37"/>
      <c r="KZ141" s="37"/>
      <c r="LA141" s="37"/>
      <c r="LB141" s="37"/>
      <c r="LC141" s="37"/>
      <c r="LD141" s="37"/>
      <c r="LE141" s="37"/>
      <c r="LF141" s="37"/>
      <c r="LG141" s="37"/>
      <c r="LH141" s="37"/>
      <c r="LI141" s="37"/>
      <c r="LJ141" s="37"/>
      <c r="LK141" s="37"/>
      <c r="LL141" s="37"/>
      <c r="LM141" s="37"/>
      <c r="LN141" s="37"/>
      <c r="LO141" s="37"/>
      <c r="LP141" s="37"/>
      <c r="LQ141" s="37"/>
      <c r="LR141" s="37"/>
      <c r="LS141" s="37"/>
      <c r="LT141" s="37"/>
      <c r="LU141" s="37"/>
      <c r="LV141" s="37"/>
      <c r="LW141" s="37"/>
      <c r="LX141" s="37"/>
      <c r="LY141" s="37"/>
      <c r="LZ141" s="37"/>
      <c r="MA141" s="37"/>
      <c r="MB141" s="37"/>
      <c r="MC141" s="37"/>
      <c r="MD141" s="37"/>
      <c r="ME141" s="37"/>
      <c r="MF141" s="37"/>
      <c r="MG141" s="37"/>
      <c r="MH141" s="37"/>
      <c r="MI141" s="37"/>
      <c r="MJ141" s="37"/>
      <c r="MK141" s="37"/>
      <c r="ML141" s="37"/>
      <c r="MM141" s="37"/>
      <c r="MN141" s="37"/>
      <c r="MO141" s="37"/>
      <c r="MP141" s="37"/>
      <c r="MQ141" s="37"/>
      <c r="MR141" s="37"/>
      <c r="MS141" s="37"/>
      <c r="MT141" s="37"/>
      <c r="MU141" s="37"/>
      <c r="MV141" s="37"/>
      <c r="MW141" s="37"/>
      <c r="MX141" s="37"/>
      <c r="MY141" s="37"/>
      <c r="MZ141" s="37"/>
      <c r="NA141" s="37"/>
      <c r="NB141" s="37"/>
      <c r="NC141" s="37"/>
      <c r="ND141" s="37"/>
      <c r="NE141" s="37"/>
      <c r="NF141" s="37"/>
      <c r="NG141" s="37"/>
      <c r="NH141" s="37"/>
      <c r="NI141" s="37"/>
      <c r="NJ141" s="37"/>
      <c r="NK141" s="37"/>
      <c r="NL141" s="37"/>
      <c r="NM141" s="37"/>
      <c r="NN141" s="37"/>
      <c r="NO141" s="37"/>
      <c r="NP141" s="37"/>
      <c r="NQ141" s="37"/>
      <c r="NR141" s="37"/>
      <c r="NS141" s="37"/>
      <c r="NT141" s="37"/>
      <c r="NU141" s="37"/>
      <c r="NV141" s="37"/>
      <c r="NW141" s="37"/>
      <c r="NX141" s="37"/>
      <c r="NY141" s="37"/>
      <c r="NZ141" s="37"/>
      <c r="OA141" s="37"/>
      <c r="OB141" s="37"/>
      <c r="OC141" s="37"/>
      <c r="OD141" s="37"/>
      <c r="OE141" s="37"/>
      <c r="OF141" s="37"/>
      <c r="OG141" s="37"/>
      <c r="OH141" s="37"/>
      <c r="OI141" s="37"/>
      <c r="OJ141" s="37"/>
      <c r="OK141" s="37"/>
      <c r="OL141" s="37"/>
      <c r="OM141" s="37"/>
      <c r="ON141" s="37"/>
      <c r="OO141" s="37"/>
      <c r="OP141" s="37"/>
      <c r="OQ141" s="37"/>
      <c r="OR141" s="37"/>
      <c r="OS141" s="37"/>
      <c r="OT141" s="37"/>
    </row>
    <row r="142" spans="1:410" x14ac:dyDescent="0.35">
      <c r="A142" s="307">
        <v>0.18400000000000005</v>
      </c>
      <c r="B142" s="314">
        <f t="shared" si="16"/>
        <v>0.14529456677305355</v>
      </c>
      <c r="C142" s="315">
        <f t="shared" si="17"/>
        <v>3.8705433226946501E-2</v>
      </c>
      <c r="D142" s="37">
        <f t="shared" si="18"/>
        <v>0.14205285177615248</v>
      </c>
      <c r="E142" s="11">
        <f t="shared" si="19"/>
        <v>4.1947148223847569E-2</v>
      </c>
      <c r="F142" s="310">
        <f t="shared" si="20"/>
        <v>0.14528957233127926</v>
      </c>
      <c r="G142" s="311">
        <f t="shared" si="21"/>
        <v>3.8710427668720793E-2</v>
      </c>
      <c r="H142" s="312">
        <f t="shared" si="22"/>
        <v>0.14215929494576232</v>
      </c>
      <c r="I142" s="313">
        <f t="shared" si="23"/>
        <v>4.1840705054237731E-2</v>
      </c>
      <c r="J142" s="323">
        <v>0.14205285177615248</v>
      </c>
      <c r="K142" s="313">
        <v>4.1947148223847569E-2</v>
      </c>
      <c r="M142" s="1">
        <v>0.18400000000000005</v>
      </c>
      <c r="N142" s="37">
        <v>0.14362341924378441</v>
      </c>
      <c r="O142" s="37">
        <v>0.14582985528992953</v>
      </c>
      <c r="P142" s="37">
        <v>0.15168793978326001</v>
      </c>
      <c r="Q142" s="37">
        <v>0.15568225600140639</v>
      </c>
      <c r="R142" s="37">
        <v>0.14066209852087952</v>
      </c>
      <c r="S142" s="37">
        <v>0.14582985528992953</v>
      </c>
      <c r="T142" s="37">
        <v>0.14432939289313795</v>
      </c>
      <c r="U142" s="37">
        <v>0.15279154764510205</v>
      </c>
      <c r="V142" s="37">
        <v>0.14582985528992953</v>
      </c>
      <c r="W142" s="37">
        <v>0.14602094413737388</v>
      </c>
      <c r="X142" s="37">
        <v>0.14582985528992953</v>
      </c>
      <c r="Y142" s="37">
        <v>0.14246204349153246</v>
      </c>
      <c r="Z142" s="37">
        <v>0.14602094413737388</v>
      </c>
      <c r="AA142" s="37">
        <v>0.14602094413737388</v>
      </c>
      <c r="AB142" s="37">
        <v>0.15896703752885877</v>
      </c>
      <c r="AC142" s="37">
        <v>0.14577520559407176</v>
      </c>
      <c r="AD142" s="37">
        <v>0.14101792851990602</v>
      </c>
      <c r="AE142" s="37">
        <v>0.15768909442610979</v>
      </c>
      <c r="AF142" s="37">
        <v>0.14582985528992953</v>
      </c>
      <c r="AG142" s="37">
        <v>0.14602094413737388</v>
      </c>
      <c r="AH142" s="37">
        <v>0.15168793978326001</v>
      </c>
      <c r="AI142" s="37">
        <v>0.1538420759311816</v>
      </c>
      <c r="AJ142" s="37">
        <v>0.14602094413737388</v>
      </c>
      <c r="AK142" s="37">
        <v>0.14078689263108357</v>
      </c>
      <c r="AL142" s="37">
        <v>0.14582985528992953</v>
      </c>
      <c r="AM142" s="37">
        <v>0.1457205788428777</v>
      </c>
      <c r="AN142" s="37">
        <v>0.15102366176222826</v>
      </c>
      <c r="AO142" s="37">
        <v>0.14577520559407176</v>
      </c>
      <c r="AP142" s="37">
        <v>0.14602094413737388</v>
      </c>
      <c r="AQ142" s="37">
        <v>0.1497260060212533</v>
      </c>
      <c r="AR142" s="37">
        <v>0.15168793978326001</v>
      </c>
      <c r="AS142" s="37">
        <v>0.13639024708137071</v>
      </c>
      <c r="AT142" s="37">
        <v>0.15934192616969312</v>
      </c>
      <c r="AU142" s="37">
        <v>0.14423137002013253</v>
      </c>
      <c r="AV142" s="37">
        <v>0.14602094413737388</v>
      </c>
      <c r="AW142" s="37">
        <v>0.14561685402482039</v>
      </c>
      <c r="AX142" s="37">
        <v>0.14577520559407176</v>
      </c>
      <c r="AY142" s="37">
        <v>0.14582985528992953</v>
      </c>
      <c r="AZ142" s="37">
        <v>0.14217968622513055</v>
      </c>
      <c r="BA142" s="37">
        <v>0.14078689263108357</v>
      </c>
      <c r="BB142" s="37">
        <v>0.14078689263108357</v>
      </c>
      <c r="BC142" s="37">
        <v>0.14577683894174998</v>
      </c>
      <c r="BD142" s="37">
        <v>0.14101886787218576</v>
      </c>
      <c r="BE142" s="37">
        <v>0.14582985528992953</v>
      </c>
      <c r="BF142" s="37">
        <v>0.1561587465505796</v>
      </c>
      <c r="BG142" s="37">
        <v>0.15242004769741979</v>
      </c>
      <c r="BH142" s="37">
        <v>0.15609013563089214</v>
      </c>
      <c r="BI142" s="37">
        <v>0.15168793978326001</v>
      </c>
      <c r="BJ142" s="37">
        <v>0.14577520559407176</v>
      </c>
      <c r="BK142" s="37">
        <v>0.16483923092755948</v>
      </c>
      <c r="BL142" s="37">
        <v>0.1564407617411312</v>
      </c>
      <c r="BM142" s="37">
        <v>0.14373149868589774</v>
      </c>
      <c r="BN142" s="37">
        <v>0.13847303268290956</v>
      </c>
      <c r="BO142" s="37">
        <v>0.15181095206424433</v>
      </c>
      <c r="BP142" s="37">
        <v>0.14574788935031968</v>
      </c>
      <c r="BQ142" s="37">
        <v>0.14893999311610773</v>
      </c>
      <c r="BR142" s="37">
        <v>0.14602094413737388</v>
      </c>
      <c r="BS142" s="37">
        <v>0.14602094413737388</v>
      </c>
      <c r="BT142" s="37">
        <v>0.14582985528992953</v>
      </c>
      <c r="BU142" s="37">
        <v>0.14582985528992953</v>
      </c>
      <c r="BV142" s="37">
        <v>0.15168793978326001</v>
      </c>
      <c r="BW142" s="37">
        <v>0.15555964647340104</v>
      </c>
      <c r="BX142" s="37">
        <v>0.14078689263108357</v>
      </c>
      <c r="BY142" s="37">
        <v>0.1460178867067301</v>
      </c>
      <c r="BZ142" s="37">
        <v>0.14453567252645527</v>
      </c>
      <c r="CA142" s="37">
        <v>0.14602094413737388</v>
      </c>
      <c r="CB142" s="37">
        <v>0.14073521893288299</v>
      </c>
      <c r="CC142" s="37">
        <v>0.15670399845242633</v>
      </c>
      <c r="CD142" s="37">
        <v>0.14803197773996835</v>
      </c>
      <c r="CE142" s="37">
        <v>0.14841916861377724</v>
      </c>
      <c r="CF142" s="37">
        <v>0.12528496873672901</v>
      </c>
      <c r="CG142" s="37">
        <v>0.14073521893288299</v>
      </c>
      <c r="CH142" s="37">
        <v>0.16422194035433879</v>
      </c>
      <c r="CI142" s="37">
        <v>0.1364071089526957</v>
      </c>
      <c r="CJ142" s="37">
        <v>0.15168793978326001</v>
      </c>
      <c r="CK142" s="37">
        <v>0.15897954387774527</v>
      </c>
      <c r="CL142" s="37">
        <v>0.14078689263108357</v>
      </c>
      <c r="CM142" s="37">
        <v>0.14629501599641648</v>
      </c>
      <c r="CN142" s="37">
        <v>0.15096488962646415</v>
      </c>
      <c r="CO142" s="37">
        <v>0.16128559213596882</v>
      </c>
      <c r="CP142" s="37">
        <v>0.15423386485593871</v>
      </c>
      <c r="CQ142" s="37">
        <v>0.14549175640069367</v>
      </c>
      <c r="CR142" s="37">
        <v>0.14101792851990602</v>
      </c>
      <c r="CS142" s="37">
        <v>0.15557966333994222</v>
      </c>
      <c r="CT142" s="37">
        <v>0.14078689263108357</v>
      </c>
      <c r="CU142" s="37">
        <v>0.15028866100413985</v>
      </c>
      <c r="CV142" s="37">
        <v>0.14101792851990602</v>
      </c>
      <c r="CW142" s="37">
        <v>0.14726019471713259</v>
      </c>
      <c r="CX142" s="37">
        <v>0.14078689263108357</v>
      </c>
      <c r="CY142" s="37">
        <v>0.14078689263108357</v>
      </c>
      <c r="CZ142" s="37">
        <v>0.15505459458315363</v>
      </c>
      <c r="DA142" s="37">
        <v>0.14101792851990602</v>
      </c>
      <c r="DB142" s="37">
        <v>0.13912025430259201</v>
      </c>
      <c r="DC142" s="37">
        <v>0.14073521893288299</v>
      </c>
      <c r="DD142" s="37">
        <v>0.14742084630594587</v>
      </c>
      <c r="DE142" s="37">
        <v>0.14059047437310834</v>
      </c>
      <c r="DF142" s="37">
        <v>0.14806642521556546</v>
      </c>
      <c r="DG142" s="37">
        <v>0.13847303268290956</v>
      </c>
      <c r="DH142" s="37">
        <v>0.13837530197913805</v>
      </c>
      <c r="DI142" s="37">
        <v>0.14754437774188478</v>
      </c>
      <c r="DJ142" s="37">
        <v>0.14550191036183935</v>
      </c>
      <c r="DK142" s="37">
        <v>0.14078689263108357</v>
      </c>
      <c r="DL142" s="37">
        <v>0.14078689263108357</v>
      </c>
      <c r="DM142" s="37">
        <v>0.13223564808225796</v>
      </c>
      <c r="DN142" s="37">
        <v>0.14485242644813301</v>
      </c>
      <c r="DO142" s="37">
        <v>0.14078689263108357</v>
      </c>
      <c r="DP142" s="37">
        <v>0.13847303268290956</v>
      </c>
      <c r="DQ142" s="37">
        <v>0.14486399828883179</v>
      </c>
      <c r="DR142" s="37">
        <v>0.12810346174178466</v>
      </c>
      <c r="DS142" s="37">
        <v>0.14227235771754865</v>
      </c>
      <c r="DT142" s="37">
        <v>0.13602940711888967</v>
      </c>
      <c r="DU142" s="37">
        <v>0.14078689263108357</v>
      </c>
      <c r="DV142" s="37">
        <v>0.14056512634932972</v>
      </c>
      <c r="DW142" s="37">
        <v>0.13893506332945904</v>
      </c>
      <c r="DX142" s="37">
        <v>0.14194626770744811</v>
      </c>
      <c r="DY142" s="37">
        <v>0.14101792851990602</v>
      </c>
      <c r="DZ142" s="37">
        <v>0.1480398104651468</v>
      </c>
      <c r="EA142" s="37">
        <v>0.14093848554859201</v>
      </c>
      <c r="EB142" s="37">
        <v>0.14742084630594587</v>
      </c>
      <c r="EC142" s="37">
        <v>0.14078689263108357</v>
      </c>
      <c r="ED142" s="37">
        <v>0.14580245178573925</v>
      </c>
      <c r="EE142" s="37">
        <v>0.14101792851990602</v>
      </c>
      <c r="EF142" s="37">
        <v>0.14078689263108357</v>
      </c>
      <c r="EG142" s="37">
        <v>0.13847303268290956</v>
      </c>
      <c r="EH142" s="37">
        <v>0.14078689263108357</v>
      </c>
      <c r="EI142" s="37">
        <v>0.14078689263108357</v>
      </c>
      <c r="EJ142" s="37">
        <v>0.14938603505816084</v>
      </c>
      <c r="EK142" s="37">
        <v>0.14241447049306988</v>
      </c>
      <c r="EL142" s="37">
        <v>0.14938603505816084</v>
      </c>
      <c r="EM142" s="37">
        <v>0.14829444199501451</v>
      </c>
      <c r="EN142" s="37">
        <v>0.1429862183351287</v>
      </c>
      <c r="EO142" s="37">
        <v>0.14938603505816084</v>
      </c>
      <c r="EP142" s="37">
        <v>0.14938603505816084</v>
      </c>
      <c r="EQ142" s="37">
        <v>0.1449140020162345</v>
      </c>
      <c r="ER142" s="37">
        <v>0.13302572644581434</v>
      </c>
      <c r="ES142" s="37">
        <v>0.12636529300231114</v>
      </c>
      <c r="ET142" s="37">
        <v>0.14101792851990602</v>
      </c>
      <c r="EU142" s="37">
        <v>0.1467902741377376</v>
      </c>
      <c r="EV142" s="37">
        <v>0.14806642521556546</v>
      </c>
      <c r="EW142" s="37">
        <v>0.15255378480232173</v>
      </c>
      <c r="EX142" s="37">
        <v>0.14078689263108357</v>
      </c>
      <c r="EY142" s="37">
        <v>0.14078689263108357</v>
      </c>
      <c r="EZ142" s="37">
        <v>0.14714453282353723</v>
      </c>
      <c r="FA142" s="37">
        <v>0.14101792851990602</v>
      </c>
      <c r="FB142" s="37">
        <v>0.13930935920454646</v>
      </c>
      <c r="FC142" s="37">
        <v>0.14101792851990602</v>
      </c>
      <c r="FD142" s="37">
        <v>0.12842776678028844</v>
      </c>
      <c r="FE142" s="37">
        <v>0.1449140020162345</v>
      </c>
      <c r="FF142" s="37">
        <v>0.13930935920454646</v>
      </c>
      <c r="FG142" s="37">
        <v>0.14078689263108357</v>
      </c>
      <c r="FH142" s="37">
        <v>0.14064311700546095</v>
      </c>
      <c r="FI142" s="37">
        <v>0.13550710940201505</v>
      </c>
      <c r="FJ142" s="37">
        <v>0.15831909241082198</v>
      </c>
      <c r="FK142" s="37">
        <v>0.14101792851990602</v>
      </c>
      <c r="FL142" s="37">
        <v>0.14466990007053226</v>
      </c>
      <c r="FM142" s="37">
        <v>0.1438370882837916</v>
      </c>
      <c r="FN142" s="37">
        <v>0.14938603505816084</v>
      </c>
      <c r="FO142" s="37">
        <v>0.15265957846696754</v>
      </c>
      <c r="FP142" s="37">
        <v>0.14101792851990602</v>
      </c>
      <c r="FQ142" s="37">
        <v>0.14078689263108357</v>
      </c>
      <c r="FR142" s="37">
        <v>0.14101792851990602</v>
      </c>
      <c r="FS142" s="37">
        <v>0.13376557352902729</v>
      </c>
      <c r="FT142" s="37">
        <v>0.14078689263108357</v>
      </c>
      <c r="FU142" s="37">
        <v>0.14078689263108357</v>
      </c>
      <c r="FV142" s="37">
        <v>0.14093848554859201</v>
      </c>
      <c r="FW142" s="37">
        <v>0.1520559822610319</v>
      </c>
      <c r="FX142" s="37">
        <v>0.14938603505816084</v>
      </c>
      <c r="FY142" s="37">
        <v>0.14176314258973211</v>
      </c>
      <c r="FZ142" s="37">
        <v>0.13588085514610082</v>
      </c>
      <c r="GA142" s="37">
        <v>0.14078689263108357</v>
      </c>
      <c r="GB142" s="37">
        <v>0.14078689263108357</v>
      </c>
      <c r="GC142" s="37">
        <v>0.15197763476726278</v>
      </c>
      <c r="GD142" s="37">
        <v>0.14009107416690014</v>
      </c>
      <c r="GE142" s="37">
        <v>0.14101792851990602</v>
      </c>
      <c r="GF142" s="37">
        <v>0.14078689263108357</v>
      </c>
      <c r="GG142" s="37">
        <v>0.15247062778386811</v>
      </c>
      <c r="GH142" s="37">
        <v>0.13571579832842184</v>
      </c>
      <c r="GI142" s="37">
        <v>0.14093848554859201</v>
      </c>
      <c r="GJ142" s="37">
        <v>0.14101792851990602</v>
      </c>
      <c r="GK142" s="37">
        <v>0.13592052705062829</v>
      </c>
      <c r="GL142" s="37">
        <v>0.14066209852087952</v>
      </c>
      <c r="GM142" s="37">
        <v>0.15406996556101937</v>
      </c>
      <c r="GN142" s="37">
        <v>0.13847303268290956</v>
      </c>
      <c r="GO142" s="37">
        <v>0.14324128184220064</v>
      </c>
      <c r="GP142" s="37">
        <v>0.14101792851990602</v>
      </c>
      <c r="GQ142" s="37">
        <v>0.15750512698581653</v>
      </c>
      <c r="GR142" s="37">
        <v>0.14938603505816084</v>
      </c>
      <c r="GS142" s="37">
        <v>0.14078689263108357</v>
      </c>
      <c r="GT142" s="37">
        <v>0.14394508749314472</v>
      </c>
      <c r="GU142" s="37">
        <v>0.14395379758776761</v>
      </c>
      <c r="GV142" s="37">
        <v>0.14064311700546095</v>
      </c>
      <c r="GW142" s="37">
        <v>0.14078689263108357</v>
      </c>
      <c r="GX142" s="37">
        <v>0.14772573717500737</v>
      </c>
      <c r="GY142" s="37">
        <v>0.14938603505816084</v>
      </c>
      <c r="GZ142" s="37">
        <v>0.14602790341259242</v>
      </c>
      <c r="HA142" s="37">
        <v>0.14073521893288299</v>
      </c>
      <c r="HB142" s="37">
        <v>0.1438370882837916</v>
      </c>
      <c r="HC142" s="37">
        <v>0.14233445514280874</v>
      </c>
      <c r="HD142" s="37">
        <v>0.14101792851990602</v>
      </c>
      <c r="HE142" s="37">
        <v>0.12506782571545516</v>
      </c>
      <c r="HF142" s="37">
        <v>0.14078689263108357</v>
      </c>
      <c r="HG142" s="37">
        <v>0.12666123161770271</v>
      </c>
      <c r="HH142" s="37">
        <v>0.1436639675027398</v>
      </c>
      <c r="HI142" s="37">
        <v>0.14078689263108357</v>
      </c>
      <c r="HJ142" s="37">
        <v>0.14250370923636657</v>
      </c>
      <c r="HK142" s="37">
        <v>0.1364071089526957</v>
      </c>
      <c r="HL142" s="37">
        <v>0.13863967419633871</v>
      </c>
      <c r="HM142" s="37">
        <v>0.14078689263108357</v>
      </c>
      <c r="HN142" s="37">
        <v>0.13492518640280182</v>
      </c>
      <c r="HO142" s="37">
        <v>0.14571903339845105</v>
      </c>
      <c r="HP142" s="37">
        <v>0.14101792851990602</v>
      </c>
      <c r="HQ142" s="37">
        <v>0.14066209852087952</v>
      </c>
      <c r="HR142" s="37">
        <v>0.14487073328829658</v>
      </c>
      <c r="HS142" s="37">
        <v>0.14264900272915071</v>
      </c>
      <c r="HT142" s="37">
        <v>0.14073521893288299</v>
      </c>
      <c r="HU142" s="37">
        <v>0.14854380914203147</v>
      </c>
      <c r="HV142" s="37">
        <v>0.13847303268290956</v>
      </c>
      <c r="HW142" s="37">
        <v>0.14078689263108357</v>
      </c>
      <c r="HX142" s="37">
        <v>0.14938603505816084</v>
      </c>
      <c r="HY142" s="37">
        <v>0.14938603505816084</v>
      </c>
      <c r="HZ142" s="37">
        <v>0.13605261753653863</v>
      </c>
      <c r="IA142" s="37">
        <v>0.14073521893288299</v>
      </c>
      <c r="IB142" s="37">
        <v>0.14059047437310834</v>
      </c>
      <c r="IC142" s="37">
        <v>0.13778359157343223</v>
      </c>
      <c r="ID142" s="37">
        <v>0.14073521893288299</v>
      </c>
      <c r="IE142" s="37">
        <v>0.14078689263108357</v>
      </c>
      <c r="IF142" s="37">
        <v>0.14093848554859201</v>
      </c>
      <c r="IG142" s="37">
        <v>0.13847303268290956</v>
      </c>
      <c r="IH142" s="37">
        <v>0.14550191036183935</v>
      </c>
      <c r="II142" s="37">
        <v>0.14938603505816084</v>
      </c>
      <c r="IJ142" s="37">
        <v>0.14212176759006723</v>
      </c>
      <c r="IK142" s="37">
        <v>0.14479121984250742</v>
      </c>
      <c r="IL142" s="37">
        <v>0.13837530197913805</v>
      </c>
      <c r="IM142" s="37"/>
      <c r="IN142" s="37"/>
      <c r="IO142" s="37"/>
      <c r="IP142" s="37"/>
      <c r="IQ142" s="37"/>
      <c r="IR142" s="37"/>
      <c r="IS142" s="37"/>
      <c r="IT142" s="37"/>
      <c r="IU142" s="37"/>
      <c r="IV142" s="37"/>
      <c r="IW142" s="37"/>
      <c r="IX142" s="37"/>
      <c r="IY142" s="37"/>
      <c r="IZ142" s="37"/>
      <c r="JA142" s="37"/>
      <c r="JB142" s="37"/>
      <c r="JC142" s="37"/>
      <c r="JD142" s="37"/>
      <c r="JE142" s="37"/>
      <c r="JF142" s="37"/>
      <c r="JG142" s="37"/>
      <c r="JH142" s="37"/>
      <c r="JI142" s="37"/>
      <c r="JJ142" s="37"/>
      <c r="JK142" s="37"/>
      <c r="JL142" s="37"/>
      <c r="JM142" s="37"/>
      <c r="JN142" s="37"/>
      <c r="JO142" s="37"/>
      <c r="JP142" s="37"/>
      <c r="JQ142" s="37"/>
      <c r="JR142" s="37"/>
      <c r="JS142" s="37"/>
      <c r="JT142" s="37"/>
      <c r="JU142" s="37"/>
      <c r="JV142" s="37"/>
      <c r="JW142" s="37"/>
      <c r="JX142" s="37"/>
      <c r="JY142" s="37"/>
      <c r="JZ142" s="37"/>
      <c r="KA142" s="37"/>
      <c r="KB142" s="37"/>
      <c r="KC142" s="37"/>
      <c r="KD142" s="37"/>
      <c r="KE142" s="37"/>
      <c r="KF142" s="37"/>
      <c r="KG142" s="37"/>
      <c r="KH142" s="37"/>
      <c r="KI142" s="37"/>
      <c r="KJ142" s="37"/>
      <c r="KK142" s="37"/>
      <c r="KL142" s="37"/>
      <c r="KM142" s="37"/>
      <c r="KN142" s="37"/>
      <c r="KO142" s="37"/>
      <c r="KP142" s="37"/>
      <c r="KQ142" s="37"/>
      <c r="KR142" s="37"/>
      <c r="KS142" s="37"/>
      <c r="KT142" s="37"/>
      <c r="KU142" s="37"/>
      <c r="KV142" s="37"/>
      <c r="KW142" s="37"/>
      <c r="KX142" s="37"/>
      <c r="KY142" s="37"/>
      <c r="KZ142" s="37"/>
      <c r="LA142" s="37"/>
      <c r="LB142" s="37"/>
      <c r="LC142" s="37"/>
      <c r="LD142" s="37"/>
      <c r="LE142" s="37"/>
      <c r="LF142" s="37"/>
      <c r="LG142" s="37"/>
      <c r="LH142" s="37"/>
      <c r="LI142" s="37"/>
      <c r="LJ142" s="37"/>
      <c r="LK142" s="37"/>
      <c r="LL142" s="37"/>
      <c r="LM142" s="37"/>
      <c r="LN142" s="37"/>
      <c r="LO142" s="37"/>
      <c r="LP142" s="37"/>
      <c r="LQ142" s="37"/>
      <c r="LR142" s="37"/>
      <c r="LS142" s="37"/>
      <c r="LT142" s="37"/>
      <c r="LU142" s="37"/>
      <c r="LV142" s="37"/>
      <c r="LW142" s="37"/>
      <c r="LX142" s="37"/>
      <c r="LY142" s="37"/>
      <c r="LZ142" s="37"/>
      <c r="MA142" s="37"/>
      <c r="MB142" s="37"/>
      <c r="MC142" s="37"/>
      <c r="MD142" s="37"/>
      <c r="ME142" s="37"/>
      <c r="MF142" s="37"/>
      <c r="MG142" s="37"/>
      <c r="MH142" s="37"/>
      <c r="MI142" s="37"/>
      <c r="MJ142" s="37"/>
      <c r="MK142" s="37"/>
      <c r="ML142" s="37"/>
      <c r="MM142" s="37"/>
      <c r="MN142" s="37"/>
      <c r="MO142" s="37"/>
      <c r="MP142" s="37"/>
      <c r="MQ142" s="37"/>
      <c r="MR142" s="37"/>
      <c r="MS142" s="37"/>
      <c r="MT142" s="37"/>
      <c r="MU142" s="37"/>
      <c r="MV142" s="37"/>
      <c r="MW142" s="37"/>
      <c r="MX142" s="37"/>
      <c r="MY142" s="37"/>
      <c r="MZ142" s="37"/>
      <c r="NA142" s="37"/>
      <c r="NB142" s="37"/>
      <c r="NC142" s="37"/>
      <c r="ND142" s="37"/>
      <c r="NE142" s="37"/>
      <c r="NF142" s="37"/>
      <c r="NG142" s="37"/>
      <c r="NH142" s="37"/>
      <c r="NI142" s="37"/>
      <c r="NJ142" s="37"/>
      <c r="NK142" s="37"/>
      <c r="NL142" s="37"/>
      <c r="NM142" s="37"/>
      <c r="NN142" s="37"/>
      <c r="NO142" s="37"/>
      <c r="NP142" s="37"/>
      <c r="NQ142" s="37"/>
      <c r="NR142" s="37"/>
      <c r="NS142" s="37"/>
      <c r="NT142" s="37"/>
      <c r="NU142" s="37"/>
      <c r="NV142" s="37"/>
      <c r="NW142" s="37"/>
      <c r="NX142" s="37"/>
      <c r="NY142" s="37"/>
      <c r="NZ142" s="37"/>
      <c r="OA142" s="37"/>
      <c r="OB142" s="37"/>
      <c r="OC142" s="37"/>
      <c r="OD142" s="37"/>
      <c r="OE142" s="37"/>
      <c r="OF142" s="37"/>
      <c r="OG142" s="37"/>
      <c r="OH142" s="37"/>
      <c r="OI142" s="37"/>
      <c r="OJ142" s="37"/>
      <c r="OK142" s="37"/>
      <c r="OL142" s="37"/>
      <c r="OM142" s="37"/>
      <c r="ON142" s="37"/>
      <c r="OO142" s="37"/>
      <c r="OP142" s="37"/>
      <c r="OQ142" s="37"/>
      <c r="OR142" s="37"/>
      <c r="OS142" s="37"/>
      <c r="OT142" s="37"/>
    </row>
    <row r="143" spans="1:410" x14ac:dyDescent="0.35">
      <c r="A143" s="307">
        <v>0.18500000000000005</v>
      </c>
      <c r="B143" s="314">
        <f t="shared" si="16"/>
        <v>0.14618293735264187</v>
      </c>
      <c r="C143" s="315">
        <f t="shared" si="17"/>
        <v>3.881706264735818E-2</v>
      </c>
      <c r="D143" s="37">
        <f t="shared" si="18"/>
        <v>0.14294109473501293</v>
      </c>
      <c r="E143" s="11">
        <f t="shared" si="19"/>
        <v>4.2058905264987123E-2</v>
      </c>
      <c r="F143" s="310">
        <f t="shared" si="20"/>
        <v>0.1461762934203992</v>
      </c>
      <c r="G143" s="311">
        <f t="shared" si="21"/>
        <v>3.8823706579600853E-2</v>
      </c>
      <c r="H143" s="312">
        <f t="shared" si="22"/>
        <v>0.14304706528126229</v>
      </c>
      <c r="I143" s="313">
        <f t="shared" si="23"/>
        <v>4.1952934718737761E-2</v>
      </c>
      <c r="J143" s="323">
        <v>0.14294109473501293</v>
      </c>
      <c r="K143" s="313">
        <v>4.2058905264987123E-2</v>
      </c>
      <c r="M143" s="1">
        <v>0.18500000000000005</v>
      </c>
      <c r="N143" s="37">
        <v>0.14451154454407722</v>
      </c>
      <c r="O143" s="37">
        <v>0.14672501000673632</v>
      </c>
      <c r="P143" s="37">
        <v>0.15255902066084848</v>
      </c>
      <c r="Q143" s="37">
        <v>0.1565427545737017</v>
      </c>
      <c r="R143" s="37">
        <v>0.14156270405439608</v>
      </c>
      <c r="S143" s="37">
        <v>0.14672501000673632</v>
      </c>
      <c r="T143" s="37">
        <v>0.14522675981419697</v>
      </c>
      <c r="U143" s="37">
        <v>0.15365322358595557</v>
      </c>
      <c r="V143" s="37">
        <v>0.14672501000673632</v>
      </c>
      <c r="W143" s="37">
        <v>0.14690983972123095</v>
      </c>
      <c r="X143" s="37">
        <v>0.14672501000673632</v>
      </c>
      <c r="Y143" s="37">
        <v>0.14336693982075754</v>
      </c>
      <c r="Z143" s="37">
        <v>0.14690983972123095</v>
      </c>
      <c r="AA143" s="37">
        <v>0.14690983972123095</v>
      </c>
      <c r="AB143" s="37">
        <v>0.15991533696761429</v>
      </c>
      <c r="AC143" s="37">
        <v>0.1466671488773077</v>
      </c>
      <c r="AD143" s="37">
        <v>0.1419181269398917</v>
      </c>
      <c r="AE143" s="37">
        <v>0.15863079002325953</v>
      </c>
      <c r="AF143" s="37">
        <v>0.14672501000673632</v>
      </c>
      <c r="AG143" s="37">
        <v>0.14690983972123095</v>
      </c>
      <c r="AH143" s="37">
        <v>0.15255902066084848</v>
      </c>
      <c r="AI143" s="37">
        <v>0.15479660766608339</v>
      </c>
      <c r="AJ143" s="37">
        <v>0.14690983972123095</v>
      </c>
      <c r="AK143" s="37">
        <v>0.1416869037438433</v>
      </c>
      <c r="AL143" s="37">
        <v>0.14672501000673632</v>
      </c>
      <c r="AM143" s="37">
        <v>0.14660931321250548</v>
      </c>
      <c r="AN143" s="37">
        <v>0.15189682096545631</v>
      </c>
      <c r="AO143" s="37">
        <v>0.1466671488773077</v>
      </c>
      <c r="AP143" s="37">
        <v>0.14690983972123095</v>
      </c>
      <c r="AQ143" s="37">
        <v>0.15064800683451995</v>
      </c>
      <c r="AR143" s="37">
        <v>0.15255902066084848</v>
      </c>
      <c r="AS143" s="37">
        <v>0.13727754794789293</v>
      </c>
      <c r="AT143" s="37">
        <v>0.16020864529281065</v>
      </c>
      <c r="AU143" s="37">
        <v>0.14510802750226981</v>
      </c>
      <c r="AV143" s="37">
        <v>0.14690983972123095</v>
      </c>
      <c r="AW143" s="37">
        <v>0.14650236087796453</v>
      </c>
      <c r="AX143" s="37">
        <v>0.1466671488773077</v>
      </c>
      <c r="AY143" s="37">
        <v>0.14672501000673632</v>
      </c>
      <c r="AZ143" s="37">
        <v>0.14308671244285454</v>
      </c>
      <c r="BA143" s="37">
        <v>0.1416869037438433</v>
      </c>
      <c r="BB143" s="37">
        <v>0.1416869037438433</v>
      </c>
      <c r="BC143" s="37">
        <v>0.14668613123694008</v>
      </c>
      <c r="BD143" s="37">
        <v>0.14190687263458757</v>
      </c>
      <c r="BE143" s="37">
        <v>0.14672501000673632</v>
      </c>
      <c r="BF143" s="37">
        <v>0.15705214750177721</v>
      </c>
      <c r="BG143" s="37">
        <v>0.15328800691213207</v>
      </c>
      <c r="BH143" s="37">
        <v>0.15701904608746409</v>
      </c>
      <c r="BI143" s="37">
        <v>0.15255902066084848</v>
      </c>
      <c r="BJ143" s="37">
        <v>0.1466671488773077</v>
      </c>
      <c r="BK143" s="37">
        <v>0.16576979738746234</v>
      </c>
      <c r="BL143" s="37">
        <v>0.15730887920568315</v>
      </c>
      <c r="BM143" s="37">
        <v>0.14462878636211607</v>
      </c>
      <c r="BN143" s="37">
        <v>0.13937482985060679</v>
      </c>
      <c r="BO143" s="37">
        <v>0.1526521902968081</v>
      </c>
      <c r="BP143" s="37">
        <v>0.14663822786173064</v>
      </c>
      <c r="BQ143" s="37">
        <v>0.14982657303158931</v>
      </c>
      <c r="BR143" s="37">
        <v>0.14690983972123095</v>
      </c>
      <c r="BS143" s="37">
        <v>0.14690983972123095</v>
      </c>
      <c r="BT143" s="37">
        <v>0.14672501000673632</v>
      </c>
      <c r="BU143" s="37">
        <v>0.14672501000673632</v>
      </c>
      <c r="BV143" s="37">
        <v>0.15255902066084848</v>
      </c>
      <c r="BW143" s="37">
        <v>0.1563254458387906</v>
      </c>
      <c r="BX143" s="37">
        <v>0.1416869037438433</v>
      </c>
      <c r="BY143" s="37">
        <v>0.14690817336825468</v>
      </c>
      <c r="BZ143" s="37">
        <v>0.14542447561347749</v>
      </c>
      <c r="CA143" s="37">
        <v>0.14690983972123095</v>
      </c>
      <c r="CB143" s="37">
        <v>0.14164114483679646</v>
      </c>
      <c r="CC143" s="37">
        <v>0.15761200108768536</v>
      </c>
      <c r="CD143" s="37">
        <v>0.1488844960608533</v>
      </c>
      <c r="CE143" s="37">
        <v>0.14934649527867205</v>
      </c>
      <c r="CF143" s="37">
        <v>0.12620659467540762</v>
      </c>
      <c r="CG143" s="37">
        <v>0.14164114483679646</v>
      </c>
      <c r="CH143" s="37">
        <v>0.16515535504327383</v>
      </c>
      <c r="CI143" s="37">
        <v>0.13731089552045561</v>
      </c>
      <c r="CJ143" s="37">
        <v>0.15255902066084848</v>
      </c>
      <c r="CK143" s="37">
        <v>0.1598434934106534</v>
      </c>
      <c r="CL143" s="37">
        <v>0.1416869037438433</v>
      </c>
      <c r="CM143" s="37">
        <v>0.14717468888501872</v>
      </c>
      <c r="CN143" s="37">
        <v>0.15185650248895888</v>
      </c>
      <c r="CO143" s="37">
        <v>0.16222508118213375</v>
      </c>
      <c r="CP143" s="37">
        <v>0.15509566370146399</v>
      </c>
      <c r="CQ143" s="37">
        <v>0.14638508364718916</v>
      </c>
      <c r="CR143" s="37">
        <v>0.1419181269398917</v>
      </c>
      <c r="CS143" s="37">
        <v>0.15643568410433839</v>
      </c>
      <c r="CT143" s="37">
        <v>0.1416869037438433</v>
      </c>
      <c r="CU143" s="37">
        <v>0.15061468968939473</v>
      </c>
      <c r="CV143" s="37">
        <v>0.1419181269398917</v>
      </c>
      <c r="CW143" s="37">
        <v>0.14816291582421526</v>
      </c>
      <c r="CX143" s="37">
        <v>0.1416869037438433</v>
      </c>
      <c r="CY143" s="37">
        <v>0.1416869037438433</v>
      </c>
      <c r="CZ143" s="37">
        <v>0.15593275605137946</v>
      </c>
      <c r="DA143" s="37">
        <v>0.1419181269398917</v>
      </c>
      <c r="DB143" s="37">
        <v>0.1400154870501189</v>
      </c>
      <c r="DC143" s="37">
        <v>0.14164114483679646</v>
      </c>
      <c r="DD143" s="37">
        <v>0.14829900164860188</v>
      </c>
      <c r="DE143" s="37">
        <v>0.14150684164938099</v>
      </c>
      <c r="DF143" s="37">
        <v>0.14894174126831206</v>
      </c>
      <c r="DG143" s="37">
        <v>0.13937482985060679</v>
      </c>
      <c r="DH143" s="37">
        <v>0.13928390619710251</v>
      </c>
      <c r="DI143" s="37">
        <v>0.14844426595660232</v>
      </c>
      <c r="DJ143" s="37">
        <v>0.14641256097566191</v>
      </c>
      <c r="DK143" s="37">
        <v>0.1416869037438433</v>
      </c>
      <c r="DL143" s="37">
        <v>0.1416869037438433</v>
      </c>
      <c r="DM143" s="37">
        <v>0.1330913501587796</v>
      </c>
      <c r="DN143" s="37">
        <v>0.14572332512638564</v>
      </c>
      <c r="DO143" s="37">
        <v>0.1416869037438433</v>
      </c>
      <c r="DP143" s="37">
        <v>0.13937482985060679</v>
      </c>
      <c r="DQ143" s="37">
        <v>0.14577840860604141</v>
      </c>
      <c r="DR143" s="37">
        <v>0.12902137947369452</v>
      </c>
      <c r="DS143" s="37">
        <v>0.14318107055409879</v>
      </c>
      <c r="DT143" s="37">
        <v>0.13692923432118875</v>
      </c>
      <c r="DU143" s="37">
        <v>0.1416869037438433</v>
      </c>
      <c r="DV143" s="37">
        <v>0.14146495990671615</v>
      </c>
      <c r="DW143" s="37">
        <v>0.1398365021939012</v>
      </c>
      <c r="DX143" s="37">
        <v>0.14284574524512461</v>
      </c>
      <c r="DY143" s="37">
        <v>0.1419181269398917</v>
      </c>
      <c r="DZ143" s="37">
        <v>0.14891192997623492</v>
      </c>
      <c r="EA143" s="37">
        <v>0.14183315745456504</v>
      </c>
      <c r="EB143" s="37">
        <v>0.14829900164860188</v>
      </c>
      <c r="EC143" s="37">
        <v>0.1416869037438433</v>
      </c>
      <c r="ED143" s="37">
        <v>0.14663635014778831</v>
      </c>
      <c r="EE143" s="37">
        <v>0.1419181269398917</v>
      </c>
      <c r="EF143" s="37">
        <v>0.1416869037438433</v>
      </c>
      <c r="EG143" s="37">
        <v>0.13937482985060679</v>
      </c>
      <c r="EH143" s="37">
        <v>0.1416869037438433</v>
      </c>
      <c r="EI143" s="37">
        <v>0.1416869037438433</v>
      </c>
      <c r="EJ143" s="37">
        <v>0.15025759010605833</v>
      </c>
      <c r="EK143" s="37">
        <v>0.14330918355276046</v>
      </c>
      <c r="EL143" s="37">
        <v>0.15025759010605833</v>
      </c>
      <c r="EM143" s="37">
        <v>0.1491910505499463</v>
      </c>
      <c r="EN143" s="37">
        <v>0.14388506656807998</v>
      </c>
      <c r="EO143" s="37">
        <v>0.15025759010605833</v>
      </c>
      <c r="EP143" s="37">
        <v>0.15025759010605833</v>
      </c>
      <c r="EQ143" s="37">
        <v>0.14578743949294504</v>
      </c>
      <c r="ER143" s="37">
        <v>0.13392456490395221</v>
      </c>
      <c r="ES143" s="37">
        <v>0.1273578401323392</v>
      </c>
      <c r="ET143" s="37">
        <v>0.1419181269398917</v>
      </c>
      <c r="EU143" s="37">
        <v>0.14767122747699934</v>
      </c>
      <c r="EV143" s="37">
        <v>0.14894174126831206</v>
      </c>
      <c r="EW143" s="37">
        <v>0.15342410487361757</v>
      </c>
      <c r="EX143" s="37">
        <v>0.1416869037438433</v>
      </c>
      <c r="EY143" s="37">
        <v>0.1416869037438433</v>
      </c>
      <c r="EZ143" s="37">
        <v>0.14801702878220646</v>
      </c>
      <c r="FA143" s="37">
        <v>0.1419181269398917</v>
      </c>
      <c r="FB143" s="37">
        <v>0.14020926224765184</v>
      </c>
      <c r="FC143" s="37">
        <v>0.1419181269398917</v>
      </c>
      <c r="FD143" s="37">
        <v>0.129271194827699</v>
      </c>
      <c r="FE143" s="37">
        <v>0.14578743949294504</v>
      </c>
      <c r="FF143" s="37">
        <v>0.14020926224765184</v>
      </c>
      <c r="FG143" s="37">
        <v>0.1416869037438433</v>
      </c>
      <c r="FH143" s="37">
        <v>0.14153998168543036</v>
      </c>
      <c r="FI143" s="37">
        <v>0.13638936658001666</v>
      </c>
      <c r="FJ143" s="37">
        <v>0.15918365433949599</v>
      </c>
      <c r="FK143" s="37">
        <v>0.1419181269398917</v>
      </c>
      <c r="FL143" s="37">
        <v>0.14553327389663751</v>
      </c>
      <c r="FM143" s="37">
        <v>0.14474651515784909</v>
      </c>
      <c r="FN143" s="37">
        <v>0.15025759010605833</v>
      </c>
      <c r="FO143" s="37">
        <v>0.15353307623672219</v>
      </c>
      <c r="FP143" s="37">
        <v>0.1419181269398917</v>
      </c>
      <c r="FQ143" s="37">
        <v>0.1416869037438433</v>
      </c>
      <c r="FR143" s="37">
        <v>0.1419181269398917</v>
      </c>
      <c r="FS143" s="37">
        <v>0.13466583808236932</v>
      </c>
      <c r="FT143" s="37">
        <v>0.1416869037438433</v>
      </c>
      <c r="FU143" s="37">
        <v>0.1416869037438433</v>
      </c>
      <c r="FV143" s="37">
        <v>0.14183315745456504</v>
      </c>
      <c r="FW143" s="37">
        <v>0.15295313352499074</v>
      </c>
      <c r="FX143" s="37">
        <v>0.15025759010605833</v>
      </c>
      <c r="FY143" s="37">
        <v>0.14269948287404999</v>
      </c>
      <c r="FZ143" s="37">
        <v>0.13680017256851262</v>
      </c>
      <c r="GA143" s="37">
        <v>0.1416869037438433</v>
      </c>
      <c r="GB143" s="37">
        <v>0.1416869037438433</v>
      </c>
      <c r="GC143" s="37">
        <v>0.15291318098340323</v>
      </c>
      <c r="GD143" s="37">
        <v>0.14099199575478383</v>
      </c>
      <c r="GE143" s="37">
        <v>0.1419181269398917</v>
      </c>
      <c r="GF143" s="37">
        <v>0.1416869037438433</v>
      </c>
      <c r="GG143" s="37">
        <v>0.15334724365531627</v>
      </c>
      <c r="GH143" s="37">
        <v>0.13661096057021882</v>
      </c>
      <c r="GI143" s="37">
        <v>0.14183315745456504</v>
      </c>
      <c r="GJ143" s="37">
        <v>0.1419181269398917</v>
      </c>
      <c r="GK143" s="37">
        <v>0.13681953228231869</v>
      </c>
      <c r="GL143" s="37">
        <v>0.14156270405439608</v>
      </c>
      <c r="GM143" s="37">
        <v>0.15498931433705065</v>
      </c>
      <c r="GN143" s="37">
        <v>0.13937482985060679</v>
      </c>
      <c r="GO143" s="37">
        <v>0.14409417274770764</v>
      </c>
      <c r="GP143" s="37">
        <v>0.1419181269398917</v>
      </c>
      <c r="GQ143" s="37">
        <v>0.15837078387573178</v>
      </c>
      <c r="GR143" s="37">
        <v>0.15025759010605833</v>
      </c>
      <c r="GS143" s="37">
        <v>0.1416869037438433</v>
      </c>
      <c r="GT143" s="37">
        <v>0.1448766469697782</v>
      </c>
      <c r="GU143" s="37">
        <v>0.14484894500189083</v>
      </c>
      <c r="GV143" s="37">
        <v>0.14153998168543036</v>
      </c>
      <c r="GW143" s="37">
        <v>0.1416869037438433</v>
      </c>
      <c r="GX143" s="37">
        <v>0.14862889156457348</v>
      </c>
      <c r="GY143" s="37">
        <v>0.15025759010605833</v>
      </c>
      <c r="GZ143" s="37">
        <v>0.14690087006595909</v>
      </c>
      <c r="HA143" s="37">
        <v>0.14164114483679646</v>
      </c>
      <c r="HB143" s="37">
        <v>0.14474651515784909</v>
      </c>
      <c r="HC143" s="37">
        <v>0.14323129870220686</v>
      </c>
      <c r="HD143" s="37">
        <v>0.1419181269398917</v>
      </c>
      <c r="HE143" s="37">
        <v>0.12568756449583884</v>
      </c>
      <c r="HF143" s="37">
        <v>0.1416869037438433</v>
      </c>
      <c r="HG143" s="37">
        <v>0.12728247381576963</v>
      </c>
      <c r="HH143" s="37">
        <v>0.14456903528400389</v>
      </c>
      <c r="HI143" s="37">
        <v>0.1416869037438433</v>
      </c>
      <c r="HJ143" s="37">
        <v>0.14340400816370247</v>
      </c>
      <c r="HK143" s="37">
        <v>0.13731089552045561</v>
      </c>
      <c r="HL143" s="37">
        <v>0.13953624181652735</v>
      </c>
      <c r="HM143" s="37">
        <v>0.1416869037438433</v>
      </c>
      <c r="HN143" s="37">
        <v>0.1358015741483749</v>
      </c>
      <c r="HO143" s="37">
        <v>0.14664067568743167</v>
      </c>
      <c r="HP143" s="37">
        <v>0.1419181269398917</v>
      </c>
      <c r="HQ143" s="37">
        <v>0.14156270405439608</v>
      </c>
      <c r="HR143" s="37">
        <v>0.14561567908156969</v>
      </c>
      <c r="HS143" s="37">
        <v>0.14355628473820214</v>
      </c>
      <c r="HT143" s="37">
        <v>0.14164114483679646</v>
      </c>
      <c r="HU143" s="37">
        <v>0.14940979540831734</v>
      </c>
      <c r="HV143" s="37">
        <v>0.13937482985060679</v>
      </c>
      <c r="HW143" s="37">
        <v>0.1416869037438433</v>
      </c>
      <c r="HX143" s="37">
        <v>0.15025759010605833</v>
      </c>
      <c r="HY143" s="37">
        <v>0.15025759010605833</v>
      </c>
      <c r="HZ143" s="37">
        <v>0.13695806244837416</v>
      </c>
      <c r="IA143" s="37">
        <v>0.14164114483679646</v>
      </c>
      <c r="IB143" s="37">
        <v>0.14150684164938099</v>
      </c>
      <c r="IC143" s="37">
        <v>0.13868311822079304</v>
      </c>
      <c r="ID143" s="37">
        <v>0.14164114483679646</v>
      </c>
      <c r="IE143" s="37">
        <v>0.1416869037438433</v>
      </c>
      <c r="IF143" s="37">
        <v>0.14183315745456504</v>
      </c>
      <c r="IG143" s="37">
        <v>0.13937482985060679</v>
      </c>
      <c r="IH143" s="37">
        <v>0.14641256097566191</v>
      </c>
      <c r="II143" s="37">
        <v>0.15025759010605833</v>
      </c>
      <c r="IJ143" s="37">
        <v>0.1430187047378364</v>
      </c>
      <c r="IK143" s="37">
        <v>0.14565959507543846</v>
      </c>
      <c r="IL143" s="37">
        <v>0.13928390619710251</v>
      </c>
      <c r="IM143" s="37"/>
      <c r="IN143" s="37"/>
      <c r="IO143" s="37"/>
      <c r="IP143" s="37"/>
      <c r="IQ143" s="37"/>
      <c r="IR143" s="37"/>
      <c r="IS143" s="37"/>
      <c r="IT143" s="37"/>
      <c r="IU143" s="37"/>
      <c r="IV143" s="37"/>
      <c r="IW143" s="37"/>
      <c r="IX143" s="37"/>
      <c r="IY143" s="37"/>
      <c r="IZ143" s="37"/>
      <c r="JA143" s="37"/>
      <c r="JB143" s="37"/>
      <c r="JC143" s="37"/>
      <c r="JD143" s="37"/>
      <c r="JE143" s="37"/>
      <c r="JF143" s="37"/>
      <c r="JG143" s="37"/>
      <c r="JH143" s="37"/>
      <c r="JI143" s="37"/>
      <c r="JJ143" s="37"/>
      <c r="JK143" s="37"/>
      <c r="JL143" s="37"/>
      <c r="JM143" s="37"/>
      <c r="JN143" s="37"/>
      <c r="JO143" s="37"/>
      <c r="JP143" s="37"/>
      <c r="JQ143" s="37"/>
      <c r="JR143" s="37"/>
      <c r="JS143" s="37"/>
      <c r="JT143" s="37"/>
      <c r="JU143" s="37"/>
      <c r="JV143" s="37"/>
      <c r="JW143" s="37"/>
      <c r="JX143" s="37"/>
      <c r="JY143" s="37"/>
      <c r="JZ143" s="37"/>
      <c r="KA143" s="37"/>
      <c r="KB143" s="37"/>
      <c r="KC143" s="37"/>
      <c r="KD143" s="37"/>
      <c r="KE143" s="37"/>
      <c r="KF143" s="37"/>
      <c r="KG143" s="37"/>
      <c r="KH143" s="37"/>
      <c r="KI143" s="37"/>
      <c r="KJ143" s="37"/>
      <c r="KK143" s="37"/>
      <c r="KL143" s="37"/>
      <c r="KM143" s="37"/>
      <c r="KN143" s="37"/>
      <c r="KO143" s="37"/>
      <c r="KP143" s="37"/>
      <c r="KQ143" s="37"/>
      <c r="KR143" s="37"/>
      <c r="KS143" s="37"/>
      <c r="KT143" s="37"/>
      <c r="KU143" s="37"/>
      <c r="KV143" s="37"/>
      <c r="KW143" s="37"/>
      <c r="KX143" s="37"/>
      <c r="KY143" s="37"/>
      <c r="KZ143" s="37"/>
      <c r="LA143" s="37"/>
      <c r="LB143" s="37"/>
      <c r="LC143" s="37"/>
      <c r="LD143" s="37"/>
      <c r="LE143" s="37"/>
      <c r="LF143" s="37"/>
      <c r="LG143" s="37"/>
      <c r="LH143" s="37"/>
      <c r="LI143" s="37"/>
      <c r="LJ143" s="37"/>
      <c r="LK143" s="37"/>
      <c r="LL143" s="37"/>
      <c r="LM143" s="37"/>
      <c r="LN143" s="37"/>
      <c r="LO143" s="37"/>
      <c r="LP143" s="37"/>
      <c r="LQ143" s="37"/>
      <c r="LR143" s="37"/>
      <c r="LS143" s="37"/>
      <c r="LT143" s="37"/>
      <c r="LU143" s="37"/>
      <c r="LV143" s="37"/>
      <c r="LW143" s="37"/>
      <c r="LX143" s="37"/>
      <c r="LY143" s="37"/>
      <c r="LZ143" s="37"/>
      <c r="MA143" s="37"/>
      <c r="MB143" s="37"/>
      <c r="MC143" s="37"/>
      <c r="MD143" s="37"/>
      <c r="ME143" s="37"/>
      <c r="MF143" s="37"/>
      <c r="MG143" s="37"/>
      <c r="MH143" s="37"/>
      <c r="MI143" s="37"/>
      <c r="MJ143" s="37"/>
      <c r="MK143" s="37"/>
      <c r="ML143" s="37"/>
      <c r="MM143" s="37"/>
      <c r="MN143" s="37"/>
      <c r="MO143" s="37"/>
      <c r="MP143" s="37"/>
      <c r="MQ143" s="37"/>
      <c r="MR143" s="37"/>
      <c r="MS143" s="37"/>
      <c r="MT143" s="37"/>
      <c r="MU143" s="37"/>
      <c r="MV143" s="37"/>
      <c r="MW143" s="37"/>
      <c r="MX143" s="37"/>
      <c r="MY143" s="37"/>
      <c r="MZ143" s="37"/>
      <c r="NA143" s="37"/>
      <c r="NB143" s="37"/>
      <c r="NC143" s="37"/>
      <c r="ND143" s="37"/>
      <c r="NE143" s="37"/>
      <c r="NF143" s="37"/>
      <c r="NG143" s="37"/>
      <c r="NH143" s="37"/>
      <c r="NI143" s="37"/>
      <c r="NJ143" s="37"/>
      <c r="NK143" s="37"/>
      <c r="NL143" s="37"/>
      <c r="NM143" s="37"/>
      <c r="NN143" s="37"/>
      <c r="NO143" s="37"/>
      <c r="NP143" s="37"/>
      <c r="NQ143" s="37"/>
      <c r="NR143" s="37"/>
      <c r="NS143" s="37"/>
      <c r="NT143" s="37"/>
      <c r="NU143" s="37"/>
      <c r="NV143" s="37"/>
      <c r="NW143" s="37"/>
      <c r="NX143" s="37"/>
      <c r="NY143" s="37"/>
      <c r="NZ143" s="37"/>
      <c r="OA143" s="37"/>
      <c r="OB143" s="37"/>
      <c r="OC143" s="37"/>
      <c r="OD143" s="37"/>
      <c r="OE143" s="37"/>
      <c r="OF143" s="37"/>
      <c r="OG143" s="37"/>
      <c r="OH143" s="37"/>
      <c r="OI143" s="37"/>
      <c r="OJ143" s="37"/>
      <c r="OK143" s="37"/>
      <c r="OL143" s="37"/>
      <c r="OM143" s="37"/>
      <c r="ON143" s="37"/>
      <c r="OO143" s="37"/>
      <c r="OP143" s="37"/>
      <c r="OQ143" s="37"/>
      <c r="OR143" s="37"/>
      <c r="OS143" s="37"/>
      <c r="OT143" s="37"/>
    </row>
    <row r="144" spans="1:410" x14ac:dyDescent="0.35">
      <c r="A144" s="307">
        <v>0.18600000000000005</v>
      </c>
      <c r="B144" s="314">
        <f t="shared" si="16"/>
        <v>0.14707084195957495</v>
      </c>
      <c r="C144" s="315">
        <f t="shared" si="17"/>
        <v>3.8929158040425099E-2</v>
      </c>
      <c r="D144" s="37">
        <f t="shared" si="18"/>
        <v>0.14383012250551599</v>
      </c>
      <c r="E144" s="11">
        <f t="shared" si="19"/>
        <v>4.2169877494484059E-2</v>
      </c>
      <c r="F144" s="310">
        <f t="shared" si="20"/>
        <v>0.14706218904154206</v>
      </c>
      <c r="G144" s="311">
        <f t="shared" si="21"/>
        <v>3.8937810958457997E-2</v>
      </c>
      <c r="H144" s="312">
        <f t="shared" si="22"/>
        <v>0.14393556639062313</v>
      </c>
      <c r="I144" s="313">
        <f t="shared" si="23"/>
        <v>4.2064433609376922E-2</v>
      </c>
      <c r="J144" s="323">
        <v>0.14383012250551599</v>
      </c>
      <c r="K144" s="313">
        <v>4.2169877494484059E-2</v>
      </c>
      <c r="M144" s="1">
        <v>0.18600000000000005</v>
      </c>
      <c r="N144" s="37">
        <v>0.14539993217274305</v>
      </c>
      <c r="O144" s="37">
        <v>0.14761096910211657</v>
      </c>
      <c r="P144" s="37">
        <v>0.15343057887704292</v>
      </c>
      <c r="Q144" s="37">
        <v>0.15740376860717387</v>
      </c>
      <c r="R144" s="37">
        <v>0.14246356344073385</v>
      </c>
      <c r="S144" s="37">
        <v>0.14761096910211657</v>
      </c>
      <c r="T144" s="37">
        <v>0.14612445962405052</v>
      </c>
      <c r="U144" s="37">
        <v>0.15451545524357457</v>
      </c>
      <c r="V144" s="37">
        <v>0.14761096910211657</v>
      </c>
      <c r="W144" s="37">
        <v>0.1477990051788296</v>
      </c>
      <c r="X144" s="37">
        <v>0.14761096910211657</v>
      </c>
      <c r="Y144" s="37">
        <v>0.14427215447232822</v>
      </c>
      <c r="Z144" s="37">
        <v>0.1477990051788296</v>
      </c>
      <c r="AA144" s="37">
        <v>0.1477990051788296</v>
      </c>
      <c r="AB144" s="37">
        <v>0.16086544119455448</v>
      </c>
      <c r="AC144" s="37">
        <v>0.14754797863721403</v>
      </c>
      <c r="AD144" s="37">
        <v>0.14281856254235992</v>
      </c>
      <c r="AE144" s="37">
        <v>0.15957259288460857</v>
      </c>
      <c r="AF144" s="37">
        <v>0.14761096910211657</v>
      </c>
      <c r="AG144" s="37">
        <v>0.1477990051788296</v>
      </c>
      <c r="AH144" s="37">
        <v>0.15343057887704292</v>
      </c>
      <c r="AI144" s="37">
        <v>0.15575121496823896</v>
      </c>
      <c r="AJ144" s="37">
        <v>0.1477990051788296</v>
      </c>
      <c r="AK144" s="37">
        <v>0.14258928149217831</v>
      </c>
      <c r="AL144" s="37">
        <v>0.14761096910211657</v>
      </c>
      <c r="AM144" s="37">
        <v>0.14749352524833248</v>
      </c>
      <c r="AN144" s="37">
        <v>0.15277042298501864</v>
      </c>
      <c r="AO144" s="37">
        <v>0.14754797863721403</v>
      </c>
      <c r="AP144" s="37">
        <v>0.1477990051788296</v>
      </c>
      <c r="AQ144" s="37">
        <v>0.15157027258135969</v>
      </c>
      <c r="AR144" s="37">
        <v>0.15343057887704292</v>
      </c>
      <c r="AS144" s="37">
        <v>0.13816509944407196</v>
      </c>
      <c r="AT144" s="37">
        <v>0.1610758793712197</v>
      </c>
      <c r="AU144" s="37">
        <v>0.14598520970311823</v>
      </c>
      <c r="AV144" s="37">
        <v>0.1477990051788296</v>
      </c>
      <c r="AW144" s="37">
        <v>0.14738812295435211</v>
      </c>
      <c r="AX144" s="37">
        <v>0.14754797863721403</v>
      </c>
      <c r="AY144" s="37">
        <v>0.14761096910211657</v>
      </c>
      <c r="AZ144" s="37">
        <v>0.14399463448821748</v>
      </c>
      <c r="BA144" s="37">
        <v>0.14258928149217831</v>
      </c>
      <c r="BB144" s="37">
        <v>0.14258928149217831</v>
      </c>
      <c r="BC144" s="37">
        <v>0.1475957149381546</v>
      </c>
      <c r="BD144" s="37">
        <v>0.14280288911691197</v>
      </c>
      <c r="BE144" s="37">
        <v>0.14761096910211657</v>
      </c>
      <c r="BF144" s="37">
        <v>0.15794579981721224</v>
      </c>
      <c r="BG144" s="37">
        <v>0.15415645582257831</v>
      </c>
      <c r="BH144" s="37">
        <v>0.15794811667779785</v>
      </c>
      <c r="BI144" s="37">
        <v>0.15343057887704292</v>
      </c>
      <c r="BJ144" s="37">
        <v>0.14754797863721403</v>
      </c>
      <c r="BK144" s="37">
        <v>0.16670062304447297</v>
      </c>
      <c r="BL144" s="37">
        <v>0.15817750307410439</v>
      </c>
      <c r="BM144" s="37">
        <v>0.1455264055960992</v>
      </c>
      <c r="BN144" s="37">
        <v>0.14027686388159588</v>
      </c>
      <c r="BO144" s="37">
        <v>0.15349260415035682</v>
      </c>
      <c r="BP144" s="37">
        <v>0.14751649463064997</v>
      </c>
      <c r="BQ144" s="37">
        <v>0.15071340704768788</v>
      </c>
      <c r="BR144" s="37">
        <v>0.1477990051788296</v>
      </c>
      <c r="BS144" s="37">
        <v>0.1477990051788296</v>
      </c>
      <c r="BT144" s="37">
        <v>0.14761096910211657</v>
      </c>
      <c r="BU144" s="37">
        <v>0.14761096910211657</v>
      </c>
      <c r="BV144" s="37">
        <v>0.15343057887704292</v>
      </c>
      <c r="BW144" s="37">
        <v>0.15709222753586127</v>
      </c>
      <c r="BX144" s="37">
        <v>0.14258928149217831</v>
      </c>
      <c r="BY144" s="37">
        <v>0.14779872966312357</v>
      </c>
      <c r="BZ144" s="37">
        <v>0.14631354413176045</v>
      </c>
      <c r="CA144" s="37">
        <v>0.1477990051788296</v>
      </c>
      <c r="CB144" s="37">
        <v>0.1425473614165238</v>
      </c>
      <c r="CC144" s="37">
        <v>0.15852036268375347</v>
      </c>
      <c r="CD144" s="37">
        <v>0.14973760480783538</v>
      </c>
      <c r="CE144" s="37">
        <v>0.15027151995869081</v>
      </c>
      <c r="CF144" s="37">
        <v>0.12712577323113439</v>
      </c>
      <c r="CG144" s="37">
        <v>0.1425473614165238</v>
      </c>
      <c r="CH144" s="37">
        <v>0.16608901786538866</v>
      </c>
      <c r="CI144" s="37">
        <v>0.13820622674366323</v>
      </c>
      <c r="CJ144" s="37">
        <v>0.15343057887704292</v>
      </c>
      <c r="CK144" s="37">
        <v>0.16070795567885066</v>
      </c>
      <c r="CL144" s="37">
        <v>0.14258928149217831</v>
      </c>
      <c r="CM144" s="37">
        <v>0.1480545637251387</v>
      </c>
      <c r="CN144" s="37">
        <v>0.1527483764505484</v>
      </c>
      <c r="CO144" s="37">
        <v>0.16316453052113755</v>
      </c>
      <c r="CP144" s="37">
        <v>0.15595615470757496</v>
      </c>
      <c r="CQ144" s="37">
        <v>0.14727872713194978</v>
      </c>
      <c r="CR144" s="37">
        <v>0.14281856254235992</v>
      </c>
      <c r="CS144" s="37">
        <v>0.15729228266471318</v>
      </c>
      <c r="CT144" s="37">
        <v>0.14258928149217831</v>
      </c>
      <c r="CU144" s="37">
        <v>0.15094209574041906</v>
      </c>
      <c r="CV144" s="37">
        <v>0.14281856254235992</v>
      </c>
      <c r="CW144" s="37">
        <v>0.14906334179510861</v>
      </c>
      <c r="CX144" s="37">
        <v>0.14258928149217831</v>
      </c>
      <c r="CY144" s="37">
        <v>0.14258928149217831</v>
      </c>
      <c r="CZ144" s="37">
        <v>0.15680925906237353</v>
      </c>
      <c r="DA144" s="37">
        <v>0.14281856254235992</v>
      </c>
      <c r="DB144" s="37">
        <v>0.14091690820124536</v>
      </c>
      <c r="DC144" s="37">
        <v>0.1425473614165238</v>
      </c>
      <c r="DD144" s="37">
        <v>0.14917762503373466</v>
      </c>
      <c r="DE144" s="37">
        <v>0.14242358757276663</v>
      </c>
      <c r="DF144" s="37">
        <v>0.14981753484445948</v>
      </c>
      <c r="DG144" s="37">
        <v>0.14027686388159588</v>
      </c>
      <c r="DH144" s="37">
        <v>0.14019272064253507</v>
      </c>
      <c r="DI144" s="37">
        <v>0.14934438488579227</v>
      </c>
      <c r="DJ144" s="37">
        <v>0.14732352768867085</v>
      </c>
      <c r="DK144" s="37">
        <v>0.14258928149217831</v>
      </c>
      <c r="DL144" s="37">
        <v>0.14258928149217831</v>
      </c>
      <c r="DM144" s="37">
        <v>0.13394762908094515</v>
      </c>
      <c r="DN144" s="37">
        <v>0.14659476052009079</v>
      </c>
      <c r="DO144" s="37">
        <v>0.14258928149217831</v>
      </c>
      <c r="DP144" s="37">
        <v>0.14027686388159588</v>
      </c>
      <c r="DQ144" s="37">
        <v>0.14669313439381515</v>
      </c>
      <c r="DR144" s="37">
        <v>0.1299300354424533</v>
      </c>
      <c r="DS144" s="37">
        <v>0.1440901892724904</v>
      </c>
      <c r="DT144" s="37">
        <v>0.13782929305402836</v>
      </c>
      <c r="DU144" s="37">
        <v>0.14258928149217831</v>
      </c>
      <c r="DV144" s="37">
        <v>0.14236503969130476</v>
      </c>
      <c r="DW144" s="37">
        <v>0.14073817990286241</v>
      </c>
      <c r="DX144" s="37">
        <v>0.14374546400494448</v>
      </c>
      <c r="DY144" s="37">
        <v>0.14281856254235992</v>
      </c>
      <c r="DZ144" s="37">
        <v>0.14978459024937418</v>
      </c>
      <c r="EA144" s="37">
        <v>0.14272803014242275</v>
      </c>
      <c r="EB144" s="37">
        <v>0.14917762503373466</v>
      </c>
      <c r="EC144" s="37">
        <v>0.14258928149217831</v>
      </c>
      <c r="ED144" s="37">
        <v>0.14747093096361885</v>
      </c>
      <c r="EE144" s="37">
        <v>0.14281856254235992</v>
      </c>
      <c r="EF144" s="37">
        <v>0.14258928149217831</v>
      </c>
      <c r="EG144" s="37">
        <v>0.14027686388159588</v>
      </c>
      <c r="EH144" s="37">
        <v>0.14258928149217831</v>
      </c>
      <c r="EI144" s="37">
        <v>0.14258928149217831</v>
      </c>
      <c r="EJ144" s="37">
        <v>0.15112968807174809</v>
      </c>
      <c r="EK144" s="37">
        <v>0.14420410252439653</v>
      </c>
      <c r="EL144" s="37">
        <v>0.15112968807174809</v>
      </c>
      <c r="EM144" s="37">
        <v>0.15008792147391325</v>
      </c>
      <c r="EN144" s="37">
        <v>0.14479112915124737</v>
      </c>
      <c r="EO144" s="37">
        <v>0.15112968807174809</v>
      </c>
      <c r="EP144" s="37">
        <v>0.15112968807174809</v>
      </c>
      <c r="EQ144" s="37">
        <v>0.14666141276869293</v>
      </c>
      <c r="ER144" s="37">
        <v>0.13482363456963498</v>
      </c>
      <c r="ES144" s="37">
        <v>0.12834964313488206</v>
      </c>
      <c r="ET144" s="37">
        <v>0.14281856254235992</v>
      </c>
      <c r="EU144" s="37">
        <v>0.14855263943588892</v>
      </c>
      <c r="EV144" s="37">
        <v>0.14981753484445948</v>
      </c>
      <c r="EW144" s="37">
        <v>0.15429497283218829</v>
      </c>
      <c r="EX144" s="37">
        <v>0.14258928149217831</v>
      </c>
      <c r="EY144" s="37">
        <v>0.14258928149217831</v>
      </c>
      <c r="EZ144" s="37">
        <v>0.14889006407529259</v>
      </c>
      <c r="FA144" s="37">
        <v>0.14281856254235992</v>
      </c>
      <c r="FB144" s="37">
        <v>0.14110940762982094</v>
      </c>
      <c r="FC144" s="37">
        <v>0.14281856254235992</v>
      </c>
      <c r="FD144" s="37">
        <v>0.13011507716657467</v>
      </c>
      <c r="FE144" s="37">
        <v>0.14666141276869293</v>
      </c>
      <c r="FF144" s="37">
        <v>0.14110940762982094</v>
      </c>
      <c r="FG144" s="37">
        <v>0.14258928149217831</v>
      </c>
      <c r="FH144" s="37">
        <v>0.14243706833936409</v>
      </c>
      <c r="FI144" s="37">
        <v>0.13727203676336575</v>
      </c>
      <c r="FJ144" s="37">
        <v>0.16004872699829309</v>
      </c>
      <c r="FK144" s="37">
        <v>0.14281856254235992</v>
      </c>
      <c r="FL144" s="37">
        <v>0.14639718722081119</v>
      </c>
      <c r="FM144" s="37">
        <v>0.14565625720639375</v>
      </c>
      <c r="FN144" s="37">
        <v>0.15112968807174809</v>
      </c>
      <c r="FO144" s="37">
        <v>0.15440706052882636</v>
      </c>
      <c r="FP144" s="37">
        <v>0.14281856254235992</v>
      </c>
      <c r="FQ144" s="37">
        <v>0.14258928149217831</v>
      </c>
      <c r="FR144" s="37">
        <v>0.14281856254235992</v>
      </c>
      <c r="FS144" s="37">
        <v>0.13556632453701134</v>
      </c>
      <c r="FT144" s="37">
        <v>0.14258928149217831</v>
      </c>
      <c r="FU144" s="37">
        <v>0.14258928149217831</v>
      </c>
      <c r="FV144" s="37">
        <v>0.14272803014242275</v>
      </c>
      <c r="FW144" s="37">
        <v>0.15385052246089725</v>
      </c>
      <c r="FX144" s="37">
        <v>0.15112968807174809</v>
      </c>
      <c r="FY144" s="37">
        <v>0.14363599274491246</v>
      </c>
      <c r="FZ144" s="37">
        <v>0.13771985672414466</v>
      </c>
      <c r="GA144" s="37">
        <v>0.14258928149217831</v>
      </c>
      <c r="GB144" s="37">
        <v>0.14258928149217831</v>
      </c>
      <c r="GC144" s="37">
        <v>0.15384850049050391</v>
      </c>
      <c r="GD144" s="37">
        <v>0.14189315047456597</v>
      </c>
      <c r="GE144" s="37">
        <v>0.14281856254235992</v>
      </c>
      <c r="GF144" s="37">
        <v>0.14258928149217831</v>
      </c>
      <c r="GG144" s="37">
        <v>0.15422434184753708</v>
      </c>
      <c r="GH144" s="37">
        <v>0.13751092280458876</v>
      </c>
      <c r="GI144" s="37">
        <v>0.14272803014242275</v>
      </c>
      <c r="GJ144" s="37">
        <v>0.14281856254235992</v>
      </c>
      <c r="GK144" s="37">
        <v>0.13771877704626023</v>
      </c>
      <c r="GL144" s="37">
        <v>0.14246356344073385</v>
      </c>
      <c r="GM144" s="37">
        <v>0.15591489451687224</v>
      </c>
      <c r="GN144" s="37">
        <v>0.14027686388159588</v>
      </c>
      <c r="GO144" s="37">
        <v>0.14494769549984832</v>
      </c>
      <c r="GP144" s="37">
        <v>0.14281856254235992</v>
      </c>
      <c r="GQ144" s="37">
        <v>0.15923695700335228</v>
      </c>
      <c r="GR144" s="37">
        <v>0.15112968807174809</v>
      </c>
      <c r="GS144" s="37">
        <v>0.14258928149217831</v>
      </c>
      <c r="GT144" s="37">
        <v>0.1458083715079741</v>
      </c>
      <c r="GU144" s="37">
        <v>0.14574593830151694</v>
      </c>
      <c r="GV144" s="37">
        <v>0.14243706833936409</v>
      </c>
      <c r="GW144" s="37">
        <v>0.14258928149217831</v>
      </c>
      <c r="GX144" s="37">
        <v>0.14953230023308084</v>
      </c>
      <c r="GY144" s="37">
        <v>0.15112968807174809</v>
      </c>
      <c r="GZ144" s="37">
        <v>0.14777437428001061</v>
      </c>
      <c r="HA144" s="37">
        <v>0.1425473614165238</v>
      </c>
      <c r="HB144" s="37">
        <v>0.14565625720639375</v>
      </c>
      <c r="HC144" s="37">
        <v>0.1441284066527595</v>
      </c>
      <c r="HD144" s="37">
        <v>0.14281856254235992</v>
      </c>
      <c r="HE144" s="37">
        <v>0.12630852929108061</v>
      </c>
      <c r="HF144" s="37">
        <v>0.14258928149217831</v>
      </c>
      <c r="HG144" s="37">
        <v>0.12790494087021509</v>
      </c>
      <c r="HH144" s="37">
        <v>0.14547442408321887</v>
      </c>
      <c r="HI144" s="37">
        <v>0.14258928149217831</v>
      </c>
      <c r="HJ144" s="37">
        <v>0.14430454882570998</v>
      </c>
      <c r="HK144" s="37">
        <v>0.13820622674366323</v>
      </c>
      <c r="HL144" s="37">
        <v>0.14043299898257833</v>
      </c>
      <c r="HM144" s="37">
        <v>0.14258928149217831</v>
      </c>
      <c r="HN144" s="37">
        <v>0.13667833288377218</v>
      </c>
      <c r="HO144" s="37">
        <v>0.14756270274593786</v>
      </c>
      <c r="HP144" s="37">
        <v>0.14281856254235992</v>
      </c>
      <c r="HQ144" s="37">
        <v>0.14246356344073385</v>
      </c>
      <c r="HR144" s="37">
        <v>0.14636158051476733</v>
      </c>
      <c r="HS144" s="37">
        <v>0.1444638823219706</v>
      </c>
      <c r="HT144" s="37">
        <v>0.1425473614165238</v>
      </c>
      <c r="HU144" s="37">
        <v>0.15027634300706505</v>
      </c>
      <c r="HV144" s="37">
        <v>0.14027686388159588</v>
      </c>
      <c r="HW144" s="37">
        <v>0.14258928149217831</v>
      </c>
      <c r="HX144" s="37">
        <v>0.15112968807174809</v>
      </c>
      <c r="HY144" s="37">
        <v>0.15112968807174809</v>
      </c>
      <c r="HZ144" s="37">
        <v>0.13786375178019084</v>
      </c>
      <c r="IA144" s="37">
        <v>0.1425473614165238</v>
      </c>
      <c r="IB144" s="37">
        <v>0.14242358757276663</v>
      </c>
      <c r="IC144" s="37">
        <v>0.13958608066624079</v>
      </c>
      <c r="ID144" s="37">
        <v>0.1425473614165238</v>
      </c>
      <c r="IE144" s="37">
        <v>0.14258928149217831</v>
      </c>
      <c r="IF144" s="37">
        <v>0.14272803014242275</v>
      </c>
      <c r="IG144" s="37">
        <v>0.14027686388159588</v>
      </c>
      <c r="IH144" s="37">
        <v>0.14732352768867085</v>
      </c>
      <c r="II144" s="37">
        <v>0.15112968807174809</v>
      </c>
      <c r="IJ144" s="37">
        <v>0.14391586843073512</v>
      </c>
      <c r="IK144" s="37">
        <v>0.14652850794604455</v>
      </c>
      <c r="IL144" s="37">
        <v>0.14019272064253507</v>
      </c>
      <c r="IM144" s="37"/>
      <c r="IN144" s="37"/>
      <c r="IO144" s="37"/>
      <c r="IP144" s="37"/>
      <c r="IQ144" s="37"/>
      <c r="IR144" s="37"/>
      <c r="IS144" s="37"/>
      <c r="IT144" s="37"/>
      <c r="IU144" s="37"/>
      <c r="IV144" s="37"/>
      <c r="IW144" s="37"/>
      <c r="IX144" s="37"/>
      <c r="IY144" s="37"/>
      <c r="IZ144" s="37"/>
      <c r="JA144" s="37"/>
      <c r="JB144" s="37"/>
      <c r="JC144" s="37"/>
      <c r="JD144" s="37"/>
      <c r="JE144" s="37"/>
      <c r="JF144" s="37"/>
      <c r="JG144" s="37"/>
      <c r="JH144" s="37"/>
      <c r="JI144" s="37"/>
      <c r="JJ144" s="37"/>
      <c r="JK144" s="37"/>
      <c r="JL144" s="37"/>
      <c r="JM144" s="37"/>
      <c r="JN144" s="37"/>
      <c r="JO144" s="37"/>
      <c r="JP144" s="37"/>
      <c r="JQ144" s="37"/>
      <c r="JR144" s="37"/>
      <c r="JS144" s="37"/>
      <c r="JT144" s="37"/>
      <c r="JU144" s="37"/>
      <c r="JV144" s="37"/>
      <c r="JW144" s="37"/>
      <c r="JX144" s="37"/>
      <c r="JY144" s="37"/>
      <c r="JZ144" s="37"/>
      <c r="KA144" s="37"/>
      <c r="KB144" s="37"/>
      <c r="KC144" s="37"/>
      <c r="KD144" s="37"/>
      <c r="KE144" s="37"/>
      <c r="KF144" s="37"/>
      <c r="KG144" s="37"/>
      <c r="KH144" s="37"/>
      <c r="KI144" s="37"/>
      <c r="KJ144" s="37"/>
      <c r="KK144" s="37"/>
      <c r="KL144" s="37"/>
      <c r="KM144" s="37"/>
      <c r="KN144" s="37"/>
      <c r="KO144" s="37"/>
      <c r="KP144" s="37"/>
      <c r="KQ144" s="37"/>
      <c r="KR144" s="37"/>
      <c r="KS144" s="37"/>
      <c r="KT144" s="37"/>
      <c r="KU144" s="37"/>
      <c r="KV144" s="37"/>
      <c r="KW144" s="37"/>
      <c r="KX144" s="37"/>
      <c r="KY144" s="37"/>
      <c r="KZ144" s="37"/>
      <c r="LA144" s="37"/>
      <c r="LB144" s="37"/>
      <c r="LC144" s="37"/>
      <c r="LD144" s="37"/>
      <c r="LE144" s="37"/>
      <c r="LF144" s="37"/>
      <c r="LG144" s="37"/>
      <c r="LH144" s="37"/>
      <c r="LI144" s="37"/>
      <c r="LJ144" s="37"/>
      <c r="LK144" s="37"/>
      <c r="LL144" s="37"/>
      <c r="LM144" s="37"/>
      <c r="LN144" s="37"/>
      <c r="LO144" s="37"/>
      <c r="LP144" s="37"/>
      <c r="LQ144" s="37"/>
      <c r="LR144" s="37"/>
      <c r="LS144" s="37"/>
      <c r="LT144" s="37"/>
      <c r="LU144" s="37"/>
      <c r="LV144" s="37"/>
      <c r="LW144" s="37"/>
      <c r="LX144" s="37"/>
      <c r="LY144" s="37"/>
      <c r="LZ144" s="37"/>
      <c r="MA144" s="37"/>
      <c r="MB144" s="37"/>
      <c r="MC144" s="37"/>
      <c r="MD144" s="37"/>
      <c r="ME144" s="37"/>
      <c r="MF144" s="37"/>
      <c r="MG144" s="37"/>
      <c r="MH144" s="37"/>
      <c r="MI144" s="37"/>
      <c r="MJ144" s="37"/>
      <c r="MK144" s="37"/>
      <c r="ML144" s="37"/>
      <c r="MM144" s="37"/>
      <c r="MN144" s="37"/>
      <c r="MO144" s="37"/>
      <c r="MP144" s="37"/>
      <c r="MQ144" s="37"/>
      <c r="MR144" s="37"/>
      <c r="MS144" s="37"/>
      <c r="MT144" s="37"/>
      <c r="MU144" s="37"/>
      <c r="MV144" s="37"/>
      <c r="MW144" s="37"/>
      <c r="MX144" s="37"/>
      <c r="MY144" s="37"/>
      <c r="MZ144" s="37"/>
      <c r="NA144" s="37"/>
      <c r="NB144" s="37"/>
      <c r="NC144" s="37"/>
      <c r="ND144" s="37"/>
      <c r="NE144" s="37"/>
      <c r="NF144" s="37"/>
      <c r="NG144" s="37"/>
      <c r="NH144" s="37"/>
      <c r="NI144" s="37"/>
      <c r="NJ144" s="37"/>
      <c r="NK144" s="37"/>
      <c r="NL144" s="37"/>
      <c r="NM144" s="37"/>
      <c r="NN144" s="37"/>
      <c r="NO144" s="37"/>
      <c r="NP144" s="37"/>
      <c r="NQ144" s="37"/>
      <c r="NR144" s="37"/>
      <c r="NS144" s="37"/>
      <c r="NT144" s="37"/>
      <c r="NU144" s="37"/>
      <c r="NV144" s="37"/>
      <c r="NW144" s="37"/>
      <c r="NX144" s="37"/>
      <c r="NY144" s="37"/>
      <c r="NZ144" s="37"/>
      <c r="OA144" s="37"/>
      <c r="OB144" s="37"/>
      <c r="OC144" s="37"/>
      <c r="OD144" s="37"/>
      <c r="OE144" s="37"/>
      <c r="OF144" s="37"/>
      <c r="OG144" s="37"/>
      <c r="OH144" s="37"/>
      <c r="OI144" s="37"/>
      <c r="OJ144" s="37"/>
      <c r="OK144" s="37"/>
      <c r="OL144" s="37"/>
      <c r="OM144" s="37"/>
      <c r="ON144" s="37"/>
      <c r="OO144" s="37"/>
      <c r="OP144" s="37"/>
      <c r="OQ144" s="37"/>
      <c r="OR144" s="37"/>
      <c r="OS144" s="37"/>
      <c r="OT144" s="37"/>
    </row>
    <row r="145" spans="1:410" x14ac:dyDescent="0.35">
      <c r="A145" s="307">
        <v>0.18700000000000006</v>
      </c>
      <c r="B145" s="314">
        <f t="shared" si="16"/>
        <v>0.14795997576097913</v>
      </c>
      <c r="C145" s="315">
        <f t="shared" si="17"/>
        <v>3.9040024239020921E-2</v>
      </c>
      <c r="D145" s="37">
        <f t="shared" si="18"/>
        <v>0.14472069093279122</v>
      </c>
      <c r="E145" s="11">
        <f t="shared" si="19"/>
        <v>4.2279309067208837E-2</v>
      </c>
      <c r="F145" s="310">
        <f t="shared" si="20"/>
        <v>0.14794899051101532</v>
      </c>
      <c r="G145" s="311">
        <f t="shared" si="21"/>
        <v>3.9051009488984739E-2</v>
      </c>
      <c r="H145" s="312">
        <f t="shared" si="22"/>
        <v>0.14482614896284771</v>
      </c>
      <c r="I145" s="313">
        <f t="shared" si="23"/>
        <v>4.2173851037152349E-2</v>
      </c>
      <c r="J145" s="323">
        <v>0.14472069093279122</v>
      </c>
      <c r="K145" s="313">
        <v>4.2279309067208837E-2</v>
      </c>
      <c r="M145" s="1">
        <v>0.18700000000000006</v>
      </c>
      <c r="N145" s="37">
        <v>0.14628858159315694</v>
      </c>
      <c r="O145" s="37">
        <v>0.1484971747671171</v>
      </c>
      <c r="P145" s="37">
        <v>0.15430261258556</v>
      </c>
      <c r="Q145" s="37">
        <v>0.15826529616854623</v>
      </c>
      <c r="R145" s="37">
        <v>0.14336467604516701</v>
      </c>
      <c r="S145" s="37">
        <v>0.1484971747671171</v>
      </c>
      <c r="T145" s="37">
        <v>0.14701866116630202</v>
      </c>
      <c r="U145" s="37">
        <v>0.15537749604825524</v>
      </c>
      <c r="V145" s="37">
        <v>0.1484971747671171</v>
      </c>
      <c r="W145" s="37">
        <v>0.1486884399491204</v>
      </c>
      <c r="X145" s="37">
        <v>0.1484971747671171</v>
      </c>
      <c r="Y145" s="37">
        <v>0.14517768629100658</v>
      </c>
      <c r="Z145" s="37">
        <v>0.1486884399491204</v>
      </c>
      <c r="AA145" s="37">
        <v>0.1486884399491204</v>
      </c>
      <c r="AB145" s="37">
        <v>0.16181572215866935</v>
      </c>
      <c r="AC145" s="37">
        <v>0.14842902108078571</v>
      </c>
      <c r="AD145" s="37">
        <v>0.14371923489585736</v>
      </c>
      <c r="AE145" s="37">
        <v>0.16051450287712155</v>
      </c>
      <c r="AF145" s="37">
        <v>0.1484971747671171</v>
      </c>
      <c r="AG145" s="37">
        <v>0.1486884399491204</v>
      </c>
      <c r="AH145" s="37">
        <v>0.15430261258556</v>
      </c>
      <c r="AI145" s="37">
        <v>0.15670589781937938</v>
      </c>
      <c r="AJ145" s="37">
        <v>0.1486884399491204</v>
      </c>
      <c r="AK145" s="37">
        <v>0.14349848717338487</v>
      </c>
      <c r="AL145" s="37">
        <v>0.1484971747671171</v>
      </c>
      <c r="AM145" s="37">
        <v>0.14838280016315175</v>
      </c>
      <c r="AN145" s="37">
        <v>0.15364446615109295</v>
      </c>
      <c r="AO145" s="37">
        <v>0.14842902108078571</v>
      </c>
      <c r="AP145" s="37">
        <v>0.1486884399491204</v>
      </c>
      <c r="AQ145" s="37">
        <v>0.15249280217918026</v>
      </c>
      <c r="AR145" s="37">
        <v>0.15430261258556</v>
      </c>
      <c r="AS145" s="37">
        <v>0.13905290102898027</v>
      </c>
      <c r="AT145" s="37">
        <v>0.16194362646840688</v>
      </c>
      <c r="AU145" s="37">
        <v>0.14686291442616595</v>
      </c>
      <c r="AV145" s="37">
        <v>0.1486884399491204</v>
      </c>
      <c r="AW145" s="37">
        <v>0.14828014736021844</v>
      </c>
      <c r="AX145" s="37">
        <v>0.14842902108078571</v>
      </c>
      <c r="AY145" s="37">
        <v>0.1484971747671171</v>
      </c>
      <c r="AZ145" s="37">
        <v>0.1449028693786194</v>
      </c>
      <c r="BA145" s="37">
        <v>0.14349848717338487</v>
      </c>
      <c r="BB145" s="37">
        <v>0.14349848717338487</v>
      </c>
      <c r="BC145" s="37">
        <v>0.14849035258224275</v>
      </c>
      <c r="BD145" s="37">
        <v>0.14369922895001297</v>
      </c>
      <c r="BE145" s="37">
        <v>0.1484971747671171</v>
      </c>
      <c r="BF145" s="37">
        <v>0.15883970295670391</v>
      </c>
      <c r="BG145" s="37">
        <v>0.15502539254222958</v>
      </c>
      <c r="BH145" s="37">
        <v>0.15887734696890621</v>
      </c>
      <c r="BI145" s="37">
        <v>0.15430261258556</v>
      </c>
      <c r="BJ145" s="37">
        <v>0.14842902108078571</v>
      </c>
      <c r="BK145" s="37">
        <v>0.16763170675721994</v>
      </c>
      <c r="BL145" s="37">
        <v>0.15904663141589603</v>
      </c>
      <c r="BM145" s="37">
        <v>0.14642435519738117</v>
      </c>
      <c r="BN145" s="37">
        <v>0.14117913430171969</v>
      </c>
      <c r="BO145" s="37">
        <v>0.15433162872982176</v>
      </c>
      <c r="BP145" s="37">
        <v>0.14839495726978158</v>
      </c>
      <c r="BQ145" s="37">
        <v>0.15160049463020009</v>
      </c>
      <c r="BR145" s="37">
        <v>0.1486884399491204</v>
      </c>
      <c r="BS145" s="37">
        <v>0.1486884399491204</v>
      </c>
      <c r="BT145" s="37">
        <v>0.1484971747671171</v>
      </c>
      <c r="BU145" s="37">
        <v>0.1484971747671171</v>
      </c>
      <c r="BV145" s="37">
        <v>0.15430261258556</v>
      </c>
      <c r="BW145" s="37">
        <v>0.15785998878626573</v>
      </c>
      <c r="BX145" s="37">
        <v>0.14349848717338487</v>
      </c>
      <c r="BY145" s="37">
        <v>0.14868955502995362</v>
      </c>
      <c r="BZ145" s="37">
        <v>0.14720287753575101</v>
      </c>
      <c r="CA145" s="37">
        <v>0.1486884399491204</v>
      </c>
      <c r="CB145" s="37">
        <v>0.14345386770671831</v>
      </c>
      <c r="CC145" s="37">
        <v>0.15942908172316872</v>
      </c>
      <c r="CD145" s="37">
        <v>0.15059130171970536</v>
      </c>
      <c r="CE145" s="37">
        <v>0.1511999098546466</v>
      </c>
      <c r="CF145" s="37">
        <v>0.12805090953054754</v>
      </c>
      <c r="CG145" s="37">
        <v>0.14345386770671831</v>
      </c>
      <c r="CH145" s="37">
        <v>0.16702292772257565</v>
      </c>
      <c r="CI145" s="37">
        <v>0.1391104970885213</v>
      </c>
      <c r="CJ145" s="37">
        <v>0.15430261258556</v>
      </c>
      <c r="CK145" s="37">
        <v>0.16157292875389784</v>
      </c>
      <c r="CL145" s="37">
        <v>0.14349848717338487</v>
      </c>
      <c r="CM145" s="37">
        <v>0.14893464067291706</v>
      </c>
      <c r="CN145" s="37">
        <v>0.15364051086981867</v>
      </c>
      <c r="CO145" s="37">
        <v>0.16410329093400544</v>
      </c>
      <c r="CP145" s="37">
        <v>0.15681715743803037</v>
      </c>
      <c r="CQ145" s="37">
        <v>0.14817268575844422</v>
      </c>
      <c r="CR145" s="37">
        <v>0.14371923489585736</v>
      </c>
      <c r="CS145" s="37">
        <v>0.15814945679131331</v>
      </c>
      <c r="CT145" s="37">
        <v>0.14349848717338487</v>
      </c>
      <c r="CU145" s="37">
        <v>0.15127088372894848</v>
      </c>
      <c r="CV145" s="37">
        <v>0.14371923489585736</v>
      </c>
      <c r="CW145" s="37">
        <v>0.14996399149020956</v>
      </c>
      <c r="CX145" s="37">
        <v>0.14349848717338487</v>
      </c>
      <c r="CY145" s="37">
        <v>0.14349848717338487</v>
      </c>
      <c r="CZ145" s="37">
        <v>0.1576860684588266</v>
      </c>
      <c r="DA145" s="37">
        <v>0.14371923489585736</v>
      </c>
      <c r="DB145" s="37">
        <v>0.14183370014557162</v>
      </c>
      <c r="DC145" s="37">
        <v>0.14345386770671831</v>
      </c>
      <c r="DD145" s="37">
        <v>0.15005671459916869</v>
      </c>
      <c r="DE145" s="37">
        <v>0.14334071040231477</v>
      </c>
      <c r="DF145" s="37">
        <v>0.15069380405762067</v>
      </c>
      <c r="DG145" s="37">
        <v>0.14117913430171969</v>
      </c>
      <c r="DH145" s="37">
        <v>0.14110174498710815</v>
      </c>
      <c r="DI145" s="37">
        <v>0.15024473408678984</v>
      </c>
      <c r="DJ145" s="37">
        <v>0.14822494013652276</v>
      </c>
      <c r="DK145" s="37">
        <v>0.14349848717338487</v>
      </c>
      <c r="DL145" s="37">
        <v>0.14349848717338487</v>
      </c>
      <c r="DM145" s="37">
        <v>0.13480448228379416</v>
      </c>
      <c r="DN145" s="37">
        <v>0.14746673041040803</v>
      </c>
      <c r="DO145" s="37">
        <v>0.14349848717338487</v>
      </c>
      <c r="DP145" s="37">
        <v>0.14117913430171969</v>
      </c>
      <c r="DQ145" s="37">
        <v>0.14760817450326824</v>
      </c>
      <c r="DR145" s="37">
        <v>0.13083657066644716</v>
      </c>
      <c r="DS145" s="37">
        <v>0.14499961945566842</v>
      </c>
      <c r="DT145" s="37">
        <v>0.13872958285459136</v>
      </c>
      <c r="DU145" s="37">
        <v>0.14349848717338487</v>
      </c>
      <c r="DV145" s="37">
        <v>0.14326536501205411</v>
      </c>
      <c r="DW145" s="37">
        <v>0.14164009597473726</v>
      </c>
      <c r="DX145" s="37">
        <v>0.14464542353988352</v>
      </c>
      <c r="DY145" s="37">
        <v>0.14371923489585736</v>
      </c>
      <c r="DZ145" s="37">
        <v>0.15065778907333138</v>
      </c>
      <c r="EA145" s="37">
        <v>0.14362310352698726</v>
      </c>
      <c r="EB145" s="37">
        <v>0.15005671459916869</v>
      </c>
      <c r="EC145" s="37">
        <v>0.14349848717338487</v>
      </c>
      <c r="ED145" s="37">
        <v>0.14830619175705828</v>
      </c>
      <c r="EE145" s="37">
        <v>0.14371923489585736</v>
      </c>
      <c r="EF145" s="37">
        <v>0.14349848717338487</v>
      </c>
      <c r="EG145" s="37">
        <v>0.14117913430171969</v>
      </c>
      <c r="EH145" s="37">
        <v>0.14349848717338487</v>
      </c>
      <c r="EI145" s="37">
        <v>0.14349848717338487</v>
      </c>
      <c r="EJ145" s="37">
        <v>0.15200232674839986</v>
      </c>
      <c r="EK145" s="37">
        <v>0.1450992273011884</v>
      </c>
      <c r="EL145" s="37">
        <v>0.15200232674839986</v>
      </c>
      <c r="EM145" s="37">
        <v>0.15098505423197994</v>
      </c>
      <c r="EN145" s="37">
        <v>0.14570679497236494</v>
      </c>
      <c r="EO145" s="37">
        <v>0.15200232674839986</v>
      </c>
      <c r="EP145" s="37">
        <v>0.15200232674839986</v>
      </c>
      <c r="EQ145" s="37">
        <v>0.14753591962160462</v>
      </c>
      <c r="ER145" s="37">
        <v>0.13572293487759368</v>
      </c>
      <c r="ES145" s="37">
        <v>0.12934071068851405</v>
      </c>
      <c r="ET145" s="37">
        <v>0.14371923489585736</v>
      </c>
      <c r="EU145" s="37">
        <v>0.14943450817691462</v>
      </c>
      <c r="EV145" s="37">
        <v>0.15069380405762067</v>
      </c>
      <c r="EW145" s="37">
        <v>0.15516638648081615</v>
      </c>
      <c r="EX145" s="37">
        <v>0.14349848717338487</v>
      </c>
      <c r="EY145" s="37">
        <v>0.14349848717338487</v>
      </c>
      <c r="EZ145" s="37">
        <v>0.14976363648858104</v>
      </c>
      <c r="FA145" s="37">
        <v>0.14371923489585736</v>
      </c>
      <c r="FB145" s="37">
        <v>0.14200979485529897</v>
      </c>
      <c r="FC145" s="37">
        <v>0.14371923489585736</v>
      </c>
      <c r="FD145" s="37">
        <v>0.1309594125638891</v>
      </c>
      <c r="FE145" s="37">
        <v>0.14753591962160462</v>
      </c>
      <c r="FF145" s="37">
        <v>0.14200979485529897</v>
      </c>
      <c r="FG145" s="37">
        <v>0.14349848717338487</v>
      </c>
      <c r="FH145" s="37">
        <v>0.14333437652604153</v>
      </c>
      <c r="FI145" s="37">
        <v>0.13815511827130589</v>
      </c>
      <c r="FJ145" s="37">
        <v>0.16091430846549604</v>
      </c>
      <c r="FK145" s="37">
        <v>0.14371923489585736</v>
      </c>
      <c r="FL145" s="37">
        <v>0.14726163783326185</v>
      </c>
      <c r="FM145" s="37">
        <v>0.14656631328424696</v>
      </c>
      <c r="FN145" s="37">
        <v>0.15200232674839986</v>
      </c>
      <c r="FO145" s="37">
        <v>0.15528152945642004</v>
      </c>
      <c r="FP145" s="37">
        <v>0.14371923489585736</v>
      </c>
      <c r="FQ145" s="37">
        <v>0.14349848717338487</v>
      </c>
      <c r="FR145" s="37">
        <v>0.14371923489585736</v>
      </c>
      <c r="FS145" s="37">
        <v>0.1364670324681716</v>
      </c>
      <c r="FT145" s="37">
        <v>0.14349848717338487</v>
      </c>
      <c r="FU145" s="37">
        <v>0.14349848717338487</v>
      </c>
      <c r="FV145" s="37">
        <v>0.14362310352698726</v>
      </c>
      <c r="FW145" s="37">
        <v>0.15474814858692132</v>
      </c>
      <c r="FX145" s="37">
        <v>0.15200232674839986</v>
      </c>
      <c r="FY145" s="37">
        <v>0.14457267166255949</v>
      </c>
      <c r="FZ145" s="37">
        <v>0.13863990587417718</v>
      </c>
      <c r="GA145" s="37">
        <v>0.14349848717338487</v>
      </c>
      <c r="GB145" s="37">
        <v>0.14349848717338487</v>
      </c>
      <c r="GC145" s="37">
        <v>0.15478406863512184</v>
      </c>
      <c r="GD145" s="37">
        <v>0.14279453791048824</v>
      </c>
      <c r="GE145" s="37">
        <v>0.14371923489585736</v>
      </c>
      <c r="GF145" s="37">
        <v>0.14349848717338487</v>
      </c>
      <c r="GG145" s="37">
        <v>0.15510192047515114</v>
      </c>
      <c r="GH145" s="37">
        <v>0.13841410713271918</v>
      </c>
      <c r="GI145" s="37">
        <v>0.14362310352698726</v>
      </c>
      <c r="GJ145" s="37">
        <v>0.14371923489585736</v>
      </c>
      <c r="GK145" s="37">
        <v>0.13861826075026396</v>
      </c>
      <c r="GL145" s="37">
        <v>0.14336467604516701</v>
      </c>
      <c r="GM145" s="37">
        <v>0.15684066776524852</v>
      </c>
      <c r="GN145" s="37">
        <v>0.14117913430171969</v>
      </c>
      <c r="GO145" s="37">
        <v>0.14580184746731306</v>
      </c>
      <c r="GP145" s="37">
        <v>0.14371923489585736</v>
      </c>
      <c r="GQ145" s="37">
        <v>0.16010364442972591</v>
      </c>
      <c r="GR145" s="37">
        <v>0.15200232674839986</v>
      </c>
      <c r="GS145" s="37">
        <v>0.14349848717338487</v>
      </c>
      <c r="GT145" s="37">
        <v>0.14674026059295309</v>
      </c>
      <c r="GU145" s="37">
        <v>0.14665333771168965</v>
      </c>
      <c r="GV145" s="37">
        <v>0.14333437652604153</v>
      </c>
      <c r="GW145" s="37">
        <v>0.14349848717338487</v>
      </c>
      <c r="GX145" s="37">
        <v>0.15043596267917914</v>
      </c>
      <c r="GY145" s="37">
        <v>0.15200232674839986</v>
      </c>
      <c r="GZ145" s="37">
        <v>0.14864841383673921</v>
      </c>
      <c r="HA145" s="37">
        <v>0.14345386770671831</v>
      </c>
      <c r="HB145" s="37">
        <v>0.14656631328424696</v>
      </c>
      <c r="HC145" s="37">
        <v>0.1450379053696067</v>
      </c>
      <c r="HD145" s="37">
        <v>0.14371923489585736</v>
      </c>
      <c r="HE145" s="37">
        <v>0.12693071870732631</v>
      </c>
      <c r="HF145" s="37">
        <v>0.14349848717338487</v>
      </c>
      <c r="HG145" s="37">
        <v>0.12852863137450488</v>
      </c>
      <c r="HH145" s="37">
        <v>0.14638013273993566</v>
      </c>
      <c r="HI145" s="37">
        <v>0.14349848717338487</v>
      </c>
      <c r="HJ145" s="37">
        <v>0.14520533077443187</v>
      </c>
      <c r="HK145" s="37">
        <v>0.1391104970885213</v>
      </c>
      <c r="HL145" s="37">
        <v>0.1413299456596977</v>
      </c>
      <c r="HM145" s="37">
        <v>0.14349848717338487</v>
      </c>
      <c r="HN145" s="37">
        <v>0.13755546155409504</v>
      </c>
      <c r="HO145" s="37">
        <v>0.14846600481557592</v>
      </c>
      <c r="HP145" s="37">
        <v>0.14371923489585736</v>
      </c>
      <c r="HQ145" s="37">
        <v>0.14336467604516701</v>
      </c>
      <c r="HR145" s="37">
        <v>0.1471084351123213</v>
      </c>
      <c r="HS145" s="37">
        <v>0.14537179433363434</v>
      </c>
      <c r="HT145" s="37">
        <v>0.14345386770671831</v>
      </c>
      <c r="HU145" s="37">
        <v>0.15114344967668281</v>
      </c>
      <c r="HV145" s="37">
        <v>0.14117913430171969</v>
      </c>
      <c r="HW145" s="37">
        <v>0.14349848717338487</v>
      </c>
      <c r="HX145" s="37">
        <v>0.15200232674839986</v>
      </c>
      <c r="HY145" s="37">
        <v>0.15200232674839986</v>
      </c>
      <c r="HZ145" s="37">
        <v>0.13876968487642904</v>
      </c>
      <c r="IA145" s="37">
        <v>0.14345386770671831</v>
      </c>
      <c r="IB145" s="37">
        <v>0.14334071040231477</v>
      </c>
      <c r="IC145" s="37">
        <v>0.14048926569303211</v>
      </c>
      <c r="ID145" s="37">
        <v>0.14345386770671831</v>
      </c>
      <c r="IE145" s="37">
        <v>0.14349848717338487</v>
      </c>
      <c r="IF145" s="37">
        <v>0.14362310352698726</v>
      </c>
      <c r="IG145" s="37">
        <v>0.14117913430171969</v>
      </c>
      <c r="IH145" s="37">
        <v>0.14822494013652276</v>
      </c>
      <c r="II145" s="37">
        <v>0.15200232674839986</v>
      </c>
      <c r="IJ145" s="37">
        <v>0.14481325821164992</v>
      </c>
      <c r="IK145" s="37">
        <v>0.14739795623850571</v>
      </c>
      <c r="IL145" s="37">
        <v>0.14110174498710815</v>
      </c>
      <c r="IM145" s="37"/>
      <c r="IN145" s="37"/>
      <c r="IO145" s="37"/>
      <c r="IP145" s="37"/>
      <c r="IQ145" s="37"/>
      <c r="IR145" s="37"/>
      <c r="IS145" s="37"/>
      <c r="IT145" s="37"/>
      <c r="IU145" s="37"/>
      <c r="IV145" s="37"/>
      <c r="IW145" s="37"/>
      <c r="IX145" s="37"/>
      <c r="IY145" s="37"/>
      <c r="IZ145" s="37"/>
      <c r="JA145" s="37"/>
      <c r="JB145" s="37"/>
      <c r="JC145" s="37"/>
      <c r="JD145" s="37"/>
      <c r="JE145" s="37"/>
      <c r="JF145" s="37"/>
      <c r="JG145" s="37"/>
      <c r="JH145" s="37"/>
      <c r="JI145" s="37"/>
      <c r="JJ145" s="37"/>
      <c r="JK145" s="37"/>
      <c r="JL145" s="37"/>
      <c r="JM145" s="37"/>
      <c r="JN145" s="37"/>
      <c r="JO145" s="37"/>
      <c r="JP145" s="37"/>
      <c r="JQ145" s="37"/>
      <c r="JR145" s="37"/>
      <c r="JS145" s="37"/>
      <c r="JT145" s="37"/>
      <c r="JU145" s="37"/>
      <c r="JV145" s="37"/>
      <c r="JW145" s="37"/>
      <c r="JX145" s="37"/>
      <c r="JY145" s="37"/>
      <c r="JZ145" s="37"/>
      <c r="KA145" s="37"/>
      <c r="KB145" s="37"/>
      <c r="KC145" s="37"/>
      <c r="KD145" s="37"/>
      <c r="KE145" s="37"/>
      <c r="KF145" s="37"/>
      <c r="KG145" s="37"/>
      <c r="KH145" s="37"/>
      <c r="KI145" s="37"/>
      <c r="KJ145" s="37"/>
      <c r="KK145" s="37"/>
      <c r="KL145" s="37"/>
      <c r="KM145" s="37"/>
      <c r="KN145" s="37"/>
      <c r="KO145" s="37"/>
      <c r="KP145" s="37"/>
      <c r="KQ145" s="37"/>
      <c r="KR145" s="37"/>
      <c r="KS145" s="37"/>
      <c r="KT145" s="37"/>
      <c r="KU145" s="37"/>
      <c r="KV145" s="37"/>
      <c r="KW145" s="37"/>
      <c r="KX145" s="37"/>
      <c r="KY145" s="37"/>
      <c r="KZ145" s="37"/>
      <c r="LA145" s="37"/>
      <c r="LB145" s="37"/>
      <c r="LC145" s="37"/>
      <c r="LD145" s="37"/>
      <c r="LE145" s="37"/>
      <c r="LF145" s="37"/>
      <c r="LG145" s="37"/>
      <c r="LH145" s="37"/>
      <c r="LI145" s="37"/>
      <c r="LJ145" s="37"/>
      <c r="LK145" s="37"/>
      <c r="LL145" s="37"/>
      <c r="LM145" s="37"/>
      <c r="LN145" s="37"/>
      <c r="LO145" s="37"/>
      <c r="LP145" s="37"/>
      <c r="LQ145" s="37"/>
      <c r="LR145" s="37"/>
      <c r="LS145" s="37"/>
      <c r="LT145" s="37"/>
      <c r="LU145" s="37"/>
      <c r="LV145" s="37"/>
      <c r="LW145" s="37"/>
      <c r="LX145" s="37"/>
      <c r="LY145" s="37"/>
      <c r="LZ145" s="37"/>
      <c r="MA145" s="37"/>
      <c r="MB145" s="37"/>
      <c r="MC145" s="37"/>
      <c r="MD145" s="37"/>
      <c r="ME145" s="37"/>
      <c r="MF145" s="37"/>
      <c r="MG145" s="37"/>
      <c r="MH145" s="37"/>
      <c r="MI145" s="37"/>
      <c r="MJ145" s="37"/>
      <c r="MK145" s="37"/>
      <c r="ML145" s="37"/>
      <c r="MM145" s="37"/>
      <c r="MN145" s="37"/>
      <c r="MO145" s="37"/>
      <c r="MP145" s="37"/>
      <c r="MQ145" s="37"/>
      <c r="MR145" s="37"/>
      <c r="MS145" s="37"/>
      <c r="MT145" s="37"/>
      <c r="MU145" s="37"/>
      <c r="MV145" s="37"/>
      <c r="MW145" s="37"/>
      <c r="MX145" s="37"/>
      <c r="MY145" s="37"/>
      <c r="MZ145" s="37"/>
      <c r="NA145" s="37"/>
      <c r="NB145" s="37"/>
      <c r="NC145" s="37"/>
      <c r="ND145" s="37"/>
      <c r="NE145" s="37"/>
      <c r="NF145" s="37"/>
      <c r="NG145" s="37"/>
      <c r="NH145" s="37"/>
      <c r="NI145" s="37"/>
      <c r="NJ145" s="37"/>
      <c r="NK145" s="37"/>
      <c r="NL145" s="37"/>
      <c r="NM145" s="37"/>
      <c r="NN145" s="37"/>
      <c r="NO145" s="37"/>
      <c r="NP145" s="37"/>
      <c r="NQ145" s="37"/>
      <c r="NR145" s="37"/>
      <c r="NS145" s="37"/>
      <c r="NT145" s="37"/>
      <c r="NU145" s="37"/>
      <c r="NV145" s="37"/>
      <c r="NW145" s="37"/>
      <c r="NX145" s="37"/>
      <c r="NY145" s="37"/>
      <c r="NZ145" s="37"/>
      <c r="OA145" s="37"/>
      <c r="OB145" s="37"/>
      <c r="OC145" s="37"/>
      <c r="OD145" s="37"/>
      <c r="OE145" s="37"/>
      <c r="OF145" s="37"/>
      <c r="OG145" s="37"/>
      <c r="OH145" s="37"/>
      <c r="OI145" s="37"/>
      <c r="OJ145" s="37"/>
      <c r="OK145" s="37"/>
      <c r="OL145" s="37"/>
      <c r="OM145" s="37"/>
      <c r="ON145" s="37"/>
      <c r="OO145" s="37"/>
      <c r="OP145" s="37"/>
      <c r="OQ145" s="37"/>
      <c r="OR145" s="37"/>
      <c r="OS145" s="37"/>
      <c r="OT145" s="37"/>
    </row>
    <row r="146" spans="1:410" x14ac:dyDescent="0.35">
      <c r="A146" s="307">
        <v>0.18800000000000006</v>
      </c>
      <c r="B146" s="314">
        <f t="shared" si="16"/>
        <v>0.14884946403707228</v>
      </c>
      <c r="C146" s="315">
        <f t="shared" si="17"/>
        <v>3.9150535962927779E-2</v>
      </c>
      <c r="D146" s="37">
        <f t="shared" si="18"/>
        <v>0.14561161835050526</v>
      </c>
      <c r="E146" s="11">
        <f t="shared" si="19"/>
        <v>4.2388381649494794E-2</v>
      </c>
      <c r="F146" s="310">
        <f t="shared" si="20"/>
        <v>0.14883624545922094</v>
      </c>
      <c r="G146" s="311">
        <f t="shared" si="21"/>
        <v>3.9163754540779111E-2</v>
      </c>
      <c r="H146" s="312">
        <f t="shared" si="22"/>
        <v>0.14571717990991606</v>
      </c>
      <c r="I146" s="313">
        <f t="shared" si="23"/>
        <v>4.2282820090083995E-2</v>
      </c>
      <c r="J146" s="323">
        <v>0.14561161835050526</v>
      </c>
      <c r="K146" s="313">
        <v>4.2388381649494794E-2</v>
      </c>
      <c r="M146" s="1">
        <v>0.18800000000000006</v>
      </c>
      <c r="N146" s="37">
        <v>0.14717749226865906</v>
      </c>
      <c r="O146" s="37">
        <v>0.14938362649422721</v>
      </c>
      <c r="P146" s="37">
        <v>0.15517511994647792</v>
      </c>
      <c r="Q146" s="37">
        <v>0.15912733533073253</v>
      </c>
      <c r="R146" s="37">
        <v>0.14426604123395204</v>
      </c>
      <c r="S146" s="37">
        <v>0.14938362649422721</v>
      </c>
      <c r="T146" s="37">
        <v>0.14790504748511712</v>
      </c>
      <c r="U146" s="37">
        <v>0.15623848783554606</v>
      </c>
      <c r="V146" s="37">
        <v>0.14938362649422721</v>
      </c>
      <c r="W146" s="37">
        <v>0.1495781434711112</v>
      </c>
      <c r="X146" s="37">
        <v>0.14938362649422721</v>
      </c>
      <c r="Y146" s="37">
        <v>0.14608353412567032</v>
      </c>
      <c r="Z146" s="37">
        <v>0.1495781434711112</v>
      </c>
      <c r="AA146" s="37">
        <v>0.1495781434711112</v>
      </c>
      <c r="AB146" s="37">
        <v>0.16276617905364477</v>
      </c>
      <c r="AC146" s="37">
        <v>0.14931027598172664</v>
      </c>
      <c r="AD146" s="37">
        <v>0.14462014356825392</v>
      </c>
      <c r="AE146" s="37">
        <v>0.16145651986675968</v>
      </c>
      <c r="AF146" s="37">
        <v>0.14938362649422721</v>
      </c>
      <c r="AG146" s="37">
        <v>0.1495781434711112</v>
      </c>
      <c r="AH146" s="37">
        <v>0.15517511994647792</v>
      </c>
      <c r="AI146" s="37">
        <v>0.15766065619964209</v>
      </c>
      <c r="AJ146" s="37">
        <v>0.1495781434711112</v>
      </c>
      <c r="AK146" s="37">
        <v>0.14440799981986552</v>
      </c>
      <c r="AL146" s="37">
        <v>0.14938362649422721</v>
      </c>
      <c r="AM146" s="37">
        <v>0.14927234525632627</v>
      </c>
      <c r="AN146" s="37">
        <v>0.15451894879971562</v>
      </c>
      <c r="AO146" s="37">
        <v>0.14931027598172664</v>
      </c>
      <c r="AP146" s="37">
        <v>0.1495781434711112</v>
      </c>
      <c r="AQ146" s="37">
        <v>0.15341559455008413</v>
      </c>
      <c r="AR146" s="37">
        <v>0.15517511994647792</v>
      </c>
      <c r="AS146" s="37">
        <v>0.13994095216186242</v>
      </c>
      <c r="AT146" s="37">
        <v>0.16281188465408625</v>
      </c>
      <c r="AU146" s="37">
        <v>0.14774113948238599</v>
      </c>
      <c r="AV146" s="37">
        <v>0.1495781434711112</v>
      </c>
      <c r="AW146" s="37">
        <v>0.1491745196678036</v>
      </c>
      <c r="AX146" s="37">
        <v>0.14931027598172664</v>
      </c>
      <c r="AY146" s="37">
        <v>0.14938362649422721</v>
      </c>
      <c r="AZ146" s="37">
        <v>0.14581141597492109</v>
      </c>
      <c r="BA146" s="37">
        <v>0.14440799981986552</v>
      </c>
      <c r="BB146" s="37">
        <v>0.14440799981986552</v>
      </c>
      <c r="BC146" s="37">
        <v>0.14938452080467379</v>
      </c>
      <c r="BD146" s="37">
        <v>0.1445958909602989</v>
      </c>
      <c r="BE146" s="37">
        <v>0.14938362649422721</v>
      </c>
      <c r="BF146" s="37">
        <v>0.15973911397044716</v>
      </c>
      <c r="BG146" s="37">
        <v>0.15589481519090964</v>
      </c>
      <c r="BH146" s="37">
        <v>0.15980673652883715</v>
      </c>
      <c r="BI146" s="37">
        <v>0.15517511994647792</v>
      </c>
      <c r="BJ146" s="37">
        <v>0.14931027598172664</v>
      </c>
      <c r="BK146" s="37">
        <v>0.16856304738958938</v>
      </c>
      <c r="BL146" s="37">
        <v>0.15991626230688061</v>
      </c>
      <c r="BM146" s="37">
        <v>0.14731580635635799</v>
      </c>
      <c r="BN146" s="37">
        <v>0.14208164063651507</v>
      </c>
      <c r="BO146" s="37">
        <v>0.15517119489057207</v>
      </c>
      <c r="BP146" s="37">
        <v>0.14927626709506669</v>
      </c>
      <c r="BQ146" s="37">
        <v>0.15248783524535425</v>
      </c>
      <c r="BR146" s="37">
        <v>0.1495781434711112</v>
      </c>
      <c r="BS146" s="37">
        <v>0.1495781434711112</v>
      </c>
      <c r="BT146" s="37">
        <v>0.14938362649422721</v>
      </c>
      <c r="BU146" s="37">
        <v>0.14938362649422721</v>
      </c>
      <c r="BV146" s="37">
        <v>0.15517511994647792</v>
      </c>
      <c r="BW146" s="37">
        <v>0.15862872681025686</v>
      </c>
      <c r="BX146" s="37">
        <v>0.14440799981986552</v>
      </c>
      <c r="BY146" s="37">
        <v>0.14958064890741429</v>
      </c>
      <c r="BZ146" s="37">
        <v>0.14809247527989533</v>
      </c>
      <c r="CA146" s="37">
        <v>0.1495781434711112</v>
      </c>
      <c r="CB146" s="37">
        <v>0.14436066274509707</v>
      </c>
      <c r="CC146" s="37">
        <v>0.16033815669473439</v>
      </c>
      <c r="CD146" s="37">
        <v>0.15144558454181345</v>
      </c>
      <c r="CE146" s="37">
        <v>0.15212847640760785</v>
      </c>
      <c r="CF146" s="37">
        <v>0.12897613692151988</v>
      </c>
      <c r="CG146" s="37">
        <v>0.14436066274509707</v>
      </c>
      <c r="CH146" s="37">
        <v>0.16795708352182892</v>
      </c>
      <c r="CI146" s="37">
        <v>0.14001498354810349</v>
      </c>
      <c r="CJ146" s="37">
        <v>0.15517511994647792</v>
      </c>
      <c r="CK146" s="37">
        <v>0.16243841071357656</v>
      </c>
      <c r="CL146" s="37">
        <v>0.14440799981986552</v>
      </c>
      <c r="CM146" s="37">
        <v>0.14982412043925075</v>
      </c>
      <c r="CN146" s="37">
        <v>0.15453290510664819</v>
      </c>
      <c r="CO146" s="37">
        <v>0.16504228847893088</v>
      </c>
      <c r="CP146" s="37">
        <v>0.15767866996471791</v>
      </c>
      <c r="CQ146" s="37">
        <v>0.14906695843408113</v>
      </c>
      <c r="CR146" s="37">
        <v>0.14462014356825392</v>
      </c>
      <c r="CS146" s="37">
        <v>0.1590072042610291</v>
      </c>
      <c r="CT146" s="37">
        <v>0.14440799981986552</v>
      </c>
      <c r="CU146" s="37">
        <v>0.15160105822637804</v>
      </c>
      <c r="CV146" s="37">
        <v>0.14462014356825392</v>
      </c>
      <c r="CW146" s="37">
        <v>0.15086486448823533</v>
      </c>
      <c r="CX146" s="37">
        <v>0.14440799981986552</v>
      </c>
      <c r="CY146" s="37">
        <v>0.14440799981986552</v>
      </c>
      <c r="CZ146" s="37">
        <v>0.15856337419667876</v>
      </c>
      <c r="DA146" s="37">
        <v>0.14462014356825392</v>
      </c>
      <c r="DB146" s="37">
        <v>0.14275086494609868</v>
      </c>
      <c r="DC146" s="37">
        <v>0.14436066274509707</v>
      </c>
      <c r="DD146" s="37">
        <v>0.1509362684893063</v>
      </c>
      <c r="DE146" s="37">
        <v>0.1442582084045565</v>
      </c>
      <c r="DF146" s="37">
        <v>0.15157054702797423</v>
      </c>
      <c r="DG146" s="37">
        <v>0.14208164063651507</v>
      </c>
      <c r="DH146" s="37">
        <v>0.14201129347100672</v>
      </c>
      <c r="DI146" s="37">
        <v>0.15114531311682766</v>
      </c>
      <c r="DJ146" s="37">
        <v>0.14912428796627153</v>
      </c>
      <c r="DK146" s="37">
        <v>0.14440799981986552</v>
      </c>
      <c r="DL146" s="37">
        <v>0.14440799981986552</v>
      </c>
      <c r="DM146" s="37">
        <v>0.13566190721068105</v>
      </c>
      <c r="DN146" s="37">
        <v>0.14833923258585546</v>
      </c>
      <c r="DO146" s="37">
        <v>0.14440799981986552</v>
      </c>
      <c r="DP146" s="37">
        <v>0.14208164063651507</v>
      </c>
      <c r="DQ146" s="37">
        <v>0.14851521793523026</v>
      </c>
      <c r="DR146" s="37">
        <v>0.13174330081113128</v>
      </c>
      <c r="DS146" s="37">
        <v>0.1459093599687431</v>
      </c>
      <c r="DT146" s="37">
        <v>0.13963010325972225</v>
      </c>
      <c r="DU146" s="37">
        <v>0.14440799981986552</v>
      </c>
      <c r="DV146" s="37">
        <v>0.14416593517974219</v>
      </c>
      <c r="DW146" s="37">
        <v>0.14254232813650636</v>
      </c>
      <c r="DX146" s="37">
        <v>0.14554562340232047</v>
      </c>
      <c r="DY146" s="37">
        <v>0.14462014356825392</v>
      </c>
      <c r="DZ146" s="37">
        <v>0.15153152424413108</v>
      </c>
      <c r="EA146" s="37">
        <v>0.14451837751996899</v>
      </c>
      <c r="EB146" s="37">
        <v>0.1509362684893063</v>
      </c>
      <c r="EC146" s="37">
        <v>0.14440799981986552</v>
      </c>
      <c r="ED146" s="37">
        <v>0.14914213005750843</v>
      </c>
      <c r="EE146" s="37">
        <v>0.14462014356825392</v>
      </c>
      <c r="EF146" s="37">
        <v>0.14440799981986552</v>
      </c>
      <c r="EG146" s="37">
        <v>0.14208164063651507</v>
      </c>
      <c r="EH146" s="37">
        <v>0.14440799981986552</v>
      </c>
      <c r="EI146" s="37">
        <v>0.14440799981986552</v>
      </c>
      <c r="EJ146" s="37">
        <v>0.15287550393637628</v>
      </c>
      <c r="EK146" s="37">
        <v>0.14599860800728348</v>
      </c>
      <c r="EL146" s="37">
        <v>0.15287550393637628</v>
      </c>
      <c r="EM146" s="37">
        <v>0.15188244828910968</v>
      </c>
      <c r="EN146" s="37">
        <v>0.14662284197112863</v>
      </c>
      <c r="EO146" s="37">
        <v>0.15287550393637628</v>
      </c>
      <c r="EP146" s="37">
        <v>0.15287550393637628</v>
      </c>
      <c r="EQ146" s="37">
        <v>0.14841095783721614</v>
      </c>
      <c r="ER146" s="37">
        <v>0.1366224652632877</v>
      </c>
      <c r="ES146" s="37">
        <v>0.13033105136448464</v>
      </c>
      <c r="ET146" s="37">
        <v>0.14462014356825392</v>
      </c>
      <c r="EU146" s="37">
        <v>0.15031683186918632</v>
      </c>
      <c r="EV146" s="37">
        <v>0.15157054702797423</v>
      </c>
      <c r="EW146" s="37">
        <v>0.15603743037625928</v>
      </c>
      <c r="EX146" s="37">
        <v>0.14440799981986552</v>
      </c>
      <c r="EY146" s="37">
        <v>0.14440799981986552</v>
      </c>
      <c r="EZ146" s="37">
        <v>0.15063774381515049</v>
      </c>
      <c r="FA146" s="37">
        <v>0.14462014356825392</v>
      </c>
      <c r="FB146" s="37">
        <v>0.14291485279804816</v>
      </c>
      <c r="FC146" s="37">
        <v>0.14462014356825392</v>
      </c>
      <c r="FD146" s="37">
        <v>0.13180419978926428</v>
      </c>
      <c r="FE146" s="37">
        <v>0.14841095783721614</v>
      </c>
      <c r="FF146" s="37">
        <v>0.14291485279804816</v>
      </c>
      <c r="FG146" s="37">
        <v>0.14440799981986552</v>
      </c>
      <c r="FH146" s="37">
        <v>0.14423190580428136</v>
      </c>
      <c r="FI146" s="37">
        <v>0.13903860942924307</v>
      </c>
      <c r="FJ146" s="37">
        <v>0.16178039682560219</v>
      </c>
      <c r="FK146" s="37">
        <v>0.14462014356825392</v>
      </c>
      <c r="FL146" s="37">
        <v>0.14812662353143402</v>
      </c>
      <c r="FM146" s="37">
        <v>0.14747668225029531</v>
      </c>
      <c r="FN146" s="37">
        <v>0.15287550393637628</v>
      </c>
      <c r="FO146" s="37">
        <v>0.15615648113905123</v>
      </c>
      <c r="FP146" s="37">
        <v>0.14462014356825392</v>
      </c>
      <c r="FQ146" s="37">
        <v>0.14440799981986552</v>
      </c>
      <c r="FR146" s="37">
        <v>0.14462014356825392</v>
      </c>
      <c r="FS146" s="37">
        <v>0.13736796145054275</v>
      </c>
      <c r="FT146" s="37">
        <v>0.14440799981986552</v>
      </c>
      <c r="FU146" s="37">
        <v>0.14440799981986552</v>
      </c>
      <c r="FV146" s="37">
        <v>0.14451837751996899</v>
      </c>
      <c r="FW146" s="37">
        <v>0.15564601142139778</v>
      </c>
      <c r="FX146" s="37">
        <v>0.15287550393637628</v>
      </c>
      <c r="FY146" s="37">
        <v>0.1455095190887683</v>
      </c>
      <c r="FZ146" s="37">
        <v>0.1395603182874845</v>
      </c>
      <c r="GA146" s="37">
        <v>0.14440799981986552</v>
      </c>
      <c r="GB146" s="37">
        <v>0.14440799981986552</v>
      </c>
      <c r="GC146" s="37">
        <v>0.15571988415297633</v>
      </c>
      <c r="GD146" s="37">
        <v>0.14369615764602783</v>
      </c>
      <c r="GE146" s="37">
        <v>0.14462014356825392</v>
      </c>
      <c r="GF146" s="37">
        <v>0.14440799981986552</v>
      </c>
      <c r="GG146" s="37">
        <v>0.15597997765924676</v>
      </c>
      <c r="GH146" s="37">
        <v>0.13931756503583803</v>
      </c>
      <c r="GI146" s="37">
        <v>0.14451837751996899</v>
      </c>
      <c r="GJ146" s="37">
        <v>0.14462014356825392</v>
      </c>
      <c r="GK146" s="37">
        <v>0.13951798280297378</v>
      </c>
      <c r="GL146" s="37">
        <v>0.14426604123395204</v>
      </c>
      <c r="GM146" s="37">
        <v>0.15776663350556563</v>
      </c>
      <c r="GN146" s="37">
        <v>0.14208164063651507</v>
      </c>
      <c r="GO146" s="37">
        <v>0.14665662602627294</v>
      </c>
      <c r="GP146" s="37">
        <v>0.14462014356825392</v>
      </c>
      <c r="GQ146" s="37">
        <v>0.16097084422212138</v>
      </c>
      <c r="GR146" s="37">
        <v>0.15287550393637628</v>
      </c>
      <c r="GS146" s="37">
        <v>0.14440799981986552</v>
      </c>
      <c r="GT146" s="37">
        <v>0.14767231371155476</v>
      </c>
      <c r="GU146" s="37">
        <v>0.14756102668512061</v>
      </c>
      <c r="GV146" s="37">
        <v>0.14423190580428136</v>
      </c>
      <c r="GW146" s="37">
        <v>0.14440799981986552</v>
      </c>
      <c r="GX146" s="37">
        <v>0.15133987840118435</v>
      </c>
      <c r="GY146" s="37">
        <v>0.15287550393637628</v>
      </c>
      <c r="GZ146" s="37">
        <v>0.1495229865254788</v>
      </c>
      <c r="HA146" s="37">
        <v>0.14436066274509707</v>
      </c>
      <c r="HB146" s="37">
        <v>0.14747668225029531</v>
      </c>
      <c r="HC146" s="37">
        <v>0.14595183242014786</v>
      </c>
      <c r="HD146" s="37">
        <v>0.14462014356825392</v>
      </c>
      <c r="HE146" s="37">
        <v>0.12755413133796534</v>
      </c>
      <c r="HF146" s="37">
        <v>0.14440799981986552</v>
      </c>
      <c r="HG146" s="37">
        <v>0.12915354390944445</v>
      </c>
      <c r="HH146" s="37">
        <v>0.14728616009781992</v>
      </c>
      <c r="HI146" s="37">
        <v>0.14440799981986552</v>
      </c>
      <c r="HJ146" s="37">
        <v>0.14610635356130808</v>
      </c>
      <c r="HK146" s="37">
        <v>0.14001498354810349</v>
      </c>
      <c r="HL146" s="37">
        <v>0.14222708180965427</v>
      </c>
      <c r="HM146" s="37">
        <v>0.14440799981986552</v>
      </c>
      <c r="HN146" s="37">
        <v>0.13843295910678521</v>
      </c>
      <c r="HO146" s="37">
        <v>0.14936873324043498</v>
      </c>
      <c r="HP146" s="37">
        <v>0.14462014356825392</v>
      </c>
      <c r="HQ146" s="37">
        <v>0.14426604123395204</v>
      </c>
      <c r="HR146" s="37">
        <v>0.14785624039722034</v>
      </c>
      <c r="HS146" s="37">
        <v>0.14628001963045101</v>
      </c>
      <c r="HT146" s="37">
        <v>0.14436066274509707</v>
      </c>
      <c r="HU146" s="37">
        <v>0.15201111316268845</v>
      </c>
      <c r="HV146" s="37">
        <v>0.14208164063651507</v>
      </c>
      <c r="HW146" s="37">
        <v>0.14440799981986552</v>
      </c>
      <c r="HX146" s="37">
        <v>0.15287550393637628</v>
      </c>
      <c r="HY146" s="37">
        <v>0.15287550393637628</v>
      </c>
      <c r="HZ146" s="37">
        <v>0.13967586108278551</v>
      </c>
      <c r="IA146" s="37">
        <v>0.14436066274509707</v>
      </c>
      <c r="IB146" s="37">
        <v>0.1442582084045565</v>
      </c>
      <c r="IC146" s="37">
        <v>0.14139267292419166</v>
      </c>
      <c r="ID146" s="37">
        <v>0.14436066274509707</v>
      </c>
      <c r="IE146" s="37">
        <v>0.14440799981986552</v>
      </c>
      <c r="IF146" s="37">
        <v>0.14451837751996899</v>
      </c>
      <c r="IG146" s="37">
        <v>0.14208164063651507</v>
      </c>
      <c r="IH146" s="37">
        <v>0.14912428796627153</v>
      </c>
      <c r="II146" s="37">
        <v>0.15287550393637628</v>
      </c>
      <c r="IJ146" s="37">
        <v>0.1457108736235746</v>
      </c>
      <c r="IK146" s="37">
        <v>0.14826793774432412</v>
      </c>
      <c r="IL146" s="37">
        <v>0.14201129347100672</v>
      </c>
      <c r="IM146" s="37"/>
      <c r="IN146" s="37"/>
      <c r="IO146" s="37"/>
      <c r="IP146" s="37"/>
      <c r="IQ146" s="37"/>
      <c r="IR146" s="37"/>
      <c r="IS146" s="37"/>
      <c r="IT146" s="37"/>
      <c r="IU146" s="37"/>
      <c r="IV146" s="37"/>
      <c r="IW146" s="37"/>
      <c r="IX146" s="37"/>
      <c r="IY146" s="37"/>
      <c r="IZ146" s="37"/>
      <c r="JA146" s="37"/>
      <c r="JB146" s="37"/>
      <c r="JC146" s="37"/>
      <c r="JD146" s="37"/>
      <c r="JE146" s="37"/>
      <c r="JF146" s="37"/>
      <c r="JG146" s="37"/>
      <c r="JH146" s="37"/>
      <c r="JI146" s="37"/>
      <c r="JJ146" s="37"/>
      <c r="JK146" s="37"/>
      <c r="JL146" s="37"/>
      <c r="JM146" s="37"/>
      <c r="JN146" s="37"/>
      <c r="JO146" s="37"/>
      <c r="JP146" s="37"/>
      <c r="JQ146" s="37"/>
      <c r="JR146" s="37"/>
      <c r="JS146" s="37"/>
      <c r="JT146" s="37"/>
      <c r="JU146" s="37"/>
      <c r="JV146" s="37"/>
      <c r="JW146" s="37"/>
      <c r="JX146" s="37"/>
      <c r="JY146" s="37"/>
      <c r="JZ146" s="37"/>
      <c r="KA146" s="37"/>
      <c r="KB146" s="37"/>
      <c r="KC146" s="37"/>
      <c r="KD146" s="37"/>
      <c r="KE146" s="37"/>
      <c r="KF146" s="37"/>
      <c r="KG146" s="37"/>
      <c r="KH146" s="37"/>
      <c r="KI146" s="37"/>
      <c r="KJ146" s="37"/>
      <c r="KK146" s="37"/>
      <c r="KL146" s="37"/>
      <c r="KM146" s="37"/>
      <c r="KN146" s="37"/>
      <c r="KO146" s="37"/>
      <c r="KP146" s="37"/>
      <c r="KQ146" s="37"/>
      <c r="KR146" s="37"/>
      <c r="KS146" s="37"/>
      <c r="KT146" s="37"/>
      <c r="KU146" s="37"/>
      <c r="KV146" s="37"/>
      <c r="KW146" s="37"/>
      <c r="KX146" s="37"/>
      <c r="KY146" s="37"/>
      <c r="KZ146" s="37"/>
      <c r="LA146" s="37"/>
      <c r="LB146" s="37"/>
      <c r="LC146" s="37"/>
      <c r="LD146" s="37"/>
      <c r="LE146" s="37"/>
      <c r="LF146" s="37"/>
      <c r="LG146" s="37"/>
      <c r="LH146" s="37"/>
      <c r="LI146" s="37"/>
      <c r="LJ146" s="37"/>
      <c r="LK146" s="37"/>
      <c r="LL146" s="37"/>
      <c r="LM146" s="37"/>
      <c r="LN146" s="37"/>
      <c r="LO146" s="37"/>
      <c r="LP146" s="37"/>
      <c r="LQ146" s="37"/>
      <c r="LR146" s="37"/>
      <c r="LS146" s="37"/>
      <c r="LT146" s="37"/>
      <c r="LU146" s="37"/>
      <c r="LV146" s="37"/>
      <c r="LW146" s="37"/>
      <c r="LX146" s="37"/>
      <c r="LY146" s="37"/>
      <c r="LZ146" s="37"/>
      <c r="MA146" s="37"/>
      <c r="MB146" s="37"/>
      <c r="MC146" s="37"/>
      <c r="MD146" s="37"/>
      <c r="ME146" s="37"/>
      <c r="MF146" s="37"/>
      <c r="MG146" s="37"/>
      <c r="MH146" s="37"/>
      <c r="MI146" s="37"/>
      <c r="MJ146" s="37"/>
      <c r="MK146" s="37"/>
      <c r="ML146" s="37"/>
      <c r="MM146" s="37"/>
      <c r="MN146" s="37"/>
      <c r="MO146" s="37"/>
      <c r="MP146" s="37"/>
      <c r="MQ146" s="37"/>
      <c r="MR146" s="37"/>
      <c r="MS146" s="37"/>
      <c r="MT146" s="37"/>
      <c r="MU146" s="37"/>
      <c r="MV146" s="37"/>
      <c r="MW146" s="37"/>
      <c r="MX146" s="37"/>
      <c r="MY146" s="37"/>
      <c r="MZ146" s="37"/>
      <c r="NA146" s="37"/>
      <c r="NB146" s="37"/>
      <c r="NC146" s="37"/>
      <c r="ND146" s="37"/>
      <c r="NE146" s="37"/>
      <c r="NF146" s="37"/>
      <c r="NG146" s="37"/>
      <c r="NH146" s="37"/>
      <c r="NI146" s="37"/>
      <c r="NJ146" s="37"/>
      <c r="NK146" s="37"/>
      <c r="NL146" s="37"/>
      <c r="NM146" s="37"/>
      <c r="NN146" s="37"/>
      <c r="NO146" s="37"/>
      <c r="NP146" s="37"/>
      <c r="NQ146" s="37"/>
      <c r="NR146" s="37"/>
      <c r="NS146" s="37"/>
      <c r="NT146" s="37"/>
      <c r="NU146" s="37"/>
      <c r="NV146" s="37"/>
      <c r="NW146" s="37"/>
      <c r="NX146" s="37"/>
      <c r="NY146" s="37"/>
      <c r="NZ146" s="37"/>
      <c r="OA146" s="37"/>
      <c r="OB146" s="37"/>
      <c r="OC146" s="37"/>
      <c r="OD146" s="37"/>
      <c r="OE146" s="37"/>
      <c r="OF146" s="37"/>
      <c r="OG146" s="37"/>
      <c r="OH146" s="37"/>
      <c r="OI146" s="37"/>
      <c r="OJ146" s="37"/>
      <c r="OK146" s="37"/>
      <c r="OL146" s="37"/>
      <c r="OM146" s="37"/>
      <c r="ON146" s="37"/>
      <c r="OO146" s="37"/>
      <c r="OP146" s="37"/>
      <c r="OQ146" s="37"/>
      <c r="OR146" s="37"/>
      <c r="OS146" s="37"/>
      <c r="OT146" s="37"/>
    </row>
    <row r="147" spans="1:410" x14ac:dyDescent="0.35">
      <c r="A147" s="307">
        <v>0.18900000000000006</v>
      </c>
      <c r="B147" s="314">
        <f t="shared" si="16"/>
        <v>0.14973960114350052</v>
      </c>
      <c r="C147" s="315">
        <f t="shared" si="17"/>
        <v>3.926039885649954E-2</v>
      </c>
      <c r="D147" s="37">
        <f t="shared" si="18"/>
        <v>0.14650295478047184</v>
      </c>
      <c r="E147" s="11">
        <f t="shared" si="19"/>
        <v>4.2497045219528212E-2</v>
      </c>
      <c r="F147" s="310">
        <f t="shared" si="20"/>
        <v>0.14972424921113811</v>
      </c>
      <c r="G147" s="311">
        <f t="shared" si="21"/>
        <v>3.9275750788861946E-2</v>
      </c>
      <c r="H147" s="312">
        <f t="shared" si="22"/>
        <v>0.14660822232119544</v>
      </c>
      <c r="I147" s="313">
        <f t="shared" si="23"/>
        <v>4.2391777678804615E-2</v>
      </c>
      <c r="J147" s="323">
        <v>0.14650295478047184</v>
      </c>
      <c r="K147" s="313">
        <v>4.2497045219528212E-2</v>
      </c>
      <c r="M147" s="1">
        <v>0.18900000000000006</v>
      </c>
      <c r="N147" s="37">
        <v>0.14806666366256116</v>
      </c>
      <c r="O147" s="37">
        <v>0.15027032377626326</v>
      </c>
      <c r="P147" s="37">
        <v>0.15604809912621187</v>
      </c>
      <c r="Q147" s="37">
        <v>0.15998988417282578</v>
      </c>
      <c r="R147" s="37">
        <v>0.14517607985347425</v>
      </c>
      <c r="S147" s="37">
        <v>0.15027032377626326</v>
      </c>
      <c r="T147" s="37">
        <v>0.1487916748311473</v>
      </c>
      <c r="U147" s="37">
        <v>0.15709998571460759</v>
      </c>
      <c r="V147" s="37">
        <v>0.15027032377626326</v>
      </c>
      <c r="W147" s="37">
        <v>0.15046811518389402</v>
      </c>
      <c r="X147" s="37">
        <v>0.15027032377626326</v>
      </c>
      <c r="Y147" s="37">
        <v>0.14698969682930052</v>
      </c>
      <c r="Z147" s="37">
        <v>0.15046811518389402</v>
      </c>
      <c r="AA147" s="37">
        <v>0.15046811518389402</v>
      </c>
      <c r="AB147" s="37">
        <v>0.16371681107717206</v>
      </c>
      <c r="AC147" s="37">
        <v>0.15019174311225214</v>
      </c>
      <c r="AD147" s="37">
        <v>0.14552128812675469</v>
      </c>
      <c r="AE147" s="37">
        <v>0.16239864371849322</v>
      </c>
      <c r="AF147" s="37">
        <v>0.15027032377626326</v>
      </c>
      <c r="AG147" s="37">
        <v>0.15046811518389402</v>
      </c>
      <c r="AH147" s="37">
        <v>0.15604809912621187</v>
      </c>
      <c r="AI147" s="37">
        <v>0.15861549008759024</v>
      </c>
      <c r="AJ147" s="37">
        <v>0.15046811518389402</v>
      </c>
      <c r="AK147" s="37">
        <v>0.14531781830736623</v>
      </c>
      <c r="AL147" s="37">
        <v>0.15027032377626326</v>
      </c>
      <c r="AM147" s="37">
        <v>0.15016215977690006</v>
      </c>
      <c r="AN147" s="37">
        <v>0.15539386927276388</v>
      </c>
      <c r="AO147" s="37">
        <v>0.15019174311225214</v>
      </c>
      <c r="AP147" s="37">
        <v>0.15046811518389402</v>
      </c>
      <c r="AQ147" s="37">
        <v>0.15433864862083513</v>
      </c>
      <c r="AR147" s="37">
        <v>0.15604809912621187</v>
      </c>
      <c r="AS147" s="37">
        <v>0.1408292523021375</v>
      </c>
      <c r="AT147" s="37">
        <v>0.16368065200418802</v>
      </c>
      <c r="AU147" s="37">
        <v>0.14861988269023207</v>
      </c>
      <c r="AV147" s="37">
        <v>0.15046811518389402</v>
      </c>
      <c r="AW147" s="37">
        <v>0.15006920098836729</v>
      </c>
      <c r="AX147" s="37">
        <v>0.15019174311225214</v>
      </c>
      <c r="AY147" s="37">
        <v>0.15027032377626326</v>
      </c>
      <c r="AZ147" s="37">
        <v>0.14672027314204339</v>
      </c>
      <c r="BA147" s="37">
        <v>0.14531781830736623</v>
      </c>
      <c r="BB147" s="37">
        <v>0.14531781830736623</v>
      </c>
      <c r="BC147" s="37">
        <v>0.15028282446645913</v>
      </c>
      <c r="BD147" s="37">
        <v>0.14549287397838984</v>
      </c>
      <c r="BE147" s="37">
        <v>0.15027032377626326</v>
      </c>
      <c r="BF147" s="37">
        <v>0.16064231369003834</v>
      </c>
      <c r="BG147" s="37">
        <v>0.15676472189478297</v>
      </c>
      <c r="BH147" s="37">
        <v>0.1607362849266698</v>
      </c>
      <c r="BI147" s="37">
        <v>0.15604809912621187</v>
      </c>
      <c r="BJ147" s="37">
        <v>0.15019174311225214</v>
      </c>
      <c r="BK147" s="37">
        <v>0.16949464381068657</v>
      </c>
      <c r="BL147" s="37">
        <v>0.16078639382919224</v>
      </c>
      <c r="BM147" s="37">
        <v>0.14820240802687068</v>
      </c>
      <c r="BN147" s="37">
        <v>0.14298832231576197</v>
      </c>
      <c r="BO147" s="37">
        <v>0.1560113007861097</v>
      </c>
      <c r="BP147" s="37">
        <v>0.15016732468906824</v>
      </c>
      <c r="BQ147" s="37">
        <v>0.15337542835981233</v>
      </c>
      <c r="BR147" s="37">
        <v>0.15046811518389402</v>
      </c>
      <c r="BS147" s="37">
        <v>0.15046811518389402</v>
      </c>
      <c r="BT147" s="37">
        <v>0.15027032377626326</v>
      </c>
      <c r="BU147" s="37">
        <v>0.15027032377626326</v>
      </c>
      <c r="BV147" s="37">
        <v>0.15604809912621187</v>
      </c>
      <c r="BW147" s="37">
        <v>0.15939843882678351</v>
      </c>
      <c r="BX147" s="37">
        <v>0.14531781830736623</v>
      </c>
      <c r="BY147" s="37">
        <v>0.15047201073423366</v>
      </c>
      <c r="BZ147" s="37">
        <v>0.14898233681864026</v>
      </c>
      <c r="CA147" s="37">
        <v>0.15046811518389402</v>
      </c>
      <c r="CB147" s="37">
        <v>0.14526774557242139</v>
      </c>
      <c r="CC147" s="37">
        <v>0.16124758609349632</v>
      </c>
      <c r="CD147" s="37">
        <v>0.15230045102608547</v>
      </c>
      <c r="CE147" s="37">
        <v>0.15305721909245928</v>
      </c>
      <c r="CF147" s="37">
        <v>0.12990145502823269</v>
      </c>
      <c r="CG147" s="37">
        <v>0.14526774557242139</v>
      </c>
      <c r="CH147" s="37">
        <v>0.16889148417523003</v>
      </c>
      <c r="CI147" s="37">
        <v>0.1409196857684214</v>
      </c>
      <c r="CJ147" s="37">
        <v>0.15604809912621187</v>
      </c>
      <c r="CK147" s="37">
        <v>0.16330439964187238</v>
      </c>
      <c r="CL147" s="37">
        <v>0.14531781830736623</v>
      </c>
      <c r="CM147" s="37">
        <v>0.15071420261135504</v>
      </c>
      <c r="CN147" s="37">
        <v>0.15542555852219797</v>
      </c>
      <c r="CO147" s="37">
        <v>0.16598152207605565</v>
      </c>
      <c r="CP147" s="37">
        <v>0.1585406903657347</v>
      </c>
      <c r="CQ147" s="37">
        <v>0.14996154407020001</v>
      </c>
      <c r="CR147" s="37">
        <v>0.14552128812675469</v>
      </c>
      <c r="CS147" s="37">
        <v>0.15986552285739819</v>
      </c>
      <c r="CT147" s="37">
        <v>0.14531781830736623</v>
      </c>
      <c r="CU147" s="37">
        <v>0.15193262380352945</v>
      </c>
      <c r="CV147" s="37">
        <v>0.14552128812675469</v>
      </c>
      <c r="CW147" s="37">
        <v>0.15176596036771173</v>
      </c>
      <c r="CX147" s="37">
        <v>0.14531781830736623</v>
      </c>
      <c r="CY147" s="37">
        <v>0.14531781830736623</v>
      </c>
      <c r="CZ147" s="37">
        <v>0.15944117435178184</v>
      </c>
      <c r="DA147" s="37">
        <v>0.14552128812675469</v>
      </c>
      <c r="DB147" s="37">
        <v>0.1436684008757092</v>
      </c>
      <c r="DC147" s="37">
        <v>0.14526774557242139</v>
      </c>
      <c r="DD147" s="37">
        <v>0.15181628485512011</v>
      </c>
      <c r="DE147" s="37">
        <v>0.14517607985347425</v>
      </c>
      <c r="DF147" s="37">
        <v>0.15244776188223641</v>
      </c>
      <c r="DG147" s="37">
        <v>0.14298832231576197</v>
      </c>
      <c r="DH147" s="37">
        <v>0.14292949375183461</v>
      </c>
      <c r="DI147" s="37">
        <v>0.15204612153304153</v>
      </c>
      <c r="DJ147" s="37">
        <v>0.15002385842993271</v>
      </c>
      <c r="DK147" s="37">
        <v>0.14531781830736623</v>
      </c>
      <c r="DL147" s="37">
        <v>0.14531781830736623</v>
      </c>
      <c r="DM147" s="37">
        <v>0.13651990131328828</v>
      </c>
      <c r="DN147" s="37">
        <v>0.14921226484230665</v>
      </c>
      <c r="DO147" s="37">
        <v>0.14531781830736623</v>
      </c>
      <c r="DP147" s="37">
        <v>0.14298832231576197</v>
      </c>
      <c r="DQ147" s="37">
        <v>0.14941856398615871</v>
      </c>
      <c r="DR147" s="37">
        <v>0.13265022555380046</v>
      </c>
      <c r="DS147" s="37">
        <v>0.14681940968087126</v>
      </c>
      <c r="DT147" s="37">
        <v>0.14053085380593444</v>
      </c>
      <c r="DU147" s="37">
        <v>0.14531781830736623</v>
      </c>
      <c r="DV147" s="37">
        <v>0.14506674950697063</v>
      </c>
      <c r="DW147" s="37">
        <v>0.14345343335710559</v>
      </c>
      <c r="DX147" s="37">
        <v>0.14644606314405917</v>
      </c>
      <c r="DY147" s="37">
        <v>0.14552128812675469</v>
      </c>
      <c r="DZ147" s="37">
        <v>0.15240579356505557</v>
      </c>
      <c r="EA147" s="37">
        <v>0.14541385202999879</v>
      </c>
      <c r="EB147" s="37">
        <v>0.15181628485512011</v>
      </c>
      <c r="EC147" s="37">
        <v>0.14531781830736623</v>
      </c>
      <c r="ED147" s="37">
        <v>0.14997874339997197</v>
      </c>
      <c r="EE147" s="37">
        <v>0.14552128812675469</v>
      </c>
      <c r="EF147" s="37">
        <v>0.14531781830736623</v>
      </c>
      <c r="EG147" s="37">
        <v>0.14298832231576197</v>
      </c>
      <c r="EH147" s="37">
        <v>0.14531781830736623</v>
      </c>
      <c r="EI147" s="37">
        <v>0.14531781830736623</v>
      </c>
      <c r="EJ147" s="37">
        <v>0.15374921744323444</v>
      </c>
      <c r="EK147" s="37">
        <v>0.14690599537724047</v>
      </c>
      <c r="EL147" s="37">
        <v>0.15374921744323444</v>
      </c>
      <c r="EM147" s="37">
        <v>0.15278010311016521</v>
      </c>
      <c r="EN147" s="37">
        <v>0.14753601308390518</v>
      </c>
      <c r="EO147" s="37">
        <v>0.15374921744323444</v>
      </c>
      <c r="EP147" s="37">
        <v>0.15374921744323444</v>
      </c>
      <c r="EQ147" s="37">
        <v>0.14928652520845453</v>
      </c>
      <c r="ER147" s="37">
        <v>0.13752222516291157</v>
      </c>
      <c r="ES147" s="37">
        <v>0.13132067362841782</v>
      </c>
      <c r="ET147" s="37">
        <v>0.14552128812675469</v>
      </c>
      <c r="EU147" s="37">
        <v>0.1511996086883951</v>
      </c>
      <c r="EV147" s="37">
        <v>0.15244776188223641</v>
      </c>
      <c r="EW147" s="37">
        <v>0.15690753915052502</v>
      </c>
      <c r="EX147" s="37">
        <v>0.14531781830736623</v>
      </c>
      <c r="EY147" s="37">
        <v>0.14531781830736623</v>
      </c>
      <c r="EZ147" s="37">
        <v>0.15151238385538157</v>
      </c>
      <c r="FA147" s="37">
        <v>0.14552128812675469</v>
      </c>
      <c r="FB147" s="37">
        <v>0.14382444703524477</v>
      </c>
      <c r="FC147" s="37">
        <v>0.14552128812675469</v>
      </c>
      <c r="FD147" s="37">
        <v>0.13264943761496828</v>
      </c>
      <c r="FE147" s="37">
        <v>0.14928652520845453</v>
      </c>
      <c r="FF147" s="37">
        <v>0.14382444703524477</v>
      </c>
      <c r="FG147" s="37">
        <v>0.14531781830736623</v>
      </c>
      <c r="FH147" s="37">
        <v>0.14512965573295245</v>
      </c>
      <c r="FI147" s="37">
        <v>0.1399225085687279</v>
      </c>
      <c r="FJ147" s="37">
        <v>0.16264699016932838</v>
      </c>
      <c r="FK147" s="37">
        <v>0.14552128812675469</v>
      </c>
      <c r="FL147" s="37">
        <v>0.1489921421199969</v>
      </c>
      <c r="FM147" s="37">
        <v>0.14837669156988897</v>
      </c>
      <c r="FN147" s="37">
        <v>0.15374921744323444</v>
      </c>
      <c r="FO147" s="37">
        <v>0.15703191370267566</v>
      </c>
      <c r="FP147" s="37">
        <v>0.14552128812675469</v>
      </c>
      <c r="FQ147" s="37">
        <v>0.14531781830736623</v>
      </c>
      <c r="FR147" s="37">
        <v>0.14552128812675469</v>
      </c>
      <c r="FS147" s="37">
        <v>0.13826911105830542</v>
      </c>
      <c r="FT147" s="37">
        <v>0.14531781830736623</v>
      </c>
      <c r="FU147" s="37">
        <v>0.14531781830736623</v>
      </c>
      <c r="FV147" s="37">
        <v>0.14541385202999879</v>
      </c>
      <c r="FW147" s="37">
        <v>0.15654411048283512</v>
      </c>
      <c r="FX147" s="37">
        <v>0.15374921744323444</v>
      </c>
      <c r="FY147" s="37">
        <v>0.14644653448684219</v>
      </c>
      <c r="FZ147" s="37">
        <v>0.14047146576563385</v>
      </c>
      <c r="GA147" s="37">
        <v>0.14531781830736623</v>
      </c>
      <c r="GB147" s="37">
        <v>0.14531781830736623</v>
      </c>
      <c r="GC147" s="37">
        <v>0.15665594578621378</v>
      </c>
      <c r="GD147" s="37">
        <v>0.14459800926390987</v>
      </c>
      <c r="GE147" s="37">
        <v>0.14552128812675469</v>
      </c>
      <c r="GF147" s="37">
        <v>0.14531781830736623</v>
      </c>
      <c r="GG147" s="37">
        <v>0.15685851152736929</v>
      </c>
      <c r="GH147" s="37">
        <v>0.14022129552789231</v>
      </c>
      <c r="GI147" s="37">
        <v>0.14541385202999879</v>
      </c>
      <c r="GJ147" s="37">
        <v>0.14552128812675469</v>
      </c>
      <c r="GK147" s="37">
        <v>0.14041794261387475</v>
      </c>
      <c r="GL147" s="37">
        <v>0.14517607985347425</v>
      </c>
      <c r="GM147" s="37">
        <v>0.15869279116289214</v>
      </c>
      <c r="GN147" s="37">
        <v>0.14298832231576197</v>
      </c>
      <c r="GO147" s="37">
        <v>0.14751202856040213</v>
      </c>
      <c r="GP147" s="37">
        <v>0.14552128812675469</v>
      </c>
      <c r="GQ147" s="37">
        <v>0.1618385544540224</v>
      </c>
      <c r="GR147" s="37">
        <v>0.15374921744323444</v>
      </c>
      <c r="GS147" s="37">
        <v>0.14531781830736623</v>
      </c>
      <c r="GT147" s="37">
        <v>0.14860453035221943</v>
      </c>
      <c r="GU147" s="37">
        <v>0.14846900429035337</v>
      </c>
      <c r="GV147" s="37">
        <v>0.14512965573295245</v>
      </c>
      <c r="GW147" s="37">
        <v>0.14531781830736623</v>
      </c>
      <c r="GX147" s="37">
        <v>0.15224404689709203</v>
      </c>
      <c r="GY147" s="37">
        <v>0.15374921744323444</v>
      </c>
      <c r="GZ147" s="37">
        <v>0.15039809014292271</v>
      </c>
      <c r="HA147" s="37">
        <v>0.14526774557242139</v>
      </c>
      <c r="HB147" s="37">
        <v>0.14837669156988897</v>
      </c>
      <c r="HC147" s="37">
        <v>0.14686614020678967</v>
      </c>
      <c r="HD147" s="37">
        <v>0.14552128812675469</v>
      </c>
      <c r="HE147" s="37">
        <v>0.12817876576370169</v>
      </c>
      <c r="HF147" s="37">
        <v>0.14531781830736623</v>
      </c>
      <c r="HG147" s="37">
        <v>0.12977967704326088</v>
      </c>
      <c r="HH147" s="37">
        <v>0.1481807941941764</v>
      </c>
      <c r="HI147" s="37">
        <v>0.14531781830736623</v>
      </c>
      <c r="HJ147" s="37">
        <v>0.14700761673719787</v>
      </c>
      <c r="HK147" s="37">
        <v>0.1409196857684214</v>
      </c>
      <c r="HL147" s="37">
        <v>0.1431244073908069</v>
      </c>
      <c r="HM147" s="37">
        <v>0.14531781830736623</v>
      </c>
      <c r="HN147" s="37">
        <v>0.13931082449161969</v>
      </c>
      <c r="HO147" s="37">
        <v>0.15027169226973935</v>
      </c>
      <c r="HP147" s="37">
        <v>0.14552128812675469</v>
      </c>
      <c r="HQ147" s="37">
        <v>0.14517607985347425</v>
      </c>
      <c r="HR147" s="37">
        <v>0.14860499389107584</v>
      </c>
      <c r="HS147" s="37">
        <v>0.14718855707374989</v>
      </c>
      <c r="HT147" s="37">
        <v>0.14526774557242139</v>
      </c>
      <c r="HU147" s="37">
        <v>0.15287933121770036</v>
      </c>
      <c r="HV147" s="37">
        <v>0.14298832231576197</v>
      </c>
      <c r="HW147" s="37">
        <v>0.14531781830736623</v>
      </c>
      <c r="HX147" s="37">
        <v>0.15374921744323444</v>
      </c>
      <c r="HY147" s="37">
        <v>0.15374921744323444</v>
      </c>
      <c r="HZ147" s="37">
        <v>0.14058227974620952</v>
      </c>
      <c r="IA147" s="37">
        <v>0.14526774557242139</v>
      </c>
      <c r="IB147" s="37">
        <v>0.14517607985347425</v>
      </c>
      <c r="IC147" s="37">
        <v>0.14229630198177134</v>
      </c>
      <c r="ID147" s="37">
        <v>0.14526774557242139</v>
      </c>
      <c r="IE147" s="37">
        <v>0.14531781830736623</v>
      </c>
      <c r="IF147" s="37">
        <v>0.14541385202999879</v>
      </c>
      <c r="IG147" s="37">
        <v>0.14298832231576197</v>
      </c>
      <c r="IH147" s="37">
        <v>0.15002385842993271</v>
      </c>
      <c r="II147" s="37">
        <v>0.15374921744323444</v>
      </c>
      <c r="IJ147" s="37">
        <v>0.14660871420962396</v>
      </c>
      <c r="IK147" s="37">
        <v>0.1491384502623101</v>
      </c>
      <c r="IL147" s="37">
        <v>0.14292949375183461</v>
      </c>
      <c r="IM147" s="37"/>
      <c r="IN147" s="37"/>
      <c r="IO147" s="37"/>
      <c r="IP147" s="37"/>
      <c r="IQ147" s="37"/>
      <c r="IR147" s="37"/>
      <c r="IS147" s="37"/>
      <c r="IT147" s="37"/>
      <c r="IU147" s="37"/>
      <c r="IV147" s="37"/>
      <c r="IW147" s="37"/>
      <c r="IX147" s="37"/>
      <c r="IY147" s="37"/>
      <c r="IZ147" s="37"/>
      <c r="JA147" s="37"/>
      <c r="JB147" s="37"/>
      <c r="JC147" s="37"/>
      <c r="JD147" s="37"/>
      <c r="JE147" s="37"/>
      <c r="JF147" s="37"/>
      <c r="JG147" s="37"/>
      <c r="JH147" s="37"/>
      <c r="JI147" s="37"/>
      <c r="JJ147" s="37"/>
      <c r="JK147" s="37"/>
      <c r="JL147" s="37"/>
      <c r="JM147" s="37"/>
      <c r="JN147" s="37"/>
      <c r="JO147" s="37"/>
      <c r="JP147" s="37"/>
      <c r="JQ147" s="37"/>
      <c r="JR147" s="37"/>
      <c r="JS147" s="37"/>
      <c r="JT147" s="37"/>
      <c r="JU147" s="37"/>
      <c r="JV147" s="37"/>
      <c r="JW147" s="37"/>
      <c r="JX147" s="37"/>
      <c r="JY147" s="37"/>
      <c r="JZ147" s="37"/>
      <c r="KA147" s="37"/>
      <c r="KB147" s="37"/>
      <c r="KC147" s="37"/>
      <c r="KD147" s="37"/>
      <c r="KE147" s="37"/>
      <c r="KF147" s="37"/>
      <c r="KG147" s="37"/>
      <c r="KH147" s="37"/>
      <c r="KI147" s="37"/>
      <c r="KJ147" s="37"/>
      <c r="KK147" s="37"/>
      <c r="KL147" s="37"/>
      <c r="KM147" s="37"/>
      <c r="KN147" s="37"/>
      <c r="KO147" s="37"/>
      <c r="KP147" s="37"/>
      <c r="KQ147" s="37"/>
      <c r="KR147" s="37"/>
      <c r="KS147" s="37"/>
      <c r="KT147" s="37"/>
      <c r="KU147" s="37"/>
      <c r="KV147" s="37"/>
      <c r="KW147" s="37"/>
      <c r="KX147" s="37"/>
      <c r="KY147" s="37"/>
      <c r="KZ147" s="37"/>
      <c r="LA147" s="37"/>
      <c r="LB147" s="37"/>
      <c r="LC147" s="37"/>
      <c r="LD147" s="37"/>
      <c r="LE147" s="37"/>
      <c r="LF147" s="37"/>
      <c r="LG147" s="37"/>
      <c r="LH147" s="37"/>
      <c r="LI147" s="37"/>
      <c r="LJ147" s="37"/>
      <c r="LK147" s="37"/>
      <c r="LL147" s="37"/>
      <c r="LM147" s="37"/>
      <c r="LN147" s="37"/>
      <c r="LO147" s="37"/>
      <c r="LP147" s="37"/>
      <c r="LQ147" s="37"/>
      <c r="LR147" s="37"/>
      <c r="LS147" s="37"/>
      <c r="LT147" s="37"/>
      <c r="LU147" s="37"/>
      <c r="LV147" s="37"/>
      <c r="LW147" s="37"/>
      <c r="LX147" s="37"/>
      <c r="LY147" s="37"/>
      <c r="LZ147" s="37"/>
      <c r="MA147" s="37"/>
      <c r="MB147" s="37"/>
      <c r="MC147" s="37"/>
      <c r="MD147" s="37"/>
      <c r="ME147" s="37"/>
      <c r="MF147" s="37"/>
      <c r="MG147" s="37"/>
      <c r="MH147" s="37"/>
      <c r="MI147" s="37"/>
      <c r="MJ147" s="37"/>
      <c r="MK147" s="37"/>
      <c r="ML147" s="37"/>
      <c r="MM147" s="37"/>
      <c r="MN147" s="37"/>
      <c r="MO147" s="37"/>
      <c r="MP147" s="37"/>
      <c r="MQ147" s="37"/>
      <c r="MR147" s="37"/>
      <c r="MS147" s="37"/>
      <c r="MT147" s="37"/>
      <c r="MU147" s="37"/>
      <c r="MV147" s="37"/>
      <c r="MW147" s="37"/>
      <c r="MX147" s="37"/>
      <c r="MY147" s="37"/>
      <c r="MZ147" s="37"/>
      <c r="NA147" s="37"/>
      <c r="NB147" s="37"/>
      <c r="NC147" s="37"/>
      <c r="ND147" s="37"/>
      <c r="NE147" s="37"/>
      <c r="NF147" s="37"/>
      <c r="NG147" s="37"/>
      <c r="NH147" s="37"/>
      <c r="NI147" s="37"/>
      <c r="NJ147" s="37"/>
      <c r="NK147" s="37"/>
      <c r="NL147" s="37"/>
      <c r="NM147" s="37"/>
      <c r="NN147" s="37"/>
      <c r="NO147" s="37"/>
      <c r="NP147" s="37"/>
      <c r="NQ147" s="37"/>
      <c r="NR147" s="37"/>
      <c r="NS147" s="37"/>
      <c r="NT147" s="37"/>
      <c r="NU147" s="37"/>
      <c r="NV147" s="37"/>
      <c r="NW147" s="37"/>
      <c r="NX147" s="37"/>
      <c r="NY147" s="37"/>
      <c r="NZ147" s="37"/>
      <c r="OA147" s="37"/>
      <c r="OB147" s="37"/>
      <c r="OC147" s="37"/>
      <c r="OD147" s="37"/>
      <c r="OE147" s="37"/>
      <c r="OF147" s="37"/>
      <c r="OG147" s="37"/>
      <c r="OH147" s="37"/>
      <c r="OI147" s="37"/>
      <c r="OJ147" s="37"/>
      <c r="OK147" s="37"/>
      <c r="OL147" s="37"/>
      <c r="OM147" s="37"/>
      <c r="ON147" s="37"/>
      <c r="OO147" s="37"/>
      <c r="OP147" s="37"/>
      <c r="OQ147" s="37"/>
      <c r="OR147" s="37"/>
      <c r="OS147" s="37"/>
      <c r="OT147" s="37"/>
    </row>
    <row r="148" spans="1:410" x14ac:dyDescent="0.35">
      <c r="A148" s="307">
        <v>0.19000000000000006</v>
      </c>
      <c r="B148" s="314">
        <f t="shared" si="16"/>
        <v>0.15063020135686353</v>
      </c>
      <c r="C148" s="315">
        <f t="shared" si="17"/>
        <v>3.9369798643136528E-2</v>
      </c>
      <c r="D148" s="37">
        <f t="shared" si="18"/>
        <v>0.14739495349622542</v>
      </c>
      <c r="E148" s="11">
        <f t="shared" si="19"/>
        <v>4.2605046503774641E-2</v>
      </c>
      <c r="F148" s="310">
        <f t="shared" si="20"/>
        <v>0.15061270788025308</v>
      </c>
      <c r="G148" s="311">
        <f t="shared" si="21"/>
        <v>3.9387292119746981E-2</v>
      </c>
      <c r="H148" s="312">
        <f t="shared" si="22"/>
        <v>0.14749968387876738</v>
      </c>
      <c r="I148" s="313">
        <f t="shared" si="23"/>
        <v>4.2500316121232673E-2</v>
      </c>
      <c r="J148" s="323">
        <v>0.14739495349622542</v>
      </c>
      <c r="K148" s="313">
        <v>4.2605046503774641E-2</v>
      </c>
      <c r="M148" s="1">
        <v>0.19000000000000006</v>
      </c>
      <c r="N148" s="37">
        <v>0.14895609523815811</v>
      </c>
      <c r="O148" s="37">
        <v>0.15115726610636515</v>
      </c>
      <c r="P148" s="37">
        <v>0.15692154829752281</v>
      </c>
      <c r="Q148" s="37">
        <v>0.16085294078010604</v>
      </c>
      <c r="R148" s="37">
        <v>0.14609432303048719</v>
      </c>
      <c r="S148" s="37">
        <v>0.15115726610636515</v>
      </c>
      <c r="T148" s="37">
        <v>0.14967854271320147</v>
      </c>
      <c r="U148" s="37">
        <v>0.15796198776872195</v>
      </c>
      <c r="V148" s="37">
        <v>0.15115726610636515</v>
      </c>
      <c r="W148" s="37">
        <v>0.15135835452664703</v>
      </c>
      <c r="X148" s="37">
        <v>0.15115726610636515</v>
      </c>
      <c r="Y148" s="37">
        <v>0.14789039222704092</v>
      </c>
      <c r="Z148" s="37">
        <v>0.15135835452664703</v>
      </c>
      <c r="AA148" s="37">
        <v>0.15135835452664703</v>
      </c>
      <c r="AB148" s="37">
        <v>0.16466761743093583</v>
      </c>
      <c r="AC148" s="37">
        <v>0.15107342224311182</v>
      </c>
      <c r="AD148" s="37">
        <v>0.14642266813792015</v>
      </c>
      <c r="AE148" s="37">
        <v>0.1633408742963165</v>
      </c>
      <c r="AF148" s="37">
        <v>0.15115726610636515</v>
      </c>
      <c r="AG148" s="37">
        <v>0.15135835452664703</v>
      </c>
      <c r="AH148" s="37">
        <v>0.15692154829752281</v>
      </c>
      <c r="AI148" s="37">
        <v>0.15957039946024021</v>
      </c>
      <c r="AJ148" s="37">
        <v>0.15135835452664703</v>
      </c>
      <c r="AK148" s="37">
        <v>0.14622794151567531</v>
      </c>
      <c r="AL148" s="37">
        <v>0.15115726610636515</v>
      </c>
      <c r="AM148" s="37">
        <v>0.15105224297594266</v>
      </c>
      <c r="AN148" s="37">
        <v>0.15626922591794945</v>
      </c>
      <c r="AO148" s="37">
        <v>0.15107342224311182</v>
      </c>
      <c r="AP148" s="37">
        <v>0.15135835452664703</v>
      </c>
      <c r="AQ148" s="37">
        <v>0.15526196332285758</v>
      </c>
      <c r="AR148" s="37">
        <v>0.15692154829752281</v>
      </c>
      <c r="AS148" s="37">
        <v>0.14171780090942065</v>
      </c>
      <c r="AT148" s="37">
        <v>0.16454992660086254</v>
      </c>
      <c r="AU148" s="37">
        <v>0.14949914187563418</v>
      </c>
      <c r="AV148" s="37">
        <v>0.15135835452664703</v>
      </c>
      <c r="AW148" s="37">
        <v>0.15096419026554164</v>
      </c>
      <c r="AX148" s="37">
        <v>0.15107342224311182</v>
      </c>
      <c r="AY148" s="37">
        <v>0.15115726610636515</v>
      </c>
      <c r="AZ148" s="37">
        <v>0.14762943974896858</v>
      </c>
      <c r="BA148" s="37">
        <v>0.14622794151567531</v>
      </c>
      <c r="BB148" s="37">
        <v>0.14622794151567531</v>
      </c>
      <c r="BC148" s="37">
        <v>0.15118982936525782</v>
      </c>
      <c r="BD148" s="37">
        <v>0.14639017683910249</v>
      </c>
      <c r="BE148" s="37">
        <v>0.15115726610636515</v>
      </c>
      <c r="BF148" s="37">
        <v>0.16154581613204799</v>
      </c>
      <c r="BG148" s="37">
        <v>0.15763511078635828</v>
      </c>
      <c r="BH148" s="37">
        <v>0.16166599173251495</v>
      </c>
      <c r="BI148" s="37">
        <v>0.15692154829752281</v>
      </c>
      <c r="BJ148" s="37">
        <v>0.15107342224311182</v>
      </c>
      <c r="BK148" s="37">
        <v>0.17042649489482975</v>
      </c>
      <c r="BL148" s="37">
        <v>0.16165702407127247</v>
      </c>
      <c r="BM148" s="37">
        <v>0.14908924843000482</v>
      </c>
      <c r="BN148" s="37">
        <v>0.14390004694690028</v>
      </c>
      <c r="BO148" s="37">
        <v>0.15685194457522234</v>
      </c>
      <c r="BP148" s="37">
        <v>0.15105865972470967</v>
      </c>
      <c r="BQ148" s="37">
        <v>0.15426327344068258</v>
      </c>
      <c r="BR148" s="37">
        <v>0.15135835452664703</v>
      </c>
      <c r="BS148" s="37">
        <v>0.15135835452664703</v>
      </c>
      <c r="BT148" s="37">
        <v>0.15115726610636515</v>
      </c>
      <c r="BU148" s="37">
        <v>0.15115726610636515</v>
      </c>
      <c r="BV148" s="37">
        <v>0.15692154829752281</v>
      </c>
      <c r="BW148" s="37">
        <v>0.1601691220535717</v>
      </c>
      <c r="BX148" s="37">
        <v>0.14622794151567531</v>
      </c>
      <c r="BY148" s="37">
        <v>0.15136363994921798</v>
      </c>
      <c r="BZ148" s="37">
        <v>0.14987246160645951</v>
      </c>
      <c r="CA148" s="37">
        <v>0.15135835452664703</v>
      </c>
      <c r="CB148" s="37">
        <v>0.14617511523251014</v>
      </c>
      <c r="CC148" s="37">
        <v>0.16215736842072381</v>
      </c>
      <c r="CD148" s="37">
        <v>0.15315589893102199</v>
      </c>
      <c r="CE148" s="37">
        <v>0.15398613738559375</v>
      </c>
      <c r="CF148" s="37">
        <v>0.13082686347616157</v>
      </c>
      <c r="CG148" s="37">
        <v>0.14617511523251014</v>
      </c>
      <c r="CH148" s="37">
        <v>0.16982612859992074</v>
      </c>
      <c r="CI148" s="37">
        <v>0.14182460339440395</v>
      </c>
      <c r="CJ148" s="37">
        <v>0.15692154829752281</v>
      </c>
      <c r="CK148" s="37">
        <v>0.16417089362897763</v>
      </c>
      <c r="CL148" s="37">
        <v>0.14622794151567531</v>
      </c>
      <c r="CM148" s="37">
        <v>0.15160454346332264</v>
      </c>
      <c r="CN148" s="37">
        <v>0.15631847047890979</v>
      </c>
      <c r="CO148" s="37">
        <v>0.16692099065065613</v>
      </c>
      <c r="CP148" s="37">
        <v>0.15940321672540003</v>
      </c>
      <c r="CQ148" s="37">
        <v>0.15085644158205747</v>
      </c>
      <c r="CR148" s="37">
        <v>0.14642266813792015</v>
      </c>
      <c r="CS148" s="37">
        <v>0.16072441037060914</v>
      </c>
      <c r="CT148" s="37">
        <v>0.14622794151567531</v>
      </c>
      <c r="CU148" s="37">
        <v>0.15226558503039356</v>
      </c>
      <c r="CV148" s="37">
        <v>0.14642266813792015</v>
      </c>
      <c r="CW148" s="37">
        <v>0.15266727870699759</v>
      </c>
      <c r="CX148" s="37">
        <v>0.14622794151567531</v>
      </c>
      <c r="CY148" s="37">
        <v>0.14622794151567531</v>
      </c>
      <c r="CZ148" s="37">
        <v>0.16031946700642541</v>
      </c>
      <c r="DA148" s="37">
        <v>0.14642266813792015</v>
      </c>
      <c r="DB148" s="37">
        <v>0.14458630621477564</v>
      </c>
      <c r="DC148" s="37">
        <v>0.14617511523251014</v>
      </c>
      <c r="DD148" s="37">
        <v>0.15269676185414327</v>
      </c>
      <c r="DE148" s="37">
        <v>0.14609432303048719</v>
      </c>
      <c r="DF148" s="37">
        <v>0.15332544675366377</v>
      </c>
      <c r="DG148" s="37">
        <v>0.14390004694690028</v>
      </c>
      <c r="DH148" s="37">
        <v>0.1438479652424649</v>
      </c>
      <c r="DI148" s="37">
        <v>0.15294715889249311</v>
      </c>
      <c r="DJ148" s="37">
        <v>0.15092365111092709</v>
      </c>
      <c r="DK148" s="37">
        <v>0.14622794151567531</v>
      </c>
      <c r="DL148" s="37">
        <v>0.14622794151567531</v>
      </c>
      <c r="DM148" s="37">
        <v>0.13737846205163917</v>
      </c>
      <c r="DN148" s="37">
        <v>0.1500858249829975</v>
      </c>
      <c r="DO148" s="37">
        <v>0.14622794151567531</v>
      </c>
      <c r="DP148" s="37">
        <v>0.14390004694690028</v>
      </c>
      <c r="DQ148" s="37">
        <v>0.15032213010438755</v>
      </c>
      <c r="DR148" s="37">
        <v>0.13355734457068369</v>
      </c>
      <c r="DS148" s="37">
        <v>0.14772976746525135</v>
      </c>
      <c r="DT148" s="37">
        <v>0.14143183402943316</v>
      </c>
      <c r="DU148" s="37">
        <v>0.14622794151567531</v>
      </c>
      <c r="DV148" s="37">
        <v>0.1459678073081645</v>
      </c>
      <c r="DW148" s="37">
        <v>0.14436483700012293</v>
      </c>
      <c r="DX148" s="37">
        <v>0.14734674231633949</v>
      </c>
      <c r="DY148" s="37">
        <v>0.14642266813792015</v>
      </c>
      <c r="DZ148" s="37">
        <v>0.15328059484663759</v>
      </c>
      <c r="EA148" s="37">
        <v>0.14631663658173033</v>
      </c>
      <c r="EB148" s="37">
        <v>0.15269676185414327</v>
      </c>
      <c r="EC148" s="37">
        <v>0.14622794151567531</v>
      </c>
      <c r="ED148" s="37">
        <v>0.15081602932508398</v>
      </c>
      <c r="EE148" s="37">
        <v>0.14642266813792015</v>
      </c>
      <c r="EF148" s="37">
        <v>0.14622794151567531</v>
      </c>
      <c r="EG148" s="37">
        <v>0.14390004694690028</v>
      </c>
      <c r="EH148" s="37">
        <v>0.14622794151567531</v>
      </c>
      <c r="EI148" s="37">
        <v>0.14622794151567531</v>
      </c>
      <c r="EJ148" s="37">
        <v>0.15462346508372149</v>
      </c>
      <c r="EK148" s="37">
        <v>0.147813667560736</v>
      </c>
      <c r="EL148" s="37">
        <v>0.15462346508372149</v>
      </c>
      <c r="EM148" s="37">
        <v>0.15368012571557488</v>
      </c>
      <c r="EN148" s="37">
        <v>0.1484330204531743</v>
      </c>
      <c r="EO148" s="37">
        <v>0.15462346508372149</v>
      </c>
      <c r="EP148" s="37">
        <v>0.15462346508372149</v>
      </c>
      <c r="EQ148" s="37">
        <v>0.15016261953565291</v>
      </c>
      <c r="ER148" s="37">
        <v>0.13842221401340593</v>
      </c>
      <c r="ES148" s="37">
        <v>0.1323095858419614</v>
      </c>
      <c r="ET148" s="37">
        <v>0.14642266813792015</v>
      </c>
      <c r="EU148" s="37">
        <v>0.15208283681681078</v>
      </c>
      <c r="EV148" s="37">
        <v>0.15332544675366377</v>
      </c>
      <c r="EW148" s="37">
        <v>0.15777814323224337</v>
      </c>
      <c r="EX148" s="37">
        <v>0.14622794151567531</v>
      </c>
      <c r="EY148" s="37">
        <v>0.14622794151567531</v>
      </c>
      <c r="EZ148" s="37">
        <v>0.15238755441694396</v>
      </c>
      <c r="FA148" s="37">
        <v>0.14642266813792015</v>
      </c>
      <c r="FB148" s="37">
        <v>0.14473434265968232</v>
      </c>
      <c r="FC148" s="37">
        <v>0.14642266813792015</v>
      </c>
      <c r="FD148" s="37">
        <v>0.13349512481590775</v>
      </c>
      <c r="FE148" s="37">
        <v>0.15016261953565291</v>
      </c>
      <c r="FF148" s="37">
        <v>0.14473434265968232</v>
      </c>
      <c r="FG148" s="37">
        <v>0.14622794151567531</v>
      </c>
      <c r="FH148" s="37">
        <v>0.14602762587098295</v>
      </c>
      <c r="FI148" s="37">
        <v>0.14080681402745054</v>
      </c>
      <c r="FJ148" s="37">
        <v>0.16351408659359201</v>
      </c>
      <c r="FK148" s="37">
        <v>0.14642266813792015</v>
      </c>
      <c r="FL148" s="37">
        <v>0.14985819141085899</v>
      </c>
      <c r="FM148" s="37">
        <v>0.14927543147155742</v>
      </c>
      <c r="FN148" s="37">
        <v>0.15462346508372149</v>
      </c>
      <c r="FO148" s="37">
        <v>0.15790782527964575</v>
      </c>
      <c r="FP148" s="37">
        <v>0.14642266813792015</v>
      </c>
      <c r="FQ148" s="37">
        <v>0.14622794151567531</v>
      </c>
      <c r="FR148" s="37">
        <v>0.14642266813792015</v>
      </c>
      <c r="FS148" s="37">
        <v>0.13917048086514794</v>
      </c>
      <c r="FT148" s="37">
        <v>0.14622794151567531</v>
      </c>
      <c r="FU148" s="37">
        <v>0.14622794151567531</v>
      </c>
      <c r="FV148" s="37">
        <v>0.14631663658173033</v>
      </c>
      <c r="FW148" s="37">
        <v>0.1574424452899259</v>
      </c>
      <c r="FX148" s="37">
        <v>0.15462346508372149</v>
      </c>
      <c r="FY148" s="37">
        <v>0.14738371732162103</v>
      </c>
      <c r="FZ148" s="37">
        <v>0.14137366269014295</v>
      </c>
      <c r="GA148" s="37">
        <v>0.14622794151567531</v>
      </c>
      <c r="GB148" s="37">
        <v>0.14622794151567531</v>
      </c>
      <c r="GC148" s="37">
        <v>0.15759225228337992</v>
      </c>
      <c r="GD148" s="37">
        <v>0.14550009234613159</v>
      </c>
      <c r="GE148" s="37">
        <v>0.14642266813792015</v>
      </c>
      <c r="GF148" s="37">
        <v>0.14622794151567531</v>
      </c>
      <c r="GG148" s="37">
        <v>0.15773752021351872</v>
      </c>
      <c r="GH148" s="37">
        <v>0.14112529762653936</v>
      </c>
      <c r="GI148" s="37">
        <v>0.14631663658173033</v>
      </c>
      <c r="GJ148" s="37">
        <v>0.14642266813792015</v>
      </c>
      <c r="GK148" s="37">
        <v>0.14131813959330297</v>
      </c>
      <c r="GL148" s="37">
        <v>0.14609432303048719</v>
      </c>
      <c r="GM148" s="37">
        <v>0.15961914016397016</v>
      </c>
      <c r="GN148" s="37">
        <v>0.14390004694690028</v>
      </c>
      <c r="GO148" s="37">
        <v>0.14836805246089946</v>
      </c>
      <c r="GP148" s="37">
        <v>0.14642266813792015</v>
      </c>
      <c r="GQ148" s="37">
        <v>0.16270677320512195</v>
      </c>
      <c r="GR148" s="37">
        <v>0.15462346508372149</v>
      </c>
      <c r="GS148" s="37">
        <v>0.14622794151567531</v>
      </c>
      <c r="GT148" s="37">
        <v>0.14953691000500147</v>
      </c>
      <c r="GU148" s="37">
        <v>0.14937726959872388</v>
      </c>
      <c r="GV148" s="37">
        <v>0.14602762587098295</v>
      </c>
      <c r="GW148" s="37">
        <v>0.14622794151567531</v>
      </c>
      <c r="GX148" s="37">
        <v>0.15314846766459378</v>
      </c>
      <c r="GY148" s="37">
        <v>0.15462346508372149</v>
      </c>
      <c r="GZ148" s="37">
        <v>0.15127372249310311</v>
      </c>
      <c r="HA148" s="37">
        <v>0.14617511523251014</v>
      </c>
      <c r="HB148" s="37">
        <v>0.14927543147155742</v>
      </c>
      <c r="HC148" s="37">
        <v>0.14777140897540941</v>
      </c>
      <c r="HD148" s="37">
        <v>0.14642266813792015</v>
      </c>
      <c r="HE148" s="37">
        <v>0.12880462055259789</v>
      </c>
      <c r="HF148" s="37">
        <v>0.14622794151567531</v>
      </c>
      <c r="HG148" s="37">
        <v>0.13040702933164505</v>
      </c>
      <c r="HH148" s="37">
        <v>0.14907527370060425</v>
      </c>
      <c r="HI148" s="37">
        <v>0.14622794151567531</v>
      </c>
      <c r="HJ148" s="37">
        <v>0.14790911985239297</v>
      </c>
      <c r="HK148" s="37">
        <v>0.14182460339440395</v>
      </c>
      <c r="HL148" s="37">
        <v>0.14402192235815137</v>
      </c>
      <c r="HM148" s="37">
        <v>0.14622794151567531</v>
      </c>
      <c r="HN148" s="37">
        <v>0.14018905666071779</v>
      </c>
      <c r="HO148" s="37">
        <v>0.1511748813745013</v>
      </c>
      <c r="HP148" s="37">
        <v>0.14642266813792015</v>
      </c>
      <c r="HQ148" s="37">
        <v>0.14609432303048719</v>
      </c>
      <c r="HR148" s="37">
        <v>0.14935469311418981</v>
      </c>
      <c r="HS148" s="37">
        <v>0.14809063219139906</v>
      </c>
      <c r="HT148" s="37">
        <v>0.14617511523251014</v>
      </c>
      <c r="HU148" s="37">
        <v>0.15374810160145636</v>
      </c>
      <c r="HV148" s="37">
        <v>0.14390004694690028</v>
      </c>
      <c r="HW148" s="37">
        <v>0.14622794151567531</v>
      </c>
      <c r="HX148" s="37">
        <v>0.15462346508372149</v>
      </c>
      <c r="HY148" s="37">
        <v>0.15462346508372149</v>
      </c>
      <c r="HZ148" s="37">
        <v>0.14148894021491842</v>
      </c>
      <c r="IA148" s="37">
        <v>0.14617511523251014</v>
      </c>
      <c r="IB148" s="37">
        <v>0.14609432303048719</v>
      </c>
      <c r="IC148" s="37">
        <v>0.14320015248687956</v>
      </c>
      <c r="ID148" s="37">
        <v>0.14617511523251014</v>
      </c>
      <c r="IE148" s="37">
        <v>0.14622794151567531</v>
      </c>
      <c r="IF148" s="37">
        <v>0.14631663658173033</v>
      </c>
      <c r="IG148" s="37">
        <v>0.14390004694690028</v>
      </c>
      <c r="IH148" s="37">
        <v>0.15092365111092709</v>
      </c>
      <c r="II148" s="37">
        <v>0.15462346508372149</v>
      </c>
      <c r="IJ148" s="37">
        <v>0.14750677951303959</v>
      </c>
      <c r="IK148" s="37">
        <v>0.15000949159859589</v>
      </c>
      <c r="IL148" s="37">
        <v>0.1438479652424649</v>
      </c>
      <c r="IM148" s="37"/>
      <c r="IN148" s="37"/>
      <c r="IO148" s="37"/>
      <c r="IP148" s="37"/>
      <c r="IQ148" s="37"/>
      <c r="IR148" s="37"/>
      <c r="IS148" s="37"/>
      <c r="IT148" s="37"/>
      <c r="IU148" s="37"/>
      <c r="IV148" s="37"/>
      <c r="IW148" s="37"/>
      <c r="IX148" s="37"/>
      <c r="IY148" s="37"/>
      <c r="IZ148" s="37"/>
      <c r="JA148" s="37"/>
      <c r="JB148" s="37"/>
      <c r="JC148" s="37"/>
      <c r="JD148" s="37"/>
      <c r="JE148" s="37"/>
      <c r="JF148" s="37"/>
      <c r="JG148" s="37"/>
      <c r="JH148" s="37"/>
      <c r="JI148" s="37"/>
      <c r="JJ148" s="37"/>
      <c r="JK148" s="37"/>
      <c r="JL148" s="37"/>
      <c r="JM148" s="37"/>
      <c r="JN148" s="37"/>
      <c r="JO148" s="37"/>
      <c r="JP148" s="37"/>
      <c r="JQ148" s="37"/>
      <c r="JR148" s="37"/>
      <c r="JS148" s="37"/>
      <c r="JT148" s="37"/>
      <c r="JU148" s="37"/>
      <c r="JV148" s="37"/>
      <c r="JW148" s="37"/>
      <c r="JX148" s="37"/>
      <c r="JY148" s="37"/>
      <c r="JZ148" s="37"/>
      <c r="KA148" s="37"/>
      <c r="KB148" s="37"/>
      <c r="KC148" s="37"/>
      <c r="KD148" s="37"/>
      <c r="KE148" s="37"/>
      <c r="KF148" s="37"/>
      <c r="KG148" s="37"/>
      <c r="KH148" s="37"/>
      <c r="KI148" s="37"/>
      <c r="KJ148" s="37"/>
      <c r="KK148" s="37"/>
      <c r="KL148" s="37"/>
      <c r="KM148" s="37"/>
      <c r="KN148" s="37"/>
      <c r="KO148" s="37"/>
      <c r="KP148" s="37"/>
      <c r="KQ148" s="37"/>
      <c r="KR148" s="37"/>
      <c r="KS148" s="37"/>
      <c r="KT148" s="37"/>
      <c r="KU148" s="37"/>
      <c r="KV148" s="37"/>
      <c r="KW148" s="37"/>
      <c r="KX148" s="37"/>
      <c r="KY148" s="37"/>
      <c r="KZ148" s="37"/>
      <c r="LA148" s="37"/>
      <c r="LB148" s="37"/>
      <c r="LC148" s="37"/>
      <c r="LD148" s="37"/>
      <c r="LE148" s="37"/>
      <c r="LF148" s="37"/>
      <c r="LG148" s="37"/>
      <c r="LH148" s="37"/>
      <c r="LI148" s="37"/>
      <c r="LJ148" s="37"/>
      <c r="LK148" s="37"/>
      <c r="LL148" s="37"/>
      <c r="LM148" s="37"/>
      <c r="LN148" s="37"/>
      <c r="LO148" s="37"/>
      <c r="LP148" s="37"/>
      <c r="LQ148" s="37"/>
      <c r="LR148" s="37"/>
      <c r="LS148" s="37"/>
      <c r="LT148" s="37"/>
      <c r="LU148" s="37"/>
      <c r="LV148" s="37"/>
      <c r="LW148" s="37"/>
      <c r="LX148" s="37"/>
      <c r="LY148" s="37"/>
      <c r="LZ148" s="37"/>
      <c r="MA148" s="37"/>
      <c r="MB148" s="37"/>
      <c r="MC148" s="37"/>
      <c r="MD148" s="37"/>
      <c r="ME148" s="37"/>
      <c r="MF148" s="37"/>
      <c r="MG148" s="37"/>
      <c r="MH148" s="37"/>
      <c r="MI148" s="37"/>
      <c r="MJ148" s="37"/>
      <c r="MK148" s="37"/>
      <c r="ML148" s="37"/>
      <c r="MM148" s="37"/>
      <c r="MN148" s="37"/>
      <c r="MO148" s="37"/>
      <c r="MP148" s="37"/>
      <c r="MQ148" s="37"/>
      <c r="MR148" s="37"/>
      <c r="MS148" s="37"/>
      <c r="MT148" s="37"/>
      <c r="MU148" s="37"/>
      <c r="MV148" s="37"/>
      <c r="MW148" s="37"/>
      <c r="MX148" s="37"/>
      <c r="MY148" s="37"/>
      <c r="MZ148" s="37"/>
      <c r="NA148" s="37"/>
      <c r="NB148" s="37"/>
      <c r="NC148" s="37"/>
      <c r="ND148" s="37"/>
      <c r="NE148" s="37"/>
      <c r="NF148" s="37"/>
      <c r="NG148" s="37"/>
      <c r="NH148" s="37"/>
      <c r="NI148" s="37"/>
      <c r="NJ148" s="37"/>
      <c r="NK148" s="37"/>
      <c r="NL148" s="37"/>
      <c r="NM148" s="37"/>
      <c r="NN148" s="37"/>
      <c r="NO148" s="37"/>
      <c r="NP148" s="37"/>
      <c r="NQ148" s="37"/>
      <c r="NR148" s="37"/>
      <c r="NS148" s="37"/>
      <c r="NT148" s="37"/>
      <c r="NU148" s="37"/>
      <c r="NV148" s="37"/>
      <c r="NW148" s="37"/>
      <c r="NX148" s="37"/>
      <c r="NY148" s="37"/>
      <c r="NZ148" s="37"/>
      <c r="OA148" s="37"/>
      <c r="OB148" s="37"/>
      <c r="OC148" s="37"/>
      <c r="OD148" s="37"/>
      <c r="OE148" s="37"/>
      <c r="OF148" s="37"/>
      <c r="OG148" s="37"/>
      <c r="OH148" s="37"/>
      <c r="OI148" s="37"/>
      <c r="OJ148" s="37"/>
      <c r="OK148" s="37"/>
      <c r="OL148" s="37"/>
      <c r="OM148" s="37"/>
      <c r="ON148" s="37"/>
      <c r="OO148" s="37"/>
      <c r="OP148" s="37"/>
      <c r="OQ148" s="37"/>
      <c r="OR148" s="37"/>
      <c r="OS148" s="37"/>
      <c r="OT148" s="37"/>
    </row>
    <row r="149" spans="1:410" x14ac:dyDescent="0.35">
      <c r="A149" s="307">
        <v>0.19100000000000006</v>
      </c>
      <c r="B149" s="314">
        <f t="shared" si="16"/>
        <v>0.15152108471054521</v>
      </c>
      <c r="C149" s="315">
        <f t="shared" si="17"/>
        <v>3.9478915289454852E-2</v>
      </c>
      <c r="D149" s="37">
        <f t="shared" si="18"/>
        <v>0.14828730800221079</v>
      </c>
      <c r="E149" s="11">
        <f t="shared" si="19"/>
        <v>4.2712691997789265E-2</v>
      </c>
      <c r="F149" s="310">
        <f t="shared" si="20"/>
        <v>0.15150140055164521</v>
      </c>
      <c r="G149" s="311">
        <f t="shared" si="21"/>
        <v>3.9498599448354849E-2</v>
      </c>
      <c r="H149" s="312">
        <f t="shared" si="22"/>
        <v>0.14839153075577824</v>
      </c>
      <c r="I149" s="313">
        <f t="shared" si="23"/>
        <v>4.2608469244221819E-2</v>
      </c>
      <c r="J149" s="323">
        <v>0.14828730800221079</v>
      </c>
      <c r="K149" s="313">
        <v>4.2712691997789265E-2</v>
      </c>
      <c r="M149" s="1">
        <v>0.19100000000000006</v>
      </c>
      <c r="N149" s="37">
        <v>0.14984578645874791</v>
      </c>
      <c r="O149" s="37">
        <v>0.15204445297801228</v>
      </c>
      <c r="P149" s="37">
        <v>0.15779546563949287</v>
      </c>
      <c r="Q149" s="37">
        <v>0.16171650324402176</v>
      </c>
      <c r="R149" s="37">
        <v>0.14701293622442413</v>
      </c>
      <c r="S149" s="37">
        <v>0.15204445297801228</v>
      </c>
      <c r="T149" s="37">
        <v>0.15056565064035587</v>
      </c>
      <c r="U149" s="37">
        <v>0.15882449208741534</v>
      </c>
      <c r="V149" s="37">
        <v>0.15204445297801228</v>
      </c>
      <c r="W149" s="37">
        <v>0.15224886093865497</v>
      </c>
      <c r="X149" s="37">
        <v>0.15204445297801228</v>
      </c>
      <c r="Y149" s="37">
        <v>0.14878502950504635</v>
      </c>
      <c r="Z149" s="37">
        <v>0.15224886093865497</v>
      </c>
      <c r="AA149" s="37">
        <v>0.15224886093865497</v>
      </c>
      <c r="AB149" s="37">
        <v>0.16561859732058593</v>
      </c>
      <c r="AC149" s="37">
        <v>0.15195794911337313</v>
      </c>
      <c r="AD149" s="37">
        <v>0.14732428316768198</v>
      </c>
      <c r="AE149" s="37">
        <v>0.16428321146327018</v>
      </c>
      <c r="AF149" s="37">
        <v>0.15204445297801228</v>
      </c>
      <c r="AG149" s="37">
        <v>0.15224886093865497</v>
      </c>
      <c r="AH149" s="37">
        <v>0.15779546563949287</v>
      </c>
      <c r="AI149" s="37">
        <v>0.16052538429307184</v>
      </c>
      <c r="AJ149" s="37">
        <v>0.15224886093865497</v>
      </c>
      <c r="AK149" s="37">
        <v>0.14713836832861249</v>
      </c>
      <c r="AL149" s="37">
        <v>0.15204445297801228</v>
      </c>
      <c r="AM149" s="37">
        <v>0.15194259410652311</v>
      </c>
      <c r="AN149" s="37">
        <v>0.15714501708880935</v>
      </c>
      <c r="AO149" s="37">
        <v>0.15195794911337313</v>
      </c>
      <c r="AP149" s="37">
        <v>0.15224886093865497</v>
      </c>
      <c r="AQ149" s="37">
        <v>0.15618553759220477</v>
      </c>
      <c r="AR149" s="37">
        <v>0.15779546563949287</v>
      </c>
      <c r="AS149" s="37">
        <v>0.14261137232617749</v>
      </c>
      <c r="AT149" s="37">
        <v>0.16541970653246452</v>
      </c>
      <c r="AU149" s="37">
        <v>0.15037891487200206</v>
      </c>
      <c r="AV149" s="37">
        <v>0.15224886093865497</v>
      </c>
      <c r="AW149" s="37">
        <v>0.15185948644670977</v>
      </c>
      <c r="AX149" s="37">
        <v>0.15195794911337313</v>
      </c>
      <c r="AY149" s="37">
        <v>0.15204445297801228</v>
      </c>
      <c r="AZ149" s="37">
        <v>0.14852732744317176</v>
      </c>
      <c r="BA149" s="37">
        <v>0.14713836832861249</v>
      </c>
      <c r="BB149" s="37">
        <v>0.14713836832861249</v>
      </c>
      <c r="BC149" s="37">
        <v>0.15209709082624712</v>
      </c>
      <c r="BD149" s="37">
        <v>0.14728433702993859</v>
      </c>
      <c r="BE149" s="37">
        <v>0.15204445297801228</v>
      </c>
      <c r="BF149" s="37">
        <v>0.1624496202717074</v>
      </c>
      <c r="BG149" s="37">
        <v>0.15850598000446747</v>
      </c>
      <c r="BH149" s="37">
        <v>0.16259590073605645</v>
      </c>
      <c r="BI149" s="37">
        <v>0.15779546563949287</v>
      </c>
      <c r="BJ149" s="37">
        <v>0.15195794911337313</v>
      </c>
      <c r="BK149" s="37">
        <v>0.17135859952151611</v>
      </c>
      <c r="BL149" s="37">
        <v>0.16252815112786112</v>
      </c>
      <c r="BM149" s="37">
        <v>0.14997632708109676</v>
      </c>
      <c r="BN149" s="37">
        <v>0.14481206732666285</v>
      </c>
      <c r="BO149" s="37">
        <v>0.15769312442198946</v>
      </c>
      <c r="BP149" s="37">
        <v>0.1519502713863119</v>
      </c>
      <c r="BQ149" s="37">
        <v>0.15515136995552448</v>
      </c>
      <c r="BR149" s="37">
        <v>0.15224886093865497</v>
      </c>
      <c r="BS149" s="37">
        <v>0.15224886093865497</v>
      </c>
      <c r="BT149" s="37">
        <v>0.15204445297801228</v>
      </c>
      <c r="BU149" s="37">
        <v>0.15204445297801228</v>
      </c>
      <c r="BV149" s="37">
        <v>0.15779546563949287</v>
      </c>
      <c r="BW149" s="37">
        <v>0.16094077370720994</v>
      </c>
      <c r="BX149" s="37">
        <v>0.14713836832861249</v>
      </c>
      <c r="BY149" s="37">
        <v>0.15225553599125452</v>
      </c>
      <c r="BZ149" s="37">
        <v>0.15076284909785809</v>
      </c>
      <c r="CA149" s="37">
        <v>0.15224886093865497</v>
      </c>
      <c r="CB149" s="37">
        <v>0.14708277077221399</v>
      </c>
      <c r="CC149" s="37">
        <v>0.16306750218389388</v>
      </c>
      <c r="CD149" s="37">
        <v>0.15401192602170055</v>
      </c>
      <c r="CE149" s="37">
        <v>0.15491523076491309</v>
      </c>
      <c r="CF149" s="37">
        <v>0.13175236189207995</v>
      </c>
      <c r="CG149" s="37">
        <v>0.14708277077221399</v>
      </c>
      <c r="CH149" s="37">
        <v>0.17076101571808278</v>
      </c>
      <c r="CI149" s="37">
        <v>0.14272973606991712</v>
      </c>
      <c r="CJ149" s="37">
        <v>0.15779546563949287</v>
      </c>
      <c r="CK149" s="37">
        <v>0.16503789077128661</v>
      </c>
      <c r="CL149" s="37">
        <v>0.14713836832861249</v>
      </c>
      <c r="CM149" s="37">
        <v>0.15249514250844887</v>
      </c>
      <c r="CN149" s="37">
        <v>0.15721164034052482</v>
      </c>
      <c r="CO149" s="37">
        <v>0.16786069313311391</v>
      </c>
      <c r="CP149" s="37">
        <v>0.1602662471342382</v>
      </c>
      <c r="CQ149" s="37">
        <v>0.15175164988881162</v>
      </c>
      <c r="CR149" s="37">
        <v>0.14732428316768198</v>
      </c>
      <c r="CS149" s="37">
        <v>0.16158386459749985</v>
      </c>
      <c r="CT149" s="37">
        <v>0.14713836832861249</v>
      </c>
      <c r="CU149" s="37">
        <v>0.15259994647589847</v>
      </c>
      <c r="CV149" s="37">
        <v>0.14732428316768198</v>
      </c>
      <c r="CW149" s="37">
        <v>0.15356881908428455</v>
      </c>
      <c r="CX149" s="37">
        <v>0.14713836832861249</v>
      </c>
      <c r="CY149" s="37">
        <v>0.14713836832861249</v>
      </c>
      <c r="CZ149" s="37">
        <v>0.16119825024932743</v>
      </c>
      <c r="DA149" s="37">
        <v>0.14732428316768198</v>
      </c>
      <c r="DB149" s="37">
        <v>0.14550457925113514</v>
      </c>
      <c r="DC149" s="37">
        <v>0.14708277077221399</v>
      </c>
      <c r="DD149" s="37">
        <v>0.15357769765045903</v>
      </c>
      <c r="DE149" s="37">
        <v>0.14701293622442413</v>
      </c>
      <c r="DF149" s="37">
        <v>0.1542035997820379</v>
      </c>
      <c r="DG149" s="37">
        <v>0.14481206732666285</v>
      </c>
      <c r="DH149" s="37">
        <v>0.14476670697017413</v>
      </c>
      <c r="DI149" s="37">
        <v>0.15384842475217653</v>
      </c>
      <c r="DJ149" s="37">
        <v>0.15182366559248783</v>
      </c>
      <c r="DK149" s="37">
        <v>0.14713836832861249</v>
      </c>
      <c r="DL149" s="37">
        <v>0.14713836832861249</v>
      </c>
      <c r="DM149" s="37">
        <v>0.13823627158952534</v>
      </c>
      <c r="DN149" s="37">
        <v>0.15095991081851468</v>
      </c>
      <c r="DO149" s="37">
        <v>0.14713836832861249</v>
      </c>
      <c r="DP149" s="37">
        <v>0.14481206732666285</v>
      </c>
      <c r="DQ149" s="37">
        <v>0.15122591588689738</v>
      </c>
      <c r="DR149" s="37">
        <v>0.13446465753695147</v>
      </c>
      <c r="DS149" s="37">
        <v>0.14862833711585299</v>
      </c>
      <c r="DT149" s="37">
        <v>0.14233304346613207</v>
      </c>
      <c r="DU149" s="37">
        <v>0.14713836832861249</v>
      </c>
      <c r="DV149" s="37">
        <v>0.14686910789956809</v>
      </c>
      <c r="DW149" s="37">
        <v>0.14527653796385209</v>
      </c>
      <c r="DX149" s="37">
        <v>0.14824766046985971</v>
      </c>
      <c r="DY149" s="37">
        <v>0.14732428316768198</v>
      </c>
      <c r="DZ149" s="37">
        <v>0.15415592590666338</v>
      </c>
      <c r="EA149" s="37">
        <v>0.14722439279811583</v>
      </c>
      <c r="EB149" s="37">
        <v>0.15357769765045903</v>
      </c>
      <c r="EC149" s="37">
        <v>0.14713836832861249</v>
      </c>
      <c r="ED149" s="37">
        <v>0.15165398537912367</v>
      </c>
      <c r="EE149" s="37">
        <v>0.14732428316768198</v>
      </c>
      <c r="EF149" s="37">
        <v>0.14713836832861249</v>
      </c>
      <c r="EG149" s="37">
        <v>0.14481206732666285</v>
      </c>
      <c r="EH149" s="37">
        <v>0.14713836832861249</v>
      </c>
      <c r="EI149" s="37">
        <v>0.14713836832861249</v>
      </c>
      <c r="EJ149" s="37">
        <v>0.15549824467977924</v>
      </c>
      <c r="EK149" s="37">
        <v>0.14872162364059283</v>
      </c>
      <c r="EL149" s="37">
        <v>0.15549824467977924</v>
      </c>
      <c r="EM149" s="37">
        <v>0.15458764125942714</v>
      </c>
      <c r="EN149" s="37">
        <v>0.14933025586507798</v>
      </c>
      <c r="EO149" s="37">
        <v>0.15549824467977924</v>
      </c>
      <c r="EP149" s="37">
        <v>0.15549824467977924</v>
      </c>
      <c r="EQ149" s="37">
        <v>0.15103923862653357</v>
      </c>
      <c r="ER149" s="37">
        <v>0.13932243125246169</v>
      </c>
      <c r="ES149" s="37">
        <v>0.13329779626441818</v>
      </c>
      <c r="ET149" s="37">
        <v>0.14732428316768198</v>
      </c>
      <c r="EU149" s="37">
        <v>0.15296651444326859</v>
      </c>
      <c r="EV149" s="37">
        <v>0.1542035997820379</v>
      </c>
      <c r="EW149" s="37">
        <v>0.1586492407149096</v>
      </c>
      <c r="EX149" s="37">
        <v>0.14713836832861249</v>
      </c>
      <c r="EY149" s="37">
        <v>0.14713836832861249</v>
      </c>
      <c r="EZ149" s="37">
        <v>0.15326325331480151</v>
      </c>
      <c r="FA149" s="37">
        <v>0.14732428316768198</v>
      </c>
      <c r="FB149" s="37">
        <v>0.1456445385617291</v>
      </c>
      <c r="FC149" s="37">
        <v>0.14732428316768198</v>
      </c>
      <c r="FD149" s="37">
        <v>0.13434126016963899</v>
      </c>
      <c r="FE149" s="37">
        <v>0.15103923862653357</v>
      </c>
      <c r="FF149" s="37">
        <v>0.1456445385617291</v>
      </c>
      <c r="FG149" s="37">
        <v>0.14713836832861249</v>
      </c>
      <c r="FH149" s="37">
        <v>0.14692581577737074</v>
      </c>
      <c r="FI149" s="37">
        <v>0.14169152414921893</v>
      </c>
      <c r="FJ149" s="37">
        <v>0.16438168420151156</v>
      </c>
      <c r="FK149" s="37">
        <v>0.14732428316768198</v>
      </c>
      <c r="FL149" s="37">
        <v>0.15072476922315059</v>
      </c>
      <c r="FM149" s="37">
        <v>0.15017439108079489</v>
      </c>
      <c r="FN149" s="37">
        <v>0.15549824467977924</v>
      </c>
      <c r="FO149" s="37">
        <v>0.15878421400869724</v>
      </c>
      <c r="FP149" s="37">
        <v>0.14732428316768198</v>
      </c>
      <c r="FQ149" s="37">
        <v>0.14713836832861249</v>
      </c>
      <c r="FR149" s="37">
        <v>0.14732428316768198</v>
      </c>
      <c r="FS149" s="37">
        <v>0.1400720704442846</v>
      </c>
      <c r="FT149" s="37">
        <v>0.14713836832861249</v>
      </c>
      <c r="FU149" s="37">
        <v>0.14713836832861249</v>
      </c>
      <c r="FV149" s="37">
        <v>0.14722439279811583</v>
      </c>
      <c r="FW149" s="37">
        <v>0.1583410153615552</v>
      </c>
      <c r="FX149" s="37">
        <v>0.15549824467977924</v>
      </c>
      <c r="FY149" s="37">
        <v>0.14832106705947123</v>
      </c>
      <c r="FZ149" s="37">
        <v>0.14227606490516465</v>
      </c>
      <c r="GA149" s="37">
        <v>0.14713836832861249</v>
      </c>
      <c r="GB149" s="37">
        <v>0.14713836832861249</v>
      </c>
      <c r="GC149" s="37">
        <v>0.15852880239939138</v>
      </c>
      <c r="GD149" s="37">
        <v>0.14640240647398017</v>
      </c>
      <c r="GE149" s="37">
        <v>0.14732428316768198</v>
      </c>
      <c r="GF149" s="37">
        <v>0.14713836832861249</v>
      </c>
      <c r="GG149" s="37">
        <v>0.15861700185813521</v>
      </c>
      <c r="GH149" s="37">
        <v>0.14202957035314068</v>
      </c>
      <c r="GI149" s="37">
        <v>0.14722439279811583</v>
      </c>
      <c r="GJ149" s="37">
        <v>0.14732428316768198</v>
      </c>
      <c r="GK149" s="37">
        <v>0.14221857315244324</v>
      </c>
      <c r="GL149" s="37">
        <v>0.14701293622442413</v>
      </c>
      <c r="GM149" s="37">
        <v>0.16054567993722868</v>
      </c>
      <c r="GN149" s="37">
        <v>0.14481206732666285</v>
      </c>
      <c r="GO149" s="37">
        <v>0.14922469512650038</v>
      </c>
      <c r="GP149" s="37">
        <v>0.14732428316768198</v>
      </c>
      <c r="GQ149" s="37">
        <v>0.16357549856131226</v>
      </c>
      <c r="GR149" s="37">
        <v>0.15549824467977924</v>
      </c>
      <c r="GS149" s="37">
        <v>0.14713836832861249</v>
      </c>
      <c r="GT149" s="37">
        <v>0.1504694521615535</v>
      </c>
      <c r="GU149" s="37">
        <v>0.15028582168435767</v>
      </c>
      <c r="GV149" s="37">
        <v>0.14692581577737074</v>
      </c>
      <c r="GW149" s="37">
        <v>0.14713836832861249</v>
      </c>
      <c r="GX149" s="37">
        <v>0.15405573775276293</v>
      </c>
      <c r="GY149" s="37">
        <v>0.15549824467977924</v>
      </c>
      <c r="GZ149" s="37">
        <v>0.15214988138739693</v>
      </c>
      <c r="HA149" s="37">
        <v>0.14708277077221399</v>
      </c>
      <c r="HB149" s="37">
        <v>0.15017439108079489</v>
      </c>
      <c r="HC149" s="37">
        <v>0.14866667522199717</v>
      </c>
      <c r="HD149" s="37">
        <v>0.14732428316768198</v>
      </c>
      <c r="HE149" s="37">
        <v>0.12943169426015033</v>
      </c>
      <c r="HF149" s="37">
        <v>0.14713836832861249</v>
      </c>
      <c r="HG149" s="37">
        <v>0.13103559931782804</v>
      </c>
      <c r="HH149" s="37">
        <v>0.1499699794252487</v>
      </c>
      <c r="HI149" s="37">
        <v>0.14713836832861249</v>
      </c>
      <c r="HJ149" s="37">
        <v>0.14881086245663488</v>
      </c>
      <c r="HK149" s="37">
        <v>0.14272973606991712</v>
      </c>
      <c r="HL149" s="37">
        <v>0.14491962666335523</v>
      </c>
      <c r="HM149" s="37">
        <v>0.14713836832861249</v>
      </c>
      <c r="HN149" s="37">
        <v>0.14106765456853587</v>
      </c>
      <c r="HO149" s="37">
        <v>0.15207830002647138</v>
      </c>
      <c r="HP149" s="37">
        <v>0.14732428316768198</v>
      </c>
      <c r="HQ149" s="37">
        <v>0.14701293622442413</v>
      </c>
      <c r="HR149" s="37">
        <v>0.15010533558563499</v>
      </c>
      <c r="HS149" s="37">
        <v>0.14898759124694672</v>
      </c>
      <c r="HT149" s="37">
        <v>0.14708277077221399</v>
      </c>
      <c r="HU149" s="37">
        <v>0.15461742208080631</v>
      </c>
      <c r="HV149" s="37">
        <v>0.14481206732666285</v>
      </c>
      <c r="HW149" s="37">
        <v>0.14713836832861249</v>
      </c>
      <c r="HX149" s="37">
        <v>0.15549824467977924</v>
      </c>
      <c r="HY149" s="37">
        <v>0.15549824467977924</v>
      </c>
      <c r="HZ149" s="37">
        <v>0.14239584183838594</v>
      </c>
      <c r="IA149" s="37">
        <v>0.14708277077221399</v>
      </c>
      <c r="IB149" s="37">
        <v>0.14701293622442413</v>
      </c>
      <c r="IC149" s="37">
        <v>0.14410422405969059</v>
      </c>
      <c r="ID149" s="37">
        <v>0.14708277077221399</v>
      </c>
      <c r="IE149" s="37">
        <v>0.14713836832861249</v>
      </c>
      <c r="IF149" s="37">
        <v>0.14722439279811583</v>
      </c>
      <c r="IG149" s="37">
        <v>0.14481206732666285</v>
      </c>
      <c r="IH149" s="37">
        <v>0.15182366559248783</v>
      </c>
      <c r="II149" s="37">
        <v>0.15549824467977924</v>
      </c>
      <c r="IJ149" s="37">
        <v>0.14840506907720163</v>
      </c>
      <c r="IK149" s="37">
        <v>0.1508810595666239</v>
      </c>
      <c r="IL149" s="37">
        <v>0.14476670697017413</v>
      </c>
      <c r="IM149" s="37"/>
      <c r="IN149" s="37"/>
      <c r="IO149" s="37"/>
      <c r="IP149" s="37"/>
      <c r="IQ149" s="37"/>
      <c r="IR149" s="37"/>
      <c r="IS149" s="37"/>
      <c r="IT149" s="37"/>
      <c r="IU149" s="37"/>
      <c r="IV149" s="37"/>
      <c r="IW149" s="37"/>
      <c r="IX149" s="37"/>
      <c r="IY149" s="37"/>
      <c r="IZ149" s="37"/>
      <c r="JA149" s="37"/>
      <c r="JB149" s="37"/>
      <c r="JC149" s="37"/>
      <c r="JD149" s="37"/>
      <c r="JE149" s="37"/>
      <c r="JF149" s="37"/>
      <c r="JG149" s="37"/>
      <c r="JH149" s="37"/>
      <c r="JI149" s="37"/>
      <c r="JJ149" s="37"/>
      <c r="JK149" s="37"/>
      <c r="JL149" s="37"/>
      <c r="JM149" s="37"/>
      <c r="JN149" s="37"/>
      <c r="JO149" s="37"/>
      <c r="JP149" s="37"/>
      <c r="JQ149" s="37"/>
      <c r="JR149" s="37"/>
      <c r="JS149" s="37"/>
      <c r="JT149" s="37"/>
      <c r="JU149" s="37"/>
      <c r="JV149" s="37"/>
      <c r="JW149" s="37"/>
      <c r="JX149" s="37"/>
      <c r="JY149" s="37"/>
      <c r="JZ149" s="37"/>
      <c r="KA149" s="37"/>
      <c r="KB149" s="37"/>
      <c r="KC149" s="37"/>
      <c r="KD149" s="37"/>
      <c r="KE149" s="37"/>
      <c r="KF149" s="37"/>
      <c r="KG149" s="37"/>
      <c r="KH149" s="37"/>
      <c r="KI149" s="37"/>
      <c r="KJ149" s="37"/>
      <c r="KK149" s="37"/>
      <c r="KL149" s="37"/>
      <c r="KM149" s="37"/>
      <c r="KN149" s="37"/>
      <c r="KO149" s="37"/>
      <c r="KP149" s="37"/>
      <c r="KQ149" s="37"/>
      <c r="KR149" s="37"/>
      <c r="KS149" s="37"/>
      <c r="KT149" s="37"/>
      <c r="KU149" s="37"/>
      <c r="KV149" s="37"/>
      <c r="KW149" s="37"/>
      <c r="KX149" s="37"/>
      <c r="KY149" s="37"/>
      <c r="KZ149" s="37"/>
      <c r="LA149" s="37"/>
      <c r="LB149" s="37"/>
      <c r="LC149" s="37"/>
      <c r="LD149" s="37"/>
      <c r="LE149" s="37"/>
      <c r="LF149" s="37"/>
      <c r="LG149" s="37"/>
      <c r="LH149" s="37"/>
      <c r="LI149" s="37"/>
      <c r="LJ149" s="37"/>
      <c r="LK149" s="37"/>
      <c r="LL149" s="37"/>
      <c r="LM149" s="37"/>
      <c r="LN149" s="37"/>
      <c r="LO149" s="37"/>
      <c r="LP149" s="37"/>
      <c r="LQ149" s="37"/>
      <c r="LR149" s="37"/>
      <c r="LS149" s="37"/>
      <c r="LT149" s="37"/>
      <c r="LU149" s="37"/>
      <c r="LV149" s="37"/>
      <c r="LW149" s="37"/>
      <c r="LX149" s="37"/>
      <c r="LY149" s="37"/>
      <c r="LZ149" s="37"/>
      <c r="MA149" s="37"/>
      <c r="MB149" s="37"/>
      <c r="MC149" s="37"/>
      <c r="MD149" s="37"/>
      <c r="ME149" s="37"/>
      <c r="MF149" s="37"/>
      <c r="MG149" s="37"/>
      <c r="MH149" s="37"/>
      <c r="MI149" s="37"/>
      <c r="MJ149" s="37"/>
      <c r="MK149" s="37"/>
      <c r="ML149" s="37"/>
      <c r="MM149" s="37"/>
      <c r="MN149" s="37"/>
      <c r="MO149" s="37"/>
      <c r="MP149" s="37"/>
      <c r="MQ149" s="37"/>
      <c r="MR149" s="37"/>
      <c r="MS149" s="37"/>
      <c r="MT149" s="37"/>
      <c r="MU149" s="37"/>
      <c r="MV149" s="37"/>
      <c r="MW149" s="37"/>
      <c r="MX149" s="37"/>
      <c r="MY149" s="37"/>
      <c r="MZ149" s="37"/>
      <c r="NA149" s="37"/>
      <c r="NB149" s="37"/>
      <c r="NC149" s="37"/>
      <c r="ND149" s="37"/>
      <c r="NE149" s="37"/>
      <c r="NF149" s="37"/>
      <c r="NG149" s="37"/>
      <c r="NH149" s="37"/>
      <c r="NI149" s="37"/>
      <c r="NJ149" s="37"/>
      <c r="NK149" s="37"/>
      <c r="NL149" s="37"/>
      <c r="NM149" s="37"/>
      <c r="NN149" s="37"/>
      <c r="NO149" s="37"/>
      <c r="NP149" s="37"/>
      <c r="NQ149" s="37"/>
      <c r="NR149" s="37"/>
      <c r="NS149" s="37"/>
      <c r="NT149" s="37"/>
      <c r="NU149" s="37"/>
      <c r="NV149" s="37"/>
      <c r="NW149" s="37"/>
      <c r="NX149" s="37"/>
      <c r="NY149" s="37"/>
      <c r="NZ149" s="37"/>
      <c r="OA149" s="37"/>
      <c r="OB149" s="37"/>
      <c r="OC149" s="37"/>
      <c r="OD149" s="37"/>
      <c r="OE149" s="37"/>
      <c r="OF149" s="37"/>
      <c r="OG149" s="37"/>
      <c r="OH149" s="37"/>
      <c r="OI149" s="37"/>
      <c r="OJ149" s="37"/>
      <c r="OK149" s="37"/>
      <c r="OL149" s="37"/>
      <c r="OM149" s="37"/>
      <c r="ON149" s="37"/>
      <c r="OO149" s="37"/>
      <c r="OP149" s="37"/>
      <c r="OQ149" s="37"/>
      <c r="OR149" s="37"/>
      <c r="OS149" s="37"/>
      <c r="OT149" s="37"/>
    </row>
    <row r="150" spans="1:410" x14ac:dyDescent="0.35">
      <c r="A150" s="307">
        <v>0.19200000000000006</v>
      </c>
      <c r="B150" s="314">
        <f t="shared" si="16"/>
        <v>0.15241217891324996</v>
      </c>
      <c r="C150" s="315">
        <f t="shared" si="17"/>
        <v>3.9587821086750102E-2</v>
      </c>
      <c r="D150" s="37">
        <f t="shared" si="18"/>
        <v>0.14917959058437064</v>
      </c>
      <c r="E150" s="11">
        <f t="shared" si="19"/>
        <v>4.2820409415629423E-2</v>
      </c>
      <c r="F150" s="310">
        <f t="shared" si="20"/>
        <v>0.15239025810433932</v>
      </c>
      <c r="G150" s="311">
        <f t="shared" si="21"/>
        <v>3.9609741895660744E-2</v>
      </c>
      <c r="H150" s="312">
        <f t="shared" si="22"/>
        <v>0.14928344065221485</v>
      </c>
      <c r="I150" s="313">
        <f t="shared" si="23"/>
        <v>4.2716559347785205E-2</v>
      </c>
      <c r="J150" s="323">
        <v>0.14917959058437064</v>
      </c>
      <c r="K150" s="313">
        <v>4.2820409415629423E-2</v>
      </c>
      <c r="M150" s="1">
        <v>0.19200000000000006</v>
      </c>
      <c r="N150" s="37">
        <v>0.15073573678763008</v>
      </c>
      <c r="O150" s="37">
        <v>0.152931883885016</v>
      </c>
      <c r="P150" s="37">
        <v>0.15866876482514347</v>
      </c>
      <c r="Q150" s="37">
        <v>0.16258056966218648</v>
      </c>
      <c r="R150" s="37">
        <v>0.14792906772829628</v>
      </c>
      <c r="S150" s="37">
        <v>0.152931883885016</v>
      </c>
      <c r="T150" s="37">
        <v>0.15145299812195767</v>
      </c>
      <c r="U150" s="37">
        <v>0.15968749676644034</v>
      </c>
      <c r="V150" s="37">
        <v>0.152931883885016</v>
      </c>
      <c r="W150" s="37">
        <v>0.15313963385930607</v>
      </c>
      <c r="X150" s="37">
        <v>0.152931883885016</v>
      </c>
      <c r="Y150" s="37">
        <v>0.14967988892381934</v>
      </c>
      <c r="Z150" s="37">
        <v>0.15313963385930607</v>
      </c>
      <c r="AA150" s="37">
        <v>0.15313963385930607</v>
      </c>
      <c r="AB150" s="37">
        <v>0.16656974995571683</v>
      </c>
      <c r="AC150" s="37">
        <v>0.15285110589895035</v>
      </c>
      <c r="AD150" s="37">
        <v>0.14822613278136032</v>
      </c>
      <c r="AE150" s="37">
        <v>0.16522565508144438</v>
      </c>
      <c r="AF150" s="37">
        <v>0.152931883885016</v>
      </c>
      <c r="AG150" s="37">
        <v>0.15313963385930607</v>
      </c>
      <c r="AH150" s="37">
        <v>0.15866876482514347</v>
      </c>
      <c r="AI150" s="37">
        <v>0.16148044456005217</v>
      </c>
      <c r="AJ150" s="37">
        <v>0.15313963385930607</v>
      </c>
      <c r="AK150" s="37">
        <v>0.14804734822119991</v>
      </c>
      <c r="AL150" s="37">
        <v>0.152931883885016</v>
      </c>
      <c r="AM150" s="37">
        <v>0.15283321242372505</v>
      </c>
      <c r="AN150" s="37">
        <v>0.15802124114467997</v>
      </c>
      <c r="AO150" s="37">
        <v>0.15285110589895035</v>
      </c>
      <c r="AP150" s="37">
        <v>0.15313963385930607</v>
      </c>
      <c r="AQ150" s="37">
        <v>0.15710937036953609</v>
      </c>
      <c r="AR150" s="37">
        <v>0.15866876482514347</v>
      </c>
      <c r="AS150" s="37">
        <v>0.14350901243323122</v>
      </c>
      <c r="AT150" s="37">
        <v>0.16628998989354948</v>
      </c>
      <c r="AU150" s="37">
        <v>0.15125919952020306</v>
      </c>
      <c r="AV150" s="37">
        <v>0.15313963385930607</v>
      </c>
      <c r="AW150" s="37">
        <v>0.15275508848297892</v>
      </c>
      <c r="AX150" s="37">
        <v>0.15285110589895035</v>
      </c>
      <c r="AY150" s="37">
        <v>0.152931883885016</v>
      </c>
      <c r="AZ150" s="37">
        <v>0.14942486240618535</v>
      </c>
      <c r="BA150" s="37">
        <v>0.14804734822119991</v>
      </c>
      <c r="BB150" s="37">
        <v>0.14804734822119991</v>
      </c>
      <c r="BC150" s="37">
        <v>0.15300460810400951</v>
      </c>
      <c r="BD150" s="37">
        <v>0.14817028898414253</v>
      </c>
      <c r="BE150" s="37">
        <v>0.152931883885016</v>
      </c>
      <c r="BF150" s="37">
        <v>0.16335372508782187</v>
      </c>
      <c r="BG150" s="37">
        <v>0.15937732769426027</v>
      </c>
      <c r="BH150" s="37">
        <v>0.16353560170464987</v>
      </c>
      <c r="BI150" s="37">
        <v>0.15866876482514347</v>
      </c>
      <c r="BJ150" s="37">
        <v>0.15285110589895035</v>
      </c>
      <c r="BK150" s="37">
        <v>0.17229095657539828</v>
      </c>
      <c r="BL150" s="37">
        <v>0.16339977309998832</v>
      </c>
      <c r="BM150" s="37">
        <v>0.1508636434957209</v>
      </c>
      <c r="BN150" s="37">
        <v>0.14572438236096863</v>
      </c>
      <c r="BO150" s="37">
        <v>0.15853483849576966</v>
      </c>
      <c r="BP150" s="37">
        <v>0.15284215886059549</v>
      </c>
      <c r="BQ150" s="37">
        <v>0.15603971737235045</v>
      </c>
      <c r="BR150" s="37">
        <v>0.15313963385930607</v>
      </c>
      <c r="BS150" s="37">
        <v>0.15313963385930607</v>
      </c>
      <c r="BT150" s="37">
        <v>0.152931883885016</v>
      </c>
      <c r="BU150" s="37">
        <v>0.152931883885016</v>
      </c>
      <c r="BV150" s="37">
        <v>0.15866876482514347</v>
      </c>
      <c r="BW150" s="37">
        <v>0.16171339100323578</v>
      </c>
      <c r="BX150" s="37">
        <v>0.14804734822119991</v>
      </c>
      <c r="BY150" s="37">
        <v>0.15314769829932362</v>
      </c>
      <c r="BZ150" s="37">
        <v>0.15165349874737921</v>
      </c>
      <c r="CA150" s="37">
        <v>0.15313963385930607</v>
      </c>
      <c r="CB150" s="37">
        <v>0.14798861289558696</v>
      </c>
      <c r="CC150" s="37">
        <v>0.16397798589666124</v>
      </c>
      <c r="CD150" s="37">
        <v>0.1548685300697823</v>
      </c>
      <c r="CE150" s="37">
        <v>0.15584449870980954</v>
      </c>
      <c r="CF150" s="37">
        <v>0.13267794990404846</v>
      </c>
      <c r="CG150" s="37">
        <v>0.14798861289558696</v>
      </c>
      <c r="CH150" s="37">
        <v>0.17169614445690873</v>
      </c>
      <c r="CI150" s="37">
        <v>0.14363508343777687</v>
      </c>
      <c r="CJ150" s="37">
        <v>0.15866876482514347</v>
      </c>
      <c r="CK150" s="37">
        <v>0.16590538917137554</v>
      </c>
      <c r="CL150" s="37">
        <v>0.14804734822119991</v>
      </c>
      <c r="CM150" s="37">
        <v>0.15338599925962049</v>
      </c>
      <c r="CN150" s="37">
        <v>0.15810506747206432</v>
      </c>
      <c r="CO150" s="37">
        <v>0.16880062845889232</v>
      </c>
      <c r="CP150" s="37">
        <v>0.16112977968896769</v>
      </c>
      <c r="CQ150" s="37">
        <v>0.15264281963435677</v>
      </c>
      <c r="CR150" s="37">
        <v>0.14822613278136032</v>
      </c>
      <c r="CS150" s="37">
        <v>0.16244388334156423</v>
      </c>
      <c r="CT150" s="37">
        <v>0.14804734822119991</v>
      </c>
      <c r="CU150" s="37">
        <v>0.1529357127076536</v>
      </c>
      <c r="CV150" s="37">
        <v>0.14822613278136032</v>
      </c>
      <c r="CW150" s="37">
        <v>0.15447058107761369</v>
      </c>
      <c r="CX150" s="37">
        <v>0.14804734822119991</v>
      </c>
      <c r="CY150" s="37">
        <v>0.14804734822119991</v>
      </c>
      <c r="CZ150" s="37">
        <v>0.1620775221756241</v>
      </c>
      <c r="DA150" s="37">
        <v>0.14822613278136032</v>
      </c>
      <c r="DB150" s="37">
        <v>0.146423218280062</v>
      </c>
      <c r="DC150" s="37">
        <v>0.14798861289558696</v>
      </c>
      <c r="DD150" s="37">
        <v>0.15445909041467765</v>
      </c>
      <c r="DE150" s="37">
        <v>0.14792835523758407</v>
      </c>
      <c r="DF150" s="37">
        <v>0.15508221911365849</v>
      </c>
      <c r="DG150" s="37">
        <v>0.14572438236096863</v>
      </c>
      <c r="DH150" s="37">
        <v>0.14568571796563523</v>
      </c>
      <c r="DI150" s="37">
        <v>0.15474991866901355</v>
      </c>
      <c r="DJ150" s="37">
        <v>0.15272390145765513</v>
      </c>
      <c r="DK150" s="37">
        <v>0.14804734822119991</v>
      </c>
      <c r="DL150" s="37">
        <v>0.14804734822119991</v>
      </c>
      <c r="DM150" s="37">
        <v>0.13909394723823931</v>
      </c>
      <c r="DN150" s="37">
        <v>0.15183452016679122</v>
      </c>
      <c r="DO150" s="37">
        <v>0.14804734822119991</v>
      </c>
      <c r="DP150" s="37">
        <v>0.14572438236096863</v>
      </c>
      <c r="DQ150" s="37">
        <v>0.15212992093036481</v>
      </c>
      <c r="DR150" s="37">
        <v>0.1353721641267398</v>
      </c>
      <c r="DS150" s="37">
        <v>0.14952703657068023</v>
      </c>
      <c r="DT150" s="37">
        <v>0.14324019285368084</v>
      </c>
      <c r="DU150" s="37">
        <v>0.14804734822119991</v>
      </c>
      <c r="DV150" s="37">
        <v>0.14777065059923689</v>
      </c>
      <c r="DW150" s="37">
        <v>0.14618853515058339</v>
      </c>
      <c r="DX150" s="37">
        <v>0.14914881715478256</v>
      </c>
      <c r="DY150" s="37">
        <v>0.14822613278136032</v>
      </c>
      <c r="DZ150" s="37">
        <v>0.15503178457016364</v>
      </c>
      <c r="EA150" s="37">
        <v>0.14813242831097262</v>
      </c>
      <c r="EB150" s="37">
        <v>0.15445909041467765</v>
      </c>
      <c r="EC150" s="37">
        <v>0.14804734822119991</v>
      </c>
      <c r="ED150" s="37">
        <v>0.15249219412344273</v>
      </c>
      <c r="EE150" s="37">
        <v>0.14822613278136032</v>
      </c>
      <c r="EF150" s="37">
        <v>0.14804734822119991</v>
      </c>
      <c r="EG150" s="37">
        <v>0.14572438236096863</v>
      </c>
      <c r="EH150" s="37">
        <v>0.14804734822119991</v>
      </c>
      <c r="EI150" s="37">
        <v>0.14804734822119991</v>
      </c>
      <c r="EJ150" s="37">
        <v>0.15637321183194342</v>
      </c>
      <c r="EK150" s="37">
        <v>0.14962986270238443</v>
      </c>
      <c r="EL150" s="37">
        <v>0.15637321183194342</v>
      </c>
      <c r="EM150" s="37">
        <v>0.1554954735651175</v>
      </c>
      <c r="EN150" s="37">
        <v>0.1502277187969483</v>
      </c>
      <c r="EO150" s="37">
        <v>0.15637321183194253</v>
      </c>
      <c r="EP150" s="37">
        <v>0.15637321183194342</v>
      </c>
      <c r="EQ150" s="37">
        <v>0.15191638029621246</v>
      </c>
      <c r="ER150" s="37">
        <v>0.14022287631851715</v>
      </c>
      <c r="ES150" s="37">
        <v>0.13428611255793088</v>
      </c>
      <c r="ET150" s="37">
        <v>0.14822613278136032</v>
      </c>
      <c r="EU150" s="37">
        <v>0.15385063976314695</v>
      </c>
      <c r="EV150" s="37">
        <v>0.15508221911365849</v>
      </c>
      <c r="EW150" s="37">
        <v>0.15952082969836145</v>
      </c>
      <c r="EX150" s="37">
        <v>0.14804734822119991</v>
      </c>
      <c r="EY150" s="37">
        <v>0.14804734822119991</v>
      </c>
      <c r="EZ150" s="37">
        <v>0.15413947837120556</v>
      </c>
      <c r="FA150" s="37">
        <v>0.14822613278136032</v>
      </c>
      <c r="FB150" s="37">
        <v>0.14655503363576816</v>
      </c>
      <c r="FC150" s="37">
        <v>0.14822613278136032</v>
      </c>
      <c r="FD150" s="37">
        <v>0.13518441284065252</v>
      </c>
      <c r="FE150" s="37">
        <v>0.15191638029621246</v>
      </c>
      <c r="FF150" s="37">
        <v>0.14655503363576816</v>
      </c>
      <c r="FG150" s="37">
        <v>0.14804734822119991</v>
      </c>
      <c r="FH150" s="37">
        <v>0.14782422501118742</v>
      </c>
      <c r="FI150" s="37">
        <v>0.14257663728395098</v>
      </c>
      <c r="FJ150" s="37">
        <v>0.16524978110239386</v>
      </c>
      <c r="FK150" s="37">
        <v>0.14822613278136032</v>
      </c>
      <c r="FL150" s="37">
        <v>0.15159187338322999</v>
      </c>
      <c r="FM150" s="37">
        <v>0.15107356999161814</v>
      </c>
      <c r="FN150" s="37">
        <v>0.15637321183194342</v>
      </c>
      <c r="FO150" s="37">
        <v>0.15966107803494345</v>
      </c>
      <c r="FP150" s="37">
        <v>0.14822613278136032</v>
      </c>
      <c r="FQ150" s="37">
        <v>0.14804734822119991</v>
      </c>
      <c r="FR150" s="37">
        <v>0.14822613278136032</v>
      </c>
      <c r="FS150" s="37">
        <v>0.14097387936845918</v>
      </c>
      <c r="FT150" s="37">
        <v>0.14804734822119991</v>
      </c>
      <c r="FU150" s="37">
        <v>0.14804734822119991</v>
      </c>
      <c r="FV150" s="37">
        <v>0.14813242831097262</v>
      </c>
      <c r="FW150" s="37">
        <v>0.15923982021680438</v>
      </c>
      <c r="FX150" s="37">
        <v>0.15637321183194342</v>
      </c>
      <c r="FY150" s="37">
        <v>0.14925858316828533</v>
      </c>
      <c r="FZ150" s="37">
        <v>0.14317867194166256</v>
      </c>
      <c r="GA150" s="37">
        <v>0.14804734822119991</v>
      </c>
      <c r="GB150" s="37">
        <v>0.14804734822119991</v>
      </c>
      <c r="GC150" s="37">
        <v>0.15946559489550238</v>
      </c>
      <c r="GD150" s="37">
        <v>0.14730495122803933</v>
      </c>
      <c r="GE150" s="37">
        <v>0.14822613278136032</v>
      </c>
      <c r="GF150" s="37">
        <v>0.14804734822119991</v>
      </c>
      <c r="GG150" s="37">
        <v>0.15949695460808599</v>
      </c>
      <c r="GH150" s="37">
        <v>0.14293411273274281</v>
      </c>
      <c r="GI150" s="37">
        <v>0.14813242831097262</v>
      </c>
      <c r="GJ150" s="37">
        <v>0.14822613278136032</v>
      </c>
      <c r="GK150" s="37">
        <v>0.14311924270333765</v>
      </c>
      <c r="GL150" s="37">
        <v>0.14792906772829628</v>
      </c>
      <c r="GM150" s="37">
        <v>0.16147240991275313</v>
      </c>
      <c r="GN150" s="37">
        <v>0.14572438236096863</v>
      </c>
      <c r="GO150" s="37">
        <v>0.15008195396349033</v>
      </c>
      <c r="GP150" s="37">
        <v>0.14822613278136032</v>
      </c>
      <c r="GQ150" s="37">
        <v>0.16444472861468329</v>
      </c>
      <c r="GR150" s="37">
        <v>0.15637321183194342</v>
      </c>
      <c r="GS150" s="37">
        <v>0.14804734822119991</v>
      </c>
      <c r="GT150" s="37">
        <v>0.15140215631512532</v>
      </c>
      <c r="GU150" s="37">
        <v>0.1511946596241549</v>
      </c>
      <c r="GV150" s="37">
        <v>0.14782422501118742</v>
      </c>
      <c r="GW150" s="37">
        <v>0.14804734822119991</v>
      </c>
      <c r="GX150" s="37">
        <v>0.15497009104426329</v>
      </c>
      <c r="GY150" s="37">
        <v>0.15637321183194342</v>
      </c>
      <c r="GZ150" s="37">
        <v>0.15302656464452058</v>
      </c>
      <c r="HA150" s="37">
        <v>0.14798861289558696</v>
      </c>
      <c r="HB150" s="37">
        <v>0.15107356999161814</v>
      </c>
      <c r="HC150" s="37">
        <v>0.14956217003572503</v>
      </c>
      <c r="HD150" s="37">
        <v>0.14822613278136032</v>
      </c>
      <c r="HE150" s="37">
        <v>0.13005998542933317</v>
      </c>
      <c r="HF150" s="37">
        <v>0.14804734822119991</v>
      </c>
      <c r="HG150" s="37">
        <v>0.13166471903742205</v>
      </c>
      <c r="HH150" s="37">
        <v>0.15086491093555798</v>
      </c>
      <c r="HI150" s="37">
        <v>0.14804734822119991</v>
      </c>
      <c r="HJ150" s="37">
        <v>0.14971284409913066</v>
      </c>
      <c r="HK150" s="37">
        <v>0.14363508343777687</v>
      </c>
      <c r="HL150" s="37">
        <v>0.14581752025479444</v>
      </c>
      <c r="HM150" s="37">
        <v>0.14804734822119991</v>
      </c>
      <c r="HN150" s="37">
        <v>0.14194491244822438</v>
      </c>
      <c r="HO150" s="37">
        <v>0.1529819476981249</v>
      </c>
      <c r="HP150" s="37">
        <v>0.14822613278136032</v>
      </c>
      <c r="HQ150" s="37">
        <v>0.14792906772829628</v>
      </c>
      <c r="HR150" s="37">
        <v>0.15085691882330843</v>
      </c>
      <c r="HS150" s="37">
        <v>0.14988476941655193</v>
      </c>
      <c r="HT150" s="37">
        <v>0.14798861289558696</v>
      </c>
      <c r="HU150" s="37">
        <v>0.15548729042970177</v>
      </c>
      <c r="HV150" s="37">
        <v>0.14572438236096863</v>
      </c>
      <c r="HW150" s="37">
        <v>0.14804734822119991</v>
      </c>
      <c r="HX150" s="37">
        <v>0.15637321183194342</v>
      </c>
      <c r="HY150" s="37">
        <v>0.15637321183194342</v>
      </c>
      <c r="HZ150" s="37">
        <v>0.14330298396735475</v>
      </c>
      <c r="IA150" s="37">
        <v>0.14798861289558696</v>
      </c>
      <c r="IB150" s="37">
        <v>0.14792835523758407</v>
      </c>
      <c r="IC150" s="37">
        <v>0.14500851631946876</v>
      </c>
      <c r="ID150" s="37">
        <v>0.14798861289558696</v>
      </c>
      <c r="IE150" s="37">
        <v>0.14804734822119991</v>
      </c>
      <c r="IF150" s="37">
        <v>0.14813242831097262</v>
      </c>
      <c r="IG150" s="37">
        <v>0.14572438236096863</v>
      </c>
      <c r="IH150" s="37">
        <v>0.15272390145765513</v>
      </c>
      <c r="II150" s="37">
        <v>0.15637321183194342</v>
      </c>
      <c r="IJ150" s="37">
        <v>0.1493106784710414</v>
      </c>
      <c r="IK150" s="37">
        <v>0.15175315198714023</v>
      </c>
      <c r="IL150" s="37">
        <v>0.14568571796563523</v>
      </c>
      <c r="IM150" s="37"/>
      <c r="IN150" s="37"/>
      <c r="IO150" s="37"/>
      <c r="IP150" s="37"/>
      <c r="IQ150" s="37"/>
      <c r="IR150" s="37"/>
      <c r="IS150" s="37"/>
      <c r="IT150" s="37"/>
      <c r="IU150" s="37"/>
      <c r="IV150" s="37"/>
      <c r="IW150" s="37"/>
      <c r="IX150" s="37"/>
      <c r="IY150" s="37"/>
      <c r="IZ150" s="37"/>
      <c r="JA150" s="37"/>
      <c r="JB150" s="37"/>
      <c r="JC150" s="37"/>
      <c r="JD150" s="37"/>
      <c r="JE150" s="37"/>
      <c r="JF150" s="37"/>
      <c r="JG150" s="37"/>
      <c r="JH150" s="37"/>
      <c r="JI150" s="37"/>
      <c r="JJ150" s="37"/>
      <c r="JK150" s="37"/>
      <c r="JL150" s="37"/>
      <c r="JM150" s="37"/>
      <c r="JN150" s="37"/>
      <c r="JO150" s="37"/>
      <c r="JP150" s="37"/>
      <c r="JQ150" s="37"/>
      <c r="JR150" s="37"/>
      <c r="JS150" s="37"/>
      <c r="JT150" s="37"/>
      <c r="JU150" s="37"/>
      <c r="JV150" s="37"/>
      <c r="JW150" s="37"/>
      <c r="JX150" s="37"/>
      <c r="JY150" s="37"/>
      <c r="JZ150" s="37"/>
      <c r="KA150" s="37"/>
      <c r="KB150" s="37"/>
      <c r="KC150" s="37"/>
      <c r="KD150" s="37"/>
      <c r="KE150" s="37"/>
      <c r="KF150" s="37"/>
      <c r="KG150" s="37"/>
      <c r="KH150" s="37"/>
      <c r="KI150" s="37"/>
      <c r="KJ150" s="37"/>
      <c r="KK150" s="37"/>
      <c r="KL150" s="37"/>
      <c r="KM150" s="37"/>
      <c r="KN150" s="37"/>
      <c r="KO150" s="37"/>
      <c r="KP150" s="37"/>
      <c r="KQ150" s="37"/>
      <c r="KR150" s="37"/>
      <c r="KS150" s="37"/>
      <c r="KT150" s="37"/>
      <c r="KU150" s="37"/>
      <c r="KV150" s="37"/>
      <c r="KW150" s="37"/>
      <c r="KX150" s="37"/>
      <c r="KY150" s="37"/>
      <c r="KZ150" s="37"/>
      <c r="LA150" s="37"/>
      <c r="LB150" s="37"/>
      <c r="LC150" s="37"/>
      <c r="LD150" s="37"/>
      <c r="LE150" s="37"/>
      <c r="LF150" s="37"/>
      <c r="LG150" s="37"/>
      <c r="LH150" s="37"/>
      <c r="LI150" s="37"/>
      <c r="LJ150" s="37"/>
      <c r="LK150" s="37"/>
      <c r="LL150" s="37"/>
      <c r="LM150" s="37"/>
      <c r="LN150" s="37"/>
      <c r="LO150" s="37"/>
      <c r="LP150" s="37"/>
      <c r="LQ150" s="37"/>
      <c r="LR150" s="37"/>
      <c r="LS150" s="37"/>
      <c r="LT150" s="37"/>
      <c r="LU150" s="37"/>
      <c r="LV150" s="37"/>
      <c r="LW150" s="37"/>
      <c r="LX150" s="37"/>
      <c r="LY150" s="37"/>
      <c r="LZ150" s="37"/>
      <c r="MA150" s="37"/>
      <c r="MB150" s="37"/>
      <c r="MC150" s="37"/>
      <c r="MD150" s="37"/>
      <c r="ME150" s="37"/>
      <c r="MF150" s="37"/>
      <c r="MG150" s="37"/>
      <c r="MH150" s="37"/>
      <c r="MI150" s="37"/>
      <c r="MJ150" s="37"/>
      <c r="MK150" s="37"/>
      <c r="ML150" s="37"/>
      <c r="MM150" s="37"/>
      <c r="MN150" s="37"/>
      <c r="MO150" s="37"/>
      <c r="MP150" s="37"/>
      <c r="MQ150" s="37"/>
      <c r="MR150" s="37"/>
      <c r="MS150" s="37"/>
      <c r="MT150" s="37"/>
      <c r="MU150" s="37"/>
      <c r="MV150" s="37"/>
      <c r="MW150" s="37"/>
      <c r="MX150" s="37"/>
      <c r="MY150" s="37"/>
      <c r="MZ150" s="37"/>
      <c r="NA150" s="37"/>
      <c r="NB150" s="37"/>
      <c r="NC150" s="37"/>
      <c r="ND150" s="37"/>
      <c r="NE150" s="37"/>
      <c r="NF150" s="37"/>
      <c r="NG150" s="37"/>
      <c r="NH150" s="37"/>
      <c r="NI150" s="37"/>
      <c r="NJ150" s="37"/>
      <c r="NK150" s="37"/>
      <c r="NL150" s="37"/>
      <c r="NM150" s="37"/>
      <c r="NN150" s="37"/>
      <c r="NO150" s="37"/>
      <c r="NP150" s="37"/>
      <c r="NQ150" s="37"/>
      <c r="NR150" s="37"/>
      <c r="NS150" s="37"/>
      <c r="NT150" s="37"/>
      <c r="NU150" s="37"/>
      <c r="NV150" s="37"/>
      <c r="NW150" s="37"/>
      <c r="NX150" s="37"/>
      <c r="NY150" s="37"/>
      <c r="NZ150" s="37"/>
      <c r="OA150" s="37"/>
      <c r="OB150" s="37"/>
      <c r="OC150" s="37"/>
      <c r="OD150" s="37"/>
      <c r="OE150" s="37"/>
      <c r="OF150" s="37"/>
      <c r="OG150" s="37"/>
      <c r="OH150" s="37"/>
      <c r="OI150" s="37"/>
      <c r="OJ150" s="37"/>
      <c r="OK150" s="37"/>
      <c r="OL150" s="37"/>
      <c r="OM150" s="37"/>
      <c r="ON150" s="37"/>
      <c r="OO150" s="37"/>
      <c r="OP150" s="37"/>
      <c r="OQ150" s="37"/>
      <c r="OR150" s="37"/>
      <c r="OS150" s="37"/>
      <c r="OT150" s="37"/>
    </row>
    <row r="151" spans="1:410" x14ac:dyDescent="0.35">
      <c r="A151" s="307">
        <v>0.19300000000000006</v>
      </c>
      <c r="B151" s="314">
        <f t="shared" si="16"/>
        <v>0.15330203842993173</v>
      </c>
      <c r="C151" s="315">
        <f t="shared" si="17"/>
        <v>3.969796157006833E-2</v>
      </c>
      <c r="D151" s="37">
        <f t="shared" si="18"/>
        <v>0.15006884937579679</v>
      </c>
      <c r="E151" s="11">
        <f t="shared" si="19"/>
        <v>4.2931150624203274E-2</v>
      </c>
      <c r="F151" s="310">
        <f t="shared" si="20"/>
        <v>0.15327787102853777</v>
      </c>
      <c r="G151" s="311">
        <f t="shared" si="21"/>
        <v>3.9722128971462295E-2</v>
      </c>
      <c r="H151" s="312">
        <f t="shared" si="22"/>
        <v>0.15017312771528751</v>
      </c>
      <c r="I151" s="313">
        <f t="shared" si="23"/>
        <v>4.2826872284712547E-2</v>
      </c>
      <c r="J151" s="323">
        <v>0.15006884937579679</v>
      </c>
      <c r="K151" s="313">
        <v>4.2931150624203274E-2</v>
      </c>
      <c r="M151" s="1">
        <v>0.19300000000000006</v>
      </c>
      <c r="N151" s="37">
        <v>0.15162594568812549</v>
      </c>
      <c r="O151" s="37">
        <v>0.15381955832154048</v>
      </c>
      <c r="P151" s="37">
        <v>0.15954082041338369</v>
      </c>
      <c r="Q151" s="37">
        <v>0.16344513813837591</v>
      </c>
      <c r="R151" s="37">
        <v>0.14882852143497982</v>
      </c>
      <c r="S151" s="37">
        <v>0.15381955832154048</v>
      </c>
      <c r="T151" s="37">
        <v>0.152340584667636</v>
      </c>
      <c r="U151" s="37">
        <v>0.16055099990778454</v>
      </c>
      <c r="V151" s="37">
        <v>0.15381955832154048</v>
      </c>
      <c r="W151" s="37">
        <v>0.15403842531834666</v>
      </c>
      <c r="X151" s="37">
        <v>0.15381955832154048</v>
      </c>
      <c r="Y151" s="37">
        <v>0.15057497006362741</v>
      </c>
      <c r="Z151" s="37">
        <v>0.15403842531834666</v>
      </c>
      <c r="AA151" s="37">
        <v>0.15403842531834666</v>
      </c>
      <c r="AB151" s="37">
        <v>0.16752107454985143</v>
      </c>
      <c r="AC151" s="37">
        <v>0.1537445462666851</v>
      </c>
      <c r="AD151" s="37">
        <v>0.14912821654367492</v>
      </c>
      <c r="AE151" s="37">
        <v>0.16616820501200347</v>
      </c>
      <c r="AF151" s="37">
        <v>0.15381955832154048</v>
      </c>
      <c r="AG151" s="37">
        <v>0.15403842531834666</v>
      </c>
      <c r="AH151" s="37">
        <v>0.15954082041338369</v>
      </c>
      <c r="AI151" s="37">
        <v>0.1624360014313122</v>
      </c>
      <c r="AJ151" s="37">
        <v>0.15403842531834666</v>
      </c>
      <c r="AK151" s="37">
        <v>0.14894616769726832</v>
      </c>
      <c r="AL151" s="37">
        <v>0.15381955832154048</v>
      </c>
      <c r="AM151" s="37">
        <v>0.15372409718462743</v>
      </c>
      <c r="AN151" s="37">
        <v>0.15889789645069707</v>
      </c>
      <c r="AO151" s="37">
        <v>0.1537445462666851</v>
      </c>
      <c r="AP151" s="37">
        <v>0.15403842531834666</v>
      </c>
      <c r="AQ151" s="37">
        <v>0.15803346060010393</v>
      </c>
      <c r="AR151" s="37">
        <v>0.15954082041338369</v>
      </c>
      <c r="AS151" s="37">
        <v>0.1444069588887873</v>
      </c>
      <c r="AT151" s="37">
        <v>0.16716077478486979</v>
      </c>
      <c r="AU151" s="37">
        <v>0.1521399936685679</v>
      </c>
      <c r="AV151" s="37">
        <v>0.15403842531834666</v>
      </c>
      <c r="AW151" s="37">
        <v>0.15365099532917559</v>
      </c>
      <c r="AX151" s="37">
        <v>0.1537445462666851</v>
      </c>
      <c r="AY151" s="37">
        <v>0.15381955832154048</v>
      </c>
      <c r="AZ151" s="37">
        <v>0.15032261405109315</v>
      </c>
      <c r="BA151" s="37">
        <v>0.14894616769726832</v>
      </c>
      <c r="BB151" s="37">
        <v>0.14894616769726832</v>
      </c>
      <c r="BC151" s="37">
        <v>0.15391238045519184</v>
      </c>
      <c r="BD151" s="37">
        <v>0.14905646943567996</v>
      </c>
      <c r="BE151" s="37">
        <v>0.15381955832154048</v>
      </c>
      <c r="BF151" s="37">
        <v>0.16425812956276897</v>
      </c>
      <c r="BG151" s="37">
        <v>0.16024915200719647</v>
      </c>
      <c r="BH151" s="37">
        <v>0.16447552256671516</v>
      </c>
      <c r="BI151" s="37">
        <v>0.15954082041338369</v>
      </c>
      <c r="BJ151" s="37">
        <v>0.1537445462666851</v>
      </c>
      <c r="BK151" s="37">
        <v>0.17322356494626878</v>
      </c>
      <c r="BL151" s="37">
        <v>0.16427188809496829</v>
      </c>
      <c r="BM151" s="37">
        <v>0.15175119718971186</v>
      </c>
      <c r="BN151" s="37">
        <v>0.14663699095971805</v>
      </c>
      <c r="BO151" s="37">
        <v>0.15937708497119951</v>
      </c>
      <c r="BP151" s="37">
        <v>0.15373432133668352</v>
      </c>
      <c r="BQ151" s="37">
        <v>0.15692831515963324</v>
      </c>
      <c r="BR151" s="37">
        <v>0.15403842531834666</v>
      </c>
      <c r="BS151" s="37">
        <v>0.15403842531834666</v>
      </c>
      <c r="BT151" s="37">
        <v>0.15381955832154048</v>
      </c>
      <c r="BU151" s="37">
        <v>0.15381955832154048</v>
      </c>
      <c r="BV151" s="37">
        <v>0.15954082041338369</v>
      </c>
      <c r="BW151" s="37">
        <v>0.16248697115622091</v>
      </c>
      <c r="BX151" s="37">
        <v>0.14894616769726832</v>
      </c>
      <c r="BY151" s="37">
        <v>0.15404720385175152</v>
      </c>
      <c r="BZ151" s="37">
        <v>0.15254441000962293</v>
      </c>
      <c r="CA151" s="37">
        <v>0.15403842531834666</v>
      </c>
      <c r="CB151" s="37">
        <v>0.14888219096146749</v>
      </c>
      <c r="CC151" s="37">
        <v>0.16488881807884215</v>
      </c>
      <c r="CD151" s="37">
        <v>0.15572570885351333</v>
      </c>
      <c r="CE151" s="37">
        <v>0.15677394070118433</v>
      </c>
      <c r="CF151" s="37">
        <v>0.13360362714141627</v>
      </c>
      <c r="CG151" s="37">
        <v>0.14888219096146749</v>
      </c>
      <c r="CH151" s="37">
        <v>0.17263151374858721</v>
      </c>
      <c r="CI151" s="37">
        <v>0.14454064513978326</v>
      </c>
      <c r="CJ151" s="37">
        <v>0.15954082041338369</v>
      </c>
      <c r="CK151" s="37">
        <v>0.16677338693801058</v>
      </c>
      <c r="CL151" s="37">
        <v>0.14894616769726832</v>
      </c>
      <c r="CM151" s="37">
        <v>0.15427711322933613</v>
      </c>
      <c r="CN151" s="37">
        <v>0.15899875123983542</v>
      </c>
      <c r="CO151" s="37">
        <v>0.16974079556851573</v>
      </c>
      <c r="CP151" s="37">
        <v>0.16199381249250666</v>
      </c>
      <c r="CQ151" s="37">
        <v>0.15352749836056168</v>
      </c>
      <c r="CR151" s="37">
        <v>0.14912821654367492</v>
      </c>
      <c r="CS151" s="37">
        <v>0.16330446441295088</v>
      </c>
      <c r="CT151" s="37">
        <v>0.14894616769726832</v>
      </c>
      <c r="CU151" s="37">
        <v>0.15327288829169317</v>
      </c>
      <c r="CV151" s="37">
        <v>0.14912821654367492</v>
      </c>
      <c r="CW151" s="37">
        <v>0.15537256426488066</v>
      </c>
      <c r="CX151" s="37">
        <v>0.14894616769726832</v>
      </c>
      <c r="CY151" s="37">
        <v>0.14894616769726832</v>
      </c>
      <c r="CZ151" s="37">
        <v>0.16295728088685713</v>
      </c>
      <c r="DA151" s="37">
        <v>0.14912821654367492</v>
      </c>
      <c r="DB151" s="37">
        <v>0.14734222160424748</v>
      </c>
      <c r="DC151" s="37">
        <v>0.14888219096146749</v>
      </c>
      <c r="DD151" s="37">
        <v>0.15534093832393925</v>
      </c>
      <c r="DE151" s="37">
        <v>0.14882283596600265</v>
      </c>
      <c r="DF151" s="37">
        <v>0.15596130290132337</v>
      </c>
      <c r="DG151" s="37">
        <v>0.14663699095971805</v>
      </c>
      <c r="DH151" s="37">
        <v>0.14660499726292753</v>
      </c>
      <c r="DI151" s="37">
        <v>0.1556516401998862</v>
      </c>
      <c r="DJ151" s="37">
        <v>0.15362435828929977</v>
      </c>
      <c r="DK151" s="37">
        <v>0.14894616769726832</v>
      </c>
      <c r="DL151" s="37">
        <v>0.14894616769726832</v>
      </c>
      <c r="DM151" s="37">
        <v>0.1399521332284015</v>
      </c>
      <c r="DN151" s="37">
        <v>0.15270965085310717</v>
      </c>
      <c r="DO151" s="37">
        <v>0.14894616769726832</v>
      </c>
      <c r="DP151" s="37">
        <v>0.14663699095971805</v>
      </c>
      <c r="DQ151" s="37">
        <v>0.15303414483118694</v>
      </c>
      <c r="DR151" s="37">
        <v>0.13627986401316927</v>
      </c>
      <c r="DS151" s="37">
        <v>0.1504259511882815</v>
      </c>
      <c r="DT151" s="37">
        <v>0.14415060959830539</v>
      </c>
      <c r="DU151" s="37">
        <v>0.14894616769726832</v>
      </c>
      <c r="DV151" s="37">
        <v>0.14867243472703651</v>
      </c>
      <c r="DW151" s="37">
        <v>0.14710082746659703</v>
      </c>
      <c r="DX151" s="37">
        <v>0.15005021192075829</v>
      </c>
      <c r="DY151" s="37">
        <v>0.14912821654367492</v>
      </c>
      <c r="DZ151" s="37">
        <v>0.15590816866941326</v>
      </c>
      <c r="EA151" s="37">
        <v>0.14904074221796826</v>
      </c>
      <c r="EB151" s="37">
        <v>0.15534093832393925</v>
      </c>
      <c r="EC151" s="37">
        <v>0.14894616769726832</v>
      </c>
      <c r="ED151" s="37">
        <v>0.15332856701684006</v>
      </c>
      <c r="EE151" s="37">
        <v>0.14912821654367492</v>
      </c>
      <c r="EF151" s="37">
        <v>0.14894616769726832</v>
      </c>
      <c r="EG151" s="37">
        <v>0.14663699095971805</v>
      </c>
      <c r="EH151" s="37">
        <v>0.14894616769726832</v>
      </c>
      <c r="EI151" s="37">
        <v>0.14894616769726832</v>
      </c>
      <c r="EJ151" s="37">
        <v>0.15724664481825412</v>
      </c>
      <c r="EK151" s="37">
        <v>0.15053838383444051</v>
      </c>
      <c r="EL151" s="37">
        <v>0.15724664481825412</v>
      </c>
      <c r="EM151" s="37">
        <v>0.15639214889095832</v>
      </c>
      <c r="EN151" s="37">
        <v>0.15112540872687896</v>
      </c>
      <c r="EO151" s="37">
        <v>0.15724664481825412</v>
      </c>
      <c r="EP151" s="37">
        <v>0.15724664481825412</v>
      </c>
      <c r="EQ151" s="37">
        <v>0.1527940423671883</v>
      </c>
      <c r="ER151" s="37">
        <v>0.14112354865078025</v>
      </c>
      <c r="ES151" s="37">
        <v>0.1352745373482569</v>
      </c>
      <c r="ET151" s="37">
        <v>0.14912821654367492</v>
      </c>
      <c r="EU151" s="37">
        <v>0.15473521097836129</v>
      </c>
      <c r="EV151" s="37">
        <v>0.15596130290132337</v>
      </c>
      <c r="EW151" s="37">
        <v>0.16039290828878272</v>
      </c>
      <c r="EX151" s="37">
        <v>0.14894616769726832</v>
      </c>
      <c r="EY151" s="37">
        <v>0.14894616769726832</v>
      </c>
      <c r="EZ151" s="37">
        <v>0.15501622741568988</v>
      </c>
      <c r="FA151" s="37">
        <v>0.14912821654367492</v>
      </c>
      <c r="FB151" s="37">
        <v>0.14746582678019515</v>
      </c>
      <c r="FC151" s="37">
        <v>0.14912821654367492</v>
      </c>
      <c r="FD151" s="37">
        <v>0.13600749375203214</v>
      </c>
      <c r="FE151" s="37">
        <v>0.1527940423671883</v>
      </c>
      <c r="FF151" s="37">
        <v>0.14746582678019515</v>
      </c>
      <c r="FG151" s="37">
        <v>0.14894616769726832</v>
      </c>
      <c r="FH151" s="37">
        <v>0.14872350362355835</v>
      </c>
      <c r="FI151" s="37">
        <v>0.14346215178765376</v>
      </c>
      <c r="FJ151" s="37">
        <v>0.16611837541173302</v>
      </c>
      <c r="FK151" s="37">
        <v>0.14912821654367492</v>
      </c>
      <c r="FL151" s="37">
        <v>0.15245950172467326</v>
      </c>
      <c r="FM151" s="37">
        <v>0.15197296779781677</v>
      </c>
      <c r="FN151" s="37">
        <v>0.15724664481825412</v>
      </c>
      <c r="FO151" s="37">
        <v>0.16053841550985704</v>
      </c>
      <c r="FP151" s="37">
        <v>0.14912821654367492</v>
      </c>
      <c r="FQ151" s="37">
        <v>0.14894616769726832</v>
      </c>
      <c r="FR151" s="37">
        <v>0.14912821654367492</v>
      </c>
      <c r="FS151" s="37">
        <v>0.1418759072099709</v>
      </c>
      <c r="FT151" s="37">
        <v>0.14894616769726832</v>
      </c>
      <c r="FU151" s="37">
        <v>0.14894616769726832</v>
      </c>
      <c r="FV151" s="37">
        <v>0.14904074221796826</v>
      </c>
      <c r="FW151" s="37">
        <v>0.16014318087627721</v>
      </c>
      <c r="FX151" s="37">
        <v>0.15724664481825412</v>
      </c>
      <c r="FY151" s="37">
        <v>0.15019626511748152</v>
      </c>
      <c r="FZ151" s="37">
        <v>0.14408148333121606</v>
      </c>
      <c r="GA151" s="37">
        <v>0.14894616769726832</v>
      </c>
      <c r="GB151" s="37">
        <v>0.14894616769726832</v>
      </c>
      <c r="GC151" s="37">
        <v>0.16040262853927589</v>
      </c>
      <c r="GD151" s="37">
        <v>0.14820772618821887</v>
      </c>
      <c r="GE151" s="37">
        <v>0.14912821654367492</v>
      </c>
      <c r="GF151" s="37">
        <v>0.14894616769726832</v>
      </c>
      <c r="GG151" s="37">
        <v>0.1603773766166583</v>
      </c>
      <c r="GH151" s="37">
        <v>0.14383892379406493</v>
      </c>
      <c r="GI151" s="37">
        <v>0.14904074221796826</v>
      </c>
      <c r="GJ151" s="37">
        <v>0.14912821654367492</v>
      </c>
      <c r="GK151" s="37">
        <v>0.14402014765888849</v>
      </c>
      <c r="GL151" s="37">
        <v>0.14882852143497982</v>
      </c>
      <c r="GM151" s="37">
        <v>0.16239932952230762</v>
      </c>
      <c r="GN151" s="37">
        <v>0.14663699095971805</v>
      </c>
      <c r="GO151" s="37">
        <v>0.15093982638572889</v>
      </c>
      <c r="GP151" s="37">
        <v>0.14912821654367492</v>
      </c>
      <c r="GQ151" s="37">
        <v>0.16531446146350848</v>
      </c>
      <c r="GR151" s="37">
        <v>0.15724664481825412</v>
      </c>
      <c r="GS151" s="37">
        <v>0.14894616769726832</v>
      </c>
      <c r="GT151" s="37">
        <v>0.15233502196055904</v>
      </c>
      <c r="GU151" s="37">
        <v>0.15210378249779266</v>
      </c>
      <c r="GV151" s="37">
        <v>0.14872350362355835</v>
      </c>
      <c r="GW151" s="37">
        <v>0.14894616769726832</v>
      </c>
      <c r="GX151" s="37">
        <v>0.15588475340358721</v>
      </c>
      <c r="GY151" s="37">
        <v>0.15724664481825412</v>
      </c>
      <c r="GZ151" s="37">
        <v>0.15390377009052458</v>
      </c>
      <c r="HA151" s="37">
        <v>0.14888219096146749</v>
      </c>
      <c r="HB151" s="37">
        <v>0.15197296779781677</v>
      </c>
      <c r="HC151" s="37">
        <v>0.15045789288864908</v>
      </c>
      <c r="HD151" s="37">
        <v>0.14912821654367492</v>
      </c>
      <c r="HE151" s="37">
        <v>0.13068949259067053</v>
      </c>
      <c r="HF151" s="37">
        <v>0.14894616769726832</v>
      </c>
      <c r="HG151" s="37">
        <v>0.13229102771624057</v>
      </c>
      <c r="HH151" s="37">
        <v>0.15176006779891171</v>
      </c>
      <c r="HI151" s="37">
        <v>0.14894616769726832</v>
      </c>
      <c r="HJ151" s="37">
        <v>0.15061506432856642</v>
      </c>
      <c r="HK151" s="37">
        <v>0.14454064513978326</v>
      </c>
      <c r="HL151" s="37">
        <v>0.14672538149664605</v>
      </c>
      <c r="HM151" s="37">
        <v>0.14894616769726832</v>
      </c>
      <c r="HN151" s="37">
        <v>0.14281233737686905</v>
      </c>
      <c r="HO151" s="37">
        <v>0.15388582386267902</v>
      </c>
      <c r="HP151" s="37">
        <v>0.14912821654367492</v>
      </c>
      <c r="HQ151" s="37">
        <v>0.14882852143497982</v>
      </c>
      <c r="HR151" s="37">
        <v>0.15160944034400869</v>
      </c>
      <c r="HS151" s="37">
        <v>0.15078216629421504</v>
      </c>
      <c r="HT151" s="37">
        <v>0.14888219096146749</v>
      </c>
      <c r="HU151" s="37">
        <v>0.15635770442921459</v>
      </c>
      <c r="HV151" s="37">
        <v>0.14663699095971805</v>
      </c>
      <c r="HW151" s="37">
        <v>0.14894616769726832</v>
      </c>
      <c r="HX151" s="37">
        <v>0.15724664481825412</v>
      </c>
      <c r="HY151" s="37">
        <v>0.15724664481825412</v>
      </c>
      <c r="HZ151" s="37">
        <v>0.14421036595383696</v>
      </c>
      <c r="IA151" s="37">
        <v>0.14888219096146749</v>
      </c>
      <c r="IB151" s="37">
        <v>0.14882283596600265</v>
      </c>
      <c r="IC151" s="37">
        <v>0.1459130288845838</v>
      </c>
      <c r="ID151" s="37">
        <v>0.14888219096146749</v>
      </c>
      <c r="IE151" s="37">
        <v>0.14894616769726832</v>
      </c>
      <c r="IF151" s="37">
        <v>0.14904074221796826</v>
      </c>
      <c r="IG151" s="37">
        <v>0.14663699095971805</v>
      </c>
      <c r="IH151" s="37">
        <v>0.15362435828929977</v>
      </c>
      <c r="II151" s="37">
        <v>0.15724664481825412</v>
      </c>
      <c r="IJ151" s="37">
        <v>0.150217678767395</v>
      </c>
      <c r="IK151" s="37">
        <v>0.15262576668819605</v>
      </c>
      <c r="IL151" s="37">
        <v>0.14660499726292753</v>
      </c>
      <c r="IM151" s="37"/>
      <c r="IN151" s="37"/>
      <c r="IO151" s="37"/>
      <c r="IP151" s="37"/>
      <c r="IQ151" s="37"/>
      <c r="IR151" s="37"/>
      <c r="IS151" s="37"/>
      <c r="IT151" s="37"/>
      <c r="IU151" s="37"/>
      <c r="IV151" s="37"/>
      <c r="IW151" s="37"/>
      <c r="IX151" s="37"/>
      <c r="IY151" s="37"/>
      <c r="IZ151" s="37"/>
      <c r="JA151" s="37"/>
      <c r="JB151" s="37"/>
      <c r="JC151" s="37"/>
      <c r="JD151" s="37"/>
      <c r="JE151" s="37"/>
      <c r="JF151" s="37"/>
      <c r="JG151" s="37"/>
      <c r="JH151" s="37"/>
      <c r="JI151" s="37"/>
      <c r="JJ151" s="37"/>
      <c r="JK151" s="37"/>
      <c r="JL151" s="37"/>
      <c r="JM151" s="37"/>
      <c r="JN151" s="37"/>
      <c r="JO151" s="37"/>
      <c r="JP151" s="37"/>
      <c r="JQ151" s="37"/>
      <c r="JR151" s="37"/>
      <c r="JS151" s="37"/>
      <c r="JT151" s="37"/>
      <c r="JU151" s="37"/>
      <c r="JV151" s="37"/>
      <c r="JW151" s="37"/>
      <c r="JX151" s="37"/>
      <c r="JY151" s="37"/>
      <c r="JZ151" s="37"/>
      <c r="KA151" s="37"/>
      <c r="KB151" s="37"/>
      <c r="KC151" s="37"/>
      <c r="KD151" s="37"/>
      <c r="KE151" s="37"/>
      <c r="KF151" s="37"/>
      <c r="KG151" s="37"/>
      <c r="KH151" s="37"/>
      <c r="KI151" s="37"/>
      <c r="KJ151" s="37"/>
      <c r="KK151" s="37"/>
      <c r="KL151" s="37"/>
      <c r="KM151" s="37"/>
      <c r="KN151" s="37"/>
      <c r="KO151" s="37"/>
      <c r="KP151" s="37"/>
      <c r="KQ151" s="37"/>
      <c r="KR151" s="37"/>
      <c r="KS151" s="37"/>
      <c r="KT151" s="37"/>
      <c r="KU151" s="37"/>
      <c r="KV151" s="37"/>
      <c r="KW151" s="37"/>
      <c r="KX151" s="37"/>
      <c r="KY151" s="37"/>
      <c r="KZ151" s="37"/>
      <c r="LA151" s="37"/>
      <c r="LB151" s="37"/>
      <c r="LC151" s="37"/>
      <c r="LD151" s="37"/>
      <c r="LE151" s="37"/>
      <c r="LF151" s="37"/>
      <c r="LG151" s="37"/>
      <c r="LH151" s="37"/>
      <c r="LI151" s="37"/>
      <c r="LJ151" s="37"/>
      <c r="LK151" s="37"/>
      <c r="LL151" s="37"/>
      <c r="LM151" s="37"/>
      <c r="LN151" s="37"/>
      <c r="LO151" s="37"/>
      <c r="LP151" s="37"/>
      <c r="LQ151" s="37"/>
      <c r="LR151" s="37"/>
      <c r="LS151" s="37"/>
      <c r="LT151" s="37"/>
      <c r="LU151" s="37"/>
      <c r="LV151" s="37"/>
      <c r="LW151" s="37"/>
      <c r="LX151" s="37"/>
      <c r="LY151" s="37"/>
      <c r="LZ151" s="37"/>
      <c r="MA151" s="37"/>
      <c r="MB151" s="37"/>
      <c r="MC151" s="37"/>
      <c r="MD151" s="37"/>
      <c r="ME151" s="37"/>
      <c r="MF151" s="37"/>
      <c r="MG151" s="37"/>
      <c r="MH151" s="37"/>
      <c r="MI151" s="37"/>
      <c r="MJ151" s="37"/>
      <c r="MK151" s="37"/>
      <c r="ML151" s="37"/>
      <c r="MM151" s="37"/>
      <c r="MN151" s="37"/>
      <c r="MO151" s="37"/>
      <c r="MP151" s="37"/>
      <c r="MQ151" s="37"/>
      <c r="MR151" s="37"/>
      <c r="MS151" s="37"/>
      <c r="MT151" s="37"/>
      <c r="MU151" s="37"/>
      <c r="MV151" s="37"/>
      <c r="MW151" s="37"/>
      <c r="MX151" s="37"/>
      <c r="MY151" s="37"/>
      <c r="MZ151" s="37"/>
      <c r="NA151" s="37"/>
      <c r="NB151" s="37"/>
      <c r="NC151" s="37"/>
      <c r="ND151" s="37"/>
      <c r="NE151" s="37"/>
      <c r="NF151" s="37"/>
      <c r="NG151" s="37"/>
      <c r="NH151" s="37"/>
      <c r="NI151" s="37"/>
      <c r="NJ151" s="37"/>
      <c r="NK151" s="37"/>
      <c r="NL151" s="37"/>
      <c r="NM151" s="37"/>
      <c r="NN151" s="37"/>
      <c r="NO151" s="37"/>
      <c r="NP151" s="37"/>
      <c r="NQ151" s="37"/>
      <c r="NR151" s="37"/>
      <c r="NS151" s="37"/>
      <c r="NT151" s="37"/>
      <c r="NU151" s="37"/>
      <c r="NV151" s="37"/>
      <c r="NW151" s="37"/>
      <c r="NX151" s="37"/>
      <c r="NY151" s="37"/>
      <c r="NZ151" s="37"/>
      <c r="OA151" s="37"/>
      <c r="OB151" s="37"/>
      <c r="OC151" s="37"/>
      <c r="OD151" s="37"/>
      <c r="OE151" s="37"/>
      <c r="OF151" s="37"/>
      <c r="OG151" s="37"/>
      <c r="OH151" s="37"/>
      <c r="OI151" s="37"/>
      <c r="OJ151" s="37"/>
      <c r="OK151" s="37"/>
      <c r="OL151" s="37"/>
      <c r="OM151" s="37"/>
      <c r="ON151" s="37"/>
      <c r="OO151" s="37"/>
      <c r="OP151" s="37"/>
      <c r="OQ151" s="37"/>
      <c r="OR151" s="37"/>
      <c r="OS151" s="37"/>
      <c r="OT151" s="37"/>
    </row>
    <row r="152" spans="1:410" x14ac:dyDescent="0.35">
      <c r="A152" s="307">
        <v>0.19400000000000006</v>
      </c>
      <c r="B152" s="314">
        <f t="shared" si="16"/>
        <v>0.15419234997616205</v>
      </c>
      <c r="C152" s="315">
        <f t="shared" si="17"/>
        <v>3.9807650023838015E-2</v>
      </c>
      <c r="D152" s="37">
        <f t="shared" si="18"/>
        <v>0.15095844234116271</v>
      </c>
      <c r="E152" s="11">
        <f t="shared" si="19"/>
        <v>4.3041557658837354E-2</v>
      </c>
      <c r="F152" s="310">
        <f t="shared" si="20"/>
        <v>0.15416606399231586</v>
      </c>
      <c r="G152" s="311">
        <f t="shared" si="21"/>
        <v>3.9833936007684201E-2</v>
      </c>
      <c r="H152" s="312">
        <f t="shared" si="22"/>
        <v>0.15106303583216016</v>
      </c>
      <c r="I152" s="313">
        <f t="shared" si="23"/>
        <v>4.2936964167839903E-2</v>
      </c>
      <c r="J152" s="323">
        <v>0.15095844234116271</v>
      </c>
      <c r="K152" s="313">
        <v>4.3041557658837354E-2</v>
      </c>
      <c r="M152" s="1">
        <v>0.19400000000000006</v>
      </c>
      <c r="N152" s="37">
        <v>0.15251641262359339</v>
      </c>
      <c r="O152" s="37">
        <v>0.15470747578211008</v>
      </c>
      <c r="P152" s="37">
        <v>0.16041330092442596</v>
      </c>
      <c r="Q152" s="37">
        <v>0.1643102067825235</v>
      </c>
      <c r="R152" s="37">
        <v>0.1497281917988813</v>
      </c>
      <c r="S152" s="37">
        <v>0.15470747578211008</v>
      </c>
      <c r="T152" s="37">
        <v>0.153228409787312</v>
      </c>
      <c r="U152" s="37">
        <v>0.161414999619651</v>
      </c>
      <c r="V152" s="37">
        <v>0.15470747578211008</v>
      </c>
      <c r="W152" s="37">
        <v>0.1549390229384715</v>
      </c>
      <c r="X152" s="37">
        <v>0.15470747578211008</v>
      </c>
      <c r="Y152" s="37">
        <v>0.15147027250462108</v>
      </c>
      <c r="Z152" s="37">
        <v>0.1549390229384715</v>
      </c>
      <c r="AA152" s="37">
        <v>0.1549390229384715</v>
      </c>
      <c r="AB152" s="37">
        <v>0.16847257032041951</v>
      </c>
      <c r="AC152" s="37">
        <v>0.15463826934031943</v>
      </c>
      <c r="AD152" s="37">
        <v>0.1500305340187742</v>
      </c>
      <c r="AE152" s="37">
        <v>0.16711086111520013</v>
      </c>
      <c r="AF152" s="37">
        <v>0.15470747578211008</v>
      </c>
      <c r="AG152" s="37">
        <v>0.1549390229384715</v>
      </c>
      <c r="AH152" s="37">
        <v>0.16041330092442596</v>
      </c>
      <c r="AI152" s="37">
        <v>0.16340261419835711</v>
      </c>
      <c r="AJ152" s="37">
        <v>0.1549390229384715</v>
      </c>
      <c r="AK152" s="37">
        <v>0.14984519738503743</v>
      </c>
      <c r="AL152" s="37">
        <v>0.15470747578211008</v>
      </c>
      <c r="AM152" s="37">
        <v>0.15461524764831625</v>
      </c>
      <c r="AN152" s="37">
        <v>0.15977498137777735</v>
      </c>
      <c r="AO152" s="37">
        <v>0.15463826934031943</v>
      </c>
      <c r="AP152" s="37">
        <v>0.1549390229384715</v>
      </c>
      <c r="AQ152" s="37">
        <v>0.15895780723374076</v>
      </c>
      <c r="AR152" s="37">
        <v>0.16041330092442596</v>
      </c>
      <c r="AS152" s="37">
        <v>0.14530521056378598</v>
      </c>
      <c r="AT152" s="37">
        <v>0.16803205931336307</v>
      </c>
      <c r="AU152" s="37">
        <v>0.15301920983204575</v>
      </c>
      <c r="AV152" s="37">
        <v>0.1549390229384715</v>
      </c>
      <c r="AW152" s="37">
        <v>0.15454720594384019</v>
      </c>
      <c r="AX152" s="37">
        <v>0.15463826934031943</v>
      </c>
      <c r="AY152" s="37">
        <v>0.15470747578211008</v>
      </c>
      <c r="AZ152" s="37">
        <v>0.15122058197940813</v>
      </c>
      <c r="BA152" s="37">
        <v>0.14984519738503743</v>
      </c>
      <c r="BB152" s="37">
        <v>0.14984519738503743</v>
      </c>
      <c r="BC152" s="37">
        <v>0.15482040713850309</v>
      </c>
      <c r="BD152" s="37">
        <v>0.14994287792755223</v>
      </c>
      <c r="BE152" s="37">
        <v>0.15470747578211008</v>
      </c>
      <c r="BF152" s="37">
        <v>0.16516283268248544</v>
      </c>
      <c r="BG152" s="37">
        <v>0.16112145110103948</v>
      </c>
      <c r="BH152" s="37">
        <v>0.16541566234509708</v>
      </c>
      <c r="BI152" s="37">
        <v>0.16041330092442596</v>
      </c>
      <c r="BJ152" s="37">
        <v>0.15463826934031943</v>
      </c>
      <c r="BK152" s="37">
        <v>0.17415642352903538</v>
      </c>
      <c r="BL152" s="37">
        <v>0.16514449422639488</v>
      </c>
      <c r="BM152" s="37">
        <v>0.15263898767916895</v>
      </c>
      <c r="BN152" s="37">
        <v>0.14754989203679014</v>
      </c>
      <c r="BO152" s="37">
        <v>0.16021986202820204</v>
      </c>
      <c r="BP152" s="37">
        <v>0.15462675800608938</v>
      </c>
      <c r="BQ152" s="37">
        <v>0.15781716278632207</v>
      </c>
      <c r="BR152" s="37">
        <v>0.1549390229384715</v>
      </c>
      <c r="BS152" s="37">
        <v>0.1549390229384715</v>
      </c>
      <c r="BT152" s="37">
        <v>0.15470747578211008</v>
      </c>
      <c r="BU152" s="37">
        <v>0.15470747578211008</v>
      </c>
      <c r="BV152" s="37">
        <v>0.16041330092442596</v>
      </c>
      <c r="BW152" s="37">
        <v>0.16326151137985589</v>
      </c>
      <c r="BX152" s="37">
        <v>0.14984519738503743</v>
      </c>
      <c r="BY152" s="37">
        <v>0.15494920440760307</v>
      </c>
      <c r="BZ152" s="37">
        <v>0.15343629925668623</v>
      </c>
      <c r="CA152" s="37">
        <v>0.1549390229384715</v>
      </c>
      <c r="CB152" s="37">
        <v>0.14977594480074652</v>
      </c>
      <c r="CC152" s="37">
        <v>0.16579999725640082</v>
      </c>
      <c r="CD152" s="37">
        <v>0.15658346015773761</v>
      </c>
      <c r="CE152" s="37">
        <v>0.15770355622142929</v>
      </c>
      <c r="CF152" s="37">
        <v>0.13452939323482593</v>
      </c>
      <c r="CG152" s="37">
        <v>0.14977594480074652</v>
      </c>
      <c r="CH152" s="37">
        <v>0.17356712253027906</v>
      </c>
      <c r="CI152" s="37">
        <v>0.14544642081672676</v>
      </c>
      <c r="CJ152" s="37">
        <v>0.16041330092442596</v>
      </c>
      <c r="CK152" s="37">
        <v>0.16764188218613296</v>
      </c>
      <c r="CL152" s="37">
        <v>0.14984519738503743</v>
      </c>
      <c r="CM152" s="37">
        <v>0.15516848392972049</v>
      </c>
      <c r="CN152" s="37">
        <v>0.15989269101144354</v>
      </c>
      <c r="CO152" s="37">
        <v>0.17068119340754651</v>
      </c>
      <c r="CP152" s="37">
        <v>0.16285834365395968</v>
      </c>
      <c r="CQ152" s="37">
        <v>0.15441240321029714</v>
      </c>
      <c r="CR152" s="37">
        <v>0.1500305340187742</v>
      </c>
      <c r="CS152" s="37">
        <v>0.16416560562847171</v>
      </c>
      <c r="CT152" s="37">
        <v>0.14984519738503743</v>
      </c>
      <c r="CU152" s="37">
        <v>0.15361147779223527</v>
      </c>
      <c r="CV152" s="37">
        <v>0.1500305340187742</v>
      </c>
      <c r="CW152" s="37">
        <v>0.15627476822385811</v>
      </c>
      <c r="CX152" s="37">
        <v>0.14984519738503743</v>
      </c>
      <c r="CY152" s="37">
        <v>0.14984519738503743</v>
      </c>
      <c r="CZ152" s="37">
        <v>0.16383752449097844</v>
      </c>
      <c r="DA152" s="37">
        <v>0.1500305340187742</v>
      </c>
      <c r="DB152" s="37">
        <v>0.14825399028990383</v>
      </c>
      <c r="DC152" s="37">
        <v>0.14977594480074652</v>
      </c>
      <c r="DD152" s="37">
        <v>0.15622323956189721</v>
      </c>
      <c r="DE152" s="37">
        <v>0.14971749725052508</v>
      </c>
      <c r="DF152" s="37">
        <v>0.15684084930433251</v>
      </c>
      <c r="DG152" s="37">
        <v>0.14754989203679014</v>
      </c>
      <c r="DH152" s="37">
        <v>0.1475212662144505</v>
      </c>
      <c r="DI152" s="37">
        <v>0.1565535889016334</v>
      </c>
      <c r="DJ152" s="37">
        <v>0.15452503567013065</v>
      </c>
      <c r="DK152" s="37">
        <v>0.14984519738503743</v>
      </c>
      <c r="DL152" s="37">
        <v>0.14984519738503743</v>
      </c>
      <c r="DM152" s="37">
        <v>0.14081082736778416</v>
      </c>
      <c r="DN152" s="37">
        <v>0.1535853007100918</v>
      </c>
      <c r="DO152" s="37">
        <v>0.14984519738503743</v>
      </c>
      <c r="DP152" s="37">
        <v>0.14754989203679014</v>
      </c>
      <c r="DQ152" s="37">
        <v>0.15393858718549391</v>
      </c>
      <c r="DR152" s="37">
        <v>0.13718775686837059</v>
      </c>
      <c r="DS152" s="37">
        <v>0.15132508057708693</v>
      </c>
      <c r="DT152" s="37">
        <v>0.14506131499376451</v>
      </c>
      <c r="DU152" s="37">
        <v>0.14984519738503743</v>
      </c>
      <c r="DV152" s="37">
        <v>0.14957445960464999</v>
      </c>
      <c r="DW152" s="37">
        <v>0.14801341382215227</v>
      </c>
      <c r="DX152" s="37">
        <v>0.15095184431694086</v>
      </c>
      <c r="DY152" s="37">
        <v>0.1500305340187742</v>
      </c>
      <c r="DZ152" s="37">
        <v>0.15678424847864325</v>
      </c>
      <c r="EA152" s="37">
        <v>0.14994933361950391</v>
      </c>
      <c r="EB152" s="37">
        <v>0.15622323956189721</v>
      </c>
      <c r="EC152" s="37">
        <v>0.14984519738503743</v>
      </c>
      <c r="ED152" s="37">
        <v>0.15416554755893941</v>
      </c>
      <c r="EE152" s="37">
        <v>0.1500305340187742</v>
      </c>
      <c r="EF152" s="37">
        <v>0.14984519738503743</v>
      </c>
      <c r="EG152" s="37">
        <v>0.14754989203679014</v>
      </c>
      <c r="EH152" s="37">
        <v>0.14984519738503743</v>
      </c>
      <c r="EI152" s="37">
        <v>0.14984519738503743</v>
      </c>
      <c r="EJ152" s="37">
        <v>0.15812055916509538</v>
      </c>
      <c r="EK152" s="37">
        <v>0.15144718612784636</v>
      </c>
      <c r="EL152" s="37">
        <v>0.15812055916509538</v>
      </c>
      <c r="EM152" s="37">
        <v>0.15728776165678493</v>
      </c>
      <c r="EN152" s="37">
        <v>0.15202332513372863</v>
      </c>
      <c r="EO152" s="37">
        <v>0.15812055916509538</v>
      </c>
      <c r="EP152" s="37">
        <v>0.15812055916509538</v>
      </c>
      <c r="EQ152" s="37">
        <v>0.15367222266935165</v>
      </c>
      <c r="ER152" s="37">
        <v>0.14202444768921896</v>
      </c>
      <c r="ES152" s="37">
        <v>0.13626247034117167</v>
      </c>
      <c r="ET152" s="37">
        <v>0.1500305340187742</v>
      </c>
      <c r="EU152" s="37">
        <v>0.15562022629735739</v>
      </c>
      <c r="EV152" s="37">
        <v>0.15684084930433251</v>
      </c>
      <c r="EW152" s="37">
        <v>0.16126547459869323</v>
      </c>
      <c r="EX152" s="37">
        <v>0.14984519738503743</v>
      </c>
      <c r="EY152" s="37">
        <v>0.14984519738503743</v>
      </c>
      <c r="EZ152" s="37">
        <v>0.15589349828507326</v>
      </c>
      <c r="FA152" s="37">
        <v>0.1500305340187742</v>
      </c>
      <c r="FB152" s="37">
        <v>0.14837318619432049</v>
      </c>
      <c r="FC152" s="37">
        <v>0.1500305340187742</v>
      </c>
      <c r="FD152" s="37">
        <v>0.13683898804821037</v>
      </c>
      <c r="FE152" s="37">
        <v>0.15367222266935165</v>
      </c>
      <c r="FF152" s="37">
        <v>0.14837318619432049</v>
      </c>
      <c r="FG152" s="37">
        <v>0.14984519738503743</v>
      </c>
      <c r="FH152" s="37">
        <v>0.14963057723859241</v>
      </c>
      <c r="FI152" s="37">
        <v>0.14434806602242567</v>
      </c>
      <c r="FJ152" s="37">
        <v>0.16698746525119978</v>
      </c>
      <c r="FK152" s="37">
        <v>0.1500305340187742</v>
      </c>
      <c r="FL152" s="37">
        <v>0.15332765208828603</v>
      </c>
      <c r="FM152" s="37">
        <v>0.15287258409296589</v>
      </c>
      <c r="FN152" s="37">
        <v>0.15812055916509538</v>
      </c>
      <c r="FO152" s="37">
        <v>0.16141622459128091</v>
      </c>
      <c r="FP152" s="37">
        <v>0.1500305340187742</v>
      </c>
      <c r="FQ152" s="37">
        <v>0.14984519738503743</v>
      </c>
      <c r="FR152" s="37">
        <v>0.1500305340187742</v>
      </c>
      <c r="FS152" s="37">
        <v>0.14277821752617426</v>
      </c>
      <c r="FT152" s="37">
        <v>0.14984519738503743</v>
      </c>
      <c r="FU152" s="37">
        <v>0.14984519738503743</v>
      </c>
      <c r="FV152" s="37">
        <v>0.14994933361950391</v>
      </c>
      <c r="FW152" s="37">
        <v>0.16105131488173652</v>
      </c>
      <c r="FX152" s="37">
        <v>0.15812055916509538</v>
      </c>
      <c r="FY152" s="37">
        <v>0.15113411237800678</v>
      </c>
      <c r="FZ152" s="37">
        <v>0.14498449860603424</v>
      </c>
      <c r="GA152" s="37">
        <v>0.14984519738503743</v>
      </c>
      <c r="GB152" s="37">
        <v>0.14984519738503743</v>
      </c>
      <c r="GC152" s="37">
        <v>0.16133990210456162</v>
      </c>
      <c r="GD152" s="37">
        <v>0.14911073093376559</v>
      </c>
      <c r="GE152" s="37">
        <v>0.1500305340187742</v>
      </c>
      <c r="GF152" s="37">
        <v>0.14984519738503743</v>
      </c>
      <c r="GG152" s="37">
        <v>0.16125826604355198</v>
      </c>
      <c r="GH152" s="37">
        <v>0.14474400256949349</v>
      </c>
      <c r="GI152" s="37">
        <v>0.14994933361950391</v>
      </c>
      <c r="GJ152" s="37">
        <v>0.1500305340187742</v>
      </c>
      <c r="GK152" s="37">
        <v>0.14492128743287114</v>
      </c>
      <c r="GL152" s="37">
        <v>0.1497281917988813</v>
      </c>
      <c r="GM152" s="37">
        <v>0.16332643819931802</v>
      </c>
      <c r="GN152" s="37">
        <v>0.14754989203679014</v>
      </c>
      <c r="GO152" s="37">
        <v>0.15179830981465736</v>
      </c>
      <c r="GP152" s="37">
        <v>0.1500305340187742</v>
      </c>
      <c r="GQ152" s="37">
        <v>0.16618469521225099</v>
      </c>
      <c r="GR152" s="37">
        <v>0.15812055916509538</v>
      </c>
      <c r="GS152" s="37">
        <v>0.14984519738503743</v>
      </c>
      <c r="GT152" s="37">
        <v>0.15326804859429455</v>
      </c>
      <c r="GU152" s="37">
        <v>0.15301318938771868</v>
      </c>
      <c r="GV152" s="37">
        <v>0.14963057723859241</v>
      </c>
      <c r="GW152" s="37">
        <v>0.14984519738503743</v>
      </c>
      <c r="GX152" s="37">
        <v>0.15679080364894049</v>
      </c>
      <c r="GY152" s="37">
        <v>0.15812055916509538</v>
      </c>
      <c r="GZ152" s="37">
        <v>0.15478149555879583</v>
      </c>
      <c r="HA152" s="37">
        <v>0.14977594480074652</v>
      </c>
      <c r="HB152" s="37">
        <v>0.15287258409296589</v>
      </c>
      <c r="HC152" s="37">
        <v>0.1513538432536341</v>
      </c>
      <c r="HD152" s="37">
        <v>0.1500305340187742</v>
      </c>
      <c r="HE152" s="37">
        <v>0.13132021426229445</v>
      </c>
      <c r="HF152" s="37">
        <v>0.14984519738503743</v>
      </c>
      <c r="HG152" s="37">
        <v>0.13291844517710549</v>
      </c>
      <c r="HH152" s="37">
        <v>0.15265544958264021</v>
      </c>
      <c r="HI152" s="37">
        <v>0.14984519738503743</v>
      </c>
      <c r="HJ152" s="37">
        <v>0.15151752269312913</v>
      </c>
      <c r="HK152" s="37">
        <v>0.14544642081672676</v>
      </c>
      <c r="HL152" s="37">
        <v>0.14763559654308778</v>
      </c>
      <c r="HM152" s="37">
        <v>0.14984519738503743</v>
      </c>
      <c r="HN152" s="37">
        <v>0.14368003353805459</v>
      </c>
      <c r="HO152" s="37">
        <v>0.15478992799409541</v>
      </c>
      <c r="HP152" s="37">
        <v>0.1500305340187742</v>
      </c>
      <c r="HQ152" s="37">
        <v>0.1497281917988813</v>
      </c>
      <c r="HR152" s="37">
        <v>0.1523628976635063</v>
      </c>
      <c r="HS152" s="37">
        <v>0.15167978147373939</v>
      </c>
      <c r="HT152" s="37">
        <v>0.14977594480074652</v>
      </c>
      <c r="HU152" s="37">
        <v>0.15722866186753159</v>
      </c>
      <c r="HV152" s="37">
        <v>0.14754989203679014</v>
      </c>
      <c r="HW152" s="37">
        <v>0.14984519738503743</v>
      </c>
      <c r="HX152" s="37">
        <v>0.15812055916509538</v>
      </c>
      <c r="HY152" s="37">
        <v>0.15812055916509538</v>
      </c>
      <c r="HZ152" s="37">
        <v>0.14511798715111213</v>
      </c>
      <c r="IA152" s="37">
        <v>0.14977594480074652</v>
      </c>
      <c r="IB152" s="37">
        <v>0.14971749725052508</v>
      </c>
      <c r="IC152" s="37">
        <v>0.14681776137253855</v>
      </c>
      <c r="ID152" s="37">
        <v>0.14977594480074652</v>
      </c>
      <c r="IE152" s="37">
        <v>0.14984519738503743</v>
      </c>
      <c r="IF152" s="37">
        <v>0.14994933361950391</v>
      </c>
      <c r="IG152" s="37">
        <v>0.14754989203679014</v>
      </c>
      <c r="IH152" s="37">
        <v>0.15452503567013065</v>
      </c>
      <c r="II152" s="37">
        <v>0.15812055916509538</v>
      </c>
      <c r="IJ152" s="37">
        <v>0.15112495843690965</v>
      </c>
      <c r="IK152" s="37">
        <v>0.15349890150515244</v>
      </c>
      <c r="IL152" s="37">
        <v>0.1475212662144505</v>
      </c>
      <c r="IM152" s="37"/>
      <c r="IN152" s="37"/>
      <c r="IO152" s="37"/>
      <c r="IP152" s="37"/>
      <c r="IQ152" s="37"/>
      <c r="IR152" s="37"/>
      <c r="IS152" s="37"/>
      <c r="IT152" s="37"/>
      <c r="IU152" s="37"/>
      <c r="IV152" s="37"/>
      <c r="IW152" s="37"/>
      <c r="IX152" s="37"/>
      <c r="IY152" s="37"/>
      <c r="IZ152" s="37"/>
      <c r="JA152" s="37"/>
      <c r="JB152" s="37"/>
      <c r="JC152" s="37"/>
      <c r="JD152" s="37"/>
      <c r="JE152" s="37"/>
      <c r="JF152" s="37"/>
      <c r="JG152" s="37"/>
      <c r="JH152" s="37"/>
      <c r="JI152" s="37"/>
      <c r="JJ152" s="37"/>
      <c r="JK152" s="37"/>
      <c r="JL152" s="37"/>
      <c r="JM152" s="37"/>
      <c r="JN152" s="37"/>
      <c r="JO152" s="37"/>
      <c r="JP152" s="37"/>
      <c r="JQ152" s="37"/>
      <c r="JR152" s="37"/>
      <c r="JS152" s="37"/>
      <c r="JT152" s="37"/>
      <c r="JU152" s="37"/>
      <c r="JV152" s="37"/>
      <c r="JW152" s="37"/>
      <c r="JX152" s="37"/>
      <c r="JY152" s="37"/>
      <c r="JZ152" s="37"/>
      <c r="KA152" s="37"/>
      <c r="KB152" s="37"/>
      <c r="KC152" s="37"/>
      <c r="KD152" s="37"/>
      <c r="KE152" s="37"/>
      <c r="KF152" s="37"/>
      <c r="KG152" s="37"/>
      <c r="KH152" s="37"/>
      <c r="KI152" s="37"/>
      <c r="KJ152" s="37"/>
      <c r="KK152" s="37"/>
      <c r="KL152" s="37"/>
      <c r="KM152" s="37"/>
      <c r="KN152" s="37"/>
      <c r="KO152" s="37"/>
      <c r="KP152" s="37"/>
      <c r="KQ152" s="37"/>
      <c r="KR152" s="37"/>
      <c r="KS152" s="37"/>
      <c r="KT152" s="37"/>
      <c r="KU152" s="37"/>
      <c r="KV152" s="37"/>
      <c r="KW152" s="37"/>
      <c r="KX152" s="37"/>
      <c r="KY152" s="37"/>
      <c r="KZ152" s="37"/>
      <c r="LA152" s="37"/>
      <c r="LB152" s="37"/>
      <c r="LC152" s="37"/>
      <c r="LD152" s="37"/>
      <c r="LE152" s="37"/>
      <c r="LF152" s="37"/>
      <c r="LG152" s="37"/>
      <c r="LH152" s="37"/>
      <c r="LI152" s="37"/>
      <c r="LJ152" s="37"/>
      <c r="LK152" s="37"/>
      <c r="LL152" s="37"/>
      <c r="LM152" s="37"/>
      <c r="LN152" s="37"/>
      <c r="LO152" s="37"/>
      <c r="LP152" s="37"/>
      <c r="LQ152" s="37"/>
      <c r="LR152" s="37"/>
      <c r="LS152" s="37"/>
      <c r="LT152" s="37"/>
      <c r="LU152" s="37"/>
      <c r="LV152" s="37"/>
      <c r="LW152" s="37"/>
      <c r="LX152" s="37"/>
      <c r="LY152" s="37"/>
      <c r="LZ152" s="37"/>
      <c r="MA152" s="37"/>
      <c r="MB152" s="37"/>
      <c r="MC152" s="37"/>
      <c r="MD152" s="37"/>
      <c r="ME152" s="37"/>
      <c r="MF152" s="37"/>
      <c r="MG152" s="37"/>
      <c r="MH152" s="37"/>
      <c r="MI152" s="37"/>
      <c r="MJ152" s="37"/>
      <c r="MK152" s="37"/>
      <c r="ML152" s="37"/>
      <c r="MM152" s="37"/>
      <c r="MN152" s="37"/>
      <c r="MO152" s="37"/>
      <c r="MP152" s="37"/>
      <c r="MQ152" s="37"/>
      <c r="MR152" s="37"/>
      <c r="MS152" s="37"/>
      <c r="MT152" s="37"/>
      <c r="MU152" s="37"/>
      <c r="MV152" s="37"/>
      <c r="MW152" s="37"/>
      <c r="MX152" s="37"/>
      <c r="MY152" s="37"/>
      <c r="MZ152" s="37"/>
      <c r="NA152" s="37"/>
      <c r="NB152" s="37"/>
      <c r="NC152" s="37"/>
      <c r="ND152" s="37"/>
      <c r="NE152" s="37"/>
      <c r="NF152" s="37"/>
      <c r="NG152" s="37"/>
      <c r="NH152" s="37"/>
      <c r="NI152" s="37"/>
      <c r="NJ152" s="37"/>
      <c r="NK152" s="37"/>
      <c r="NL152" s="37"/>
      <c r="NM152" s="37"/>
      <c r="NN152" s="37"/>
      <c r="NO152" s="37"/>
      <c r="NP152" s="37"/>
      <c r="NQ152" s="37"/>
      <c r="NR152" s="37"/>
      <c r="NS152" s="37"/>
      <c r="NT152" s="37"/>
      <c r="NU152" s="37"/>
      <c r="NV152" s="37"/>
      <c r="NW152" s="37"/>
      <c r="NX152" s="37"/>
      <c r="NY152" s="37"/>
      <c r="NZ152" s="37"/>
      <c r="OA152" s="37"/>
      <c r="OB152" s="37"/>
      <c r="OC152" s="37"/>
      <c r="OD152" s="37"/>
      <c r="OE152" s="37"/>
      <c r="OF152" s="37"/>
      <c r="OG152" s="37"/>
      <c r="OH152" s="37"/>
      <c r="OI152" s="37"/>
      <c r="OJ152" s="37"/>
      <c r="OK152" s="37"/>
      <c r="OL152" s="37"/>
      <c r="OM152" s="37"/>
      <c r="ON152" s="37"/>
      <c r="OO152" s="37"/>
      <c r="OP152" s="37"/>
      <c r="OQ152" s="37"/>
      <c r="OR152" s="37"/>
      <c r="OS152" s="37"/>
      <c r="OT152" s="37"/>
    </row>
    <row r="153" spans="1:410" x14ac:dyDescent="0.35">
      <c r="A153" s="307">
        <v>0.19500000000000006</v>
      </c>
      <c r="B153" s="314">
        <f t="shared" si="16"/>
        <v>0.15508217762986892</v>
      </c>
      <c r="C153" s="315">
        <f t="shared" si="17"/>
        <v>3.991782237013114E-2</v>
      </c>
      <c r="D153" s="37">
        <f t="shared" si="18"/>
        <v>0.1518483947256396</v>
      </c>
      <c r="E153" s="11">
        <f t="shared" si="19"/>
        <v>4.3151605274360461E-2</v>
      </c>
      <c r="F153" s="310">
        <f t="shared" si="20"/>
        <v>0.15505385411772393</v>
      </c>
      <c r="G153" s="311">
        <f t="shared" si="21"/>
        <v>3.994614588227613E-2</v>
      </c>
      <c r="H153" s="312">
        <f t="shared" si="22"/>
        <v>0.1519530718452988</v>
      </c>
      <c r="I153" s="313">
        <f t="shared" si="23"/>
        <v>4.3046928154701264E-2</v>
      </c>
      <c r="J153" s="323">
        <v>0.1518483947256396</v>
      </c>
      <c r="K153" s="313">
        <v>4.3151605274360461E-2</v>
      </c>
      <c r="M153" s="1">
        <v>0.19500000000000006</v>
      </c>
      <c r="N153" s="37">
        <v>0.15340738037480839</v>
      </c>
      <c r="O153" s="37">
        <v>0.15559563576160174</v>
      </c>
      <c r="P153" s="37">
        <v>0.16128620477967881</v>
      </c>
      <c r="Q153" s="37">
        <v>0.1651757737106998</v>
      </c>
      <c r="R153" s="37">
        <v>0.15062807833475667</v>
      </c>
      <c r="S153" s="37">
        <v>0.15559563576160174</v>
      </c>
      <c r="T153" s="37">
        <v>0.15411647299119768</v>
      </c>
      <c r="U153" s="37">
        <v>0.16227949401645869</v>
      </c>
      <c r="V153" s="37">
        <v>0.15559563576160174</v>
      </c>
      <c r="W153" s="37">
        <v>0.15583237163625085</v>
      </c>
      <c r="X153" s="37">
        <v>0.15559563576160174</v>
      </c>
      <c r="Y153" s="37">
        <v>0.15236579582684984</v>
      </c>
      <c r="Z153" s="37">
        <v>0.15583237163625085</v>
      </c>
      <c r="AA153" s="37">
        <v>0.15583237163625085</v>
      </c>
      <c r="AB153" s="37">
        <v>0.16942423648873506</v>
      </c>
      <c r="AC153" s="37">
        <v>0.15553227424635163</v>
      </c>
      <c r="AD153" s="37">
        <v>0.15093308477022949</v>
      </c>
      <c r="AE153" s="37">
        <v>0.16805362325038131</v>
      </c>
      <c r="AF153" s="37">
        <v>0.15559563576160174</v>
      </c>
      <c r="AG153" s="37">
        <v>0.15583237163625085</v>
      </c>
      <c r="AH153" s="37">
        <v>0.16128620477967881</v>
      </c>
      <c r="AI153" s="37">
        <v>0.1643693728913338</v>
      </c>
      <c r="AJ153" s="37">
        <v>0.15583237163625085</v>
      </c>
      <c r="AK153" s="37">
        <v>0.15074443690895412</v>
      </c>
      <c r="AL153" s="37">
        <v>0.15559563576160174</v>
      </c>
      <c r="AM153" s="37">
        <v>0.15550666307586147</v>
      </c>
      <c r="AN153" s="37">
        <v>0.16065249430260753</v>
      </c>
      <c r="AO153" s="37">
        <v>0.15553227424635163</v>
      </c>
      <c r="AP153" s="37">
        <v>0.15583237163625085</v>
      </c>
      <c r="AQ153" s="37">
        <v>0.15988240922482211</v>
      </c>
      <c r="AR153" s="37">
        <v>0.16128620477967881</v>
      </c>
      <c r="AS153" s="37">
        <v>0.14620376633331467</v>
      </c>
      <c r="AT153" s="37">
        <v>0.16890384159214844</v>
      </c>
      <c r="AU153" s="37">
        <v>0.15389853173809076</v>
      </c>
      <c r="AV153" s="37">
        <v>0.15583237163625085</v>
      </c>
      <c r="AW153" s="37">
        <v>0.1554437192892002</v>
      </c>
      <c r="AX153" s="37">
        <v>0.15553227424635163</v>
      </c>
      <c r="AY153" s="37">
        <v>0.15559563576160174</v>
      </c>
      <c r="AZ153" s="37">
        <v>0.15211876579240058</v>
      </c>
      <c r="BA153" s="37">
        <v>0.15074443690895412</v>
      </c>
      <c r="BB153" s="37">
        <v>0.15074443690895412</v>
      </c>
      <c r="BC153" s="37">
        <v>0.15572868741470347</v>
      </c>
      <c r="BD153" s="37">
        <v>0.15082951400291855</v>
      </c>
      <c r="BE153" s="37">
        <v>0.15559563576160174</v>
      </c>
      <c r="BF153" s="37">
        <v>0.16606783343644449</v>
      </c>
      <c r="BG153" s="37">
        <v>0.1619942231398388</v>
      </c>
      <c r="BH153" s="37">
        <v>0.16635602006727268</v>
      </c>
      <c r="BI153" s="37">
        <v>0.16128620477967881</v>
      </c>
      <c r="BJ153" s="37">
        <v>0.15553227424635163</v>
      </c>
      <c r="BK153" s="37">
        <v>0.17508953122369242</v>
      </c>
      <c r="BL153" s="37">
        <v>0.16601758961412538</v>
      </c>
      <c r="BM153" s="37">
        <v>0.15352701448045125</v>
      </c>
      <c r="BN153" s="37">
        <v>0.14846121583548744</v>
      </c>
      <c r="BO153" s="37">
        <v>0.16106316785196539</v>
      </c>
      <c r="BP153" s="37">
        <v>0.15551946806270767</v>
      </c>
      <c r="BQ153" s="37">
        <v>0.15870625972182983</v>
      </c>
      <c r="BR153" s="37">
        <v>0.15583237163625085</v>
      </c>
      <c r="BS153" s="37">
        <v>0.15583237163625085</v>
      </c>
      <c r="BT153" s="37">
        <v>0.15559563576160174</v>
      </c>
      <c r="BU153" s="37">
        <v>0.15559563576160174</v>
      </c>
      <c r="BV153" s="37">
        <v>0.16128620477967881</v>
      </c>
      <c r="BW153" s="37">
        <v>0.16403700888703043</v>
      </c>
      <c r="BX153" s="37">
        <v>0.15074443690895412</v>
      </c>
      <c r="BY153" s="37">
        <v>0.15584571918836843</v>
      </c>
      <c r="BZ153" s="37">
        <v>0.15433698937514539</v>
      </c>
      <c r="CA153" s="37">
        <v>0.15583237163625085</v>
      </c>
      <c r="CB153" s="37">
        <v>0.15066987433357282</v>
      </c>
      <c r="CC153" s="37">
        <v>0.16671152196141592</v>
      </c>
      <c r="CD153" s="37">
        <v>0.15744178177388668</v>
      </c>
      <c r="CE153" s="37">
        <v>0.15863334475443169</v>
      </c>
      <c r="CF153" s="37">
        <v>0.13545524781620011</v>
      </c>
      <c r="CG153" s="37">
        <v>0.15066987433357282</v>
      </c>
      <c r="CH153" s="37">
        <v>0.1745029697440903</v>
      </c>
      <c r="CI153" s="37">
        <v>0.14635241010841438</v>
      </c>
      <c r="CJ153" s="37">
        <v>0.16128620477967881</v>
      </c>
      <c r="CK153" s="37">
        <v>0.16851087303685319</v>
      </c>
      <c r="CL153" s="37">
        <v>0.15074443690895412</v>
      </c>
      <c r="CM153" s="37">
        <v>0.15606011087253169</v>
      </c>
      <c r="CN153" s="37">
        <v>0.16078688615576953</v>
      </c>
      <c r="CO153" s="37">
        <v>0.17162182092655831</v>
      </c>
      <c r="CP153" s="37">
        <v>0.16372337128860859</v>
      </c>
      <c r="CQ153" s="37">
        <v>0.15529753368257682</v>
      </c>
      <c r="CR153" s="37">
        <v>0.15093308477022949</v>
      </c>
      <c r="CS153" s="37">
        <v>0.16502593056622561</v>
      </c>
      <c r="CT153" s="37">
        <v>0.15074443690895412</v>
      </c>
      <c r="CU153" s="37">
        <v>0.15395148577140971</v>
      </c>
      <c r="CV153" s="37">
        <v>0.15093308477022949</v>
      </c>
      <c r="CW153" s="37">
        <v>0.15717719253218609</v>
      </c>
      <c r="CX153" s="37">
        <v>0.15074443690895412</v>
      </c>
      <c r="CY153" s="37">
        <v>0.15074443690895412</v>
      </c>
      <c r="CZ153" s="37">
        <v>0.16471825110232952</v>
      </c>
      <c r="DA153" s="37">
        <v>0.15093308477022949</v>
      </c>
      <c r="DB153" s="37">
        <v>0.14914878621063155</v>
      </c>
      <c r="DC153" s="37">
        <v>0.15066987433357282</v>
      </c>
      <c r="DD153" s="37">
        <v>0.15710599231869926</v>
      </c>
      <c r="DE153" s="37">
        <v>0.15061233889725067</v>
      </c>
      <c r="DF153" s="37">
        <v>0.15772085648846224</v>
      </c>
      <c r="DG153" s="37">
        <v>0.14846121583548744</v>
      </c>
      <c r="DH153" s="37">
        <v>0.14842878296318274</v>
      </c>
      <c r="DI153" s="37">
        <v>0.15745576433106079</v>
      </c>
      <c r="DJ153" s="37">
        <v>0.15542593318269815</v>
      </c>
      <c r="DK153" s="37">
        <v>0.15074443690895412</v>
      </c>
      <c r="DL153" s="37">
        <v>0.15074443690895412</v>
      </c>
      <c r="DM153" s="37">
        <v>0.14167002747172952</v>
      </c>
      <c r="DN153" s="37">
        <v>0.15446146757769941</v>
      </c>
      <c r="DO153" s="37">
        <v>0.15074443690895412</v>
      </c>
      <c r="DP153" s="37">
        <v>0.14846121583548744</v>
      </c>
      <c r="DQ153" s="37">
        <v>0.15484324758914858</v>
      </c>
      <c r="DR153" s="37">
        <v>0.13809584236349592</v>
      </c>
      <c r="DS153" s="37">
        <v>0.15222442434524242</v>
      </c>
      <c r="DT153" s="37">
        <v>0.14597230795862992</v>
      </c>
      <c r="DU153" s="37">
        <v>0.15074443690895412</v>
      </c>
      <c r="DV153" s="37">
        <v>0.15047672455555738</v>
      </c>
      <c r="DW153" s="37">
        <v>0.14891713230157078</v>
      </c>
      <c r="DX153" s="37">
        <v>0.15185371389199864</v>
      </c>
      <c r="DY153" s="37">
        <v>0.15093308477022949</v>
      </c>
      <c r="DZ153" s="37">
        <v>0.1576592532661929</v>
      </c>
      <c r="EA153" s="37">
        <v>0.15085820161870389</v>
      </c>
      <c r="EB153" s="37">
        <v>0.15710599231869926</v>
      </c>
      <c r="EC153" s="37">
        <v>0.15074443690895412</v>
      </c>
      <c r="ED153" s="37">
        <v>0.15500313360725948</v>
      </c>
      <c r="EE153" s="37">
        <v>0.15093308477022949</v>
      </c>
      <c r="EF153" s="37">
        <v>0.15074443690895412</v>
      </c>
      <c r="EG153" s="37">
        <v>0.14846121583548744</v>
      </c>
      <c r="EH153" s="37">
        <v>0.15074443690895412</v>
      </c>
      <c r="EI153" s="37">
        <v>0.15074443690895412</v>
      </c>
      <c r="EJ153" s="37">
        <v>0.15899495299090072</v>
      </c>
      <c r="EK153" s="37">
        <v>0.15235626867642105</v>
      </c>
      <c r="EL153" s="37">
        <v>0.15899495299090072</v>
      </c>
      <c r="EM153" s="37">
        <v>0.15818360154690958</v>
      </c>
      <c r="EN153" s="37">
        <v>0.15292146749711</v>
      </c>
      <c r="EO153" s="37">
        <v>0.15899495299090072</v>
      </c>
      <c r="EP153" s="37">
        <v>0.15899495299090072</v>
      </c>
      <c r="EQ153" s="37">
        <v>0.15455091903996121</v>
      </c>
      <c r="ER153" s="37">
        <v>0.14292557287457175</v>
      </c>
      <c r="ES153" s="37">
        <v>0.13724991700008493</v>
      </c>
      <c r="ET153" s="37">
        <v>0.15093308477022949</v>
      </c>
      <c r="EU153" s="37">
        <v>0.15650568393508602</v>
      </c>
      <c r="EV153" s="37">
        <v>0.15772085648846224</v>
      </c>
      <c r="EW153" s="37">
        <v>0.16213852674693596</v>
      </c>
      <c r="EX153" s="37">
        <v>0.15074443690895412</v>
      </c>
      <c r="EY153" s="37">
        <v>0.15074443690895412</v>
      </c>
      <c r="EZ153" s="37">
        <v>0.15677092233965939</v>
      </c>
      <c r="FA153" s="37">
        <v>0.15093308477022949</v>
      </c>
      <c r="FB153" s="37">
        <v>0.14927232991420292</v>
      </c>
      <c r="FC153" s="37">
        <v>0.15093308477022949</v>
      </c>
      <c r="FD153" s="37">
        <v>0.13768157140868409</v>
      </c>
      <c r="FE153" s="37">
        <v>0.15455091903996121</v>
      </c>
      <c r="FF153" s="37">
        <v>0.14927232991420292</v>
      </c>
      <c r="FG153" s="37">
        <v>0.15074443690895412</v>
      </c>
      <c r="FH153" s="37">
        <v>0.15053792568701141</v>
      </c>
      <c r="FI153" s="37">
        <v>0.14523405946231405</v>
      </c>
      <c r="FJ153" s="37">
        <v>0.16785704874863261</v>
      </c>
      <c r="FK153" s="37">
        <v>0.15093308477022949</v>
      </c>
      <c r="FL153" s="37">
        <v>0.15419632232208147</v>
      </c>
      <c r="FM153" s="37">
        <v>0.15377241847042589</v>
      </c>
      <c r="FN153" s="37">
        <v>0.15899495299090072</v>
      </c>
      <c r="FO153" s="37">
        <v>0.16229450344338869</v>
      </c>
      <c r="FP153" s="37">
        <v>0.15093308477022949</v>
      </c>
      <c r="FQ153" s="37">
        <v>0.15074443690895412</v>
      </c>
      <c r="FR153" s="37">
        <v>0.15093308477022949</v>
      </c>
      <c r="FS153" s="37">
        <v>0.14368940766522154</v>
      </c>
      <c r="FT153" s="37">
        <v>0.15074443690895412</v>
      </c>
      <c r="FU153" s="37">
        <v>0.15074443690895412</v>
      </c>
      <c r="FV153" s="37">
        <v>0.15085820161870389</v>
      </c>
      <c r="FW153" s="37">
        <v>0.16195973613166581</v>
      </c>
      <c r="FX153" s="37">
        <v>0.15899495299090072</v>
      </c>
      <c r="FY153" s="37">
        <v>0.15207212442232132</v>
      </c>
      <c r="FZ153" s="37">
        <v>0.14588771729894967</v>
      </c>
      <c r="GA153" s="37">
        <v>0.15074443690895412</v>
      </c>
      <c r="GB153" s="37">
        <v>0.15074443690895412</v>
      </c>
      <c r="GC153" s="37">
        <v>0.16227741437145471</v>
      </c>
      <c r="GD153" s="37">
        <v>0.15001396504327791</v>
      </c>
      <c r="GE153" s="37">
        <v>0.15093308477022949</v>
      </c>
      <c r="GF153" s="37">
        <v>0.15074443690895412</v>
      </c>
      <c r="GG153" s="37">
        <v>0.16213962105486313</v>
      </c>
      <c r="GH153" s="37">
        <v>0.14564934809505869</v>
      </c>
      <c r="GI153" s="37">
        <v>0.15085820161870389</v>
      </c>
      <c r="GJ153" s="37">
        <v>0.15093308477022949</v>
      </c>
      <c r="GK153" s="37">
        <v>0.14583729850846172</v>
      </c>
      <c r="GL153" s="37">
        <v>0.15062807833475667</v>
      </c>
      <c r="GM153" s="37">
        <v>0.16425373537886734</v>
      </c>
      <c r="GN153" s="37">
        <v>0.14846121583548744</v>
      </c>
      <c r="GO153" s="37">
        <v>0.15265740167932029</v>
      </c>
      <c r="GP153" s="37">
        <v>0.15093308477022949</v>
      </c>
      <c r="GQ153" s="37">
        <v>0.16705542797154282</v>
      </c>
      <c r="GR153" s="37">
        <v>0.15899495299090072</v>
      </c>
      <c r="GS153" s="37">
        <v>0.15074443690895412</v>
      </c>
      <c r="GT153" s="37">
        <v>0.15420123571435029</v>
      </c>
      <c r="GU153" s="37">
        <v>0.1539228793791394</v>
      </c>
      <c r="GV153" s="37">
        <v>0.15053792568701141</v>
      </c>
      <c r="GW153" s="37">
        <v>0.15074443690895412</v>
      </c>
      <c r="GX153" s="37">
        <v>0.15769311186097723</v>
      </c>
      <c r="GY153" s="37">
        <v>0.15899495299090072</v>
      </c>
      <c r="GZ153" s="37">
        <v>0.1556597388900427</v>
      </c>
      <c r="HA153" s="37">
        <v>0.15066987433357282</v>
      </c>
      <c r="HB153" s="37">
        <v>0.15377241847042589</v>
      </c>
      <c r="HC153" s="37">
        <v>0.15225002060434711</v>
      </c>
      <c r="HD153" s="37">
        <v>0.15093308477022949</v>
      </c>
      <c r="HE153" s="37">
        <v>0.13195143458301728</v>
      </c>
      <c r="HF153" s="37">
        <v>0.15074443690895412</v>
      </c>
      <c r="HG153" s="37">
        <v>0.13354696995556559</v>
      </c>
      <c r="HH153" s="37">
        <v>0.15355105585402673</v>
      </c>
      <c r="HI153" s="37">
        <v>0.15074443690895412</v>
      </c>
      <c r="HJ153" s="37">
        <v>0.1524202187405137</v>
      </c>
      <c r="HK153" s="37">
        <v>0.14635241010841438</v>
      </c>
      <c r="HL153" s="37">
        <v>0.14854607976480794</v>
      </c>
      <c r="HM153" s="37">
        <v>0.15074443690895412</v>
      </c>
      <c r="HN153" s="37">
        <v>0.14454800056790185</v>
      </c>
      <c r="HO153" s="37">
        <v>0.1556942595670765</v>
      </c>
      <c r="HP153" s="37">
        <v>0.15093308477022949</v>
      </c>
      <c r="HQ153" s="37">
        <v>0.15062807833475667</v>
      </c>
      <c r="HR153" s="37">
        <v>0.15311728829659965</v>
      </c>
      <c r="HS153" s="37">
        <v>0.15257761454873164</v>
      </c>
      <c r="HT153" s="37">
        <v>0.15066987433357282</v>
      </c>
      <c r="HU153" s="37">
        <v>0.15810016053994147</v>
      </c>
      <c r="HV153" s="37">
        <v>0.14846121583548744</v>
      </c>
      <c r="HW153" s="37">
        <v>0.15074443690895412</v>
      </c>
      <c r="HX153" s="37">
        <v>0.15899495299090072</v>
      </c>
      <c r="HY153" s="37">
        <v>0.15899495299090072</v>
      </c>
      <c r="HZ153" s="37">
        <v>0.14602584691373588</v>
      </c>
      <c r="IA153" s="37">
        <v>0.15066987433357282</v>
      </c>
      <c r="IB153" s="37">
        <v>0.15061233889725067</v>
      </c>
      <c r="IC153" s="37">
        <v>0.14772271339997323</v>
      </c>
      <c r="ID153" s="37">
        <v>0.15066987433357282</v>
      </c>
      <c r="IE153" s="37">
        <v>0.15074443690895412</v>
      </c>
      <c r="IF153" s="37">
        <v>0.15085820161870389</v>
      </c>
      <c r="IG153" s="37">
        <v>0.14846121583548744</v>
      </c>
      <c r="IH153" s="37">
        <v>0.15542593318269815</v>
      </c>
      <c r="II153" s="37">
        <v>0.15899495299090072</v>
      </c>
      <c r="IJ153" s="37">
        <v>0.15203251651178307</v>
      </c>
      <c r="IK153" s="37">
        <v>0.15437255428065821</v>
      </c>
      <c r="IL153" s="37">
        <v>0.14842878296318274</v>
      </c>
      <c r="IM153" s="37"/>
      <c r="IN153" s="37"/>
      <c r="IO153" s="37"/>
      <c r="IP153" s="37"/>
      <c r="IQ153" s="37"/>
      <c r="IR153" s="37"/>
      <c r="IS153" s="37"/>
      <c r="IT153" s="37"/>
      <c r="IU153" s="37"/>
      <c r="IV153" s="37"/>
      <c r="IW153" s="37"/>
      <c r="IX153" s="37"/>
      <c r="IY153" s="37"/>
      <c r="IZ153" s="37"/>
      <c r="JA153" s="37"/>
      <c r="JB153" s="37"/>
      <c r="JC153" s="37"/>
      <c r="JD153" s="37"/>
      <c r="JE153" s="37"/>
      <c r="JF153" s="37"/>
      <c r="JG153" s="37"/>
      <c r="JH153" s="37"/>
      <c r="JI153" s="37"/>
      <c r="JJ153" s="37"/>
      <c r="JK153" s="37"/>
      <c r="JL153" s="37"/>
      <c r="JM153" s="37"/>
      <c r="JN153" s="37"/>
      <c r="JO153" s="37"/>
      <c r="JP153" s="37"/>
      <c r="JQ153" s="37"/>
      <c r="JR153" s="37"/>
      <c r="JS153" s="37"/>
      <c r="JT153" s="37"/>
      <c r="JU153" s="37"/>
      <c r="JV153" s="37"/>
      <c r="JW153" s="37"/>
      <c r="JX153" s="37"/>
      <c r="JY153" s="37"/>
      <c r="JZ153" s="37"/>
      <c r="KA153" s="37"/>
      <c r="KB153" s="37"/>
      <c r="KC153" s="37"/>
      <c r="KD153" s="37"/>
      <c r="KE153" s="37"/>
      <c r="KF153" s="37"/>
      <c r="KG153" s="37"/>
      <c r="KH153" s="37"/>
      <c r="KI153" s="37"/>
      <c r="KJ153" s="37"/>
      <c r="KK153" s="37"/>
      <c r="KL153" s="37"/>
      <c r="KM153" s="37"/>
      <c r="KN153" s="37"/>
      <c r="KO153" s="37"/>
      <c r="KP153" s="37"/>
      <c r="KQ153" s="37"/>
      <c r="KR153" s="37"/>
      <c r="KS153" s="37"/>
      <c r="KT153" s="37"/>
      <c r="KU153" s="37"/>
      <c r="KV153" s="37"/>
      <c r="KW153" s="37"/>
      <c r="KX153" s="37"/>
      <c r="KY153" s="37"/>
      <c r="KZ153" s="37"/>
      <c r="LA153" s="37"/>
      <c r="LB153" s="37"/>
      <c r="LC153" s="37"/>
      <c r="LD153" s="37"/>
      <c r="LE153" s="37"/>
      <c r="LF153" s="37"/>
      <c r="LG153" s="37"/>
      <c r="LH153" s="37"/>
      <c r="LI153" s="37"/>
      <c r="LJ153" s="37"/>
      <c r="LK153" s="37"/>
      <c r="LL153" s="37"/>
      <c r="LM153" s="37"/>
      <c r="LN153" s="37"/>
      <c r="LO153" s="37"/>
      <c r="LP153" s="37"/>
      <c r="LQ153" s="37"/>
      <c r="LR153" s="37"/>
      <c r="LS153" s="37"/>
      <c r="LT153" s="37"/>
      <c r="LU153" s="37"/>
      <c r="LV153" s="37"/>
      <c r="LW153" s="37"/>
      <c r="LX153" s="37"/>
      <c r="LY153" s="37"/>
      <c r="LZ153" s="37"/>
      <c r="MA153" s="37"/>
      <c r="MB153" s="37"/>
      <c r="MC153" s="37"/>
      <c r="MD153" s="37"/>
      <c r="ME153" s="37"/>
      <c r="MF153" s="37"/>
      <c r="MG153" s="37"/>
      <c r="MH153" s="37"/>
      <c r="MI153" s="37"/>
      <c r="MJ153" s="37"/>
      <c r="MK153" s="37"/>
      <c r="ML153" s="37"/>
      <c r="MM153" s="37"/>
      <c r="MN153" s="37"/>
      <c r="MO153" s="37"/>
      <c r="MP153" s="37"/>
      <c r="MQ153" s="37"/>
      <c r="MR153" s="37"/>
      <c r="MS153" s="37"/>
      <c r="MT153" s="37"/>
      <c r="MU153" s="37"/>
      <c r="MV153" s="37"/>
      <c r="MW153" s="37"/>
      <c r="MX153" s="37"/>
      <c r="MY153" s="37"/>
      <c r="MZ153" s="37"/>
      <c r="NA153" s="37"/>
      <c r="NB153" s="37"/>
      <c r="NC153" s="37"/>
      <c r="ND153" s="37"/>
      <c r="NE153" s="37"/>
      <c r="NF153" s="37"/>
      <c r="NG153" s="37"/>
      <c r="NH153" s="37"/>
      <c r="NI153" s="37"/>
      <c r="NJ153" s="37"/>
      <c r="NK153" s="37"/>
      <c r="NL153" s="37"/>
      <c r="NM153" s="37"/>
      <c r="NN153" s="37"/>
      <c r="NO153" s="37"/>
      <c r="NP153" s="37"/>
      <c r="NQ153" s="37"/>
      <c r="NR153" s="37"/>
      <c r="NS153" s="37"/>
      <c r="NT153" s="37"/>
      <c r="NU153" s="37"/>
      <c r="NV153" s="37"/>
      <c r="NW153" s="37"/>
      <c r="NX153" s="37"/>
      <c r="NY153" s="37"/>
      <c r="NZ153" s="37"/>
      <c r="OA153" s="37"/>
      <c r="OB153" s="37"/>
      <c r="OC153" s="37"/>
      <c r="OD153" s="37"/>
      <c r="OE153" s="37"/>
      <c r="OF153" s="37"/>
      <c r="OG153" s="37"/>
      <c r="OH153" s="37"/>
      <c r="OI153" s="37"/>
      <c r="OJ153" s="37"/>
      <c r="OK153" s="37"/>
      <c r="OL153" s="37"/>
      <c r="OM153" s="37"/>
      <c r="ON153" s="37"/>
      <c r="OO153" s="37"/>
      <c r="OP153" s="37"/>
      <c r="OQ153" s="37"/>
      <c r="OR153" s="37"/>
      <c r="OS153" s="37"/>
      <c r="OT153" s="37"/>
    </row>
    <row r="154" spans="1:410" x14ac:dyDescent="0.35">
      <c r="A154" s="307">
        <v>0.19600000000000006</v>
      </c>
      <c r="B154" s="314">
        <f t="shared" si="16"/>
        <v>0.15597171978904023</v>
      </c>
      <c r="C154" s="315">
        <f t="shared" si="17"/>
        <v>4.0028280210959832E-2</v>
      </c>
      <c r="D154" s="37">
        <f t="shared" si="18"/>
        <v>0.15273826263933088</v>
      </c>
      <c r="E154" s="11">
        <f t="shared" si="19"/>
        <v>4.3261737360669184E-2</v>
      </c>
      <c r="F154" s="310">
        <f t="shared" si="20"/>
        <v>0.15594152119491966</v>
      </c>
      <c r="G154" s="311">
        <f t="shared" si="21"/>
        <v>4.00584788050804E-2</v>
      </c>
      <c r="H154" s="312">
        <f t="shared" si="22"/>
        <v>0.15284297697131313</v>
      </c>
      <c r="I154" s="313">
        <f t="shared" si="23"/>
        <v>4.3157023028686931E-2</v>
      </c>
      <c r="J154" s="323">
        <v>0.15273826263933088</v>
      </c>
      <c r="K154" s="313">
        <v>4.3261737360669184E-2</v>
      </c>
      <c r="M154" s="1">
        <v>0.19600000000000006</v>
      </c>
      <c r="N154" s="37">
        <v>0.15430761232592949</v>
      </c>
      <c r="O154" s="37">
        <v>0.15648403775526476</v>
      </c>
      <c r="P154" s="37">
        <v>0.16215953040614894</v>
      </c>
      <c r="Q154" s="37">
        <v>0.16604183704512576</v>
      </c>
      <c r="R154" s="37">
        <v>0.15152818055797623</v>
      </c>
      <c r="S154" s="37">
        <v>0.15648403775526476</v>
      </c>
      <c r="T154" s="37">
        <v>0.15500477378981059</v>
      </c>
      <c r="U154" s="37">
        <v>0.16314448121883451</v>
      </c>
      <c r="V154" s="37">
        <v>0.15648403775526476</v>
      </c>
      <c r="W154" s="37">
        <v>0.1567209075723881</v>
      </c>
      <c r="X154" s="37">
        <v>0.15648403775526476</v>
      </c>
      <c r="Y154" s="37">
        <v>0.15326153961027078</v>
      </c>
      <c r="Z154" s="37">
        <v>0.1567209075723881</v>
      </c>
      <c r="AA154" s="37">
        <v>0.1567209075723881</v>
      </c>
      <c r="AB154" s="37">
        <v>0.17037607227998208</v>
      </c>
      <c r="AC154" s="37">
        <v>0.15642656011405598</v>
      </c>
      <c r="AD154" s="37">
        <v>0.15183586836107987</v>
      </c>
      <c r="AE154" s="37">
        <v>0.16899649127601779</v>
      </c>
      <c r="AF154" s="37">
        <v>0.15648403775526476</v>
      </c>
      <c r="AG154" s="37">
        <v>0.1567209075723881</v>
      </c>
      <c r="AH154" s="37">
        <v>0.16215953040614894</v>
      </c>
      <c r="AI154" s="37">
        <v>0.16533627673688533</v>
      </c>
      <c r="AJ154" s="37">
        <v>0.1567209075723881</v>
      </c>
      <c r="AK154" s="37">
        <v>0.15164388589312749</v>
      </c>
      <c r="AL154" s="37">
        <v>0.15648403775526476</v>
      </c>
      <c r="AM154" s="37">
        <v>0.15639834273033459</v>
      </c>
      <c r="AN154" s="37">
        <v>0.16153043360762709</v>
      </c>
      <c r="AO154" s="37">
        <v>0.15642656011405598</v>
      </c>
      <c r="AP154" s="37">
        <v>0.1567209075723881</v>
      </c>
      <c r="AQ154" s="37">
        <v>0.16080726553226299</v>
      </c>
      <c r="AR154" s="37">
        <v>0.16215953040614894</v>
      </c>
      <c r="AS154" s="37">
        <v>0.14710262507660388</v>
      </c>
      <c r="AT154" s="37">
        <v>0.16977611974051987</v>
      </c>
      <c r="AU154" s="37">
        <v>0.15477831246419549</v>
      </c>
      <c r="AV154" s="37">
        <v>0.1567209075723881</v>
      </c>
      <c r="AW154" s="37">
        <v>0.15634053433117545</v>
      </c>
      <c r="AX154" s="37">
        <v>0.15642656011405598</v>
      </c>
      <c r="AY154" s="37">
        <v>0.15648403775526476</v>
      </c>
      <c r="AZ154" s="37">
        <v>0.15301716509112606</v>
      </c>
      <c r="BA154" s="37">
        <v>0.15164388589312749</v>
      </c>
      <c r="BB154" s="37">
        <v>0.15164388589312749</v>
      </c>
      <c r="BC154" s="37">
        <v>0.15663722054661</v>
      </c>
      <c r="BD154" s="37">
        <v>0.15171637720510711</v>
      </c>
      <c r="BE154" s="37">
        <v>0.15648403775526476</v>
      </c>
      <c r="BF154" s="37">
        <v>0.16697313081766008</v>
      </c>
      <c r="BG154" s="37">
        <v>0.16286746629392623</v>
      </c>
      <c r="BH154" s="37">
        <v>0.16729659476533643</v>
      </c>
      <c r="BI154" s="37">
        <v>0.16215953040614894</v>
      </c>
      <c r="BJ154" s="37">
        <v>0.15642656011405598</v>
      </c>
      <c r="BK154" s="37">
        <v>0.17602288693530643</v>
      </c>
      <c r="BL154" s="37">
        <v>0.16689117238428186</v>
      </c>
      <c r="BM154" s="37">
        <v>0.15441527711020386</v>
      </c>
      <c r="BN154" s="37">
        <v>0.1493624258766062</v>
      </c>
      <c r="BO154" s="37">
        <v>0.16190700063295571</v>
      </c>
      <c r="BP154" s="37">
        <v>0.15641245070281662</v>
      </c>
      <c r="BQ154" s="37">
        <v>0.1595984761513296</v>
      </c>
      <c r="BR154" s="37">
        <v>0.1567209075723881</v>
      </c>
      <c r="BS154" s="37">
        <v>0.1567209075723881</v>
      </c>
      <c r="BT154" s="37">
        <v>0.15648403775526476</v>
      </c>
      <c r="BU154" s="37">
        <v>0.15648403775526476</v>
      </c>
      <c r="BV154" s="37">
        <v>0.16215953040614894</v>
      </c>
      <c r="BW154" s="37">
        <v>0.16481346088991988</v>
      </c>
      <c r="BX154" s="37">
        <v>0.15164388589312749</v>
      </c>
      <c r="BY154" s="37">
        <v>0.15673564030485099</v>
      </c>
      <c r="BZ154" s="37">
        <v>0.15523799632357549</v>
      </c>
      <c r="CA154" s="37">
        <v>0.1567209075723881</v>
      </c>
      <c r="CB154" s="37">
        <v>0.15156397947777123</v>
      </c>
      <c r="CC154" s="37">
        <v>0.16762339073207033</v>
      </c>
      <c r="CD154" s="37">
        <v>0.15830067149999416</v>
      </c>
      <c r="CE154" s="37">
        <v>0.15956330578557054</v>
      </c>
      <c r="CF154" s="37">
        <v>0.13638119051874842</v>
      </c>
      <c r="CG154" s="37">
        <v>0.15156397947777123</v>
      </c>
      <c r="CH154" s="37">
        <v>0.17543905433705431</v>
      </c>
      <c r="CI154" s="37">
        <v>0.14725861265368789</v>
      </c>
      <c r="CJ154" s="37">
        <v>0.16215953040614894</v>
      </c>
      <c r="CK154" s="37">
        <v>0.16938035761744707</v>
      </c>
      <c r="CL154" s="37">
        <v>0.15164388589312749</v>
      </c>
      <c r="CM154" s="37">
        <v>0.15695199356918055</v>
      </c>
      <c r="CN154" s="37">
        <v>0.16168133604299206</v>
      </c>
      <c r="CO154" s="37">
        <v>0.17256267708111661</v>
      </c>
      <c r="CP154" s="37">
        <v>0.16458889351791006</v>
      </c>
      <c r="CQ154" s="37">
        <v>0.15618570753808059</v>
      </c>
      <c r="CR154" s="37">
        <v>0.15183586836107987</v>
      </c>
      <c r="CS154" s="37">
        <v>0.16588585749617435</v>
      </c>
      <c r="CT154" s="37">
        <v>0.15164388589312749</v>
      </c>
      <c r="CU154" s="37">
        <v>0.15429291678900969</v>
      </c>
      <c r="CV154" s="37">
        <v>0.15183586836107987</v>
      </c>
      <c r="CW154" s="37">
        <v>0.15807983676740589</v>
      </c>
      <c r="CX154" s="37">
        <v>0.15164388589312749</v>
      </c>
      <c r="CY154" s="37">
        <v>0.15164388589312749</v>
      </c>
      <c r="CZ154" s="37">
        <v>0.16559945884163674</v>
      </c>
      <c r="DA154" s="37">
        <v>0.15183586836107987</v>
      </c>
      <c r="DB154" s="37">
        <v>0.15004375745342502</v>
      </c>
      <c r="DC154" s="37">
        <v>0.15156397947777123</v>
      </c>
      <c r="DD154" s="37">
        <v>0.1579891947909875</v>
      </c>
      <c r="DE154" s="37">
        <v>0.15150736071100779</v>
      </c>
      <c r="DF154" s="37">
        <v>0.15860132262596482</v>
      </c>
      <c r="DG154" s="37">
        <v>0.1493624258766062</v>
      </c>
      <c r="DH154" s="37">
        <v>0.14933647374185655</v>
      </c>
      <c r="DI154" s="37">
        <v>0.15835816604495689</v>
      </c>
      <c r="DJ154" s="37">
        <v>0.15632705040941475</v>
      </c>
      <c r="DK154" s="37">
        <v>0.15164388589312749</v>
      </c>
      <c r="DL154" s="37">
        <v>0.15164388589312749</v>
      </c>
      <c r="DM154" s="37">
        <v>0.14252973136314817</v>
      </c>
      <c r="DN154" s="37">
        <v>0.15533814930323531</v>
      </c>
      <c r="DO154" s="37">
        <v>0.15164388589312749</v>
      </c>
      <c r="DP154" s="37">
        <v>0.1493624258766062</v>
      </c>
      <c r="DQ154" s="37">
        <v>0.15574812563777019</v>
      </c>
      <c r="DR154" s="37">
        <v>0.13900412016874175</v>
      </c>
      <c r="DS154" s="37">
        <v>0.15312398210063471</v>
      </c>
      <c r="DT154" s="37">
        <v>0.14688358741546992</v>
      </c>
      <c r="DU154" s="37">
        <v>0.15164388589312749</v>
      </c>
      <c r="DV154" s="37">
        <v>0.15137922890504507</v>
      </c>
      <c r="DW154" s="37">
        <v>0.14981798897486032</v>
      </c>
      <c r="DX154" s="37">
        <v>0.1527558201941337</v>
      </c>
      <c r="DY154" s="37">
        <v>0.15183586836107987</v>
      </c>
      <c r="DZ154" s="37">
        <v>0.15853473289188913</v>
      </c>
      <c r="EA154" s="37">
        <v>0.15176734532141789</v>
      </c>
      <c r="EB154" s="37">
        <v>0.1579891947909875</v>
      </c>
      <c r="EC154" s="37">
        <v>0.15164388589312749</v>
      </c>
      <c r="ED154" s="37">
        <v>0.15584132302482034</v>
      </c>
      <c r="EE154" s="37">
        <v>0.15183586836107987</v>
      </c>
      <c r="EF154" s="37">
        <v>0.15164388589312749</v>
      </c>
      <c r="EG154" s="37">
        <v>0.1493624258766062</v>
      </c>
      <c r="EH154" s="37">
        <v>0.15164388589312749</v>
      </c>
      <c r="EI154" s="37">
        <v>0.15164388589312749</v>
      </c>
      <c r="EJ154" s="37">
        <v>0.15986982442053344</v>
      </c>
      <c r="EK154" s="37">
        <v>0.15326563057672904</v>
      </c>
      <c r="EL154" s="37">
        <v>0.15986982442053344</v>
      </c>
      <c r="EM154" s="37">
        <v>0.15907966814616192</v>
      </c>
      <c r="EN154" s="37">
        <v>0.15381983529741672</v>
      </c>
      <c r="EO154" s="37">
        <v>0.15986982442053344</v>
      </c>
      <c r="EP154" s="37">
        <v>0.15986982442053344</v>
      </c>
      <c r="EQ154" s="37">
        <v>0.1554301293236604</v>
      </c>
      <c r="ER154" s="37">
        <v>0.14382692364836003</v>
      </c>
      <c r="ES154" s="37">
        <v>0.13823688272789925</v>
      </c>
      <c r="ET154" s="37">
        <v>0.15183586836107987</v>
      </c>
      <c r="EU154" s="37">
        <v>0.15739158211299964</v>
      </c>
      <c r="EV154" s="37">
        <v>0.15860132262596482</v>
      </c>
      <c r="EW154" s="37">
        <v>0.16301206285867242</v>
      </c>
      <c r="EX154" s="37">
        <v>0.15164388589312749</v>
      </c>
      <c r="EY154" s="37">
        <v>0.15164388589312749</v>
      </c>
      <c r="EZ154" s="37">
        <v>0.15764680811051113</v>
      </c>
      <c r="FA154" s="37">
        <v>0.15183586836107987</v>
      </c>
      <c r="FB154" s="37">
        <v>0.15017167857281</v>
      </c>
      <c r="FC154" s="37">
        <v>0.15183586836107987</v>
      </c>
      <c r="FD154" s="37">
        <v>0.13852454916573498</v>
      </c>
      <c r="FE154" s="37">
        <v>0.1554301293236604</v>
      </c>
      <c r="FF154" s="37">
        <v>0.15017167857281</v>
      </c>
      <c r="FG154" s="37">
        <v>0.15164388589312749</v>
      </c>
      <c r="FH154" s="37">
        <v>0.15144554801269638</v>
      </c>
      <c r="FI154" s="37">
        <v>0.14611765558420875</v>
      </c>
      <c r="FJ154" s="37">
        <v>0.16872712403803702</v>
      </c>
      <c r="FK154" s="37">
        <v>0.15183586836107987</v>
      </c>
      <c r="FL154" s="37">
        <v>0.15506551028129367</v>
      </c>
      <c r="FM154" s="37">
        <v>0.15467247052336708</v>
      </c>
      <c r="FN154" s="37">
        <v>0.15986982442053344</v>
      </c>
      <c r="FO154" s="37">
        <v>0.16317325023670426</v>
      </c>
      <c r="FP154" s="37">
        <v>0.15183586836107987</v>
      </c>
      <c r="FQ154" s="37">
        <v>0.15164388589312749</v>
      </c>
      <c r="FR154" s="37">
        <v>0.15183586836107987</v>
      </c>
      <c r="FS154" s="37">
        <v>0.14460087662478882</v>
      </c>
      <c r="FT154" s="37">
        <v>0.15164388589312749</v>
      </c>
      <c r="FU154" s="37">
        <v>0.15164388589312749</v>
      </c>
      <c r="FV154" s="37">
        <v>0.15176734532141789</v>
      </c>
      <c r="FW154" s="37">
        <v>0.16286844364975073</v>
      </c>
      <c r="FX154" s="37">
        <v>0.15986982442053344</v>
      </c>
      <c r="FY154" s="37">
        <v>0.15301030072441901</v>
      </c>
      <c r="FZ154" s="37">
        <v>0.14679113894342954</v>
      </c>
      <c r="GA154" s="37">
        <v>0.15164388589312749</v>
      </c>
      <c r="GB154" s="37">
        <v>0.15164388589312749</v>
      </c>
      <c r="GC154" s="37">
        <v>0.16321516412628023</v>
      </c>
      <c r="GD154" s="37">
        <v>0.15091742809472986</v>
      </c>
      <c r="GE154" s="37">
        <v>0.15183586836107987</v>
      </c>
      <c r="GF154" s="37">
        <v>0.15164388589312749</v>
      </c>
      <c r="GG154" s="37">
        <v>0.16302143982308026</v>
      </c>
      <c r="GH154" s="37">
        <v>0.14655495941043006</v>
      </c>
      <c r="GI154" s="37">
        <v>0.15176734532141789</v>
      </c>
      <c r="GJ154" s="37">
        <v>0.15183586836107987</v>
      </c>
      <c r="GK154" s="37">
        <v>0.14675534785822952</v>
      </c>
      <c r="GL154" s="37">
        <v>0.15152818055797623</v>
      </c>
      <c r="GM154" s="37">
        <v>0.16518122049770168</v>
      </c>
      <c r="GN154" s="37">
        <v>0.1493624258766062</v>
      </c>
      <c r="GO154" s="37">
        <v>0.15351709941637681</v>
      </c>
      <c r="GP154" s="37">
        <v>0.15183586836107987</v>
      </c>
      <c r="GQ154" s="37">
        <v>0.16792665785818617</v>
      </c>
      <c r="GR154" s="37">
        <v>0.15986982442053344</v>
      </c>
      <c r="GS154" s="37">
        <v>0.15164388589312749</v>
      </c>
      <c r="GT154" s="37">
        <v>0.15513901554024212</v>
      </c>
      <c r="GU154" s="37">
        <v>0.15483285156001925</v>
      </c>
      <c r="GV154" s="37">
        <v>0.15144554801269638</v>
      </c>
      <c r="GW154" s="37">
        <v>0.15164388589312749</v>
      </c>
      <c r="GX154" s="37">
        <v>0.15859563837970092</v>
      </c>
      <c r="GY154" s="37">
        <v>0.15986982442053344</v>
      </c>
      <c r="GZ154" s="37">
        <v>0.15653849793230545</v>
      </c>
      <c r="HA154" s="37">
        <v>0.15156397947777123</v>
      </c>
      <c r="HB154" s="37">
        <v>0.15467247052336708</v>
      </c>
      <c r="HC154" s="37">
        <v>0.15314642441528248</v>
      </c>
      <c r="HD154" s="37">
        <v>0.15183586836107987</v>
      </c>
      <c r="HE154" s="37">
        <v>0.13257984853725691</v>
      </c>
      <c r="HF154" s="37">
        <v>0.15164388589312749</v>
      </c>
      <c r="HG154" s="37">
        <v>0.13417660057880965</v>
      </c>
      <c r="HH154" s="37">
        <v>0.15444688618031854</v>
      </c>
      <c r="HI154" s="37">
        <v>0.15164388589312749</v>
      </c>
      <c r="HJ154" s="37">
        <v>0.15332315201794255</v>
      </c>
      <c r="HK154" s="37">
        <v>0.14725861265368789</v>
      </c>
      <c r="HL154" s="37">
        <v>0.14945683029142764</v>
      </c>
      <c r="HM154" s="37">
        <v>0.15164388589312749</v>
      </c>
      <c r="HN154" s="37">
        <v>0.14541623810125137</v>
      </c>
      <c r="HO154" s="37">
        <v>0.15659881805707632</v>
      </c>
      <c r="HP154" s="37">
        <v>0.15183586836107987</v>
      </c>
      <c r="HQ154" s="37">
        <v>0.15152818055797623</v>
      </c>
      <c r="HR154" s="37">
        <v>0.15386985630537398</v>
      </c>
      <c r="HS154" s="37">
        <v>0.15347566511262034</v>
      </c>
      <c r="HT154" s="37">
        <v>0.15156397947777123</v>
      </c>
      <c r="HU154" s="37">
        <v>0.158972198248853</v>
      </c>
      <c r="HV154" s="37">
        <v>0.1493624258766062</v>
      </c>
      <c r="HW154" s="37">
        <v>0.15164388589312749</v>
      </c>
      <c r="HX154" s="37">
        <v>0.15986982442053344</v>
      </c>
      <c r="HY154" s="37">
        <v>0.15986982442053344</v>
      </c>
      <c r="HZ154" s="37">
        <v>0.14693648985432239</v>
      </c>
      <c r="IA154" s="37">
        <v>0.15156397947777123</v>
      </c>
      <c r="IB154" s="37">
        <v>0.15150736071100779</v>
      </c>
      <c r="IC154" s="37">
        <v>0.14862788458269405</v>
      </c>
      <c r="ID154" s="37">
        <v>0.15156397947777123</v>
      </c>
      <c r="IE154" s="37">
        <v>0.15164388589312749</v>
      </c>
      <c r="IF154" s="37">
        <v>0.15176734532141789</v>
      </c>
      <c r="IG154" s="37">
        <v>0.1493624258766062</v>
      </c>
      <c r="IH154" s="37">
        <v>0.15632705040941475</v>
      </c>
      <c r="II154" s="37">
        <v>0.15986982442053344</v>
      </c>
      <c r="IJ154" s="37">
        <v>0.15294035202769041</v>
      </c>
      <c r="IK154" s="37">
        <v>0.15524672286466545</v>
      </c>
      <c r="IL154" s="37">
        <v>0.14933647374185655</v>
      </c>
      <c r="IM154" s="37"/>
      <c r="IN154" s="37"/>
      <c r="IO154" s="37"/>
      <c r="IP154" s="37"/>
      <c r="IQ154" s="37"/>
      <c r="IR154" s="37"/>
      <c r="IS154" s="37"/>
      <c r="IT154" s="37"/>
      <c r="IU154" s="37"/>
      <c r="IV154" s="37"/>
      <c r="IW154" s="37"/>
      <c r="IX154" s="37"/>
      <c r="IY154" s="37"/>
      <c r="IZ154" s="37"/>
      <c r="JA154" s="37"/>
      <c r="JB154" s="37"/>
      <c r="JC154" s="37"/>
      <c r="JD154" s="37"/>
      <c r="JE154" s="37"/>
      <c r="JF154" s="37"/>
      <c r="JG154" s="37"/>
      <c r="JH154" s="37"/>
      <c r="JI154" s="37"/>
      <c r="JJ154" s="37"/>
      <c r="JK154" s="37"/>
      <c r="JL154" s="37"/>
      <c r="JM154" s="37"/>
      <c r="JN154" s="37"/>
      <c r="JO154" s="37"/>
      <c r="JP154" s="37"/>
      <c r="JQ154" s="37"/>
      <c r="JR154" s="37"/>
      <c r="JS154" s="37"/>
      <c r="JT154" s="37"/>
      <c r="JU154" s="37"/>
      <c r="JV154" s="37"/>
      <c r="JW154" s="37"/>
      <c r="JX154" s="37"/>
      <c r="JY154" s="37"/>
      <c r="JZ154" s="37"/>
      <c r="KA154" s="37"/>
      <c r="KB154" s="37"/>
      <c r="KC154" s="37"/>
      <c r="KD154" s="37"/>
      <c r="KE154" s="37"/>
      <c r="KF154" s="37"/>
      <c r="KG154" s="37"/>
      <c r="KH154" s="37"/>
      <c r="KI154" s="37"/>
      <c r="KJ154" s="37"/>
      <c r="KK154" s="37"/>
      <c r="KL154" s="37"/>
      <c r="KM154" s="37"/>
      <c r="KN154" s="37"/>
      <c r="KO154" s="37"/>
      <c r="KP154" s="37"/>
      <c r="KQ154" s="37"/>
      <c r="KR154" s="37"/>
      <c r="KS154" s="37"/>
      <c r="KT154" s="37"/>
      <c r="KU154" s="37"/>
      <c r="KV154" s="37"/>
      <c r="KW154" s="37"/>
      <c r="KX154" s="37"/>
      <c r="KY154" s="37"/>
      <c r="KZ154" s="37"/>
      <c r="LA154" s="37"/>
      <c r="LB154" s="37"/>
      <c r="LC154" s="37"/>
      <c r="LD154" s="37"/>
      <c r="LE154" s="37"/>
      <c r="LF154" s="37"/>
      <c r="LG154" s="37"/>
      <c r="LH154" s="37"/>
      <c r="LI154" s="37"/>
      <c r="LJ154" s="37"/>
      <c r="LK154" s="37"/>
      <c r="LL154" s="37"/>
      <c r="LM154" s="37"/>
      <c r="LN154" s="37"/>
      <c r="LO154" s="37"/>
      <c r="LP154" s="37"/>
      <c r="LQ154" s="37"/>
      <c r="LR154" s="37"/>
      <c r="LS154" s="37"/>
      <c r="LT154" s="37"/>
      <c r="LU154" s="37"/>
      <c r="LV154" s="37"/>
      <c r="LW154" s="37"/>
      <c r="LX154" s="37"/>
      <c r="LY154" s="37"/>
      <c r="LZ154" s="37"/>
      <c r="MA154" s="37"/>
      <c r="MB154" s="37"/>
      <c r="MC154" s="37"/>
      <c r="MD154" s="37"/>
      <c r="ME154" s="37"/>
      <c r="MF154" s="37"/>
      <c r="MG154" s="37"/>
      <c r="MH154" s="37"/>
      <c r="MI154" s="37"/>
      <c r="MJ154" s="37"/>
      <c r="MK154" s="37"/>
      <c r="ML154" s="37"/>
      <c r="MM154" s="37"/>
      <c r="MN154" s="37"/>
      <c r="MO154" s="37"/>
      <c r="MP154" s="37"/>
      <c r="MQ154" s="37"/>
      <c r="MR154" s="37"/>
      <c r="MS154" s="37"/>
      <c r="MT154" s="37"/>
      <c r="MU154" s="37"/>
      <c r="MV154" s="37"/>
      <c r="MW154" s="37"/>
      <c r="MX154" s="37"/>
      <c r="MY154" s="37"/>
      <c r="MZ154" s="37"/>
      <c r="NA154" s="37"/>
      <c r="NB154" s="37"/>
      <c r="NC154" s="37"/>
      <c r="ND154" s="37"/>
      <c r="NE154" s="37"/>
      <c r="NF154" s="37"/>
      <c r="NG154" s="37"/>
      <c r="NH154" s="37"/>
      <c r="NI154" s="37"/>
      <c r="NJ154" s="37"/>
      <c r="NK154" s="37"/>
      <c r="NL154" s="37"/>
      <c r="NM154" s="37"/>
      <c r="NN154" s="37"/>
      <c r="NO154" s="37"/>
      <c r="NP154" s="37"/>
      <c r="NQ154" s="37"/>
      <c r="NR154" s="37"/>
      <c r="NS154" s="37"/>
      <c r="NT154" s="37"/>
      <c r="NU154" s="37"/>
      <c r="NV154" s="37"/>
      <c r="NW154" s="37"/>
      <c r="NX154" s="37"/>
      <c r="NY154" s="37"/>
      <c r="NZ154" s="37"/>
      <c r="OA154" s="37"/>
      <c r="OB154" s="37"/>
      <c r="OC154" s="37"/>
      <c r="OD154" s="37"/>
      <c r="OE154" s="37"/>
      <c r="OF154" s="37"/>
      <c r="OG154" s="37"/>
      <c r="OH154" s="37"/>
      <c r="OI154" s="37"/>
      <c r="OJ154" s="37"/>
      <c r="OK154" s="37"/>
      <c r="OL154" s="37"/>
      <c r="OM154" s="37"/>
      <c r="ON154" s="37"/>
      <c r="OO154" s="37"/>
      <c r="OP154" s="37"/>
      <c r="OQ154" s="37"/>
      <c r="OR154" s="37"/>
      <c r="OS154" s="37"/>
      <c r="OT154" s="37"/>
    </row>
    <row r="155" spans="1:410" x14ac:dyDescent="0.35">
      <c r="A155" s="307">
        <v>0.19700000000000006</v>
      </c>
      <c r="B155" s="314">
        <f t="shared" si="16"/>
        <v>0.15686154084916776</v>
      </c>
      <c r="C155" s="315">
        <f t="shared" si="17"/>
        <v>4.0138459150832306E-2</v>
      </c>
      <c r="D155" s="37">
        <f t="shared" si="18"/>
        <v>0.15362866610019557</v>
      </c>
      <c r="E155" s="11">
        <f t="shared" si="19"/>
        <v>4.3371333899804493E-2</v>
      </c>
      <c r="F155" s="310">
        <f t="shared" si="20"/>
        <v>0.15682945624755121</v>
      </c>
      <c r="G155" s="311">
        <f t="shared" si="21"/>
        <v>4.0170543752448856E-2</v>
      </c>
      <c r="H155" s="312">
        <f t="shared" si="22"/>
        <v>0.15373350866233279</v>
      </c>
      <c r="I155" s="313">
        <f t="shared" si="23"/>
        <v>4.3266491337667273E-2</v>
      </c>
      <c r="J155" s="323">
        <v>0.15362866610019557</v>
      </c>
      <c r="K155" s="313">
        <v>4.3371333899804493E-2</v>
      </c>
      <c r="M155" s="1">
        <v>0.19700000000000006</v>
      </c>
      <c r="N155" s="37">
        <v>0.15520815746449834</v>
      </c>
      <c r="O155" s="37">
        <v>0.15737268125872239</v>
      </c>
      <c r="P155" s="37">
        <v>0.16303327623640818</v>
      </c>
      <c r="Q155" s="37">
        <v>0.16690839491414766</v>
      </c>
      <c r="R155" s="37">
        <v>0.1524284979845143</v>
      </c>
      <c r="S155" s="37">
        <v>0.15737268125872239</v>
      </c>
      <c r="T155" s="37">
        <v>0.15589331169397291</v>
      </c>
      <c r="U155" s="37">
        <v>0.16400995935359686</v>
      </c>
      <c r="V155" s="37">
        <v>0.15737268125872239</v>
      </c>
      <c r="W155" s="37">
        <v>0.1576096772234461</v>
      </c>
      <c r="X155" s="37">
        <v>0.15737268125872239</v>
      </c>
      <c r="Y155" s="37">
        <v>0.15415750343475687</v>
      </c>
      <c r="Z155" s="37">
        <v>0.1576096772234461</v>
      </c>
      <c r="AA155" s="37">
        <v>0.1576096772234461</v>
      </c>
      <c r="AB155" s="37">
        <v>0.17132807692318819</v>
      </c>
      <c r="AC155" s="37">
        <v>0.15732112607544857</v>
      </c>
      <c r="AD155" s="37">
        <v>0.15273888435381755</v>
      </c>
      <c r="AE155" s="37">
        <v>0.1699394650496997</v>
      </c>
      <c r="AF155" s="37">
        <v>0.15737268125872239</v>
      </c>
      <c r="AG155" s="37">
        <v>0.1576096772234461</v>
      </c>
      <c r="AH155" s="37">
        <v>0.16303327623640818</v>
      </c>
      <c r="AI155" s="37">
        <v>0.16630332496593181</v>
      </c>
      <c r="AJ155" s="37">
        <v>0.1576096772234461</v>
      </c>
      <c r="AK155" s="37">
        <v>0.15254354396133607</v>
      </c>
      <c r="AL155" s="37">
        <v>0.15737268125872239</v>
      </c>
      <c r="AM155" s="37">
        <v>0.15729028587678484</v>
      </c>
      <c r="AN155" s="37">
        <v>0.16240879768102201</v>
      </c>
      <c r="AO155" s="37">
        <v>0.15732112607544857</v>
      </c>
      <c r="AP155" s="37">
        <v>0.1576096772234461</v>
      </c>
      <c r="AQ155" s="37">
        <v>0.16173237511949279</v>
      </c>
      <c r="AR155" s="37">
        <v>0.16303327623640818</v>
      </c>
      <c r="AS155" s="37">
        <v>0.14799686298114589</v>
      </c>
      <c r="AT155" s="37">
        <v>0.17064889188393373</v>
      </c>
      <c r="AU155" s="37">
        <v>0.15565855016495234</v>
      </c>
      <c r="AV155" s="37">
        <v>0.1576096772234461</v>
      </c>
      <c r="AW155" s="37">
        <v>0.1572376500393442</v>
      </c>
      <c r="AX155" s="37">
        <v>0.15732112607544857</v>
      </c>
      <c r="AY155" s="37">
        <v>0.15737268125872239</v>
      </c>
      <c r="AZ155" s="37">
        <v>0.15391577947643009</v>
      </c>
      <c r="BA155" s="37">
        <v>0.15254354396133607</v>
      </c>
      <c r="BB155" s="37">
        <v>0.15254354396133607</v>
      </c>
      <c r="BC155" s="37">
        <v>0.15754600579908407</v>
      </c>
      <c r="BD155" s="37">
        <v>0.15260346707762085</v>
      </c>
      <c r="BE155" s="37">
        <v>0.15737268125872239</v>
      </c>
      <c r="BF155" s="37">
        <v>0.16787872382266555</v>
      </c>
      <c r="BG155" s="37">
        <v>0.16374117873990346</v>
      </c>
      <c r="BH155" s="37">
        <v>0.16823738547597555</v>
      </c>
      <c r="BI155" s="37">
        <v>0.16303327623640818</v>
      </c>
      <c r="BJ155" s="37">
        <v>0.15732112607544857</v>
      </c>
      <c r="BK155" s="37">
        <v>0.17695648957398658</v>
      </c>
      <c r="BL155" s="37">
        <v>0.16776524066923315</v>
      </c>
      <c r="BM155" s="37">
        <v>0.15530377508534632</v>
      </c>
      <c r="BN155" s="37">
        <v>0.15026383494444806</v>
      </c>
      <c r="BO155" s="37">
        <v>0.16275135856690448</v>
      </c>
      <c r="BP155" s="37">
        <v>0.15730570512506103</v>
      </c>
      <c r="BQ155" s="37">
        <v>0.16049680991685022</v>
      </c>
      <c r="BR155" s="37">
        <v>0.1576096772234461</v>
      </c>
      <c r="BS155" s="37">
        <v>0.1576096772234461</v>
      </c>
      <c r="BT155" s="37">
        <v>0.15737268125872239</v>
      </c>
      <c r="BU155" s="37">
        <v>0.15737268125872239</v>
      </c>
      <c r="BV155" s="37">
        <v>0.16303327623640818</v>
      </c>
      <c r="BW155" s="37">
        <v>0.16559086460006744</v>
      </c>
      <c r="BX155" s="37">
        <v>0.15254354396133607</v>
      </c>
      <c r="BY155" s="37">
        <v>0.15762579476108285</v>
      </c>
      <c r="BZ155" s="37">
        <v>0.15613007240380194</v>
      </c>
      <c r="CA155" s="37">
        <v>0.1576096772234461</v>
      </c>
      <c r="CB155" s="37">
        <v>0.15245826014884867</v>
      </c>
      <c r="CC155" s="37">
        <v>0.16853560211262453</v>
      </c>
      <c r="CD155" s="37">
        <v>0.15916012714069083</v>
      </c>
      <c r="CE155" s="37">
        <v>0.16049343880170763</v>
      </c>
      <c r="CF155" s="37">
        <v>0.13730722097695636</v>
      </c>
      <c r="CG155" s="37">
        <v>0.15245826014884867</v>
      </c>
      <c r="CH155" s="37">
        <v>0.17637537526110725</v>
      </c>
      <c r="CI155" s="37">
        <v>0.14816502809044074</v>
      </c>
      <c r="CJ155" s="37">
        <v>0.16303327623640818</v>
      </c>
      <c r="CK155" s="37">
        <v>0.17025033406133705</v>
      </c>
      <c r="CL155" s="37">
        <v>0.15254354396133607</v>
      </c>
      <c r="CM155" s="37">
        <v>0.15784413153074306</v>
      </c>
      <c r="CN155" s="37">
        <v>0.16257604004457282</v>
      </c>
      <c r="CO155" s="37">
        <v>0.17350376083175179</v>
      </c>
      <c r="CP155" s="37">
        <v>0.16545490846948607</v>
      </c>
      <c r="CQ155" s="37">
        <v>0.15707898335965265</v>
      </c>
      <c r="CR155" s="37">
        <v>0.15273888435381755</v>
      </c>
      <c r="CS155" s="37">
        <v>0.16674629515412942</v>
      </c>
      <c r="CT155" s="37">
        <v>0.15254354396133607</v>
      </c>
      <c r="CU155" s="37">
        <v>0.15463561112774071</v>
      </c>
      <c r="CV155" s="37">
        <v>0.15273888435381755</v>
      </c>
      <c r="CW155" s="37">
        <v>0.15898270050694907</v>
      </c>
      <c r="CX155" s="37">
        <v>0.15254354396133607</v>
      </c>
      <c r="CY155" s="37">
        <v>0.15254354396133607</v>
      </c>
      <c r="CZ155" s="37">
        <v>0.16648114583600049</v>
      </c>
      <c r="DA155" s="37">
        <v>0.15273888435381755</v>
      </c>
      <c r="DB155" s="37">
        <v>0.1509389038405069</v>
      </c>
      <c r="DC155" s="37">
        <v>0.15245826014884867</v>
      </c>
      <c r="DD155" s="37">
        <v>0.15887284518187395</v>
      </c>
      <c r="DE155" s="37">
        <v>0.15240256249535999</v>
      </c>
      <c r="DF155" s="37">
        <v>0.15948224589555071</v>
      </c>
      <c r="DG155" s="37">
        <v>0.15026383494444806</v>
      </c>
      <c r="DH155" s="37">
        <v>0.15024433835404083</v>
      </c>
      <c r="DI155" s="37">
        <v>0.15926079360009093</v>
      </c>
      <c r="DJ155" s="37">
        <v>0.15722838693255969</v>
      </c>
      <c r="DK155" s="37">
        <v>0.15254354396133607</v>
      </c>
      <c r="DL155" s="37">
        <v>0.15254354396133607</v>
      </c>
      <c r="DM155" s="37">
        <v>0.14338993687251</v>
      </c>
      <c r="DN155" s="37">
        <v>0.1562153437413194</v>
      </c>
      <c r="DO155" s="37">
        <v>0.15254354396133607</v>
      </c>
      <c r="DP155" s="37">
        <v>0.15026383494444806</v>
      </c>
      <c r="DQ155" s="37">
        <v>0.1566532209267375</v>
      </c>
      <c r="DR155" s="37">
        <v>0.13991258995337152</v>
      </c>
      <c r="DS155" s="37">
        <v>0.15402375345089014</v>
      </c>
      <c r="DT155" s="37">
        <v>0.14779515229082363</v>
      </c>
      <c r="DU155" s="37">
        <v>0.15254354396133607</v>
      </c>
      <c r="DV155" s="37">
        <v>0.15228197198019999</v>
      </c>
      <c r="DW155" s="37">
        <v>0.15071904669166947</v>
      </c>
      <c r="DX155" s="37">
        <v>0.15365816277108957</v>
      </c>
      <c r="DY155" s="37">
        <v>0.15273888435381755</v>
      </c>
      <c r="DZ155" s="37">
        <v>0.15941068548675497</v>
      </c>
      <c r="EA155" s="37">
        <v>0.1526767638362041</v>
      </c>
      <c r="EB155" s="37">
        <v>0.15887284518187395</v>
      </c>
      <c r="EC155" s="37">
        <v>0.15254354396133607</v>
      </c>
      <c r="ED155" s="37">
        <v>0.15668011368014301</v>
      </c>
      <c r="EE155" s="37">
        <v>0.15273888435381755</v>
      </c>
      <c r="EF155" s="37">
        <v>0.15254354396133607</v>
      </c>
      <c r="EG155" s="37">
        <v>0.15026383494444806</v>
      </c>
      <c r="EH155" s="37">
        <v>0.15254354396133607</v>
      </c>
      <c r="EI155" s="37">
        <v>0.15254354396133607</v>
      </c>
      <c r="EJ155" s="37">
        <v>0.16074517158526236</v>
      </c>
      <c r="EK155" s="37">
        <v>0.15417527092805883</v>
      </c>
      <c r="EL155" s="37">
        <v>0.16074517158526236</v>
      </c>
      <c r="EM155" s="37">
        <v>0.1599759610391418</v>
      </c>
      <c r="EN155" s="37">
        <v>0.15471842801580471</v>
      </c>
      <c r="EO155" s="37">
        <v>0.16074517158526236</v>
      </c>
      <c r="EP155" s="37">
        <v>0.16074517158526236</v>
      </c>
      <c r="EQ155" s="37">
        <v>0.15630985137245568</v>
      </c>
      <c r="ER155" s="37">
        <v>0.14472849945287813</v>
      </c>
      <c r="ES155" s="37">
        <v>0.13922337286783448</v>
      </c>
      <c r="ET155" s="37">
        <v>0.15273888435381755</v>
      </c>
      <c r="EU155" s="37">
        <v>0.15827791905903266</v>
      </c>
      <c r="EV155" s="37">
        <v>0.15948224589555071</v>
      </c>
      <c r="EW155" s="37">
        <v>0.16388608106537395</v>
      </c>
      <c r="EX155" s="37">
        <v>0.15254354396133607</v>
      </c>
      <c r="EY155" s="37">
        <v>0.15254354396133607</v>
      </c>
      <c r="EZ155" s="37">
        <v>0.15852316501232577</v>
      </c>
      <c r="FA155" s="37">
        <v>0.15273888435381755</v>
      </c>
      <c r="FB155" s="37">
        <v>0.1510712318101286</v>
      </c>
      <c r="FC155" s="37">
        <v>0.15273888435381755</v>
      </c>
      <c r="FD155" s="37">
        <v>0.13936792030550715</v>
      </c>
      <c r="FE155" s="37">
        <v>0.15630985137245568</v>
      </c>
      <c r="FF155" s="37">
        <v>0.1510712318101286</v>
      </c>
      <c r="FG155" s="37">
        <v>0.15254354396133607</v>
      </c>
      <c r="FH155" s="37">
        <v>0.15235344326297584</v>
      </c>
      <c r="FI155" s="37">
        <v>0.14700184822751017</v>
      </c>
      <c r="FJ155" s="37">
        <v>0.16959768925956675</v>
      </c>
      <c r="FK155" s="37">
        <v>0.15273888435381755</v>
      </c>
      <c r="FL155" s="37">
        <v>0.15593521382835962</v>
      </c>
      <c r="FM155" s="37">
        <v>0.1555727398447686</v>
      </c>
      <c r="FN155" s="37">
        <v>0.16074517158526236</v>
      </c>
      <c r="FO155" s="37">
        <v>0.16405246314806354</v>
      </c>
      <c r="FP155" s="37">
        <v>0.15273888435381755</v>
      </c>
      <c r="FQ155" s="37">
        <v>0.15254354396133607</v>
      </c>
      <c r="FR155" s="37">
        <v>0.15273888435381755</v>
      </c>
      <c r="FS155" s="37">
        <v>0.14551262335289206</v>
      </c>
      <c r="FT155" s="37">
        <v>0.15254354396133607</v>
      </c>
      <c r="FU155" s="37">
        <v>0.15254354396133607</v>
      </c>
      <c r="FV155" s="37">
        <v>0.1526767638362041</v>
      </c>
      <c r="FW155" s="37">
        <v>0.16377743646309328</v>
      </c>
      <c r="FX155" s="37">
        <v>0.16074517158526236</v>
      </c>
      <c r="FY155" s="37">
        <v>0.15394864075980075</v>
      </c>
      <c r="FZ155" s="37">
        <v>0.1476947630735741</v>
      </c>
      <c r="GA155" s="37">
        <v>0.15254354396133607</v>
      </c>
      <c r="GB155" s="37">
        <v>0.15254354396133607</v>
      </c>
      <c r="GC155" s="37">
        <v>0.16415315016155119</v>
      </c>
      <c r="GD155" s="37">
        <v>0.15182111966547573</v>
      </c>
      <c r="GE155" s="37">
        <v>0.15273888435381755</v>
      </c>
      <c r="GF155" s="37">
        <v>0.15254354396133607</v>
      </c>
      <c r="GG155" s="37">
        <v>0.16390372052706237</v>
      </c>
      <c r="GH155" s="37">
        <v>0.14746083555889666</v>
      </c>
      <c r="GI155" s="37">
        <v>0.1526767638362041</v>
      </c>
      <c r="GJ155" s="37">
        <v>0.15273888435381755</v>
      </c>
      <c r="GK155" s="37">
        <v>0.14767374847808035</v>
      </c>
      <c r="GL155" s="37">
        <v>0.1524284979845143</v>
      </c>
      <c r="GM155" s="37">
        <v>0.16610889299421427</v>
      </c>
      <c r="GN155" s="37">
        <v>0.15026383494444806</v>
      </c>
      <c r="GO155" s="37">
        <v>0.15437740047010906</v>
      </c>
      <c r="GP155" s="37">
        <v>0.15273888435381755</v>
      </c>
      <c r="GQ155" s="37">
        <v>0.16879838299513983</v>
      </c>
      <c r="GR155" s="37">
        <v>0.16074517158526236</v>
      </c>
      <c r="GS155" s="37">
        <v>0.15254354396133607</v>
      </c>
      <c r="GT155" s="37">
        <v>0.15608140986606878</v>
      </c>
      <c r="GU155" s="37">
        <v>0.1557431050210718</v>
      </c>
      <c r="GV155" s="37">
        <v>0.15235344326297584</v>
      </c>
      <c r="GW155" s="37">
        <v>0.15254354396133607</v>
      </c>
      <c r="GX155" s="37">
        <v>0.15949838282541573</v>
      </c>
      <c r="GY155" s="37">
        <v>0.16074517158526236</v>
      </c>
      <c r="GZ155" s="37">
        <v>0.15741615457422986</v>
      </c>
      <c r="HA155" s="37">
        <v>0.15245826014884867</v>
      </c>
      <c r="HB155" s="37">
        <v>0.1555727398447686</v>
      </c>
      <c r="HC155" s="37">
        <v>0.15404305416174191</v>
      </c>
      <c r="HD155" s="37">
        <v>0.15273888435381755</v>
      </c>
      <c r="HE155" s="37">
        <v>0.13320936748027834</v>
      </c>
      <c r="HF155" s="37">
        <v>0.15254354396133607</v>
      </c>
      <c r="HG155" s="37">
        <v>0.13480733556570335</v>
      </c>
      <c r="HH155" s="37">
        <v>0.15534294012873362</v>
      </c>
      <c r="HI155" s="37">
        <v>0.15254354396133607</v>
      </c>
      <c r="HJ155" s="37">
        <v>0.15422937302625228</v>
      </c>
      <c r="HK155" s="37">
        <v>0.14816502809044074</v>
      </c>
      <c r="HL155" s="37">
        <v>0.15036784725521057</v>
      </c>
      <c r="HM155" s="37">
        <v>0.15254354396133607</v>
      </c>
      <c r="HN155" s="37">
        <v>0.14628474577167605</v>
      </c>
      <c r="HO155" s="37">
        <v>0.15750360294030097</v>
      </c>
      <c r="HP155" s="37">
        <v>0.15273888435381755</v>
      </c>
      <c r="HQ155" s="37">
        <v>0.1524284979845143</v>
      </c>
      <c r="HR155" s="37">
        <v>0.15462235679675973</v>
      </c>
      <c r="HS155" s="37">
        <v>0.15437393275866174</v>
      </c>
      <c r="HT155" s="37">
        <v>0.15245826014884867</v>
      </c>
      <c r="HU155" s="37">
        <v>0.15984477280377796</v>
      </c>
      <c r="HV155" s="37">
        <v>0.15026383494444806</v>
      </c>
      <c r="HW155" s="37">
        <v>0.15254354396133607</v>
      </c>
      <c r="HX155" s="37">
        <v>0.16074517158526236</v>
      </c>
      <c r="HY155" s="37">
        <v>0.16074517158526236</v>
      </c>
      <c r="HZ155" s="37">
        <v>0.14786009499284902</v>
      </c>
      <c r="IA155" s="37">
        <v>0.15245826014884867</v>
      </c>
      <c r="IB155" s="37">
        <v>0.15240256249535999</v>
      </c>
      <c r="IC155" s="37">
        <v>0.14953327453568588</v>
      </c>
      <c r="ID155" s="37">
        <v>0.15245826014884867</v>
      </c>
      <c r="IE155" s="37">
        <v>0.15254354396133607</v>
      </c>
      <c r="IF155" s="37">
        <v>0.1526767638362041</v>
      </c>
      <c r="IG155" s="37">
        <v>0.15026383494444806</v>
      </c>
      <c r="IH155" s="37">
        <v>0.15722838693255969</v>
      </c>
      <c r="II155" s="37">
        <v>0.16074517158526236</v>
      </c>
      <c r="IJ155" s="37">
        <v>0.15384846402375674</v>
      </c>
      <c r="IK155" s="37">
        <v>0.15612140511440642</v>
      </c>
      <c r="IL155" s="37">
        <v>0.15024433835404083</v>
      </c>
      <c r="IM155" s="37"/>
      <c r="IN155" s="37"/>
      <c r="IO155" s="37"/>
      <c r="IP155" s="37"/>
      <c r="IQ155" s="37"/>
      <c r="IR155" s="37"/>
      <c r="IS155" s="37"/>
      <c r="IT155" s="37"/>
      <c r="IU155" s="37"/>
      <c r="IV155" s="37"/>
      <c r="IW155" s="37"/>
      <c r="IX155" s="37"/>
      <c r="IY155" s="37"/>
      <c r="IZ155" s="37"/>
      <c r="JA155" s="37"/>
      <c r="JB155" s="37"/>
      <c r="JC155" s="37"/>
      <c r="JD155" s="37"/>
      <c r="JE155" s="37"/>
      <c r="JF155" s="37"/>
      <c r="JG155" s="37"/>
      <c r="JH155" s="37"/>
      <c r="JI155" s="37"/>
      <c r="JJ155" s="37"/>
      <c r="JK155" s="37"/>
      <c r="JL155" s="37"/>
      <c r="JM155" s="37"/>
      <c r="JN155" s="37"/>
      <c r="JO155" s="37"/>
      <c r="JP155" s="37"/>
      <c r="JQ155" s="37"/>
      <c r="JR155" s="37"/>
      <c r="JS155" s="37"/>
      <c r="JT155" s="37"/>
      <c r="JU155" s="37"/>
      <c r="JV155" s="37"/>
      <c r="JW155" s="37"/>
      <c r="JX155" s="37"/>
      <c r="JY155" s="37"/>
      <c r="JZ155" s="37"/>
      <c r="KA155" s="37"/>
      <c r="KB155" s="37"/>
      <c r="KC155" s="37"/>
      <c r="KD155" s="37"/>
      <c r="KE155" s="37"/>
      <c r="KF155" s="37"/>
      <c r="KG155" s="37"/>
      <c r="KH155" s="37"/>
      <c r="KI155" s="37"/>
      <c r="KJ155" s="37"/>
      <c r="KK155" s="37"/>
      <c r="KL155" s="37"/>
      <c r="KM155" s="37"/>
      <c r="KN155" s="37"/>
      <c r="KO155" s="37"/>
      <c r="KP155" s="37"/>
      <c r="KQ155" s="37"/>
      <c r="KR155" s="37"/>
      <c r="KS155" s="37"/>
      <c r="KT155" s="37"/>
      <c r="KU155" s="37"/>
      <c r="KV155" s="37"/>
      <c r="KW155" s="37"/>
      <c r="KX155" s="37"/>
      <c r="KY155" s="37"/>
      <c r="KZ155" s="37"/>
      <c r="LA155" s="37"/>
      <c r="LB155" s="37"/>
      <c r="LC155" s="37"/>
      <c r="LD155" s="37"/>
      <c r="LE155" s="37"/>
      <c r="LF155" s="37"/>
      <c r="LG155" s="37"/>
      <c r="LH155" s="37"/>
      <c r="LI155" s="37"/>
      <c r="LJ155" s="37"/>
      <c r="LK155" s="37"/>
      <c r="LL155" s="37"/>
      <c r="LM155" s="37"/>
      <c r="LN155" s="37"/>
      <c r="LO155" s="37"/>
      <c r="LP155" s="37"/>
      <c r="LQ155" s="37"/>
      <c r="LR155" s="37"/>
      <c r="LS155" s="37"/>
      <c r="LT155" s="37"/>
      <c r="LU155" s="37"/>
      <c r="LV155" s="37"/>
      <c r="LW155" s="37"/>
      <c r="LX155" s="37"/>
      <c r="LY155" s="37"/>
      <c r="LZ155" s="37"/>
      <c r="MA155" s="37"/>
      <c r="MB155" s="37"/>
      <c r="MC155" s="37"/>
      <c r="MD155" s="37"/>
      <c r="ME155" s="37"/>
      <c r="MF155" s="37"/>
      <c r="MG155" s="37"/>
      <c r="MH155" s="37"/>
      <c r="MI155" s="37"/>
      <c r="MJ155" s="37"/>
      <c r="MK155" s="37"/>
      <c r="ML155" s="37"/>
      <c r="MM155" s="37"/>
      <c r="MN155" s="37"/>
      <c r="MO155" s="37"/>
      <c r="MP155" s="37"/>
      <c r="MQ155" s="37"/>
      <c r="MR155" s="37"/>
      <c r="MS155" s="37"/>
      <c r="MT155" s="37"/>
      <c r="MU155" s="37"/>
      <c r="MV155" s="37"/>
      <c r="MW155" s="37"/>
      <c r="MX155" s="37"/>
      <c r="MY155" s="37"/>
      <c r="MZ155" s="37"/>
      <c r="NA155" s="37"/>
      <c r="NB155" s="37"/>
      <c r="NC155" s="37"/>
      <c r="ND155" s="37"/>
      <c r="NE155" s="37"/>
      <c r="NF155" s="37"/>
      <c r="NG155" s="37"/>
      <c r="NH155" s="37"/>
      <c r="NI155" s="37"/>
      <c r="NJ155" s="37"/>
      <c r="NK155" s="37"/>
      <c r="NL155" s="37"/>
      <c r="NM155" s="37"/>
      <c r="NN155" s="37"/>
      <c r="NO155" s="37"/>
      <c r="NP155" s="37"/>
      <c r="NQ155" s="37"/>
      <c r="NR155" s="37"/>
      <c r="NS155" s="37"/>
      <c r="NT155" s="37"/>
      <c r="NU155" s="37"/>
      <c r="NV155" s="37"/>
      <c r="NW155" s="37"/>
      <c r="NX155" s="37"/>
      <c r="NY155" s="37"/>
      <c r="NZ155" s="37"/>
      <c r="OA155" s="37"/>
      <c r="OB155" s="37"/>
      <c r="OC155" s="37"/>
      <c r="OD155" s="37"/>
      <c r="OE155" s="37"/>
      <c r="OF155" s="37"/>
      <c r="OG155" s="37"/>
      <c r="OH155" s="37"/>
      <c r="OI155" s="37"/>
      <c r="OJ155" s="37"/>
      <c r="OK155" s="37"/>
      <c r="OL155" s="37"/>
      <c r="OM155" s="37"/>
      <c r="ON155" s="37"/>
      <c r="OO155" s="37"/>
      <c r="OP155" s="37"/>
      <c r="OQ155" s="37"/>
      <c r="OR155" s="37"/>
      <c r="OS155" s="37"/>
      <c r="OT155" s="37"/>
    </row>
    <row r="156" spans="1:410" x14ac:dyDescent="0.35">
      <c r="A156" s="307">
        <v>0.19800000000000006</v>
      </c>
      <c r="B156" s="314">
        <f t="shared" si="16"/>
        <v>0.15775172303106516</v>
      </c>
      <c r="C156" s="315">
        <f t="shared" si="17"/>
        <v>4.0248276968934904E-2</v>
      </c>
      <c r="D156" s="37">
        <f t="shared" si="18"/>
        <v>0.15451955946684509</v>
      </c>
      <c r="E156" s="11">
        <f t="shared" si="19"/>
        <v>4.3480440533154974E-2</v>
      </c>
      <c r="F156" s="310">
        <f t="shared" si="20"/>
        <v>0.15771775693107545</v>
      </c>
      <c r="G156" s="311">
        <f t="shared" si="21"/>
        <v>4.0282243068924611E-2</v>
      </c>
      <c r="H156" s="312">
        <f t="shared" si="22"/>
        <v>0.15462435771512525</v>
      </c>
      <c r="I156" s="313">
        <f t="shared" si="23"/>
        <v>4.337564228487481E-2</v>
      </c>
      <c r="J156" s="323">
        <v>0.15451955946684509</v>
      </c>
      <c r="K156" s="313">
        <v>4.3480440533154974E-2</v>
      </c>
      <c r="M156" s="1">
        <v>0.19800000000000006</v>
      </c>
      <c r="N156" s="37">
        <v>0.15610090681170719</v>
      </c>
      <c r="O156" s="37">
        <v>0.15826156576798289</v>
      </c>
      <c r="P156" s="37">
        <v>0.16390744070860253</v>
      </c>
      <c r="Q156" s="37">
        <v>0.16777544545224732</v>
      </c>
      <c r="R156" s="37">
        <v>0.15332903013097088</v>
      </c>
      <c r="S156" s="37">
        <v>0.15826156576798289</v>
      </c>
      <c r="T156" s="37">
        <v>0.15678208621483392</v>
      </c>
      <c r="U156" s="37">
        <v>0.16487592655376671</v>
      </c>
      <c r="V156" s="37">
        <v>0.15826156576798289</v>
      </c>
      <c r="W156" s="37">
        <v>0.15849868014639368</v>
      </c>
      <c r="X156" s="37">
        <v>0.15826156576798289</v>
      </c>
      <c r="Y156" s="37">
        <v>0.15505368688011045</v>
      </c>
      <c r="Z156" s="37">
        <v>0.15849868014639368</v>
      </c>
      <c r="AA156" s="37">
        <v>0.15849868014639368</v>
      </c>
      <c r="AB156" s="37">
        <v>0.17228024965120947</v>
      </c>
      <c r="AC156" s="37">
        <v>0.15821597126530307</v>
      </c>
      <c r="AD156" s="37">
        <v>0.15364213231042845</v>
      </c>
      <c r="AE156" s="37">
        <v>0.17088254442817141</v>
      </c>
      <c r="AF156" s="37">
        <v>0.15826156576798289</v>
      </c>
      <c r="AG156" s="37">
        <v>0.15849868014639368</v>
      </c>
      <c r="AH156" s="37">
        <v>0.16390744070860253</v>
      </c>
      <c r="AI156" s="37">
        <v>0.16727051681365279</v>
      </c>
      <c r="AJ156" s="37">
        <v>0.15849868014639368</v>
      </c>
      <c r="AK156" s="37">
        <v>0.15344341073704637</v>
      </c>
      <c r="AL156" s="37">
        <v>0.15826156576798289</v>
      </c>
      <c r="AM156" s="37">
        <v>0.15818249178225252</v>
      </c>
      <c r="AN156" s="37">
        <v>0.16328758491670681</v>
      </c>
      <c r="AO156" s="37">
        <v>0.15821597126530307</v>
      </c>
      <c r="AP156" s="37">
        <v>0.15849868014639368</v>
      </c>
      <c r="AQ156" s="37">
        <v>0.16265773695443708</v>
      </c>
      <c r="AR156" s="37">
        <v>0.16390744070860253</v>
      </c>
      <c r="AS156" s="37">
        <v>0.1488842658817815</v>
      </c>
      <c r="AT156" s="37">
        <v>0.17152215615400745</v>
      </c>
      <c r="AU156" s="37">
        <v>0.15653924300154043</v>
      </c>
      <c r="AV156" s="37">
        <v>0.15849868014639368</v>
      </c>
      <c r="AW156" s="37">
        <v>0.15813506538696043</v>
      </c>
      <c r="AX156" s="37">
        <v>0.15821597126530307</v>
      </c>
      <c r="AY156" s="37">
        <v>0.15826156576798289</v>
      </c>
      <c r="AZ156" s="37">
        <v>0.15481460854896278</v>
      </c>
      <c r="BA156" s="37">
        <v>0.15344341073704637</v>
      </c>
      <c r="BB156" s="37">
        <v>0.15344341073704637</v>
      </c>
      <c r="BC156" s="37">
        <v>0.1584550424390363</v>
      </c>
      <c r="BD156" s="37">
        <v>0.15349078316415166</v>
      </c>
      <c r="BE156" s="37">
        <v>0.15826156576798289</v>
      </c>
      <c r="BF156" s="37">
        <v>0.16878461145150547</v>
      </c>
      <c r="BG156" s="37">
        <v>0.1646153586606387</v>
      </c>
      <c r="BH156" s="37">
        <v>0.16917839124045497</v>
      </c>
      <c r="BI156" s="37">
        <v>0.16390744070860253</v>
      </c>
      <c r="BJ156" s="37">
        <v>0.15821597126530307</v>
      </c>
      <c r="BK156" s="37">
        <v>0.17789033805487175</v>
      </c>
      <c r="BL156" s="37">
        <v>0.16863979260759931</v>
      </c>
      <c r="BM156" s="37">
        <v>0.15619250792309547</v>
      </c>
      <c r="BN156" s="37">
        <v>0.15116544270106957</v>
      </c>
      <c r="BO156" s="37">
        <v>0.16359623985481342</v>
      </c>
      <c r="BP156" s="37">
        <v>0.15819923053045848</v>
      </c>
      <c r="BQ156" s="37">
        <v>0.16139544451890631</v>
      </c>
      <c r="BR156" s="37">
        <v>0.15849868014639368</v>
      </c>
      <c r="BS156" s="37">
        <v>0.15849868014639368</v>
      </c>
      <c r="BT156" s="37">
        <v>0.15826156576798289</v>
      </c>
      <c r="BU156" s="37">
        <v>0.15826156576798289</v>
      </c>
      <c r="BV156" s="37">
        <v>0.16390744070860253</v>
      </c>
      <c r="BW156" s="37">
        <v>0.16636921722846965</v>
      </c>
      <c r="BX156" s="37">
        <v>0.15344341073704637</v>
      </c>
      <c r="BY156" s="37">
        <v>0.15851618211426488</v>
      </c>
      <c r="BZ156" s="37">
        <v>0.15701897818478905</v>
      </c>
      <c r="CA156" s="37">
        <v>0.15849868014639368</v>
      </c>
      <c r="CB156" s="37">
        <v>0.15336012345117656</v>
      </c>
      <c r="CC156" s="37">
        <v>0.16944815465340191</v>
      </c>
      <c r="CD156" s="37">
        <v>0.16002014650721552</v>
      </c>
      <c r="CE156" s="37">
        <v>0.16142374329119757</v>
      </c>
      <c r="CF156" s="37">
        <v>0.13823333882659439</v>
      </c>
      <c r="CG156" s="37">
        <v>0.15336012345117656</v>
      </c>
      <c r="CH156" s="37">
        <v>0.17731078449919568</v>
      </c>
      <c r="CI156" s="37">
        <v>0.14907165605564265</v>
      </c>
      <c r="CJ156" s="37">
        <v>0.16390744070860253</v>
      </c>
      <c r="CK156" s="37">
        <v>0.17112080050810441</v>
      </c>
      <c r="CL156" s="37">
        <v>0.15344341073704637</v>
      </c>
      <c r="CM156" s="37">
        <v>0.15873652426797746</v>
      </c>
      <c r="CN156" s="37">
        <v>0.16347099753326444</v>
      </c>
      <c r="CO156" s="37">
        <v>0.17444507114394736</v>
      </c>
      <c r="CP156" s="37">
        <v>0.16632141427712144</v>
      </c>
      <c r="CQ156" s="37">
        <v>0.15797253441979642</v>
      </c>
      <c r="CR156" s="37">
        <v>0.15364213231042845</v>
      </c>
      <c r="CS156" s="37">
        <v>0.16760724163192431</v>
      </c>
      <c r="CT156" s="37">
        <v>0.15344341073704637</v>
      </c>
      <c r="CU156" s="37">
        <v>0.15497931718619418</v>
      </c>
      <c r="CV156" s="37">
        <v>0.15364213231042845</v>
      </c>
      <c r="CW156" s="37">
        <v>0.15988578332816195</v>
      </c>
      <c r="CX156" s="37">
        <v>0.15344341073704637</v>
      </c>
      <c r="CY156" s="37">
        <v>0.15344341073704637</v>
      </c>
      <c r="CZ156" s="37">
        <v>0.16736331021889028</v>
      </c>
      <c r="DA156" s="37">
        <v>0.15364213231042845</v>
      </c>
      <c r="DB156" s="37">
        <v>0.15183422519276557</v>
      </c>
      <c r="DC156" s="37">
        <v>0.15336012345117656</v>
      </c>
      <c r="DD156" s="37">
        <v>0.15975694170094235</v>
      </c>
      <c r="DE156" s="37">
        <v>0.15329794405263719</v>
      </c>
      <c r="DF156" s="37">
        <v>0.16036362448238317</v>
      </c>
      <c r="DG156" s="37">
        <v>0.15116544270106957</v>
      </c>
      <c r="DH156" s="37">
        <v>0.15115237660190384</v>
      </c>
      <c r="DI156" s="37">
        <v>0.16016364655324189</v>
      </c>
      <c r="DJ156" s="37">
        <v>0.15812994233428879</v>
      </c>
      <c r="DK156" s="37">
        <v>0.15344341073704637</v>
      </c>
      <c r="DL156" s="37">
        <v>0.15344341073704637</v>
      </c>
      <c r="DM156" s="37">
        <v>0.14425064183785263</v>
      </c>
      <c r="DN156" s="37">
        <v>0.15709237569666157</v>
      </c>
      <c r="DO156" s="37">
        <v>0.15344341073704637</v>
      </c>
      <c r="DP156" s="37">
        <v>0.15116544270106957</v>
      </c>
      <c r="DQ156" s="37">
        <v>0.15755853305120771</v>
      </c>
      <c r="DR156" s="37">
        <v>0.14082125138572943</v>
      </c>
      <c r="DS156" s="37">
        <v>0.15492373800339898</v>
      </c>
      <c r="DT156" s="37">
        <v>0.14870436792020381</v>
      </c>
      <c r="DU156" s="37">
        <v>0.15344341073704637</v>
      </c>
      <c r="DV156" s="37">
        <v>0.1531849531099061</v>
      </c>
      <c r="DW156" s="37">
        <v>0.151620305106279</v>
      </c>
      <c r="DX156" s="37">
        <v>0.15456727933567405</v>
      </c>
      <c r="DY156" s="37">
        <v>0.15364213231042845</v>
      </c>
      <c r="DZ156" s="37">
        <v>0.16028710918826783</v>
      </c>
      <c r="EA156" s="37">
        <v>0.15358645627433742</v>
      </c>
      <c r="EB156" s="37">
        <v>0.15975694170094235</v>
      </c>
      <c r="EC156" s="37">
        <v>0.15344341073704637</v>
      </c>
      <c r="ED156" s="37">
        <v>0.15751950344726851</v>
      </c>
      <c r="EE156" s="37">
        <v>0.15364213231042845</v>
      </c>
      <c r="EF156" s="37">
        <v>0.15344341073704637</v>
      </c>
      <c r="EG156" s="37">
        <v>0.15116544270106957</v>
      </c>
      <c r="EH156" s="37">
        <v>0.15344341073704637</v>
      </c>
      <c r="EI156" s="37">
        <v>0.15344341073704637</v>
      </c>
      <c r="EJ156" s="37">
        <v>0.16162099262276364</v>
      </c>
      <c r="EK156" s="37">
        <v>0.15508518883243227</v>
      </c>
      <c r="EL156" s="37">
        <v>0.16162099262276364</v>
      </c>
      <c r="EM156" s="37">
        <v>0.16087247981024611</v>
      </c>
      <c r="EN156" s="37">
        <v>0.15561724513421482</v>
      </c>
      <c r="EO156" s="37">
        <v>0.16162099262276364</v>
      </c>
      <c r="EP156" s="37">
        <v>0.16162099262276364</v>
      </c>
      <c r="EQ156" s="37">
        <v>0.15718962030255113</v>
      </c>
      <c r="ER156" s="37">
        <v>0.14563703066688749</v>
      </c>
      <c r="ES156" s="37">
        <v>0.14020939270423538</v>
      </c>
      <c r="ET156" s="37">
        <v>0.15364213231042845</v>
      </c>
      <c r="EU156" s="37">
        <v>0.15916469300759672</v>
      </c>
      <c r="EV156" s="37">
        <v>0.16036362448238317</v>
      </c>
      <c r="EW156" s="37">
        <v>0.16476057950481016</v>
      </c>
      <c r="EX156" s="37">
        <v>0.15344341073704637</v>
      </c>
      <c r="EY156" s="37">
        <v>0.15344341073704637</v>
      </c>
      <c r="EZ156" s="37">
        <v>0.15939999118241688</v>
      </c>
      <c r="FA156" s="37">
        <v>0.15364213231042845</v>
      </c>
      <c r="FB156" s="37">
        <v>0.15197098926576591</v>
      </c>
      <c r="FC156" s="37">
        <v>0.15364213231042845</v>
      </c>
      <c r="FD156" s="37">
        <v>0.14021168381648508</v>
      </c>
      <c r="FE156" s="37">
        <v>0.15718962030255113</v>
      </c>
      <c r="FF156" s="37">
        <v>0.15197098926576591</v>
      </c>
      <c r="FG156" s="37">
        <v>0.15344341073704637</v>
      </c>
      <c r="FH156" s="37">
        <v>0.15326161048862419</v>
      </c>
      <c r="FI156" s="37">
        <v>0.14788639565094441</v>
      </c>
      <c r="FJ156" s="37">
        <v>0.17046874255952704</v>
      </c>
      <c r="FK156" s="37">
        <v>0.15364213231042845</v>
      </c>
      <c r="FL156" s="37">
        <v>0.15680413684550376</v>
      </c>
      <c r="FM156" s="37">
        <v>0.15647322602743685</v>
      </c>
      <c r="FN156" s="37">
        <v>0.16162099262276364</v>
      </c>
      <c r="FO156" s="37">
        <v>0.16493214036063342</v>
      </c>
      <c r="FP156" s="37">
        <v>0.15364213231042845</v>
      </c>
      <c r="FQ156" s="37">
        <v>0.15344341073704637</v>
      </c>
      <c r="FR156" s="37">
        <v>0.15364213231042845</v>
      </c>
      <c r="FS156" s="37">
        <v>0.14642464680148848</v>
      </c>
      <c r="FT156" s="37">
        <v>0.15344341073704637</v>
      </c>
      <c r="FU156" s="37">
        <v>0.15344341073704637</v>
      </c>
      <c r="FV156" s="37">
        <v>0.15358645627433742</v>
      </c>
      <c r="FW156" s="37">
        <v>0.16468671360220188</v>
      </c>
      <c r="FX156" s="37">
        <v>0.16162099262276364</v>
      </c>
      <c r="FY156" s="37">
        <v>0.1548847765827035</v>
      </c>
      <c r="FZ156" s="37">
        <v>0.14859858922413127</v>
      </c>
      <c r="GA156" s="37">
        <v>0.15344341073704637</v>
      </c>
      <c r="GB156" s="37">
        <v>0.15344341073704637</v>
      </c>
      <c r="GC156" s="37">
        <v>0.16509137127595119</v>
      </c>
      <c r="GD156" s="37">
        <v>0.15272503933227943</v>
      </c>
      <c r="GE156" s="37">
        <v>0.15364213231042845</v>
      </c>
      <c r="GF156" s="37">
        <v>0.15344341073704637</v>
      </c>
      <c r="GG156" s="37">
        <v>0.16478646135204444</v>
      </c>
      <c r="GH156" s="37">
        <v>0.14836697558736356</v>
      </c>
      <c r="GI156" s="37">
        <v>0.15358645627433742</v>
      </c>
      <c r="GJ156" s="37">
        <v>0.15364213231042845</v>
      </c>
      <c r="GK156" s="37">
        <v>0.14858518434558388</v>
      </c>
      <c r="GL156" s="37">
        <v>0.15332903013097088</v>
      </c>
      <c r="GM156" s="37">
        <v>0.16703675230845572</v>
      </c>
      <c r="GN156" s="37">
        <v>0.15116544270106957</v>
      </c>
      <c r="GO156" s="37">
        <v>0.15523830229244706</v>
      </c>
      <c r="GP156" s="37">
        <v>0.15364213231042845</v>
      </c>
      <c r="GQ156" s="37">
        <v>0.16967060151152413</v>
      </c>
      <c r="GR156" s="37">
        <v>0.16162099262276364</v>
      </c>
      <c r="GS156" s="37">
        <v>0.15344341073704637</v>
      </c>
      <c r="GT156" s="37">
        <v>0.15702402555679562</v>
      </c>
      <c r="GU156" s="37">
        <v>0.15664679379623059</v>
      </c>
      <c r="GV156" s="37">
        <v>0.15326161048862419</v>
      </c>
      <c r="GW156" s="37">
        <v>0.15344341073704637</v>
      </c>
      <c r="GX156" s="37">
        <v>0.16040134481799573</v>
      </c>
      <c r="GY156" s="37">
        <v>0.16162099262276364</v>
      </c>
      <c r="GZ156" s="37">
        <v>0.15829348459133885</v>
      </c>
      <c r="HA156" s="37">
        <v>0.15336012345117656</v>
      </c>
      <c r="HB156" s="37">
        <v>0.15647322602743685</v>
      </c>
      <c r="HC156" s="37">
        <v>0.15493990931985735</v>
      </c>
      <c r="HD156" s="37">
        <v>0.15364213231042845</v>
      </c>
      <c r="HE156" s="37">
        <v>0.13383998992853141</v>
      </c>
      <c r="HF156" s="37">
        <v>0.15344341073704637</v>
      </c>
      <c r="HG156" s="37">
        <v>0.1354391734268594</v>
      </c>
      <c r="HH156" s="37">
        <v>0.15623921726648371</v>
      </c>
      <c r="HI156" s="37">
        <v>0.15344341073704637</v>
      </c>
      <c r="HJ156" s="37">
        <v>0.15514220170486115</v>
      </c>
      <c r="HK156" s="37">
        <v>0.14907165605564265</v>
      </c>
      <c r="HL156" s="37">
        <v>0.15127912979106273</v>
      </c>
      <c r="HM156" s="37">
        <v>0.15344341073704637</v>
      </c>
      <c r="HN156" s="37">
        <v>0.14715352321150887</v>
      </c>
      <c r="HO156" s="37">
        <v>0.15840861369371573</v>
      </c>
      <c r="HP156" s="37">
        <v>0.15364213231042845</v>
      </c>
      <c r="HQ156" s="37">
        <v>0.15332903013097088</v>
      </c>
      <c r="HR156" s="37">
        <v>0.15537570765893083</v>
      </c>
      <c r="HS156" s="37">
        <v>0.15527241707995398</v>
      </c>
      <c r="HT156" s="37">
        <v>0.15336012345117656</v>
      </c>
      <c r="HU156" s="37">
        <v>0.16071788202133952</v>
      </c>
      <c r="HV156" s="37">
        <v>0.15116544270106957</v>
      </c>
      <c r="HW156" s="37">
        <v>0.15344341073704637</v>
      </c>
      <c r="HX156" s="37">
        <v>0.16162099262276364</v>
      </c>
      <c r="HY156" s="37">
        <v>0.16162099262276364</v>
      </c>
      <c r="HZ156" s="37">
        <v>0.14878045226692649</v>
      </c>
      <c r="IA156" s="37">
        <v>0.15336012345117656</v>
      </c>
      <c r="IB156" s="37">
        <v>0.15329794405263719</v>
      </c>
      <c r="IC156" s="37">
        <v>0.15043888287313756</v>
      </c>
      <c r="ID156" s="37">
        <v>0.15336012345117656</v>
      </c>
      <c r="IE156" s="37">
        <v>0.15344341073704637</v>
      </c>
      <c r="IF156" s="37">
        <v>0.15358645627433742</v>
      </c>
      <c r="IG156" s="37">
        <v>0.15116544270106957</v>
      </c>
      <c r="IH156" s="37">
        <v>0.15812994233428879</v>
      </c>
      <c r="II156" s="37">
        <v>0.16162099262276364</v>
      </c>
      <c r="IJ156" s="37">
        <v>0.15475685154256791</v>
      </c>
      <c r="IK156" s="37">
        <v>0.15699571720451755</v>
      </c>
      <c r="IL156" s="37">
        <v>0.15115237660190384</v>
      </c>
      <c r="IM156" s="37"/>
      <c r="IN156" s="37"/>
      <c r="IO156" s="37"/>
      <c r="IP156" s="37"/>
      <c r="IQ156" s="37"/>
      <c r="IR156" s="37"/>
      <c r="IS156" s="37"/>
      <c r="IT156" s="37"/>
      <c r="IU156" s="37"/>
      <c r="IV156" s="37"/>
      <c r="IW156" s="37"/>
      <c r="IX156" s="37"/>
      <c r="IY156" s="37"/>
      <c r="IZ156" s="37"/>
      <c r="JA156" s="37"/>
      <c r="JB156" s="37"/>
      <c r="JC156" s="37"/>
      <c r="JD156" s="37"/>
      <c r="JE156" s="37"/>
      <c r="JF156" s="37"/>
      <c r="JG156" s="37"/>
      <c r="JH156" s="37"/>
      <c r="JI156" s="37"/>
      <c r="JJ156" s="37"/>
      <c r="JK156" s="37"/>
      <c r="JL156" s="37"/>
      <c r="JM156" s="37"/>
      <c r="JN156" s="37"/>
      <c r="JO156" s="37"/>
      <c r="JP156" s="37"/>
      <c r="JQ156" s="37"/>
      <c r="JR156" s="37"/>
      <c r="JS156" s="37"/>
      <c r="JT156" s="37"/>
      <c r="JU156" s="37"/>
      <c r="JV156" s="37"/>
      <c r="JW156" s="37"/>
      <c r="JX156" s="37"/>
      <c r="JY156" s="37"/>
      <c r="JZ156" s="37"/>
      <c r="KA156" s="37"/>
      <c r="KB156" s="37"/>
      <c r="KC156" s="37"/>
      <c r="KD156" s="37"/>
      <c r="KE156" s="37"/>
      <c r="KF156" s="37"/>
      <c r="KG156" s="37"/>
      <c r="KH156" s="37"/>
      <c r="KI156" s="37"/>
      <c r="KJ156" s="37"/>
      <c r="KK156" s="37"/>
      <c r="KL156" s="37"/>
      <c r="KM156" s="37"/>
      <c r="KN156" s="37"/>
      <c r="KO156" s="37"/>
      <c r="KP156" s="37"/>
      <c r="KQ156" s="37"/>
      <c r="KR156" s="37"/>
      <c r="KS156" s="37"/>
      <c r="KT156" s="37"/>
      <c r="KU156" s="37"/>
      <c r="KV156" s="37"/>
      <c r="KW156" s="37"/>
      <c r="KX156" s="37"/>
      <c r="KY156" s="37"/>
      <c r="KZ156" s="37"/>
      <c r="LA156" s="37"/>
      <c r="LB156" s="37"/>
      <c r="LC156" s="37"/>
      <c r="LD156" s="37"/>
      <c r="LE156" s="37"/>
      <c r="LF156" s="37"/>
      <c r="LG156" s="37"/>
      <c r="LH156" s="37"/>
      <c r="LI156" s="37"/>
      <c r="LJ156" s="37"/>
      <c r="LK156" s="37"/>
      <c r="LL156" s="37"/>
      <c r="LM156" s="37"/>
      <c r="LN156" s="37"/>
      <c r="LO156" s="37"/>
      <c r="LP156" s="37"/>
      <c r="LQ156" s="37"/>
      <c r="LR156" s="37"/>
      <c r="LS156" s="37"/>
      <c r="LT156" s="37"/>
      <c r="LU156" s="37"/>
      <c r="LV156" s="37"/>
      <c r="LW156" s="37"/>
      <c r="LX156" s="37"/>
      <c r="LY156" s="37"/>
      <c r="LZ156" s="37"/>
      <c r="MA156" s="37"/>
      <c r="MB156" s="37"/>
      <c r="MC156" s="37"/>
      <c r="MD156" s="37"/>
      <c r="ME156" s="37"/>
      <c r="MF156" s="37"/>
      <c r="MG156" s="37"/>
      <c r="MH156" s="37"/>
      <c r="MI156" s="37"/>
      <c r="MJ156" s="37"/>
      <c r="MK156" s="37"/>
      <c r="ML156" s="37"/>
      <c r="MM156" s="37"/>
      <c r="MN156" s="37"/>
      <c r="MO156" s="37"/>
      <c r="MP156" s="37"/>
      <c r="MQ156" s="37"/>
      <c r="MR156" s="37"/>
      <c r="MS156" s="37"/>
      <c r="MT156" s="37"/>
      <c r="MU156" s="37"/>
      <c r="MV156" s="37"/>
      <c r="MW156" s="37"/>
      <c r="MX156" s="37"/>
      <c r="MY156" s="37"/>
      <c r="MZ156" s="37"/>
      <c r="NA156" s="37"/>
      <c r="NB156" s="37"/>
      <c r="NC156" s="37"/>
      <c r="ND156" s="37"/>
      <c r="NE156" s="37"/>
      <c r="NF156" s="37"/>
      <c r="NG156" s="37"/>
      <c r="NH156" s="37"/>
      <c r="NI156" s="37"/>
      <c r="NJ156" s="37"/>
      <c r="NK156" s="37"/>
      <c r="NL156" s="37"/>
      <c r="NM156" s="37"/>
      <c r="NN156" s="37"/>
      <c r="NO156" s="37"/>
      <c r="NP156" s="37"/>
      <c r="NQ156" s="37"/>
      <c r="NR156" s="37"/>
      <c r="NS156" s="37"/>
      <c r="NT156" s="37"/>
      <c r="NU156" s="37"/>
      <c r="NV156" s="37"/>
      <c r="NW156" s="37"/>
      <c r="NX156" s="37"/>
      <c r="NY156" s="37"/>
      <c r="NZ156" s="37"/>
      <c r="OA156" s="37"/>
      <c r="OB156" s="37"/>
      <c r="OC156" s="37"/>
      <c r="OD156" s="37"/>
      <c r="OE156" s="37"/>
      <c r="OF156" s="37"/>
      <c r="OG156" s="37"/>
      <c r="OH156" s="37"/>
      <c r="OI156" s="37"/>
      <c r="OJ156" s="37"/>
      <c r="OK156" s="37"/>
      <c r="OL156" s="37"/>
      <c r="OM156" s="37"/>
      <c r="ON156" s="37"/>
      <c r="OO156" s="37"/>
      <c r="OP156" s="37"/>
      <c r="OQ156" s="37"/>
      <c r="OR156" s="37"/>
      <c r="OS156" s="37"/>
      <c r="OT156" s="37"/>
    </row>
    <row r="157" spans="1:410" x14ac:dyDescent="0.35">
      <c r="A157" s="307">
        <v>0.19900000000000007</v>
      </c>
      <c r="B157" s="314">
        <f t="shared" si="16"/>
        <v>0.15864460033515229</v>
      </c>
      <c r="C157" s="315">
        <f t="shared" si="17"/>
        <v>4.0355399664847774E-2</v>
      </c>
      <c r="D157" s="37">
        <f t="shared" si="18"/>
        <v>0.15541083665805017</v>
      </c>
      <c r="E157" s="11">
        <f t="shared" si="19"/>
        <v>4.3589163341949899E-2</v>
      </c>
      <c r="F157" s="310">
        <f t="shared" si="20"/>
        <v>0.15860974642677553</v>
      </c>
      <c r="G157" s="311">
        <f t="shared" si="21"/>
        <v>4.0390253573224538E-2</v>
      </c>
      <c r="H157" s="312">
        <f t="shared" si="22"/>
        <v>0.1555155165010772</v>
      </c>
      <c r="I157" s="313">
        <f t="shared" si="23"/>
        <v>4.3484483498922866E-2</v>
      </c>
      <c r="J157" s="323">
        <v>0.15541083665805017</v>
      </c>
      <c r="K157" s="313">
        <v>4.3589163341949899E-2</v>
      </c>
      <c r="M157" s="1">
        <v>0.19900000000000007</v>
      </c>
      <c r="N157" s="37">
        <v>0.1569893541140237</v>
      </c>
      <c r="O157" s="37">
        <v>0.15915069077944</v>
      </c>
      <c r="P157" s="37">
        <v>0.1647820222664238</v>
      </c>
      <c r="Q157" s="37">
        <v>0.16864298680001366</v>
      </c>
      <c r="R157" s="37">
        <v>0.15422977651455549</v>
      </c>
      <c r="S157" s="37">
        <v>0.15915069077944</v>
      </c>
      <c r="T157" s="37">
        <v>0.15767109686385794</v>
      </c>
      <c r="U157" s="37">
        <v>0.16574238095854144</v>
      </c>
      <c r="V157" s="37">
        <v>0.15915069077944</v>
      </c>
      <c r="W157" s="37">
        <v>0.15938791589816215</v>
      </c>
      <c r="X157" s="37">
        <v>0.15915069077944</v>
      </c>
      <c r="Y157" s="37">
        <v>0.15595008952607059</v>
      </c>
      <c r="Z157" s="37">
        <v>0.15938791589816215</v>
      </c>
      <c r="AA157" s="37">
        <v>0.15938791589816215</v>
      </c>
      <c r="AB157" s="37">
        <v>0.1732325897007081</v>
      </c>
      <c r="AC157" s="37">
        <v>0.15911109482112784</v>
      </c>
      <c r="AD157" s="37">
        <v>0.15455115855298129</v>
      </c>
      <c r="AE157" s="37">
        <v>0.17182572926732553</v>
      </c>
      <c r="AF157" s="37">
        <v>0.15915069077944</v>
      </c>
      <c r="AG157" s="37">
        <v>0.15938791589816215</v>
      </c>
      <c r="AH157" s="37">
        <v>0.1647820222664238</v>
      </c>
      <c r="AI157" s="37">
        <v>0.16823785151945647</v>
      </c>
      <c r="AJ157" s="37">
        <v>0.15938791589816215</v>
      </c>
      <c r="AK157" s="37">
        <v>0.15434348584341673</v>
      </c>
      <c r="AL157" s="37">
        <v>0.15915069077944</v>
      </c>
      <c r="AM157" s="37">
        <v>0.15907495971575125</v>
      </c>
      <c r="AN157" s="37">
        <v>0.1641667937143132</v>
      </c>
      <c r="AO157" s="37">
        <v>0.15911109482112784</v>
      </c>
      <c r="AP157" s="37">
        <v>0.15938791589816215</v>
      </c>
      <c r="AQ157" s="37">
        <v>0.16358335000949631</v>
      </c>
      <c r="AR157" s="37">
        <v>0.1647820222664238</v>
      </c>
      <c r="AS157" s="37">
        <v>0.14977188083702386</v>
      </c>
      <c r="AT157" s="37">
        <v>0.17239591068850713</v>
      </c>
      <c r="AU157" s="37">
        <v>0.15742038914170942</v>
      </c>
      <c r="AV157" s="37">
        <v>0.15938791589816215</v>
      </c>
      <c r="AW157" s="37">
        <v>0.15903277935090876</v>
      </c>
      <c r="AX157" s="37">
        <v>0.15911109482112784</v>
      </c>
      <c r="AY157" s="37">
        <v>0.15915069077944</v>
      </c>
      <c r="AZ157" s="37">
        <v>0.15571365190918174</v>
      </c>
      <c r="BA157" s="37">
        <v>0.15434348584341673</v>
      </c>
      <c r="BB157" s="37">
        <v>0.15434348584341673</v>
      </c>
      <c r="BC157" s="37">
        <v>0.15936432973541059</v>
      </c>
      <c r="BD157" s="37">
        <v>0.15437832500857662</v>
      </c>
      <c r="BE157" s="37">
        <v>0.15915069077944</v>
      </c>
      <c r="BF157" s="37">
        <v>0.16968280700540372</v>
      </c>
      <c r="BG157" s="37">
        <v>0.16549000424524607</v>
      </c>
      <c r="BH157" s="37">
        <v>0.17011961110458329</v>
      </c>
      <c r="BI157" s="37">
        <v>0.1647820222664238</v>
      </c>
      <c r="BJ157" s="37">
        <v>0.15911109482112784</v>
      </c>
      <c r="BK157" s="37">
        <v>0.1788244312981</v>
      </c>
      <c r="BL157" s="37">
        <v>0.16951482634422921</v>
      </c>
      <c r="BM157" s="37">
        <v>0.1570814751409626</v>
      </c>
      <c r="BN157" s="37">
        <v>0.1520672488080157</v>
      </c>
      <c r="BO157" s="37">
        <v>0.16444164270293782</v>
      </c>
      <c r="BP157" s="37">
        <v>0.15909302612238641</v>
      </c>
      <c r="BQ157" s="37">
        <v>0.1622943789498188</v>
      </c>
      <c r="BR157" s="37">
        <v>0.15938791589816215</v>
      </c>
      <c r="BS157" s="37">
        <v>0.15938791589816215</v>
      </c>
      <c r="BT157" s="37">
        <v>0.15915069077944</v>
      </c>
      <c r="BU157" s="37">
        <v>0.15915069077944</v>
      </c>
      <c r="BV157" s="37">
        <v>0.1647820222664238</v>
      </c>
      <c r="BW157" s="37">
        <v>0.16714851598565361</v>
      </c>
      <c r="BX157" s="37">
        <v>0.15434348584341673</v>
      </c>
      <c r="BY157" s="37">
        <v>0.15940680192155376</v>
      </c>
      <c r="BZ157" s="37">
        <v>0.15790811231254698</v>
      </c>
      <c r="CA157" s="37">
        <v>0.15938791589816215</v>
      </c>
      <c r="CB157" s="37">
        <v>0.15426605760870404</v>
      </c>
      <c r="CC157" s="37">
        <v>0.17036104691076015</v>
      </c>
      <c r="CD157" s="37">
        <v>0.16088072741740533</v>
      </c>
      <c r="CE157" s="37">
        <v>0.16235421874386824</v>
      </c>
      <c r="CF157" s="37">
        <v>0.13915954370470662</v>
      </c>
      <c r="CG157" s="37">
        <v>0.15426605760870404</v>
      </c>
      <c r="CH157" s="37">
        <v>0.17824612965767339</v>
      </c>
      <c r="CI157" s="37">
        <v>0.14997849618534986</v>
      </c>
      <c r="CJ157" s="37">
        <v>0.1647820222664238</v>
      </c>
      <c r="CK157" s="37">
        <v>0.17199175510346176</v>
      </c>
      <c r="CL157" s="37">
        <v>0.15434348584341673</v>
      </c>
      <c r="CM157" s="37">
        <v>0.15962917129133247</v>
      </c>
      <c r="CN157" s="37">
        <v>0.16437763409184347</v>
      </c>
      <c r="CO157" s="37">
        <v>0.17538660698809783</v>
      </c>
      <c r="CP157" s="37">
        <v>0.16718840908074806</v>
      </c>
      <c r="CQ157" s="37">
        <v>0.15886635981454789</v>
      </c>
      <c r="CR157" s="37">
        <v>0.15455115855298129</v>
      </c>
      <c r="CS157" s="37">
        <v>0.16846869502745676</v>
      </c>
      <c r="CT157" s="37">
        <v>0.15434348584341673</v>
      </c>
      <c r="CU157" s="37">
        <v>0.15562705798764198</v>
      </c>
      <c r="CV157" s="37">
        <v>0.15455115855298129</v>
      </c>
      <c r="CW157" s="37">
        <v>0.16079491408498492</v>
      </c>
      <c r="CX157" s="37">
        <v>0.15434348584341673</v>
      </c>
      <c r="CY157" s="37">
        <v>0.15434348584341673</v>
      </c>
      <c r="CZ157" s="37">
        <v>0.16824595013013366</v>
      </c>
      <c r="DA157" s="37">
        <v>0.15455115855298129</v>
      </c>
      <c r="DB157" s="37">
        <v>0.1527297213297667</v>
      </c>
      <c r="DC157" s="37">
        <v>0.15426605760870404</v>
      </c>
      <c r="DD157" s="37">
        <v>0.16064148256421951</v>
      </c>
      <c r="DE157" s="37">
        <v>0.15419350518393715</v>
      </c>
      <c r="DF157" s="37">
        <v>0.16124545657806277</v>
      </c>
      <c r="DG157" s="37">
        <v>0.1520672488080157</v>
      </c>
      <c r="DH157" s="37">
        <v>0.15206058828620805</v>
      </c>
      <c r="DI157" s="37">
        <v>0.16107531286691534</v>
      </c>
      <c r="DJ157" s="37">
        <v>0.15903171619664946</v>
      </c>
      <c r="DK157" s="37">
        <v>0.15434348584341673</v>
      </c>
      <c r="DL157" s="37">
        <v>0.15434348584341673</v>
      </c>
      <c r="DM157" s="37">
        <v>0.14511184410475964</v>
      </c>
      <c r="DN157" s="37">
        <v>0.15796815574574241</v>
      </c>
      <c r="DO157" s="37">
        <v>0.15434348584341673</v>
      </c>
      <c r="DP157" s="37">
        <v>0.1520672488080157</v>
      </c>
      <c r="DQ157" s="37">
        <v>0.1584640616061157</v>
      </c>
      <c r="DR157" s="37">
        <v>0.14173010413326437</v>
      </c>
      <c r="DS157" s="37">
        <v>0.1558239353653128</v>
      </c>
      <c r="DT157" s="37">
        <v>0.14960422777457683</v>
      </c>
      <c r="DU157" s="37">
        <v>0.15434348584341673</v>
      </c>
      <c r="DV157" s="37">
        <v>0.15408817162484101</v>
      </c>
      <c r="DW157" s="37">
        <v>0.15252176387250049</v>
      </c>
      <c r="DX157" s="37">
        <v>0.15547952975181523</v>
      </c>
      <c r="DY157" s="37">
        <v>0.15455115855298129</v>
      </c>
      <c r="DZ157" s="37">
        <v>0.1611640021403411</v>
      </c>
      <c r="EA157" s="37">
        <v>0.15449642174978684</v>
      </c>
      <c r="EB157" s="37">
        <v>0.16064148256421951</v>
      </c>
      <c r="EC157" s="37">
        <v>0.15434348584341673</v>
      </c>
      <c r="ED157" s="37">
        <v>0.1583594902057528</v>
      </c>
      <c r="EE157" s="37">
        <v>0.15455115855298129</v>
      </c>
      <c r="EF157" s="37">
        <v>0.15434348584341673</v>
      </c>
      <c r="EG157" s="37">
        <v>0.1520672488080157</v>
      </c>
      <c r="EH157" s="37">
        <v>0.15434348584341673</v>
      </c>
      <c r="EI157" s="37">
        <v>0.15434348584341673</v>
      </c>
      <c r="EJ157" s="37">
        <v>0.16249728567710653</v>
      </c>
      <c r="EK157" s="37">
        <v>0.15599538339458041</v>
      </c>
      <c r="EL157" s="37">
        <v>0.16249728567710653</v>
      </c>
      <c r="EM157" s="37">
        <v>0.16176922404365768</v>
      </c>
      <c r="EN157" s="37">
        <v>0.15651628613535373</v>
      </c>
      <c r="EO157" s="37">
        <v>0.16249728567710653</v>
      </c>
      <c r="EP157" s="37">
        <v>0.16249728567710653</v>
      </c>
      <c r="EQ157" s="37">
        <v>0.15806791783004948</v>
      </c>
      <c r="ER157" s="37">
        <v>0.14655547069152997</v>
      </c>
      <c r="ES157" s="37">
        <v>0.14119494746336292</v>
      </c>
      <c r="ET157" s="37">
        <v>0.15455115855298129</v>
      </c>
      <c r="EU157" s="37">
        <v>0.16005183485442598</v>
      </c>
      <c r="EV157" s="37">
        <v>0.16124545657806277</v>
      </c>
      <c r="EW157" s="37">
        <v>0.1656355563210461</v>
      </c>
      <c r="EX157" s="37">
        <v>0.15434348584341673</v>
      </c>
      <c r="EY157" s="37">
        <v>0.15434348584341673</v>
      </c>
      <c r="EZ157" s="37">
        <v>0.16027728476456393</v>
      </c>
      <c r="FA157" s="37">
        <v>0.15455115855298129</v>
      </c>
      <c r="FB157" s="37">
        <v>0.15287095057894007</v>
      </c>
      <c r="FC157" s="37">
        <v>0.15455115855298129</v>
      </c>
      <c r="FD157" s="37">
        <v>0.14105583868948757</v>
      </c>
      <c r="FE157" s="37">
        <v>0.15806791783004948</v>
      </c>
      <c r="FF157" s="37">
        <v>0.15287095057894007</v>
      </c>
      <c r="FG157" s="37">
        <v>0.15434348584341673</v>
      </c>
      <c r="FH157" s="37">
        <v>0.15417004874384665</v>
      </c>
      <c r="FI157" s="37">
        <v>0.14877129648166587</v>
      </c>
      <c r="FJ157" s="37">
        <v>0.17134028209035645</v>
      </c>
      <c r="FK157" s="37">
        <v>0.15455115855298129</v>
      </c>
      <c r="FL157" s="37">
        <v>0.15767245612511216</v>
      </c>
      <c r="FM157" s="37">
        <v>0.15737392866401301</v>
      </c>
      <c r="FN157" s="37">
        <v>0.16249728567710653</v>
      </c>
      <c r="FO157" s="37">
        <v>0.1658122800638715</v>
      </c>
      <c r="FP157" s="37">
        <v>0.15455115855298129</v>
      </c>
      <c r="FQ157" s="37">
        <v>0.15434348584341673</v>
      </c>
      <c r="FR157" s="37">
        <v>0.15455115855298129</v>
      </c>
      <c r="FS157" s="37">
        <v>0.1473369459264533</v>
      </c>
      <c r="FT157" s="37">
        <v>0.15434348584341673</v>
      </c>
      <c r="FU157" s="37">
        <v>0.15434348584341673</v>
      </c>
      <c r="FV157" s="37">
        <v>0.15449642174978684</v>
      </c>
      <c r="FW157" s="37">
        <v>0.16559627410098021</v>
      </c>
      <c r="FX157" s="37">
        <v>0.16249728567710653</v>
      </c>
      <c r="FY157" s="37">
        <v>0.15581103521731943</v>
      </c>
      <c r="FZ157" s="37">
        <v>0.14950261693048539</v>
      </c>
      <c r="GA157" s="37">
        <v>0.15434348584341673</v>
      </c>
      <c r="GB157" s="37">
        <v>0.15434348584341673</v>
      </c>
      <c r="GC157" s="37">
        <v>0.16602982627429652</v>
      </c>
      <c r="GD157" s="37">
        <v>0.15362918667132308</v>
      </c>
      <c r="GE157" s="37">
        <v>0.15455115855298129</v>
      </c>
      <c r="GF157" s="37">
        <v>0.15434348584341673</v>
      </c>
      <c r="GG157" s="37">
        <v>0.16566966048960863</v>
      </c>
      <c r="GH157" s="37">
        <v>0.14927337854632983</v>
      </c>
      <c r="GI157" s="37">
        <v>0.15449642174978684</v>
      </c>
      <c r="GJ157" s="37">
        <v>0.15455115855298129</v>
      </c>
      <c r="GK157" s="37">
        <v>0.14948431214379387</v>
      </c>
      <c r="GL157" s="37">
        <v>0.15422977651455549</v>
      </c>
      <c r="GM157" s="37">
        <v>0.16796479788211904</v>
      </c>
      <c r="GN157" s="37">
        <v>0.1520672488080157</v>
      </c>
      <c r="GO157" s="37">
        <v>0.15609980234297072</v>
      </c>
      <c r="GP157" s="37">
        <v>0.15455115855298129</v>
      </c>
      <c r="GQ157" s="37">
        <v>0.1705433115425945</v>
      </c>
      <c r="GR157" s="37">
        <v>0.16249728567710653</v>
      </c>
      <c r="GS157" s="37">
        <v>0.15434348584341673</v>
      </c>
      <c r="GT157" s="37">
        <v>0.15796686157009598</v>
      </c>
      <c r="GU157" s="37">
        <v>0.15754209076211834</v>
      </c>
      <c r="GV157" s="37">
        <v>0.15417004874384665</v>
      </c>
      <c r="GW157" s="37">
        <v>0.15434348584341673</v>
      </c>
      <c r="GX157" s="37">
        <v>0.16130452397687289</v>
      </c>
      <c r="GY157" s="37">
        <v>0.16249728567710653</v>
      </c>
      <c r="GZ157" s="37">
        <v>0.15917127972882716</v>
      </c>
      <c r="HA157" s="37">
        <v>0.15426605760870404</v>
      </c>
      <c r="HB157" s="37">
        <v>0.15737392866401301</v>
      </c>
      <c r="HC157" s="37">
        <v>0.15583698936657875</v>
      </c>
      <c r="HD157" s="37">
        <v>0.15455115855298129</v>
      </c>
      <c r="HE157" s="37">
        <v>0.13447171439019012</v>
      </c>
      <c r="HF157" s="37">
        <v>0.15434348584341673</v>
      </c>
      <c r="HG157" s="37">
        <v>0.13607211266468044</v>
      </c>
      <c r="HH157" s="37">
        <v>0.15713571716076258</v>
      </c>
      <c r="HI157" s="37">
        <v>0.15434348584341673</v>
      </c>
      <c r="HJ157" s="37">
        <v>0.156055324087504</v>
      </c>
      <c r="HK157" s="37">
        <v>0.14997849618534986</v>
      </c>
      <c r="HL157" s="37">
        <v>0.15219067703652422</v>
      </c>
      <c r="HM157" s="37">
        <v>0.15434348584341673</v>
      </c>
      <c r="HN157" s="37">
        <v>0.14802257005184871</v>
      </c>
      <c r="HO157" s="37">
        <v>0.15931384979503971</v>
      </c>
      <c r="HP157" s="37">
        <v>0.15455115855298129</v>
      </c>
      <c r="HQ157" s="37">
        <v>0.15422977651455549</v>
      </c>
      <c r="HR157" s="37">
        <v>0.15612990665147275</v>
      </c>
      <c r="HS157" s="37">
        <v>0.15617111766944602</v>
      </c>
      <c r="HT157" s="37">
        <v>0.15426605760870404</v>
      </c>
      <c r="HU157" s="37">
        <v>0.16159152372526964</v>
      </c>
      <c r="HV157" s="37">
        <v>0.1520672488080157</v>
      </c>
      <c r="HW157" s="37">
        <v>0.15434348584341673</v>
      </c>
      <c r="HX157" s="37">
        <v>0.16249728567710653</v>
      </c>
      <c r="HY157" s="37">
        <v>0.16249728567710653</v>
      </c>
      <c r="HZ157" s="37">
        <v>0.14968590636267098</v>
      </c>
      <c r="IA157" s="37">
        <v>0.15426605760870404</v>
      </c>
      <c r="IB157" s="37">
        <v>0.15419350518393715</v>
      </c>
      <c r="IC157" s="37">
        <v>0.15134470920844745</v>
      </c>
      <c r="ID157" s="37">
        <v>0.15426605760870404</v>
      </c>
      <c r="IE157" s="37">
        <v>0.15434348584341673</v>
      </c>
      <c r="IF157" s="37">
        <v>0.15449642174978684</v>
      </c>
      <c r="IG157" s="37">
        <v>0.1520672488080157</v>
      </c>
      <c r="IH157" s="37">
        <v>0.15903171619664946</v>
      </c>
      <c r="II157" s="37">
        <v>0.16249728567710653</v>
      </c>
      <c r="IJ157" s="37">
        <v>0.15566551363013748</v>
      </c>
      <c r="IK157" s="37">
        <v>0.15786899515174224</v>
      </c>
      <c r="IL157" s="37">
        <v>0.15206058828620805</v>
      </c>
      <c r="IM157" s="37"/>
      <c r="IN157" s="37"/>
      <c r="IO157" s="37"/>
      <c r="IP157" s="37"/>
      <c r="IQ157" s="37"/>
      <c r="IR157" s="37"/>
      <c r="IS157" s="37"/>
      <c r="IT157" s="37"/>
      <c r="IU157" s="37"/>
      <c r="IV157" s="37"/>
      <c r="IW157" s="37"/>
      <c r="IX157" s="37"/>
      <c r="IY157" s="37"/>
      <c r="IZ157" s="37"/>
      <c r="JA157" s="37"/>
      <c r="JB157" s="37"/>
      <c r="JC157" s="37"/>
      <c r="JD157" s="37"/>
      <c r="JE157" s="37"/>
      <c r="JF157" s="37"/>
      <c r="JG157" s="37"/>
      <c r="JH157" s="37"/>
      <c r="JI157" s="37"/>
      <c r="JJ157" s="37"/>
      <c r="JK157" s="37"/>
      <c r="JL157" s="37"/>
      <c r="JM157" s="37"/>
      <c r="JN157" s="37"/>
      <c r="JO157" s="37"/>
      <c r="JP157" s="37"/>
      <c r="JQ157" s="37"/>
      <c r="JR157" s="37"/>
      <c r="JS157" s="37"/>
      <c r="JT157" s="37"/>
      <c r="JU157" s="37"/>
      <c r="JV157" s="37"/>
      <c r="JW157" s="37"/>
      <c r="JX157" s="37"/>
      <c r="JY157" s="37"/>
      <c r="JZ157" s="37"/>
      <c r="KA157" s="37"/>
      <c r="KB157" s="37"/>
      <c r="KC157" s="37"/>
      <c r="KD157" s="37"/>
      <c r="KE157" s="37"/>
      <c r="KF157" s="37"/>
      <c r="KG157" s="37"/>
      <c r="KH157" s="37"/>
      <c r="KI157" s="37"/>
      <c r="KJ157" s="37"/>
      <c r="KK157" s="37"/>
      <c r="KL157" s="37"/>
      <c r="KM157" s="37"/>
      <c r="KN157" s="37"/>
      <c r="KO157" s="37"/>
      <c r="KP157" s="37"/>
      <c r="KQ157" s="37"/>
      <c r="KR157" s="37"/>
      <c r="KS157" s="37"/>
      <c r="KT157" s="37"/>
      <c r="KU157" s="37"/>
      <c r="KV157" s="37"/>
      <c r="KW157" s="37"/>
      <c r="KX157" s="37"/>
      <c r="KY157" s="37"/>
      <c r="KZ157" s="37"/>
      <c r="LA157" s="37"/>
      <c r="LB157" s="37"/>
      <c r="LC157" s="37"/>
      <c r="LD157" s="37"/>
      <c r="LE157" s="37"/>
      <c r="LF157" s="37"/>
      <c r="LG157" s="37"/>
      <c r="LH157" s="37"/>
      <c r="LI157" s="37"/>
      <c r="LJ157" s="37"/>
      <c r="LK157" s="37"/>
      <c r="LL157" s="37"/>
      <c r="LM157" s="37"/>
      <c r="LN157" s="37"/>
      <c r="LO157" s="37"/>
      <c r="LP157" s="37"/>
      <c r="LQ157" s="37"/>
      <c r="LR157" s="37"/>
      <c r="LS157" s="37"/>
      <c r="LT157" s="37"/>
      <c r="LU157" s="37"/>
      <c r="LV157" s="37"/>
      <c r="LW157" s="37"/>
      <c r="LX157" s="37"/>
      <c r="LY157" s="37"/>
      <c r="LZ157" s="37"/>
      <c r="MA157" s="37"/>
      <c r="MB157" s="37"/>
      <c r="MC157" s="37"/>
      <c r="MD157" s="37"/>
      <c r="ME157" s="37"/>
      <c r="MF157" s="37"/>
      <c r="MG157" s="37"/>
      <c r="MH157" s="37"/>
      <c r="MI157" s="37"/>
      <c r="MJ157" s="37"/>
      <c r="MK157" s="37"/>
      <c r="ML157" s="37"/>
      <c r="MM157" s="37"/>
      <c r="MN157" s="37"/>
      <c r="MO157" s="37"/>
      <c r="MP157" s="37"/>
      <c r="MQ157" s="37"/>
      <c r="MR157" s="37"/>
      <c r="MS157" s="37"/>
      <c r="MT157" s="37"/>
      <c r="MU157" s="37"/>
      <c r="MV157" s="37"/>
      <c r="MW157" s="37"/>
      <c r="MX157" s="37"/>
      <c r="MY157" s="37"/>
      <c r="MZ157" s="37"/>
      <c r="NA157" s="37"/>
      <c r="NB157" s="37"/>
      <c r="NC157" s="37"/>
      <c r="ND157" s="37"/>
      <c r="NE157" s="37"/>
      <c r="NF157" s="37"/>
      <c r="NG157" s="37"/>
      <c r="NH157" s="37"/>
      <c r="NI157" s="37"/>
      <c r="NJ157" s="37"/>
      <c r="NK157" s="37"/>
      <c r="NL157" s="37"/>
      <c r="NM157" s="37"/>
      <c r="NN157" s="37"/>
      <c r="NO157" s="37"/>
      <c r="NP157" s="37"/>
      <c r="NQ157" s="37"/>
      <c r="NR157" s="37"/>
      <c r="NS157" s="37"/>
      <c r="NT157" s="37"/>
      <c r="NU157" s="37"/>
      <c r="NV157" s="37"/>
      <c r="NW157" s="37"/>
      <c r="NX157" s="37"/>
      <c r="NY157" s="37"/>
      <c r="NZ157" s="37"/>
      <c r="OA157" s="37"/>
      <c r="OB157" s="37"/>
      <c r="OC157" s="37"/>
      <c r="OD157" s="37"/>
      <c r="OE157" s="37"/>
      <c r="OF157" s="37"/>
      <c r="OG157" s="37"/>
      <c r="OH157" s="37"/>
      <c r="OI157" s="37"/>
      <c r="OJ157" s="37"/>
      <c r="OK157" s="37"/>
      <c r="OL157" s="37"/>
      <c r="OM157" s="37"/>
      <c r="ON157" s="37"/>
      <c r="OO157" s="37"/>
      <c r="OP157" s="37"/>
      <c r="OQ157" s="37"/>
      <c r="OR157" s="37"/>
      <c r="OS157" s="37"/>
      <c r="OT157" s="37"/>
    </row>
    <row r="158" spans="1:410" x14ac:dyDescent="0.35">
      <c r="A158" s="307">
        <v>0.20000000000000007</v>
      </c>
      <c r="B158" s="314">
        <f t="shared" si="16"/>
        <v>0.15953980123123732</v>
      </c>
      <c r="C158" s="315">
        <f t="shared" si="17"/>
        <v>4.0460198768762751E-2</v>
      </c>
      <c r="D158" s="37">
        <f t="shared" si="18"/>
        <v>0.15630282256094283</v>
      </c>
      <c r="E158" s="11">
        <f t="shared" si="19"/>
        <v>4.3697177439057239E-2</v>
      </c>
      <c r="F158" s="310">
        <f t="shared" si="20"/>
        <v>0.15950491176768211</v>
      </c>
      <c r="G158" s="311">
        <f t="shared" si="21"/>
        <v>4.0495088232317955E-2</v>
      </c>
      <c r="H158" s="312">
        <f t="shared" si="22"/>
        <v>0.15640753971661814</v>
      </c>
      <c r="I158" s="313">
        <f t="shared" si="23"/>
        <v>4.3592460283381929E-2</v>
      </c>
      <c r="J158" s="323">
        <v>0.15630282256094283</v>
      </c>
      <c r="K158" s="313">
        <v>4.3697177439057239E-2</v>
      </c>
      <c r="M158" s="1">
        <v>0.20000000000000007</v>
      </c>
      <c r="N158" s="37">
        <v>0.15787802627068048</v>
      </c>
      <c r="O158" s="37">
        <v>0.16004531329096405</v>
      </c>
      <c r="P158" s="37">
        <v>0.1656570193591016</v>
      </c>
      <c r="Q158" s="37">
        <v>0.1695110171041565</v>
      </c>
      <c r="R158" s="37">
        <v>0.15513073665310917</v>
      </c>
      <c r="S158" s="37">
        <v>0.16004531329096405</v>
      </c>
      <c r="T158" s="37">
        <v>0.15856034315284018</v>
      </c>
      <c r="U158" s="37">
        <v>0.16660932071329992</v>
      </c>
      <c r="V158" s="37">
        <v>0.16004531329096405</v>
      </c>
      <c r="W158" s="37">
        <v>0.16027738403567571</v>
      </c>
      <c r="X158" s="37">
        <v>0.16004531329096405</v>
      </c>
      <c r="Y158" s="37">
        <v>0.15684671095232239</v>
      </c>
      <c r="Z158" s="37">
        <v>0.16027738403567571</v>
      </c>
      <c r="AA158" s="37">
        <v>0.16027738403567571</v>
      </c>
      <c r="AB158" s="37">
        <v>0.17417352460223579</v>
      </c>
      <c r="AC158" s="37">
        <v>0.1600064958831624</v>
      </c>
      <c r="AD158" s="37">
        <v>0.15546431304252972</v>
      </c>
      <c r="AE158" s="37">
        <v>0.17278021425115475</v>
      </c>
      <c r="AF158" s="37">
        <v>0.16004531329096405</v>
      </c>
      <c r="AG158" s="37">
        <v>0.16027738403567571</v>
      </c>
      <c r="AH158" s="37">
        <v>0.1656570193591016</v>
      </c>
      <c r="AI158" s="37">
        <v>0.16919782839639952</v>
      </c>
      <c r="AJ158" s="37">
        <v>0.16027738403567571</v>
      </c>
      <c r="AK158" s="37">
        <v>0.15524376890330815</v>
      </c>
      <c r="AL158" s="37">
        <v>0.16004531329096405</v>
      </c>
      <c r="AM158" s="37">
        <v>0.1599676889482704</v>
      </c>
      <c r="AN158" s="37">
        <v>0.16504642247917367</v>
      </c>
      <c r="AO158" s="37">
        <v>0.1600064958831624</v>
      </c>
      <c r="AP158" s="37">
        <v>0.16027738403567571</v>
      </c>
      <c r="AQ158" s="37">
        <v>0.16450921326152756</v>
      </c>
      <c r="AR158" s="37">
        <v>0.1656570193591016</v>
      </c>
      <c r="AS158" s="37">
        <v>0.1506597074399838</v>
      </c>
      <c r="AT158" s="37">
        <v>0.1732701536313439</v>
      </c>
      <c r="AU158" s="37">
        <v>0.1583019867597677</v>
      </c>
      <c r="AV158" s="37">
        <v>0.16027738403567571</v>
      </c>
      <c r="AW158" s="37">
        <v>0.15993079091171691</v>
      </c>
      <c r="AX158" s="37">
        <v>0.1600064958831624</v>
      </c>
      <c r="AY158" s="37">
        <v>0.16004531329096405</v>
      </c>
      <c r="AZ158" s="37">
        <v>0.15661290915736514</v>
      </c>
      <c r="BA158" s="37">
        <v>0.15524376890330815</v>
      </c>
      <c r="BB158" s="37">
        <v>0.15524376890330815</v>
      </c>
      <c r="BC158" s="37">
        <v>0.16027386695918722</v>
      </c>
      <c r="BD158" s="37">
        <v>0.15526609215497755</v>
      </c>
      <c r="BE158" s="37">
        <v>0.16004531329096405</v>
      </c>
      <c r="BF158" s="37">
        <v>0.17057677871670762</v>
      </c>
      <c r="BG158" s="37">
        <v>0.16636511368908113</v>
      </c>
      <c r="BH158" s="37">
        <v>0.17105142267093831</v>
      </c>
      <c r="BI158" s="37">
        <v>0.1656570193591016</v>
      </c>
      <c r="BJ158" s="37">
        <v>0.1600064958831624</v>
      </c>
      <c r="BK158" s="37">
        <v>0.17975876822878556</v>
      </c>
      <c r="BL158" s="37">
        <v>0.17039034003020226</v>
      </c>
      <c r="BM158" s="37">
        <v>0.15797067625676431</v>
      </c>
      <c r="BN158" s="37">
        <v>0.15296925292634178</v>
      </c>
      <c r="BO158" s="37">
        <v>0.16528756532279831</v>
      </c>
      <c r="BP158" s="37">
        <v>0.15998709110657328</v>
      </c>
      <c r="BQ158" s="37">
        <v>0.16319361220539719</v>
      </c>
      <c r="BR158" s="37">
        <v>0.16027738403567571</v>
      </c>
      <c r="BS158" s="37">
        <v>0.16027738403567571</v>
      </c>
      <c r="BT158" s="37">
        <v>0.16004531329096405</v>
      </c>
      <c r="BU158" s="37">
        <v>0.16004531329096405</v>
      </c>
      <c r="BV158" s="37">
        <v>0.1656570193591016</v>
      </c>
      <c r="BW158" s="37">
        <v>0.16792875808175589</v>
      </c>
      <c r="BX158" s="37">
        <v>0.15524376890330815</v>
      </c>
      <c r="BY158" s="37">
        <v>0.16029765374007576</v>
      </c>
      <c r="BZ158" s="37">
        <v>0.15879747435990144</v>
      </c>
      <c r="CA158" s="37">
        <v>0.16027738403567571</v>
      </c>
      <c r="CB158" s="37">
        <v>0.1551722402689808</v>
      </c>
      <c r="CC158" s="37">
        <v>0.17127427744707857</v>
      </c>
      <c r="CD158" s="37">
        <v>0.16174186769570675</v>
      </c>
      <c r="CE158" s="37">
        <v>0.16328486465103431</v>
      </c>
      <c r="CF158" s="37">
        <v>0.14008583524961238</v>
      </c>
      <c r="CG158" s="37">
        <v>0.1551722402689808</v>
      </c>
      <c r="CH158" s="37">
        <v>0.17918168961359493</v>
      </c>
      <c r="CI158" s="37">
        <v>0.15088554811473043</v>
      </c>
      <c r="CJ158" s="37">
        <v>0.1656570193591016</v>
      </c>
      <c r="CK158" s="37">
        <v>0.17286319599925548</v>
      </c>
      <c r="CL158" s="37">
        <v>0.15524376890330815</v>
      </c>
      <c r="CM158" s="37">
        <v>0.16052207211096103</v>
      </c>
      <c r="CN158" s="37">
        <v>0.16528972720652546</v>
      </c>
      <c r="CO158" s="37">
        <v>0.17632836733950397</v>
      </c>
      <c r="CP158" s="37">
        <v>0.16805589102644225</v>
      </c>
      <c r="CQ158" s="37">
        <v>0.15976045864318911</v>
      </c>
      <c r="CR158" s="37">
        <v>0.15546431304252972</v>
      </c>
      <c r="CS158" s="37">
        <v>0.16933065344469966</v>
      </c>
      <c r="CT158" s="37">
        <v>0.15524376890330815</v>
      </c>
      <c r="CU158" s="37">
        <v>0.15652971788204839</v>
      </c>
      <c r="CV158" s="37">
        <v>0.15546431304252972</v>
      </c>
      <c r="CW158" s="37">
        <v>0.16170736752044346</v>
      </c>
      <c r="CX158" s="37">
        <v>0.15524376890330815</v>
      </c>
      <c r="CY158" s="37">
        <v>0.15524376890330815</v>
      </c>
      <c r="CZ158" s="37">
        <v>0.16912906371590064</v>
      </c>
      <c r="DA158" s="37">
        <v>0.15546431304252972</v>
      </c>
      <c r="DB158" s="37">
        <v>0.15362539206977877</v>
      </c>
      <c r="DC158" s="37">
        <v>0.1551722402689808</v>
      </c>
      <c r="DD158" s="37">
        <v>0.16152646599417486</v>
      </c>
      <c r="DE158" s="37">
        <v>0.15508924568915772</v>
      </c>
      <c r="DF158" s="37">
        <v>0.16212774038061051</v>
      </c>
      <c r="DG158" s="37">
        <v>0.15296925292634178</v>
      </c>
      <c r="DH158" s="37">
        <v>0.15296897320634995</v>
      </c>
      <c r="DI158" s="37">
        <v>0.16198756295342287</v>
      </c>
      <c r="DJ158" s="37">
        <v>0.15993370810158347</v>
      </c>
      <c r="DK158" s="37">
        <v>0.15524376890330815</v>
      </c>
      <c r="DL158" s="37">
        <v>0.15524376890330815</v>
      </c>
      <c r="DM158" s="37">
        <v>0.14597354152636832</v>
      </c>
      <c r="DN158" s="37">
        <v>0.15884439798682282</v>
      </c>
      <c r="DO158" s="37">
        <v>0.15524376890330815</v>
      </c>
      <c r="DP158" s="37">
        <v>0.15296925292634178</v>
      </c>
      <c r="DQ158" s="37">
        <v>0.15936980618619545</v>
      </c>
      <c r="DR158" s="37">
        <v>0.14263914786253906</v>
      </c>
      <c r="DS158" s="37">
        <v>0.15672434514356537</v>
      </c>
      <c r="DT158" s="37">
        <v>0.15050428016547346</v>
      </c>
      <c r="DU158" s="37">
        <v>0.15524376890330815</v>
      </c>
      <c r="DV158" s="37">
        <v>0.15499162685746981</v>
      </c>
      <c r="DW158" s="37">
        <v>0.15342342264369746</v>
      </c>
      <c r="DX158" s="37">
        <v>0.15639207259404397</v>
      </c>
      <c r="DY158" s="37">
        <v>0.15546431304252972</v>
      </c>
      <c r="DZ158" s="37">
        <v>0.16204136249331769</v>
      </c>
      <c r="EA158" s="37">
        <v>0.15540665937922316</v>
      </c>
      <c r="EB158" s="37">
        <v>0.16152646599417486</v>
      </c>
      <c r="EC158" s="37">
        <v>0.15524376890330815</v>
      </c>
      <c r="ED158" s="37">
        <v>0.1592000718406863</v>
      </c>
      <c r="EE158" s="37">
        <v>0.15546431304252972</v>
      </c>
      <c r="EF158" s="37">
        <v>0.15524376890330815</v>
      </c>
      <c r="EG158" s="37">
        <v>0.15296925292634178</v>
      </c>
      <c r="EH158" s="37">
        <v>0.15524376890330815</v>
      </c>
      <c r="EI158" s="37">
        <v>0.15524376890330815</v>
      </c>
      <c r="EJ158" s="37">
        <v>0.16337404889874452</v>
      </c>
      <c r="EK158" s="37">
        <v>0.15689711499957104</v>
      </c>
      <c r="EL158" s="37">
        <v>0.16337404889874452</v>
      </c>
      <c r="EM158" s="37">
        <v>0.16266619332337839</v>
      </c>
      <c r="EN158" s="37">
        <v>0.15741555050272082</v>
      </c>
      <c r="EO158" s="37">
        <v>0.16337404889874452</v>
      </c>
      <c r="EP158" s="37">
        <v>0.16337404889874452</v>
      </c>
      <c r="EQ158" s="37">
        <v>0.15894667634334803</v>
      </c>
      <c r="ER158" s="37">
        <v>0.14747425258443769</v>
      </c>
      <c r="ES158" s="37">
        <v>0.14218004231418169</v>
      </c>
      <c r="ET158" s="37">
        <v>0.15546431304252972</v>
      </c>
      <c r="EU158" s="37">
        <v>0.16093661350642319</v>
      </c>
      <c r="EV158" s="37">
        <v>0.16212774038061051</v>
      </c>
      <c r="EW158" s="37">
        <v>0.16651100966442756</v>
      </c>
      <c r="EX158" s="37">
        <v>0.15524376890330815</v>
      </c>
      <c r="EY158" s="37">
        <v>0.15524376890330815</v>
      </c>
      <c r="EZ158" s="37">
        <v>0.16115504390900615</v>
      </c>
      <c r="FA158" s="37">
        <v>0.15546431304252972</v>
      </c>
      <c r="FB158" s="37">
        <v>0.1537711153885053</v>
      </c>
      <c r="FC158" s="37">
        <v>0.15546431304252972</v>
      </c>
      <c r="FD158" s="37">
        <v>0.14190038391765714</v>
      </c>
      <c r="FE158" s="37">
        <v>0.15894667634334803</v>
      </c>
      <c r="FF158" s="37">
        <v>0.1537711153885053</v>
      </c>
      <c r="FG158" s="37">
        <v>0.15524376890330815</v>
      </c>
      <c r="FH158" s="37">
        <v>0.15507875708626306</v>
      </c>
      <c r="FI158" s="37">
        <v>0.14965654935197836</v>
      </c>
      <c r="FJ158" s="37">
        <v>0.17221230601062909</v>
      </c>
      <c r="FK158" s="37">
        <v>0.15546431304252972</v>
      </c>
      <c r="FL158" s="37">
        <v>0.15854124123427171</v>
      </c>
      <c r="FM158" s="37">
        <v>0.15827484734698061</v>
      </c>
      <c r="FN158" s="37">
        <v>0.16337404889874452</v>
      </c>
      <c r="FO158" s="37">
        <v>0.16669288045353858</v>
      </c>
      <c r="FP158" s="37">
        <v>0.15546431304252972</v>
      </c>
      <c r="FQ158" s="37">
        <v>0.15524376890330815</v>
      </c>
      <c r="FR158" s="37">
        <v>0.15546431304252972</v>
      </c>
      <c r="FS158" s="37">
        <v>0.14824951968757127</v>
      </c>
      <c r="FT158" s="37">
        <v>0.15524376890330815</v>
      </c>
      <c r="FU158" s="37">
        <v>0.15524376890330815</v>
      </c>
      <c r="FV158" s="37">
        <v>0.15540665937922316</v>
      </c>
      <c r="FW158" s="37">
        <v>0.16650611699671281</v>
      </c>
      <c r="FX158" s="37">
        <v>0.16337404889874452</v>
      </c>
      <c r="FY158" s="37">
        <v>0.15674454625864165</v>
      </c>
      <c r="FZ158" s="37">
        <v>0.1504068457286698</v>
      </c>
      <c r="GA158" s="37">
        <v>0.15524376890330815</v>
      </c>
      <c r="GB158" s="37">
        <v>0.15524376890330815</v>
      </c>
      <c r="GC158" s="37">
        <v>0.166968513967511</v>
      </c>
      <c r="GD158" s="37">
        <v>0.15453815272462346</v>
      </c>
      <c r="GE158" s="37">
        <v>0.15546431304252972</v>
      </c>
      <c r="GF158" s="37">
        <v>0.15524376890330815</v>
      </c>
      <c r="GG158" s="37">
        <v>0.16655331613768865</v>
      </c>
      <c r="GH158" s="37">
        <v>0.15018004348988057</v>
      </c>
      <c r="GI158" s="37">
        <v>0.15540665937922316</v>
      </c>
      <c r="GJ158" s="37">
        <v>0.15546431304252972</v>
      </c>
      <c r="GK158" s="37">
        <v>0.15038363921026576</v>
      </c>
      <c r="GL158" s="37">
        <v>0.15513073665310917</v>
      </c>
      <c r="GM158" s="37">
        <v>0.16889302915853932</v>
      </c>
      <c r="GN158" s="37">
        <v>0.15296925292634178</v>
      </c>
      <c r="GO158" s="37">
        <v>0.15696104167070235</v>
      </c>
      <c r="GP158" s="37">
        <v>0.15546431304252972</v>
      </c>
      <c r="GQ158" s="37">
        <v>0.17141651122975521</v>
      </c>
      <c r="GR158" s="37">
        <v>0.16337404889874452</v>
      </c>
      <c r="GS158" s="37">
        <v>0.15524376890330815</v>
      </c>
      <c r="GT158" s="37">
        <v>0.15890991686874933</v>
      </c>
      <c r="GU158" s="37">
        <v>0.15843756259158148</v>
      </c>
      <c r="GV158" s="37">
        <v>0.15507875708626306</v>
      </c>
      <c r="GW158" s="37">
        <v>0.15524376890330815</v>
      </c>
      <c r="GX158" s="37">
        <v>0.16220791992106598</v>
      </c>
      <c r="GY158" s="37">
        <v>0.16337404889874452</v>
      </c>
      <c r="GZ158" s="37">
        <v>0.16004953813676503</v>
      </c>
      <c r="HA158" s="37">
        <v>0.1551722402689808</v>
      </c>
      <c r="HB158" s="37">
        <v>0.15827484734698061</v>
      </c>
      <c r="HC158" s="37">
        <v>0.15673429377968606</v>
      </c>
      <c r="HD158" s="37">
        <v>0.15546431304252972</v>
      </c>
      <c r="HE158" s="37">
        <v>0.13510453936520461</v>
      </c>
      <c r="HF158" s="37">
        <v>0.15524376890330815</v>
      </c>
      <c r="HG158" s="37">
        <v>0.13670615177341605</v>
      </c>
      <c r="HH158" s="37">
        <v>0.15803243937877043</v>
      </c>
      <c r="HI158" s="37">
        <v>0.15524376890330815</v>
      </c>
      <c r="HJ158" s="37">
        <v>0.15696145361635661</v>
      </c>
      <c r="HK158" s="37">
        <v>0.15088554811473043</v>
      </c>
      <c r="HL158" s="37">
        <v>0.15310248813175464</v>
      </c>
      <c r="HM158" s="37">
        <v>0.15524376890330815</v>
      </c>
      <c r="HN158" s="37">
        <v>0.14889188592258606</v>
      </c>
      <c r="HO158" s="37">
        <v>0.16021931072276074</v>
      </c>
      <c r="HP158" s="37">
        <v>0.15546431304252972</v>
      </c>
      <c r="HQ158" s="37">
        <v>0.15513073665310917</v>
      </c>
      <c r="HR158" s="37">
        <v>0.15688495153467175</v>
      </c>
      <c r="HS158" s="37">
        <v>0.15707003411994491</v>
      </c>
      <c r="HT158" s="37">
        <v>0.1551722402689808</v>
      </c>
      <c r="HU158" s="37">
        <v>0.16246569574640191</v>
      </c>
      <c r="HV158" s="37">
        <v>0.15296925292634178</v>
      </c>
      <c r="HW158" s="37">
        <v>0.15524376890330815</v>
      </c>
      <c r="HX158" s="37">
        <v>0.16337404889874452</v>
      </c>
      <c r="HY158" s="37">
        <v>0.16337404889874452</v>
      </c>
      <c r="HZ158" s="37">
        <v>0.15059156393265782</v>
      </c>
      <c r="IA158" s="37">
        <v>0.1551722402689808</v>
      </c>
      <c r="IB158" s="37">
        <v>0.15508924568915772</v>
      </c>
      <c r="IC158" s="37">
        <v>0.15225075315425252</v>
      </c>
      <c r="ID158" s="37">
        <v>0.1551722402689808</v>
      </c>
      <c r="IE158" s="37">
        <v>0.15524376890330815</v>
      </c>
      <c r="IF158" s="37">
        <v>0.15540665937922316</v>
      </c>
      <c r="IG158" s="37">
        <v>0.15296925292634178</v>
      </c>
      <c r="IH158" s="37">
        <v>0.15993370810158347</v>
      </c>
      <c r="II158" s="37">
        <v>0.16337404889874452</v>
      </c>
      <c r="IJ158" s="37">
        <v>0.15657444933590092</v>
      </c>
      <c r="IK158" s="37">
        <v>0.15874273650054604</v>
      </c>
      <c r="IL158" s="37">
        <v>0.15296897320634995</v>
      </c>
      <c r="IM158" s="37"/>
      <c r="IN158" s="37"/>
      <c r="IO158" s="37"/>
      <c r="IP158" s="37"/>
      <c r="IQ158" s="37"/>
      <c r="IR158" s="37"/>
      <c r="IS158" s="37"/>
      <c r="IT158" s="37"/>
      <c r="IU158" s="37"/>
      <c r="IV158" s="37"/>
      <c r="IW158" s="37"/>
      <c r="IX158" s="37"/>
      <c r="IY158" s="37"/>
      <c r="IZ158" s="37"/>
      <c r="JA158" s="37"/>
      <c r="JB158" s="37"/>
      <c r="JC158" s="37"/>
      <c r="JD158" s="37"/>
      <c r="JE158" s="37"/>
      <c r="JF158" s="37"/>
      <c r="JG158" s="37"/>
      <c r="JH158" s="37"/>
      <c r="JI158" s="37"/>
      <c r="JJ158" s="37"/>
      <c r="JK158" s="37"/>
      <c r="JL158" s="37"/>
      <c r="JM158" s="37"/>
      <c r="JN158" s="37"/>
      <c r="JO158" s="37"/>
      <c r="JP158" s="37"/>
      <c r="JQ158" s="37"/>
      <c r="JR158" s="37"/>
      <c r="JS158" s="37"/>
      <c r="JT158" s="37"/>
      <c r="JU158" s="37"/>
      <c r="JV158" s="37"/>
      <c r="JW158" s="37"/>
      <c r="JX158" s="37"/>
      <c r="JY158" s="37"/>
      <c r="JZ158" s="37"/>
      <c r="KA158" s="37"/>
      <c r="KB158" s="37"/>
      <c r="KC158" s="37"/>
      <c r="KD158" s="37"/>
      <c r="KE158" s="37"/>
      <c r="KF158" s="37"/>
      <c r="KG158" s="37"/>
      <c r="KH158" s="37"/>
      <c r="KI158" s="37"/>
      <c r="KJ158" s="37"/>
      <c r="KK158" s="37"/>
      <c r="KL158" s="37"/>
      <c r="KM158" s="37"/>
      <c r="KN158" s="37"/>
      <c r="KO158" s="37"/>
      <c r="KP158" s="37"/>
      <c r="KQ158" s="37"/>
      <c r="KR158" s="37"/>
      <c r="KS158" s="37"/>
      <c r="KT158" s="37"/>
      <c r="KU158" s="37"/>
      <c r="KV158" s="37"/>
      <c r="KW158" s="37"/>
      <c r="KX158" s="37"/>
      <c r="KY158" s="37"/>
      <c r="KZ158" s="37"/>
      <c r="LA158" s="37"/>
      <c r="LB158" s="37"/>
      <c r="LC158" s="37"/>
      <c r="LD158" s="37"/>
      <c r="LE158" s="37"/>
      <c r="LF158" s="37"/>
      <c r="LG158" s="37"/>
      <c r="LH158" s="37"/>
      <c r="LI158" s="37"/>
      <c r="LJ158" s="37"/>
      <c r="LK158" s="37"/>
      <c r="LL158" s="37"/>
      <c r="LM158" s="37"/>
      <c r="LN158" s="37"/>
      <c r="LO158" s="37"/>
      <c r="LP158" s="37"/>
      <c r="LQ158" s="37"/>
      <c r="LR158" s="37"/>
      <c r="LS158" s="37"/>
      <c r="LT158" s="37"/>
      <c r="LU158" s="37"/>
      <c r="LV158" s="37"/>
      <c r="LW158" s="37"/>
      <c r="LX158" s="37"/>
      <c r="LY158" s="37"/>
      <c r="LZ158" s="37"/>
      <c r="MA158" s="37"/>
      <c r="MB158" s="37"/>
      <c r="MC158" s="37"/>
      <c r="MD158" s="37"/>
      <c r="ME158" s="37"/>
      <c r="MF158" s="37"/>
      <c r="MG158" s="37"/>
      <c r="MH158" s="37"/>
      <c r="MI158" s="37"/>
      <c r="MJ158" s="37"/>
      <c r="MK158" s="37"/>
      <c r="ML158" s="37"/>
      <c r="MM158" s="37"/>
      <c r="MN158" s="37"/>
      <c r="MO158" s="37"/>
      <c r="MP158" s="37"/>
      <c r="MQ158" s="37"/>
      <c r="MR158" s="37"/>
      <c r="MS158" s="37"/>
      <c r="MT158" s="37"/>
      <c r="MU158" s="37"/>
      <c r="MV158" s="37"/>
      <c r="MW158" s="37"/>
      <c r="MX158" s="37"/>
      <c r="MY158" s="37"/>
      <c r="MZ158" s="37"/>
      <c r="NA158" s="37"/>
      <c r="NB158" s="37"/>
      <c r="NC158" s="37"/>
      <c r="ND158" s="37"/>
      <c r="NE158" s="37"/>
      <c r="NF158" s="37"/>
      <c r="NG158" s="37"/>
      <c r="NH158" s="37"/>
      <c r="NI158" s="37"/>
      <c r="NJ158" s="37"/>
      <c r="NK158" s="37"/>
      <c r="NL158" s="37"/>
      <c r="NM158" s="37"/>
      <c r="NN158" s="37"/>
      <c r="NO158" s="37"/>
      <c r="NP158" s="37"/>
      <c r="NQ158" s="37"/>
      <c r="NR158" s="37"/>
      <c r="NS158" s="37"/>
      <c r="NT158" s="37"/>
      <c r="NU158" s="37"/>
      <c r="NV158" s="37"/>
      <c r="NW158" s="37"/>
      <c r="NX158" s="37"/>
      <c r="NY158" s="37"/>
      <c r="NZ158" s="37"/>
      <c r="OA158" s="37"/>
      <c r="OB158" s="37"/>
      <c r="OC158" s="37"/>
      <c r="OD158" s="37"/>
      <c r="OE158" s="37"/>
      <c r="OF158" s="37"/>
      <c r="OG158" s="37"/>
      <c r="OH158" s="37"/>
      <c r="OI158" s="37"/>
      <c r="OJ158" s="37"/>
      <c r="OK158" s="37"/>
      <c r="OL158" s="37"/>
      <c r="OM158" s="37"/>
      <c r="ON158" s="37"/>
      <c r="OO158" s="37"/>
      <c r="OP158" s="37"/>
      <c r="OQ158" s="37"/>
      <c r="OR158" s="37"/>
      <c r="OS158" s="37"/>
      <c r="OT158" s="37"/>
    </row>
    <row r="159" spans="1:410" x14ac:dyDescent="0.35">
      <c r="A159" s="307">
        <v>0.20100000000000007</v>
      </c>
      <c r="B159" s="314">
        <f t="shared" si="16"/>
        <v>0.16043538432731308</v>
      </c>
      <c r="C159" s="315">
        <f t="shared" si="17"/>
        <v>4.0564615672686988E-2</v>
      </c>
      <c r="D159" s="37">
        <f t="shared" si="18"/>
        <v>0.15719512789531714</v>
      </c>
      <c r="E159" s="11">
        <f t="shared" si="19"/>
        <v>4.3804872104682924E-2</v>
      </c>
      <c r="F159" s="310">
        <f t="shared" si="20"/>
        <v>0.160400436720016</v>
      </c>
      <c r="G159" s="311">
        <f t="shared" si="21"/>
        <v>4.0599563279984069E-2</v>
      </c>
      <c r="H159" s="312">
        <f t="shared" si="22"/>
        <v>0.15729978907040559</v>
      </c>
      <c r="I159" s="313">
        <f t="shared" si="23"/>
        <v>4.3700210929594474E-2</v>
      </c>
      <c r="J159" s="323">
        <v>0.15719512789531714</v>
      </c>
      <c r="K159" s="313">
        <v>4.3804872104682924E-2</v>
      </c>
      <c r="M159" s="1">
        <v>0.20100000000000007</v>
      </c>
      <c r="N159" s="37">
        <v>0.15876692286343164</v>
      </c>
      <c r="O159" s="37">
        <v>0.1609436802954145</v>
      </c>
      <c r="P159" s="37">
        <v>0.16653243044138777</v>
      </c>
      <c r="Q159" s="37">
        <v>0.170379534517483</v>
      </c>
      <c r="R159" s="37">
        <v>0.1560319100650962</v>
      </c>
      <c r="S159" s="37">
        <v>0.1609436802954145</v>
      </c>
      <c r="T159" s="37">
        <v>0.1594498245939171</v>
      </c>
      <c r="U159" s="37">
        <v>0.16747674396958567</v>
      </c>
      <c r="V159" s="37">
        <v>0.1609436802954145</v>
      </c>
      <c r="W159" s="37">
        <v>0.16116708411585035</v>
      </c>
      <c r="X159" s="37">
        <v>0.1609436802954145</v>
      </c>
      <c r="Y159" s="37">
        <v>0.15774355073850543</v>
      </c>
      <c r="Z159" s="37">
        <v>0.16116708411585035</v>
      </c>
      <c r="AA159" s="37">
        <v>0.16116708411585035</v>
      </c>
      <c r="AB159" s="37">
        <v>0.17511164211261332</v>
      </c>
      <c r="AC159" s="37">
        <v>0.16090217359437098</v>
      </c>
      <c r="AD159" s="37">
        <v>0.15637775579654623</v>
      </c>
      <c r="AE159" s="37">
        <v>0.17373559947166539</v>
      </c>
      <c r="AF159" s="37">
        <v>0.1609436802954145</v>
      </c>
      <c r="AG159" s="37">
        <v>0.16116708411585035</v>
      </c>
      <c r="AH159" s="37">
        <v>0.16653243044138777</v>
      </c>
      <c r="AI159" s="37">
        <v>0.17015211610056813</v>
      </c>
      <c r="AJ159" s="37">
        <v>0.16116708411585035</v>
      </c>
      <c r="AK159" s="37">
        <v>0.15614425953930611</v>
      </c>
      <c r="AL159" s="37">
        <v>0.1609436802954145</v>
      </c>
      <c r="AM159" s="37">
        <v>0.16086067875277177</v>
      </c>
      <c r="AN159" s="37">
        <v>0.16592646962231772</v>
      </c>
      <c r="AO159" s="37">
        <v>0.16090217359437098</v>
      </c>
      <c r="AP159" s="37">
        <v>0.16116708411585035</v>
      </c>
      <c r="AQ159" s="37">
        <v>0.16543532569182839</v>
      </c>
      <c r="AR159" s="37">
        <v>0.16653243044138777</v>
      </c>
      <c r="AS159" s="37">
        <v>0.15154774528375858</v>
      </c>
      <c r="AT159" s="37">
        <v>0.1741448831325636</v>
      </c>
      <c r="AU159" s="37">
        <v>0.15918403403656578</v>
      </c>
      <c r="AV159" s="37">
        <v>0.16116708411585035</v>
      </c>
      <c r="AW159" s="37">
        <v>0.16082909905353659</v>
      </c>
      <c r="AX159" s="37">
        <v>0.16090217359437098</v>
      </c>
      <c r="AY159" s="37">
        <v>0.1609436802954145</v>
      </c>
      <c r="AZ159" s="37">
        <v>0.15751237989363154</v>
      </c>
      <c r="BA159" s="37">
        <v>0.15614425953930611</v>
      </c>
      <c r="BB159" s="37">
        <v>0.15614425953930611</v>
      </c>
      <c r="BC159" s="37">
        <v>0.16118365338338281</v>
      </c>
      <c r="BD159" s="37">
        <v>0.15615408414764143</v>
      </c>
      <c r="BE159" s="37">
        <v>0.1609436802954145</v>
      </c>
      <c r="BF159" s="37">
        <v>0.17147096424445896</v>
      </c>
      <c r="BG159" s="37">
        <v>0.16724068519373447</v>
      </c>
      <c r="BH159" s="37">
        <v>0.17198096416756248</v>
      </c>
      <c r="BI159" s="37">
        <v>0.16653243044138777</v>
      </c>
      <c r="BJ159" s="37">
        <v>0.16090217359437098</v>
      </c>
      <c r="BK159" s="37">
        <v>0.18069334777700208</v>
      </c>
      <c r="BL159" s="37">
        <v>0.17126633182281625</v>
      </c>
      <c r="BM159" s="37">
        <v>0.15886011078862805</v>
      </c>
      <c r="BN159" s="37">
        <v>0.15387145471661956</v>
      </c>
      <c r="BO159" s="37">
        <v>0.16613400593116467</v>
      </c>
      <c r="BP159" s="37">
        <v>0.16088142469110145</v>
      </c>
      <c r="BQ159" s="37">
        <v>0.16409314328492908</v>
      </c>
      <c r="BR159" s="37">
        <v>0.16116708411585035</v>
      </c>
      <c r="BS159" s="37">
        <v>0.16116708411585035</v>
      </c>
      <c r="BT159" s="37">
        <v>0.1609436802954145</v>
      </c>
      <c r="BU159" s="37">
        <v>0.1609436802954145</v>
      </c>
      <c r="BV159" s="37">
        <v>0.16653243044138777</v>
      </c>
      <c r="BW159" s="37">
        <v>0.16870994072661372</v>
      </c>
      <c r="BX159" s="37">
        <v>0.15614425953930611</v>
      </c>
      <c r="BY159" s="37">
        <v>0.16118873712693715</v>
      </c>
      <c r="BZ159" s="37">
        <v>0.15968706389960019</v>
      </c>
      <c r="CA159" s="37">
        <v>0.16116708411585035</v>
      </c>
      <c r="CB159" s="37">
        <v>0.15607867066666659</v>
      </c>
      <c r="CC159" s="37">
        <v>0.17218784483073368</v>
      </c>
      <c r="CD159" s="37">
        <v>0.16260356517317809</v>
      </c>
      <c r="CE159" s="37">
        <v>0.1642156805054813</v>
      </c>
      <c r="CF159" s="37">
        <v>0.14101221310090195</v>
      </c>
      <c r="CG159" s="37">
        <v>0.15607867066666659</v>
      </c>
      <c r="CH159" s="37">
        <v>0.18011746346671331</v>
      </c>
      <c r="CI159" s="37">
        <v>0.15179281147807933</v>
      </c>
      <c r="CJ159" s="37">
        <v>0.16653243044138777</v>
      </c>
      <c r="CK159" s="37">
        <v>0.17373512135345726</v>
      </c>
      <c r="CL159" s="37">
        <v>0.15614425953930611</v>
      </c>
      <c r="CM159" s="37">
        <v>0.16141522623673832</v>
      </c>
      <c r="CN159" s="37">
        <v>0.16620217584189589</v>
      </c>
      <c r="CO159" s="37">
        <v>0.17727035117833911</v>
      </c>
      <c r="CP159" s="37">
        <v>0.16892385826641965</v>
      </c>
      <c r="CQ159" s="37">
        <v>0.16065483000822645</v>
      </c>
      <c r="CR159" s="37">
        <v>0.15637775579654623</v>
      </c>
      <c r="CS159" s="37">
        <v>0.17019311499368395</v>
      </c>
      <c r="CT159" s="37">
        <v>0.15614425953930611</v>
      </c>
      <c r="CU159" s="37">
        <v>0.1574325823410001</v>
      </c>
      <c r="CV159" s="37">
        <v>0.15637775579654623</v>
      </c>
      <c r="CW159" s="37">
        <v>0.16262009285150136</v>
      </c>
      <c r="CX159" s="37">
        <v>0.15614425953930611</v>
      </c>
      <c r="CY159" s="37">
        <v>0.15614425953930611</v>
      </c>
      <c r="CZ159" s="37">
        <v>0.17001264912870573</v>
      </c>
      <c r="DA159" s="37">
        <v>0.15637775579654623</v>
      </c>
      <c r="DB159" s="37">
        <v>0.15452123722978284</v>
      </c>
      <c r="DC159" s="37">
        <v>0.15607867066666659</v>
      </c>
      <c r="DD159" s="37">
        <v>0.16241189021970359</v>
      </c>
      <c r="DE159" s="37">
        <v>0.1559851653670008</v>
      </c>
      <c r="DF159" s="37">
        <v>0.16301047409447289</v>
      </c>
      <c r="DG159" s="37">
        <v>0.15387145471661956</v>
      </c>
      <c r="DH159" s="37">
        <v>0.15387753116036418</v>
      </c>
      <c r="DI159" s="37">
        <v>0.16290009111479686</v>
      </c>
      <c r="DJ159" s="37">
        <v>0.1608418987413105</v>
      </c>
      <c r="DK159" s="37">
        <v>0.15614425953930611</v>
      </c>
      <c r="DL159" s="37">
        <v>0.15614425953930611</v>
      </c>
      <c r="DM159" s="37">
        <v>0.14683573196336308</v>
      </c>
      <c r="DN159" s="37">
        <v>0.15972110057618893</v>
      </c>
      <c r="DO159" s="37">
        <v>0.15614425953930611</v>
      </c>
      <c r="DP159" s="37">
        <v>0.15387145471661956</v>
      </c>
      <c r="DQ159" s="37">
        <v>0.16027576638598795</v>
      </c>
      <c r="DR159" s="37">
        <v>0.14355056023342105</v>
      </c>
      <c r="DS159" s="37">
        <v>0.15762496694487971</v>
      </c>
      <c r="DT159" s="37">
        <v>0.15140452476585264</v>
      </c>
      <c r="DU159" s="37">
        <v>0.15614425953930611</v>
      </c>
      <c r="DV159" s="37">
        <v>0.15589531814204949</v>
      </c>
      <c r="DW159" s="37">
        <v>0.1543252810727882</v>
      </c>
      <c r="DX159" s="37">
        <v>0.15729309912991418</v>
      </c>
      <c r="DY159" s="37">
        <v>0.15637775579654623</v>
      </c>
      <c r="DZ159" s="37">
        <v>0.16291918840396091</v>
      </c>
      <c r="EA159" s="37">
        <v>0.1563171682820097</v>
      </c>
      <c r="EB159" s="37">
        <v>0.16241189021970359</v>
      </c>
      <c r="EC159" s="37">
        <v>0.15614425953930611</v>
      </c>
      <c r="ED159" s="37">
        <v>0.16004124624268923</v>
      </c>
      <c r="EE159" s="37">
        <v>0.15637775579654623</v>
      </c>
      <c r="EF159" s="37">
        <v>0.15614425953930611</v>
      </c>
      <c r="EG159" s="37">
        <v>0.15387145471661956</v>
      </c>
      <c r="EH159" s="37">
        <v>0.15614425953930611</v>
      </c>
      <c r="EI159" s="37">
        <v>0.15614425953930611</v>
      </c>
      <c r="EJ159" s="37">
        <v>0.16425128044450377</v>
      </c>
      <c r="EK159" s="37">
        <v>0.15779232148380617</v>
      </c>
      <c r="EL159" s="37">
        <v>0.16425128044450377</v>
      </c>
      <c r="EM159" s="37">
        <v>0.16356338723322494</v>
      </c>
      <c r="EN159" s="37">
        <v>0.15831503772059197</v>
      </c>
      <c r="EO159" s="37">
        <v>0.16425128044450377</v>
      </c>
      <c r="EP159" s="37">
        <v>0.16425128044450377</v>
      </c>
      <c r="EQ159" s="37">
        <v>0.15982589399884239</v>
      </c>
      <c r="ER159" s="37">
        <v>0.14839337470704828</v>
      </c>
      <c r="ES159" s="37">
        <v>0.1431646823691255</v>
      </c>
      <c r="ET159" s="37">
        <v>0.15637775579654623</v>
      </c>
      <c r="EU159" s="37">
        <v>0.1618217852219821</v>
      </c>
      <c r="EV159" s="37">
        <v>0.16301047409447289</v>
      </c>
      <c r="EW159" s="37">
        <v>0.16738693769157642</v>
      </c>
      <c r="EX159" s="37">
        <v>0.15614425953930611</v>
      </c>
      <c r="EY159" s="37">
        <v>0.15614425953930611</v>
      </c>
      <c r="EZ159" s="37">
        <v>0.16203326677243202</v>
      </c>
      <c r="FA159" s="37">
        <v>0.15637775579654623</v>
      </c>
      <c r="FB159" s="37">
        <v>0.15467148333296343</v>
      </c>
      <c r="FC159" s="37">
        <v>0.15637775579654623</v>
      </c>
      <c r="FD159" s="37">
        <v>0.14274531849647221</v>
      </c>
      <c r="FE159" s="37">
        <v>0.15982589399884239</v>
      </c>
      <c r="FF159" s="37">
        <v>0.15467148333296343</v>
      </c>
      <c r="FG159" s="37">
        <v>0.15614425953930611</v>
      </c>
      <c r="FH159" s="37">
        <v>0.15598773457690651</v>
      </c>
      <c r="FI159" s="37">
        <v>0.15054215289931805</v>
      </c>
      <c r="FJ159" s="37">
        <v>0.17308481248503704</v>
      </c>
      <c r="FK159" s="37">
        <v>0.15637775579654623</v>
      </c>
      <c r="FL159" s="37">
        <v>0.15941049032905008</v>
      </c>
      <c r="FM159" s="37">
        <v>0.1591759816686833</v>
      </c>
      <c r="FN159" s="37">
        <v>0.16425128044450377</v>
      </c>
      <c r="FO159" s="37">
        <v>0.167573939731674</v>
      </c>
      <c r="FP159" s="37">
        <v>0.15637775579654623</v>
      </c>
      <c r="FQ159" s="37">
        <v>0.15614425953930611</v>
      </c>
      <c r="FR159" s="37">
        <v>0.15637775579654623</v>
      </c>
      <c r="FS159" s="37">
        <v>0.14915704599028556</v>
      </c>
      <c r="FT159" s="37">
        <v>0.15614425953930611</v>
      </c>
      <c r="FU159" s="37">
        <v>0.15614425953930611</v>
      </c>
      <c r="FV159" s="37">
        <v>0.1563171682820097</v>
      </c>
      <c r="FW159" s="37">
        <v>0.16741624133006017</v>
      </c>
      <c r="FX159" s="37">
        <v>0.16425128044450377</v>
      </c>
      <c r="FY159" s="37">
        <v>0.15768074838614554</v>
      </c>
      <c r="FZ159" s="37">
        <v>0.15131127515537468</v>
      </c>
      <c r="GA159" s="37">
        <v>0.15614425953930611</v>
      </c>
      <c r="GB159" s="37">
        <v>0.15614425953930611</v>
      </c>
      <c r="GC159" s="37">
        <v>0.16790743317259982</v>
      </c>
      <c r="GD159" s="37">
        <v>0.15545220545464833</v>
      </c>
      <c r="GE159" s="37">
        <v>0.15637775579654623</v>
      </c>
      <c r="GF159" s="37">
        <v>0.15614425953930611</v>
      </c>
      <c r="GG159" s="37">
        <v>0.16743742650054672</v>
      </c>
      <c r="GH159" s="37">
        <v>0.15108696947567024</v>
      </c>
      <c r="GI159" s="37">
        <v>0.1563171682820097</v>
      </c>
      <c r="GJ159" s="37">
        <v>0.15637775579654623</v>
      </c>
      <c r="GK159" s="37">
        <v>0.15128316510867501</v>
      </c>
      <c r="GL159" s="37">
        <v>0.1560319100650962</v>
      </c>
      <c r="GM159" s="37">
        <v>0.16982144558269363</v>
      </c>
      <c r="GN159" s="37">
        <v>0.15387145471661956</v>
      </c>
      <c r="GO159" s="37">
        <v>0.15782177559855248</v>
      </c>
      <c r="GP159" s="37">
        <v>0.15637775579654623</v>
      </c>
      <c r="GQ159" s="37">
        <v>0.1722901987205272</v>
      </c>
      <c r="GR159" s="37">
        <v>0.16425128044450377</v>
      </c>
      <c r="GS159" s="37">
        <v>0.15614425953930611</v>
      </c>
      <c r="GT159" s="37">
        <v>0.15985319042061175</v>
      </c>
      <c r="GU159" s="37">
        <v>0.15933320922966998</v>
      </c>
      <c r="GV159" s="37">
        <v>0.15598773457690651</v>
      </c>
      <c r="GW159" s="37">
        <v>0.15614425953930611</v>
      </c>
      <c r="GX159" s="37">
        <v>0.16311153226918762</v>
      </c>
      <c r="GY159" s="37">
        <v>0.16425128044450377</v>
      </c>
      <c r="GZ159" s="37">
        <v>0.16092825797171884</v>
      </c>
      <c r="HA159" s="37">
        <v>0.15607867066666659</v>
      </c>
      <c r="HB159" s="37">
        <v>0.1591759816686833</v>
      </c>
      <c r="HC159" s="37">
        <v>0.15763182203778747</v>
      </c>
      <c r="HD159" s="37">
        <v>0.15637775579654623</v>
      </c>
      <c r="HE159" s="37">
        <v>0.135738463345358</v>
      </c>
      <c r="HF159" s="37">
        <v>0.15614425953930611</v>
      </c>
      <c r="HG159" s="37">
        <v>0.13734128923921896</v>
      </c>
      <c r="HH159" s="37">
        <v>0.1589293834877199</v>
      </c>
      <c r="HI159" s="37">
        <v>0.15614425953930611</v>
      </c>
      <c r="HJ159" s="37">
        <v>0.15786220505546833</v>
      </c>
      <c r="HK159" s="37">
        <v>0.15179281147807933</v>
      </c>
      <c r="HL159" s="37">
        <v>0.15401456221954213</v>
      </c>
      <c r="HM159" s="37">
        <v>0.15614425953930611</v>
      </c>
      <c r="HN159" s="37">
        <v>0.14976147045242216</v>
      </c>
      <c r="HO159" s="37">
        <v>0.16112499595612939</v>
      </c>
      <c r="HP159" s="37">
        <v>0.15637775579654623</v>
      </c>
      <c r="HQ159" s="37">
        <v>0.1560319100650962</v>
      </c>
      <c r="HR159" s="37">
        <v>0.15764084006955281</v>
      </c>
      <c r="HS159" s="37">
        <v>0.15796916602413047</v>
      </c>
      <c r="HT159" s="37">
        <v>0.15607867066666659</v>
      </c>
      <c r="HU159" s="37">
        <v>0.16334039592267691</v>
      </c>
      <c r="HV159" s="37">
        <v>0.15387145471661956</v>
      </c>
      <c r="HW159" s="37">
        <v>0.15614425953930611</v>
      </c>
      <c r="HX159" s="37">
        <v>0.16425128044450377</v>
      </c>
      <c r="HY159" s="37">
        <v>0.16425128044450377</v>
      </c>
      <c r="HZ159" s="37">
        <v>0.1514974244906222</v>
      </c>
      <c r="IA159" s="37">
        <v>0.15607867066666659</v>
      </c>
      <c r="IB159" s="37">
        <v>0.1559851653670008</v>
      </c>
      <c r="IC159" s="37">
        <v>0.15315701432243856</v>
      </c>
      <c r="ID159" s="37">
        <v>0.15607867066666659</v>
      </c>
      <c r="IE159" s="37">
        <v>0.15614425953930611</v>
      </c>
      <c r="IF159" s="37">
        <v>0.1563171682820097</v>
      </c>
      <c r="IG159" s="37">
        <v>0.15387145471661956</v>
      </c>
      <c r="IH159" s="37">
        <v>0.1608418987413105</v>
      </c>
      <c r="II159" s="37">
        <v>0.16425128044450377</v>
      </c>
      <c r="IJ159" s="37">
        <v>0.15748365771271544</v>
      </c>
      <c r="IK159" s="37">
        <v>0.15961693940712074</v>
      </c>
      <c r="IL159" s="37">
        <v>0.15387753116036418</v>
      </c>
      <c r="IM159" s="37"/>
      <c r="IN159" s="37"/>
      <c r="IO159" s="37"/>
      <c r="IP159" s="37"/>
      <c r="IQ159" s="37"/>
      <c r="IR159" s="37"/>
      <c r="IS159" s="37"/>
      <c r="IT159" s="37"/>
      <c r="IU159" s="37"/>
      <c r="IV159" s="37"/>
      <c r="IW159" s="37"/>
      <c r="IX159" s="37"/>
      <c r="IY159" s="37"/>
      <c r="IZ159" s="37"/>
      <c r="JA159" s="37"/>
      <c r="JB159" s="37"/>
      <c r="JC159" s="37"/>
      <c r="JD159" s="37"/>
      <c r="JE159" s="37"/>
      <c r="JF159" s="37"/>
      <c r="JG159" s="37"/>
      <c r="JH159" s="37"/>
      <c r="JI159" s="37"/>
      <c r="JJ159" s="37"/>
      <c r="JK159" s="37"/>
      <c r="JL159" s="37"/>
      <c r="JM159" s="37"/>
      <c r="JN159" s="37"/>
      <c r="JO159" s="37"/>
      <c r="JP159" s="37"/>
      <c r="JQ159" s="37"/>
      <c r="JR159" s="37"/>
      <c r="JS159" s="37"/>
      <c r="JT159" s="37"/>
      <c r="JU159" s="37"/>
      <c r="JV159" s="37"/>
      <c r="JW159" s="37"/>
      <c r="JX159" s="37"/>
      <c r="JY159" s="37"/>
      <c r="JZ159" s="37"/>
      <c r="KA159" s="37"/>
      <c r="KB159" s="37"/>
      <c r="KC159" s="37"/>
      <c r="KD159" s="37"/>
      <c r="KE159" s="37"/>
      <c r="KF159" s="37"/>
      <c r="KG159" s="37"/>
      <c r="KH159" s="37"/>
      <c r="KI159" s="37"/>
      <c r="KJ159" s="37"/>
      <c r="KK159" s="37"/>
      <c r="KL159" s="37"/>
      <c r="KM159" s="37"/>
      <c r="KN159" s="37"/>
      <c r="KO159" s="37"/>
      <c r="KP159" s="37"/>
      <c r="KQ159" s="37"/>
      <c r="KR159" s="37"/>
      <c r="KS159" s="37"/>
      <c r="KT159" s="37"/>
      <c r="KU159" s="37"/>
      <c r="KV159" s="37"/>
      <c r="KW159" s="37"/>
      <c r="KX159" s="37"/>
      <c r="KY159" s="37"/>
      <c r="KZ159" s="37"/>
      <c r="LA159" s="37"/>
      <c r="LB159" s="37"/>
      <c r="LC159" s="37"/>
      <c r="LD159" s="37"/>
      <c r="LE159" s="37"/>
      <c r="LF159" s="37"/>
      <c r="LG159" s="37"/>
      <c r="LH159" s="37"/>
      <c r="LI159" s="37"/>
      <c r="LJ159" s="37"/>
      <c r="LK159" s="37"/>
      <c r="LL159" s="37"/>
      <c r="LM159" s="37"/>
      <c r="LN159" s="37"/>
      <c r="LO159" s="37"/>
      <c r="LP159" s="37"/>
      <c r="LQ159" s="37"/>
      <c r="LR159" s="37"/>
      <c r="LS159" s="37"/>
      <c r="LT159" s="37"/>
      <c r="LU159" s="37"/>
      <c r="LV159" s="37"/>
      <c r="LW159" s="37"/>
      <c r="LX159" s="37"/>
      <c r="LY159" s="37"/>
      <c r="LZ159" s="37"/>
      <c r="MA159" s="37"/>
      <c r="MB159" s="37"/>
      <c r="MC159" s="37"/>
      <c r="MD159" s="37"/>
      <c r="ME159" s="37"/>
      <c r="MF159" s="37"/>
      <c r="MG159" s="37"/>
      <c r="MH159" s="37"/>
      <c r="MI159" s="37"/>
      <c r="MJ159" s="37"/>
      <c r="MK159" s="37"/>
      <c r="ML159" s="37"/>
      <c r="MM159" s="37"/>
      <c r="MN159" s="37"/>
      <c r="MO159" s="37"/>
      <c r="MP159" s="37"/>
      <c r="MQ159" s="37"/>
      <c r="MR159" s="37"/>
      <c r="MS159" s="37"/>
      <c r="MT159" s="37"/>
      <c r="MU159" s="37"/>
      <c r="MV159" s="37"/>
      <c r="MW159" s="37"/>
      <c r="MX159" s="37"/>
      <c r="MY159" s="37"/>
      <c r="MZ159" s="37"/>
      <c r="NA159" s="37"/>
      <c r="NB159" s="37"/>
      <c r="NC159" s="37"/>
      <c r="ND159" s="37"/>
      <c r="NE159" s="37"/>
      <c r="NF159" s="37"/>
      <c r="NG159" s="37"/>
      <c r="NH159" s="37"/>
      <c r="NI159" s="37"/>
      <c r="NJ159" s="37"/>
      <c r="NK159" s="37"/>
      <c r="NL159" s="37"/>
      <c r="NM159" s="37"/>
      <c r="NN159" s="37"/>
      <c r="NO159" s="37"/>
      <c r="NP159" s="37"/>
      <c r="NQ159" s="37"/>
      <c r="NR159" s="37"/>
      <c r="NS159" s="37"/>
      <c r="NT159" s="37"/>
      <c r="NU159" s="37"/>
      <c r="NV159" s="37"/>
      <c r="NW159" s="37"/>
      <c r="NX159" s="37"/>
      <c r="NY159" s="37"/>
      <c r="NZ159" s="37"/>
      <c r="OA159" s="37"/>
      <c r="OB159" s="37"/>
      <c r="OC159" s="37"/>
      <c r="OD159" s="37"/>
      <c r="OE159" s="37"/>
      <c r="OF159" s="37"/>
      <c r="OG159" s="37"/>
      <c r="OH159" s="37"/>
      <c r="OI159" s="37"/>
      <c r="OJ159" s="37"/>
      <c r="OK159" s="37"/>
      <c r="OL159" s="37"/>
      <c r="OM159" s="37"/>
      <c r="ON159" s="37"/>
      <c r="OO159" s="37"/>
      <c r="OP159" s="37"/>
      <c r="OQ159" s="37"/>
      <c r="OR159" s="37"/>
      <c r="OS159" s="37"/>
      <c r="OT159" s="37"/>
    </row>
    <row r="160" spans="1:410" x14ac:dyDescent="0.35">
      <c r="A160" s="307">
        <v>0.20200000000000007</v>
      </c>
      <c r="B160" s="314">
        <f t="shared" si="16"/>
        <v>0.16133048428379992</v>
      </c>
      <c r="C160" s="315">
        <f t="shared" si="17"/>
        <v>4.0669515716200144E-2</v>
      </c>
      <c r="D160" s="37">
        <f t="shared" si="18"/>
        <v>0.15808640057959689</v>
      </c>
      <c r="E160" s="11">
        <f t="shared" si="19"/>
        <v>4.3913599420403182E-2</v>
      </c>
      <c r="F160" s="310">
        <f t="shared" si="20"/>
        <v>0.16129560783065955</v>
      </c>
      <c r="G160" s="311">
        <f t="shared" si="21"/>
        <v>4.070439216934052E-2</v>
      </c>
      <c r="H160" s="312">
        <f t="shared" si="22"/>
        <v>0.1581907630677668</v>
      </c>
      <c r="I160" s="313">
        <f t="shared" si="23"/>
        <v>4.3809236932233264E-2</v>
      </c>
      <c r="J160" s="323">
        <v>0.15808640057959689</v>
      </c>
      <c r="K160" s="313">
        <v>4.3913599420403182E-2</v>
      </c>
      <c r="M160" s="1">
        <v>0.20200000000000007</v>
      </c>
      <c r="N160" s="37">
        <v>0.15965604347392692</v>
      </c>
      <c r="O160" s="37">
        <v>0.16184233912358836</v>
      </c>
      <c r="P160" s="37">
        <v>0.16740825397355019</v>
      </c>
      <c r="Q160" s="37">
        <v>0.17124853719890298</v>
      </c>
      <c r="R160" s="37">
        <v>0.15693329626961794</v>
      </c>
      <c r="S160" s="37">
        <v>0.16184233912358836</v>
      </c>
      <c r="T160" s="37">
        <v>0.16034654907837576</v>
      </c>
      <c r="U160" s="37">
        <v>0.16834464888510592</v>
      </c>
      <c r="V160" s="37">
        <v>0.16184233912358836</v>
      </c>
      <c r="W160" s="37">
        <v>0.16205701569560738</v>
      </c>
      <c r="X160" s="37">
        <v>0.16184233912358836</v>
      </c>
      <c r="Y160" s="37">
        <v>0.15864060846422845</v>
      </c>
      <c r="Z160" s="37">
        <v>0.16205701569560738</v>
      </c>
      <c r="AA160" s="37">
        <v>0.16205701569560738</v>
      </c>
      <c r="AB160" s="37">
        <v>0.17604983532307816</v>
      </c>
      <c r="AC160" s="37">
        <v>0.16179812710043406</v>
      </c>
      <c r="AD160" s="37">
        <v>0.15728209076481692</v>
      </c>
      <c r="AE160" s="37">
        <v>0.1746911550206709</v>
      </c>
      <c r="AF160" s="37">
        <v>0.16184233912358836</v>
      </c>
      <c r="AG160" s="37">
        <v>0.16205701569560738</v>
      </c>
      <c r="AH160" s="37">
        <v>0.16740825397355019</v>
      </c>
      <c r="AI160" s="37">
        <v>0.17110646273241992</v>
      </c>
      <c r="AJ160" s="37">
        <v>0.16205701569560738</v>
      </c>
      <c r="AK160" s="37">
        <v>0.1570449573737227</v>
      </c>
      <c r="AL160" s="37">
        <v>0.16184233912358836</v>
      </c>
      <c r="AM160" s="37">
        <v>0.16175392840418668</v>
      </c>
      <c r="AN160" s="37">
        <v>0.16680336065533763</v>
      </c>
      <c r="AO160" s="37">
        <v>0.16179812710043406</v>
      </c>
      <c r="AP160" s="37">
        <v>0.16205701569560738</v>
      </c>
      <c r="AQ160" s="37">
        <v>0.16636168628611658</v>
      </c>
      <c r="AR160" s="37">
        <v>0.16740825397355019</v>
      </c>
      <c r="AS160" s="37">
        <v>0.15243599396145213</v>
      </c>
      <c r="AT160" s="37">
        <v>0.17502009734833912</v>
      </c>
      <c r="AU160" s="37">
        <v>0.1600665291595027</v>
      </c>
      <c r="AV160" s="37">
        <v>0.16205701569560738</v>
      </c>
      <c r="AW160" s="37">
        <v>0.16171772127347217</v>
      </c>
      <c r="AX160" s="37">
        <v>0.16179812710043406</v>
      </c>
      <c r="AY160" s="37">
        <v>0.16184233912358836</v>
      </c>
      <c r="AZ160" s="37">
        <v>0.1584120637179407</v>
      </c>
      <c r="BA160" s="37">
        <v>0.1570449573737227</v>
      </c>
      <c r="BB160" s="37">
        <v>0.1570449573737227</v>
      </c>
      <c r="BC160" s="37">
        <v>0.1620936882830406</v>
      </c>
      <c r="BD160" s="37">
        <v>0.15704230053107371</v>
      </c>
      <c r="BE160" s="37">
        <v>0.16184233912358836</v>
      </c>
      <c r="BF160" s="37">
        <v>0.17236536316231454</v>
      </c>
      <c r="BG160" s="37">
        <v>0.1681165189405025</v>
      </c>
      <c r="BH160" s="37">
        <v>0.17291064056749961</v>
      </c>
      <c r="BI160" s="37">
        <v>0.16740825397355019</v>
      </c>
      <c r="BJ160" s="37">
        <v>0.16179812710043406</v>
      </c>
      <c r="BK160" s="37">
        <v>0.1816281688777619</v>
      </c>
      <c r="BL160" s="37">
        <v>0.17214279988557846</v>
      </c>
      <c r="BM160" s="37">
        <v>0.15975052193619921</v>
      </c>
      <c r="BN160" s="37">
        <v>0.15477385383896136</v>
      </c>
      <c r="BO160" s="37">
        <v>0.16698096275006113</v>
      </c>
      <c r="BP160" s="37">
        <v>0.16177602608639718</v>
      </c>
      <c r="BQ160" s="37">
        <v>0.16499297119116418</v>
      </c>
      <c r="BR160" s="37">
        <v>0.16205701569560738</v>
      </c>
      <c r="BS160" s="37">
        <v>0.16205701569560738</v>
      </c>
      <c r="BT160" s="37">
        <v>0.16184233912358836</v>
      </c>
      <c r="BU160" s="37">
        <v>0.16184233912358836</v>
      </c>
      <c r="BV160" s="37">
        <v>0.16740825397355019</v>
      </c>
      <c r="BW160" s="37">
        <v>0.16949111729977351</v>
      </c>
      <c r="BX160" s="37">
        <v>0.1570449573737227</v>
      </c>
      <c r="BY160" s="37">
        <v>0.16208005163923311</v>
      </c>
      <c r="BZ160" s="37">
        <v>0.16057688050432595</v>
      </c>
      <c r="CA160" s="37">
        <v>0.16205701569560738</v>
      </c>
      <c r="CB160" s="37">
        <v>0.15698534803879594</v>
      </c>
      <c r="CC160" s="37">
        <v>0.17310174763608011</v>
      </c>
      <c r="CD160" s="37">
        <v>0.16346581768748636</v>
      </c>
      <c r="CE160" s="37">
        <v>0.16514666580147352</v>
      </c>
      <c r="CF160" s="37">
        <v>0.14193867689944062</v>
      </c>
      <c r="CG160" s="37">
        <v>0.15698534803879594</v>
      </c>
      <c r="CH160" s="37">
        <v>0.18105345032087339</v>
      </c>
      <c r="CI160" s="37">
        <v>0.15270028590884022</v>
      </c>
      <c r="CJ160" s="37">
        <v>0.16740825397355019</v>
      </c>
      <c r="CK160" s="37">
        <v>0.17460752933015278</v>
      </c>
      <c r="CL160" s="37">
        <v>0.1570449573737227</v>
      </c>
      <c r="CM160" s="37">
        <v>0.16230863317827238</v>
      </c>
      <c r="CN160" s="37">
        <v>0.16711497853584811</v>
      </c>
      <c r="CO160" s="37">
        <v>0.17821255748963583</v>
      </c>
      <c r="CP160" s="37">
        <v>0.16979230895902186</v>
      </c>
      <c r="CQ160" s="37">
        <v>0.16154947301539213</v>
      </c>
      <c r="CR160" s="37">
        <v>0.15728209076481692</v>
      </c>
      <c r="CS160" s="37">
        <v>0.17105607779049969</v>
      </c>
      <c r="CT160" s="37">
        <v>0.1570449573737227</v>
      </c>
      <c r="CU160" s="37">
        <v>0.15833212571071509</v>
      </c>
      <c r="CV160" s="37">
        <v>0.15728209076481692</v>
      </c>
      <c r="CW160" s="37">
        <v>0.1635330891514204</v>
      </c>
      <c r="CX160" s="37">
        <v>0.1570449573737227</v>
      </c>
      <c r="CY160" s="37">
        <v>0.1570449573737227</v>
      </c>
      <c r="CZ160" s="37">
        <v>0.17089670452739014</v>
      </c>
      <c r="DA160" s="37">
        <v>0.15728209076481692</v>
      </c>
      <c r="DB160" s="37">
        <v>0.1554172566254981</v>
      </c>
      <c r="DC160" s="37">
        <v>0.15698534803879594</v>
      </c>
      <c r="DD160" s="37">
        <v>0.16329775347611641</v>
      </c>
      <c r="DE160" s="37">
        <v>0.15688126401499858</v>
      </c>
      <c r="DF160" s="37">
        <v>0.1638936559304951</v>
      </c>
      <c r="DG160" s="37">
        <v>0.15477385383896136</v>
      </c>
      <c r="DH160" s="37">
        <v>0.15478626194495981</v>
      </c>
      <c r="DI160" s="37">
        <v>0.16381289640679619</v>
      </c>
      <c r="DJ160" s="37">
        <v>0.16175325062660018</v>
      </c>
      <c r="DK160" s="37">
        <v>0.1570449573737227</v>
      </c>
      <c r="DL160" s="37">
        <v>0.1570449573737227</v>
      </c>
      <c r="DM160" s="37">
        <v>0.14769841328396938</v>
      </c>
      <c r="DN160" s="37">
        <v>0.16059826167662017</v>
      </c>
      <c r="DO160" s="37">
        <v>0.1570449573737227</v>
      </c>
      <c r="DP160" s="37">
        <v>0.15477385383896136</v>
      </c>
      <c r="DQ160" s="37">
        <v>0.16118831778970399</v>
      </c>
      <c r="DR160" s="37">
        <v>0.14446881908162723</v>
      </c>
      <c r="DS160" s="37">
        <v>0.15852580037577901</v>
      </c>
      <c r="DT160" s="37">
        <v>0.15230496124816861</v>
      </c>
      <c r="DU160" s="37">
        <v>0.1570449573737227</v>
      </c>
      <c r="DV160" s="37">
        <v>0.15679924481462337</v>
      </c>
      <c r="DW160" s="37">
        <v>0.15522733881226936</v>
      </c>
      <c r="DX160" s="37">
        <v>0.15819324667379631</v>
      </c>
      <c r="DY160" s="37">
        <v>0.15728209076481692</v>
      </c>
      <c r="DZ160" s="37">
        <v>0.16379747803544387</v>
      </c>
      <c r="EA160" s="37">
        <v>0.15721667862448574</v>
      </c>
      <c r="EB160" s="37">
        <v>0.16329775347611641</v>
      </c>
      <c r="EC160" s="37">
        <v>0.1570449573737227</v>
      </c>
      <c r="ED160" s="37">
        <v>0.16088301130793314</v>
      </c>
      <c r="EE160" s="37">
        <v>0.15728209076481692</v>
      </c>
      <c r="EF160" s="37">
        <v>0.1570449573737227</v>
      </c>
      <c r="EG160" s="37">
        <v>0.15477385383896136</v>
      </c>
      <c r="EH160" s="37">
        <v>0.1570449573737227</v>
      </c>
      <c r="EI160" s="37">
        <v>0.1570449573737227</v>
      </c>
      <c r="EJ160" s="37">
        <v>0.16512897847757979</v>
      </c>
      <c r="EK160" s="37">
        <v>0.15868769853505071</v>
      </c>
      <c r="EL160" s="37">
        <v>0.16512897847757979</v>
      </c>
      <c r="EM160" s="37">
        <v>0.16446080535684349</v>
      </c>
      <c r="EN160" s="37">
        <v>0.15921474727403817</v>
      </c>
      <c r="EO160" s="37">
        <v>0.16512897847757979</v>
      </c>
      <c r="EP160" s="37">
        <v>0.16512897847757979</v>
      </c>
      <c r="EQ160" s="37">
        <v>0.16070556895944654</v>
      </c>
      <c r="ER160" s="37">
        <v>0.14929740011909964</v>
      </c>
      <c r="ES160" s="37">
        <v>0.14414246385509033</v>
      </c>
      <c r="ET160" s="37">
        <v>0.15728209076481692</v>
      </c>
      <c r="EU160" s="37">
        <v>0.16270734849197122</v>
      </c>
      <c r="EV160" s="37">
        <v>0.1638936559304951</v>
      </c>
      <c r="EW160" s="37">
        <v>0.16826333856537734</v>
      </c>
      <c r="EX160" s="37">
        <v>0.1570449573737227</v>
      </c>
      <c r="EY160" s="37">
        <v>0.1570449573737227</v>
      </c>
      <c r="EZ160" s="37">
        <v>0.16291195151797311</v>
      </c>
      <c r="FA160" s="37">
        <v>0.15728209076481692</v>
      </c>
      <c r="FB160" s="37">
        <v>0.15557205405047059</v>
      </c>
      <c r="FC160" s="37">
        <v>0.15728209076481692</v>
      </c>
      <c r="FD160" s="37">
        <v>0.14359064142372868</v>
      </c>
      <c r="FE160" s="37">
        <v>0.16070556895944654</v>
      </c>
      <c r="FF160" s="37">
        <v>0.15557205405047059</v>
      </c>
      <c r="FG160" s="37">
        <v>0.1570449573737227</v>
      </c>
      <c r="FH160" s="37">
        <v>0.15689698028020471</v>
      </c>
      <c r="FI160" s="37">
        <v>0.15142810576623456</v>
      </c>
      <c r="FJ160" s="37">
        <v>0.17395779968438818</v>
      </c>
      <c r="FK160" s="37">
        <v>0.15728209076481692</v>
      </c>
      <c r="FL160" s="37">
        <v>0.16028020157193912</v>
      </c>
      <c r="FM160" s="37">
        <v>0.1600773312213295</v>
      </c>
      <c r="FN160" s="37">
        <v>0.16512897847757979</v>
      </c>
      <c r="FO160" s="37">
        <v>0.16845545610659829</v>
      </c>
      <c r="FP160" s="37">
        <v>0.15728209076481692</v>
      </c>
      <c r="FQ160" s="37">
        <v>0.1570449573737227</v>
      </c>
      <c r="FR160" s="37">
        <v>0.15728209076481692</v>
      </c>
      <c r="FS160" s="37">
        <v>0.15005784365153896</v>
      </c>
      <c r="FT160" s="37">
        <v>0.1570449573737227</v>
      </c>
      <c r="FU160" s="37">
        <v>0.1570449573737227</v>
      </c>
      <c r="FV160" s="37">
        <v>0.15721667862448574</v>
      </c>
      <c r="FW160" s="37">
        <v>0.16832664614504389</v>
      </c>
      <c r="FX160" s="37">
        <v>0.16512897847757979</v>
      </c>
      <c r="FY160" s="37">
        <v>0.15861708926204354</v>
      </c>
      <c r="FZ160" s="37">
        <v>0.15221590474794811</v>
      </c>
      <c r="GA160" s="37">
        <v>0.1570449573737227</v>
      </c>
      <c r="GB160" s="37">
        <v>0.1570449573737227</v>
      </c>
      <c r="GC160" s="37">
        <v>0.16884658271261821</v>
      </c>
      <c r="GD160" s="37">
        <v>0.15636654230424329</v>
      </c>
      <c r="GE160" s="37">
        <v>0.15728209076481692</v>
      </c>
      <c r="GF160" s="37">
        <v>0.1570449573737227</v>
      </c>
      <c r="GG160" s="37">
        <v>0.16832198978877178</v>
      </c>
      <c r="GH160" s="37">
        <v>0.15199415556491958</v>
      </c>
      <c r="GI160" s="37">
        <v>0.15721667862448574</v>
      </c>
      <c r="GJ160" s="37">
        <v>0.15728209076481692</v>
      </c>
      <c r="GK160" s="37">
        <v>0.15218288940316027</v>
      </c>
      <c r="GL160" s="37">
        <v>0.15693329626961794</v>
      </c>
      <c r="GM160" s="37">
        <v>0.17075004660119464</v>
      </c>
      <c r="GN160" s="37">
        <v>0.15477385383896136</v>
      </c>
      <c r="GO160" s="37">
        <v>0.15868305103209468</v>
      </c>
      <c r="GP160" s="37">
        <v>0.15728209076481692</v>
      </c>
      <c r="GQ160" s="37">
        <v>0.17316437216856984</v>
      </c>
      <c r="GR160" s="37">
        <v>0.16512897847757979</v>
      </c>
      <c r="GS160" s="37">
        <v>0.1570449573737227</v>
      </c>
      <c r="GT160" s="37">
        <v>0.16079668119860258</v>
      </c>
      <c r="GU160" s="37">
        <v>0.16022903061890381</v>
      </c>
      <c r="GV160" s="37">
        <v>0.15689698028020471</v>
      </c>
      <c r="GW160" s="37">
        <v>0.1570449573737227</v>
      </c>
      <c r="GX160" s="37">
        <v>0.16401536063946254</v>
      </c>
      <c r="GY160" s="37">
        <v>0.16512897847757979</v>
      </c>
      <c r="GZ160" s="37">
        <v>0.16180743739672754</v>
      </c>
      <c r="HA160" s="37">
        <v>0.15698534803879594</v>
      </c>
      <c r="HB160" s="37">
        <v>0.1600773312213295</v>
      </c>
      <c r="HC160" s="37">
        <v>0.15852957362032494</v>
      </c>
      <c r="HD160" s="37">
        <v>0.15728209076481692</v>
      </c>
      <c r="HE160" s="37">
        <v>0.13637348481432432</v>
      </c>
      <c r="HF160" s="37">
        <v>0.1570449573737227</v>
      </c>
      <c r="HG160" s="37">
        <v>0.13797752354019588</v>
      </c>
      <c r="HH160" s="37">
        <v>0.1598265490548425</v>
      </c>
      <c r="HI160" s="37">
        <v>0.1570449573737227</v>
      </c>
      <c r="HJ160" s="37">
        <v>0.15876316018469794</v>
      </c>
      <c r="HK160" s="37">
        <v>0.15270028590884022</v>
      </c>
      <c r="HL160" s="37">
        <v>0.1549268984452925</v>
      </c>
      <c r="HM160" s="37">
        <v>0.1570449573737227</v>
      </c>
      <c r="HN160" s="37">
        <v>0.15063499262193036</v>
      </c>
      <c r="HO160" s="37">
        <v>0.1620309049751727</v>
      </c>
      <c r="HP160" s="37">
        <v>0.15728209076481692</v>
      </c>
      <c r="HQ160" s="37">
        <v>0.15693329626961794</v>
      </c>
      <c r="HR160" s="37">
        <v>0.15839757001793653</v>
      </c>
      <c r="HS160" s="37">
        <v>0.15886851297456461</v>
      </c>
      <c r="HT160" s="37">
        <v>0.15698534803879594</v>
      </c>
      <c r="HU160" s="37">
        <v>0.16421562209913532</v>
      </c>
      <c r="HV160" s="37">
        <v>0.15477385383896136</v>
      </c>
      <c r="HW160" s="37">
        <v>0.1570449573737227</v>
      </c>
      <c r="HX160" s="37">
        <v>0.16512897847757979</v>
      </c>
      <c r="HY160" s="37">
        <v>0.16512897847757979</v>
      </c>
      <c r="HZ160" s="37">
        <v>0.15240348755109157</v>
      </c>
      <c r="IA160" s="37">
        <v>0.15698534803879594</v>
      </c>
      <c r="IB160" s="37">
        <v>0.15688126401499858</v>
      </c>
      <c r="IC160" s="37">
        <v>0.1540634923241615</v>
      </c>
      <c r="ID160" s="37">
        <v>0.15698534803879594</v>
      </c>
      <c r="IE160" s="37">
        <v>0.1570449573737227</v>
      </c>
      <c r="IF160" s="37">
        <v>0.15721667862448574</v>
      </c>
      <c r="IG160" s="37">
        <v>0.15477385383896136</v>
      </c>
      <c r="IH160" s="37">
        <v>0.16175325062660018</v>
      </c>
      <c r="II160" s="37">
        <v>0.16512897847757979</v>
      </c>
      <c r="IJ160" s="37">
        <v>0.15839313781683839</v>
      </c>
      <c r="IK160" s="37">
        <v>0.16049160203413293</v>
      </c>
      <c r="IL160" s="37">
        <v>0.15478626194495981</v>
      </c>
      <c r="IM160" s="37"/>
      <c r="IN160" s="37"/>
      <c r="IO160" s="37"/>
      <c r="IP160" s="37"/>
      <c r="IQ160" s="37"/>
      <c r="IR160" s="37"/>
      <c r="IS160" s="37"/>
      <c r="IT160" s="37"/>
      <c r="IU160" s="37"/>
      <c r="IV160" s="37"/>
      <c r="IW160" s="37"/>
      <c r="IX160" s="37"/>
      <c r="IY160" s="37"/>
      <c r="IZ160" s="37"/>
      <c r="JA160" s="37"/>
      <c r="JB160" s="37"/>
      <c r="JC160" s="37"/>
      <c r="JD160" s="37"/>
      <c r="JE160" s="37"/>
      <c r="JF160" s="37"/>
      <c r="JG160" s="37"/>
      <c r="JH160" s="37"/>
      <c r="JI160" s="37"/>
      <c r="JJ160" s="37"/>
      <c r="JK160" s="37"/>
      <c r="JL160" s="37"/>
      <c r="JM160" s="37"/>
      <c r="JN160" s="37"/>
      <c r="JO160" s="37"/>
      <c r="JP160" s="37"/>
      <c r="JQ160" s="37"/>
      <c r="JR160" s="37"/>
      <c r="JS160" s="37"/>
      <c r="JT160" s="37"/>
      <c r="JU160" s="37"/>
      <c r="JV160" s="37"/>
      <c r="JW160" s="37"/>
      <c r="JX160" s="37"/>
      <c r="JY160" s="37"/>
      <c r="JZ160" s="37"/>
      <c r="KA160" s="37"/>
      <c r="KB160" s="37"/>
      <c r="KC160" s="37"/>
      <c r="KD160" s="37"/>
      <c r="KE160" s="37"/>
      <c r="KF160" s="37"/>
      <c r="KG160" s="37"/>
      <c r="KH160" s="37"/>
      <c r="KI160" s="37"/>
      <c r="KJ160" s="37"/>
      <c r="KK160" s="37"/>
      <c r="KL160" s="37"/>
      <c r="KM160" s="37"/>
      <c r="KN160" s="37"/>
      <c r="KO160" s="37"/>
      <c r="KP160" s="37"/>
      <c r="KQ160" s="37"/>
      <c r="KR160" s="37"/>
      <c r="KS160" s="37"/>
      <c r="KT160" s="37"/>
      <c r="KU160" s="37"/>
      <c r="KV160" s="37"/>
      <c r="KW160" s="37"/>
      <c r="KX160" s="37"/>
      <c r="KY160" s="37"/>
      <c r="KZ160" s="37"/>
      <c r="LA160" s="37"/>
      <c r="LB160" s="37"/>
      <c r="LC160" s="37"/>
      <c r="LD160" s="37"/>
      <c r="LE160" s="37"/>
      <c r="LF160" s="37"/>
      <c r="LG160" s="37"/>
      <c r="LH160" s="37"/>
      <c r="LI160" s="37"/>
      <c r="LJ160" s="37"/>
      <c r="LK160" s="37"/>
      <c r="LL160" s="37"/>
      <c r="LM160" s="37"/>
      <c r="LN160" s="37"/>
      <c r="LO160" s="37"/>
      <c r="LP160" s="37"/>
      <c r="LQ160" s="37"/>
      <c r="LR160" s="37"/>
      <c r="LS160" s="37"/>
      <c r="LT160" s="37"/>
      <c r="LU160" s="37"/>
      <c r="LV160" s="37"/>
      <c r="LW160" s="37"/>
      <c r="LX160" s="37"/>
      <c r="LY160" s="37"/>
      <c r="LZ160" s="37"/>
      <c r="MA160" s="37"/>
      <c r="MB160" s="37"/>
      <c r="MC160" s="37"/>
      <c r="MD160" s="37"/>
      <c r="ME160" s="37"/>
      <c r="MF160" s="37"/>
      <c r="MG160" s="37"/>
      <c r="MH160" s="37"/>
      <c r="MI160" s="37"/>
      <c r="MJ160" s="37"/>
      <c r="MK160" s="37"/>
      <c r="ML160" s="37"/>
      <c r="MM160" s="37"/>
      <c r="MN160" s="37"/>
      <c r="MO160" s="37"/>
      <c r="MP160" s="37"/>
      <c r="MQ160" s="37"/>
      <c r="MR160" s="37"/>
      <c r="MS160" s="37"/>
      <c r="MT160" s="37"/>
      <c r="MU160" s="37"/>
      <c r="MV160" s="37"/>
      <c r="MW160" s="37"/>
      <c r="MX160" s="37"/>
      <c r="MY160" s="37"/>
      <c r="MZ160" s="37"/>
      <c r="NA160" s="37"/>
      <c r="NB160" s="37"/>
      <c r="NC160" s="37"/>
      <c r="ND160" s="37"/>
      <c r="NE160" s="37"/>
      <c r="NF160" s="37"/>
      <c r="NG160" s="37"/>
      <c r="NH160" s="37"/>
      <c r="NI160" s="37"/>
      <c r="NJ160" s="37"/>
      <c r="NK160" s="37"/>
      <c r="NL160" s="37"/>
      <c r="NM160" s="37"/>
      <c r="NN160" s="37"/>
      <c r="NO160" s="37"/>
      <c r="NP160" s="37"/>
      <c r="NQ160" s="37"/>
      <c r="NR160" s="37"/>
      <c r="NS160" s="37"/>
      <c r="NT160" s="37"/>
      <c r="NU160" s="37"/>
      <c r="NV160" s="37"/>
      <c r="NW160" s="37"/>
      <c r="NX160" s="37"/>
      <c r="NY160" s="37"/>
      <c r="NZ160" s="37"/>
      <c r="OA160" s="37"/>
      <c r="OB160" s="37"/>
      <c r="OC160" s="37"/>
      <c r="OD160" s="37"/>
      <c r="OE160" s="37"/>
      <c r="OF160" s="37"/>
      <c r="OG160" s="37"/>
      <c r="OH160" s="37"/>
      <c r="OI160" s="37"/>
      <c r="OJ160" s="37"/>
      <c r="OK160" s="37"/>
      <c r="OL160" s="37"/>
      <c r="OM160" s="37"/>
      <c r="ON160" s="37"/>
      <c r="OO160" s="37"/>
      <c r="OP160" s="37"/>
      <c r="OQ160" s="37"/>
      <c r="OR160" s="37"/>
      <c r="OS160" s="37"/>
      <c r="OT160" s="37"/>
    </row>
    <row r="161" spans="1:410" x14ac:dyDescent="0.35">
      <c r="A161" s="307">
        <v>0.20300000000000007</v>
      </c>
      <c r="B161" s="314">
        <f t="shared" si="16"/>
        <v>0.16222562563295986</v>
      </c>
      <c r="C161" s="315">
        <f t="shared" si="17"/>
        <v>4.0774374367040206E-2</v>
      </c>
      <c r="D161" s="37">
        <f t="shared" si="18"/>
        <v>0.15897753809190665</v>
      </c>
      <c r="E161" s="11">
        <f t="shared" si="19"/>
        <v>4.4022461908093419E-2</v>
      </c>
      <c r="F161" s="310">
        <f t="shared" si="20"/>
        <v>0.16219086255909693</v>
      </c>
      <c r="G161" s="311">
        <f t="shared" si="21"/>
        <v>4.0809137440903143E-2</v>
      </c>
      <c r="H161" s="312">
        <f t="shared" si="22"/>
        <v>0.15908158339675538</v>
      </c>
      <c r="I161" s="313">
        <f t="shared" si="23"/>
        <v>4.3918416603244692E-2</v>
      </c>
      <c r="J161" s="323">
        <v>0.15897753809190665</v>
      </c>
      <c r="K161" s="313">
        <v>4.4022461908093419E-2</v>
      </c>
      <c r="M161" s="1">
        <v>0.20300000000000007</v>
      </c>
      <c r="N161" s="37">
        <v>0.16054538768372084</v>
      </c>
      <c r="O161" s="37">
        <v>0.16274128879439331</v>
      </c>
      <c r="P161" s="37">
        <v>0.1682844884213468</v>
      </c>
      <c r="Q161" s="37">
        <v>0.17211802331340831</v>
      </c>
      <c r="R161" s="37">
        <v>0.157834894786407</v>
      </c>
      <c r="S161" s="37">
        <v>0.16274128879439331</v>
      </c>
      <c r="T161" s="37">
        <v>0.16124528064907451</v>
      </c>
      <c r="U161" s="37">
        <v>0.16921303362371831</v>
      </c>
      <c r="V161" s="37">
        <v>0.16274128879439331</v>
      </c>
      <c r="W161" s="37">
        <v>0.16294717833187833</v>
      </c>
      <c r="X161" s="37">
        <v>0.16274128879439331</v>
      </c>
      <c r="Y161" s="37">
        <v>0.15953788370907196</v>
      </c>
      <c r="Z161" s="37">
        <v>0.16294717833187833</v>
      </c>
      <c r="AA161" s="37">
        <v>0.16294717833187833</v>
      </c>
      <c r="AB161" s="37">
        <v>0.17698810421110167</v>
      </c>
      <c r="AC161" s="37">
        <v>0.16269435554973888</v>
      </c>
      <c r="AD161" s="37">
        <v>0.15818312212235663</v>
      </c>
      <c r="AE161" s="37">
        <v>0.17564688006561591</v>
      </c>
      <c r="AF161" s="37">
        <v>0.16274128879439331</v>
      </c>
      <c r="AG161" s="37">
        <v>0.16294717833187833</v>
      </c>
      <c r="AH161" s="37">
        <v>0.1682844884213468</v>
      </c>
      <c r="AI161" s="37">
        <v>0.17206086831973666</v>
      </c>
      <c r="AJ161" s="37">
        <v>0.16294717833187833</v>
      </c>
      <c r="AK161" s="37">
        <v>0.15794586202860583</v>
      </c>
      <c r="AL161" s="37">
        <v>0.16274128879439331</v>
      </c>
      <c r="AM161" s="37">
        <v>0.16264743717940333</v>
      </c>
      <c r="AN161" s="37">
        <v>0.16768112046412242</v>
      </c>
      <c r="AO161" s="37">
        <v>0.16269435554973888</v>
      </c>
      <c r="AP161" s="37">
        <v>0.16294717833187833</v>
      </c>
      <c r="AQ161" s="37">
        <v>0.16728829403450818</v>
      </c>
      <c r="AR161" s="37">
        <v>0.1682844884213468</v>
      </c>
      <c r="AS161" s="37">
        <v>0.15332445306616371</v>
      </c>
      <c r="AT161" s="37">
        <v>0.17589579444096315</v>
      </c>
      <c r="AU161" s="37">
        <v>0.16094947032248963</v>
      </c>
      <c r="AV161" s="37">
        <v>0.16294717833187833</v>
      </c>
      <c r="AW161" s="37">
        <v>0.16260478523823418</v>
      </c>
      <c r="AX161" s="37">
        <v>0.16269435554973888</v>
      </c>
      <c r="AY161" s="37">
        <v>0.16274128879439331</v>
      </c>
      <c r="AZ161" s="37">
        <v>0.15931196023009764</v>
      </c>
      <c r="BA161" s="37">
        <v>0.15794586202860583</v>
      </c>
      <c r="BB161" s="37">
        <v>0.15794586202860583</v>
      </c>
      <c r="BC161" s="37">
        <v>0.16300397093521912</v>
      </c>
      <c r="BD161" s="37">
        <v>0.15793074084999725</v>
      </c>
      <c r="BE161" s="37">
        <v>0.16274128879439331</v>
      </c>
      <c r="BF161" s="37">
        <v>0.17325997504428448</v>
      </c>
      <c r="BG161" s="37">
        <v>0.16899023780895894</v>
      </c>
      <c r="BH161" s="37">
        <v>0.17384045153528294</v>
      </c>
      <c r="BI161" s="37">
        <v>0.1682844884213468</v>
      </c>
      <c r="BJ161" s="37">
        <v>0.16269435554973888</v>
      </c>
      <c r="BK161" s="37">
        <v>0.18256323047098721</v>
      </c>
      <c r="BL161" s="37">
        <v>0.17301974238819628</v>
      </c>
      <c r="BM161" s="37">
        <v>0.16064916832316989</v>
      </c>
      <c r="BN161" s="37">
        <v>0.15567644995301255</v>
      </c>
      <c r="BO161" s="37">
        <v>0.16782843400675285</v>
      </c>
      <c r="BP161" s="37">
        <v>0.16267089450521621</v>
      </c>
      <c r="BQ161" s="37">
        <v>0.16589309493030502</v>
      </c>
      <c r="BR161" s="37">
        <v>0.16294717833187833</v>
      </c>
      <c r="BS161" s="37">
        <v>0.16294717833187833</v>
      </c>
      <c r="BT161" s="37">
        <v>0.16274128879439331</v>
      </c>
      <c r="BU161" s="37">
        <v>0.16274128879439331</v>
      </c>
      <c r="BV161" s="37">
        <v>0.1682844884213468</v>
      </c>
      <c r="BW161" s="37">
        <v>0.17027154697424396</v>
      </c>
      <c r="BX161" s="37">
        <v>0.15794586202860583</v>
      </c>
      <c r="BY161" s="37">
        <v>0.16297159683404727</v>
      </c>
      <c r="BZ161" s="37">
        <v>0.1614669237467008</v>
      </c>
      <c r="CA161" s="37">
        <v>0.16294717833187833</v>
      </c>
      <c r="CB161" s="37">
        <v>0.1578922716247626</v>
      </c>
      <c r="CC161" s="37">
        <v>0.17401401056493149</v>
      </c>
      <c r="CD161" s="37">
        <v>0.16432862308290708</v>
      </c>
      <c r="CE161" s="37">
        <v>0.16607782003474214</v>
      </c>
      <c r="CF161" s="37">
        <v>0.14286522628735199</v>
      </c>
      <c r="CG161" s="37">
        <v>0.1578922716247626</v>
      </c>
      <c r="CH161" s="37">
        <v>0.18198964928398897</v>
      </c>
      <c r="CI161" s="37">
        <v>0.1536079710396141</v>
      </c>
      <c r="CJ161" s="37">
        <v>0.1682844884213468</v>
      </c>
      <c r="CK161" s="37">
        <v>0.17548041809953463</v>
      </c>
      <c r="CL161" s="37">
        <v>0.15794586202860583</v>
      </c>
      <c r="CM161" s="37">
        <v>0.16320229244491413</v>
      </c>
      <c r="CN161" s="37">
        <v>0.16802813383218007</v>
      </c>
      <c r="CO161" s="37">
        <v>0.17915498526325213</v>
      </c>
      <c r="CP161" s="37">
        <v>0.17066124126870896</v>
      </c>
      <c r="CQ161" s="37">
        <v>0.16244438677361606</v>
      </c>
      <c r="CR161" s="37">
        <v>0.15818312212235663</v>
      </c>
      <c r="CS161" s="37">
        <v>0.17191953995728593</v>
      </c>
      <c r="CT161" s="37">
        <v>0.15794586202860583</v>
      </c>
      <c r="CU161" s="37">
        <v>0.1592305271913208</v>
      </c>
      <c r="CV161" s="37">
        <v>0.15818312212235663</v>
      </c>
      <c r="CW161" s="37">
        <v>0.16444635549669839</v>
      </c>
      <c r="CX161" s="37">
        <v>0.15794586202860583</v>
      </c>
      <c r="CY161" s="37">
        <v>0.15794586202860583</v>
      </c>
      <c r="CZ161" s="37">
        <v>0.17178122807711604</v>
      </c>
      <c r="DA161" s="37">
        <v>0.15818312212235663</v>
      </c>
      <c r="DB161" s="37">
        <v>0.15631345007139186</v>
      </c>
      <c r="DC161" s="37">
        <v>0.1578922716247626</v>
      </c>
      <c r="DD161" s="37">
        <v>0.16418405400511937</v>
      </c>
      <c r="DE161" s="37">
        <v>0.15777754142952216</v>
      </c>
      <c r="DF161" s="37">
        <v>0.16477728410591097</v>
      </c>
      <c r="DG161" s="37">
        <v>0.15567644995301255</v>
      </c>
      <c r="DH161" s="37">
        <v>0.15569516535551875</v>
      </c>
      <c r="DI161" s="37">
        <v>0.16472597788845889</v>
      </c>
      <c r="DJ161" s="37">
        <v>0.1626648732353777</v>
      </c>
      <c r="DK161" s="37">
        <v>0.15794586202860583</v>
      </c>
      <c r="DL161" s="37">
        <v>0.15794586202860583</v>
      </c>
      <c r="DM161" s="37">
        <v>0.14856158336394198</v>
      </c>
      <c r="DN161" s="37">
        <v>0.16147587945737252</v>
      </c>
      <c r="DO161" s="37">
        <v>0.15794586202860583</v>
      </c>
      <c r="DP161" s="37">
        <v>0.15567644995301255</v>
      </c>
      <c r="DQ161" s="37">
        <v>0.16210368832589706</v>
      </c>
      <c r="DR161" s="37">
        <v>0.14538732942741683</v>
      </c>
      <c r="DS161" s="37">
        <v>0.15942684504259397</v>
      </c>
      <c r="DT161" s="37">
        <v>0.15320558928437622</v>
      </c>
      <c r="DU161" s="37">
        <v>0.15794586202860583</v>
      </c>
      <c r="DV161" s="37">
        <v>0.1577034062130096</v>
      </c>
      <c r="DW161" s="37">
        <v>0.15612959551421346</v>
      </c>
      <c r="DX161" s="37">
        <v>0.15909359704807335</v>
      </c>
      <c r="DY161" s="37">
        <v>0.15818312212235663</v>
      </c>
      <c r="DZ161" s="37">
        <v>0.16467622955733763</v>
      </c>
      <c r="EA161" s="37">
        <v>0.15811215333107187</v>
      </c>
      <c r="EB161" s="37">
        <v>0.16418405400511937</v>
      </c>
      <c r="EC161" s="37">
        <v>0.15794586202860583</v>
      </c>
      <c r="ED161" s="37">
        <v>0.16172536493812961</v>
      </c>
      <c r="EE161" s="37">
        <v>0.15818312212235663</v>
      </c>
      <c r="EF161" s="37">
        <v>0.15794586202860583</v>
      </c>
      <c r="EG161" s="37">
        <v>0.15567644995301255</v>
      </c>
      <c r="EH161" s="37">
        <v>0.15794586202860583</v>
      </c>
      <c r="EI161" s="37">
        <v>0.15794586202860583</v>
      </c>
      <c r="EJ161" s="37">
        <v>0.16600714116751991</v>
      </c>
      <c r="EK161" s="37">
        <v>0.15958324611220021</v>
      </c>
      <c r="EL161" s="37">
        <v>0.16600714116751991</v>
      </c>
      <c r="EM161" s="37">
        <v>0.16535844727772142</v>
      </c>
      <c r="EN161" s="37">
        <v>0.16011467864891493</v>
      </c>
      <c r="EO161" s="37">
        <v>0.16600714116751991</v>
      </c>
      <c r="EP161" s="37">
        <v>0.16600714116751991</v>
      </c>
      <c r="EQ161" s="37">
        <v>0.16158569939457346</v>
      </c>
      <c r="ER161" s="37">
        <v>0.15019711733312691</v>
      </c>
      <c r="ES161" s="37">
        <v>0.14511727393552842</v>
      </c>
      <c r="ET161" s="37">
        <v>0.15818312212235663</v>
      </c>
      <c r="EU161" s="37">
        <v>0.16359330181284926</v>
      </c>
      <c r="EV161" s="37">
        <v>0.16477728410591097</v>
      </c>
      <c r="EW161" s="37">
        <v>0.16914021045497329</v>
      </c>
      <c r="EX161" s="37">
        <v>0.15794586202860583</v>
      </c>
      <c r="EY161" s="37">
        <v>0.15794586202860583</v>
      </c>
      <c r="EZ161" s="37">
        <v>0.1637910963151854</v>
      </c>
      <c r="FA161" s="37">
        <v>0.15818312212235663</v>
      </c>
      <c r="FB161" s="37">
        <v>0.15647282717884736</v>
      </c>
      <c r="FC161" s="37">
        <v>0.15818312212235663</v>
      </c>
      <c r="FD161" s="37">
        <v>0.14443635169954616</v>
      </c>
      <c r="FE161" s="37">
        <v>0.16158569939457346</v>
      </c>
      <c r="FF161" s="37">
        <v>0.15647282717884736</v>
      </c>
      <c r="FG161" s="37">
        <v>0.15794586202860583</v>
      </c>
      <c r="FH161" s="37">
        <v>0.15780649326396978</v>
      </c>
      <c r="FI161" s="37">
        <v>0.15231440660038542</v>
      </c>
      <c r="FJ161" s="37">
        <v>0.17483126578559283</v>
      </c>
      <c r="FK161" s="37">
        <v>0.15818312212235663</v>
      </c>
      <c r="FL161" s="37">
        <v>0.16115037313183933</v>
      </c>
      <c r="FM161" s="37">
        <v>0.16098570385132316</v>
      </c>
      <c r="FN161" s="37">
        <v>0.16600714116751991</v>
      </c>
      <c r="FO161" s="37">
        <v>0.16933485226177836</v>
      </c>
      <c r="FP161" s="37">
        <v>0.15818312212235663</v>
      </c>
      <c r="FQ161" s="37">
        <v>0.15794586202860583</v>
      </c>
      <c r="FR161" s="37">
        <v>0.15818312212235663</v>
      </c>
      <c r="FS161" s="37">
        <v>0.15095882343336409</v>
      </c>
      <c r="FT161" s="37">
        <v>0.15794586202860583</v>
      </c>
      <c r="FU161" s="37">
        <v>0.15794586202860583</v>
      </c>
      <c r="FV161" s="37">
        <v>0.15811215333107187</v>
      </c>
      <c r="FW161" s="37">
        <v>0.169237330489036</v>
      </c>
      <c r="FX161" s="37">
        <v>0.16600714116751991</v>
      </c>
      <c r="FY161" s="37">
        <v>0.15955356849761548</v>
      </c>
      <c r="FZ161" s="37">
        <v>0.1531207340443892</v>
      </c>
      <c r="GA161" s="37">
        <v>0.15794586202860583</v>
      </c>
      <c r="GB161" s="37">
        <v>0.15794586202860583</v>
      </c>
      <c r="GC161" s="37">
        <v>0.16978596141664193</v>
      </c>
      <c r="GD161" s="37">
        <v>0.15727412535809115</v>
      </c>
      <c r="GE161" s="37">
        <v>0.15818312212235663</v>
      </c>
      <c r="GF161" s="37">
        <v>0.15794586202860583</v>
      </c>
      <c r="GG161" s="37">
        <v>0.16920582099762882</v>
      </c>
      <c r="GH161" s="37">
        <v>0.15290160082239201</v>
      </c>
      <c r="GI161" s="37">
        <v>0.15811215333107187</v>
      </c>
      <c r="GJ161" s="37">
        <v>0.15818312212235663</v>
      </c>
      <c r="GK161" s="37">
        <v>0.15308281165832005</v>
      </c>
      <c r="GL161" s="37">
        <v>0.157834894786407</v>
      </c>
      <c r="GM161" s="37">
        <v>0.17167883166228859</v>
      </c>
      <c r="GN161" s="37">
        <v>0.15567644995301255</v>
      </c>
      <c r="GO161" s="37">
        <v>0.15954486576741744</v>
      </c>
      <c r="GP161" s="37">
        <v>0.15818312212235663</v>
      </c>
      <c r="GQ161" s="37">
        <v>0.17403902973364138</v>
      </c>
      <c r="GR161" s="37">
        <v>0.16600714116751991</v>
      </c>
      <c r="GS161" s="37">
        <v>0.15794586202860583</v>
      </c>
      <c r="GT161" s="37">
        <v>0.16172969704796936</v>
      </c>
      <c r="GU161" s="37">
        <v>0.16112502669929363</v>
      </c>
      <c r="GV161" s="37">
        <v>0.15780649326396978</v>
      </c>
      <c r="GW161" s="37">
        <v>0.15794586202860583</v>
      </c>
      <c r="GX161" s="37">
        <v>0.16491940464972576</v>
      </c>
      <c r="GY161" s="37">
        <v>0.16600714116751991</v>
      </c>
      <c r="GZ161" s="37">
        <v>0.16268707458129605</v>
      </c>
      <c r="HA161" s="37">
        <v>0.1578922716247626</v>
      </c>
      <c r="HB161" s="37">
        <v>0.16098570385132316</v>
      </c>
      <c r="HC161" s="37">
        <v>0.15942754800757286</v>
      </c>
      <c r="HD161" s="37">
        <v>0.15818312212235663</v>
      </c>
      <c r="HE161" s="37">
        <v>0.13700960224771119</v>
      </c>
      <c r="HF161" s="37">
        <v>0.15794586202860583</v>
      </c>
      <c r="HG161" s="37">
        <v>0.13861485314646327</v>
      </c>
      <c r="HH161" s="37">
        <v>0.16073033624366362</v>
      </c>
      <c r="HI161" s="37">
        <v>0.15794586202860583</v>
      </c>
      <c r="HJ161" s="37">
        <v>0.1596643186739537</v>
      </c>
      <c r="HK161" s="37">
        <v>0.1536079710396141</v>
      </c>
      <c r="HL161" s="37">
        <v>0.15583949595701529</v>
      </c>
      <c r="HM161" s="37">
        <v>0.15794586202860583</v>
      </c>
      <c r="HN161" s="37">
        <v>0.15151289183149408</v>
      </c>
      <c r="HO161" s="37">
        <v>0.16293703726068354</v>
      </c>
      <c r="HP161" s="37">
        <v>0.15818312212235663</v>
      </c>
      <c r="HQ161" s="37">
        <v>0.157834894786407</v>
      </c>
      <c r="HR161" s="37">
        <v>0.1591551391424666</v>
      </c>
      <c r="HS161" s="37">
        <v>0.15976807456369557</v>
      </c>
      <c r="HT161" s="37">
        <v>0.1578922716247626</v>
      </c>
      <c r="HU161" s="37">
        <v>0.16509137212791258</v>
      </c>
      <c r="HV161" s="37">
        <v>0.15567644995301255</v>
      </c>
      <c r="HW161" s="37">
        <v>0.15794586202860583</v>
      </c>
      <c r="HX161" s="37">
        <v>0.16600714116751991</v>
      </c>
      <c r="HY161" s="37">
        <v>0.16600714116751991</v>
      </c>
      <c r="HZ161" s="37">
        <v>0.15330975262937385</v>
      </c>
      <c r="IA161" s="37">
        <v>0.1578922716247626</v>
      </c>
      <c r="IB161" s="37">
        <v>0.15777754142952216</v>
      </c>
      <c r="IC161" s="37">
        <v>0.15497727461033994</v>
      </c>
      <c r="ID161" s="37">
        <v>0.1578922716247626</v>
      </c>
      <c r="IE161" s="37">
        <v>0.15794586202860583</v>
      </c>
      <c r="IF161" s="37">
        <v>0.15811215333107187</v>
      </c>
      <c r="IG161" s="37">
        <v>0.15567644995301255</v>
      </c>
      <c r="IH161" s="37">
        <v>0.1626648732353777</v>
      </c>
      <c r="II161" s="37">
        <v>0.16600714116751991</v>
      </c>
      <c r="IJ161" s="37">
        <v>0.15930288870790976</v>
      </c>
      <c r="IK161" s="37">
        <v>0.16136672255070161</v>
      </c>
      <c r="IL161" s="37">
        <v>0.15569516535551875</v>
      </c>
      <c r="IM161" s="37"/>
      <c r="IN161" s="37"/>
      <c r="IO161" s="37"/>
      <c r="IP161" s="37"/>
      <c r="IQ161" s="37"/>
      <c r="IR161" s="37"/>
      <c r="IS161" s="37"/>
      <c r="IT161" s="37"/>
      <c r="IU161" s="37"/>
      <c r="IV161" s="37"/>
      <c r="IW161" s="37"/>
      <c r="IX161" s="37"/>
      <c r="IY161" s="37"/>
      <c r="IZ161" s="37"/>
      <c r="JA161" s="37"/>
      <c r="JB161" s="37"/>
      <c r="JC161" s="37"/>
      <c r="JD161" s="37"/>
      <c r="JE161" s="37"/>
      <c r="JF161" s="37"/>
      <c r="JG161" s="37"/>
      <c r="JH161" s="37"/>
      <c r="JI161" s="37"/>
      <c r="JJ161" s="37"/>
      <c r="JK161" s="37"/>
      <c r="JL161" s="37"/>
      <c r="JM161" s="37"/>
      <c r="JN161" s="37"/>
      <c r="JO161" s="37"/>
      <c r="JP161" s="37"/>
      <c r="JQ161" s="37"/>
      <c r="JR161" s="37"/>
      <c r="JS161" s="37"/>
      <c r="JT161" s="37"/>
      <c r="JU161" s="37"/>
      <c r="JV161" s="37"/>
      <c r="JW161" s="37"/>
      <c r="JX161" s="37"/>
      <c r="JY161" s="37"/>
      <c r="JZ161" s="37"/>
      <c r="KA161" s="37"/>
      <c r="KB161" s="37"/>
      <c r="KC161" s="37"/>
      <c r="KD161" s="37"/>
      <c r="KE161" s="37"/>
      <c r="KF161" s="37"/>
      <c r="KG161" s="37"/>
      <c r="KH161" s="37"/>
      <c r="KI161" s="37"/>
      <c r="KJ161" s="37"/>
      <c r="KK161" s="37"/>
      <c r="KL161" s="37"/>
      <c r="KM161" s="37"/>
      <c r="KN161" s="37"/>
      <c r="KO161" s="37"/>
      <c r="KP161" s="37"/>
      <c r="KQ161" s="37"/>
      <c r="KR161" s="37"/>
      <c r="KS161" s="37"/>
      <c r="KT161" s="37"/>
      <c r="KU161" s="37"/>
      <c r="KV161" s="37"/>
      <c r="KW161" s="37"/>
      <c r="KX161" s="37"/>
      <c r="KY161" s="37"/>
      <c r="KZ161" s="37"/>
      <c r="LA161" s="37"/>
      <c r="LB161" s="37"/>
      <c r="LC161" s="37"/>
      <c r="LD161" s="37"/>
      <c r="LE161" s="37"/>
      <c r="LF161" s="37"/>
      <c r="LG161" s="37"/>
      <c r="LH161" s="37"/>
      <c r="LI161" s="37"/>
      <c r="LJ161" s="37"/>
      <c r="LK161" s="37"/>
      <c r="LL161" s="37"/>
      <c r="LM161" s="37"/>
      <c r="LN161" s="37"/>
      <c r="LO161" s="37"/>
      <c r="LP161" s="37"/>
      <c r="LQ161" s="37"/>
      <c r="LR161" s="37"/>
      <c r="LS161" s="37"/>
      <c r="LT161" s="37"/>
      <c r="LU161" s="37"/>
      <c r="LV161" s="37"/>
      <c r="LW161" s="37"/>
      <c r="LX161" s="37"/>
      <c r="LY161" s="37"/>
      <c r="LZ161" s="37"/>
      <c r="MA161" s="37"/>
      <c r="MB161" s="37"/>
      <c r="MC161" s="37"/>
      <c r="MD161" s="37"/>
      <c r="ME161" s="37"/>
      <c r="MF161" s="37"/>
      <c r="MG161" s="37"/>
      <c r="MH161" s="37"/>
      <c r="MI161" s="37"/>
      <c r="MJ161" s="37"/>
      <c r="MK161" s="37"/>
      <c r="ML161" s="37"/>
      <c r="MM161" s="37"/>
      <c r="MN161" s="37"/>
      <c r="MO161" s="37"/>
      <c r="MP161" s="37"/>
      <c r="MQ161" s="37"/>
      <c r="MR161" s="37"/>
      <c r="MS161" s="37"/>
      <c r="MT161" s="37"/>
      <c r="MU161" s="37"/>
      <c r="MV161" s="37"/>
      <c r="MW161" s="37"/>
      <c r="MX161" s="37"/>
      <c r="MY161" s="37"/>
      <c r="MZ161" s="37"/>
      <c r="NA161" s="37"/>
      <c r="NB161" s="37"/>
      <c r="NC161" s="37"/>
      <c r="ND161" s="37"/>
      <c r="NE161" s="37"/>
      <c r="NF161" s="37"/>
      <c r="NG161" s="37"/>
      <c r="NH161" s="37"/>
      <c r="NI161" s="37"/>
      <c r="NJ161" s="37"/>
      <c r="NK161" s="37"/>
      <c r="NL161" s="37"/>
      <c r="NM161" s="37"/>
      <c r="NN161" s="37"/>
      <c r="NO161" s="37"/>
      <c r="NP161" s="37"/>
      <c r="NQ161" s="37"/>
      <c r="NR161" s="37"/>
      <c r="NS161" s="37"/>
      <c r="NT161" s="37"/>
      <c r="NU161" s="37"/>
      <c r="NV161" s="37"/>
      <c r="NW161" s="37"/>
      <c r="NX161" s="37"/>
      <c r="NY161" s="37"/>
      <c r="NZ161" s="37"/>
      <c r="OA161" s="37"/>
      <c r="OB161" s="37"/>
      <c r="OC161" s="37"/>
      <c r="OD161" s="37"/>
      <c r="OE161" s="37"/>
      <c r="OF161" s="37"/>
      <c r="OG161" s="37"/>
      <c r="OH161" s="37"/>
      <c r="OI161" s="37"/>
      <c r="OJ161" s="37"/>
      <c r="OK161" s="37"/>
      <c r="OL161" s="37"/>
      <c r="OM161" s="37"/>
      <c r="ON161" s="37"/>
      <c r="OO161" s="37"/>
      <c r="OP161" s="37"/>
      <c r="OQ161" s="37"/>
      <c r="OR161" s="37"/>
      <c r="OS161" s="37"/>
      <c r="OT161" s="37"/>
    </row>
    <row r="162" spans="1:410" x14ac:dyDescent="0.35">
      <c r="A162" s="307">
        <v>0.20400000000000007</v>
      </c>
      <c r="B162" s="314">
        <f t="shared" si="16"/>
        <v>0.1631211525169439</v>
      </c>
      <c r="C162" s="315">
        <f t="shared" si="17"/>
        <v>4.0878847483056174E-2</v>
      </c>
      <c r="D162" s="37">
        <f t="shared" si="18"/>
        <v>0.15986896354502531</v>
      </c>
      <c r="E162" s="11">
        <f t="shared" si="19"/>
        <v>4.4131036454974765E-2</v>
      </c>
      <c r="F162" s="310">
        <f t="shared" si="20"/>
        <v>0.16308655645090861</v>
      </c>
      <c r="G162" s="311">
        <f t="shared" si="21"/>
        <v>4.0913443549091461E-2</v>
      </c>
      <c r="H162" s="312">
        <f t="shared" si="22"/>
        <v>0.15997276020084925</v>
      </c>
      <c r="I162" s="313">
        <f t="shared" si="23"/>
        <v>4.4027239799150825E-2</v>
      </c>
      <c r="J162" s="323">
        <v>0.15986896354502531</v>
      </c>
      <c r="K162" s="313">
        <v>4.4131036454974765E-2</v>
      </c>
      <c r="M162" s="1">
        <v>0.20400000000000007</v>
      </c>
      <c r="N162" s="37">
        <v>0.1614349550742844</v>
      </c>
      <c r="O162" s="37">
        <v>0.16364052833017317</v>
      </c>
      <c r="P162" s="37">
        <v>0.16916113225602114</v>
      </c>
      <c r="Q162" s="37">
        <v>0.17298799103207418</v>
      </c>
      <c r="R162" s="37">
        <v>0.15873670513583904</v>
      </c>
      <c r="S162" s="37">
        <v>0.16364052833017317</v>
      </c>
      <c r="T162" s="37">
        <v>0.16214429858531032</v>
      </c>
      <c r="U162" s="37">
        <v>0.17008189635542892</v>
      </c>
      <c r="V162" s="37">
        <v>0.16364052833017317</v>
      </c>
      <c r="W162" s="37">
        <v>0.16383757158161849</v>
      </c>
      <c r="X162" s="37">
        <v>0.16364052833017317</v>
      </c>
      <c r="Y162" s="37">
        <v>0.16043800149082377</v>
      </c>
      <c r="Z162" s="37">
        <v>0.16383757158161849</v>
      </c>
      <c r="AA162" s="37">
        <v>0.16383757158161849</v>
      </c>
      <c r="AB162" s="37">
        <v>0.17792644875304786</v>
      </c>
      <c r="AC162" s="37">
        <v>0.16359085809337559</v>
      </c>
      <c r="AD162" s="37">
        <v>0.15908435199994053</v>
      </c>
      <c r="AE162" s="37">
        <v>0.17660277377829026</v>
      </c>
      <c r="AF162" s="37">
        <v>0.16364052833017317</v>
      </c>
      <c r="AG162" s="37">
        <v>0.16383757158161849</v>
      </c>
      <c r="AH162" s="37">
        <v>0.16916113225602114</v>
      </c>
      <c r="AI162" s="37">
        <v>0.17301533288879778</v>
      </c>
      <c r="AJ162" s="37">
        <v>0.16383757158161849</v>
      </c>
      <c r="AK162" s="37">
        <v>0.15884697312575891</v>
      </c>
      <c r="AL162" s="37">
        <v>0.16364052833017317</v>
      </c>
      <c r="AM162" s="37">
        <v>0.16354120435727526</v>
      </c>
      <c r="AN162" s="37">
        <v>0.1685593306007287</v>
      </c>
      <c r="AO162" s="37">
        <v>0.16359085809337559</v>
      </c>
      <c r="AP162" s="37">
        <v>0.16383757158161849</v>
      </c>
      <c r="AQ162" s="37">
        <v>0.16821514793150616</v>
      </c>
      <c r="AR162" s="37">
        <v>0.16916113225602114</v>
      </c>
      <c r="AS162" s="37">
        <v>0.15421312219101457</v>
      </c>
      <c r="AT162" s="37">
        <v>0.17677197257883215</v>
      </c>
      <c r="AU162" s="37">
        <v>0.16183285572595874</v>
      </c>
      <c r="AV162" s="37">
        <v>0.16383757158161849</v>
      </c>
      <c r="AW162" s="37">
        <v>0.16349206380619918</v>
      </c>
      <c r="AX162" s="37">
        <v>0.16359085809337559</v>
      </c>
      <c r="AY162" s="37">
        <v>0.16364052833017317</v>
      </c>
      <c r="AZ162" s="37">
        <v>0.16021206902978236</v>
      </c>
      <c r="BA162" s="37">
        <v>0.15884697312575891</v>
      </c>
      <c r="BB162" s="37">
        <v>0.15884697312575891</v>
      </c>
      <c r="BC162" s="37">
        <v>0.16391450061900659</v>
      </c>
      <c r="BD162" s="37">
        <v>0.15881940464936717</v>
      </c>
      <c r="BE162" s="37">
        <v>0.16364052833017317</v>
      </c>
      <c r="BF162" s="37">
        <v>0.17415479946475099</v>
      </c>
      <c r="BG162" s="37">
        <v>0.16986437535864241</v>
      </c>
      <c r="BH162" s="37">
        <v>0.17477039673617489</v>
      </c>
      <c r="BI162" s="37">
        <v>0.16916113225602114</v>
      </c>
      <c r="BJ162" s="37">
        <v>0.16359085809337559</v>
      </c>
      <c r="BK162" s="37">
        <v>0.18349853150149409</v>
      </c>
      <c r="BL162" s="37">
        <v>0.17389715750656864</v>
      </c>
      <c r="BM162" s="37">
        <v>0.1615480996798877</v>
      </c>
      <c r="BN162" s="37">
        <v>0.15657924271798418</v>
      </c>
      <c r="BO162" s="37">
        <v>0.16867641793375276</v>
      </c>
      <c r="BP162" s="37">
        <v>0.16356602916265373</v>
      </c>
      <c r="BQ162" s="37">
        <v>0.16679351351199578</v>
      </c>
      <c r="BR162" s="37">
        <v>0.16383757158161849</v>
      </c>
      <c r="BS162" s="37">
        <v>0.16383757158161849</v>
      </c>
      <c r="BT162" s="37">
        <v>0.16364052833017317</v>
      </c>
      <c r="BU162" s="37">
        <v>0.16364052833017317</v>
      </c>
      <c r="BV162" s="37">
        <v>0.16916113225602114</v>
      </c>
      <c r="BW162" s="37">
        <v>0.17105283672836324</v>
      </c>
      <c r="BX162" s="37">
        <v>0.15884697312575891</v>
      </c>
      <c r="BY162" s="37">
        <v>0.16386337226847991</v>
      </c>
      <c r="BZ162" s="37">
        <v>0.16235719319929687</v>
      </c>
      <c r="CA162" s="37">
        <v>0.16383757158161849</v>
      </c>
      <c r="CB162" s="37">
        <v>0.15879944066632312</v>
      </c>
      <c r="CC162" s="37">
        <v>0.17492640909536727</v>
      </c>
      <c r="CD162" s="37">
        <v>0.16519197921033091</v>
      </c>
      <c r="CE162" s="37">
        <v>0.16700914270248912</v>
      </c>
      <c r="CF162" s="37">
        <v>0.14379186090803509</v>
      </c>
      <c r="CG162" s="37">
        <v>0.15879944066632312</v>
      </c>
      <c r="CH162" s="37">
        <v>0.18292605946803042</v>
      </c>
      <c r="CI162" s="37">
        <v>0.15451699403525998</v>
      </c>
      <c r="CJ162" s="37">
        <v>0.16916113225602114</v>
      </c>
      <c r="CK162" s="37">
        <v>0.17635378583789629</v>
      </c>
      <c r="CL162" s="37">
        <v>0.15884697312575891</v>
      </c>
      <c r="CM162" s="37">
        <v>0.16409620354577958</v>
      </c>
      <c r="CN162" s="37">
        <v>0.1689416402805779</v>
      </c>
      <c r="CO162" s="37">
        <v>0.18009763349385999</v>
      </c>
      <c r="CP162" s="37">
        <v>0.17153065336605877</v>
      </c>
      <c r="CQ162" s="37">
        <v>0.16333957039503133</v>
      </c>
      <c r="CR162" s="37">
        <v>0.15908435199994053</v>
      </c>
      <c r="CS162" s="37">
        <v>0.17278349962222972</v>
      </c>
      <c r="CT162" s="37">
        <v>0.15884697312575891</v>
      </c>
      <c r="CU162" s="37">
        <v>0.16012910162699634</v>
      </c>
      <c r="CV162" s="37">
        <v>0.15908435199994053</v>
      </c>
      <c r="CW162" s="37">
        <v>0.16535989096706616</v>
      </c>
      <c r="CX162" s="37">
        <v>0.15884697312575891</v>
      </c>
      <c r="CY162" s="37">
        <v>0.15884697312575891</v>
      </c>
      <c r="CZ162" s="37">
        <v>0.17266621794935011</v>
      </c>
      <c r="DA162" s="37">
        <v>0.15908435199994053</v>
      </c>
      <c r="DB162" s="37">
        <v>0.15720981738070172</v>
      </c>
      <c r="DC162" s="37">
        <v>0.15879944066632312</v>
      </c>
      <c r="DD162" s="37">
        <v>0.16506979183505432</v>
      </c>
      <c r="DE162" s="37">
        <v>0.1586739974058069</v>
      </c>
      <c r="DF162" s="37">
        <v>0.16566135684433525</v>
      </c>
      <c r="DG162" s="37">
        <v>0.15657924271798418</v>
      </c>
      <c r="DH162" s="37">
        <v>0.15660424118613414</v>
      </c>
      <c r="DI162" s="37">
        <v>0.16563933462209812</v>
      </c>
      <c r="DJ162" s="37">
        <v>0.16357676564739965</v>
      </c>
      <c r="DK162" s="37">
        <v>0.15884697312575891</v>
      </c>
      <c r="DL162" s="37">
        <v>0.15884697312575891</v>
      </c>
      <c r="DM162" s="37">
        <v>0.14942524008657165</v>
      </c>
      <c r="DN162" s="37">
        <v>0.1623539520941788</v>
      </c>
      <c r="DO162" s="37">
        <v>0.15884697312575891</v>
      </c>
      <c r="DP162" s="37">
        <v>0.15657924271798418</v>
      </c>
      <c r="DQ162" s="37">
        <v>0.16301932761236615</v>
      </c>
      <c r="DR162" s="37">
        <v>0.14630609029454056</v>
      </c>
      <c r="DS162" s="37">
        <v>0.16032810055148405</v>
      </c>
      <c r="DT162" s="37">
        <v>0.15410640854594893</v>
      </c>
      <c r="DU162" s="37">
        <v>0.15884697312575891</v>
      </c>
      <c r="DV162" s="37">
        <v>0.1586204500022057</v>
      </c>
      <c r="DW162" s="37">
        <v>0.15703205083029981</v>
      </c>
      <c r="DX162" s="37">
        <v>0.15999414992307526</v>
      </c>
      <c r="DY162" s="37">
        <v>0.15908435199994053</v>
      </c>
      <c r="DZ162" s="37">
        <v>0.16555544114560661</v>
      </c>
      <c r="EA162" s="37">
        <v>0.1590077935337415</v>
      </c>
      <c r="EB162" s="37">
        <v>0.16506979183505432</v>
      </c>
      <c r="EC162" s="37">
        <v>0.15884697312575891</v>
      </c>
      <c r="ED162" s="37">
        <v>0.16256830504055486</v>
      </c>
      <c r="EE162" s="37">
        <v>0.15908435199994053</v>
      </c>
      <c r="EF162" s="37">
        <v>0.15884697312575891</v>
      </c>
      <c r="EG162" s="37">
        <v>0.15657924271798418</v>
      </c>
      <c r="EH162" s="37">
        <v>0.15884697312575891</v>
      </c>
      <c r="EI162" s="37">
        <v>0.15884697312575891</v>
      </c>
      <c r="EJ162" s="37">
        <v>0.16688576669021993</v>
      </c>
      <c r="EK162" s="37">
        <v>0.16047896417156893</v>
      </c>
      <c r="EL162" s="37">
        <v>0.16688576669021993</v>
      </c>
      <c r="EM162" s="37">
        <v>0.16625631257919626</v>
      </c>
      <c r="EN162" s="37">
        <v>0.16101483133187511</v>
      </c>
      <c r="EO162" s="37">
        <v>0.16688576669021993</v>
      </c>
      <c r="EP162" s="37">
        <v>0.16688576669021993</v>
      </c>
      <c r="EQ162" s="37">
        <v>0.1624662834801307</v>
      </c>
      <c r="ER162" s="37">
        <v>0.15109702367595679</v>
      </c>
      <c r="ES162" s="37">
        <v>0.14609149593040294</v>
      </c>
      <c r="ET162" s="37">
        <v>0.15908435199994053</v>
      </c>
      <c r="EU162" s="37">
        <v>0.16447964368666668</v>
      </c>
      <c r="EV162" s="37">
        <v>0.16566135684433525</v>
      </c>
      <c r="EW162" s="37">
        <v>0.1700175515357516</v>
      </c>
      <c r="EX162" s="37">
        <v>0.15884697312575891</v>
      </c>
      <c r="EY162" s="37">
        <v>0.15884697312575891</v>
      </c>
      <c r="EZ162" s="37">
        <v>0.16467069934004686</v>
      </c>
      <c r="FA162" s="37">
        <v>0.15908435199994053</v>
      </c>
      <c r="FB162" s="37">
        <v>0.15737380235560305</v>
      </c>
      <c r="FC162" s="37">
        <v>0.15908435199994053</v>
      </c>
      <c r="FD162" s="37">
        <v>0.14528244832635551</v>
      </c>
      <c r="FE162" s="37">
        <v>0.1624662834801307</v>
      </c>
      <c r="FF162" s="37">
        <v>0.15737380235560305</v>
      </c>
      <c r="FG162" s="37">
        <v>0.15884697312575891</v>
      </c>
      <c r="FH162" s="37">
        <v>0.15871627259938426</v>
      </c>
      <c r="FI162" s="37">
        <v>0.1532010540545079</v>
      </c>
      <c r="FJ162" s="37">
        <v>0.17570520897166086</v>
      </c>
      <c r="FK162" s="37">
        <v>0.15908435199994053</v>
      </c>
      <c r="FL162" s="37">
        <v>0.16202100318406365</v>
      </c>
      <c r="FM162" s="37">
        <v>0.16189640877085321</v>
      </c>
      <c r="FN162" s="37">
        <v>0.16688576669021993</v>
      </c>
      <c r="FO162" s="37">
        <v>0.17021444370750904</v>
      </c>
      <c r="FP162" s="37">
        <v>0.15908435199994053</v>
      </c>
      <c r="FQ162" s="37">
        <v>0.15884697312575891</v>
      </c>
      <c r="FR162" s="37">
        <v>0.15908435199994053</v>
      </c>
      <c r="FS162" s="37">
        <v>0.15185998504512388</v>
      </c>
      <c r="FT162" s="37">
        <v>0.15884697312575891</v>
      </c>
      <c r="FU162" s="37">
        <v>0.15884697312575891</v>
      </c>
      <c r="FV162" s="37">
        <v>0.1590077935337415</v>
      </c>
      <c r="FW162" s="37">
        <v>0.17014507997006723</v>
      </c>
      <c r="FX162" s="37">
        <v>0.16688576669021993</v>
      </c>
      <c r="FY162" s="37">
        <v>0.16049018570508378</v>
      </c>
      <c r="FZ162" s="37">
        <v>0.15402576258336831</v>
      </c>
      <c r="GA162" s="37">
        <v>0.15884697312575891</v>
      </c>
      <c r="GB162" s="37">
        <v>0.15884697312575891</v>
      </c>
      <c r="GC162" s="37">
        <v>0.17072556811974304</v>
      </c>
      <c r="GD162" s="37">
        <v>0.1581760345450709</v>
      </c>
      <c r="GE162" s="37">
        <v>0.15908435199994053</v>
      </c>
      <c r="GF162" s="37">
        <v>0.15884697312575891</v>
      </c>
      <c r="GG162" s="37">
        <v>0.1700884517546275</v>
      </c>
      <c r="GH162" s="37">
        <v>0.15380930431638551</v>
      </c>
      <c r="GI162" s="37">
        <v>0.1590077935337415</v>
      </c>
      <c r="GJ162" s="37">
        <v>0.15908435199994053</v>
      </c>
      <c r="GK162" s="37">
        <v>0.15398293143923025</v>
      </c>
      <c r="GL162" s="37">
        <v>0.15873670513583904</v>
      </c>
      <c r="GM162" s="37">
        <v>0.17260780021584643</v>
      </c>
      <c r="GN162" s="37">
        <v>0.15657924271798418</v>
      </c>
      <c r="GO162" s="37">
        <v>0.16040721760765253</v>
      </c>
      <c r="GP162" s="37">
        <v>0.15908435199994053</v>
      </c>
      <c r="GQ162" s="37">
        <v>0.17491416958161632</v>
      </c>
      <c r="GR162" s="37">
        <v>0.16688576669021993</v>
      </c>
      <c r="GS162" s="37">
        <v>0.15884697312575891</v>
      </c>
      <c r="GT162" s="37">
        <v>0.16266184356539948</v>
      </c>
      <c r="GU162" s="37">
        <v>0.16202119740837539</v>
      </c>
      <c r="GV162" s="37">
        <v>0.15871627259938426</v>
      </c>
      <c r="GW162" s="37">
        <v>0.15884697312575891</v>
      </c>
      <c r="GX162" s="37">
        <v>0.16582366391744841</v>
      </c>
      <c r="GY162" s="37">
        <v>0.16688576669021993</v>
      </c>
      <c r="GZ162" s="37">
        <v>0.16356716770138546</v>
      </c>
      <c r="HA162" s="37">
        <v>0.15879944066632312</v>
      </c>
      <c r="HB162" s="37">
        <v>0.16189640877085321</v>
      </c>
      <c r="HC162" s="37">
        <v>0.16032574468064964</v>
      </c>
      <c r="HD162" s="37">
        <v>0.15908435199994053</v>
      </c>
      <c r="HE162" s="37">
        <v>0.1376468141131264</v>
      </c>
      <c r="HF162" s="37">
        <v>0.15884697312575891</v>
      </c>
      <c r="HG162" s="37">
        <v>0.13925327652019859</v>
      </c>
      <c r="HH162" s="37">
        <v>0.16163681644488426</v>
      </c>
      <c r="HI162" s="37">
        <v>0.15884697312575891</v>
      </c>
      <c r="HJ162" s="37">
        <v>0.16056568019252149</v>
      </c>
      <c r="HK162" s="37">
        <v>0.15451699403525998</v>
      </c>
      <c r="HL162" s="37">
        <v>0.15675235390533016</v>
      </c>
      <c r="HM162" s="37">
        <v>0.15884697312575891</v>
      </c>
      <c r="HN162" s="37">
        <v>0.15239110672047995</v>
      </c>
      <c r="HO162" s="37">
        <v>0.16384339229423528</v>
      </c>
      <c r="HP162" s="37">
        <v>0.15908435199994053</v>
      </c>
      <c r="HQ162" s="37">
        <v>0.15873670513583904</v>
      </c>
      <c r="HR162" s="37">
        <v>0.15991354520667089</v>
      </c>
      <c r="HS162" s="37">
        <v>0.16067173997682294</v>
      </c>
      <c r="HT162" s="37">
        <v>0.15879944066632312</v>
      </c>
      <c r="HU162" s="37">
        <v>0.16596764386824714</v>
      </c>
      <c r="HV162" s="37">
        <v>0.15657924271798418</v>
      </c>
      <c r="HW162" s="37">
        <v>0.15884697312575891</v>
      </c>
      <c r="HX162" s="37">
        <v>0.16688576669021993</v>
      </c>
      <c r="HY162" s="37">
        <v>0.16688576669021993</v>
      </c>
      <c r="HZ162" s="37">
        <v>0.15421621924156925</v>
      </c>
      <c r="IA162" s="37">
        <v>0.15879944066632312</v>
      </c>
      <c r="IB162" s="37">
        <v>0.1586739974058069</v>
      </c>
      <c r="IC162" s="37">
        <v>0.15589368454162655</v>
      </c>
      <c r="ID162" s="37">
        <v>0.15879944066632312</v>
      </c>
      <c r="IE162" s="37">
        <v>0.15884697312575891</v>
      </c>
      <c r="IF162" s="37">
        <v>0.1590077935337415</v>
      </c>
      <c r="IG162" s="37">
        <v>0.15657924271798418</v>
      </c>
      <c r="IH162" s="37">
        <v>0.16357676564739965</v>
      </c>
      <c r="II162" s="37">
        <v>0.16688576669021993</v>
      </c>
      <c r="IJ162" s="37">
        <v>0.1602129094489595</v>
      </c>
      <c r="IK162" s="37">
        <v>0.16224229913239996</v>
      </c>
      <c r="IL162" s="37">
        <v>0.15660424118613414</v>
      </c>
      <c r="IM162" s="37"/>
      <c r="IN162" s="37"/>
      <c r="IO162" s="37"/>
      <c r="IP162" s="37"/>
      <c r="IQ162" s="37"/>
      <c r="IR162" s="37"/>
      <c r="IS162" s="37"/>
      <c r="IT162" s="37"/>
      <c r="IU162" s="37"/>
      <c r="IV162" s="37"/>
      <c r="IW162" s="37"/>
      <c r="IX162" s="37"/>
      <c r="IY162" s="37"/>
      <c r="IZ162" s="37"/>
      <c r="JA162" s="37"/>
      <c r="JB162" s="37"/>
      <c r="JC162" s="37"/>
      <c r="JD162" s="37"/>
      <c r="JE162" s="37"/>
      <c r="JF162" s="37"/>
      <c r="JG162" s="37"/>
      <c r="JH162" s="37"/>
      <c r="JI162" s="37"/>
      <c r="JJ162" s="37"/>
      <c r="JK162" s="37"/>
      <c r="JL162" s="37"/>
      <c r="JM162" s="37"/>
      <c r="JN162" s="37"/>
      <c r="JO162" s="37"/>
      <c r="JP162" s="37"/>
      <c r="JQ162" s="37"/>
      <c r="JR162" s="37"/>
      <c r="JS162" s="37"/>
      <c r="JT162" s="37"/>
      <c r="JU162" s="37"/>
      <c r="JV162" s="37"/>
      <c r="JW162" s="37"/>
      <c r="JX162" s="37"/>
      <c r="JY162" s="37"/>
      <c r="JZ162" s="37"/>
      <c r="KA162" s="37"/>
      <c r="KB162" s="37"/>
      <c r="KC162" s="37"/>
      <c r="KD162" s="37"/>
      <c r="KE162" s="37"/>
      <c r="KF162" s="37"/>
      <c r="KG162" s="37"/>
      <c r="KH162" s="37"/>
      <c r="KI162" s="37"/>
      <c r="KJ162" s="37"/>
      <c r="KK162" s="37"/>
      <c r="KL162" s="37"/>
      <c r="KM162" s="37"/>
      <c r="KN162" s="37"/>
      <c r="KO162" s="37"/>
      <c r="KP162" s="37"/>
      <c r="KQ162" s="37"/>
      <c r="KR162" s="37"/>
      <c r="KS162" s="37"/>
      <c r="KT162" s="37"/>
      <c r="KU162" s="37"/>
      <c r="KV162" s="37"/>
      <c r="KW162" s="37"/>
      <c r="KX162" s="37"/>
      <c r="KY162" s="37"/>
      <c r="KZ162" s="37"/>
      <c r="LA162" s="37"/>
      <c r="LB162" s="37"/>
      <c r="LC162" s="37"/>
      <c r="LD162" s="37"/>
      <c r="LE162" s="37"/>
      <c r="LF162" s="37"/>
      <c r="LG162" s="37"/>
      <c r="LH162" s="37"/>
      <c r="LI162" s="37"/>
      <c r="LJ162" s="37"/>
      <c r="LK162" s="37"/>
      <c r="LL162" s="37"/>
      <c r="LM162" s="37"/>
      <c r="LN162" s="37"/>
      <c r="LO162" s="37"/>
      <c r="LP162" s="37"/>
      <c r="LQ162" s="37"/>
      <c r="LR162" s="37"/>
      <c r="LS162" s="37"/>
      <c r="LT162" s="37"/>
      <c r="LU162" s="37"/>
      <c r="LV162" s="37"/>
      <c r="LW162" s="37"/>
      <c r="LX162" s="37"/>
      <c r="LY162" s="37"/>
      <c r="LZ162" s="37"/>
      <c r="MA162" s="37"/>
      <c r="MB162" s="37"/>
      <c r="MC162" s="37"/>
      <c r="MD162" s="37"/>
      <c r="ME162" s="37"/>
      <c r="MF162" s="37"/>
      <c r="MG162" s="37"/>
      <c r="MH162" s="37"/>
      <c r="MI162" s="37"/>
      <c r="MJ162" s="37"/>
      <c r="MK162" s="37"/>
      <c r="ML162" s="37"/>
      <c r="MM162" s="37"/>
      <c r="MN162" s="37"/>
      <c r="MO162" s="37"/>
      <c r="MP162" s="37"/>
      <c r="MQ162" s="37"/>
      <c r="MR162" s="37"/>
      <c r="MS162" s="37"/>
      <c r="MT162" s="37"/>
      <c r="MU162" s="37"/>
      <c r="MV162" s="37"/>
      <c r="MW162" s="37"/>
      <c r="MX162" s="37"/>
      <c r="MY162" s="37"/>
      <c r="MZ162" s="37"/>
      <c r="NA162" s="37"/>
      <c r="NB162" s="37"/>
      <c r="NC162" s="37"/>
      <c r="ND162" s="37"/>
      <c r="NE162" s="37"/>
      <c r="NF162" s="37"/>
      <c r="NG162" s="37"/>
      <c r="NH162" s="37"/>
      <c r="NI162" s="37"/>
      <c r="NJ162" s="37"/>
      <c r="NK162" s="37"/>
      <c r="NL162" s="37"/>
      <c r="NM162" s="37"/>
      <c r="NN162" s="37"/>
      <c r="NO162" s="37"/>
      <c r="NP162" s="37"/>
      <c r="NQ162" s="37"/>
      <c r="NR162" s="37"/>
      <c r="NS162" s="37"/>
      <c r="NT162" s="37"/>
      <c r="NU162" s="37"/>
      <c r="NV162" s="37"/>
      <c r="NW162" s="37"/>
      <c r="NX162" s="37"/>
      <c r="NY162" s="37"/>
      <c r="NZ162" s="37"/>
      <c r="OA162" s="37"/>
      <c r="OB162" s="37"/>
      <c r="OC162" s="37"/>
      <c r="OD162" s="37"/>
      <c r="OE162" s="37"/>
      <c r="OF162" s="37"/>
      <c r="OG162" s="37"/>
      <c r="OH162" s="37"/>
      <c r="OI162" s="37"/>
      <c r="OJ162" s="37"/>
      <c r="OK162" s="37"/>
      <c r="OL162" s="37"/>
      <c r="OM162" s="37"/>
      <c r="ON162" s="37"/>
      <c r="OO162" s="37"/>
      <c r="OP162" s="37"/>
      <c r="OQ162" s="37"/>
      <c r="OR162" s="37"/>
      <c r="OS162" s="37"/>
      <c r="OT162" s="37"/>
    </row>
    <row r="163" spans="1:410" x14ac:dyDescent="0.35">
      <c r="A163" s="307">
        <v>0.20500000000000007</v>
      </c>
      <c r="B163" s="314">
        <f t="shared" si="16"/>
        <v>0.16401692031319887</v>
      </c>
      <c r="C163" s="315">
        <f t="shared" si="17"/>
        <v>4.0983079686801205E-2</v>
      </c>
      <c r="D163" s="37">
        <f t="shared" si="18"/>
        <v>0.16076053158578216</v>
      </c>
      <c r="E163" s="11">
        <f t="shared" si="19"/>
        <v>4.4239468414217914E-2</v>
      </c>
      <c r="F163" s="310">
        <f t="shared" si="20"/>
        <v>0.16398238819357289</v>
      </c>
      <c r="G163" s="311">
        <f t="shared" si="21"/>
        <v>4.1017611806427184E-2</v>
      </c>
      <c r="H163" s="312">
        <f t="shared" si="22"/>
        <v>0.16086439383325171</v>
      </c>
      <c r="I163" s="313">
        <f t="shared" si="23"/>
        <v>4.4135606166748359E-2</v>
      </c>
      <c r="J163" s="323">
        <v>0.16076053158578216</v>
      </c>
      <c r="K163" s="313">
        <v>4.4239468414217914E-2</v>
      </c>
      <c r="M163" s="1">
        <v>0.20500000000000007</v>
      </c>
      <c r="N163" s="37">
        <v>0.16232474522701534</v>
      </c>
      <c r="O163" s="37">
        <v>0.16454005675668126</v>
      </c>
      <c r="P163" s="37">
        <v>0.1700381839542866</v>
      </c>
      <c r="Q163" s="37">
        <v>0.17385843853204652</v>
      </c>
      <c r="R163" s="37">
        <v>0.15963872683893365</v>
      </c>
      <c r="S163" s="37">
        <v>0.16454005675668126</v>
      </c>
      <c r="T163" s="37">
        <v>0.16304360192102818</v>
      </c>
      <c r="U163" s="37">
        <v>0.17095123525637335</v>
      </c>
      <c r="V163" s="37">
        <v>0.16454005675668126</v>
      </c>
      <c r="W163" s="37">
        <v>0.16472819500181091</v>
      </c>
      <c r="X163" s="37">
        <v>0.16454005675668126</v>
      </c>
      <c r="Y163" s="37">
        <v>0.16134456663549179</v>
      </c>
      <c r="Z163" s="37">
        <v>0.16472819500181091</v>
      </c>
      <c r="AA163" s="37">
        <v>0.16472819500181091</v>
      </c>
      <c r="AB163" s="37">
        <v>0.17886486892418985</v>
      </c>
      <c r="AC163" s="37">
        <v>0.16448763388511933</v>
      </c>
      <c r="AD163" s="37">
        <v>0.15998578008273934</v>
      </c>
      <c r="AE163" s="37">
        <v>0.17754520725409773</v>
      </c>
      <c r="AF163" s="37">
        <v>0.16454005675668126</v>
      </c>
      <c r="AG163" s="37">
        <v>0.16472819500181091</v>
      </c>
      <c r="AH163" s="37">
        <v>0.1700381839542866</v>
      </c>
      <c r="AI163" s="37">
        <v>0.17396985646440744</v>
      </c>
      <c r="AJ163" s="37">
        <v>0.16472819500181091</v>
      </c>
      <c r="AK163" s="37">
        <v>0.15974829028674442</v>
      </c>
      <c r="AL163" s="37">
        <v>0.16454005675668126</v>
      </c>
      <c r="AM163" s="37">
        <v>0.16443522921860509</v>
      </c>
      <c r="AN163" s="37">
        <v>0.16943791818901532</v>
      </c>
      <c r="AO163" s="37">
        <v>0.16448763388511933</v>
      </c>
      <c r="AP163" s="37">
        <v>0.16472819500181091</v>
      </c>
      <c r="AQ163" s="37">
        <v>0.1691422469759698</v>
      </c>
      <c r="AR163" s="37">
        <v>0.1700381839542866</v>
      </c>
      <c r="AS163" s="37">
        <v>0.1551020009291475</v>
      </c>
      <c r="AT163" s="37">
        <v>0.17764734701690643</v>
      </c>
      <c r="AU163" s="37">
        <v>0.16271668357683522</v>
      </c>
      <c r="AV163" s="37">
        <v>0.16472819500181091</v>
      </c>
      <c r="AW163" s="37">
        <v>0.16437955653289604</v>
      </c>
      <c r="AX163" s="37">
        <v>0.16448763388511933</v>
      </c>
      <c r="AY163" s="37">
        <v>0.16454005675668126</v>
      </c>
      <c r="AZ163" s="37">
        <v>0.16112010622062289</v>
      </c>
      <c r="BA163" s="37">
        <v>0.15974829028674442</v>
      </c>
      <c r="BB163" s="37">
        <v>0.15974829028674442</v>
      </c>
      <c r="BC163" s="37">
        <v>0.16482527661549984</v>
      </c>
      <c r="BD163" s="37">
        <v>0.15970829147437371</v>
      </c>
      <c r="BE163" s="37">
        <v>0.16454005675668126</v>
      </c>
      <c r="BF163" s="37">
        <v>0.17504983599845669</v>
      </c>
      <c r="BG163" s="37">
        <v>0.17073893003395946</v>
      </c>
      <c r="BH163" s="37">
        <v>0.17570047583616955</v>
      </c>
      <c r="BI163" s="37">
        <v>0.1700381839542866</v>
      </c>
      <c r="BJ163" s="37">
        <v>0.16448763388511933</v>
      </c>
      <c r="BK163" s="37">
        <v>0.18443407091896469</v>
      </c>
      <c r="BL163" s="37">
        <v>0.17477504342277417</v>
      </c>
      <c r="BM163" s="37">
        <v>0.1624473150435588</v>
      </c>
      <c r="BN163" s="37">
        <v>0.15748223179265342</v>
      </c>
      <c r="BO163" s="37">
        <v>0.1695249127688081</v>
      </c>
      <c r="BP163" s="37">
        <v>0.16446142927612728</v>
      </c>
      <c r="BQ163" s="37">
        <v>0.16769422594931283</v>
      </c>
      <c r="BR163" s="37">
        <v>0.16472819500181091</v>
      </c>
      <c r="BS163" s="37">
        <v>0.16472819500181091</v>
      </c>
      <c r="BT163" s="37">
        <v>0.16454005675668126</v>
      </c>
      <c r="BU163" s="37">
        <v>0.16454005675668126</v>
      </c>
      <c r="BV163" s="37">
        <v>0.1700381839542866</v>
      </c>
      <c r="BW163" s="37">
        <v>0.1718349840551987</v>
      </c>
      <c r="BX163" s="37">
        <v>0.15974829028674442</v>
      </c>
      <c r="BY163" s="37">
        <v>0.16475537749963487</v>
      </c>
      <c r="BZ163" s="37">
        <v>0.16324768843464987</v>
      </c>
      <c r="CA163" s="37">
        <v>0.16472819500181091</v>
      </c>
      <c r="CB163" s="37">
        <v>0.15970685440758281</v>
      </c>
      <c r="CC163" s="37">
        <v>0.1758391104753203</v>
      </c>
      <c r="CD163" s="37">
        <v>0.16605588392725856</v>
      </c>
      <c r="CE163" s="37">
        <v>0.16794063330337816</v>
      </c>
      <c r="CF163" s="37">
        <v>0.14472089553293888</v>
      </c>
      <c r="CG163" s="37">
        <v>0.15970685440758281</v>
      </c>
      <c r="CH163" s="37">
        <v>0.18386267998899708</v>
      </c>
      <c r="CI163" s="37">
        <v>0.15543458163919399</v>
      </c>
      <c r="CJ163" s="37">
        <v>0.1700381839542866</v>
      </c>
      <c r="CK163" s="37">
        <v>0.17722677311326285</v>
      </c>
      <c r="CL163" s="37">
        <v>0.15974829028674442</v>
      </c>
      <c r="CM163" s="37">
        <v>0.16497904490229143</v>
      </c>
      <c r="CN163" s="37">
        <v>0.16984597112825628</v>
      </c>
      <c r="CO163" s="37">
        <v>0.18104050118091441</v>
      </c>
      <c r="CP163" s="37">
        <v>0.17240054342774824</v>
      </c>
      <c r="CQ163" s="37">
        <v>0.16423502299494808</v>
      </c>
      <c r="CR163" s="37">
        <v>0.15998578008273934</v>
      </c>
      <c r="CS163" s="37">
        <v>0.17364795491955198</v>
      </c>
      <c r="CT163" s="37">
        <v>0.15974829028674442</v>
      </c>
      <c r="CU163" s="37">
        <v>0.16102784937167858</v>
      </c>
      <c r="CV163" s="37">
        <v>0.15998578008273934</v>
      </c>
      <c r="CW163" s="37">
        <v>0.16627369464547881</v>
      </c>
      <c r="CX163" s="37">
        <v>0.15974829028674442</v>
      </c>
      <c r="CY163" s="37">
        <v>0.15974829028674442</v>
      </c>
      <c r="CZ163" s="37">
        <v>0.17355167232186197</v>
      </c>
      <c r="DA163" s="37">
        <v>0.15998578008273934</v>
      </c>
      <c r="DB163" s="37">
        <v>0.15810635836544562</v>
      </c>
      <c r="DC163" s="37">
        <v>0.15970685440758281</v>
      </c>
      <c r="DD163" s="37">
        <v>0.16595409796107141</v>
      </c>
      <c r="DE163" s="37">
        <v>0.15957063173795683</v>
      </c>
      <c r="DF163" s="37">
        <v>0.16654587237575158</v>
      </c>
      <c r="DG163" s="37">
        <v>0.15748223179265342</v>
      </c>
      <c r="DH163" s="37">
        <v>0.15751348922961239</v>
      </c>
      <c r="DI163" s="37">
        <v>0.16655296567329292</v>
      </c>
      <c r="DJ163" s="37">
        <v>0.1644889269456371</v>
      </c>
      <c r="DK163" s="37">
        <v>0.15974829028674442</v>
      </c>
      <c r="DL163" s="37">
        <v>0.15974829028674442</v>
      </c>
      <c r="DM163" s="37">
        <v>0.15028938134266845</v>
      </c>
      <c r="DN163" s="37">
        <v>0.16323247776922623</v>
      </c>
      <c r="DO163" s="37">
        <v>0.15974829028674442</v>
      </c>
      <c r="DP163" s="37">
        <v>0.15748223179265342</v>
      </c>
      <c r="DQ163" s="37">
        <v>0.16393523473517435</v>
      </c>
      <c r="DR163" s="37">
        <v>0.14722510071052142</v>
      </c>
      <c r="DS163" s="37">
        <v>0.16123792536900949</v>
      </c>
      <c r="DT163" s="37">
        <v>0.15500741870388635</v>
      </c>
      <c r="DU163" s="37">
        <v>0.15974829028674442</v>
      </c>
      <c r="DV163" s="37">
        <v>0.159538529695747</v>
      </c>
      <c r="DW163" s="37">
        <v>0.15793470441180624</v>
      </c>
      <c r="DX163" s="37">
        <v>0.1608949049685211</v>
      </c>
      <c r="DY163" s="37">
        <v>0.15998578008273934</v>
      </c>
      <c r="DZ163" s="37">
        <v>0.16643511098258856</v>
      </c>
      <c r="EA163" s="37">
        <v>0.15990359920686403</v>
      </c>
      <c r="EB163" s="37">
        <v>0.16595409796107141</v>
      </c>
      <c r="EC163" s="37">
        <v>0.15974829028674442</v>
      </c>
      <c r="ED163" s="37">
        <v>0.16341182952803779</v>
      </c>
      <c r="EE163" s="37">
        <v>0.15998578008273934</v>
      </c>
      <c r="EF163" s="37">
        <v>0.15974829028674442</v>
      </c>
      <c r="EG163" s="37">
        <v>0.15748223179265342</v>
      </c>
      <c r="EH163" s="37">
        <v>0.15974829028674442</v>
      </c>
      <c r="EI163" s="37">
        <v>0.15974829028674442</v>
      </c>
      <c r="EJ163" s="37">
        <v>0.16776485322790613</v>
      </c>
      <c r="EK163" s="37">
        <v>0.16137485266691054</v>
      </c>
      <c r="EL163" s="37">
        <v>0.16776485322790613</v>
      </c>
      <c r="EM163" s="37">
        <v>0.16715440084446431</v>
      </c>
      <c r="EN163" s="37">
        <v>0.16191520481036248</v>
      </c>
      <c r="EO163" s="37">
        <v>0.16776485322790613</v>
      </c>
      <c r="EP163" s="37">
        <v>0.16776485322790613</v>
      </c>
      <c r="EQ163" s="37">
        <v>0.16334731939850622</v>
      </c>
      <c r="ER163" s="37">
        <v>0.15199711874153388</v>
      </c>
      <c r="ES163" s="37">
        <v>0.14706513625250972</v>
      </c>
      <c r="ET163" s="37">
        <v>0.15998578008273934</v>
      </c>
      <c r="EU163" s="37">
        <v>0.16536637262103948</v>
      </c>
      <c r="EV163" s="37">
        <v>0.16654587237575158</v>
      </c>
      <c r="EW163" s="37">
        <v>0.1708953599893388</v>
      </c>
      <c r="EX163" s="37">
        <v>0.15974829028674442</v>
      </c>
      <c r="EY163" s="37">
        <v>0.15974829028674442</v>
      </c>
      <c r="EZ163" s="37">
        <v>0.16555075877494119</v>
      </c>
      <c r="FA163" s="37">
        <v>0.15998578008273934</v>
      </c>
      <c r="FB163" s="37">
        <v>0.15827497921792455</v>
      </c>
      <c r="FC163" s="37">
        <v>0.15998578008273934</v>
      </c>
      <c r="FD163" s="37">
        <v>0.1461289303089035</v>
      </c>
      <c r="FE163" s="37">
        <v>0.16334731939850622</v>
      </c>
      <c r="FF163" s="37">
        <v>0.15827497921792455</v>
      </c>
      <c r="FG163" s="37">
        <v>0.15974829028674442</v>
      </c>
      <c r="FH163" s="37">
        <v>0.15962631736099708</v>
      </c>
      <c r="FI163" s="37">
        <v>0.15408804678641896</v>
      </c>
      <c r="FJ163" s="37">
        <v>0.17657962743168443</v>
      </c>
      <c r="FK163" s="37">
        <v>0.15998578008273934</v>
      </c>
      <c r="FL163" s="37">
        <v>0.16289208991031034</v>
      </c>
      <c r="FM163" s="37">
        <v>0.16280738146303331</v>
      </c>
      <c r="FN163" s="37">
        <v>0.16776485322790613</v>
      </c>
      <c r="FO163" s="37">
        <v>0.17109444866676871</v>
      </c>
      <c r="FP163" s="37">
        <v>0.15998578008273934</v>
      </c>
      <c r="FQ163" s="37">
        <v>0.15974829028674442</v>
      </c>
      <c r="FR163" s="37">
        <v>0.15998578008273934</v>
      </c>
      <c r="FS163" s="37">
        <v>0.15276132819552801</v>
      </c>
      <c r="FT163" s="37">
        <v>0.15974829028674442</v>
      </c>
      <c r="FU163" s="37">
        <v>0.15974829028674442</v>
      </c>
      <c r="FV163" s="37">
        <v>0.15990359920686403</v>
      </c>
      <c r="FW163" s="37">
        <v>0.17104373063287115</v>
      </c>
      <c r="FX163" s="37">
        <v>0.16776485322790613</v>
      </c>
      <c r="FY163" s="37">
        <v>0.16142694049762407</v>
      </c>
      <c r="FZ163" s="37">
        <v>0.15493098990422127</v>
      </c>
      <c r="GA163" s="37">
        <v>0.15974829028674442</v>
      </c>
      <c r="GB163" s="37">
        <v>0.15974829028674442</v>
      </c>
      <c r="GC163" s="37">
        <v>0.17166540166295463</v>
      </c>
      <c r="GD163" s="37">
        <v>0.15907813796156334</v>
      </c>
      <c r="GE163" s="37">
        <v>0.15998578008273934</v>
      </c>
      <c r="GF163" s="37">
        <v>0.15974829028674442</v>
      </c>
      <c r="GG163" s="37">
        <v>0.1709714915279712</v>
      </c>
      <c r="GH163" s="37">
        <v>0.15471655948600915</v>
      </c>
      <c r="GI163" s="37">
        <v>0.15990359920686403</v>
      </c>
      <c r="GJ163" s="37">
        <v>0.15998578008273934</v>
      </c>
      <c r="GK163" s="37">
        <v>0.15488324831143596</v>
      </c>
      <c r="GL163" s="37">
        <v>0.15963872683893365</v>
      </c>
      <c r="GM163" s="37">
        <v>0.17353695171336847</v>
      </c>
      <c r="GN163" s="37">
        <v>0.15748223179265342</v>
      </c>
      <c r="GO163" s="37">
        <v>0.16127010436295897</v>
      </c>
      <c r="GP163" s="37">
        <v>0.15998578008273934</v>
      </c>
      <c r="GQ163" s="37">
        <v>0.17578978988445981</v>
      </c>
      <c r="GR163" s="37">
        <v>0.16776485322790613</v>
      </c>
      <c r="GS163" s="37">
        <v>0.15974829028674442</v>
      </c>
      <c r="GT163" s="37">
        <v>0.16359412274680651</v>
      </c>
      <c r="GU163" s="37">
        <v>0.16291754268123504</v>
      </c>
      <c r="GV163" s="37">
        <v>0.15962631736099708</v>
      </c>
      <c r="GW163" s="37">
        <v>0.15974829028674442</v>
      </c>
      <c r="GX163" s="37">
        <v>0.16672813805973985</v>
      </c>
      <c r="GY163" s="37">
        <v>0.16776485322790613</v>
      </c>
      <c r="GZ163" s="37">
        <v>0.16444771493940302</v>
      </c>
      <c r="HA163" s="37">
        <v>0.15970685440758281</v>
      </c>
      <c r="HB163" s="37">
        <v>0.16280738146303331</v>
      </c>
      <c r="HC163" s="37">
        <v>0.16122416312150389</v>
      </c>
      <c r="HD163" s="37">
        <v>0.15998578008273934</v>
      </c>
      <c r="HE163" s="37">
        <v>0.13828511887022499</v>
      </c>
      <c r="HF163" s="37">
        <v>0.15974829028674442</v>
      </c>
      <c r="HG163" s="37">
        <v>0.13989279211570382</v>
      </c>
      <c r="HH163" s="37">
        <v>0.16254357020117638</v>
      </c>
      <c r="HI163" s="37">
        <v>0.15974829028674442</v>
      </c>
      <c r="HJ163" s="37">
        <v>0.16146724440907412</v>
      </c>
      <c r="HK163" s="37">
        <v>0.15543458163919399</v>
      </c>
      <c r="HL163" s="37">
        <v>0.15765336536393626</v>
      </c>
      <c r="HM163" s="37">
        <v>0.15974829028674442</v>
      </c>
      <c r="HN163" s="37">
        <v>0.15326963645058234</v>
      </c>
      <c r="HO163" s="37">
        <v>0.16474996955817911</v>
      </c>
      <c r="HP163" s="37">
        <v>0.15998578008273934</v>
      </c>
      <c r="HQ163" s="37">
        <v>0.15963872683893365</v>
      </c>
      <c r="HR163" s="37">
        <v>0.16067278597499079</v>
      </c>
      <c r="HS163" s="37">
        <v>0.16158062028068843</v>
      </c>
      <c r="HT163" s="37">
        <v>0.15970685440758281</v>
      </c>
      <c r="HU163" s="37">
        <v>0.16684257988575601</v>
      </c>
      <c r="HV163" s="37">
        <v>0.15748223179265342</v>
      </c>
      <c r="HW163" s="37">
        <v>0.15974829028674442</v>
      </c>
      <c r="HX163" s="37">
        <v>0.16776485322790613</v>
      </c>
      <c r="HY163" s="37">
        <v>0.16776485322790613</v>
      </c>
      <c r="HZ163" s="37">
        <v>0.15512288690457265</v>
      </c>
      <c r="IA163" s="37">
        <v>0.15970685440758281</v>
      </c>
      <c r="IB163" s="37">
        <v>0.15957063173795683</v>
      </c>
      <c r="IC163" s="37">
        <v>0.15681036780403734</v>
      </c>
      <c r="ID163" s="37">
        <v>0.15970685440758281</v>
      </c>
      <c r="IE163" s="37">
        <v>0.15974829028674442</v>
      </c>
      <c r="IF163" s="37">
        <v>0.15990359920686403</v>
      </c>
      <c r="IG163" s="37">
        <v>0.15748223179265342</v>
      </c>
      <c r="IH163" s="37">
        <v>0.1644889269456371</v>
      </c>
      <c r="II163" s="37">
        <v>0.16776485322790613</v>
      </c>
      <c r="IJ163" s="37">
        <v>0.16112319910637707</v>
      </c>
      <c r="IK163" s="37">
        <v>0.16311832996123354</v>
      </c>
      <c r="IL163" s="37">
        <v>0.15751348922961239</v>
      </c>
      <c r="IM163" s="37"/>
      <c r="IN163" s="37"/>
      <c r="IO163" s="37"/>
      <c r="IP163" s="37"/>
      <c r="IQ163" s="37"/>
      <c r="IR163" s="37"/>
      <c r="IS163" s="37"/>
      <c r="IT163" s="37"/>
      <c r="IU163" s="37"/>
      <c r="IV163" s="37"/>
      <c r="IW163" s="37"/>
      <c r="IX163" s="37"/>
      <c r="IY163" s="37"/>
      <c r="IZ163" s="37"/>
      <c r="JA163" s="37"/>
      <c r="JB163" s="37"/>
      <c r="JC163" s="37"/>
      <c r="JD163" s="37"/>
      <c r="JE163" s="37"/>
      <c r="JF163" s="37"/>
      <c r="JG163" s="37"/>
      <c r="JH163" s="37"/>
      <c r="JI163" s="37"/>
      <c r="JJ163" s="37"/>
      <c r="JK163" s="37"/>
      <c r="JL163" s="37"/>
      <c r="JM163" s="37"/>
      <c r="JN163" s="37"/>
      <c r="JO163" s="37"/>
      <c r="JP163" s="37"/>
      <c r="JQ163" s="37"/>
      <c r="JR163" s="37"/>
      <c r="JS163" s="37"/>
      <c r="JT163" s="37"/>
      <c r="JU163" s="37"/>
      <c r="JV163" s="37"/>
      <c r="JW163" s="37"/>
      <c r="JX163" s="37"/>
      <c r="JY163" s="37"/>
      <c r="JZ163" s="37"/>
      <c r="KA163" s="37"/>
      <c r="KB163" s="37"/>
      <c r="KC163" s="37"/>
      <c r="KD163" s="37"/>
      <c r="KE163" s="37"/>
      <c r="KF163" s="37"/>
      <c r="KG163" s="37"/>
      <c r="KH163" s="37"/>
      <c r="KI163" s="37"/>
      <c r="KJ163" s="37"/>
      <c r="KK163" s="37"/>
      <c r="KL163" s="37"/>
      <c r="KM163" s="37"/>
      <c r="KN163" s="37"/>
      <c r="KO163" s="37"/>
      <c r="KP163" s="37"/>
      <c r="KQ163" s="37"/>
      <c r="KR163" s="37"/>
      <c r="KS163" s="37"/>
      <c r="KT163" s="37"/>
      <c r="KU163" s="37"/>
      <c r="KV163" s="37"/>
      <c r="KW163" s="37"/>
      <c r="KX163" s="37"/>
      <c r="KY163" s="37"/>
      <c r="KZ163" s="37"/>
      <c r="LA163" s="37"/>
      <c r="LB163" s="37"/>
      <c r="LC163" s="37"/>
      <c r="LD163" s="37"/>
      <c r="LE163" s="37"/>
      <c r="LF163" s="37"/>
      <c r="LG163" s="37"/>
      <c r="LH163" s="37"/>
      <c r="LI163" s="37"/>
      <c r="LJ163" s="37"/>
      <c r="LK163" s="37"/>
      <c r="LL163" s="37"/>
      <c r="LM163" s="37"/>
      <c r="LN163" s="37"/>
      <c r="LO163" s="37"/>
      <c r="LP163" s="37"/>
      <c r="LQ163" s="37"/>
      <c r="LR163" s="37"/>
      <c r="LS163" s="37"/>
      <c r="LT163" s="37"/>
      <c r="LU163" s="37"/>
      <c r="LV163" s="37"/>
      <c r="LW163" s="37"/>
      <c r="LX163" s="37"/>
      <c r="LY163" s="37"/>
      <c r="LZ163" s="37"/>
      <c r="MA163" s="37"/>
      <c r="MB163" s="37"/>
      <c r="MC163" s="37"/>
      <c r="MD163" s="37"/>
      <c r="ME163" s="37"/>
      <c r="MF163" s="37"/>
      <c r="MG163" s="37"/>
      <c r="MH163" s="37"/>
      <c r="MI163" s="37"/>
      <c r="MJ163" s="37"/>
      <c r="MK163" s="37"/>
      <c r="ML163" s="37"/>
      <c r="MM163" s="37"/>
      <c r="MN163" s="37"/>
      <c r="MO163" s="37"/>
      <c r="MP163" s="37"/>
      <c r="MQ163" s="37"/>
      <c r="MR163" s="37"/>
      <c r="MS163" s="37"/>
      <c r="MT163" s="37"/>
      <c r="MU163" s="37"/>
      <c r="MV163" s="37"/>
      <c r="MW163" s="37"/>
      <c r="MX163" s="37"/>
      <c r="MY163" s="37"/>
      <c r="MZ163" s="37"/>
      <c r="NA163" s="37"/>
      <c r="NB163" s="37"/>
      <c r="NC163" s="37"/>
      <c r="ND163" s="37"/>
      <c r="NE163" s="37"/>
      <c r="NF163" s="37"/>
      <c r="NG163" s="37"/>
      <c r="NH163" s="37"/>
      <c r="NI163" s="37"/>
      <c r="NJ163" s="37"/>
      <c r="NK163" s="37"/>
      <c r="NL163" s="37"/>
      <c r="NM163" s="37"/>
      <c r="NN163" s="37"/>
      <c r="NO163" s="37"/>
      <c r="NP163" s="37"/>
      <c r="NQ163" s="37"/>
      <c r="NR163" s="37"/>
      <c r="NS163" s="37"/>
      <c r="NT163" s="37"/>
      <c r="NU163" s="37"/>
      <c r="NV163" s="37"/>
      <c r="NW163" s="37"/>
      <c r="NX163" s="37"/>
      <c r="NY163" s="37"/>
      <c r="NZ163" s="37"/>
      <c r="OA163" s="37"/>
      <c r="OB163" s="37"/>
      <c r="OC163" s="37"/>
      <c r="OD163" s="37"/>
      <c r="OE163" s="37"/>
      <c r="OF163" s="37"/>
      <c r="OG163" s="37"/>
      <c r="OH163" s="37"/>
      <c r="OI163" s="37"/>
      <c r="OJ163" s="37"/>
      <c r="OK163" s="37"/>
      <c r="OL163" s="37"/>
      <c r="OM163" s="37"/>
      <c r="ON163" s="37"/>
      <c r="OO163" s="37"/>
      <c r="OP163" s="37"/>
      <c r="OQ163" s="37"/>
      <c r="OR163" s="37"/>
      <c r="OS163" s="37"/>
      <c r="OT163" s="37"/>
    </row>
    <row r="164" spans="1:410" x14ac:dyDescent="0.35">
      <c r="A164" s="307">
        <v>0.20600000000000007</v>
      </c>
      <c r="B164" s="314">
        <f t="shared" si="16"/>
        <v>0.1649131621832724</v>
      </c>
      <c r="C164" s="315">
        <f t="shared" si="17"/>
        <v>4.1086837816727673E-2</v>
      </c>
      <c r="D164" s="37">
        <f t="shared" si="18"/>
        <v>0.16165261590432897</v>
      </c>
      <c r="E164" s="11">
        <f t="shared" si="19"/>
        <v>4.43473840956711E-2</v>
      </c>
      <c r="F164" s="310">
        <f t="shared" si="20"/>
        <v>0.1648786891534694</v>
      </c>
      <c r="G164" s="311">
        <f t="shared" si="21"/>
        <v>4.1121310846530673E-2</v>
      </c>
      <c r="H164" s="312">
        <f t="shared" si="22"/>
        <v>0.16175648859328043</v>
      </c>
      <c r="I164" s="313">
        <f t="shared" si="23"/>
        <v>4.4243511406719643E-2</v>
      </c>
      <c r="J164" s="323">
        <v>0.16165261590432897</v>
      </c>
      <c r="K164" s="313">
        <v>4.43473840956711E-2</v>
      </c>
      <c r="M164" s="1">
        <v>0.20600000000000007</v>
      </c>
      <c r="N164" s="37">
        <v>0.16321475772324923</v>
      </c>
      <c r="O164" s="37">
        <v>0.16543987310308439</v>
      </c>
      <c r="P164" s="37">
        <v>0.17091564199831777</v>
      </c>
      <c r="Q164" s="37">
        <v>0.17472936399653882</v>
      </c>
      <c r="R164" s="37">
        <v>0.16054095941736302</v>
      </c>
      <c r="S164" s="37">
        <v>0.16543987310308439</v>
      </c>
      <c r="T164" s="37">
        <v>0.16394318969357102</v>
      </c>
      <c r="U164" s="37">
        <v>0.17182104850882363</v>
      </c>
      <c r="V164" s="37">
        <v>0.16543987310308439</v>
      </c>
      <c r="W164" s="37">
        <v>0.16561904814948192</v>
      </c>
      <c r="X164" s="37">
        <v>0.16543987310308439</v>
      </c>
      <c r="Y164" s="37">
        <v>0.16225140159353924</v>
      </c>
      <c r="Z164" s="37">
        <v>0.16561904814948192</v>
      </c>
      <c r="AA164" s="37">
        <v>0.16561904814948192</v>
      </c>
      <c r="AB164" s="37">
        <v>0.17980336469872005</v>
      </c>
      <c r="AC164" s="37">
        <v>0.16538468208144175</v>
      </c>
      <c r="AD164" s="37">
        <v>0.16088740605524854</v>
      </c>
      <c r="AE164" s="37">
        <v>0.17848760498618366</v>
      </c>
      <c r="AF164" s="37">
        <v>0.16543987310308439</v>
      </c>
      <c r="AG164" s="37">
        <v>0.16561904814948192</v>
      </c>
      <c r="AH164" s="37">
        <v>0.17091564199831777</v>
      </c>
      <c r="AI164" s="37">
        <v>0.17492443906990807</v>
      </c>
      <c r="AJ164" s="37">
        <v>0.16561904814948192</v>
      </c>
      <c r="AK164" s="37">
        <v>0.16065130248755111</v>
      </c>
      <c r="AL164" s="37">
        <v>0.16543987310308439</v>
      </c>
      <c r="AM164" s="37">
        <v>0.16532951104615612</v>
      </c>
      <c r="AN164" s="37">
        <v>0.17031688186243943</v>
      </c>
      <c r="AO164" s="37">
        <v>0.16538468208144175</v>
      </c>
      <c r="AP164" s="37">
        <v>0.16561904814948192</v>
      </c>
      <c r="AQ164" s="37">
        <v>0.17006959017110979</v>
      </c>
      <c r="AR164" s="37">
        <v>0.17091564199831777</v>
      </c>
      <c r="AS164" s="37">
        <v>0.15599108887374302</v>
      </c>
      <c r="AT164" s="37">
        <v>0.17852172235335462</v>
      </c>
      <c r="AU164" s="37">
        <v>0.16360095208854131</v>
      </c>
      <c r="AV164" s="37">
        <v>0.16561904814948192</v>
      </c>
      <c r="AW164" s="37">
        <v>0.16526726297439098</v>
      </c>
      <c r="AX164" s="37">
        <v>0.16538468208144175</v>
      </c>
      <c r="AY164" s="37">
        <v>0.16543987310308439</v>
      </c>
      <c r="AZ164" s="37">
        <v>0.16202955921016482</v>
      </c>
      <c r="BA164" s="37">
        <v>0.16065130248755111</v>
      </c>
      <c r="BB164" s="37">
        <v>0.16065130248755111</v>
      </c>
      <c r="BC164" s="37">
        <v>0.16573629820781055</v>
      </c>
      <c r="BD164" s="37">
        <v>0.16060523607705912</v>
      </c>
      <c r="BE164" s="37">
        <v>0.16543987310308439</v>
      </c>
      <c r="BF164" s="37">
        <v>0.1759450842205299</v>
      </c>
      <c r="BG164" s="37">
        <v>0.1716139002848176</v>
      </c>
      <c r="BH164" s="37">
        <v>0.17663068850199304</v>
      </c>
      <c r="BI164" s="37">
        <v>0.17091564199831777</v>
      </c>
      <c r="BJ164" s="37">
        <v>0.16538468208144175</v>
      </c>
      <c r="BK164" s="37">
        <v>0.18536984767793419</v>
      </c>
      <c r="BL164" s="37">
        <v>0.17565339832507076</v>
      </c>
      <c r="BM164" s="37">
        <v>0.16334681345479085</v>
      </c>
      <c r="BN164" s="37">
        <v>0.15838541683538199</v>
      </c>
      <c r="BO164" s="37">
        <v>0.1703739167549001</v>
      </c>
      <c r="BP164" s="37">
        <v>0.16535709406537524</v>
      </c>
      <c r="BQ164" s="37">
        <v>0.16859523125875553</v>
      </c>
      <c r="BR164" s="37">
        <v>0.16561904814948192</v>
      </c>
      <c r="BS164" s="37">
        <v>0.16561904814948192</v>
      </c>
      <c r="BT164" s="37">
        <v>0.16543987310308439</v>
      </c>
      <c r="BU164" s="37">
        <v>0.16543987310308439</v>
      </c>
      <c r="BV164" s="37">
        <v>0.17091564199831777</v>
      </c>
      <c r="BW164" s="37">
        <v>0.17261798644909554</v>
      </c>
      <c r="BX164" s="37">
        <v>0.16065130248755111</v>
      </c>
      <c r="BY164" s="37">
        <v>0.16564761208465173</v>
      </c>
      <c r="BZ164" s="37">
        <v>0.16413840902526822</v>
      </c>
      <c r="CA164" s="37">
        <v>0.16561904814948192</v>
      </c>
      <c r="CB164" s="37">
        <v>0.16061451209499777</v>
      </c>
      <c r="CC164" s="37">
        <v>0.17675211348631303</v>
      </c>
      <c r="CD164" s="37">
        <v>0.16691920393797388</v>
      </c>
      <c r="CE164" s="37">
        <v>0.16887229133754067</v>
      </c>
      <c r="CF164" s="37">
        <v>0.14565008377942235</v>
      </c>
      <c r="CG164" s="37">
        <v>0.16061451209499777</v>
      </c>
      <c r="CH164" s="37">
        <v>0.1847995099669153</v>
      </c>
      <c r="CI164" s="37">
        <v>0.15635243695115464</v>
      </c>
      <c r="CJ164" s="37">
        <v>0.17091564199831777</v>
      </c>
      <c r="CK164" s="37">
        <v>0.17809835572829047</v>
      </c>
      <c r="CL164" s="37">
        <v>0.16065130248755111</v>
      </c>
      <c r="CM164" s="37">
        <v>0.1658699688312395</v>
      </c>
      <c r="CN164" s="37">
        <v>0.17073980197736738</v>
      </c>
      <c r="CO164" s="37">
        <v>0.18198358732864039</v>
      </c>
      <c r="CP164" s="37">
        <v>0.17327090963655456</v>
      </c>
      <c r="CQ164" s="37">
        <v>0.16513074369185321</v>
      </c>
      <c r="CR164" s="37">
        <v>0.16088740605524854</v>
      </c>
      <c r="CS164" s="37">
        <v>0.1745129039895128</v>
      </c>
      <c r="CT164" s="37">
        <v>0.16065130248755111</v>
      </c>
      <c r="CU164" s="37">
        <v>0.16192677077163298</v>
      </c>
      <c r="CV164" s="37">
        <v>0.16088740605524854</v>
      </c>
      <c r="CW164" s="37">
        <v>0.16718776561810467</v>
      </c>
      <c r="CX164" s="37">
        <v>0.16065130248755111</v>
      </c>
      <c r="CY164" s="37">
        <v>0.16065130248755111</v>
      </c>
      <c r="CZ164" s="37">
        <v>0.17443758937871134</v>
      </c>
      <c r="DA164" s="37">
        <v>0.16088740605524854</v>
      </c>
      <c r="DB164" s="37">
        <v>0.15900307283645021</v>
      </c>
      <c r="DC164" s="37">
        <v>0.16061451209499777</v>
      </c>
      <c r="DD164" s="37">
        <v>0.1668387975461294</v>
      </c>
      <c r="DE164" s="37">
        <v>0.16046744421897374</v>
      </c>
      <c r="DF164" s="37">
        <v>0.1674308289365023</v>
      </c>
      <c r="DG164" s="37">
        <v>0.15838541683538199</v>
      </c>
      <c r="DH164" s="37">
        <v>0.15842290927750757</v>
      </c>
      <c r="DI164" s="37">
        <v>0.16746687011087813</v>
      </c>
      <c r="DJ164" s="37">
        <v>0.16540135621627372</v>
      </c>
      <c r="DK164" s="37">
        <v>0.16065130248755111</v>
      </c>
      <c r="DL164" s="37">
        <v>0.16065130248755111</v>
      </c>
      <c r="DM164" s="37">
        <v>0.15115400503056087</v>
      </c>
      <c r="DN164" s="37">
        <v>0.16411145467115884</v>
      </c>
      <c r="DO164" s="37">
        <v>0.16065130248755111</v>
      </c>
      <c r="DP164" s="37">
        <v>0.15838541683538199</v>
      </c>
      <c r="DQ164" s="37">
        <v>0.16485140878356552</v>
      </c>
      <c r="DR164" s="37">
        <v>0.14814435970664852</v>
      </c>
      <c r="DS164" s="37">
        <v>0.16214853958383624</v>
      </c>
      <c r="DT164" s="37">
        <v>0.15590861942873913</v>
      </c>
      <c r="DU164" s="37">
        <v>0.16065130248755111</v>
      </c>
      <c r="DV164" s="37">
        <v>0.16045693148658091</v>
      </c>
      <c r="DW164" s="37">
        <v>0.15883755590963844</v>
      </c>
      <c r="DX164" s="37">
        <v>0.16179586185354</v>
      </c>
      <c r="DY164" s="37">
        <v>0.16088740605524854</v>
      </c>
      <c r="DZ164" s="37">
        <v>0.1673152372569946</v>
      </c>
      <c r="EA164" s="37">
        <v>0.1607995703221663</v>
      </c>
      <c r="EB164" s="37">
        <v>0.1668387975461294</v>
      </c>
      <c r="EC164" s="37">
        <v>0.16065130248755111</v>
      </c>
      <c r="ED164" s="37">
        <v>0.16425593631898416</v>
      </c>
      <c r="EE164" s="37">
        <v>0.16088740605524854</v>
      </c>
      <c r="EF164" s="37">
        <v>0.16065130248755111</v>
      </c>
      <c r="EG164" s="37">
        <v>0.15838541683538199</v>
      </c>
      <c r="EH164" s="37">
        <v>0.16065130248755111</v>
      </c>
      <c r="EI164" s="37">
        <v>0.16065130248755111</v>
      </c>
      <c r="EJ164" s="37">
        <v>0.16864439896913597</v>
      </c>
      <c r="EK164" s="37">
        <v>0.16227091154945517</v>
      </c>
      <c r="EL164" s="37">
        <v>0.16864439896913597</v>
      </c>
      <c r="EM164" s="37">
        <v>0.16805271165659841</v>
      </c>
      <c r="EN164" s="37">
        <v>0.16281579857263506</v>
      </c>
      <c r="EO164" s="37">
        <v>0.16864439896913597</v>
      </c>
      <c r="EP164" s="37">
        <v>0.16864439896913597</v>
      </c>
      <c r="EQ164" s="37">
        <v>0.16422880533856499</v>
      </c>
      <c r="ER164" s="37">
        <v>0.1528974021241758</v>
      </c>
      <c r="ES164" s="37">
        <v>0.14803820124280787</v>
      </c>
      <c r="ET164" s="37">
        <v>0.16088740605524854</v>
      </c>
      <c r="EU164" s="37">
        <v>0.1662534871291419</v>
      </c>
      <c r="EV164" s="37">
        <v>0.1674308289365023</v>
      </c>
      <c r="EW164" s="37">
        <v>0.17177363400358869</v>
      </c>
      <c r="EX164" s="37">
        <v>0.16065130248755111</v>
      </c>
      <c r="EY164" s="37">
        <v>0.16065130248755111</v>
      </c>
      <c r="EZ164" s="37">
        <v>0.16643127280865211</v>
      </c>
      <c r="FA164" s="37">
        <v>0.16088740605524854</v>
      </c>
      <c r="FB164" s="37">
        <v>0.1591763574027163</v>
      </c>
      <c r="FC164" s="37">
        <v>0.16088740605524854</v>
      </c>
      <c r="FD164" s="37">
        <v>0.14697579665424887</v>
      </c>
      <c r="FE164" s="37">
        <v>0.16422880533856499</v>
      </c>
      <c r="FF164" s="37">
        <v>0.1591763574027163</v>
      </c>
      <c r="FG164" s="37">
        <v>0.16065130248755111</v>
      </c>
      <c r="FH164" s="37">
        <v>0.16053662662670543</v>
      </c>
      <c r="FI164" s="37">
        <v>0.15497538345898909</v>
      </c>
      <c r="FJ164" s="37">
        <v>0.17745451936084233</v>
      </c>
      <c r="FK164" s="37">
        <v>0.16088740605524854</v>
      </c>
      <c r="FL164" s="37">
        <v>0.16376363149866835</v>
      </c>
      <c r="FM164" s="37">
        <v>0.16371862101895629</v>
      </c>
      <c r="FN164" s="37">
        <v>0.16864439896913597</v>
      </c>
      <c r="FO164" s="37">
        <v>0.17197486559467889</v>
      </c>
      <c r="FP164" s="37">
        <v>0.16088740605524854</v>
      </c>
      <c r="FQ164" s="37">
        <v>0.16065130248755111</v>
      </c>
      <c r="FR164" s="37">
        <v>0.16088740605524854</v>
      </c>
      <c r="FS164" s="37">
        <v>0.15366285259264578</v>
      </c>
      <c r="FT164" s="37">
        <v>0.16065130248755111</v>
      </c>
      <c r="FU164" s="37">
        <v>0.16065130248755111</v>
      </c>
      <c r="FV164" s="37">
        <v>0.1607995703221663</v>
      </c>
      <c r="FW164" s="37">
        <v>0.1719425795184395</v>
      </c>
      <c r="FX164" s="37">
        <v>0.16864439896913597</v>
      </c>
      <c r="FY164" s="37">
        <v>0.16236383248936281</v>
      </c>
      <c r="FZ164" s="37">
        <v>0.15584155202040328</v>
      </c>
      <c r="GA164" s="37">
        <v>0.16065130248755111</v>
      </c>
      <c r="GB164" s="37">
        <v>0.16065130248755111</v>
      </c>
      <c r="GC164" s="37">
        <v>0.17260546089325413</v>
      </c>
      <c r="GD164" s="37">
        <v>0.15998043530754846</v>
      </c>
      <c r="GE164" s="37">
        <v>0.16088740605524854</v>
      </c>
      <c r="GF164" s="37">
        <v>0.16065130248755111</v>
      </c>
      <c r="GG164" s="37">
        <v>0.17185493877870761</v>
      </c>
      <c r="GH164" s="37">
        <v>0.15561334982566644</v>
      </c>
      <c r="GI164" s="37">
        <v>0.1607995703221663</v>
      </c>
      <c r="GJ164" s="37">
        <v>0.16088740605524854</v>
      </c>
      <c r="GK164" s="37">
        <v>0.15578376184097387</v>
      </c>
      <c r="GL164" s="37">
        <v>0.16054095941736302</v>
      </c>
      <c r="GM164" s="37">
        <v>0.17446628560797528</v>
      </c>
      <c r="GN164" s="37">
        <v>0.15838541683538199</v>
      </c>
      <c r="GO164" s="37">
        <v>0.16213352385053814</v>
      </c>
      <c r="GP164" s="37">
        <v>0.16088740605524854</v>
      </c>
      <c r="GQ164" s="37">
        <v>0.17666588882023126</v>
      </c>
      <c r="GR164" s="37">
        <v>0.16864439896913597</v>
      </c>
      <c r="GS164" s="37">
        <v>0.16065130248755111</v>
      </c>
      <c r="GT164" s="37">
        <v>0.16452653422474595</v>
      </c>
      <c r="GU164" s="37">
        <v>0.16381704678569409</v>
      </c>
      <c r="GV164" s="37">
        <v>0.16053662662670543</v>
      </c>
      <c r="GW164" s="37">
        <v>0.16065130248755111</v>
      </c>
      <c r="GX164" s="37">
        <v>0.16763282669337265</v>
      </c>
      <c r="GY164" s="37">
        <v>0.16864439896913597</v>
      </c>
      <c r="GZ164" s="37">
        <v>0.16532871448419018</v>
      </c>
      <c r="HA164" s="37">
        <v>0.16061451209499777</v>
      </c>
      <c r="HB164" s="37">
        <v>0.16371862101895629</v>
      </c>
      <c r="HC164" s="37">
        <v>0.16212280281294245</v>
      </c>
      <c r="HD164" s="37">
        <v>0.16088740605524854</v>
      </c>
      <c r="HE164" s="37">
        <v>0.13892451497076763</v>
      </c>
      <c r="HF164" s="37">
        <v>0.16065130248755111</v>
      </c>
      <c r="HG164" s="37">
        <v>0.14053339837944745</v>
      </c>
      <c r="HH164" s="37">
        <v>0.16345059658649141</v>
      </c>
      <c r="HI164" s="37">
        <v>0.16065130248755111</v>
      </c>
      <c r="HJ164" s="37">
        <v>0.16236901099168999</v>
      </c>
      <c r="HK164" s="37">
        <v>0.15635243695115464</v>
      </c>
      <c r="HL164" s="37">
        <v>0.15855109078177909</v>
      </c>
      <c r="HM164" s="37">
        <v>0.16065130248755111</v>
      </c>
      <c r="HN164" s="37">
        <v>0.15414848018539029</v>
      </c>
      <c r="HO164" s="37">
        <v>0.16566935643905079</v>
      </c>
      <c r="HP164" s="37">
        <v>0.16088740605524854</v>
      </c>
      <c r="HQ164" s="37">
        <v>0.16054095941736302</v>
      </c>
      <c r="HR164" s="37">
        <v>0.16143285921283956</v>
      </c>
      <c r="HS164" s="37">
        <v>0.16248976770949097</v>
      </c>
      <c r="HT164" s="37">
        <v>0.16061451209499777</v>
      </c>
      <c r="HU164" s="37">
        <v>0.16771746499294427</v>
      </c>
      <c r="HV164" s="37">
        <v>0.15838541683538199</v>
      </c>
      <c r="HW164" s="37">
        <v>0.16065130248755111</v>
      </c>
      <c r="HX164" s="37">
        <v>0.16864439896913597</v>
      </c>
      <c r="HY164" s="37">
        <v>0.16864439896913597</v>
      </c>
      <c r="HZ164" s="37">
        <v>0.1560297551360732</v>
      </c>
      <c r="IA164" s="37">
        <v>0.16061451209499777</v>
      </c>
      <c r="IB164" s="37">
        <v>0.16046744421897374</v>
      </c>
      <c r="IC164" s="37">
        <v>0.15771944937980775</v>
      </c>
      <c r="ID164" s="37">
        <v>0.16061451209499777</v>
      </c>
      <c r="IE164" s="37">
        <v>0.16065130248755111</v>
      </c>
      <c r="IF164" s="37">
        <v>0.1607995703221663</v>
      </c>
      <c r="IG164" s="37">
        <v>0.15838541683538199</v>
      </c>
      <c r="IH164" s="37">
        <v>0.16540135621627372</v>
      </c>
      <c r="II164" s="37">
        <v>0.16864439896913597</v>
      </c>
      <c r="IJ164" s="37">
        <v>0.16203375674991682</v>
      </c>
      <c r="IK164" s="37">
        <v>0.16399481322564258</v>
      </c>
      <c r="IL164" s="37">
        <v>0.15842290927750757</v>
      </c>
      <c r="IM164" s="37"/>
      <c r="IN164" s="37"/>
      <c r="IO164" s="37"/>
      <c r="IP164" s="37"/>
      <c r="IQ164" s="37"/>
      <c r="IR164" s="37"/>
      <c r="IS164" s="37"/>
      <c r="IT164" s="37"/>
      <c r="IU164" s="37"/>
      <c r="IV164" s="37"/>
      <c r="IW164" s="37"/>
      <c r="IX164" s="37"/>
      <c r="IY164" s="37"/>
      <c r="IZ164" s="37"/>
      <c r="JA164" s="37"/>
      <c r="JB164" s="37"/>
      <c r="JC164" s="37"/>
      <c r="JD164" s="37"/>
      <c r="JE164" s="37"/>
      <c r="JF164" s="37"/>
      <c r="JG164" s="37"/>
      <c r="JH164" s="37"/>
      <c r="JI164" s="37"/>
      <c r="JJ164" s="37"/>
      <c r="JK164" s="37"/>
      <c r="JL164" s="37"/>
      <c r="JM164" s="37"/>
      <c r="JN164" s="37"/>
      <c r="JO164" s="37"/>
      <c r="JP164" s="37"/>
      <c r="JQ164" s="37"/>
      <c r="JR164" s="37"/>
      <c r="JS164" s="37"/>
      <c r="JT164" s="37"/>
      <c r="JU164" s="37"/>
      <c r="JV164" s="37"/>
      <c r="JW164" s="37"/>
      <c r="JX164" s="37"/>
      <c r="JY164" s="37"/>
      <c r="JZ164" s="37"/>
      <c r="KA164" s="37"/>
      <c r="KB164" s="37"/>
      <c r="KC164" s="37"/>
      <c r="KD164" s="37"/>
      <c r="KE164" s="37"/>
      <c r="KF164" s="37"/>
      <c r="KG164" s="37"/>
      <c r="KH164" s="37"/>
      <c r="KI164" s="37"/>
      <c r="KJ164" s="37"/>
      <c r="KK164" s="37"/>
      <c r="KL164" s="37"/>
      <c r="KM164" s="37"/>
      <c r="KN164" s="37"/>
      <c r="KO164" s="37"/>
      <c r="KP164" s="37"/>
      <c r="KQ164" s="37"/>
      <c r="KR164" s="37"/>
      <c r="KS164" s="37"/>
      <c r="KT164" s="37"/>
      <c r="KU164" s="37"/>
      <c r="KV164" s="37"/>
      <c r="KW164" s="37"/>
      <c r="KX164" s="37"/>
      <c r="KY164" s="37"/>
      <c r="KZ164" s="37"/>
      <c r="LA164" s="37"/>
      <c r="LB164" s="37"/>
      <c r="LC164" s="37"/>
      <c r="LD164" s="37"/>
      <c r="LE164" s="37"/>
      <c r="LF164" s="37"/>
      <c r="LG164" s="37"/>
      <c r="LH164" s="37"/>
      <c r="LI164" s="37"/>
      <c r="LJ164" s="37"/>
      <c r="LK164" s="37"/>
      <c r="LL164" s="37"/>
      <c r="LM164" s="37"/>
      <c r="LN164" s="37"/>
      <c r="LO164" s="37"/>
      <c r="LP164" s="37"/>
      <c r="LQ164" s="37"/>
      <c r="LR164" s="37"/>
      <c r="LS164" s="37"/>
      <c r="LT164" s="37"/>
      <c r="LU164" s="37"/>
      <c r="LV164" s="37"/>
      <c r="LW164" s="37"/>
      <c r="LX164" s="37"/>
      <c r="LY164" s="37"/>
      <c r="LZ164" s="37"/>
      <c r="MA164" s="37"/>
      <c r="MB164" s="37"/>
      <c r="MC164" s="37"/>
      <c r="MD164" s="37"/>
      <c r="ME164" s="37"/>
      <c r="MF164" s="37"/>
      <c r="MG164" s="37"/>
      <c r="MH164" s="37"/>
      <c r="MI164" s="37"/>
      <c r="MJ164" s="37"/>
      <c r="MK164" s="37"/>
      <c r="ML164" s="37"/>
      <c r="MM164" s="37"/>
      <c r="MN164" s="37"/>
      <c r="MO164" s="37"/>
      <c r="MP164" s="37"/>
      <c r="MQ164" s="37"/>
      <c r="MR164" s="37"/>
      <c r="MS164" s="37"/>
      <c r="MT164" s="37"/>
      <c r="MU164" s="37"/>
      <c r="MV164" s="37"/>
      <c r="MW164" s="37"/>
      <c r="MX164" s="37"/>
      <c r="MY164" s="37"/>
      <c r="MZ164" s="37"/>
      <c r="NA164" s="37"/>
      <c r="NB164" s="37"/>
      <c r="NC164" s="37"/>
      <c r="ND164" s="37"/>
      <c r="NE164" s="37"/>
      <c r="NF164" s="37"/>
      <c r="NG164" s="37"/>
      <c r="NH164" s="37"/>
      <c r="NI164" s="37"/>
      <c r="NJ164" s="37"/>
      <c r="NK164" s="37"/>
      <c r="NL164" s="37"/>
      <c r="NM164" s="37"/>
      <c r="NN164" s="37"/>
      <c r="NO164" s="37"/>
      <c r="NP164" s="37"/>
      <c r="NQ164" s="37"/>
      <c r="NR164" s="37"/>
      <c r="NS164" s="37"/>
      <c r="NT164" s="37"/>
      <c r="NU164" s="37"/>
      <c r="NV164" s="37"/>
      <c r="NW164" s="37"/>
      <c r="NX164" s="37"/>
      <c r="NY164" s="37"/>
      <c r="NZ164" s="37"/>
      <c r="OA164" s="37"/>
      <c r="OB164" s="37"/>
      <c r="OC164" s="37"/>
      <c r="OD164" s="37"/>
      <c r="OE164" s="37"/>
      <c r="OF164" s="37"/>
      <c r="OG164" s="37"/>
      <c r="OH164" s="37"/>
      <c r="OI164" s="37"/>
      <c r="OJ164" s="37"/>
      <c r="OK164" s="37"/>
      <c r="OL164" s="37"/>
      <c r="OM164" s="37"/>
      <c r="ON164" s="37"/>
      <c r="OO164" s="37"/>
      <c r="OP164" s="37"/>
      <c r="OQ164" s="37"/>
      <c r="OR164" s="37"/>
      <c r="OS164" s="37"/>
      <c r="OT164" s="37"/>
    </row>
    <row r="165" spans="1:410" x14ac:dyDescent="0.35">
      <c r="A165" s="307">
        <v>0.20700000000000007</v>
      </c>
      <c r="B165" s="314">
        <f t="shared" si="16"/>
        <v>0.16581067574586583</v>
      </c>
      <c r="C165" s="315">
        <f t="shared" si="17"/>
        <v>4.1189324254134241E-2</v>
      </c>
      <c r="D165" s="37">
        <f t="shared" si="18"/>
        <v>0.16254657614715909</v>
      </c>
      <c r="E165" s="11">
        <f t="shared" si="19"/>
        <v>4.4453423852840984E-2</v>
      </c>
      <c r="F165" s="310">
        <f t="shared" si="20"/>
        <v>0.16577617913991963</v>
      </c>
      <c r="G165" s="311">
        <f t="shared" si="21"/>
        <v>4.1223820860080446E-2</v>
      </c>
      <c r="H165" s="312">
        <f t="shared" si="22"/>
        <v>0.16265043080526156</v>
      </c>
      <c r="I165" s="313">
        <f t="shared" si="23"/>
        <v>4.4349569194738508E-2</v>
      </c>
      <c r="J165" s="323">
        <v>0.16254657614715909</v>
      </c>
      <c r="K165" s="313">
        <v>4.4453423852840984E-2</v>
      </c>
      <c r="M165" s="1">
        <v>0.20700000000000007</v>
      </c>
      <c r="N165" s="37">
        <v>0.16410499214425678</v>
      </c>
      <c r="O165" s="37">
        <v>0.1663399764019371</v>
      </c>
      <c r="P165" s="37">
        <v>0.17179350487572265</v>
      </c>
      <c r="Q165" s="37">
        <v>0.17560076561481286</v>
      </c>
      <c r="R165" s="37">
        <v>0.16144340239344168</v>
      </c>
      <c r="S165" s="37">
        <v>0.1663399764019371</v>
      </c>
      <c r="T165" s="37">
        <v>0.16484306094366818</v>
      </c>
      <c r="U165" s="37">
        <v>0.17269133430116201</v>
      </c>
      <c r="V165" s="37">
        <v>0.1663399764019371</v>
      </c>
      <c r="W165" s="37">
        <v>0.16651013058170028</v>
      </c>
      <c r="X165" s="37">
        <v>0.1663399764019371</v>
      </c>
      <c r="Y165" s="37">
        <v>0.16315850544889932</v>
      </c>
      <c r="Z165" s="37">
        <v>0.16651013058170028</v>
      </c>
      <c r="AA165" s="37">
        <v>0.16651013058170028</v>
      </c>
      <c r="AB165" s="37">
        <v>0.18074193604975464</v>
      </c>
      <c r="AC165" s="37">
        <v>0.16628200184148079</v>
      </c>
      <c r="AD165" s="37">
        <v>0.1617892296013026</v>
      </c>
      <c r="AE165" s="37">
        <v>0.17943009199906856</v>
      </c>
      <c r="AF165" s="37">
        <v>0.1663399764019371</v>
      </c>
      <c r="AG165" s="37">
        <v>0.16651013058170028</v>
      </c>
      <c r="AH165" s="37">
        <v>0.17179350487572265</v>
      </c>
      <c r="AI165" s="37">
        <v>0.17587908072718594</v>
      </c>
      <c r="AJ165" s="37">
        <v>0.16651013058170028</v>
      </c>
      <c r="AK165" s="37">
        <v>0.16156193432969412</v>
      </c>
      <c r="AL165" s="37">
        <v>0.1663399764019371</v>
      </c>
      <c r="AM165" s="37">
        <v>0.16622404912463096</v>
      </c>
      <c r="AN165" s="37">
        <v>0.17119622025939796</v>
      </c>
      <c r="AO165" s="37">
        <v>0.16628200184148079</v>
      </c>
      <c r="AP165" s="37">
        <v>0.16651013058170028</v>
      </c>
      <c r="AQ165" s="37">
        <v>0.17099717652445934</v>
      </c>
      <c r="AR165" s="37">
        <v>0.17179350487572265</v>
      </c>
      <c r="AS165" s="37">
        <v>0.15688038561801831</v>
      </c>
      <c r="AT165" s="37">
        <v>0.17939653514721932</v>
      </c>
      <c r="AU165" s="37">
        <v>0.16448565948096605</v>
      </c>
      <c r="AV165" s="37">
        <v>0.16651013058170028</v>
      </c>
      <c r="AW165" s="37">
        <v>0.16615518268727669</v>
      </c>
      <c r="AX165" s="37">
        <v>0.16628200184148079</v>
      </c>
      <c r="AY165" s="37">
        <v>0.1663399764019371</v>
      </c>
      <c r="AZ165" s="37">
        <v>0.16293927679478126</v>
      </c>
      <c r="BA165" s="37">
        <v>0.16156193432969412</v>
      </c>
      <c r="BB165" s="37">
        <v>0.16156193432969412</v>
      </c>
      <c r="BC165" s="37">
        <v>0.16664756468105102</v>
      </c>
      <c r="BD165" s="37">
        <v>0.16150335493724399</v>
      </c>
      <c r="BE165" s="37">
        <v>0.1663399764019371</v>
      </c>
      <c r="BF165" s="37">
        <v>0.17684054370646374</v>
      </c>
      <c r="BG165" s="37">
        <v>0.17248928456659107</v>
      </c>
      <c r="BH165" s="37">
        <v>0.17756103440109561</v>
      </c>
      <c r="BI165" s="37">
        <v>0.17179350487572265</v>
      </c>
      <c r="BJ165" s="37">
        <v>0.16628200184148079</v>
      </c>
      <c r="BK165" s="37">
        <v>0.18630552623120034</v>
      </c>
      <c r="BL165" s="37">
        <v>0.17653222040787475</v>
      </c>
      <c r="BM165" s="37">
        <v>0.16424659395757568</v>
      </c>
      <c r="BN165" s="37">
        <v>0.15928879750411906</v>
      </c>
      <c r="BO165" s="37">
        <v>0.17122342814023717</v>
      </c>
      <c r="BP165" s="37">
        <v>0.1662530227524488</v>
      </c>
      <c r="BQ165" s="37">
        <v>0.16949360035449201</v>
      </c>
      <c r="BR165" s="37">
        <v>0.16651013058170028</v>
      </c>
      <c r="BS165" s="37">
        <v>0.16651013058170028</v>
      </c>
      <c r="BT165" s="37">
        <v>0.1663399764019371</v>
      </c>
      <c r="BU165" s="37">
        <v>0.1663399764019371</v>
      </c>
      <c r="BV165" s="37">
        <v>0.17179350487572265</v>
      </c>
      <c r="BW165" s="37">
        <v>0.1734018414057108</v>
      </c>
      <c r="BX165" s="37">
        <v>0.16156193432969412</v>
      </c>
      <c r="BY165" s="37">
        <v>0.16654007558069117</v>
      </c>
      <c r="BZ165" s="37">
        <v>0.16502935454363366</v>
      </c>
      <c r="CA165" s="37">
        <v>0.16651013058170028</v>
      </c>
      <c r="CB165" s="37">
        <v>0.16152241297735848</v>
      </c>
      <c r="CC165" s="37">
        <v>0.17766541691490967</v>
      </c>
      <c r="CD165" s="37">
        <v>0.1677818249132188</v>
      </c>
      <c r="CE165" s="37">
        <v>0.16980411630656</v>
      </c>
      <c r="CF165" s="37">
        <v>0.14658775617107844</v>
      </c>
      <c r="CG165" s="37">
        <v>0.16152241297735848</v>
      </c>
      <c r="CH165" s="37">
        <v>0.18573654852579513</v>
      </c>
      <c r="CI165" s="37">
        <v>0.15727055898946296</v>
      </c>
      <c r="CJ165" s="37">
        <v>0.17179350487572265</v>
      </c>
      <c r="CK165" s="37">
        <v>0.17897037393486492</v>
      </c>
      <c r="CL165" s="37">
        <v>0.16156193432969412</v>
      </c>
      <c r="CM165" s="37">
        <v>0.16676111454370646</v>
      </c>
      <c r="CN165" s="37">
        <v>0.17163385159850719</v>
      </c>
      <c r="CO165" s="37">
        <v>0.18292689094600001</v>
      </c>
      <c r="CP165" s="37">
        <v>0.17414175018133515</v>
      </c>
      <c r="CQ165" s="37">
        <v>0.16602673160739267</v>
      </c>
      <c r="CR165" s="37">
        <v>0.1617892296013026</v>
      </c>
      <c r="CS165" s="37">
        <v>0.17537834497838944</v>
      </c>
      <c r="CT165" s="37">
        <v>0.16156193432969412</v>
      </c>
      <c r="CU165" s="37">
        <v>0.16282586616552663</v>
      </c>
      <c r="CV165" s="37">
        <v>0.1617892296013026</v>
      </c>
      <c r="CW165" s="37">
        <v>0.16810210297430639</v>
      </c>
      <c r="CX165" s="37">
        <v>0.16156193432969412</v>
      </c>
      <c r="CY165" s="37">
        <v>0.16156193432969412</v>
      </c>
      <c r="CZ165" s="37">
        <v>0.17532396731023092</v>
      </c>
      <c r="DA165" s="37">
        <v>0.1617892296013026</v>
      </c>
      <c r="DB165" s="37">
        <v>0.15989996060335487</v>
      </c>
      <c r="DC165" s="37">
        <v>0.16152241297735848</v>
      </c>
      <c r="DD165" s="37">
        <v>0.16772388908645119</v>
      </c>
      <c r="DE165" s="37">
        <v>0.1613756539836948</v>
      </c>
      <c r="DF165" s="37">
        <v>0.16831622476926311</v>
      </c>
      <c r="DG165" s="37">
        <v>0.15928879750411906</v>
      </c>
      <c r="DH165" s="37">
        <v>0.15933250112012121</v>
      </c>
      <c r="DI165" s="37">
        <v>0.16838104700692091</v>
      </c>
      <c r="DJ165" s="37">
        <v>0.16631405254867593</v>
      </c>
      <c r="DK165" s="37">
        <v>0.16156193432969412</v>
      </c>
      <c r="DL165" s="37">
        <v>0.16156193432969412</v>
      </c>
      <c r="DM165" s="37">
        <v>0.15201910905608762</v>
      </c>
      <c r="DN165" s="37">
        <v>0.1649908809950511</v>
      </c>
      <c r="DO165" s="37">
        <v>0.16156193432969412</v>
      </c>
      <c r="DP165" s="37">
        <v>0.15928879750411906</v>
      </c>
      <c r="DQ165" s="37">
        <v>0.16576784884995099</v>
      </c>
      <c r="DR165" s="37">
        <v>0.14906386631794666</v>
      </c>
      <c r="DS165" s="37">
        <v>0.16305941704389171</v>
      </c>
      <c r="DT165" s="37">
        <v>0.15681001039059916</v>
      </c>
      <c r="DU165" s="37">
        <v>0.16156193432969412</v>
      </c>
      <c r="DV165" s="37">
        <v>0.1613756539836948</v>
      </c>
      <c r="DW165" s="37">
        <v>0.15974060497432974</v>
      </c>
      <c r="DX165" s="37">
        <v>0.16269702024667798</v>
      </c>
      <c r="DY165" s="37">
        <v>0.1617892296013026</v>
      </c>
      <c r="DZ165" s="37">
        <v>0.16819581816388873</v>
      </c>
      <c r="EA165" s="37">
        <v>0.16169570684875278</v>
      </c>
      <c r="EB165" s="37">
        <v>0.16772388908645119</v>
      </c>
      <c r="EC165" s="37">
        <v>0.16156193432969412</v>
      </c>
      <c r="ED165" s="37">
        <v>0.16510062333736775</v>
      </c>
      <c r="EE165" s="37">
        <v>0.1617892296013026</v>
      </c>
      <c r="EF165" s="37">
        <v>0.16156193432969412</v>
      </c>
      <c r="EG165" s="37">
        <v>0.15928879750411906</v>
      </c>
      <c r="EH165" s="37">
        <v>0.16156193432969412</v>
      </c>
      <c r="EI165" s="37">
        <v>0.16156193432969412</v>
      </c>
      <c r="EJ165" s="37">
        <v>0.1695244021087734</v>
      </c>
      <c r="EK165" s="37">
        <v>0.16316714076792826</v>
      </c>
      <c r="EL165" s="37">
        <v>0.1695244021087734</v>
      </c>
      <c r="EM165" s="37">
        <v>0.16895124459854172</v>
      </c>
      <c r="EN165" s="37">
        <v>0.16371661210773447</v>
      </c>
      <c r="EO165" s="37">
        <v>0.1695244021087734</v>
      </c>
      <c r="EP165" s="37">
        <v>0.1695244021087734</v>
      </c>
      <c r="EQ165" s="37">
        <v>0.16511073949562416</v>
      </c>
      <c r="ER165" s="37">
        <v>0.15379787341856699</v>
      </c>
      <c r="ES165" s="37">
        <v>0.14901123620638801</v>
      </c>
      <c r="ET165" s="37">
        <v>0.1617892296013026</v>
      </c>
      <c r="EU165" s="37">
        <v>0.16714098572968106</v>
      </c>
      <c r="EV165" s="37">
        <v>0.16831622476926311</v>
      </c>
      <c r="EW165" s="37">
        <v>0.17265237177257053</v>
      </c>
      <c r="EX165" s="37">
        <v>0.16156193432969412</v>
      </c>
      <c r="EY165" s="37">
        <v>0.16156193432969412</v>
      </c>
      <c r="EZ165" s="37">
        <v>0.16731223963634667</v>
      </c>
      <c r="FA165" s="37">
        <v>0.1617892296013026</v>
      </c>
      <c r="FB165" s="37">
        <v>0.16007793654658076</v>
      </c>
      <c r="FC165" s="37">
        <v>0.1617892296013026</v>
      </c>
      <c r="FD165" s="37">
        <v>0.1478230463717527</v>
      </c>
      <c r="FE165" s="37">
        <v>0.16511073949562416</v>
      </c>
      <c r="FF165" s="37">
        <v>0.16007793654658076</v>
      </c>
      <c r="FG165" s="37">
        <v>0.16156193432969412</v>
      </c>
      <c r="FH165" s="37">
        <v>0.16144719947774444</v>
      </c>
      <c r="FI165" s="37">
        <v>0.15586306274013473</v>
      </c>
      <c r="FJ165" s="37">
        <v>0.17832904291136775</v>
      </c>
      <c r="FK165" s="37">
        <v>0.1617892296013026</v>
      </c>
      <c r="FL165" s="37">
        <v>0.16463562614359284</v>
      </c>
      <c r="FM165" s="37">
        <v>0.16463012653288778</v>
      </c>
      <c r="FN165" s="37">
        <v>0.1695244021087734</v>
      </c>
      <c r="FO165" s="37">
        <v>0.17285569295185477</v>
      </c>
      <c r="FP165" s="37">
        <v>0.1617892296013026</v>
      </c>
      <c r="FQ165" s="37">
        <v>0.16156193432969412</v>
      </c>
      <c r="FR165" s="37">
        <v>0.1617892296013026</v>
      </c>
      <c r="FS165" s="37">
        <v>0.1545645579439161</v>
      </c>
      <c r="FT165" s="37">
        <v>0.16156193432969412</v>
      </c>
      <c r="FU165" s="37">
        <v>0.16156193432969412</v>
      </c>
      <c r="FV165" s="37">
        <v>0.16169570684875278</v>
      </c>
      <c r="FW165" s="37">
        <v>0.17284162625907928</v>
      </c>
      <c r="FX165" s="37">
        <v>0.1695244021087734</v>
      </c>
      <c r="FY165" s="37">
        <v>0.16330086129536614</v>
      </c>
      <c r="FZ165" s="37">
        <v>0.15676306086001301</v>
      </c>
      <c r="GA165" s="37">
        <v>0.16156193432969412</v>
      </c>
      <c r="GB165" s="37">
        <v>0.16156193432969412</v>
      </c>
      <c r="GC165" s="37">
        <v>0.1735457078818452</v>
      </c>
      <c r="GD165" s="37">
        <v>0.16088292628225886</v>
      </c>
      <c r="GE165" s="37">
        <v>0.1617892296013026</v>
      </c>
      <c r="GF165" s="37">
        <v>0.16156193432969412</v>
      </c>
      <c r="GG165" s="37">
        <v>0.17273879197339803</v>
      </c>
      <c r="GH165" s="37">
        <v>0.15651031322668407</v>
      </c>
      <c r="GI165" s="37">
        <v>0.16169570684875278</v>
      </c>
      <c r="GJ165" s="37">
        <v>0.1617892296013026</v>
      </c>
      <c r="GK165" s="37">
        <v>0.15668447159435384</v>
      </c>
      <c r="GL165" s="37">
        <v>0.16144340239344168</v>
      </c>
      <c r="GM165" s="37">
        <v>0.17539580135440302</v>
      </c>
      <c r="GN165" s="37">
        <v>0.15928879750411906</v>
      </c>
      <c r="GO165" s="37">
        <v>0.16299747389462049</v>
      </c>
      <c r="GP165" s="37">
        <v>0.1617892296013026</v>
      </c>
      <c r="GQ165" s="37">
        <v>0.17754246457306566</v>
      </c>
      <c r="GR165" s="37">
        <v>0.1695244021087734</v>
      </c>
      <c r="GS165" s="37">
        <v>0.16156193432969412</v>
      </c>
      <c r="GT165" s="37">
        <v>0.16545907763279422</v>
      </c>
      <c r="GU165" s="37">
        <v>0.16472582824692528</v>
      </c>
      <c r="GV165" s="37">
        <v>0.16144719947774444</v>
      </c>
      <c r="GW165" s="37">
        <v>0.16156193432969412</v>
      </c>
      <c r="GX165" s="37">
        <v>0.16853772943477296</v>
      </c>
      <c r="GY165" s="37">
        <v>0.1695244021087734</v>
      </c>
      <c r="GZ165" s="37">
        <v>0.16621016453101012</v>
      </c>
      <c r="HA165" s="37">
        <v>0.16152241297735848</v>
      </c>
      <c r="HB165" s="37">
        <v>0.16463012653288778</v>
      </c>
      <c r="HC165" s="37">
        <v>0.16302166323860101</v>
      </c>
      <c r="HD165" s="37">
        <v>0.1617892296013026</v>
      </c>
      <c r="HE165" s="37">
        <v>0.13956500085867352</v>
      </c>
      <c r="HF165" s="37">
        <v>0.16156193432969412</v>
      </c>
      <c r="HG165" s="37">
        <v>0.14117509375013082</v>
      </c>
      <c r="HH165" s="37">
        <v>0.16435789467803485</v>
      </c>
      <c r="HI165" s="37">
        <v>0.16156193432969412</v>
      </c>
      <c r="HJ165" s="37">
        <v>0.16327097960786152</v>
      </c>
      <c r="HK165" s="37">
        <v>0.15727055898946296</v>
      </c>
      <c r="HL165" s="37">
        <v>0.15944897085828713</v>
      </c>
      <c r="HM165" s="37">
        <v>0.16156193432969412</v>
      </c>
      <c r="HN165" s="37">
        <v>0.15502763709038203</v>
      </c>
      <c r="HO165" s="37">
        <v>0.16659333248062747</v>
      </c>
      <c r="HP165" s="37">
        <v>0.1617892296013026</v>
      </c>
      <c r="HQ165" s="37">
        <v>0.16144340239344168</v>
      </c>
      <c r="HR165" s="37">
        <v>0.16219376268663188</v>
      </c>
      <c r="HS165" s="37">
        <v>0.16339918135627141</v>
      </c>
      <c r="HT165" s="37">
        <v>0.16152241297735848</v>
      </c>
      <c r="HU165" s="37">
        <v>0.16859282149166277</v>
      </c>
      <c r="HV165" s="37">
        <v>0.15928879750411906</v>
      </c>
      <c r="HW165" s="37">
        <v>0.16156193432969412</v>
      </c>
      <c r="HX165" s="37">
        <v>0.1695244021087734</v>
      </c>
      <c r="HY165" s="37">
        <v>0.1695244021087734</v>
      </c>
      <c r="HZ165" s="37">
        <v>0.1569368234545645</v>
      </c>
      <c r="IA165" s="37">
        <v>0.16152241297735848</v>
      </c>
      <c r="IB165" s="37">
        <v>0.1613756539836948</v>
      </c>
      <c r="IC165" s="37">
        <v>0.15862361886338028</v>
      </c>
      <c r="ID165" s="37">
        <v>0.16152241297735848</v>
      </c>
      <c r="IE165" s="37">
        <v>0.16156193432969412</v>
      </c>
      <c r="IF165" s="37">
        <v>0.16169570684875278</v>
      </c>
      <c r="IG165" s="37">
        <v>0.15928879750411906</v>
      </c>
      <c r="IH165" s="37">
        <v>0.16631405254867593</v>
      </c>
      <c r="II165" s="37">
        <v>0.1695244021087734</v>
      </c>
      <c r="IJ165" s="37">
        <v>0.16293759796153551</v>
      </c>
      <c r="IK165" s="37">
        <v>0.16487174712047836</v>
      </c>
      <c r="IL165" s="37">
        <v>0.15933250112012121</v>
      </c>
      <c r="IM165" s="37"/>
      <c r="IN165" s="37"/>
      <c r="IO165" s="37"/>
      <c r="IP165" s="37"/>
      <c r="IQ165" s="37"/>
      <c r="IR165" s="37"/>
      <c r="IS165" s="37"/>
      <c r="IT165" s="37"/>
      <c r="IU165" s="37"/>
      <c r="IV165" s="37"/>
      <c r="IW165" s="37"/>
      <c r="IX165" s="37"/>
      <c r="IY165" s="37"/>
      <c r="IZ165" s="37"/>
      <c r="JA165" s="37"/>
      <c r="JB165" s="37"/>
      <c r="JC165" s="37"/>
      <c r="JD165" s="37"/>
      <c r="JE165" s="37"/>
      <c r="JF165" s="37"/>
      <c r="JG165" s="37"/>
      <c r="JH165" s="37"/>
      <c r="JI165" s="37"/>
      <c r="JJ165" s="37"/>
      <c r="JK165" s="37"/>
      <c r="JL165" s="37"/>
      <c r="JM165" s="37"/>
      <c r="JN165" s="37"/>
      <c r="JO165" s="37"/>
      <c r="JP165" s="37"/>
      <c r="JQ165" s="37"/>
      <c r="JR165" s="37"/>
      <c r="JS165" s="37"/>
      <c r="JT165" s="37"/>
      <c r="JU165" s="37"/>
      <c r="JV165" s="37"/>
      <c r="JW165" s="37"/>
      <c r="JX165" s="37"/>
      <c r="JY165" s="37"/>
      <c r="JZ165" s="37"/>
      <c r="KA165" s="37"/>
      <c r="KB165" s="37"/>
      <c r="KC165" s="37"/>
      <c r="KD165" s="37"/>
      <c r="KE165" s="37"/>
      <c r="KF165" s="37"/>
      <c r="KG165" s="37"/>
      <c r="KH165" s="37"/>
      <c r="KI165" s="37"/>
      <c r="KJ165" s="37"/>
      <c r="KK165" s="37"/>
      <c r="KL165" s="37"/>
      <c r="KM165" s="37"/>
      <c r="KN165" s="37"/>
      <c r="KO165" s="37"/>
      <c r="KP165" s="37"/>
      <c r="KQ165" s="37"/>
      <c r="KR165" s="37"/>
      <c r="KS165" s="37"/>
      <c r="KT165" s="37"/>
      <c r="KU165" s="37"/>
      <c r="KV165" s="37"/>
      <c r="KW165" s="37"/>
      <c r="KX165" s="37"/>
      <c r="KY165" s="37"/>
      <c r="KZ165" s="37"/>
      <c r="LA165" s="37"/>
      <c r="LB165" s="37"/>
      <c r="LC165" s="37"/>
      <c r="LD165" s="37"/>
      <c r="LE165" s="37"/>
      <c r="LF165" s="37"/>
      <c r="LG165" s="37"/>
      <c r="LH165" s="37"/>
      <c r="LI165" s="37"/>
      <c r="LJ165" s="37"/>
      <c r="LK165" s="37"/>
      <c r="LL165" s="37"/>
      <c r="LM165" s="37"/>
      <c r="LN165" s="37"/>
      <c r="LO165" s="37"/>
      <c r="LP165" s="37"/>
      <c r="LQ165" s="37"/>
      <c r="LR165" s="37"/>
      <c r="LS165" s="37"/>
      <c r="LT165" s="37"/>
      <c r="LU165" s="37"/>
      <c r="LV165" s="37"/>
      <c r="LW165" s="37"/>
      <c r="LX165" s="37"/>
      <c r="LY165" s="37"/>
      <c r="LZ165" s="37"/>
      <c r="MA165" s="37"/>
      <c r="MB165" s="37"/>
      <c r="MC165" s="37"/>
      <c r="MD165" s="37"/>
      <c r="ME165" s="37"/>
      <c r="MF165" s="37"/>
      <c r="MG165" s="37"/>
      <c r="MH165" s="37"/>
      <c r="MI165" s="37"/>
      <c r="MJ165" s="37"/>
      <c r="MK165" s="37"/>
      <c r="ML165" s="37"/>
      <c r="MM165" s="37"/>
      <c r="MN165" s="37"/>
      <c r="MO165" s="37"/>
      <c r="MP165" s="37"/>
      <c r="MQ165" s="37"/>
      <c r="MR165" s="37"/>
      <c r="MS165" s="37"/>
      <c r="MT165" s="37"/>
      <c r="MU165" s="37"/>
      <c r="MV165" s="37"/>
      <c r="MW165" s="37"/>
      <c r="MX165" s="37"/>
      <c r="MY165" s="37"/>
      <c r="MZ165" s="37"/>
      <c r="NA165" s="37"/>
      <c r="NB165" s="37"/>
      <c r="NC165" s="37"/>
      <c r="ND165" s="37"/>
      <c r="NE165" s="37"/>
      <c r="NF165" s="37"/>
      <c r="NG165" s="37"/>
      <c r="NH165" s="37"/>
      <c r="NI165" s="37"/>
      <c r="NJ165" s="37"/>
      <c r="NK165" s="37"/>
      <c r="NL165" s="37"/>
      <c r="NM165" s="37"/>
      <c r="NN165" s="37"/>
      <c r="NO165" s="37"/>
      <c r="NP165" s="37"/>
      <c r="NQ165" s="37"/>
      <c r="NR165" s="37"/>
      <c r="NS165" s="37"/>
      <c r="NT165" s="37"/>
      <c r="NU165" s="37"/>
      <c r="NV165" s="37"/>
      <c r="NW165" s="37"/>
      <c r="NX165" s="37"/>
      <c r="NY165" s="37"/>
      <c r="NZ165" s="37"/>
      <c r="OA165" s="37"/>
      <c r="OB165" s="37"/>
      <c r="OC165" s="37"/>
      <c r="OD165" s="37"/>
      <c r="OE165" s="37"/>
      <c r="OF165" s="37"/>
      <c r="OG165" s="37"/>
      <c r="OH165" s="37"/>
      <c r="OI165" s="37"/>
      <c r="OJ165" s="37"/>
      <c r="OK165" s="37"/>
      <c r="OL165" s="37"/>
      <c r="OM165" s="37"/>
      <c r="ON165" s="37"/>
      <c r="OO165" s="37"/>
      <c r="OP165" s="37"/>
      <c r="OQ165" s="37"/>
      <c r="OR165" s="37"/>
      <c r="OS165" s="37"/>
      <c r="OT165" s="37"/>
    </row>
    <row r="166" spans="1:410" x14ac:dyDescent="0.35">
      <c r="A166" s="307">
        <v>0.20800000000000007</v>
      </c>
      <c r="B166" s="314">
        <f t="shared" si="16"/>
        <v>0.1667083909649785</v>
      </c>
      <c r="C166" s="315">
        <f t="shared" si="17"/>
        <v>4.1291609035021576E-2</v>
      </c>
      <c r="D166" s="37">
        <f t="shared" si="18"/>
        <v>0.16344085685306786</v>
      </c>
      <c r="E166" s="11">
        <f t="shared" si="19"/>
        <v>4.4559143146932212E-2</v>
      </c>
      <c r="F166" s="310">
        <f t="shared" si="20"/>
        <v>0.16667398417526849</v>
      </c>
      <c r="G166" s="311">
        <f t="shared" si="21"/>
        <v>4.1326015824731582E-2</v>
      </c>
      <c r="H166" s="312">
        <f t="shared" si="22"/>
        <v>0.16354463026142618</v>
      </c>
      <c r="I166" s="313">
        <f t="shared" si="23"/>
        <v>4.4455369738573891E-2</v>
      </c>
      <c r="J166" s="323">
        <v>0.16344085685306786</v>
      </c>
      <c r="K166" s="313">
        <v>4.4559143146932212E-2</v>
      </c>
      <c r="M166" s="1">
        <v>0.20800000000000007</v>
      </c>
      <c r="N166" s="37">
        <v>0.1649954480712692</v>
      </c>
      <c r="O166" s="37">
        <v>0.16724036568918499</v>
      </c>
      <c r="P166" s="37">
        <v>0.1726717710795449</v>
      </c>
      <c r="Q166" s="37">
        <v>0.17647264158218579</v>
      </c>
      <c r="R166" s="37">
        <v>0.16234605529014723</v>
      </c>
      <c r="S166" s="37">
        <v>0.16724036568918499</v>
      </c>
      <c r="T166" s="37">
        <v>0.16574321471542652</v>
      </c>
      <c r="U166" s="37">
        <v>0.17356209082788387</v>
      </c>
      <c r="V166" s="37">
        <v>0.16724036568918499</v>
      </c>
      <c r="W166" s="37">
        <v>0.16740144185559114</v>
      </c>
      <c r="X166" s="37">
        <v>0.16724036568918499</v>
      </c>
      <c r="Y166" s="37">
        <v>0.16406587728873756</v>
      </c>
      <c r="Z166" s="37">
        <v>0.16740144185559114</v>
      </c>
      <c r="AA166" s="37">
        <v>0.16740144185559114</v>
      </c>
      <c r="AB166" s="37">
        <v>0.18168058294936129</v>
      </c>
      <c r="AC166" s="37">
        <v>0.16717959232704849</v>
      </c>
      <c r="AD166" s="37">
        <v>0.16269125040409183</v>
      </c>
      <c r="AE166" s="37">
        <v>0.18037266820126474</v>
      </c>
      <c r="AF166" s="37">
        <v>0.16724036568918499</v>
      </c>
      <c r="AG166" s="37">
        <v>0.16740144185559114</v>
      </c>
      <c r="AH166" s="37">
        <v>0.1726717710795449</v>
      </c>
      <c r="AI166" s="37">
        <v>0.17683378145670137</v>
      </c>
      <c r="AJ166" s="37">
        <v>0.16740144185559114</v>
      </c>
      <c r="AK166" s="37">
        <v>0.16247282500670468</v>
      </c>
      <c r="AL166" s="37">
        <v>0.16724036568918499</v>
      </c>
      <c r="AM166" s="37">
        <v>0.16711884274067823</v>
      </c>
      <c r="AN166" s="37">
        <v>0.1720759320232268</v>
      </c>
      <c r="AO166" s="37">
        <v>0.16717959232704849</v>
      </c>
      <c r="AP166" s="37">
        <v>0.16740144185559114</v>
      </c>
      <c r="AQ166" s="37">
        <v>0.17191490421563871</v>
      </c>
      <c r="AR166" s="37">
        <v>0.1726717710795449</v>
      </c>
      <c r="AS166" s="37">
        <v>0.15776989075524117</v>
      </c>
      <c r="AT166" s="37">
        <v>0.18027178380538578</v>
      </c>
      <c r="AU166" s="37">
        <v>0.16537080398046955</v>
      </c>
      <c r="AV166" s="37">
        <v>0.16740144185559114</v>
      </c>
      <c r="AW166" s="37">
        <v>0.16704331522869542</v>
      </c>
      <c r="AX166" s="37">
        <v>0.16717959232704849</v>
      </c>
      <c r="AY166" s="37">
        <v>0.16724036568918499</v>
      </c>
      <c r="AZ166" s="37">
        <v>0.16384925807505901</v>
      </c>
      <c r="BA166" s="37">
        <v>0.16247282500670468</v>
      </c>
      <c r="BB166" s="37">
        <v>0.16247282500670468</v>
      </c>
      <c r="BC166" s="37">
        <v>0.16755907532234193</v>
      </c>
      <c r="BD166" s="37">
        <v>0.16240174779697725</v>
      </c>
      <c r="BE166" s="37">
        <v>0.16724036568918499</v>
      </c>
      <c r="BF166" s="37">
        <v>0.1777362140321459</v>
      </c>
      <c r="BG166" s="37">
        <v>0.17336508134012441</v>
      </c>
      <c r="BH166" s="37">
        <v>0.17849151320166423</v>
      </c>
      <c r="BI166" s="37">
        <v>0.1726717710795449</v>
      </c>
      <c r="BJ166" s="37">
        <v>0.16717959232704849</v>
      </c>
      <c r="BK166" s="37">
        <v>0.1872403502105171</v>
      </c>
      <c r="BL166" s="37">
        <v>0.17741150787175597</v>
      </c>
      <c r="BM166" s="37">
        <v>0.16514665559927555</v>
      </c>
      <c r="BN166" s="37">
        <v>0.16019237345642479</v>
      </c>
      <c r="BO166" s="37">
        <v>0.17207344517825618</v>
      </c>
      <c r="BP166" s="37">
        <v>0.16714921456170395</v>
      </c>
      <c r="BQ166" s="37">
        <v>0.17038277304361427</v>
      </c>
      <c r="BR166" s="37">
        <v>0.16740144185559114</v>
      </c>
      <c r="BS166" s="37">
        <v>0.16740144185559114</v>
      </c>
      <c r="BT166" s="37">
        <v>0.16724036568918499</v>
      </c>
      <c r="BU166" s="37">
        <v>0.16724036568918499</v>
      </c>
      <c r="BV166" s="37">
        <v>0.1726717710795449</v>
      </c>
      <c r="BW166" s="37">
        <v>0.17418654642208153</v>
      </c>
      <c r="BX166" s="37">
        <v>0.16247282500670468</v>
      </c>
      <c r="BY166" s="37">
        <v>0.16743276754495851</v>
      </c>
      <c r="BZ166" s="37">
        <v>0.16592052456221729</v>
      </c>
      <c r="CA166" s="37">
        <v>0.16740144185559114</v>
      </c>
      <c r="CB166" s="37">
        <v>0.16243055630579017</v>
      </c>
      <c r="CC166" s="37">
        <v>0.17857901955269528</v>
      </c>
      <c r="CD166" s="37">
        <v>0.16864494539819064</v>
      </c>
      <c r="CE166" s="37">
        <v>0.17073623638258684</v>
      </c>
      <c r="CF166" s="37">
        <v>0.14752065709575812</v>
      </c>
      <c r="CG166" s="37">
        <v>0.16243055630579017</v>
      </c>
      <c r="CH166" s="37">
        <v>0.18667379479363788</v>
      </c>
      <c r="CI166" s="37">
        <v>0.15817777643832431</v>
      </c>
      <c r="CJ166" s="37">
        <v>0.1726717710795449</v>
      </c>
      <c r="CK166" s="37">
        <v>0.17984282614633651</v>
      </c>
      <c r="CL166" s="37">
        <v>0.16247282500670468</v>
      </c>
      <c r="CM166" s="37">
        <v>0.16765248165645197</v>
      </c>
      <c r="CN166" s="37">
        <v>0.17252811948610969</v>
      </c>
      <c r="CO166" s="37">
        <v>0.18387041104667645</v>
      </c>
      <c r="CP166" s="37">
        <v>0.17501306325703347</v>
      </c>
      <c r="CQ166" s="37">
        <v>0.16692298586635945</v>
      </c>
      <c r="CR166" s="37">
        <v>0.16269125040409183</v>
      </c>
      <c r="CS166" s="37">
        <v>0.17624427603848614</v>
      </c>
      <c r="CT166" s="37">
        <v>0.16247282500670468</v>
      </c>
      <c r="CU166" s="37">
        <v>0.16372513588451776</v>
      </c>
      <c r="CV166" s="37">
        <v>0.16269125040409183</v>
      </c>
      <c r="CW166" s="37">
        <v>0.16901670580664341</v>
      </c>
      <c r="CX166" s="37">
        <v>0.16247282500670468</v>
      </c>
      <c r="CY166" s="37">
        <v>0.16247282500670468</v>
      </c>
      <c r="CZ166" s="37">
        <v>0.1762108043130306</v>
      </c>
      <c r="DA166" s="37">
        <v>0.16269125040409183</v>
      </c>
      <c r="DB166" s="37">
        <v>0.16079702147463304</v>
      </c>
      <c r="DC166" s="37">
        <v>0.16243055630579017</v>
      </c>
      <c r="DD166" s="37">
        <v>0.16860937108379903</v>
      </c>
      <c r="DE166" s="37">
        <v>0.16229469580202927</v>
      </c>
      <c r="DF166" s="37">
        <v>0.16920205812304845</v>
      </c>
      <c r="DG166" s="37">
        <v>0.16019237345642479</v>
      </c>
      <c r="DH166" s="37">
        <v>0.16024448052930751</v>
      </c>
      <c r="DI166" s="37">
        <v>0.16929549543673272</v>
      </c>
      <c r="DJ166" s="37">
        <v>0.16722701503540627</v>
      </c>
      <c r="DK166" s="37">
        <v>0.16247282500670468</v>
      </c>
      <c r="DL166" s="37">
        <v>0.16247282500670468</v>
      </c>
      <c r="DM166" s="37">
        <v>0.15288469133259253</v>
      </c>
      <c r="DN166" s="37">
        <v>0.16587075494240855</v>
      </c>
      <c r="DO166" s="37">
        <v>0.16247282500670468</v>
      </c>
      <c r="DP166" s="37">
        <v>0.16019237345642479</v>
      </c>
      <c r="DQ166" s="37">
        <v>0.16668455402990867</v>
      </c>
      <c r="DR166" s="37">
        <v>0.14998139419071421</v>
      </c>
      <c r="DS166" s="37">
        <v>0.16397055685435413</v>
      </c>
      <c r="DT166" s="37">
        <v>0.15771159125913581</v>
      </c>
      <c r="DU166" s="37">
        <v>0.16247282500670468</v>
      </c>
      <c r="DV166" s="37">
        <v>0.16229469580202927</v>
      </c>
      <c r="DW166" s="37">
        <v>0.16064385125605551</v>
      </c>
      <c r="DX166" s="37">
        <v>0.1635983798159153</v>
      </c>
      <c r="DY166" s="37">
        <v>0.16269125040409183</v>
      </c>
      <c r="DZ166" s="37">
        <v>0.16907685190468547</v>
      </c>
      <c r="EA166" s="37">
        <v>0.16259200875314095</v>
      </c>
      <c r="EB166" s="37">
        <v>0.16860937108379903</v>
      </c>
      <c r="EC166" s="37">
        <v>0.16247282500670468</v>
      </c>
      <c r="ED166" s="37">
        <v>0.16594588851274117</v>
      </c>
      <c r="EE166" s="37">
        <v>0.16269125040409183</v>
      </c>
      <c r="EF166" s="37">
        <v>0.16247282500670468</v>
      </c>
      <c r="EG166" s="37">
        <v>0.16019237345642479</v>
      </c>
      <c r="EH166" s="37">
        <v>0.16247282500670468</v>
      </c>
      <c r="EI166" s="37">
        <v>0.16247282500670468</v>
      </c>
      <c r="EJ166" s="37">
        <v>0.17040486084799578</v>
      </c>
      <c r="EK166" s="37">
        <v>0.16406863426314788</v>
      </c>
      <c r="EL166" s="37">
        <v>0.17040486084799578</v>
      </c>
      <c r="EM166" s="37">
        <v>0.16984999925313571</v>
      </c>
      <c r="EN166" s="37">
        <v>0.16461764490551878</v>
      </c>
      <c r="EO166" s="37">
        <v>0.17040486084799578</v>
      </c>
      <c r="EP166" s="37">
        <v>0.17040486084799578</v>
      </c>
      <c r="EQ166" s="37">
        <v>0.16599312007145084</v>
      </c>
      <c r="ER166" s="37">
        <v>0.15469853221977359</v>
      </c>
      <c r="ES166" s="37">
        <v>0.14998593013007455</v>
      </c>
      <c r="ET166" s="37">
        <v>0.16269125040409183</v>
      </c>
      <c r="EU166" s="37">
        <v>0.1680288669468919</v>
      </c>
      <c r="EV166" s="37">
        <v>0.16920205812304845</v>
      </c>
      <c r="EW166" s="37">
        <v>0.17353157149656262</v>
      </c>
      <c r="EX166" s="37">
        <v>0.16247282500670468</v>
      </c>
      <c r="EY166" s="37">
        <v>0.16247282500670468</v>
      </c>
      <c r="EZ166" s="37">
        <v>0.16819365745957149</v>
      </c>
      <c r="FA166" s="37">
        <v>0.16269125040409183</v>
      </c>
      <c r="FB166" s="37">
        <v>0.16098331851130476</v>
      </c>
      <c r="FC166" s="37">
        <v>0.16269125040409183</v>
      </c>
      <c r="FD166" s="37">
        <v>0.14867067847308046</v>
      </c>
      <c r="FE166" s="37">
        <v>0.16599312007145084</v>
      </c>
      <c r="FF166" s="37">
        <v>0.16098331851130476</v>
      </c>
      <c r="FG166" s="37">
        <v>0.16247282500670468</v>
      </c>
      <c r="FH166" s="37">
        <v>0.16235803499868018</v>
      </c>
      <c r="FI166" s="37">
        <v>0.15675108330279675</v>
      </c>
      <c r="FJ166" s="37">
        <v>0.17920211371136063</v>
      </c>
      <c r="FK166" s="37">
        <v>0.16269125040409183</v>
      </c>
      <c r="FL166" s="37">
        <v>0.16550807204590634</v>
      </c>
      <c r="FM166" s="37">
        <v>0.16554189710227374</v>
      </c>
      <c r="FN166" s="37">
        <v>0.17040486084799578</v>
      </c>
      <c r="FO166" s="37">
        <v>0.17373692920440287</v>
      </c>
      <c r="FP166" s="37">
        <v>0.16269125040409183</v>
      </c>
      <c r="FQ166" s="37">
        <v>0.16247282500670468</v>
      </c>
      <c r="FR166" s="37">
        <v>0.16269125040409183</v>
      </c>
      <c r="FS166" s="37">
        <v>0.15546644395616793</v>
      </c>
      <c r="FT166" s="37">
        <v>0.16247282500670468</v>
      </c>
      <c r="FU166" s="37">
        <v>0.16247282500670468</v>
      </c>
      <c r="FV166" s="37">
        <v>0.16259200875314095</v>
      </c>
      <c r="FW166" s="37">
        <v>0.17374087048717168</v>
      </c>
      <c r="FX166" s="37">
        <v>0.17040486084799578</v>
      </c>
      <c r="FY166" s="37">
        <v>0.16423802653165742</v>
      </c>
      <c r="FZ166" s="37">
        <v>0.15768487593532043</v>
      </c>
      <c r="GA166" s="37">
        <v>0.16247282500670468</v>
      </c>
      <c r="GB166" s="37">
        <v>0.16247282500670468</v>
      </c>
      <c r="GC166" s="37">
        <v>0.17448496574205352</v>
      </c>
      <c r="GD166" s="37">
        <v>0.16178561058419838</v>
      </c>
      <c r="GE166" s="37">
        <v>0.16269125040409183</v>
      </c>
      <c r="GF166" s="37">
        <v>0.16247282500670468</v>
      </c>
      <c r="GG166" s="37">
        <v>0.17362304958411268</v>
      </c>
      <c r="GH166" s="37">
        <v>0.1574074493697053</v>
      </c>
      <c r="GI166" s="37">
        <v>0.16259200875314095</v>
      </c>
      <c r="GJ166" s="37">
        <v>0.16269125040409183</v>
      </c>
      <c r="GK166" s="37">
        <v>0.15758537713858933</v>
      </c>
      <c r="GL166" s="37">
        <v>0.16234605529014723</v>
      </c>
      <c r="GM166" s="37">
        <v>0.17633371107355655</v>
      </c>
      <c r="GN166" s="37">
        <v>0.16019237345642479</v>
      </c>
      <c r="GO166" s="37">
        <v>0.16386195232647283</v>
      </c>
      <c r="GP166" s="37">
        <v>0.16269125040409183</v>
      </c>
      <c r="GQ166" s="37">
        <v>0.17841801740607699</v>
      </c>
      <c r="GR166" s="37">
        <v>0.17040486084799578</v>
      </c>
      <c r="GS166" s="37">
        <v>0.16247282500670468</v>
      </c>
      <c r="GT166" s="37">
        <v>0.16639175260555095</v>
      </c>
      <c r="GU166" s="37">
        <v>0.16563485418034274</v>
      </c>
      <c r="GV166" s="37">
        <v>0.16235803499868018</v>
      </c>
      <c r="GW166" s="37">
        <v>0.16247282500670468</v>
      </c>
      <c r="GX166" s="37">
        <v>0.16944284590005232</v>
      </c>
      <c r="GY166" s="37">
        <v>0.17040486084799578</v>
      </c>
      <c r="GZ166" s="37">
        <v>0.16709206328153625</v>
      </c>
      <c r="HA166" s="37">
        <v>0.16243055630579017</v>
      </c>
      <c r="HB166" s="37">
        <v>0.16554189710227374</v>
      </c>
      <c r="HC166" s="37">
        <v>0.16392074388297462</v>
      </c>
      <c r="HD166" s="37">
        <v>0.16269125040409183</v>
      </c>
      <c r="HE166" s="37">
        <v>0.14020657497007538</v>
      </c>
      <c r="HF166" s="37">
        <v>0.16247282500670468</v>
      </c>
      <c r="HG166" s="37">
        <v>0.14181787665873635</v>
      </c>
      <c r="HH166" s="37">
        <v>0.16526546355624783</v>
      </c>
      <c r="HI166" s="37">
        <v>0.16247282500670468</v>
      </c>
      <c r="HJ166" s="37">
        <v>0.16417314992451071</v>
      </c>
      <c r="HK166" s="37">
        <v>0.15817777643832431</v>
      </c>
      <c r="HL166" s="37">
        <v>0.16034700560697668</v>
      </c>
      <c r="HM166" s="37">
        <v>0.16247282500670468</v>
      </c>
      <c r="HN166" s="37">
        <v>0.15590710633293048</v>
      </c>
      <c r="HO166" s="37">
        <v>0.16751763466366953</v>
      </c>
      <c r="HP166" s="37">
        <v>0.16269125040409183</v>
      </c>
      <c r="HQ166" s="37">
        <v>0.16234605529014723</v>
      </c>
      <c r="HR166" s="37">
        <v>0.16295549416383737</v>
      </c>
      <c r="HS166" s="37">
        <v>0.16430886031726488</v>
      </c>
      <c r="HT166" s="37">
        <v>0.16243055630579017</v>
      </c>
      <c r="HU166" s="37">
        <v>0.16946864753653434</v>
      </c>
      <c r="HV166" s="37">
        <v>0.16019237345642479</v>
      </c>
      <c r="HW166" s="37">
        <v>0.16247282500670468</v>
      </c>
      <c r="HX166" s="37">
        <v>0.17040486084799578</v>
      </c>
      <c r="HY166" s="37">
        <v>0.17040486084799578</v>
      </c>
      <c r="HZ166" s="37">
        <v>0.15784409137933841</v>
      </c>
      <c r="IA166" s="37">
        <v>0.16243055630579017</v>
      </c>
      <c r="IB166" s="37">
        <v>0.16229469580202927</v>
      </c>
      <c r="IC166" s="37">
        <v>0.1595279718057796</v>
      </c>
      <c r="ID166" s="37">
        <v>0.16243055630579017</v>
      </c>
      <c r="IE166" s="37">
        <v>0.16247282500670468</v>
      </c>
      <c r="IF166" s="37">
        <v>0.16259200875314095</v>
      </c>
      <c r="IG166" s="37">
        <v>0.16019237345642479</v>
      </c>
      <c r="IH166" s="37">
        <v>0.16722701503540627</v>
      </c>
      <c r="II166" s="37">
        <v>0.17040486084799578</v>
      </c>
      <c r="IJ166" s="37">
        <v>0.16383662188969939</v>
      </c>
      <c r="IK166" s="37">
        <v>0.16574912984700108</v>
      </c>
      <c r="IL166" s="37">
        <v>0.16024448052930751</v>
      </c>
      <c r="IM166" s="37"/>
      <c r="IN166" s="37"/>
      <c r="IO166" s="37"/>
      <c r="IP166" s="37"/>
      <c r="IQ166" s="37"/>
      <c r="IR166" s="37"/>
      <c r="IS166" s="37"/>
      <c r="IT166" s="37"/>
      <c r="IU166" s="37"/>
      <c r="IV166" s="37"/>
      <c r="IW166" s="37"/>
      <c r="IX166" s="37"/>
      <c r="IY166" s="37"/>
      <c r="IZ166" s="37"/>
      <c r="JA166" s="37"/>
      <c r="JB166" s="37"/>
      <c r="JC166" s="37"/>
      <c r="JD166" s="37"/>
      <c r="JE166" s="37"/>
      <c r="JF166" s="37"/>
      <c r="JG166" s="37"/>
      <c r="JH166" s="37"/>
      <c r="JI166" s="37"/>
      <c r="JJ166" s="37"/>
      <c r="JK166" s="37"/>
      <c r="JL166" s="37"/>
      <c r="JM166" s="37"/>
      <c r="JN166" s="37"/>
      <c r="JO166" s="37"/>
      <c r="JP166" s="37"/>
      <c r="JQ166" s="37"/>
      <c r="JR166" s="37"/>
      <c r="JS166" s="37"/>
      <c r="JT166" s="37"/>
      <c r="JU166" s="37"/>
      <c r="JV166" s="37"/>
      <c r="JW166" s="37"/>
      <c r="JX166" s="37"/>
      <c r="JY166" s="37"/>
      <c r="JZ166" s="37"/>
      <c r="KA166" s="37"/>
      <c r="KB166" s="37"/>
      <c r="KC166" s="37"/>
      <c r="KD166" s="37"/>
      <c r="KE166" s="37"/>
      <c r="KF166" s="37"/>
      <c r="KG166" s="37"/>
      <c r="KH166" s="37"/>
      <c r="KI166" s="37"/>
      <c r="KJ166" s="37"/>
      <c r="KK166" s="37"/>
      <c r="KL166" s="37"/>
      <c r="KM166" s="37"/>
      <c r="KN166" s="37"/>
      <c r="KO166" s="37"/>
      <c r="KP166" s="37"/>
      <c r="KQ166" s="37"/>
      <c r="KR166" s="37"/>
      <c r="KS166" s="37"/>
      <c r="KT166" s="37"/>
      <c r="KU166" s="37"/>
      <c r="KV166" s="37"/>
      <c r="KW166" s="37"/>
      <c r="KX166" s="37"/>
      <c r="KY166" s="37"/>
      <c r="KZ166" s="37"/>
      <c r="LA166" s="37"/>
      <c r="LB166" s="37"/>
      <c r="LC166" s="37"/>
      <c r="LD166" s="37"/>
      <c r="LE166" s="37"/>
      <c r="LF166" s="37"/>
      <c r="LG166" s="37"/>
      <c r="LH166" s="37"/>
      <c r="LI166" s="37"/>
      <c r="LJ166" s="37"/>
      <c r="LK166" s="37"/>
      <c r="LL166" s="37"/>
      <c r="LM166" s="37"/>
      <c r="LN166" s="37"/>
      <c r="LO166" s="37"/>
      <c r="LP166" s="37"/>
      <c r="LQ166" s="37"/>
      <c r="LR166" s="37"/>
      <c r="LS166" s="37"/>
      <c r="LT166" s="37"/>
      <c r="LU166" s="37"/>
      <c r="LV166" s="37"/>
      <c r="LW166" s="37"/>
      <c r="LX166" s="37"/>
      <c r="LY166" s="37"/>
      <c r="LZ166" s="37"/>
      <c r="MA166" s="37"/>
      <c r="MB166" s="37"/>
      <c r="MC166" s="37"/>
      <c r="MD166" s="37"/>
      <c r="ME166" s="37"/>
      <c r="MF166" s="37"/>
      <c r="MG166" s="37"/>
      <c r="MH166" s="37"/>
      <c r="MI166" s="37"/>
      <c r="MJ166" s="37"/>
      <c r="MK166" s="37"/>
      <c r="ML166" s="37"/>
      <c r="MM166" s="37"/>
      <c r="MN166" s="37"/>
      <c r="MO166" s="37"/>
      <c r="MP166" s="37"/>
      <c r="MQ166" s="37"/>
      <c r="MR166" s="37"/>
      <c r="MS166" s="37"/>
      <c r="MT166" s="37"/>
      <c r="MU166" s="37"/>
      <c r="MV166" s="37"/>
      <c r="MW166" s="37"/>
      <c r="MX166" s="37"/>
      <c r="MY166" s="37"/>
      <c r="MZ166" s="37"/>
      <c r="NA166" s="37"/>
      <c r="NB166" s="37"/>
      <c r="NC166" s="37"/>
      <c r="ND166" s="37"/>
      <c r="NE166" s="37"/>
      <c r="NF166" s="37"/>
      <c r="NG166" s="37"/>
      <c r="NH166" s="37"/>
      <c r="NI166" s="37"/>
      <c r="NJ166" s="37"/>
      <c r="NK166" s="37"/>
      <c r="NL166" s="37"/>
      <c r="NM166" s="37"/>
      <c r="NN166" s="37"/>
      <c r="NO166" s="37"/>
      <c r="NP166" s="37"/>
      <c r="NQ166" s="37"/>
      <c r="NR166" s="37"/>
      <c r="NS166" s="37"/>
      <c r="NT166" s="37"/>
      <c r="NU166" s="37"/>
      <c r="NV166" s="37"/>
      <c r="NW166" s="37"/>
      <c r="NX166" s="37"/>
      <c r="NY166" s="37"/>
      <c r="NZ166" s="37"/>
      <c r="OA166" s="37"/>
      <c r="OB166" s="37"/>
      <c r="OC166" s="37"/>
      <c r="OD166" s="37"/>
      <c r="OE166" s="37"/>
      <c r="OF166" s="37"/>
      <c r="OG166" s="37"/>
      <c r="OH166" s="37"/>
      <c r="OI166" s="37"/>
      <c r="OJ166" s="37"/>
      <c r="OK166" s="37"/>
      <c r="OL166" s="37"/>
      <c r="OM166" s="37"/>
      <c r="ON166" s="37"/>
      <c r="OO166" s="37"/>
      <c r="OP166" s="37"/>
      <c r="OQ166" s="37"/>
      <c r="OR166" s="37"/>
      <c r="OS166" s="37"/>
      <c r="OT166" s="37"/>
    </row>
    <row r="167" spans="1:410" x14ac:dyDescent="0.35">
      <c r="A167" s="307">
        <v>0.20900000000000007</v>
      </c>
      <c r="B167" s="314">
        <f t="shared" si="16"/>
        <v>0.16760665536860117</v>
      </c>
      <c r="C167" s="315">
        <f t="shared" si="17"/>
        <v>4.1393344631398904E-2</v>
      </c>
      <c r="D167" s="37">
        <f t="shared" si="18"/>
        <v>0.16433550956556017</v>
      </c>
      <c r="E167" s="11">
        <f t="shared" si="19"/>
        <v>4.4664490434439902E-2</v>
      </c>
      <c r="F167" s="310">
        <f t="shared" si="20"/>
        <v>0.16757207310622688</v>
      </c>
      <c r="G167" s="311">
        <f t="shared" si="21"/>
        <v>4.1427926893773198E-2</v>
      </c>
      <c r="H167" s="312">
        <f t="shared" si="22"/>
        <v>0.16443921825368246</v>
      </c>
      <c r="I167" s="313">
        <f t="shared" si="23"/>
        <v>4.4560781746317613E-2</v>
      </c>
      <c r="J167" s="323">
        <v>0.16433550956556017</v>
      </c>
      <c r="K167" s="313">
        <v>4.4664490434439902E-2</v>
      </c>
      <c r="M167" s="1">
        <v>0.20900000000000007</v>
      </c>
      <c r="N167" s="37">
        <v>0.16588612508548017</v>
      </c>
      <c r="O167" s="37">
        <v>0.16814104000414121</v>
      </c>
      <c r="P167" s="37">
        <v>0.17355043910823875</v>
      </c>
      <c r="Q167" s="37">
        <v>0.17734434890252904</v>
      </c>
      <c r="R167" s="37">
        <v>0.16324891763111515</v>
      </c>
      <c r="S167" s="37">
        <v>0.16814104000414121</v>
      </c>
      <c r="T167" s="37">
        <v>0.16664365005631931</v>
      </c>
      <c r="U167" s="37">
        <v>0.17443331628958725</v>
      </c>
      <c r="V167" s="37">
        <v>0.16814104000414121</v>
      </c>
      <c r="W167" s="37">
        <v>0.16829298152835048</v>
      </c>
      <c r="X167" s="37">
        <v>0.16814104000414121</v>
      </c>
      <c r="Y167" s="37">
        <v>0.16497351620344203</v>
      </c>
      <c r="Z167" s="37">
        <v>0.16829298152835048</v>
      </c>
      <c r="AA167" s="37">
        <v>0.16829298152835048</v>
      </c>
      <c r="AB167" s="37">
        <v>0.18261930536855919</v>
      </c>
      <c r="AC167" s="37">
        <v>0.16807745270262076</v>
      </c>
      <c r="AD167" s="37">
        <v>0.16359346814616749</v>
      </c>
      <c r="AE167" s="37">
        <v>0.1813153335004416</v>
      </c>
      <c r="AF167" s="37">
        <v>0.16814104000414121</v>
      </c>
      <c r="AG167" s="37">
        <v>0.16829298152835048</v>
      </c>
      <c r="AH167" s="37">
        <v>0.17355043910823875</v>
      </c>
      <c r="AI167" s="37">
        <v>0.17778854127749955</v>
      </c>
      <c r="AJ167" s="37">
        <v>0.16829298152835048</v>
      </c>
      <c r="AK167" s="37">
        <v>0.16338397363541302</v>
      </c>
      <c r="AL167" s="37">
        <v>0.16814104000414121</v>
      </c>
      <c r="AM167" s="37">
        <v>0.16802714721931578</v>
      </c>
      <c r="AN167" s="37">
        <v>0.17295601580218056</v>
      </c>
      <c r="AO167" s="37">
        <v>0.16807745270262076</v>
      </c>
      <c r="AP167" s="37">
        <v>0.16829298152835048</v>
      </c>
      <c r="AQ167" s="37">
        <v>0.17282135850793678</v>
      </c>
      <c r="AR167" s="37">
        <v>0.17355043910823875</v>
      </c>
      <c r="AS167" s="37">
        <v>0.15865960387874001</v>
      </c>
      <c r="AT167" s="37">
        <v>0.18114746674016935</v>
      </c>
      <c r="AU167" s="37">
        <v>0.16625638381985652</v>
      </c>
      <c r="AV167" s="37">
        <v>0.16829298152835048</v>
      </c>
      <c r="AW167" s="37">
        <v>0.16793166015632877</v>
      </c>
      <c r="AX167" s="37">
        <v>0.16807745270262076</v>
      </c>
      <c r="AY167" s="37">
        <v>0.16814104000414121</v>
      </c>
      <c r="AZ167" s="37">
        <v>0.16475950215475543</v>
      </c>
      <c r="BA167" s="37">
        <v>0.16338397363541302</v>
      </c>
      <c r="BB167" s="37">
        <v>0.16338397363541302</v>
      </c>
      <c r="BC167" s="37">
        <v>0.16847082942080172</v>
      </c>
      <c r="BD167" s="37">
        <v>0.16330041372237125</v>
      </c>
      <c r="BE167" s="37">
        <v>0.16814104000414121</v>
      </c>
      <c r="BF167" s="37">
        <v>0.17863209477384534</v>
      </c>
      <c r="BG167" s="37">
        <v>0.17424128907171399</v>
      </c>
      <c r="BH167" s="37">
        <v>0.17942212457261775</v>
      </c>
      <c r="BI167" s="37">
        <v>0.17355043910823875</v>
      </c>
      <c r="BJ167" s="37">
        <v>0.16807745270262076</v>
      </c>
      <c r="BK167" s="37">
        <v>0.18817538992915162</v>
      </c>
      <c r="BL167" s="37">
        <v>0.17828936754289848</v>
      </c>
      <c r="BM167" s="37">
        <v>0.16604699743062157</v>
      </c>
      <c r="BN167" s="37">
        <v>0.16109928368589399</v>
      </c>
      <c r="BO167" s="37">
        <v>0.17292396612760852</v>
      </c>
      <c r="BP167" s="37">
        <v>0.16804566871980353</v>
      </c>
      <c r="BQ167" s="37">
        <v>0.17127215840398557</v>
      </c>
      <c r="BR167" s="37">
        <v>0.16829298152835048</v>
      </c>
      <c r="BS167" s="37">
        <v>0.16829298152835048</v>
      </c>
      <c r="BT167" s="37">
        <v>0.16814104000414121</v>
      </c>
      <c r="BU167" s="37">
        <v>0.16814104000414121</v>
      </c>
      <c r="BV167" s="37">
        <v>0.17355043910823875</v>
      </c>
      <c r="BW167" s="37">
        <v>0.17497209899667565</v>
      </c>
      <c r="BX167" s="37">
        <v>0.16338397363541302</v>
      </c>
      <c r="BY167" s="37">
        <v>0.168325687534711</v>
      </c>
      <c r="BZ167" s="37">
        <v>0.16681191865349243</v>
      </c>
      <c r="CA167" s="37">
        <v>0.16829298152835048</v>
      </c>
      <c r="CB167" s="37">
        <v>0.16333894133375004</v>
      </c>
      <c r="CC167" s="37">
        <v>0.17949292019626317</v>
      </c>
      <c r="CD167" s="37">
        <v>0.16950856352514831</v>
      </c>
      <c r="CE167" s="37">
        <v>0.17167818415743352</v>
      </c>
      <c r="CF167" s="37">
        <v>0.14844762914253229</v>
      </c>
      <c r="CG167" s="37">
        <v>0.16333894133375004</v>
      </c>
      <c r="CH167" s="37">
        <v>0.18761124790239747</v>
      </c>
      <c r="CI167" s="37">
        <v>0.15908331460079128</v>
      </c>
      <c r="CJ167" s="37">
        <v>0.17355043910823875</v>
      </c>
      <c r="CK167" s="37">
        <v>0.18071571078148452</v>
      </c>
      <c r="CL167" s="37">
        <v>0.16338397363541302</v>
      </c>
      <c r="CM167" s="37">
        <v>0.16854406978588998</v>
      </c>
      <c r="CN167" s="37">
        <v>0.17342260513561203</v>
      </c>
      <c r="CO167" s="37">
        <v>0.18481414664905604</v>
      </c>
      <c r="CP167" s="37">
        <v>0.17588484706465746</v>
      </c>
      <c r="CQ167" s="37">
        <v>0.16781950559669045</v>
      </c>
      <c r="CR167" s="37">
        <v>0.16359346814616749</v>
      </c>
      <c r="CS167" s="37">
        <v>0.17711069532811341</v>
      </c>
      <c r="CT167" s="37">
        <v>0.16338397363541302</v>
      </c>
      <c r="CU167" s="37">
        <v>0.16462458025232696</v>
      </c>
      <c r="CV167" s="37">
        <v>0.16359346814616749</v>
      </c>
      <c r="CW167" s="37">
        <v>0.16993157321085417</v>
      </c>
      <c r="CX167" s="37">
        <v>0.16338397363541302</v>
      </c>
      <c r="CY167" s="37">
        <v>0.16338397363541302</v>
      </c>
      <c r="CZ167" s="37">
        <v>0.1770980985899675</v>
      </c>
      <c r="DA167" s="37">
        <v>0.16359346814616749</v>
      </c>
      <c r="DB167" s="37">
        <v>0.16170941925539961</v>
      </c>
      <c r="DC167" s="37">
        <v>0.16333894133375004</v>
      </c>
      <c r="DD167" s="37">
        <v>0.16949524204546873</v>
      </c>
      <c r="DE167" s="37">
        <v>0.16321405556244217</v>
      </c>
      <c r="DF167" s="37">
        <v>0.17008641042106376</v>
      </c>
      <c r="DG167" s="37">
        <v>0.16109928368589399</v>
      </c>
      <c r="DH167" s="37">
        <v>0.16116338329588231</v>
      </c>
      <c r="DI167" s="37">
        <v>0.17021021447883689</v>
      </c>
      <c r="DJ167" s="37">
        <v>0.16814024277219919</v>
      </c>
      <c r="DK167" s="37">
        <v>0.16338397363541302</v>
      </c>
      <c r="DL167" s="37">
        <v>0.16338397363541302</v>
      </c>
      <c r="DM167" s="37">
        <v>0.15375074978091341</v>
      </c>
      <c r="DN167" s="37">
        <v>0.16675107472115314</v>
      </c>
      <c r="DO167" s="37">
        <v>0.16338397363541302</v>
      </c>
      <c r="DP167" s="37">
        <v>0.16109928368589399</v>
      </c>
      <c r="DQ167" s="37">
        <v>0.16760152342216328</v>
      </c>
      <c r="DR167" s="37">
        <v>0.15088892741343307</v>
      </c>
      <c r="DS167" s="37">
        <v>0.16488195812355544</v>
      </c>
      <c r="DT167" s="37">
        <v>0.15861336170359164</v>
      </c>
      <c r="DU167" s="37">
        <v>0.16338397363541302</v>
      </c>
      <c r="DV167" s="37">
        <v>0.16320247047557968</v>
      </c>
      <c r="DW167" s="37">
        <v>0.1615554407576747</v>
      </c>
      <c r="DX167" s="37">
        <v>0.16449994022867998</v>
      </c>
      <c r="DY167" s="37">
        <v>0.16359346814616749</v>
      </c>
      <c r="DZ167" s="37">
        <v>0.16995833668713489</v>
      </c>
      <c r="EA167" s="37">
        <v>0.16348847599928829</v>
      </c>
      <c r="EB167" s="37">
        <v>0.16949524204546873</v>
      </c>
      <c r="EC167" s="37">
        <v>0.16338397363541302</v>
      </c>
      <c r="ED167" s="37">
        <v>0.16679172978024592</v>
      </c>
      <c r="EE167" s="37">
        <v>0.16359346814616749</v>
      </c>
      <c r="EF167" s="37">
        <v>0.16338397363541302</v>
      </c>
      <c r="EG167" s="37">
        <v>0.16109928368589399</v>
      </c>
      <c r="EH167" s="37">
        <v>0.16338397363541302</v>
      </c>
      <c r="EI167" s="37">
        <v>0.16338397363541302</v>
      </c>
      <c r="EJ167" s="37">
        <v>0.17128577339426898</v>
      </c>
      <c r="EK167" s="37">
        <v>0.16497730686389556</v>
      </c>
      <c r="EL167" s="37">
        <v>0.17128577339426898</v>
      </c>
      <c r="EM167" s="37">
        <v>0.1707489752031206</v>
      </c>
      <c r="EN167" s="37">
        <v>0.16553306485577268</v>
      </c>
      <c r="EO167" s="37">
        <v>0.17128577339426898</v>
      </c>
      <c r="EP167" s="37">
        <v>0.17128577339426898</v>
      </c>
      <c r="EQ167" s="37">
        <v>0.16687594527425298</v>
      </c>
      <c r="ER167" s="37">
        <v>0.15559937812324165</v>
      </c>
      <c r="ES167" s="37">
        <v>0.15096022489853356</v>
      </c>
      <c r="ET167" s="37">
        <v>0.16359346814616749</v>
      </c>
      <c r="EU167" s="37">
        <v>0.16891712931051606</v>
      </c>
      <c r="EV167" s="37">
        <v>0.17008641042106376</v>
      </c>
      <c r="EW167" s="37">
        <v>0.17441123138204118</v>
      </c>
      <c r="EX167" s="37">
        <v>0.16338397363541302</v>
      </c>
      <c r="EY167" s="37">
        <v>0.16338397363541302</v>
      </c>
      <c r="EZ167" s="37">
        <v>0.16907552448623631</v>
      </c>
      <c r="FA167" s="37">
        <v>0.16359346814616749</v>
      </c>
      <c r="FB167" s="37">
        <v>0.16189422209458093</v>
      </c>
      <c r="FC167" s="37">
        <v>0.16359346814616749</v>
      </c>
      <c r="FD167" s="37">
        <v>0.14951869197219358</v>
      </c>
      <c r="FE167" s="37">
        <v>0.16687594527425298</v>
      </c>
      <c r="FF167" s="37">
        <v>0.16189422209458093</v>
      </c>
      <c r="FG167" s="37">
        <v>0.16338397363541302</v>
      </c>
      <c r="FH167" s="37">
        <v>0.16326098992191995</v>
      </c>
      <c r="FI167" s="37">
        <v>0.15763944382493444</v>
      </c>
      <c r="FJ167" s="37">
        <v>0.18007561475399303</v>
      </c>
      <c r="FK167" s="37">
        <v>0.16359346814616749</v>
      </c>
      <c r="FL167" s="37">
        <v>0.16638096741278408</v>
      </c>
      <c r="FM167" s="37">
        <v>0.16645393182771739</v>
      </c>
      <c r="FN167" s="37">
        <v>0.17128577339426898</v>
      </c>
      <c r="FO167" s="37">
        <v>0.17461857282389381</v>
      </c>
      <c r="FP167" s="37">
        <v>0.16359346814616749</v>
      </c>
      <c r="FQ167" s="37">
        <v>0.16338397363541302</v>
      </c>
      <c r="FR167" s="37">
        <v>0.16359346814616749</v>
      </c>
      <c r="FS167" s="37">
        <v>0.15636851033562671</v>
      </c>
      <c r="FT167" s="37">
        <v>0.16338397363541302</v>
      </c>
      <c r="FU167" s="37">
        <v>0.16338397363541302</v>
      </c>
      <c r="FV167" s="37">
        <v>0.16348847599928829</v>
      </c>
      <c r="FW167" s="37">
        <v>0.17464031183516848</v>
      </c>
      <c r="FX167" s="37">
        <v>0.17128577339426898</v>
      </c>
      <c r="FY167" s="37">
        <v>0.16517532781520594</v>
      </c>
      <c r="FZ167" s="37">
        <v>0.15860699588436233</v>
      </c>
      <c r="GA167" s="37">
        <v>0.16338397363541302</v>
      </c>
      <c r="GB167" s="37">
        <v>0.16338397363541302</v>
      </c>
      <c r="GC167" s="37">
        <v>0.17542442421277737</v>
      </c>
      <c r="GD167" s="37">
        <v>0.16268848791115897</v>
      </c>
      <c r="GE167" s="37">
        <v>0.16359346814616749</v>
      </c>
      <c r="GF167" s="37">
        <v>0.16338397363541302</v>
      </c>
      <c r="GG167" s="37">
        <v>0.17450771008841603</v>
      </c>
      <c r="GH167" s="37">
        <v>0.15831080470232428</v>
      </c>
      <c r="GI167" s="37">
        <v>0.16348847599928829</v>
      </c>
      <c r="GJ167" s="37">
        <v>0.16359346814616749</v>
      </c>
      <c r="GK167" s="37">
        <v>0.15848647804118099</v>
      </c>
      <c r="GL167" s="37">
        <v>0.16324891763111515</v>
      </c>
      <c r="GM167" s="37">
        <v>0.17726489917512023</v>
      </c>
      <c r="GN167" s="37">
        <v>0.16109928368589399</v>
      </c>
      <c r="GO167" s="37">
        <v>0.16472695698439477</v>
      </c>
      <c r="GP167" s="37">
        <v>0.16359346814616749</v>
      </c>
      <c r="GQ167" s="37">
        <v>0.17929276522160298</v>
      </c>
      <c r="GR167" s="37">
        <v>0.17128577339426898</v>
      </c>
      <c r="GS167" s="37">
        <v>0.16338397363541302</v>
      </c>
      <c r="GT167" s="37">
        <v>0.16732455877862917</v>
      </c>
      <c r="GU167" s="37">
        <v>0.16654412385529005</v>
      </c>
      <c r="GV167" s="37">
        <v>0.16326098992191995</v>
      </c>
      <c r="GW167" s="37">
        <v>0.16338397363541302</v>
      </c>
      <c r="GX167" s="37">
        <v>0.17034817570501093</v>
      </c>
      <c r="GY167" s="37">
        <v>0.17128577339426898</v>
      </c>
      <c r="GZ167" s="37">
        <v>0.16797440894384685</v>
      </c>
      <c r="HA167" s="37">
        <v>0.16333894133375004</v>
      </c>
      <c r="HB167" s="37">
        <v>0.16645393182771739</v>
      </c>
      <c r="HC167" s="37">
        <v>0.16482210377728812</v>
      </c>
      <c r="HD167" s="37">
        <v>0.16359346814616749</v>
      </c>
      <c r="HE167" s="37">
        <v>0.14084923573337549</v>
      </c>
      <c r="HF167" s="37">
        <v>0.16338397363541302</v>
      </c>
      <c r="HG167" s="37">
        <v>0.14246174552858504</v>
      </c>
      <c r="HH167" s="37">
        <v>0.16617330230480554</v>
      </c>
      <c r="HI167" s="37">
        <v>0.16338397363541302</v>
      </c>
      <c r="HJ167" s="37">
        <v>0.16507552160800065</v>
      </c>
      <c r="HK167" s="37">
        <v>0.15908331460079128</v>
      </c>
      <c r="HL167" s="37">
        <v>0.16124519503851076</v>
      </c>
      <c r="HM167" s="37">
        <v>0.16338397363541302</v>
      </c>
      <c r="HN167" s="37">
        <v>0.15678688708229815</v>
      </c>
      <c r="HO167" s="37">
        <v>0.16844226159550879</v>
      </c>
      <c r="HP167" s="37">
        <v>0.16359346814616749</v>
      </c>
      <c r="HQ167" s="37">
        <v>0.16324891763111515</v>
      </c>
      <c r="HR167" s="37">
        <v>0.16371805141301676</v>
      </c>
      <c r="HS167" s="37">
        <v>0.16521880369188646</v>
      </c>
      <c r="HT167" s="37">
        <v>0.16333894133375004</v>
      </c>
      <c r="HU167" s="37">
        <v>0.17034494128848787</v>
      </c>
      <c r="HV167" s="37">
        <v>0.16109928368589399</v>
      </c>
      <c r="HW167" s="37">
        <v>0.16338397363541302</v>
      </c>
      <c r="HX167" s="37">
        <v>0.17128577339426898</v>
      </c>
      <c r="HY167" s="37">
        <v>0.17128577339426898</v>
      </c>
      <c r="HZ167" s="37">
        <v>0.15875155843048927</v>
      </c>
      <c r="IA167" s="37">
        <v>0.16333894133375004</v>
      </c>
      <c r="IB167" s="37">
        <v>0.16321405556244217</v>
      </c>
      <c r="IC167" s="37">
        <v>0.16043250794336172</v>
      </c>
      <c r="ID167" s="37">
        <v>0.16333894133375004</v>
      </c>
      <c r="IE167" s="37">
        <v>0.16338397363541302</v>
      </c>
      <c r="IF167" s="37">
        <v>0.16348847599928829</v>
      </c>
      <c r="IG167" s="37">
        <v>0.16109928368589399</v>
      </c>
      <c r="IH167" s="37">
        <v>0.16814024277219919</v>
      </c>
      <c r="II167" s="37">
        <v>0.17128577339426898</v>
      </c>
      <c r="IJ167" s="37">
        <v>0.16473583059553132</v>
      </c>
      <c r="IK167" s="37">
        <v>0.16662695961286511</v>
      </c>
      <c r="IL167" s="37">
        <v>0.16116338329588231</v>
      </c>
      <c r="IM167" s="37"/>
      <c r="IN167" s="37"/>
      <c r="IO167" s="37"/>
      <c r="IP167" s="37"/>
      <c r="IQ167" s="37"/>
      <c r="IR167" s="37"/>
      <c r="IS167" s="37"/>
      <c r="IT167" s="37"/>
      <c r="IU167" s="37"/>
      <c r="IV167" s="37"/>
      <c r="IW167" s="37"/>
      <c r="IX167" s="37"/>
      <c r="IY167" s="37"/>
      <c r="IZ167" s="37"/>
      <c r="JA167" s="37"/>
      <c r="JB167" s="37"/>
      <c r="JC167" s="37"/>
      <c r="JD167" s="37"/>
      <c r="JE167" s="37"/>
      <c r="JF167" s="37"/>
      <c r="JG167" s="37"/>
      <c r="JH167" s="37"/>
      <c r="JI167" s="37"/>
      <c r="JJ167" s="37"/>
      <c r="JK167" s="37"/>
      <c r="JL167" s="37"/>
      <c r="JM167" s="37"/>
      <c r="JN167" s="37"/>
      <c r="JO167" s="37"/>
      <c r="JP167" s="37"/>
      <c r="JQ167" s="37"/>
      <c r="JR167" s="37"/>
      <c r="JS167" s="37"/>
      <c r="JT167" s="37"/>
      <c r="JU167" s="37"/>
      <c r="JV167" s="37"/>
      <c r="JW167" s="37"/>
      <c r="JX167" s="37"/>
      <c r="JY167" s="37"/>
      <c r="JZ167" s="37"/>
      <c r="KA167" s="37"/>
      <c r="KB167" s="37"/>
      <c r="KC167" s="37"/>
      <c r="KD167" s="37"/>
      <c r="KE167" s="37"/>
      <c r="KF167" s="37"/>
      <c r="KG167" s="37"/>
      <c r="KH167" s="37"/>
      <c r="KI167" s="37"/>
      <c r="KJ167" s="37"/>
      <c r="KK167" s="37"/>
      <c r="KL167" s="37"/>
      <c r="KM167" s="37"/>
      <c r="KN167" s="37"/>
      <c r="KO167" s="37"/>
      <c r="KP167" s="37"/>
      <c r="KQ167" s="37"/>
      <c r="KR167" s="37"/>
      <c r="KS167" s="37"/>
      <c r="KT167" s="37"/>
      <c r="KU167" s="37"/>
      <c r="KV167" s="37"/>
      <c r="KW167" s="37"/>
      <c r="KX167" s="37"/>
      <c r="KY167" s="37"/>
      <c r="KZ167" s="37"/>
      <c r="LA167" s="37"/>
      <c r="LB167" s="37"/>
      <c r="LC167" s="37"/>
      <c r="LD167" s="37"/>
      <c r="LE167" s="37"/>
      <c r="LF167" s="37"/>
      <c r="LG167" s="37"/>
      <c r="LH167" s="37"/>
      <c r="LI167" s="37"/>
      <c r="LJ167" s="37"/>
      <c r="LK167" s="37"/>
      <c r="LL167" s="37"/>
      <c r="LM167" s="37"/>
      <c r="LN167" s="37"/>
      <c r="LO167" s="37"/>
      <c r="LP167" s="37"/>
      <c r="LQ167" s="37"/>
      <c r="LR167" s="37"/>
      <c r="LS167" s="37"/>
      <c r="LT167" s="37"/>
      <c r="LU167" s="37"/>
      <c r="LV167" s="37"/>
      <c r="LW167" s="37"/>
      <c r="LX167" s="37"/>
      <c r="LY167" s="37"/>
      <c r="LZ167" s="37"/>
      <c r="MA167" s="37"/>
      <c r="MB167" s="37"/>
      <c r="MC167" s="37"/>
      <c r="MD167" s="37"/>
      <c r="ME167" s="37"/>
      <c r="MF167" s="37"/>
      <c r="MG167" s="37"/>
      <c r="MH167" s="37"/>
      <c r="MI167" s="37"/>
      <c r="MJ167" s="37"/>
      <c r="MK167" s="37"/>
      <c r="ML167" s="37"/>
      <c r="MM167" s="37"/>
      <c r="MN167" s="37"/>
      <c r="MO167" s="37"/>
      <c r="MP167" s="37"/>
      <c r="MQ167" s="37"/>
      <c r="MR167" s="37"/>
      <c r="MS167" s="37"/>
      <c r="MT167" s="37"/>
      <c r="MU167" s="37"/>
      <c r="MV167" s="37"/>
      <c r="MW167" s="37"/>
      <c r="MX167" s="37"/>
      <c r="MY167" s="37"/>
      <c r="MZ167" s="37"/>
      <c r="NA167" s="37"/>
      <c r="NB167" s="37"/>
      <c r="NC167" s="37"/>
      <c r="ND167" s="37"/>
      <c r="NE167" s="37"/>
      <c r="NF167" s="37"/>
      <c r="NG167" s="37"/>
      <c r="NH167" s="37"/>
      <c r="NI167" s="37"/>
      <c r="NJ167" s="37"/>
      <c r="NK167" s="37"/>
      <c r="NL167" s="37"/>
      <c r="NM167" s="37"/>
      <c r="NN167" s="37"/>
      <c r="NO167" s="37"/>
      <c r="NP167" s="37"/>
      <c r="NQ167" s="37"/>
      <c r="NR167" s="37"/>
      <c r="NS167" s="37"/>
      <c r="NT167" s="37"/>
      <c r="NU167" s="37"/>
      <c r="NV167" s="37"/>
      <c r="NW167" s="37"/>
      <c r="NX167" s="37"/>
      <c r="NY167" s="37"/>
      <c r="NZ167" s="37"/>
      <c r="OA167" s="37"/>
      <c r="OB167" s="37"/>
      <c r="OC167" s="37"/>
      <c r="OD167" s="37"/>
      <c r="OE167" s="37"/>
      <c r="OF167" s="37"/>
      <c r="OG167" s="37"/>
      <c r="OH167" s="37"/>
      <c r="OI167" s="37"/>
      <c r="OJ167" s="37"/>
      <c r="OK167" s="37"/>
      <c r="OL167" s="37"/>
      <c r="OM167" s="37"/>
      <c r="ON167" s="37"/>
      <c r="OO167" s="37"/>
      <c r="OP167" s="37"/>
      <c r="OQ167" s="37"/>
      <c r="OR167" s="37"/>
      <c r="OS167" s="37"/>
      <c r="OT167" s="37"/>
    </row>
    <row r="168" spans="1:410" x14ac:dyDescent="0.35">
      <c r="A168" s="307">
        <v>0.21000000000000008</v>
      </c>
      <c r="B168" s="314">
        <f t="shared" si="16"/>
        <v>0.16850539458245437</v>
      </c>
      <c r="C168" s="315">
        <f t="shared" si="17"/>
        <v>4.149460541754571E-2</v>
      </c>
      <c r="D168" s="37">
        <f t="shared" si="18"/>
        <v>0.16523111362943793</v>
      </c>
      <c r="E168" s="11">
        <f t="shared" si="19"/>
        <v>4.4768886370562144E-2</v>
      </c>
      <c r="F168" s="310">
        <f t="shared" si="20"/>
        <v>0.16847033291168823</v>
      </c>
      <c r="G168" s="311">
        <f t="shared" si="21"/>
        <v>4.152966708831185E-2</v>
      </c>
      <c r="H168" s="312">
        <f t="shared" si="22"/>
        <v>0.16533488362043852</v>
      </c>
      <c r="I168" s="313">
        <f t="shared" si="23"/>
        <v>4.4665116379561554E-2</v>
      </c>
      <c r="J168" s="323">
        <v>0.16523111362943793</v>
      </c>
      <c r="K168" s="313">
        <v>4.4768886370562144E-2</v>
      </c>
      <c r="M168" s="1">
        <v>0.21000000000000008</v>
      </c>
      <c r="N168" s="37">
        <v>0.16677702276805273</v>
      </c>
      <c r="O168" s="37">
        <v>0.16904199838948175</v>
      </c>
      <c r="P168" s="37">
        <v>0.17442950746566588</v>
      </c>
      <c r="Q168" s="37">
        <v>0.17821443348519272</v>
      </c>
      <c r="R168" s="37">
        <v>0.16415198894064353</v>
      </c>
      <c r="S168" s="37">
        <v>0.16904199838948175</v>
      </c>
      <c r="T168" s="37">
        <v>0.16754436601717715</v>
      </c>
      <c r="U168" s="37">
        <v>0.1753050088929613</v>
      </c>
      <c r="V168" s="37">
        <v>0.16904199838948175</v>
      </c>
      <c r="W168" s="37">
        <v>0.16918474915723913</v>
      </c>
      <c r="X168" s="37">
        <v>0.16904199838948175</v>
      </c>
      <c r="Y168" s="37">
        <v>0.16588142128661421</v>
      </c>
      <c r="Z168" s="37">
        <v>0.16918474915723913</v>
      </c>
      <c r="AA168" s="37">
        <v>0.16918474915723913</v>
      </c>
      <c r="AB168" s="37">
        <v>0.18355810327733901</v>
      </c>
      <c r="AC168" s="37">
        <v>0.16897558213531849</v>
      </c>
      <c r="AD168" s="37">
        <v>0.16449588250946534</v>
      </c>
      <c r="AE168" s="37">
        <v>0.18225808780343788</v>
      </c>
      <c r="AF168" s="37">
        <v>0.16904199838948175</v>
      </c>
      <c r="AG168" s="37">
        <v>0.16918474915723913</v>
      </c>
      <c r="AH168" s="37">
        <v>0.17442950746566588</v>
      </c>
      <c r="AI168" s="37">
        <v>0.17874336020722703</v>
      </c>
      <c r="AJ168" s="37">
        <v>0.16918474915723913</v>
      </c>
      <c r="AK168" s="37">
        <v>0.1642953793357822</v>
      </c>
      <c r="AL168" s="37">
        <v>0.16904199838948175</v>
      </c>
      <c r="AM168" s="37">
        <v>0.16893658697256031</v>
      </c>
      <c r="AN168" s="37">
        <v>0.17383647024941973</v>
      </c>
      <c r="AO168" s="37">
        <v>0.16897558213531849</v>
      </c>
      <c r="AP168" s="37">
        <v>0.16918474915723913</v>
      </c>
      <c r="AQ168" s="37">
        <v>0.1737279108218801</v>
      </c>
      <c r="AR168" s="37">
        <v>0.17442950746566588</v>
      </c>
      <c r="AS168" s="37">
        <v>0.15954952458190719</v>
      </c>
      <c r="AT168" s="37">
        <v>0.18202358236930682</v>
      </c>
      <c r="AU168" s="37">
        <v>0.16714239723837498</v>
      </c>
      <c r="AV168" s="37">
        <v>0.16918474915723913</v>
      </c>
      <c r="AW168" s="37">
        <v>0.16882796325645932</v>
      </c>
      <c r="AX168" s="37">
        <v>0.16897558213531849</v>
      </c>
      <c r="AY168" s="37">
        <v>0.16904199838948175</v>
      </c>
      <c r="AZ168" s="37">
        <v>0.16567000814078559</v>
      </c>
      <c r="BA168" s="37">
        <v>0.1642953793357822</v>
      </c>
      <c r="BB168" s="37">
        <v>0.1642953793357822</v>
      </c>
      <c r="BC168" s="37">
        <v>0.16938282626754142</v>
      </c>
      <c r="BD168" s="37">
        <v>0.16419935178287903</v>
      </c>
      <c r="BE168" s="37">
        <v>0.16904199838948175</v>
      </c>
      <c r="BF168" s="37">
        <v>0.17952818550822891</v>
      </c>
      <c r="BG168" s="37">
        <v>0.17511790623309276</v>
      </c>
      <c r="BH168" s="37">
        <v>0.18035286818360108</v>
      </c>
      <c r="BI168" s="37">
        <v>0.17442950746566588</v>
      </c>
      <c r="BJ168" s="37">
        <v>0.16897558213531849</v>
      </c>
      <c r="BK168" s="37">
        <v>0.18911064448867565</v>
      </c>
      <c r="BL168" s="37">
        <v>0.17916679173495398</v>
      </c>
      <c r="BM168" s="37">
        <v>0.16694761850569328</v>
      </c>
      <c r="BN168" s="37">
        <v>0.16201219695140723</v>
      </c>
      <c r="BO168" s="37">
        <v>0.17377498925216162</v>
      </c>
      <c r="BP168" s="37">
        <v>0.16894238445570187</v>
      </c>
      <c r="BQ168" s="37">
        <v>0.1721617560167652</v>
      </c>
      <c r="BR168" s="37">
        <v>0.16918474915723913</v>
      </c>
      <c r="BS168" s="37">
        <v>0.16918474915723913</v>
      </c>
      <c r="BT168" s="37">
        <v>0.16904199838948175</v>
      </c>
      <c r="BU168" s="37">
        <v>0.16904199838948175</v>
      </c>
      <c r="BV168" s="37">
        <v>0.17442950746566588</v>
      </c>
      <c r="BW168" s="37">
        <v>0.17575849662944187</v>
      </c>
      <c r="BX168" s="37">
        <v>0.1642953793357822</v>
      </c>
      <c r="BY168" s="37">
        <v>0.16921883510726166</v>
      </c>
      <c r="BZ168" s="37">
        <v>0.16770353638992952</v>
      </c>
      <c r="CA168" s="37">
        <v>0.16918474915723913</v>
      </c>
      <c r="CB168" s="37">
        <v>0.16424756731700962</v>
      </c>
      <c r="CC168" s="37">
        <v>0.18040711764719131</v>
      </c>
      <c r="CD168" s="37">
        <v>0.17037267743235085</v>
      </c>
      <c r="CE168" s="37">
        <v>0.17262035600101111</v>
      </c>
      <c r="CF168" s="37">
        <v>0.14937469585065766</v>
      </c>
      <c r="CG168" s="37">
        <v>0.16424756731700962</v>
      </c>
      <c r="CH168" s="37">
        <v>0.18854890698797511</v>
      </c>
      <c r="CI168" s="37">
        <v>0.15998902978882712</v>
      </c>
      <c r="CJ168" s="37">
        <v>0.17442950746566588</v>
      </c>
      <c r="CK168" s="37">
        <v>0.18158902626450124</v>
      </c>
      <c r="CL168" s="37">
        <v>0.1642953793357822</v>
      </c>
      <c r="CM168" s="37">
        <v>0.16943587854810027</v>
      </c>
      <c r="CN168" s="37">
        <v>0.17431730804345191</v>
      </c>
      <c r="CO168" s="37">
        <v>0.1857580967761967</v>
      </c>
      <c r="CP168" s="37">
        <v>0.17675709981127752</v>
      </c>
      <c r="CQ168" s="37">
        <v>0.1687162899294441</v>
      </c>
      <c r="CR168" s="37">
        <v>0.16449588250946534</v>
      </c>
      <c r="CS168" s="37">
        <v>0.17797760101159277</v>
      </c>
      <c r="CT168" s="37">
        <v>0.1642953793357822</v>
      </c>
      <c r="CU168" s="37">
        <v>0.16552419958531939</v>
      </c>
      <c r="CV168" s="37">
        <v>0.16449588250946534</v>
      </c>
      <c r="CW168" s="37">
        <v>0.17084488890807958</v>
      </c>
      <c r="CX168" s="37">
        <v>0.1642953793357822</v>
      </c>
      <c r="CY168" s="37">
        <v>0.1642953793357822</v>
      </c>
      <c r="CZ168" s="37">
        <v>0.17798584835015485</v>
      </c>
      <c r="DA168" s="37">
        <v>0.16449588250946534</v>
      </c>
      <c r="DB168" s="37">
        <v>0.16262874867768318</v>
      </c>
      <c r="DC168" s="37">
        <v>0.16424756731700962</v>
      </c>
      <c r="DD168" s="37">
        <v>0.1703815004842637</v>
      </c>
      <c r="DE168" s="37">
        <v>0.16413373189170155</v>
      </c>
      <c r="DF168" s="37">
        <v>0.17097025029259516</v>
      </c>
      <c r="DG168" s="37">
        <v>0.16201219695140723</v>
      </c>
      <c r="DH168" s="37">
        <v>0.16208251181044564</v>
      </c>
      <c r="DI168" s="37">
        <v>0.17111962795555713</v>
      </c>
      <c r="DJ168" s="37">
        <v>0.16905373485795128</v>
      </c>
      <c r="DK168" s="37">
        <v>0.1642953793357822</v>
      </c>
      <c r="DL168" s="37">
        <v>0.1642953793357822</v>
      </c>
      <c r="DM168" s="37">
        <v>0.15461728232938099</v>
      </c>
      <c r="DN168" s="37">
        <v>0.16763183854560904</v>
      </c>
      <c r="DO168" s="37">
        <v>0.1642953793357822</v>
      </c>
      <c r="DP168" s="37">
        <v>0.16201219695140723</v>
      </c>
      <c r="DQ168" s="37">
        <v>0.16851875612858325</v>
      </c>
      <c r="DR168" s="37">
        <v>0.15179661522286181</v>
      </c>
      <c r="DS168" s="37">
        <v>0.16579361996296527</v>
      </c>
      <c r="DT168" s="37">
        <v>0.1595153213928</v>
      </c>
      <c r="DU168" s="37">
        <v>0.1642953793357822</v>
      </c>
      <c r="DV168" s="37">
        <v>0.1641049399037342</v>
      </c>
      <c r="DW168" s="37">
        <v>0.16246805171026724</v>
      </c>
      <c r="DX168" s="37">
        <v>0.16540170115185537</v>
      </c>
      <c r="DY168" s="37">
        <v>0.16449588250946534</v>
      </c>
      <c r="DZ168" s="37">
        <v>0.17084027072531072</v>
      </c>
      <c r="EA168" s="37">
        <v>0.16439298582944928</v>
      </c>
      <c r="EB168" s="37">
        <v>0.1703815004842637</v>
      </c>
      <c r="EC168" s="37">
        <v>0.1642953793357822</v>
      </c>
      <c r="ED168" s="37">
        <v>0.16763814508060704</v>
      </c>
      <c r="EE168" s="37">
        <v>0.16449588250946534</v>
      </c>
      <c r="EF168" s="37">
        <v>0.1642953793357822</v>
      </c>
      <c r="EG168" s="37">
        <v>0.16201219695140723</v>
      </c>
      <c r="EH168" s="37">
        <v>0.1642953793357822</v>
      </c>
      <c r="EI168" s="37">
        <v>0.1642953793357822</v>
      </c>
      <c r="EJ168" s="37">
        <v>0.17216713796133809</v>
      </c>
      <c r="EK168" s="37">
        <v>0.16588621950952098</v>
      </c>
      <c r="EL168" s="37">
        <v>0.17216713796133809</v>
      </c>
      <c r="EM168" s="37">
        <v>0.1716499822303923</v>
      </c>
      <c r="EN168" s="37">
        <v>0.16645137716863401</v>
      </c>
      <c r="EO168" s="37">
        <v>0.17216713796133809</v>
      </c>
      <c r="EP168" s="37">
        <v>0.17216713796133809</v>
      </c>
      <c r="EQ168" s="37">
        <v>0.16775921331865939</v>
      </c>
      <c r="ER168" s="37">
        <v>0.15650041072480869</v>
      </c>
      <c r="ES168" s="37">
        <v>0.15193412471085566</v>
      </c>
      <c r="ET168" s="37">
        <v>0.16449588250946534</v>
      </c>
      <c r="EU168" s="37">
        <v>0.16980577135578878</v>
      </c>
      <c r="EV168" s="37">
        <v>0.17097025029259516</v>
      </c>
      <c r="EW168" s="37">
        <v>0.17529134964167015</v>
      </c>
      <c r="EX168" s="37">
        <v>0.1642953793357822</v>
      </c>
      <c r="EY168" s="37">
        <v>0.1642953793357822</v>
      </c>
      <c r="EZ168" s="37">
        <v>0.1699578389306009</v>
      </c>
      <c r="FA168" s="37">
        <v>0.16449588250946534</v>
      </c>
      <c r="FB168" s="37">
        <v>0.16280537926547134</v>
      </c>
      <c r="FC168" s="37">
        <v>0.16449588250946534</v>
      </c>
      <c r="FD168" s="37">
        <v>0.15036708588535119</v>
      </c>
      <c r="FE168" s="37">
        <v>0.16775921331865939</v>
      </c>
      <c r="FF168" s="37">
        <v>0.16280537926547134</v>
      </c>
      <c r="FG168" s="37">
        <v>0.1642953793357822</v>
      </c>
      <c r="FH168" s="37">
        <v>0.16416025531106215</v>
      </c>
      <c r="FI168" s="37">
        <v>0.15852814298950491</v>
      </c>
      <c r="FJ168" s="37">
        <v>0.18094954447103273</v>
      </c>
      <c r="FK168" s="37">
        <v>0.16449588250946534</v>
      </c>
      <c r="FL168" s="37">
        <v>0.16725431045773731</v>
      </c>
      <c r="FM168" s="37">
        <v>0.167366229812973</v>
      </c>
      <c r="FN168" s="37">
        <v>0.17216713796133809</v>
      </c>
      <c r="FO168" s="37">
        <v>0.17550062228735785</v>
      </c>
      <c r="FP168" s="37">
        <v>0.16449588250946534</v>
      </c>
      <c r="FQ168" s="37">
        <v>0.1642953793357822</v>
      </c>
      <c r="FR168" s="37">
        <v>0.16449588250946534</v>
      </c>
      <c r="FS168" s="37">
        <v>0.15727075678793412</v>
      </c>
      <c r="FT168" s="37">
        <v>0.1642953793357822</v>
      </c>
      <c r="FU168" s="37">
        <v>0.1642953793357822</v>
      </c>
      <c r="FV168" s="37">
        <v>0.16439298582944928</v>
      </c>
      <c r="FW168" s="37">
        <v>0.17553994993560651</v>
      </c>
      <c r="FX168" s="37">
        <v>0.17216713796133809</v>
      </c>
      <c r="FY168" s="37">
        <v>0.16611276476393044</v>
      </c>
      <c r="FZ168" s="37">
        <v>0.15952941935117049</v>
      </c>
      <c r="GA168" s="37">
        <v>0.1642953793357822</v>
      </c>
      <c r="GB168" s="37">
        <v>0.1642953793357822</v>
      </c>
      <c r="GC168" s="37">
        <v>0.17636408232970546</v>
      </c>
      <c r="GD168" s="37">
        <v>0.16359155796022851</v>
      </c>
      <c r="GE168" s="37">
        <v>0.16449588250946534</v>
      </c>
      <c r="GF168" s="37">
        <v>0.1642953793357822</v>
      </c>
      <c r="GG168" s="37">
        <v>0.17539277196935021</v>
      </c>
      <c r="GH168" s="37">
        <v>0.15921617802134236</v>
      </c>
      <c r="GI168" s="37">
        <v>0.16439298582944928</v>
      </c>
      <c r="GJ168" s="37">
        <v>0.16449588250946534</v>
      </c>
      <c r="GK168" s="37">
        <v>0.1593877738701297</v>
      </c>
      <c r="GL168" s="37">
        <v>0.16415198894064353</v>
      </c>
      <c r="GM168" s="37">
        <v>0.17819223869863543</v>
      </c>
      <c r="GN168" s="37">
        <v>0.16201219695140723</v>
      </c>
      <c r="GO168" s="37">
        <v>0.16559248571372076</v>
      </c>
      <c r="GP168" s="37">
        <v>0.16449588250946534</v>
      </c>
      <c r="GQ168" s="37">
        <v>0.18016794645515333</v>
      </c>
      <c r="GR168" s="37">
        <v>0.17216713796133809</v>
      </c>
      <c r="GS168" s="37">
        <v>0.1642953793357822</v>
      </c>
      <c r="GT168" s="37">
        <v>0.16825749578866245</v>
      </c>
      <c r="GU168" s="37">
        <v>0.16745363654325462</v>
      </c>
      <c r="GV168" s="37">
        <v>0.16416025531106215</v>
      </c>
      <c r="GW168" s="37">
        <v>0.1642953793357822</v>
      </c>
      <c r="GX168" s="37">
        <v>0.17125371846514414</v>
      </c>
      <c r="GY168" s="37">
        <v>0.17216713796133809</v>
      </c>
      <c r="GZ168" s="37">
        <v>0.16885719973240487</v>
      </c>
      <c r="HA168" s="37">
        <v>0.16424756731700962</v>
      </c>
      <c r="HB168" s="37">
        <v>0.167366229812973</v>
      </c>
      <c r="HC168" s="37">
        <v>0.16573835269695025</v>
      </c>
      <c r="HD168" s="37">
        <v>0.16449588250946534</v>
      </c>
      <c r="HE168" s="37">
        <v>0.14149298156930357</v>
      </c>
      <c r="HF168" s="37">
        <v>0.1642953793357822</v>
      </c>
      <c r="HG168" s="37">
        <v>0.14310669877539084</v>
      </c>
      <c r="HH168" s="37">
        <v>0.16708141001059817</v>
      </c>
      <c r="HI168" s="37">
        <v>0.1642953793357822</v>
      </c>
      <c r="HJ168" s="37">
        <v>0.16597809432415134</v>
      </c>
      <c r="HK168" s="37">
        <v>0.15998902978882712</v>
      </c>
      <c r="HL168" s="37">
        <v>0.1621435391607331</v>
      </c>
      <c r="HM168" s="37">
        <v>0.1642953793357822</v>
      </c>
      <c r="HN168" s="37">
        <v>0.15766697850963185</v>
      </c>
      <c r="HO168" s="37">
        <v>0.16936721188933701</v>
      </c>
      <c r="HP168" s="37">
        <v>0.16449588250946534</v>
      </c>
      <c r="HQ168" s="37">
        <v>0.16415198894064353</v>
      </c>
      <c r="HR168" s="37">
        <v>0.16448143220386613</v>
      </c>
      <c r="HS168" s="37">
        <v>0.16612901058272422</v>
      </c>
      <c r="HT168" s="37">
        <v>0.16424756731700962</v>
      </c>
      <c r="HU168" s="37">
        <v>0.17122170091476696</v>
      </c>
      <c r="HV168" s="37">
        <v>0.16201219695140723</v>
      </c>
      <c r="HW168" s="37">
        <v>0.1642953793357822</v>
      </c>
      <c r="HX168" s="37">
        <v>0.17216713796133809</v>
      </c>
      <c r="HY168" s="37">
        <v>0.17216713796133809</v>
      </c>
      <c r="HZ168" s="37">
        <v>0.1596592241289243</v>
      </c>
      <c r="IA168" s="37">
        <v>0.16424756731700962</v>
      </c>
      <c r="IB168" s="37">
        <v>0.16413373189170155</v>
      </c>
      <c r="IC168" s="37">
        <v>0.16133722701157982</v>
      </c>
      <c r="ID168" s="37">
        <v>0.16424756731700962</v>
      </c>
      <c r="IE168" s="37">
        <v>0.1642953793357822</v>
      </c>
      <c r="IF168" s="37">
        <v>0.16439298582944928</v>
      </c>
      <c r="IG168" s="37">
        <v>0.16201219695140723</v>
      </c>
      <c r="IH168" s="37">
        <v>0.16905373485795128</v>
      </c>
      <c r="II168" s="37">
        <v>0.17216713796133809</v>
      </c>
      <c r="IJ168" s="37">
        <v>0.16563522374709883</v>
      </c>
      <c r="IK168" s="37">
        <v>0.16750523463210731</v>
      </c>
      <c r="IL168" s="37">
        <v>0.16208251181044564</v>
      </c>
      <c r="IM168" s="37"/>
      <c r="IN168" s="37"/>
      <c r="IO168" s="37"/>
      <c r="IP168" s="37"/>
      <c r="IQ168" s="37"/>
      <c r="IR168" s="37"/>
      <c r="IS168" s="37"/>
      <c r="IT168" s="37"/>
      <c r="IU168" s="37"/>
      <c r="IV168" s="37"/>
      <c r="IW168" s="37"/>
      <c r="IX168" s="37"/>
      <c r="IY168" s="37"/>
      <c r="IZ168" s="37"/>
      <c r="JA168" s="37"/>
      <c r="JB168" s="37"/>
      <c r="JC168" s="37"/>
      <c r="JD168" s="37"/>
      <c r="JE168" s="37"/>
      <c r="JF168" s="37"/>
      <c r="JG168" s="37"/>
      <c r="JH168" s="37"/>
      <c r="JI168" s="37"/>
      <c r="JJ168" s="37"/>
      <c r="JK168" s="37"/>
      <c r="JL168" s="37"/>
      <c r="JM168" s="37"/>
      <c r="JN168" s="37"/>
      <c r="JO168" s="37"/>
      <c r="JP168" s="37"/>
      <c r="JQ168" s="37"/>
      <c r="JR168" s="37"/>
      <c r="JS168" s="37"/>
      <c r="JT168" s="37"/>
      <c r="JU168" s="37"/>
      <c r="JV168" s="37"/>
      <c r="JW168" s="37"/>
      <c r="JX168" s="37"/>
      <c r="JY168" s="37"/>
      <c r="JZ168" s="37"/>
      <c r="KA168" s="37"/>
      <c r="KB168" s="37"/>
      <c r="KC168" s="37"/>
      <c r="KD168" s="37"/>
      <c r="KE168" s="37"/>
      <c r="KF168" s="37"/>
      <c r="KG168" s="37"/>
      <c r="KH168" s="37"/>
      <c r="KI168" s="37"/>
      <c r="KJ168" s="37"/>
      <c r="KK168" s="37"/>
      <c r="KL168" s="37"/>
      <c r="KM168" s="37"/>
      <c r="KN168" s="37"/>
      <c r="KO168" s="37"/>
      <c r="KP168" s="37"/>
      <c r="KQ168" s="37"/>
      <c r="KR168" s="37"/>
      <c r="KS168" s="37"/>
      <c r="KT168" s="37"/>
      <c r="KU168" s="37"/>
      <c r="KV168" s="37"/>
      <c r="KW168" s="37"/>
      <c r="KX168" s="37"/>
      <c r="KY168" s="37"/>
      <c r="KZ168" s="37"/>
      <c r="LA168" s="37"/>
      <c r="LB168" s="37"/>
      <c r="LC168" s="37"/>
      <c r="LD168" s="37"/>
      <c r="LE168" s="37"/>
      <c r="LF168" s="37"/>
      <c r="LG168" s="37"/>
      <c r="LH168" s="37"/>
      <c r="LI168" s="37"/>
      <c r="LJ168" s="37"/>
      <c r="LK168" s="37"/>
      <c r="LL168" s="37"/>
      <c r="LM168" s="37"/>
      <c r="LN168" s="37"/>
      <c r="LO168" s="37"/>
      <c r="LP168" s="37"/>
      <c r="LQ168" s="37"/>
      <c r="LR168" s="37"/>
      <c r="LS168" s="37"/>
      <c r="LT168" s="37"/>
      <c r="LU168" s="37"/>
      <c r="LV168" s="37"/>
      <c r="LW168" s="37"/>
      <c r="LX168" s="37"/>
      <c r="LY168" s="37"/>
      <c r="LZ168" s="37"/>
      <c r="MA168" s="37"/>
      <c r="MB168" s="37"/>
      <c r="MC168" s="37"/>
      <c r="MD168" s="37"/>
      <c r="ME168" s="37"/>
      <c r="MF168" s="37"/>
      <c r="MG168" s="37"/>
      <c r="MH168" s="37"/>
      <c r="MI168" s="37"/>
      <c r="MJ168" s="37"/>
      <c r="MK168" s="37"/>
      <c r="ML168" s="37"/>
      <c r="MM168" s="37"/>
      <c r="MN168" s="37"/>
      <c r="MO168" s="37"/>
      <c r="MP168" s="37"/>
      <c r="MQ168" s="37"/>
      <c r="MR168" s="37"/>
      <c r="MS168" s="37"/>
      <c r="MT168" s="37"/>
      <c r="MU168" s="37"/>
      <c r="MV168" s="37"/>
      <c r="MW168" s="37"/>
      <c r="MX168" s="37"/>
      <c r="MY168" s="37"/>
      <c r="MZ168" s="37"/>
      <c r="NA168" s="37"/>
      <c r="NB168" s="37"/>
      <c r="NC168" s="37"/>
      <c r="ND168" s="37"/>
      <c r="NE168" s="37"/>
      <c r="NF168" s="37"/>
      <c r="NG168" s="37"/>
      <c r="NH168" s="37"/>
      <c r="NI168" s="37"/>
      <c r="NJ168" s="37"/>
      <c r="NK168" s="37"/>
      <c r="NL168" s="37"/>
      <c r="NM168" s="37"/>
      <c r="NN168" s="37"/>
      <c r="NO168" s="37"/>
      <c r="NP168" s="37"/>
      <c r="NQ168" s="37"/>
      <c r="NR168" s="37"/>
      <c r="NS168" s="37"/>
      <c r="NT168" s="37"/>
      <c r="NU168" s="37"/>
      <c r="NV168" s="37"/>
      <c r="NW168" s="37"/>
      <c r="NX168" s="37"/>
      <c r="NY168" s="37"/>
      <c r="NZ168" s="37"/>
      <c r="OA168" s="37"/>
      <c r="OB168" s="37"/>
      <c r="OC168" s="37"/>
      <c r="OD168" s="37"/>
      <c r="OE168" s="37"/>
      <c r="OF168" s="37"/>
      <c r="OG168" s="37"/>
      <c r="OH168" s="37"/>
      <c r="OI168" s="37"/>
      <c r="OJ168" s="37"/>
      <c r="OK168" s="37"/>
      <c r="OL168" s="37"/>
      <c r="OM168" s="37"/>
      <c r="ON168" s="37"/>
      <c r="OO168" s="37"/>
      <c r="OP168" s="37"/>
      <c r="OQ168" s="37"/>
      <c r="OR168" s="37"/>
      <c r="OS168" s="37"/>
      <c r="OT168" s="37"/>
    </row>
    <row r="169" spans="1:410" x14ac:dyDescent="0.35">
      <c r="A169" s="307">
        <v>0.21100000000000008</v>
      </c>
      <c r="B169" s="314">
        <f t="shared" si="16"/>
        <v>0.16940411008731535</v>
      </c>
      <c r="C169" s="315">
        <f t="shared" si="17"/>
        <v>4.159588991268473E-2</v>
      </c>
      <c r="D169" s="37">
        <f t="shared" si="18"/>
        <v>0.16612721469721306</v>
      </c>
      <c r="E169" s="11">
        <f t="shared" si="19"/>
        <v>4.4872785302787016E-2</v>
      </c>
      <c r="F169" s="310">
        <f t="shared" si="20"/>
        <v>0.16936838067413001</v>
      </c>
      <c r="G169" s="311">
        <f t="shared" si="21"/>
        <v>4.1631619325870062E-2</v>
      </c>
      <c r="H169" s="312">
        <f t="shared" si="22"/>
        <v>0.16623108998862754</v>
      </c>
      <c r="I169" s="313">
        <f t="shared" si="23"/>
        <v>4.4768910011372537E-2</v>
      </c>
      <c r="J169" s="323">
        <v>0.16612721469721306</v>
      </c>
      <c r="K169" s="313">
        <v>4.4872785302787016E-2</v>
      </c>
      <c r="M169" s="1">
        <v>0.21100000000000008</v>
      </c>
      <c r="N169" s="37">
        <v>0.16766814070012948</v>
      </c>
      <c r="O169" s="37">
        <v>0.16993951174097166</v>
      </c>
      <c r="P169" s="37">
        <v>0.17530897466106854</v>
      </c>
      <c r="Q169" s="37">
        <v>0.17908494923688423</v>
      </c>
      <c r="R169" s="37">
        <v>0.16505526874369769</v>
      </c>
      <c r="S169" s="37">
        <v>0.16993951174097166</v>
      </c>
      <c r="T169" s="37">
        <v>0.16844536165216839</v>
      </c>
      <c r="U169" s="37">
        <v>0.17617716685077678</v>
      </c>
      <c r="V169" s="37">
        <v>0.16993951174097166</v>
      </c>
      <c r="W169" s="37">
        <v>0.17007674429960296</v>
      </c>
      <c r="X169" s="37">
        <v>0.16993951174097166</v>
      </c>
      <c r="Y169" s="37">
        <v>0.16678959163505813</v>
      </c>
      <c r="Z169" s="37">
        <v>0.17007674429960296</v>
      </c>
      <c r="AA169" s="37">
        <v>0.17007674429960296</v>
      </c>
      <c r="AB169" s="37">
        <v>0.18450809856022499</v>
      </c>
      <c r="AC169" s="37">
        <v>0.16986950803118894</v>
      </c>
      <c r="AD169" s="37">
        <v>0.16539849317530964</v>
      </c>
      <c r="AE169" s="37">
        <v>0.18320093101626989</v>
      </c>
      <c r="AF169" s="37">
        <v>0.16993951174097166</v>
      </c>
      <c r="AG169" s="37">
        <v>0.17007674429960296</v>
      </c>
      <c r="AH169" s="37">
        <v>0.17530897466106854</v>
      </c>
      <c r="AI169" s="37">
        <v>0.17969823826214326</v>
      </c>
      <c r="AJ169" s="37">
        <v>0.17007674429960296</v>
      </c>
      <c r="AK169" s="37">
        <v>0.16520704123089369</v>
      </c>
      <c r="AL169" s="37">
        <v>0.16993951174097166</v>
      </c>
      <c r="AM169" s="37">
        <v>0.16984104942899991</v>
      </c>
      <c r="AN169" s="37">
        <v>0.1747172940229953</v>
      </c>
      <c r="AO169" s="37">
        <v>0.16986950803118894</v>
      </c>
      <c r="AP169" s="37">
        <v>0.17007674429960296</v>
      </c>
      <c r="AQ169" s="37">
        <v>0.17463456111718623</v>
      </c>
      <c r="AR169" s="37">
        <v>0.17530897466106854</v>
      </c>
      <c r="AS169" s="37">
        <v>0.1604420577413741</v>
      </c>
      <c r="AT169" s="37">
        <v>0.18290012911594888</v>
      </c>
      <c r="AU169" s="37">
        <v>0.16802884248169669</v>
      </c>
      <c r="AV169" s="37">
        <v>0.17007674429960296</v>
      </c>
      <c r="AW169" s="37">
        <v>0.16972507603987297</v>
      </c>
      <c r="AX169" s="37">
        <v>0.16986950803118894</v>
      </c>
      <c r="AY169" s="37">
        <v>0.16993951174097166</v>
      </c>
      <c r="AZ169" s="37">
        <v>0.1665807751432189</v>
      </c>
      <c r="BA169" s="37">
        <v>0.16520704123089369</v>
      </c>
      <c r="BB169" s="37">
        <v>0.16520704123089369</v>
      </c>
      <c r="BC169" s="37">
        <v>0.1702950651556614</v>
      </c>
      <c r="BD169" s="37">
        <v>0.16509856105128162</v>
      </c>
      <c r="BE169" s="37">
        <v>0.16993951174097166</v>
      </c>
      <c r="BF169" s="37">
        <v>0.18043319241280664</v>
      </c>
      <c r="BG169" s="37">
        <v>0.1759949313014193</v>
      </c>
      <c r="BH169" s="37">
        <v>0.18128374370499545</v>
      </c>
      <c r="BI169" s="37">
        <v>0.17530897466106854</v>
      </c>
      <c r="BJ169" s="37">
        <v>0.16986950803118894</v>
      </c>
      <c r="BK169" s="37">
        <v>0.19004611299470264</v>
      </c>
      <c r="BL169" s="37">
        <v>0.18004463772894996</v>
      </c>
      <c r="BM169" s="37">
        <v>0.16784851788191157</v>
      </c>
      <c r="BN169" s="37">
        <v>0.16292535835902622</v>
      </c>
      <c r="BO169" s="37">
        <v>0.17462651282099095</v>
      </c>
      <c r="BP169" s="37">
        <v>0.16984142909404465</v>
      </c>
      <c r="BQ169" s="37">
        <v>0.17305156546345346</v>
      </c>
      <c r="BR169" s="37">
        <v>0.17007674429960296</v>
      </c>
      <c r="BS169" s="37">
        <v>0.17007674429960296</v>
      </c>
      <c r="BT169" s="37">
        <v>0.16993951174097166</v>
      </c>
      <c r="BU169" s="37">
        <v>0.16993951174097166</v>
      </c>
      <c r="BV169" s="37">
        <v>0.17530897466106854</v>
      </c>
      <c r="BW169" s="37">
        <v>0.17654573682186658</v>
      </c>
      <c r="BX169" s="37">
        <v>0.16520704123089369</v>
      </c>
      <c r="BY169" s="37">
        <v>0.17011220981998898</v>
      </c>
      <c r="BZ169" s="37">
        <v>0.16859537734402097</v>
      </c>
      <c r="CA169" s="37">
        <v>0.17007674429960296</v>
      </c>
      <c r="CB169" s="37">
        <v>0.16515643351366083</v>
      </c>
      <c r="CC169" s="37">
        <v>0.18132161071202813</v>
      </c>
      <c r="CD169" s="37">
        <v>0.17123728526404713</v>
      </c>
      <c r="CE169" s="37">
        <v>0.1735570221852849</v>
      </c>
      <c r="CF169" s="37">
        <v>0.15030185692674514</v>
      </c>
      <c r="CG169" s="37">
        <v>0.16515643351366083</v>
      </c>
      <c r="CH169" s="37">
        <v>0.18948677119019353</v>
      </c>
      <c r="CI169" s="37">
        <v>0.16089492176020981</v>
      </c>
      <c r="CJ169" s="37">
        <v>0.17530897466106854</v>
      </c>
      <c r="CK169" s="37">
        <v>0.18246277102497999</v>
      </c>
      <c r="CL169" s="37">
        <v>0.16520704123089369</v>
      </c>
      <c r="CM169" s="37">
        <v>0.17032790755884331</v>
      </c>
      <c r="CN169" s="37">
        <v>0.17521222770708089</v>
      </c>
      <c r="CO169" s="37">
        <v>0.18670226045581262</v>
      </c>
      <c r="CP169" s="37">
        <v>0.17762900166990625</v>
      </c>
      <c r="CQ169" s="37">
        <v>0.16961333799879719</v>
      </c>
      <c r="CR169" s="37">
        <v>0.16539849317530964</v>
      </c>
      <c r="CS169" s="37">
        <v>0.17884499125923758</v>
      </c>
      <c r="CT169" s="37">
        <v>0.16520704123089369</v>
      </c>
      <c r="CU169" s="37">
        <v>0.16642399419258025</v>
      </c>
      <c r="CV169" s="37">
        <v>0.16539849317530964</v>
      </c>
      <c r="CW169" s="37">
        <v>0.17174759346293622</v>
      </c>
      <c r="CX169" s="37">
        <v>0.16520704123089369</v>
      </c>
      <c r="CY169" s="37">
        <v>0.16520704123089369</v>
      </c>
      <c r="CZ169" s="37">
        <v>0.17887335074301935</v>
      </c>
      <c r="DA169" s="37">
        <v>0.16539849317530964</v>
      </c>
      <c r="DB169" s="37">
        <v>0.1635483906437758</v>
      </c>
      <c r="DC169" s="37">
        <v>0.16515643351366083</v>
      </c>
      <c r="DD169" s="37">
        <v>0.17126814491849451</v>
      </c>
      <c r="DE169" s="37">
        <v>0.16505372342244984</v>
      </c>
      <c r="DF169" s="37">
        <v>0.17185448399583025</v>
      </c>
      <c r="DG169" s="37">
        <v>0.16292535835902622</v>
      </c>
      <c r="DH169" s="37">
        <v>0.16300186533543992</v>
      </c>
      <c r="DI169" s="37">
        <v>0.1720221752017681</v>
      </c>
      <c r="DJ169" s="37">
        <v>0.16996749039471504</v>
      </c>
      <c r="DK169" s="37">
        <v>0.16520704123089369</v>
      </c>
      <c r="DL169" s="37">
        <v>0.16520704123089369</v>
      </c>
      <c r="DM169" s="37">
        <v>0.15548428691380756</v>
      </c>
      <c r="DN169" s="37">
        <v>0.16851304463649575</v>
      </c>
      <c r="DO169" s="37">
        <v>0.16520704123089369</v>
      </c>
      <c r="DP169" s="37">
        <v>0.16292535835902622</v>
      </c>
      <c r="DQ169" s="37">
        <v>0.16943625125416539</v>
      </c>
      <c r="DR169" s="37">
        <v>0.15270445742533356</v>
      </c>
      <c r="DS169" s="37">
        <v>0.16670554148717853</v>
      </c>
      <c r="DT169" s="37">
        <v>0.1604174699951979</v>
      </c>
      <c r="DU169" s="37">
        <v>0.16520704123089369</v>
      </c>
      <c r="DV169" s="37">
        <v>0.16500760898766931</v>
      </c>
      <c r="DW169" s="37">
        <v>0.1633809124171417</v>
      </c>
      <c r="DX169" s="37">
        <v>0.16630366225179993</v>
      </c>
      <c r="DY169" s="37">
        <v>0.16539849317530964</v>
      </c>
      <c r="DZ169" s="37">
        <v>0.17172265223960115</v>
      </c>
      <c r="EA169" s="37">
        <v>0.16530191191625421</v>
      </c>
      <c r="EB169" s="37">
        <v>0.17126814491849451</v>
      </c>
      <c r="EC169" s="37">
        <v>0.16520704123089369</v>
      </c>
      <c r="ED169" s="37">
        <v>0.16848513236014462</v>
      </c>
      <c r="EE169" s="37">
        <v>0.16539849317530964</v>
      </c>
      <c r="EF169" s="37">
        <v>0.16520704123089369</v>
      </c>
      <c r="EG169" s="37">
        <v>0.16292535835902622</v>
      </c>
      <c r="EH169" s="37">
        <v>0.16520704123089369</v>
      </c>
      <c r="EI169" s="37">
        <v>0.16520704123089369</v>
      </c>
      <c r="EJ169" s="37">
        <v>0.17304895276922694</v>
      </c>
      <c r="EK169" s="37">
        <v>0.16679537148332502</v>
      </c>
      <c r="EL169" s="37">
        <v>0.17304895276922694</v>
      </c>
      <c r="EM169" s="37">
        <v>0.17255888578764411</v>
      </c>
      <c r="EN169" s="37">
        <v>0.16737001122001405</v>
      </c>
      <c r="EO169" s="37">
        <v>0.17304895276922694</v>
      </c>
      <c r="EP169" s="37">
        <v>0.17304895276922694</v>
      </c>
      <c r="EQ169" s="37">
        <v>0.16864292242571022</v>
      </c>
      <c r="ER169" s="37">
        <v>0.15740162962070525</v>
      </c>
      <c r="ES169" s="37">
        <v>0.15290763372327199</v>
      </c>
      <c r="ET169" s="37">
        <v>0.16539849317530964</v>
      </c>
      <c r="EU169" s="37">
        <v>0.17069479162342494</v>
      </c>
      <c r="EV169" s="37">
        <v>0.17185448399583025</v>
      </c>
      <c r="EW169" s="37">
        <v>0.17617192449429142</v>
      </c>
      <c r="EX169" s="37">
        <v>0.16520704123089369</v>
      </c>
      <c r="EY169" s="37">
        <v>0.16520704123089369</v>
      </c>
      <c r="EZ169" s="37">
        <v>0.17084059901327175</v>
      </c>
      <c r="FA169" s="37">
        <v>0.16539849317530964</v>
      </c>
      <c r="FB169" s="37">
        <v>0.16371678915551313</v>
      </c>
      <c r="FC169" s="37">
        <v>0.16539849317530964</v>
      </c>
      <c r="FD169" s="37">
        <v>0.15121585923110659</v>
      </c>
      <c r="FE169" s="37">
        <v>0.16864292242571022</v>
      </c>
      <c r="FF169" s="37">
        <v>0.16371678915551313</v>
      </c>
      <c r="FG169" s="37">
        <v>0.16520704123089369</v>
      </c>
      <c r="FH169" s="37">
        <v>0.16505970038118578</v>
      </c>
      <c r="FI169" s="37">
        <v>0.159417179484447</v>
      </c>
      <c r="FJ169" s="37">
        <v>0.18182390129963699</v>
      </c>
      <c r="FK169" s="37">
        <v>0.16539849317530964</v>
      </c>
      <c r="FL169" s="37">
        <v>0.16812809940061224</v>
      </c>
      <c r="FM169" s="37">
        <v>0.16827879016493918</v>
      </c>
      <c r="FN169" s="37">
        <v>0.17304895276922694</v>
      </c>
      <c r="FO169" s="37">
        <v>0.176383076077266</v>
      </c>
      <c r="FP169" s="37">
        <v>0.16539849317530964</v>
      </c>
      <c r="FQ169" s="37">
        <v>0.16520704123089369</v>
      </c>
      <c r="FR169" s="37">
        <v>0.16539849317530964</v>
      </c>
      <c r="FS169" s="37">
        <v>0.15817318301815453</v>
      </c>
      <c r="FT169" s="37">
        <v>0.16520704123089369</v>
      </c>
      <c r="FU169" s="37">
        <v>0.16520704123089369</v>
      </c>
      <c r="FV169" s="37">
        <v>0.16530191191625421</v>
      </c>
      <c r="FW169" s="37">
        <v>0.17643978442110897</v>
      </c>
      <c r="FX169" s="37">
        <v>0.17304895276922694</v>
      </c>
      <c r="FY169" s="37">
        <v>0.16705033699669558</v>
      </c>
      <c r="FZ169" s="37">
        <v>0.16045214498576632</v>
      </c>
      <c r="GA169" s="37">
        <v>0.16520704123089369</v>
      </c>
      <c r="GB169" s="37">
        <v>0.16520704123089369</v>
      </c>
      <c r="GC169" s="37">
        <v>0.17730393913336528</v>
      </c>
      <c r="GD169" s="37">
        <v>0.1644948204278105</v>
      </c>
      <c r="GE169" s="37">
        <v>0.16539849317530964</v>
      </c>
      <c r="GF169" s="37">
        <v>0.16520704123089369</v>
      </c>
      <c r="GG169" s="37">
        <v>0.17627823371542206</v>
      </c>
      <c r="GH169" s="37">
        <v>0.16012177452497123</v>
      </c>
      <c r="GI169" s="37">
        <v>0.16530191191625421</v>
      </c>
      <c r="GJ169" s="37">
        <v>0.16539849317530964</v>
      </c>
      <c r="GK169" s="37">
        <v>0.16028926419394374</v>
      </c>
      <c r="GL169" s="37">
        <v>0.16505526874369769</v>
      </c>
      <c r="GM169" s="37">
        <v>0.17911973752239518</v>
      </c>
      <c r="GN169" s="37">
        <v>0.16292535835902622</v>
      </c>
      <c r="GO169" s="37">
        <v>0.16645853636681696</v>
      </c>
      <c r="GP169" s="37">
        <v>0.16539849317530964</v>
      </c>
      <c r="GQ169" s="37">
        <v>0.18104355952858397</v>
      </c>
      <c r="GR169" s="37">
        <v>0.17304895276922694</v>
      </c>
      <c r="GS169" s="37">
        <v>0.16520704123089369</v>
      </c>
      <c r="GT169" s="37">
        <v>0.16919056327329862</v>
      </c>
      <c r="GU169" s="37">
        <v>0.16836339151786661</v>
      </c>
      <c r="GV169" s="37">
        <v>0.16505970038118578</v>
      </c>
      <c r="GW169" s="37">
        <v>0.16520704123089369</v>
      </c>
      <c r="GX169" s="37">
        <v>0.17216208461191584</v>
      </c>
      <c r="GY169" s="37">
        <v>0.17304895276922694</v>
      </c>
      <c r="GZ169" s="37">
        <v>0.16974043386805393</v>
      </c>
      <c r="HA169" s="37">
        <v>0.16515643351366083</v>
      </c>
      <c r="HB169" s="37">
        <v>0.16827879016493918</v>
      </c>
      <c r="HC169" s="37">
        <v>0.16665492451213892</v>
      </c>
      <c r="HD169" s="37">
        <v>0.16539849317530964</v>
      </c>
      <c r="HE169" s="37">
        <v>0.14213781089096389</v>
      </c>
      <c r="HF169" s="37">
        <v>0.16520704123089369</v>
      </c>
      <c r="HG169" s="37">
        <v>0.1437527348073202</v>
      </c>
      <c r="HH169" s="37">
        <v>0.16798978576372381</v>
      </c>
      <c r="HI169" s="37">
        <v>0.16520704123089369</v>
      </c>
      <c r="HJ169" s="37">
        <v>0.1668808677382505</v>
      </c>
      <c r="HK169" s="37">
        <v>0.16089492176020981</v>
      </c>
      <c r="HL169" s="37">
        <v>0.16304203797869277</v>
      </c>
      <c r="HM169" s="37">
        <v>0.16520704123089369</v>
      </c>
      <c r="HN169" s="37">
        <v>0.15854737978796529</v>
      </c>
      <c r="HO169" s="37">
        <v>0.17029248416418019</v>
      </c>
      <c r="HP169" s="37">
        <v>0.16539849317530964</v>
      </c>
      <c r="HQ169" s="37">
        <v>0.16505526874369769</v>
      </c>
      <c r="HR169" s="37">
        <v>0.16524563430725991</v>
      </c>
      <c r="HS169" s="37">
        <v>0.16703948009552216</v>
      </c>
      <c r="HT169" s="37">
        <v>0.16515643351366083</v>
      </c>
      <c r="HU169" s="37">
        <v>0.17209892458891374</v>
      </c>
      <c r="HV169" s="37">
        <v>0.16292535835902622</v>
      </c>
      <c r="HW169" s="37">
        <v>0.16520704123089369</v>
      </c>
      <c r="HX169" s="37">
        <v>0.17304895276922694</v>
      </c>
      <c r="HY169" s="37">
        <v>0.17304895276922694</v>
      </c>
      <c r="HZ169" s="37">
        <v>0.16056708799635899</v>
      </c>
      <c r="IA169" s="37">
        <v>0.16515643351366083</v>
      </c>
      <c r="IB169" s="37">
        <v>0.16505372342244984</v>
      </c>
      <c r="IC169" s="37">
        <v>0.16224212874499377</v>
      </c>
      <c r="ID169" s="37">
        <v>0.16515643351366083</v>
      </c>
      <c r="IE169" s="37">
        <v>0.16520704123089369</v>
      </c>
      <c r="IF169" s="37">
        <v>0.16530191191625421</v>
      </c>
      <c r="IG169" s="37">
        <v>0.16292535835902622</v>
      </c>
      <c r="IH169" s="37">
        <v>0.16996749039471504</v>
      </c>
      <c r="II169" s="37">
        <v>0.17304895276922694</v>
      </c>
      <c r="IJ169" s="37">
        <v>0.16653480101242435</v>
      </c>
      <c r="IK169" s="37">
        <v>0.16838395312513721</v>
      </c>
      <c r="IL169" s="37">
        <v>0.16300186533543992</v>
      </c>
      <c r="IM169" s="37"/>
      <c r="IN169" s="37"/>
      <c r="IO169" s="37"/>
      <c r="IP169" s="37"/>
      <c r="IQ169" s="37"/>
      <c r="IR169" s="37"/>
      <c r="IS169" s="37"/>
      <c r="IT169" s="37"/>
      <c r="IU169" s="37"/>
      <c r="IV169" s="37"/>
      <c r="IW169" s="37"/>
      <c r="IX169" s="37"/>
      <c r="IY169" s="37"/>
      <c r="IZ169" s="37"/>
      <c r="JA169" s="37"/>
      <c r="JB169" s="37"/>
      <c r="JC169" s="37"/>
      <c r="JD169" s="37"/>
      <c r="JE169" s="37"/>
      <c r="JF169" s="37"/>
      <c r="JG169" s="37"/>
      <c r="JH169" s="37"/>
      <c r="JI169" s="37"/>
      <c r="JJ169" s="37"/>
      <c r="JK169" s="37"/>
      <c r="JL169" s="37"/>
      <c r="JM169" s="37"/>
      <c r="JN169" s="37"/>
      <c r="JO169" s="37"/>
      <c r="JP169" s="37"/>
      <c r="JQ169" s="37"/>
      <c r="JR169" s="37"/>
      <c r="JS169" s="37"/>
      <c r="JT169" s="37"/>
      <c r="JU169" s="37"/>
      <c r="JV169" s="37"/>
      <c r="JW169" s="37"/>
      <c r="JX169" s="37"/>
      <c r="JY169" s="37"/>
      <c r="JZ169" s="37"/>
      <c r="KA169" s="37"/>
      <c r="KB169" s="37"/>
      <c r="KC169" s="37"/>
      <c r="KD169" s="37"/>
      <c r="KE169" s="37"/>
      <c r="KF169" s="37"/>
      <c r="KG169" s="37"/>
      <c r="KH169" s="37"/>
      <c r="KI169" s="37"/>
      <c r="KJ169" s="37"/>
      <c r="KK169" s="37"/>
      <c r="KL169" s="37"/>
      <c r="KM169" s="37"/>
      <c r="KN169" s="37"/>
      <c r="KO169" s="37"/>
      <c r="KP169" s="37"/>
      <c r="KQ169" s="37"/>
      <c r="KR169" s="37"/>
      <c r="KS169" s="37"/>
      <c r="KT169" s="37"/>
      <c r="KU169" s="37"/>
      <c r="KV169" s="37"/>
      <c r="KW169" s="37"/>
      <c r="KX169" s="37"/>
      <c r="KY169" s="37"/>
      <c r="KZ169" s="37"/>
      <c r="LA169" s="37"/>
      <c r="LB169" s="37"/>
      <c r="LC169" s="37"/>
      <c r="LD169" s="37"/>
      <c r="LE169" s="37"/>
      <c r="LF169" s="37"/>
      <c r="LG169" s="37"/>
      <c r="LH169" s="37"/>
      <c r="LI169" s="37"/>
      <c r="LJ169" s="37"/>
      <c r="LK169" s="37"/>
      <c r="LL169" s="37"/>
      <c r="LM169" s="37"/>
      <c r="LN169" s="37"/>
      <c r="LO169" s="37"/>
      <c r="LP169" s="37"/>
      <c r="LQ169" s="37"/>
      <c r="LR169" s="37"/>
      <c r="LS169" s="37"/>
      <c r="LT169" s="37"/>
      <c r="LU169" s="37"/>
      <c r="LV169" s="37"/>
      <c r="LW169" s="37"/>
      <c r="LX169" s="37"/>
      <c r="LY169" s="37"/>
      <c r="LZ169" s="37"/>
      <c r="MA169" s="37"/>
      <c r="MB169" s="37"/>
      <c r="MC169" s="37"/>
      <c r="MD169" s="37"/>
      <c r="ME169" s="37"/>
      <c r="MF169" s="37"/>
      <c r="MG169" s="37"/>
      <c r="MH169" s="37"/>
      <c r="MI169" s="37"/>
      <c r="MJ169" s="37"/>
      <c r="MK169" s="37"/>
      <c r="ML169" s="37"/>
      <c r="MM169" s="37"/>
      <c r="MN169" s="37"/>
      <c r="MO169" s="37"/>
      <c r="MP169" s="37"/>
      <c r="MQ169" s="37"/>
      <c r="MR169" s="37"/>
      <c r="MS169" s="37"/>
      <c r="MT169" s="37"/>
      <c r="MU169" s="37"/>
      <c r="MV169" s="37"/>
      <c r="MW169" s="37"/>
      <c r="MX169" s="37"/>
      <c r="MY169" s="37"/>
      <c r="MZ169" s="37"/>
      <c r="NA169" s="37"/>
      <c r="NB169" s="37"/>
      <c r="NC169" s="37"/>
      <c r="ND169" s="37"/>
      <c r="NE169" s="37"/>
      <c r="NF169" s="37"/>
      <c r="NG169" s="37"/>
      <c r="NH169" s="37"/>
      <c r="NI169" s="37"/>
      <c r="NJ169" s="37"/>
      <c r="NK169" s="37"/>
      <c r="NL169" s="37"/>
      <c r="NM169" s="37"/>
      <c r="NN169" s="37"/>
      <c r="NO169" s="37"/>
      <c r="NP169" s="37"/>
      <c r="NQ169" s="37"/>
      <c r="NR169" s="37"/>
      <c r="NS169" s="37"/>
      <c r="NT169" s="37"/>
      <c r="NU169" s="37"/>
      <c r="NV169" s="37"/>
      <c r="NW169" s="37"/>
      <c r="NX169" s="37"/>
      <c r="NY169" s="37"/>
      <c r="NZ169" s="37"/>
      <c r="OA169" s="37"/>
      <c r="OB169" s="37"/>
      <c r="OC169" s="37"/>
      <c r="OD169" s="37"/>
      <c r="OE169" s="37"/>
      <c r="OF169" s="37"/>
      <c r="OG169" s="37"/>
      <c r="OH169" s="37"/>
      <c r="OI169" s="37"/>
      <c r="OJ169" s="37"/>
      <c r="OK169" s="37"/>
      <c r="OL169" s="37"/>
      <c r="OM169" s="37"/>
      <c r="ON169" s="37"/>
      <c r="OO169" s="37"/>
      <c r="OP169" s="37"/>
      <c r="OQ169" s="37"/>
      <c r="OR169" s="37"/>
      <c r="OS169" s="37"/>
      <c r="OT169" s="37"/>
    </row>
    <row r="170" spans="1:410" x14ac:dyDescent="0.35">
      <c r="A170" s="307">
        <v>0.21200000000000008</v>
      </c>
      <c r="B170" s="314">
        <f t="shared" si="16"/>
        <v>0.17030229125946353</v>
      </c>
      <c r="C170" s="315">
        <f t="shared" si="17"/>
        <v>4.1697708740536549E-2</v>
      </c>
      <c r="D170" s="37">
        <f t="shared" si="18"/>
        <v>0.16702401621938981</v>
      </c>
      <c r="E170" s="11">
        <f t="shared" si="19"/>
        <v>4.4975983780610268E-2</v>
      </c>
      <c r="F170" s="310">
        <f t="shared" si="20"/>
        <v>0.17026582235268053</v>
      </c>
      <c r="G170" s="311">
        <f t="shared" si="21"/>
        <v>4.1734177647319542E-2</v>
      </c>
      <c r="H170" s="312">
        <f t="shared" si="22"/>
        <v>0.16712774935748981</v>
      </c>
      <c r="I170" s="313">
        <f t="shared" si="23"/>
        <v>4.487225064251027E-2</v>
      </c>
      <c r="J170" s="323">
        <v>0.16702401621938981</v>
      </c>
      <c r="K170" s="313">
        <v>4.4975983780610268E-2</v>
      </c>
      <c r="M170" s="1">
        <v>0.21200000000000008</v>
      </c>
      <c r="N170" s="37">
        <v>0.16855947846284836</v>
      </c>
      <c r="O170" s="37">
        <v>0.17082859212605905</v>
      </c>
      <c r="P170" s="37">
        <v>0.17618883920906869</v>
      </c>
      <c r="Q170" s="37">
        <v>0.17995589458892214</v>
      </c>
      <c r="R170" s="37">
        <v>0.16597402879319456</v>
      </c>
      <c r="S170" s="37">
        <v>0.17082859212605905</v>
      </c>
      <c r="T170" s="37">
        <v>0.16934663601879985</v>
      </c>
      <c r="U170" s="37">
        <v>0.17704978838188135</v>
      </c>
      <c r="V170" s="37">
        <v>0.17082859212605905</v>
      </c>
      <c r="W170" s="37">
        <v>0.1709689665128773</v>
      </c>
      <c r="X170" s="37">
        <v>0.17082859212605905</v>
      </c>
      <c r="Y170" s="37">
        <v>0.16769802634876529</v>
      </c>
      <c r="Z170" s="37">
        <v>0.1709689665128773</v>
      </c>
      <c r="AA170" s="37">
        <v>0.1709689665128773</v>
      </c>
      <c r="AB170" s="37">
        <v>0.1854599466496667</v>
      </c>
      <c r="AC170" s="37">
        <v>0.170753248317975</v>
      </c>
      <c r="AD170" s="37">
        <v>0.16630129982443664</v>
      </c>
      <c r="AE170" s="37">
        <v>0.18414386304414787</v>
      </c>
      <c r="AF170" s="37">
        <v>0.17082859212605905</v>
      </c>
      <c r="AG170" s="37">
        <v>0.1709689665128773</v>
      </c>
      <c r="AH170" s="37">
        <v>0.17618883920906869</v>
      </c>
      <c r="AI170" s="37">
        <v>0.18065317545714454</v>
      </c>
      <c r="AJ170" s="37">
        <v>0.1709689665128773</v>
      </c>
      <c r="AK170" s="37">
        <v>0.16611895844694002</v>
      </c>
      <c r="AL170" s="37">
        <v>0.17082859212605905</v>
      </c>
      <c r="AM170" s="37">
        <v>0.17073342210110098</v>
      </c>
      <c r="AN170" s="37">
        <v>0.1755984857858377</v>
      </c>
      <c r="AO170" s="37">
        <v>0.170753248317975</v>
      </c>
      <c r="AP170" s="37">
        <v>0.1709689665128773</v>
      </c>
      <c r="AQ170" s="37">
        <v>0.17554130935248713</v>
      </c>
      <c r="AR170" s="37">
        <v>0.17618883920906869</v>
      </c>
      <c r="AS170" s="37">
        <v>0.16134117531716319</v>
      </c>
      <c r="AT170" s="37">
        <v>0.18377710540864944</v>
      </c>
      <c r="AU170" s="37">
        <v>0.16891571780190495</v>
      </c>
      <c r="AV170" s="37">
        <v>0.1709689665128773</v>
      </c>
      <c r="AW170" s="37">
        <v>0.17062244848737129</v>
      </c>
      <c r="AX170" s="37">
        <v>0.170753248317975</v>
      </c>
      <c r="AY170" s="37">
        <v>0.17082859212605905</v>
      </c>
      <c r="AZ170" s="37">
        <v>0.16749180227525939</v>
      </c>
      <c r="BA170" s="37">
        <v>0.16611895844694002</v>
      </c>
      <c r="BB170" s="37">
        <v>0.16611895844694002</v>
      </c>
      <c r="BC170" s="37">
        <v>0.17121356290770873</v>
      </c>
      <c r="BD170" s="37">
        <v>0.16599804060368029</v>
      </c>
      <c r="BE170" s="37">
        <v>0.17082859212605905</v>
      </c>
      <c r="BF170" s="37">
        <v>0.18133869532116642</v>
      </c>
      <c r="BG170" s="37">
        <v>0.17687236275926699</v>
      </c>
      <c r="BH170" s="37">
        <v>0.18221475080791238</v>
      </c>
      <c r="BI170" s="37">
        <v>0.17618883920906869</v>
      </c>
      <c r="BJ170" s="37">
        <v>0.170753248317975</v>
      </c>
      <c r="BK170" s="37">
        <v>0.1909817945568868</v>
      </c>
      <c r="BL170" s="37">
        <v>0.18092290396806932</v>
      </c>
      <c r="BM170" s="37">
        <v>0.16874969462002976</v>
      </c>
      <c r="BN170" s="37">
        <v>0.16383876705675782</v>
      </c>
      <c r="BO170" s="37">
        <v>0.17547853510838007</v>
      </c>
      <c r="BP170" s="37">
        <v>0.17073506893306267</v>
      </c>
      <c r="BQ170" s="37">
        <v>0.1739415863259004</v>
      </c>
      <c r="BR170" s="37">
        <v>0.1709689665128773</v>
      </c>
      <c r="BS170" s="37">
        <v>0.1709689665128773</v>
      </c>
      <c r="BT170" s="37">
        <v>0.17082859212605905</v>
      </c>
      <c r="BU170" s="37">
        <v>0.17082859212605905</v>
      </c>
      <c r="BV170" s="37">
        <v>0.17618883920906869</v>
      </c>
      <c r="BW170" s="37">
        <v>0.17733381707702378</v>
      </c>
      <c r="BX170" s="37">
        <v>0.16611895844694002</v>
      </c>
      <c r="BY170" s="37">
        <v>0.17100581123034853</v>
      </c>
      <c r="BZ170" s="37">
        <v>0.16948744108828095</v>
      </c>
      <c r="CA170" s="37">
        <v>0.1709689665128773</v>
      </c>
      <c r="CB170" s="37">
        <v>0.16606553918410261</v>
      </c>
      <c r="CC170" s="37">
        <v>0.182236398202267</v>
      </c>
      <c r="CD170" s="37">
        <v>0.1721023851704786</v>
      </c>
      <c r="CE170" s="37">
        <v>0.17448701129636035</v>
      </c>
      <c r="CF170" s="37">
        <v>0.15122911207830381</v>
      </c>
      <c r="CG170" s="37">
        <v>0.16606553918410261</v>
      </c>
      <c r="CH170" s="37">
        <v>0.19042483965278678</v>
      </c>
      <c r="CI170" s="37">
        <v>0.16180099027171968</v>
      </c>
      <c r="CJ170" s="37">
        <v>0.17618883920906869</v>
      </c>
      <c r="CK170" s="37">
        <v>0.18333694349791041</v>
      </c>
      <c r="CL170" s="37">
        <v>0.16611895844694002</v>
      </c>
      <c r="CM170" s="37">
        <v>0.17122015643356914</v>
      </c>
      <c r="CN170" s="37">
        <v>0.17610736362495083</v>
      </c>
      <c r="CO170" s="37">
        <v>0.18764594575896654</v>
      </c>
      <c r="CP170" s="37">
        <v>0.17849944297768516</v>
      </c>
      <c r="CQ170" s="37">
        <v>0.17051064894203183</v>
      </c>
      <c r="CR170" s="37">
        <v>0.16630129982443664</v>
      </c>
      <c r="CS170" s="37">
        <v>0.17971286424735888</v>
      </c>
      <c r="CT170" s="37">
        <v>0.16611895844694002</v>
      </c>
      <c r="CU170" s="37">
        <v>0.16732058909755421</v>
      </c>
      <c r="CV170" s="37">
        <v>0.16630129982443664</v>
      </c>
      <c r="CW170" s="37">
        <v>0.17265048104025627</v>
      </c>
      <c r="CX170" s="37">
        <v>0.16611895844694002</v>
      </c>
      <c r="CY170" s="37">
        <v>0.16611895844694002</v>
      </c>
      <c r="CZ170" s="37">
        <v>0.17975918193608553</v>
      </c>
      <c r="DA170" s="37">
        <v>0.16630129982443664</v>
      </c>
      <c r="DB170" s="37">
        <v>0.16446834379460795</v>
      </c>
      <c r="DC170" s="37">
        <v>0.16606553918410261</v>
      </c>
      <c r="DD170" s="37">
        <v>0.17215517387194934</v>
      </c>
      <c r="DE170" s="37">
        <v>0.16597402879319456</v>
      </c>
      <c r="DF170" s="37">
        <v>0.17273911003237452</v>
      </c>
      <c r="DG170" s="37">
        <v>0.16383876705675782</v>
      </c>
      <c r="DH170" s="37">
        <v>0.16392144313576407</v>
      </c>
      <c r="DI170" s="37">
        <v>0.17292491151450973</v>
      </c>
      <c r="DJ170" s="37">
        <v>0.17088003058649215</v>
      </c>
      <c r="DK170" s="37">
        <v>0.16611895844694002</v>
      </c>
      <c r="DL170" s="37">
        <v>0.16611895844694002</v>
      </c>
      <c r="DM170" s="37">
        <v>0.15635176147748076</v>
      </c>
      <c r="DN170" s="37">
        <v>0.169394691220909</v>
      </c>
      <c r="DO170" s="37">
        <v>0.16611895844694002</v>
      </c>
      <c r="DP170" s="37">
        <v>0.16383876705675782</v>
      </c>
      <c r="DQ170" s="37">
        <v>0.17035400790702915</v>
      </c>
      <c r="DR170" s="37">
        <v>0.15361245382607192</v>
      </c>
      <c r="DS170" s="37">
        <v>0.1676177218139141</v>
      </c>
      <c r="DT170" s="37">
        <v>0.16132416292931562</v>
      </c>
      <c r="DU170" s="37">
        <v>0.16611895844694002</v>
      </c>
      <c r="DV170" s="37">
        <v>0.16591047721342833</v>
      </c>
      <c r="DW170" s="37">
        <v>0.16429402202192556</v>
      </c>
      <c r="DX170" s="37">
        <v>0.16720582319435318</v>
      </c>
      <c r="DY170" s="37">
        <v>0.16630129982443664</v>
      </c>
      <c r="DZ170" s="37">
        <v>0.17260547945669913</v>
      </c>
      <c r="EA170" s="37">
        <v>0.1662110728546633</v>
      </c>
      <c r="EB170" s="37">
        <v>0.17215517387194934</v>
      </c>
      <c r="EC170" s="37">
        <v>0.16611895844694002</v>
      </c>
      <c r="ED170" s="37">
        <v>0.16933268957077918</v>
      </c>
      <c r="EE170" s="37">
        <v>0.16630129982443664</v>
      </c>
      <c r="EF170" s="37">
        <v>0.16611895844694002</v>
      </c>
      <c r="EG170" s="37">
        <v>0.16383876705675782</v>
      </c>
      <c r="EH170" s="37">
        <v>0.16611895844694002</v>
      </c>
      <c r="EI170" s="37">
        <v>0.16611895844694002</v>
      </c>
      <c r="EJ170" s="37">
        <v>0.17393121604421613</v>
      </c>
      <c r="EK170" s="37">
        <v>0.16770476207071683</v>
      </c>
      <c r="EL170" s="37">
        <v>0.17393121604421613</v>
      </c>
      <c r="EM170" s="37">
        <v>0.17346806034030271</v>
      </c>
      <c r="EN170" s="37">
        <v>0.16828896563952855</v>
      </c>
      <c r="EO170" s="37">
        <v>0.17393121604421613</v>
      </c>
      <c r="EP170" s="37">
        <v>0.17393121604421613</v>
      </c>
      <c r="EQ170" s="37">
        <v>0.16952707082285423</v>
      </c>
      <c r="ER170" s="37">
        <v>0.15830303440756066</v>
      </c>
      <c r="ES170" s="37">
        <v>0.15388075604969087</v>
      </c>
      <c r="ET170" s="37">
        <v>0.16630129982443664</v>
      </c>
      <c r="EU170" s="37">
        <v>0.17158418865960012</v>
      </c>
      <c r="EV170" s="37">
        <v>0.17273911003237452</v>
      </c>
      <c r="EW170" s="37">
        <v>0.17705295416491218</v>
      </c>
      <c r="EX170" s="37">
        <v>0.16611895844694002</v>
      </c>
      <c r="EY170" s="37">
        <v>0.16611895844694002</v>
      </c>
      <c r="EZ170" s="37">
        <v>0.17172380296118517</v>
      </c>
      <c r="FA170" s="37">
        <v>0.16630129982443664</v>
      </c>
      <c r="FB170" s="37">
        <v>0.16462845089933831</v>
      </c>
      <c r="FC170" s="37">
        <v>0.16630129982443664</v>
      </c>
      <c r="FD170" s="37">
        <v>0.15206501103029524</v>
      </c>
      <c r="FE170" s="37">
        <v>0.16952707082285423</v>
      </c>
      <c r="FF170" s="37">
        <v>0.16462845089933831</v>
      </c>
      <c r="FG170" s="37">
        <v>0.16611895844694002</v>
      </c>
      <c r="FH170" s="37">
        <v>0.1659593248160145</v>
      </c>
      <c r="FI170" s="37">
        <v>0.16030655200267185</v>
      </c>
      <c r="FJ170" s="37">
        <v>0.18269868368235587</v>
      </c>
      <c r="FK170" s="37">
        <v>0.16630129982443664</v>
      </c>
      <c r="FL170" s="37">
        <v>0.16900233246757268</v>
      </c>
      <c r="FM170" s="37">
        <v>0.16919161199364474</v>
      </c>
      <c r="FN170" s="37">
        <v>0.17393121604421613</v>
      </c>
      <c r="FO170" s="37">
        <v>0.17726593268152802</v>
      </c>
      <c r="FP170" s="37">
        <v>0.16630129982443664</v>
      </c>
      <c r="FQ170" s="37">
        <v>0.16611895844694002</v>
      </c>
      <c r="FR170" s="37">
        <v>0.16630129982443664</v>
      </c>
      <c r="FS170" s="37">
        <v>0.15907578873079586</v>
      </c>
      <c r="FT170" s="37">
        <v>0.16611895844694002</v>
      </c>
      <c r="FU170" s="37">
        <v>0.16611895844694002</v>
      </c>
      <c r="FV170" s="37">
        <v>0.1662110728546633</v>
      </c>
      <c r="FW170" s="37">
        <v>0.17733981492439455</v>
      </c>
      <c r="FX170" s="37">
        <v>0.17393121604421613</v>
      </c>
      <c r="FY170" s="37">
        <v>0.16798804413331991</v>
      </c>
      <c r="FZ170" s="37">
        <v>0.16137517144412827</v>
      </c>
      <c r="GA170" s="37">
        <v>0.16611895844694002</v>
      </c>
      <c r="GB170" s="37">
        <v>0.16611895844694002</v>
      </c>
      <c r="GC170" s="37">
        <v>0.17824399366910071</v>
      </c>
      <c r="GD170" s="37">
        <v>0.165398275009635</v>
      </c>
      <c r="GE170" s="37">
        <v>0.16630129982443664</v>
      </c>
      <c r="GF170" s="37">
        <v>0.16611895844694002</v>
      </c>
      <c r="GG170" s="37">
        <v>0.17716409382059295</v>
      </c>
      <c r="GH170" s="37">
        <v>0.16102759346674822</v>
      </c>
      <c r="GI170" s="37">
        <v>0.1662110728546633</v>
      </c>
      <c r="GJ170" s="37">
        <v>0.16630129982443664</v>
      </c>
      <c r="GK170" s="37">
        <v>0.16119094858164451</v>
      </c>
      <c r="GL170" s="37">
        <v>0.16597402879319456</v>
      </c>
      <c r="GM170" s="37">
        <v>0.18004739520683732</v>
      </c>
      <c r="GN170" s="37">
        <v>0.16383876705675782</v>
      </c>
      <c r="GO170" s="37">
        <v>0.16732510680307899</v>
      </c>
      <c r="GP170" s="37">
        <v>0.16630129982443664</v>
      </c>
      <c r="GQ170" s="37">
        <v>0.18191960286915032</v>
      </c>
      <c r="GR170" s="37">
        <v>0.17393121604421613</v>
      </c>
      <c r="GS170" s="37">
        <v>0.16611895844694002</v>
      </c>
      <c r="GT170" s="37">
        <v>0.17012376087120118</v>
      </c>
      <c r="GU170" s="37">
        <v>0.16927338805489378</v>
      </c>
      <c r="GV170" s="37">
        <v>0.1659593248160145</v>
      </c>
      <c r="GW170" s="37">
        <v>0.16611895844694002</v>
      </c>
      <c r="GX170" s="37">
        <v>0.17307763071413063</v>
      </c>
      <c r="GY170" s="37">
        <v>0.17393121604421613</v>
      </c>
      <c r="GZ170" s="37">
        <v>0.17062410957800345</v>
      </c>
      <c r="HA170" s="37">
        <v>0.16606553918410261</v>
      </c>
      <c r="HB170" s="37">
        <v>0.16919161199364474</v>
      </c>
      <c r="HC170" s="37">
        <v>0.16757181784871933</v>
      </c>
      <c r="HD170" s="37">
        <v>0.16630129982443664</v>
      </c>
      <c r="HE170" s="37">
        <v>0.142783722103903</v>
      </c>
      <c r="HF170" s="37">
        <v>0.16611895844694002</v>
      </c>
      <c r="HG170" s="37">
        <v>0.1443998520250378</v>
      </c>
      <c r="HH170" s="37">
        <v>0.16889842865748039</v>
      </c>
      <c r="HI170" s="37">
        <v>0.16611895844694002</v>
      </c>
      <c r="HJ170" s="37">
        <v>0.16778384151506587</v>
      </c>
      <c r="HK170" s="37">
        <v>0.16180099027171968</v>
      </c>
      <c r="HL170" s="37">
        <v>0.16394069149468526</v>
      </c>
      <c r="HM170" s="37">
        <v>0.16611895844694002</v>
      </c>
      <c r="HN170" s="37">
        <v>0.15942809009222492</v>
      </c>
      <c r="HO170" s="37">
        <v>0.17121252120291963</v>
      </c>
      <c r="HP170" s="37">
        <v>0.16630129982443664</v>
      </c>
      <c r="HQ170" s="37">
        <v>0.16597402879319456</v>
      </c>
      <c r="HR170" s="37">
        <v>0.16601065549529315</v>
      </c>
      <c r="HS170" s="37">
        <v>0.16795021133917909</v>
      </c>
      <c r="HT170" s="37">
        <v>0.16606553918410261</v>
      </c>
      <c r="HU170" s="37">
        <v>0.1729766104907553</v>
      </c>
      <c r="HV170" s="37">
        <v>0.16383876705675782</v>
      </c>
      <c r="HW170" s="37">
        <v>0.16611895844694002</v>
      </c>
      <c r="HX170" s="37">
        <v>0.17393121604421613</v>
      </c>
      <c r="HY170" s="37">
        <v>0.17393121604421613</v>
      </c>
      <c r="HZ170" s="37">
        <v>0.16147514955532039</v>
      </c>
      <c r="IA170" s="37">
        <v>0.16606553918410261</v>
      </c>
      <c r="IB170" s="37">
        <v>0.16597402879319456</v>
      </c>
      <c r="IC170" s="37">
        <v>0.16314721287728817</v>
      </c>
      <c r="ID170" s="37">
        <v>0.16606553918410261</v>
      </c>
      <c r="IE170" s="37">
        <v>0.16611895844694002</v>
      </c>
      <c r="IF170" s="37">
        <v>0.1662110728546633</v>
      </c>
      <c r="IG170" s="37">
        <v>0.16383876705675782</v>
      </c>
      <c r="IH170" s="37">
        <v>0.17088003058649215</v>
      </c>
      <c r="II170" s="37">
        <v>0.17393121604421613</v>
      </c>
      <c r="IJ170" s="37">
        <v>0.16743456205951102</v>
      </c>
      <c r="IK170" s="37">
        <v>0.16926311331872523</v>
      </c>
      <c r="IL170" s="37">
        <v>0.16392144313576407</v>
      </c>
      <c r="IM170" s="37"/>
      <c r="IN170" s="37"/>
      <c r="IO170" s="37"/>
      <c r="IP170" s="37"/>
      <c r="IQ170" s="37"/>
      <c r="IR170" s="37"/>
      <c r="IS170" s="37"/>
      <c r="IT170" s="37"/>
      <c r="IU170" s="37"/>
      <c r="IV170" s="37"/>
      <c r="IW170" s="37"/>
      <c r="IX170" s="37"/>
      <c r="IY170" s="37"/>
      <c r="IZ170" s="37"/>
      <c r="JA170" s="37"/>
      <c r="JB170" s="37"/>
      <c r="JC170" s="37"/>
      <c r="JD170" s="37"/>
      <c r="JE170" s="37"/>
      <c r="JF170" s="37"/>
      <c r="JG170" s="37"/>
      <c r="JH170" s="37"/>
      <c r="JI170" s="37"/>
      <c r="JJ170" s="37"/>
      <c r="JK170" s="37"/>
      <c r="JL170" s="37"/>
      <c r="JM170" s="37"/>
      <c r="JN170" s="37"/>
      <c r="JO170" s="37"/>
      <c r="JP170" s="37"/>
      <c r="JQ170" s="37"/>
      <c r="JR170" s="37"/>
      <c r="JS170" s="37"/>
      <c r="JT170" s="37"/>
      <c r="JU170" s="37"/>
      <c r="JV170" s="37"/>
      <c r="JW170" s="37"/>
      <c r="JX170" s="37"/>
      <c r="JY170" s="37"/>
      <c r="JZ170" s="37"/>
      <c r="KA170" s="37"/>
      <c r="KB170" s="37"/>
      <c r="KC170" s="37"/>
      <c r="KD170" s="37"/>
      <c r="KE170" s="37"/>
      <c r="KF170" s="37"/>
      <c r="KG170" s="37"/>
      <c r="KH170" s="37"/>
      <c r="KI170" s="37"/>
      <c r="KJ170" s="37"/>
      <c r="KK170" s="37"/>
      <c r="KL170" s="37"/>
      <c r="KM170" s="37"/>
      <c r="KN170" s="37"/>
      <c r="KO170" s="37"/>
      <c r="KP170" s="37"/>
      <c r="KQ170" s="37"/>
      <c r="KR170" s="37"/>
      <c r="KS170" s="37"/>
      <c r="KT170" s="37"/>
      <c r="KU170" s="37"/>
      <c r="KV170" s="37"/>
      <c r="KW170" s="37"/>
      <c r="KX170" s="37"/>
      <c r="KY170" s="37"/>
      <c r="KZ170" s="37"/>
      <c r="LA170" s="37"/>
      <c r="LB170" s="37"/>
      <c r="LC170" s="37"/>
      <c r="LD170" s="37"/>
      <c r="LE170" s="37"/>
      <c r="LF170" s="37"/>
      <c r="LG170" s="37"/>
      <c r="LH170" s="37"/>
      <c r="LI170" s="37"/>
      <c r="LJ170" s="37"/>
      <c r="LK170" s="37"/>
      <c r="LL170" s="37"/>
      <c r="LM170" s="37"/>
      <c r="LN170" s="37"/>
      <c r="LO170" s="37"/>
      <c r="LP170" s="37"/>
      <c r="LQ170" s="37"/>
      <c r="LR170" s="37"/>
      <c r="LS170" s="37"/>
      <c r="LT170" s="37"/>
      <c r="LU170" s="37"/>
      <c r="LV170" s="37"/>
      <c r="LW170" s="37"/>
      <c r="LX170" s="37"/>
      <c r="LY170" s="37"/>
      <c r="LZ170" s="37"/>
      <c r="MA170" s="37"/>
      <c r="MB170" s="37"/>
      <c r="MC170" s="37"/>
      <c r="MD170" s="37"/>
      <c r="ME170" s="37"/>
      <c r="MF170" s="37"/>
      <c r="MG170" s="37"/>
      <c r="MH170" s="37"/>
      <c r="MI170" s="37"/>
      <c r="MJ170" s="37"/>
      <c r="MK170" s="37"/>
      <c r="ML170" s="37"/>
      <c r="MM170" s="37"/>
      <c r="MN170" s="37"/>
      <c r="MO170" s="37"/>
      <c r="MP170" s="37"/>
      <c r="MQ170" s="37"/>
      <c r="MR170" s="37"/>
      <c r="MS170" s="37"/>
      <c r="MT170" s="37"/>
      <c r="MU170" s="37"/>
      <c r="MV170" s="37"/>
      <c r="MW170" s="37"/>
      <c r="MX170" s="37"/>
      <c r="MY170" s="37"/>
      <c r="MZ170" s="37"/>
      <c r="NA170" s="37"/>
      <c r="NB170" s="37"/>
      <c r="NC170" s="37"/>
      <c r="ND170" s="37"/>
      <c r="NE170" s="37"/>
      <c r="NF170" s="37"/>
      <c r="NG170" s="37"/>
      <c r="NH170" s="37"/>
      <c r="NI170" s="37"/>
      <c r="NJ170" s="37"/>
      <c r="NK170" s="37"/>
      <c r="NL170" s="37"/>
      <c r="NM170" s="37"/>
      <c r="NN170" s="37"/>
      <c r="NO170" s="37"/>
      <c r="NP170" s="37"/>
      <c r="NQ170" s="37"/>
      <c r="NR170" s="37"/>
      <c r="NS170" s="37"/>
      <c r="NT170" s="37"/>
      <c r="NU170" s="37"/>
      <c r="NV170" s="37"/>
      <c r="NW170" s="37"/>
      <c r="NX170" s="37"/>
      <c r="NY170" s="37"/>
      <c r="NZ170" s="37"/>
      <c r="OA170" s="37"/>
      <c r="OB170" s="37"/>
      <c r="OC170" s="37"/>
      <c r="OD170" s="37"/>
      <c r="OE170" s="37"/>
      <c r="OF170" s="37"/>
      <c r="OG170" s="37"/>
      <c r="OH170" s="37"/>
      <c r="OI170" s="37"/>
      <c r="OJ170" s="37"/>
      <c r="OK170" s="37"/>
      <c r="OL170" s="37"/>
      <c r="OM170" s="37"/>
      <c r="ON170" s="37"/>
      <c r="OO170" s="37"/>
      <c r="OP170" s="37"/>
      <c r="OQ170" s="37"/>
      <c r="OR170" s="37"/>
      <c r="OS170" s="37"/>
      <c r="OT170" s="37"/>
    </row>
    <row r="171" spans="1:410" x14ac:dyDescent="0.35">
      <c r="A171" s="307">
        <v>0.21300000000000008</v>
      </c>
      <c r="B171" s="314">
        <f t="shared" si="16"/>
        <v>0.17120104217181484</v>
      </c>
      <c r="C171" s="315">
        <f t="shared" si="17"/>
        <v>4.179895782818524E-2</v>
      </c>
      <c r="D171" s="37">
        <f t="shared" si="18"/>
        <v>0.16792094099227209</v>
      </c>
      <c r="E171" s="11">
        <f t="shared" si="19"/>
        <v>4.507905900772799E-2</v>
      </c>
      <c r="F171" s="310">
        <f t="shared" si="20"/>
        <v>0.17116385151252908</v>
      </c>
      <c r="G171" s="311">
        <f t="shared" si="21"/>
        <v>4.1836148487470998E-2</v>
      </c>
      <c r="H171" s="312">
        <f t="shared" si="22"/>
        <v>0.16802471042860803</v>
      </c>
      <c r="I171" s="313">
        <f t="shared" si="23"/>
        <v>4.4975289571392046E-2</v>
      </c>
      <c r="J171" s="323">
        <v>0.16792094099227209</v>
      </c>
      <c r="K171" s="313">
        <v>4.507905900772799E-2</v>
      </c>
      <c r="M171" s="1">
        <v>0.21300000000000008</v>
      </c>
      <c r="N171" s="37">
        <v>0.16945103563733555</v>
      </c>
      <c r="O171" s="37">
        <v>0.17171787676542261</v>
      </c>
      <c r="P171" s="37">
        <v>0.17706909962964379</v>
      </c>
      <c r="Q171" s="37">
        <v>0.18082726797799231</v>
      </c>
      <c r="R171" s="37">
        <v>0.16689464664828058</v>
      </c>
      <c r="S171" s="37">
        <v>0.17171787676542261</v>
      </c>
      <c r="T171" s="37">
        <v>0.17024350220710094</v>
      </c>
      <c r="U171" s="37">
        <v>0.17792184219421503</v>
      </c>
      <c r="V171" s="37">
        <v>0.17171787676542261</v>
      </c>
      <c r="W171" s="37">
        <v>0.1718679737162041</v>
      </c>
      <c r="X171" s="37">
        <v>0.17171787676542261</v>
      </c>
      <c r="Y171" s="37">
        <v>0.16860672453090686</v>
      </c>
      <c r="Z171" s="37">
        <v>0.1718679737162041</v>
      </c>
      <c r="AA171" s="37">
        <v>0.1718679737162041</v>
      </c>
      <c r="AB171" s="37">
        <v>0.18641194186352283</v>
      </c>
      <c r="AC171" s="37">
        <v>0.17163716352901348</v>
      </c>
      <c r="AD171" s="37">
        <v>0.16720430213699533</v>
      </c>
      <c r="AE171" s="37">
        <v>0.18508688379148386</v>
      </c>
      <c r="AF171" s="37">
        <v>0.17171787676542261</v>
      </c>
      <c r="AG171" s="37">
        <v>0.1718679737162041</v>
      </c>
      <c r="AH171" s="37">
        <v>0.17706909962964379</v>
      </c>
      <c r="AI171" s="37">
        <v>0.18160817180577382</v>
      </c>
      <c r="AJ171" s="37">
        <v>0.1718679737162041</v>
      </c>
      <c r="AK171" s="37">
        <v>0.16703113011321324</v>
      </c>
      <c r="AL171" s="37">
        <v>0.17171787676542261</v>
      </c>
      <c r="AM171" s="37">
        <v>0.17162601895579188</v>
      </c>
      <c r="AN171" s="37">
        <v>0.17648004420573571</v>
      </c>
      <c r="AO171" s="37">
        <v>0.17163716352901348</v>
      </c>
      <c r="AP171" s="37">
        <v>0.1718679737162041</v>
      </c>
      <c r="AQ171" s="37">
        <v>0.17644815548532744</v>
      </c>
      <c r="AR171" s="37">
        <v>0.17706909962964379</v>
      </c>
      <c r="AS171" s="37">
        <v>0.16224055174195007</v>
      </c>
      <c r="AT171" s="37">
        <v>0.18465450968134345</v>
      </c>
      <c r="AU171" s="37">
        <v>0.16980302145748261</v>
      </c>
      <c r="AV171" s="37">
        <v>0.1718679737162041</v>
      </c>
      <c r="AW171" s="37">
        <v>0.1715200797616685</v>
      </c>
      <c r="AX171" s="37">
        <v>0.17163716352901348</v>
      </c>
      <c r="AY171" s="37">
        <v>0.17171787676542261</v>
      </c>
      <c r="AZ171" s="37">
        <v>0.16840308865324638</v>
      </c>
      <c r="BA171" s="37">
        <v>0.16703113011321324</v>
      </c>
      <c r="BB171" s="37">
        <v>0.16703113011321324</v>
      </c>
      <c r="BC171" s="37">
        <v>0.17212260091961951</v>
      </c>
      <c r="BD171" s="37">
        <v>0.16689778951947853</v>
      </c>
      <c r="BE171" s="37">
        <v>0.17171787676542261</v>
      </c>
      <c r="BF171" s="37">
        <v>0.18224445389312716</v>
      </c>
      <c r="BG171" s="37">
        <v>0.17775019909460243</v>
      </c>
      <c r="BH171" s="37">
        <v>0.1831458891641935</v>
      </c>
      <c r="BI171" s="37">
        <v>0.17706909962964379</v>
      </c>
      <c r="BJ171" s="37">
        <v>0.17163716352901348</v>
      </c>
      <c r="BK171" s="37">
        <v>0.19191768828888556</v>
      </c>
      <c r="BL171" s="37">
        <v>0.18180158890090969</v>
      </c>
      <c r="BM171" s="37">
        <v>0.16965114778411428</v>
      </c>
      <c r="BN171" s="37">
        <v>0.16475242219565667</v>
      </c>
      <c r="BO171" s="37">
        <v>0.17633105439380392</v>
      </c>
      <c r="BP171" s="37">
        <v>0.17162894075512858</v>
      </c>
      <c r="BQ171" s="37">
        <v>0.17483181818630644</v>
      </c>
      <c r="BR171" s="37">
        <v>0.1718679737162041</v>
      </c>
      <c r="BS171" s="37">
        <v>0.1718679737162041</v>
      </c>
      <c r="BT171" s="37">
        <v>0.17171787676542261</v>
      </c>
      <c r="BU171" s="37">
        <v>0.17171787676542261</v>
      </c>
      <c r="BV171" s="37">
        <v>0.17706909962964379</v>
      </c>
      <c r="BW171" s="37">
        <v>0.1781227348996266</v>
      </c>
      <c r="BX171" s="37">
        <v>0.16703113011321324</v>
      </c>
      <c r="BY171" s="37">
        <v>0.17190551630030027</v>
      </c>
      <c r="BZ171" s="37">
        <v>0.17037972719525007</v>
      </c>
      <c r="CA171" s="37">
        <v>0.1718679737162041</v>
      </c>
      <c r="CB171" s="37">
        <v>0.16697488359103541</v>
      </c>
      <c r="CC171" s="37">
        <v>0.18315147893433648</v>
      </c>
      <c r="CD171" s="37">
        <v>0.17296797530785746</v>
      </c>
      <c r="CE171" s="37">
        <v>0.17541714332650016</v>
      </c>
      <c r="CF171" s="37">
        <v>0.15215646101374092</v>
      </c>
      <c r="CG171" s="37">
        <v>0.16697488359103541</v>
      </c>
      <c r="CH171" s="37">
        <v>0.19136311152337049</v>
      </c>
      <c r="CI171" s="37">
        <v>0.1627072350791483</v>
      </c>
      <c r="CJ171" s="37">
        <v>0.17706909962964379</v>
      </c>
      <c r="CK171" s="37">
        <v>0.18421154212365787</v>
      </c>
      <c r="CL171" s="37">
        <v>0.16703113011321324</v>
      </c>
      <c r="CM171" s="37">
        <v>0.17211262478742029</v>
      </c>
      <c r="CN171" s="37">
        <v>0.17700271529652034</v>
      </c>
      <c r="CO171" s="37">
        <v>0.18858907853676299</v>
      </c>
      <c r="CP171" s="37">
        <v>0.17937031011488713</v>
      </c>
      <c r="CQ171" s="37">
        <v>0.17140822189952165</v>
      </c>
      <c r="CR171" s="37">
        <v>0.16720430213699533</v>
      </c>
      <c r="CS171" s="37">
        <v>0.18058121815824624</v>
      </c>
      <c r="CT171" s="37">
        <v>0.16703113011321324</v>
      </c>
      <c r="CU171" s="37">
        <v>0.16821342327060362</v>
      </c>
      <c r="CV171" s="37">
        <v>0.16720430213699533</v>
      </c>
      <c r="CW171" s="37">
        <v>0.17355355132972461</v>
      </c>
      <c r="CX171" s="37">
        <v>0.16703113011321324</v>
      </c>
      <c r="CY171" s="37">
        <v>0.16703113011321324</v>
      </c>
      <c r="CZ171" s="37">
        <v>0.18064542436974618</v>
      </c>
      <c r="DA171" s="37">
        <v>0.16720430213699533</v>
      </c>
      <c r="DB171" s="37">
        <v>0.16538860677697897</v>
      </c>
      <c r="DC171" s="37">
        <v>0.16697488359103541</v>
      </c>
      <c r="DD171" s="37">
        <v>0.17304258587388843</v>
      </c>
      <c r="DE171" s="37">
        <v>0.16689464664828058</v>
      </c>
      <c r="DF171" s="37">
        <v>0.17362412690931905</v>
      </c>
      <c r="DG171" s="37">
        <v>0.16475242219565667</v>
      </c>
      <c r="DH171" s="37">
        <v>0.16484124447876303</v>
      </c>
      <c r="DI171" s="37">
        <v>0.17382783656324974</v>
      </c>
      <c r="DJ171" s="37">
        <v>0.17178163484041353</v>
      </c>
      <c r="DK171" s="37">
        <v>0.16703113011321324</v>
      </c>
      <c r="DL171" s="37">
        <v>0.16703113011321324</v>
      </c>
      <c r="DM171" s="37">
        <v>0.15721970397115093</v>
      </c>
      <c r="DN171" s="37">
        <v>0.17027677653231965</v>
      </c>
      <c r="DO171" s="37">
        <v>0.16703113011321324</v>
      </c>
      <c r="DP171" s="37">
        <v>0.16475242219565667</v>
      </c>
      <c r="DQ171" s="37">
        <v>0.17127202519840212</v>
      </c>
      <c r="DR171" s="37">
        <v>0.15452060422920866</v>
      </c>
      <c r="DS171" s="37">
        <v>0.16853016006399746</v>
      </c>
      <c r="DT171" s="37">
        <v>0.16223563329070156</v>
      </c>
      <c r="DU171" s="37">
        <v>0.16703113011321324</v>
      </c>
      <c r="DV171" s="37">
        <v>0.16681354406833804</v>
      </c>
      <c r="DW171" s="37">
        <v>0.16520737967130361</v>
      </c>
      <c r="DX171" s="37">
        <v>0.16810818364485192</v>
      </c>
      <c r="DY171" s="37">
        <v>0.16720430213699533</v>
      </c>
      <c r="DZ171" s="37">
        <v>0.17348875060958369</v>
      </c>
      <c r="EA171" s="37">
        <v>0.16712046794282687</v>
      </c>
      <c r="EB171" s="37">
        <v>0.17304258587388843</v>
      </c>
      <c r="EC171" s="37">
        <v>0.16703113011321324</v>
      </c>
      <c r="ED171" s="37">
        <v>0.17018081467002988</v>
      </c>
      <c r="EE171" s="37">
        <v>0.16720430213699533</v>
      </c>
      <c r="EF171" s="37">
        <v>0.16703113011321324</v>
      </c>
      <c r="EG171" s="37">
        <v>0.16475242219565667</v>
      </c>
      <c r="EH171" s="37">
        <v>0.16703113011321324</v>
      </c>
      <c r="EI171" s="37">
        <v>0.16703113011321324</v>
      </c>
      <c r="EJ171" s="37">
        <v>0.17481392601883883</v>
      </c>
      <c r="EK171" s="37">
        <v>0.16861439055921079</v>
      </c>
      <c r="EL171" s="37">
        <v>0.17481392601883883</v>
      </c>
      <c r="EM171" s="37">
        <v>0.17437750498929461</v>
      </c>
      <c r="EN171" s="37">
        <v>0.16920823906258997</v>
      </c>
      <c r="EO171" s="37">
        <v>0.17481392601883883</v>
      </c>
      <c r="EP171" s="37">
        <v>0.17481392601883883</v>
      </c>
      <c r="EQ171" s="37">
        <v>0.17041165674392267</v>
      </c>
      <c r="ER171" s="37">
        <v>0.1592046246824057</v>
      </c>
      <c r="ES171" s="37">
        <v>0.15485349576221497</v>
      </c>
      <c r="ET171" s="37">
        <v>0.16720430213699533</v>
      </c>
      <c r="EU171" s="37">
        <v>0.17247396101593537</v>
      </c>
      <c r="EV171" s="37">
        <v>0.17362412690931905</v>
      </c>
      <c r="EW171" s="37">
        <v>0.1779344368846969</v>
      </c>
      <c r="EX171" s="37">
        <v>0.16703113011321324</v>
      </c>
      <c r="EY171" s="37">
        <v>0.16703113011321324</v>
      </c>
      <c r="EZ171" s="37">
        <v>0.17260744900759417</v>
      </c>
      <c r="FA171" s="37">
        <v>0.16720430213699533</v>
      </c>
      <c r="FB171" s="37">
        <v>0.1655403636346704</v>
      </c>
      <c r="FC171" s="37">
        <v>0.16720430213699533</v>
      </c>
      <c r="FD171" s="37">
        <v>0.15291454030604434</v>
      </c>
      <c r="FE171" s="37">
        <v>0.17041165674392267</v>
      </c>
      <c r="FF171" s="37">
        <v>0.1655403636346704</v>
      </c>
      <c r="FG171" s="37">
        <v>0.16703113011321324</v>
      </c>
      <c r="FH171" s="37">
        <v>0.16685912829918226</v>
      </c>
      <c r="FI171" s="37">
        <v>0.16119625924204439</v>
      </c>
      <c r="FJ171" s="37">
        <v>0.18357389006710223</v>
      </c>
      <c r="FK171" s="37">
        <v>0.16720430213699533</v>
      </c>
      <c r="FL171" s="37">
        <v>0.16987700789109006</v>
      </c>
      <c r="FM171" s="37">
        <v>0.17010469441223508</v>
      </c>
      <c r="FN171" s="37">
        <v>0.17481392601883883</v>
      </c>
      <c r="FO171" s="37">
        <v>0.17814919059346201</v>
      </c>
      <c r="FP171" s="37">
        <v>0.16720430213699533</v>
      </c>
      <c r="FQ171" s="37">
        <v>0.16703113011321324</v>
      </c>
      <c r="FR171" s="37">
        <v>0.16720430213699533</v>
      </c>
      <c r="FS171" s="37">
        <v>0.15997857362980938</v>
      </c>
      <c r="FT171" s="37">
        <v>0.16703113011321324</v>
      </c>
      <c r="FU171" s="37">
        <v>0.16703113011321324</v>
      </c>
      <c r="FV171" s="37">
        <v>0.16712046794282687</v>
      </c>
      <c r="FW171" s="37">
        <v>0.17824004107827918</v>
      </c>
      <c r="FX171" s="37">
        <v>0.17481392601883883</v>
      </c>
      <c r="FY171" s="37">
        <v>0.16892588579456747</v>
      </c>
      <c r="FZ171" s="37">
        <v>0.16229849738816804</v>
      </c>
      <c r="GA171" s="37">
        <v>0.16703113011321324</v>
      </c>
      <c r="GB171" s="37">
        <v>0.16703113011321324</v>
      </c>
      <c r="GC171" s="37">
        <v>0.17918424498703778</v>
      </c>
      <c r="GD171" s="37">
        <v>0.16630192140077082</v>
      </c>
      <c r="GE171" s="37">
        <v>0.16720430213699533</v>
      </c>
      <c r="GF171" s="37">
        <v>0.16703113011321324</v>
      </c>
      <c r="GG171" s="37">
        <v>0.17805035078425946</v>
      </c>
      <c r="GH171" s="37">
        <v>0.16193363410296868</v>
      </c>
      <c r="GI171" s="37">
        <v>0.16712046794282687</v>
      </c>
      <c r="GJ171" s="37">
        <v>0.16720430213699533</v>
      </c>
      <c r="GK171" s="37">
        <v>0.16209282660275703</v>
      </c>
      <c r="GL171" s="37">
        <v>0.16689464664828058</v>
      </c>
      <c r="GM171" s="37">
        <v>0.18097521131360894</v>
      </c>
      <c r="GN171" s="37">
        <v>0.16475242219565667</v>
      </c>
      <c r="GO171" s="37">
        <v>0.16819219488893067</v>
      </c>
      <c r="GP171" s="37">
        <v>0.16720430213699533</v>
      </c>
      <c r="GQ171" s="37">
        <v>0.18279607490949168</v>
      </c>
      <c r="GR171" s="37">
        <v>0.17481392601883883</v>
      </c>
      <c r="GS171" s="37">
        <v>0.16703113011321324</v>
      </c>
      <c r="GT171" s="37">
        <v>0.17105708822204124</v>
      </c>
      <c r="GU171" s="37">
        <v>0.17018362543222731</v>
      </c>
      <c r="GV171" s="37">
        <v>0.16685912829918226</v>
      </c>
      <c r="GW171" s="37">
        <v>0.16703113011321324</v>
      </c>
      <c r="GX171" s="37">
        <v>0.17399344012796969</v>
      </c>
      <c r="GY171" s="37">
        <v>0.17481392601883883</v>
      </c>
      <c r="GZ171" s="37">
        <v>0.17150822509581176</v>
      </c>
      <c r="HA171" s="37">
        <v>0.16697488359103541</v>
      </c>
      <c r="HB171" s="37">
        <v>0.17010469441223508</v>
      </c>
      <c r="HC171" s="37">
        <v>0.16848903133835935</v>
      </c>
      <c r="HD171" s="37">
        <v>0.16720430213699533</v>
      </c>
      <c r="HE171" s="37">
        <v>0.14343071360615256</v>
      </c>
      <c r="HF171" s="37">
        <v>0.16703113011321324</v>
      </c>
      <c r="HG171" s="37">
        <v>0.14504804882177447</v>
      </c>
      <c r="HH171" s="37">
        <v>0.16980733778835</v>
      </c>
      <c r="HI171" s="37">
        <v>0.16703113011321324</v>
      </c>
      <c r="HJ171" s="37">
        <v>0.16868701531885866</v>
      </c>
      <c r="HK171" s="37">
        <v>0.1627072350791483</v>
      </c>
      <c r="HL171" s="37">
        <v>0.16484981196694126</v>
      </c>
      <c r="HM171" s="37">
        <v>0.16703113011321324</v>
      </c>
      <c r="HN171" s="37">
        <v>0.16030910859921077</v>
      </c>
      <c r="HO171" s="37">
        <v>0.17211766559790553</v>
      </c>
      <c r="HP171" s="37">
        <v>0.16720430213699533</v>
      </c>
      <c r="HQ171" s="37">
        <v>0.16689464664828058</v>
      </c>
      <c r="HR171" s="37">
        <v>0.16677649354131918</v>
      </c>
      <c r="HS171" s="37">
        <v>0.16886120342572641</v>
      </c>
      <c r="HT171" s="37">
        <v>0.16697488359103541</v>
      </c>
      <c r="HU171" s="37">
        <v>0.17385475680640328</v>
      </c>
      <c r="HV171" s="37">
        <v>0.16475242219565667</v>
      </c>
      <c r="HW171" s="37">
        <v>0.16703113011321324</v>
      </c>
      <c r="HX171" s="37">
        <v>0.17481392601883883</v>
      </c>
      <c r="HY171" s="37">
        <v>0.17481392601883883</v>
      </c>
      <c r="HZ171" s="37">
        <v>0.16238340832915554</v>
      </c>
      <c r="IA171" s="37">
        <v>0.16697488359103541</v>
      </c>
      <c r="IB171" s="37">
        <v>0.16689464664828058</v>
      </c>
      <c r="IC171" s="37">
        <v>0.16405247914128673</v>
      </c>
      <c r="ID171" s="37">
        <v>0.16697488359103541</v>
      </c>
      <c r="IE171" s="37">
        <v>0.16703113011321324</v>
      </c>
      <c r="IF171" s="37">
        <v>0.16712046794282687</v>
      </c>
      <c r="IG171" s="37">
        <v>0.16475242219565667</v>
      </c>
      <c r="IH171" s="37">
        <v>0.17178163484041353</v>
      </c>
      <c r="II171" s="37">
        <v>0.17481392601883883</v>
      </c>
      <c r="IJ171" s="37">
        <v>0.16833450655632687</v>
      </c>
      <c r="IK171" s="37">
        <v>0.17014271344599052</v>
      </c>
      <c r="IL171" s="37">
        <v>0.16484124447876303</v>
      </c>
      <c r="IM171" s="37"/>
      <c r="IN171" s="37"/>
      <c r="IO171" s="37"/>
      <c r="IP171" s="37"/>
      <c r="IQ171" s="37"/>
      <c r="IR171" s="37"/>
      <c r="IS171" s="37"/>
      <c r="IT171" s="37"/>
      <c r="IU171" s="37"/>
      <c r="IV171" s="37"/>
      <c r="IW171" s="37"/>
      <c r="IX171" s="37"/>
      <c r="IY171" s="37"/>
      <c r="IZ171" s="37"/>
      <c r="JA171" s="37"/>
      <c r="JB171" s="37"/>
      <c r="JC171" s="37"/>
      <c r="JD171" s="37"/>
      <c r="JE171" s="37"/>
      <c r="JF171" s="37"/>
      <c r="JG171" s="37"/>
      <c r="JH171" s="37"/>
      <c r="JI171" s="37"/>
      <c r="JJ171" s="37"/>
      <c r="JK171" s="37"/>
      <c r="JL171" s="37"/>
      <c r="JM171" s="37"/>
      <c r="JN171" s="37"/>
      <c r="JO171" s="37"/>
      <c r="JP171" s="37"/>
      <c r="JQ171" s="37"/>
      <c r="JR171" s="37"/>
      <c r="JS171" s="37"/>
      <c r="JT171" s="37"/>
      <c r="JU171" s="37"/>
      <c r="JV171" s="37"/>
      <c r="JW171" s="37"/>
      <c r="JX171" s="37"/>
      <c r="JY171" s="37"/>
      <c r="JZ171" s="37"/>
      <c r="KA171" s="37"/>
      <c r="KB171" s="37"/>
      <c r="KC171" s="37"/>
      <c r="KD171" s="37"/>
      <c r="KE171" s="37"/>
      <c r="KF171" s="37"/>
      <c r="KG171" s="37"/>
      <c r="KH171" s="37"/>
      <c r="KI171" s="37"/>
      <c r="KJ171" s="37"/>
      <c r="KK171" s="37"/>
      <c r="KL171" s="37"/>
      <c r="KM171" s="37"/>
      <c r="KN171" s="37"/>
      <c r="KO171" s="37"/>
      <c r="KP171" s="37"/>
      <c r="KQ171" s="37"/>
      <c r="KR171" s="37"/>
      <c r="KS171" s="37"/>
      <c r="KT171" s="37"/>
      <c r="KU171" s="37"/>
      <c r="KV171" s="37"/>
      <c r="KW171" s="37"/>
      <c r="KX171" s="37"/>
      <c r="KY171" s="37"/>
      <c r="KZ171" s="37"/>
      <c r="LA171" s="37"/>
      <c r="LB171" s="37"/>
      <c r="LC171" s="37"/>
      <c r="LD171" s="37"/>
      <c r="LE171" s="37"/>
      <c r="LF171" s="37"/>
      <c r="LG171" s="37"/>
      <c r="LH171" s="37"/>
      <c r="LI171" s="37"/>
      <c r="LJ171" s="37"/>
      <c r="LK171" s="37"/>
      <c r="LL171" s="37"/>
      <c r="LM171" s="37"/>
      <c r="LN171" s="37"/>
      <c r="LO171" s="37"/>
      <c r="LP171" s="37"/>
      <c r="LQ171" s="37"/>
      <c r="LR171" s="37"/>
      <c r="LS171" s="37"/>
      <c r="LT171" s="37"/>
      <c r="LU171" s="37"/>
      <c r="LV171" s="37"/>
      <c r="LW171" s="37"/>
      <c r="LX171" s="37"/>
      <c r="LY171" s="37"/>
      <c r="LZ171" s="37"/>
      <c r="MA171" s="37"/>
      <c r="MB171" s="37"/>
      <c r="MC171" s="37"/>
      <c r="MD171" s="37"/>
      <c r="ME171" s="37"/>
      <c r="MF171" s="37"/>
      <c r="MG171" s="37"/>
      <c r="MH171" s="37"/>
      <c r="MI171" s="37"/>
      <c r="MJ171" s="37"/>
      <c r="MK171" s="37"/>
      <c r="ML171" s="37"/>
      <c r="MM171" s="37"/>
      <c r="MN171" s="37"/>
      <c r="MO171" s="37"/>
      <c r="MP171" s="37"/>
      <c r="MQ171" s="37"/>
      <c r="MR171" s="37"/>
      <c r="MS171" s="37"/>
      <c r="MT171" s="37"/>
      <c r="MU171" s="37"/>
      <c r="MV171" s="37"/>
      <c r="MW171" s="37"/>
      <c r="MX171" s="37"/>
      <c r="MY171" s="37"/>
      <c r="MZ171" s="37"/>
      <c r="NA171" s="37"/>
      <c r="NB171" s="37"/>
      <c r="NC171" s="37"/>
      <c r="ND171" s="37"/>
      <c r="NE171" s="37"/>
      <c r="NF171" s="37"/>
      <c r="NG171" s="37"/>
      <c r="NH171" s="37"/>
      <c r="NI171" s="37"/>
      <c r="NJ171" s="37"/>
      <c r="NK171" s="37"/>
      <c r="NL171" s="37"/>
      <c r="NM171" s="37"/>
      <c r="NN171" s="37"/>
      <c r="NO171" s="37"/>
      <c r="NP171" s="37"/>
      <c r="NQ171" s="37"/>
      <c r="NR171" s="37"/>
      <c r="NS171" s="37"/>
      <c r="NT171" s="37"/>
      <c r="NU171" s="37"/>
      <c r="NV171" s="37"/>
      <c r="NW171" s="37"/>
      <c r="NX171" s="37"/>
      <c r="NY171" s="37"/>
      <c r="NZ171" s="37"/>
      <c r="OA171" s="37"/>
      <c r="OB171" s="37"/>
      <c r="OC171" s="37"/>
      <c r="OD171" s="37"/>
      <c r="OE171" s="37"/>
      <c r="OF171" s="37"/>
      <c r="OG171" s="37"/>
      <c r="OH171" s="37"/>
      <c r="OI171" s="37"/>
      <c r="OJ171" s="37"/>
      <c r="OK171" s="37"/>
      <c r="OL171" s="37"/>
      <c r="OM171" s="37"/>
      <c r="ON171" s="37"/>
      <c r="OO171" s="37"/>
      <c r="OP171" s="37"/>
      <c r="OQ171" s="37"/>
      <c r="OR171" s="37"/>
      <c r="OS171" s="37"/>
      <c r="OT171" s="37"/>
    </row>
    <row r="172" spans="1:410" x14ac:dyDescent="0.35">
      <c r="A172" s="307">
        <v>0.21400000000000008</v>
      </c>
      <c r="B172" s="314">
        <f t="shared" si="16"/>
        <v>0.17210031655303876</v>
      </c>
      <c r="C172" s="315">
        <f t="shared" si="17"/>
        <v>4.1899683446961322E-2</v>
      </c>
      <c r="D172" s="37">
        <f t="shared" si="18"/>
        <v>0.16881815063098493</v>
      </c>
      <c r="E172" s="11">
        <f t="shared" si="19"/>
        <v>4.5181849369015148E-2</v>
      </c>
      <c r="F172" s="310">
        <f t="shared" si="20"/>
        <v>0.17206242968435073</v>
      </c>
      <c r="G172" s="311">
        <f t="shared" si="21"/>
        <v>4.1937570315649347E-2</v>
      </c>
      <c r="H172" s="312">
        <f t="shared" si="22"/>
        <v>0.16892189257136647</v>
      </c>
      <c r="I172" s="313">
        <f t="shared" si="23"/>
        <v>4.5078107428633607E-2</v>
      </c>
      <c r="J172" s="323">
        <v>0.16881815063098493</v>
      </c>
      <c r="K172" s="313">
        <v>4.5181849369015148E-2</v>
      </c>
      <c r="M172" s="1">
        <v>0.21400000000000008</v>
      </c>
      <c r="N172" s="37">
        <v>0.17034281180473232</v>
      </c>
      <c r="O172" s="37">
        <v>0.17260736526700593</v>
      </c>
      <c r="P172" s="37">
        <v>0.17794975444812033</v>
      </c>
      <c r="Q172" s="37">
        <v>0.1816990678461492</v>
      </c>
      <c r="R172" s="37">
        <v>0.16781557563786964</v>
      </c>
      <c r="S172" s="37">
        <v>0.17260736526700593</v>
      </c>
      <c r="T172" s="37">
        <v>0.17113286352855961</v>
      </c>
      <c r="U172" s="37">
        <v>0.17879263196312056</v>
      </c>
      <c r="V172" s="37">
        <v>0.17260736526700593</v>
      </c>
      <c r="W172" s="37">
        <v>0.17277007780122933</v>
      </c>
      <c r="X172" s="37">
        <v>0.17260736526700593</v>
      </c>
      <c r="Y172" s="37">
        <v>0.16951568528782679</v>
      </c>
      <c r="Z172" s="37">
        <v>0.17277007780122933</v>
      </c>
      <c r="AA172" s="37">
        <v>0.17277007780122933</v>
      </c>
      <c r="AB172" s="37">
        <v>0.18736408357733958</v>
      </c>
      <c r="AC172" s="37">
        <v>0.1725272485447582</v>
      </c>
      <c r="AD172" s="37">
        <v>0.16810749979257156</v>
      </c>
      <c r="AE172" s="37">
        <v>0.1860299931619076</v>
      </c>
      <c r="AF172" s="37">
        <v>0.17260736526700593</v>
      </c>
      <c r="AG172" s="37">
        <v>0.17277007780122933</v>
      </c>
      <c r="AH172" s="37">
        <v>0.17794975444812033</v>
      </c>
      <c r="AI172" s="37">
        <v>0.18256322732023578</v>
      </c>
      <c r="AJ172" s="37">
        <v>0.17277007780122933</v>
      </c>
      <c r="AK172" s="37">
        <v>0.1679435553620936</v>
      </c>
      <c r="AL172" s="37">
        <v>0.17260736526700593</v>
      </c>
      <c r="AM172" s="37">
        <v>0.17251883940754897</v>
      </c>
      <c r="AN172" s="37">
        <v>0.17736196795532977</v>
      </c>
      <c r="AO172" s="37">
        <v>0.1725272485447582</v>
      </c>
      <c r="AP172" s="37">
        <v>0.17277007780122933</v>
      </c>
      <c r="AQ172" s="37">
        <v>0.17736369990398271</v>
      </c>
      <c r="AR172" s="37">
        <v>0.17794975444812033</v>
      </c>
      <c r="AS172" s="37">
        <v>0.16314018612383752</v>
      </c>
      <c r="AT172" s="37">
        <v>0.18553234037334532</v>
      </c>
      <c r="AU172" s="37">
        <v>0.17069075171330383</v>
      </c>
      <c r="AV172" s="37">
        <v>0.17277007780122933</v>
      </c>
      <c r="AW172" s="37">
        <v>0.17241796902843332</v>
      </c>
      <c r="AX172" s="37">
        <v>0.1725272485447582</v>
      </c>
      <c r="AY172" s="37">
        <v>0.17260736526700593</v>
      </c>
      <c r="AZ172" s="37">
        <v>0.16931463339663155</v>
      </c>
      <c r="BA172" s="37">
        <v>0.1679435553620936</v>
      </c>
      <c r="BB172" s="37">
        <v>0.1679435553620936</v>
      </c>
      <c r="BC172" s="37">
        <v>0.17303185064563142</v>
      </c>
      <c r="BD172" s="37">
        <v>0.16779780688138235</v>
      </c>
      <c r="BE172" s="37">
        <v>0.17260736526700593</v>
      </c>
      <c r="BF172" s="37">
        <v>0.18315046731173323</v>
      </c>
      <c r="BG172" s="37">
        <v>0.17862843880078594</v>
      </c>
      <c r="BH172" s="37">
        <v>0.18407715844641448</v>
      </c>
      <c r="BI172" s="37">
        <v>0.17794975444812033</v>
      </c>
      <c r="BJ172" s="37">
        <v>0.1725272485447582</v>
      </c>
      <c r="BK172" s="37">
        <v>0.19285379330835273</v>
      </c>
      <c r="BL172" s="37">
        <v>0.18268069098148998</v>
      </c>
      <c r="BM172" s="37">
        <v>0.17054527474560599</v>
      </c>
      <c r="BN172" s="37">
        <v>0.16566632292981343</v>
      </c>
      <c r="BO172" s="37">
        <v>0.1771840689619395</v>
      </c>
      <c r="BP172" s="37">
        <v>0.17252304391857054</v>
      </c>
      <c r="BQ172" s="37">
        <v>0.17572226062723728</v>
      </c>
      <c r="BR172" s="37">
        <v>0.17277007780122933</v>
      </c>
      <c r="BS172" s="37">
        <v>0.17277007780122933</v>
      </c>
      <c r="BT172" s="37">
        <v>0.17260736526700593</v>
      </c>
      <c r="BU172" s="37">
        <v>0.17260736526700593</v>
      </c>
      <c r="BV172" s="37">
        <v>0.17794975444812033</v>
      </c>
      <c r="BW172" s="37">
        <v>0.17891248779608127</v>
      </c>
      <c r="BX172" s="37">
        <v>0.1679435553620936</v>
      </c>
      <c r="BY172" s="37">
        <v>0.17280901437508067</v>
      </c>
      <c r="BZ172" s="37">
        <v>0.17127223523751511</v>
      </c>
      <c r="CA172" s="37">
        <v>0.17277007780122933</v>
      </c>
      <c r="CB172" s="37">
        <v>0.16788446599945694</v>
      </c>
      <c r="CC172" s="37">
        <v>0.18406685172957293</v>
      </c>
      <c r="CD172" s="37">
        <v>0.1738340538383778</v>
      </c>
      <c r="CE172" s="37">
        <v>0.17634741789101827</v>
      </c>
      <c r="CF172" s="37">
        <v>0.15308390344236122</v>
      </c>
      <c r="CG172" s="37">
        <v>0.16788446599945694</v>
      </c>
      <c r="CH172" s="37">
        <v>0.1923015859534345</v>
      </c>
      <c r="CI172" s="37">
        <v>0.16361365593732224</v>
      </c>
      <c r="CJ172" s="37">
        <v>0.17794975444812033</v>
      </c>
      <c r="CK172" s="37">
        <v>0.18508656534795609</v>
      </c>
      <c r="CL172" s="37">
        <v>0.1679435553620936</v>
      </c>
      <c r="CM172" s="37">
        <v>0.17300531223526394</v>
      </c>
      <c r="CN172" s="37">
        <v>0.17789828222225501</v>
      </c>
      <c r="CO172" s="37">
        <v>0.18953240329563781</v>
      </c>
      <c r="CP172" s="37">
        <v>0.18024160152539626</v>
      </c>
      <c r="CQ172" s="37">
        <v>0.1723060560147236</v>
      </c>
      <c r="CR172" s="37">
        <v>0.16810749979257156</v>
      </c>
      <c r="CS172" s="37">
        <v>0.18145005118016955</v>
      </c>
      <c r="CT172" s="37">
        <v>0.1679435553620936</v>
      </c>
      <c r="CU172" s="37">
        <v>0.16911528486690797</v>
      </c>
      <c r="CV172" s="37">
        <v>0.16810749979257156</v>
      </c>
      <c r="CW172" s="37">
        <v>0.17445680402081232</v>
      </c>
      <c r="CX172" s="37">
        <v>0.1679435553620936</v>
      </c>
      <c r="CY172" s="37">
        <v>0.1679435553620936</v>
      </c>
      <c r="CZ172" s="37">
        <v>0.18153207650385372</v>
      </c>
      <c r="DA172" s="37">
        <v>0.16810749979257156</v>
      </c>
      <c r="DB172" s="37">
        <v>0.16630917824354108</v>
      </c>
      <c r="DC172" s="37">
        <v>0.16788446599945694</v>
      </c>
      <c r="DD172" s="37">
        <v>0.17393037945902678</v>
      </c>
      <c r="DE172" s="37">
        <v>0.16781557563786964</v>
      </c>
      <c r="DF172" s="37">
        <v>0.17450953313923323</v>
      </c>
      <c r="DG172" s="37">
        <v>0.16566632292981343</v>
      </c>
      <c r="DH172" s="37">
        <v>0.16576126863423046</v>
      </c>
      <c r="DI172" s="37">
        <v>0.17473095001733063</v>
      </c>
      <c r="DJ172" s="37">
        <v>0.17268342120683644</v>
      </c>
      <c r="DK172" s="37">
        <v>0.1679435553620936</v>
      </c>
      <c r="DL172" s="37">
        <v>0.1679435553620936</v>
      </c>
      <c r="DM172" s="37">
        <v>0.15808637626712296</v>
      </c>
      <c r="DN172" s="37">
        <v>0.17115929881055392</v>
      </c>
      <c r="DO172" s="37">
        <v>0.1679435553620936</v>
      </c>
      <c r="DP172" s="37">
        <v>0.16566632292981343</v>
      </c>
      <c r="DQ172" s="37">
        <v>0.17217777370240439</v>
      </c>
      <c r="DR172" s="37">
        <v>0.15542890843779489</v>
      </c>
      <c r="DS172" s="37">
        <v>0.16944285536135273</v>
      </c>
      <c r="DT172" s="37">
        <v>0.16314734508666873</v>
      </c>
      <c r="DU172" s="37">
        <v>0.1679435553620936</v>
      </c>
      <c r="DV172" s="37">
        <v>0.16771680904102593</v>
      </c>
      <c r="DW172" s="37">
        <v>0.1661209845150089</v>
      </c>
      <c r="DX172" s="37">
        <v>0.16901074326814491</v>
      </c>
      <c r="DY172" s="37">
        <v>0.16810749979257156</v>
      </c>
      <c r="DZ172" s="37">
        <v>0.17437246393751904</v>
      </c>
      <c r="EA172" s="37">
        <v>0.16803009648096556</v>
      </c>
      <c r="EB172" s="37">
        <v>0.17393037945902678</v>
      </c>
      <c r="EC172" s="37">
        <v>0.1679435553620936</v>
      </c>
      <c r="ED172" s="37">
        <v>0.1710295056210247</v>
      </c>
      <c r="EE172" s="37">
        <v>0.16810749979257156</v>
      </c>
      <c r="EF172" s="37">
        <v>0.1679435553620936</v>
      </c>
      <c r="EG172" s="37">
        <v>0.16566632292981343</v>
      </c>
      <c r="EH172" s="37">
        <v>0.1679435553620936</v>
      </c>
      <c r="EI172" s="37">
        <v>0.1679435553620936</v>
      </c>
      <c r="EJ172" s="37">
        <v>0.17569708093186232</v>
      </c>
      <c r="EK172" s="37">
        <v>0.16952425623841738</v>
      </c>
      <c r="EL172" s="37">
        <v>0.17569708093186232</v>
      </c>
      <c r="EM172" s="37">
        <v>0.17528721883862342</v>
      </c>
      <c r="EN172" s="37">
        <v>0.17012783013037747</v>
      </c>
      <c r="EO172" s="37">
        <v>0.17569708093186232</v>
      </c>
      <c r="EP172" s="37">
        <v>0.17569708093186232</v>
      </c>
      <c r="EQ172" s="37">
        <v>0.17129667842912655</v>
      </c>
      <c r="ER172" s="37">
        <v>0.16010640004268684</v>
      </c>
      <c r="ES172" s="37">
        <v>0.15582585689165729</v>
      </c>
      <c r="ET172" s="37">
        <v>0.16810749979257156</v>
      </c>
      <c r="EU172" s="37">
        <v>0.17336410724948692</v>
      </c>
      <c r="EV172" s="37">
        <v>0.17450953313923323</v>
      </c>
      <c r="EW172" s="37">
        <v>0.17881469173593101</v>
      </c>
      <c r="EX172" s="37">
        <v>0.1679435553620936</v>
      </c>
      <c r="EY172" s="37">
        <v>0.1679435553620936</v>
      </c>
      <c r="EZ172" s="37">
        <v>0.17349153539206141</v>
      </c>
      <c r="FA172" s="37">
        <v>0.16810749979257156</v>
      </c>
      <c r="FB172" s="37">
        <v>0.1664525265023149</v>
      </c>
      <c r="FC172" s="37">
        <v>0.16810749979257156</v>
      </c>
      <c r="FD172" s="37">
        <v>0.15376444608375928</v>
      </c>
      <c r="FE172" s="37">
        <v>0.17129667842912655</v>
      </c>
      <c r="FF172" s="37">
        <v>0.1664525265023149</v>
      </c>
      <c r="FG172" s="37">
        <v>0.1679435553620936</v>
      </c>
      <c r="FH172" s="37">
        <v>0.16775911051423642</v>
      </c>
      <c r="FI172" s="37">
        <v>0.16208657220488609</v>
      </c>
      <c r="FJ172" s="37">
        <v>0.18444951890715688</v>
      </c>
      <c r="FK172" s="37">
        <v>0.16810749979257156</v>
      </c>
      <c r="FL172" s="37">
        <v>0.17075212390993344</v>
      </c>
      <c r="FM172" s="37">
        <v>0.17101628779475875</v>
      </c>
      <c r="FN172" s="37">
        <v>0.17569708093186232</v>
      </c>
      <c r="FO172" s="37">
        <v>0.179032848311792</v>
      </c>
      <c r="FP172" s="37">
        <v>0.16810749979257156</v>
      </c>
      <c r="FQ172" s="37">
        <v>0.1679435553620936</v>
      </c>
      <c r="FR172" s="37">
        <v>0.16810749979257156</v>
      </c>
      <c r="FS172" s="37">
        <v>0.16088153741861944</v>
      </c>
      <c r="FT172" s="37">
        <v>0.1679435553620936</v>
      </c>
      <c r="FU172" s="37">
        <v>0.1679435553620936</v>
      </c>
      <c r="FV172" s="37">
        <v>0.16803009648096556</v>
      </c>
      <c r="FW172" s="37">
        <v>0.17914046251569249</v>
      </c>
      <c r="FX172" s="37">
        <v>0.17569708093186232</v>
      </c>
      <c r="FY172" s="37">
        <v>0.1698638616021495</v>
      </c>
      <c r="FZ172" s="37">
        <v>0.16322212148571857</v>
      </c>
      <c r="GA172" s="37">
        <v>0.1679435553620936</v>
      </c>
      <c r="GB172" s="37">
        <v>0.1679435553620936</v>
      </c>
      <c r="GC172" s="37">
        <v>0.18012469214207893</v>
      </c>
      <c r="GD172" s="37">
        <v>0.16720575929564441</v>
      </c>
      <c r="GE172" s="37">
        <v>0.16810749979257156</v>
      </c>
      <c r="GF172" s="37">
        <v>0.1679435553620936</v>
      </c>
      <c r="GG172" s="37">
        <v>0.17893700311124228</v>
      </c>
      <c r="GH172" s="37">
        <v>0.1628398956926822</v>
      </c>
      <c r="GI172" s="37">
        <v>0.16803009648096556</v>
      </c>
      <c r="GJ172" s="37">
        <v>0.16810749979257156</v>
      </c>
      <c r="GK172" s="37">
        <v>0.16299489782733279</v>
      </c>
      <c r="GL172" s="37">
        <v>0.16781557563786964</v>
      </c>
      <c r="GM172" s="37">
        <v>0.18190318540557593</v>
      </c>
      <c r="GN172" s="37">
        <v>0.16566632292981343</v>
      </c>
      <c r="GO172" s="37">
        <v>0.16905979849782504</v>
      </c>
      <c r="GP172" s="37">
        <v>0.16810749979257156</v>
      </c>
      <c r="GQ172" s="37">
        <v>0.18367297408762795</v>
      </c>
      <c r="GR172" s="37">
        <v>0.17569708093186232</v>
      </c>
      <c r="GS172" s="37">
        <v>0.1679435553620936</v>
      </c>
      <c r="GT172" s="37">
        <v>0.17199054496650179</v>
      </c>
      <c r="GU172" s="37">
        <v>0.17109410292989358</v>
      </c>
      <c r="GV172" s="37">
        <v>0.16775911051423642</v>
      </c>
      <c r="GW172" s="37">
        <v>0.1679435553620936</v>
      </c>
      <c r="GX172" s="37">
        <v>0.17490951197582638</v>
      </c>
      <c r="GY172" s="37">
        <v>0.17569708093186232</v>
      </c>
      <c r="GZ172" s="37">
        <v>0.17239277866138725</v>
      </c>
      <c r="HA172" s="37">
        <v>0.16788446599945694</v>
      </c>
      <c r="HB172" s="37">
        <v>0.17101628779475875</v>
      </c>
      <c r="HC172" s="37">
        <v>0.16940656361851669</v>
      </c>
      <c r="HD172" s="37">
        <v>0.16810749979257156</v>
      </c>
      <c r="HE172" s="37">
        <v>0.14407878378829686</v>
      </c>
      <c r="HF172" s="37">
        <v>0.1679435553620936</v>
      </c>
      <c r="HG172" s="37">
        <v>0.14569732358337584</v>
      </c>
      <c r="HH172" s="37">
        <v>0.17071459583267856</v>
      </c>
      <c r="HI172" s="37">
        <v>0.1679435553620936</v>
      </c>
      <c r="HJ172" s="37">
        <v>0.16959038881339339</v>
      </c>
      <c r="HK172" s="37">
        <v>0.16361365593732224</v>
      </c>
      <c r="HL172" s="37">
        <v>0.16576096212336466</v>
      </c>
      <c r="HM172" s="37">
        <v>0.1679435553620936</v>
      </c>
      <c r="HN172" s="37">
        <v>0.16119043448760695</v>
      </c>
      <c r="HO172" s="37">
        <v>0.17302299773520491</v>
      </c>
      <c r="HP172" s="37">
        <v>0.16810749979257156</v>
      </c>
      <c r="HQ172" s="37">
        <v>0.16781557563786964</v>
      </c>
      <c r="HR172" s="37">
        <v>0.16754314621999944</v>
      </c>
      <c r="HS172" s="37">
        <v>0.1697724554703306</v>
      </c>
      <c r="HT172" s="37">
        <v>0.16788446599945694</v>
      </c>
      <c r="HU172" s="37">
        <v>0.1747333617282385</v>
      </c>
      <c r="HV172" s="37">
        <v>0.16566632292981343</v>
      </c>
      <c r="HW172" s="37">
        <v>0.1679435553620936</v>
      </c>
      <c r="HX172" s="37">
        <v>0.17569708093186232</v>
      </c>
      <c r="HY172" s="37">
        <v>0.17569708093186232</v>
      </c>
      <c r="HZ172" s="37">
        <v>0.1632918638420231</v>
      </c>
      <c r="IA172" s="37">
        <v>0.16788446599945694</v>
      </c>
      <c r="IB172" s="37">
        <v>0.16781557563786964</v>
      </c>
      <c r="IC172" s="37">
        <v>0.16495792726897163</v>
      </c>
      <c r="ID172" s="37">
        <v>0.16788446599945694</v>
      </c>
      <c r="IE172" s="37">
        <v>0.1679435553620936</v>
      </c>
      <c r="IF172" s="37">
        <v>0.16803009648096556</v>
      </c>
      <c r="IG172" s="37">
        <v>0.16566632292981343</v>
      </c>
      <c r="IH172" s="37">
        <v>0.17268342120683644</v>
      </c>
      <c r="II172" s="37">
        <v>0.17569708093186232</v>
      </c>
      <c r="IJ172" s="37">
        <v>0.16923581637213325</v>
      </c>
      <c r="IK172" s="37">
        <v>0.17102275174639181</v>
      </c>
      <c r="IL172" s="37">
        <v>0.16576126863423046</v>
      </c>
      <c r="IM172" s="37"/>
      <c r="IN172" s="37"/>
      <c r="IO172" s="37"/>
      <c r="IP172" s="37"/>
      <c r="IQ172" s="37"/>
      <c r="IR172" s="37"/>
      <c r="IS172" s="37"/>
      <c r="IT172" s="37"/>
      <c r="IU172" s="37"/>
      <c r="IV172" s="37"/>
      <c r="IW172" s="37"/>
      <c r="IX172" s="37"/>
      <c r="IY172" s="37"/>
      <c r="IZ172" s="37"/>
      <c r="JA172" s="37"/>
      <c r="JB172" s="37"/>
      <c r="JC172" s="37"/>
      <c r="JD172" s="37"/>
      <c r="JE172" s="37"/>
      <c r="JF172" s="37"/>
      <c r="JG172" s="37"/>
      <c r="JH172" s="37"/>
      <c r="JI172" s="37"/>
      <c r="JJ172" s="37"/>
      <c r="JK172" s="37"/>
      <c r="JL172" s="37"/>
      <c r="JM172" s="37"/>
      <c r="JN172" s="37"/>
      <c r="JO172" s="37"/>
      <c r="JP172" s="37"/>
      <c r="JQ172" s="37"/>
      <c r="JR172" s="37"/>
      <c r="JS172" s="37"/>
      <c r="JT172" s="37"/>
      <c r="JU172" s="37"/>
      <c r="JV172" s="37"/>
      <c r="JW172" s="37"/>
      <c r="JX172" s="37"/>
      <c r="JY172" s="37"/>
      <c r="JZ172" s="37"/>
      <c r="KA172" s="37"/>
      <c r="KB172" s="37"/>
      <c r="KC172" s="37"/>
      <c r="KD172" s="37"/>
      <c r="KE172" s="37"/>
      <c r="KF172" s="37"/>
      <c r="KG172" s="37"/>
      <c r="KH172" s="37"/>
      <c r="KI172" s="37"/>
      <c r="KJ172" s="37"/>
      <c r="KK172" s="37"/>
      <c r="KL172" s="37"/>
      <c r="KM172" s="37"/>
      <c r="KN172" s="37"/>
      <c r="KO172" s="37"/>
      <c r="KP172" s="37"/>
      <c r="KQ172" s="37"/>
      <c r="KR172" s="37"/>
      <c r="KS172" s="37"/>
      <c r="KT172" s="37"/>
      <c r="KU172" s="37"/>
      <c r="KV172" s="37"/>
      <c r="KW172" s="37"/>
      <c r="KX172" s="37"/>
      <c r="KY172" s="37"/>
      <c r="KZ172" s="37"/>
      <c r="LA172" s="37"/>
      <c r="LB172" s="37"/>
      <c r="LC172" s="37"/>
      <c r="LD172" s="37"/>
      <c r="LE172" s="37"/>
      <c r="LF172" s="37"/>
      <c r="LG172" s="37"/>
      <c r="LH172" s="37"/>
      <c r="LI172" s="37"/>
      <c r="LJ172" s="37"/>
      <c r="LK172" s="37"/>
      <c r="LL172" s="37"/>
      <c r="LM172" s="37"/>
      <c r="LN172" s="37"/>
      <c r="LO172" s="37"/>
      <c r="LP172" s="37"/>
      <c r="LQ172" s="37"/>
      <c r="LR172" s="37"/>
      <c r="LS172" s="37"/>
      <c r="LT172" s="37"/>
      <c r="LU172" s="37"/>
      <c r="LV172" s="37"/>
      <c r="LW172" s="37"/>
      <c r="LX172" s="37"/>
      <c r="LY172" s="37"/>
      <c r="LZ172" s="37"/>
      <c r="MA172" s="37"/>
      <c r="MB172" s="37"/>
      <c r="MC172" s="37"/>
      <c r="MD172" s="37"/>
      <c r="ME172" s="37"/>
      <c r="MF172" s="37"/>
      <c r="MG172" s="37"/>
      <c r="MH172" s="37"/>
      <c r="MI172" s="37"/>
      <c r="MJ172" s="37"/>
      <c r="MK172" s="37"/>
      <c r="ML172" s="37"/>
      <c r="MM172" s="37"/>
      <c r="MN172" s="37"/>
      <c r="MO172" s="37"/>
      <c r="MP172" s="37"/>
      <c r="MQ172" s="37"/>
      <c r="MR172" s="37"/>
      <c r="MS172" s="37"/>
      <c r="MT172" s="37"/>
      <c r="MU172" s="37"/>
      <c r="MV172" s="37"/>
      <c r="MW172" s="37"/>
      <c r="MX172" s="37"/>
      <c r="MY172" s="37"/>
      <c r="MZ172" s="37"/>
      <c r="NA172" s="37"/>
      <c r="NB172" s="37"/>
      <c r="NC172" s="37"/>
      <c r="ND172" s="37"/>
      <c r="NE172" s="37"/>
      <c r="NF172" s="37"/>
      <c r="NG172" s="37"/>
      <c r="NH172" s="37"/>
      <c r="NI172" s="37"/>
      <c r="NJ172" s="37"/>
      <c r="NK172" s="37"/>
      <c r="NL172" s="37"/>
      <c r="NM172" s="37"/>
      <c r="NN172" s="37"/>
      <c r="NO172" s="37"/>
      <c r="NP172" s="37"/>
      <c r="NQ172" s="37"/>
      <c r="NR172" s="37"/>
      <c r="NS172" s="37"/>
      <c r="NT172" s="37"/>
      <c r="NU172" s="37"/>
      <c r="NV172" s="37"/>
      <c r="NW172" s="37"/>
      <c r="NX172" s="37"/>
      <c r="NY172" s="37"/>
      <c r="NZ172" s="37"/>
      <c r="OA172" s="37"/>
      <c r="OB172" s="37"/>
      <c r="OC172" s="37"/>
      <c r="OD172" s="37"/>
      <c r="OE172" s="37"/>
      <c r="OF172" s="37"/>
      <c r="OG172" s="37"/>
      <c r="OH172" s="37"/>
      <c r="OI172" s="37"/>
      <c r="OJ172" s="37"/>
      <c r="OK172" s="37"/>
      <c r="OL172" s="37"/>
      <c r="OM172" s="37"/>
      <c r="ON172" s="37"/>
      <c r="OO172" s="37"/>
      <c r="OP172" s="37"/>
      <c r="OQ172" s="37"/>
      <c r="OR172" s="37"/>
      <c r="OS172" s="37"/>
      <c r="OT172" s="37"/>
    </row>
    <row r="173" spans="1:410" x14ac:dyDescent="0.35">
      <c r="A173" s="307">
        <v>0.21500000000000008</v>
      </c>
      <c r="B173" s="314">
        <f t="shared" si="16"/>
        <v>0.17299996322853625</v>
      </c>
      <c r="C173" s="315">
        <f t="shared" si="17"/>
        <v>4.2000036771463828E-2</v>
      </c>
      <c r="D173" s="37">
        <f t="shared" si="18"/>
        <v>0.169715406936956</v>
      </c>
      <c r="E173" s="11">
        <f t="shared" si="19"/>
        <v>4.5284593063044082E-2</v>
      </c>
      <c r="F173" s="310">
        <f t="shared" si="20"/>
        <v>0.1729613453200857</v>
      </c>
      <c r="G173" s="311">
        <f t="shared" si="21"/>
        <v>4.2038654679914383E-2</v>
      </c>
      <c r="H173" s="312">
        <f t="shared" si="22"/>
        <v>0.1698188146287031</v>
      </c>
      <c r="I173" s="313">
        <f t="shared" si="23"/>
        <v>4.5181185371296978E-2</v>
      </c>
      <c r="J173" s="323">
        <v>0.169715406936956</v>
      </c>
      <c r="K173" s="313">
        <v>4.5284593063044082E-2</v>
      </c>
      <c r="M173" s="1">
        <v>0.21500000000000008</v>
      </c>
      <c r="N173" s="37">
        <v>0.17123480654619305</v>
      </c>
      <c r="O173" s="37">
        <v>0.17349705723899533</v>
      </c>
      <c r="P173" s="37">
        <v>0.17883080219515279</v>
      </c>
      <c r="Q173" s="37">
        <v>0.18257129264079119</v>
      </c>
      <c r="R173" s="37">
        <v>0.16873681441791843</v>
      </c>
      <c r="S173" s="37">
        <v>0.17349705723899533</v>
      </c>
      <c r="T173" s="37">
        <v>0.17202242396589429</v>
      </c>
      <c r="U173" s="37">
        <v>0.17966384226961085</v>
      </c>
      <c r="V173" s="37">
        <v>0.17349705723899533</v>
      </c>
      <c r="W173" s="37">
        <v>0.17367245767681072</v>
      </c>
      <c r="X173" s="37">
        <v>0.17349705723899533</v>
      </c>
      <c r="Y173" s="37">
        <v>0.17042490772902341</v>
      </c>
      <c r="Z173" s="37">
        <v>0.17367245767681072</v>
      </c>
      <c r="AA173" s="37">
        <v>0.17367245767681072</v>
      </c>
      <c r="AB173" s="37">
        <v>0.18831637116963562</v>
      </c>
      <c r="AC173" s="37">
        <v>0.17342287288975911</v>
      </c>
      <c r="AD173" s="37">
        <v>0.16901089247019296</v>
      </c>
      <c r="AE173" s="37">
        <v>0.18697319105827015</v>
      </c>
      <c r="AF173" s="37">
        <v>0.17349705723899533</v>
      </c>
      <c r="AG173" s="37">
        <v>0.17367245767681072</v>
      </c>
      <c r="AH173" s="37">
        <v>0.17883080219515279</v>
      </c>
      <c r="AI173" s="37">
        <v>0.18351834201141659</v>
      </c>
      <c r="AJ173" s="37">
        <v>0.17367245767681072</v>
      </c>
      <c r="AK173" s="37">
        <v>0.16885623332903754</v>
      </c>
      <c r="AL173" s="37">
        <v>0.17349705723899533</v>
      </c>
      <c r="AM173" s="37">
        <v>0.17341188287240539</v>
      </c>
      <c r="AN173" s="37">
        <v>0.1782442557120929</v>
      </c>
      <c r="AO173" s="37">
        <v>0.17342287288975911</v>
      </c>
      <c r="AP173" s="37">
        <v>0.17367245767681072</v>
      </c>
      <c r="AQ173" s="37">
        <v>0.17828974723129121</v>
      </c>
      <c r="AR173" s="37">
        <v>0.17883080219515279</v>
      </c>
      <c r="AS173" s="37">
        <v>0.16404007757418726</v>
      </c>
      <c r="AT173" s="37">
        <v>0.18641059592933229</v>
      </c>
      <c r="AU173" s="37">
        <v>0.17157890684060995</v>
      </c>
      <c r="AV173" s="37">
        <v>0.17367245767681072</v>
      </c>
      <c r="AW173" s="37">
        <v>0.17331611545628656</v>
      </c>
      <c r="AX173" s="37">
        <v>0.17342287288975911</v>
      </c>
      <c r="AY173" s="37">
        <v>0.17349705723899533</v>
      </c>
      <c r="AZ173" s="37">
        <v>0.17022643562797879</v>
      </c>
      <c r="BA173" s="37">
        <v>0.16885623332903754</v>
      </c>
      <c r="BB173" s="37">
        <v>0.16885623332903754</v>
      </c>
      <c r="BC173" s="37">
        <v>0.17394131151539716</v>
      </c>
      <c r="BD173" s="37">
        <v>0.1686980917753742</v>
      </c>
      <c r="BE173" s="37">
        <v>0.17349705723899533</v>
      </c>
      <c r="BF173" s="37">
        <v>0.18405673476286366</v>
      </c>
      <c r="BG173" s="37">
        <v>0.17950708037654328</v>
      </c>
      <c r="BH173" s="37">
        <v>0.18500855832788221</v>
      </c>
      <c r="BI173" s="37">
        <v>0.17883080219515279</v>
      </c>
      <c r="BJ173" s="37">
        <v>0.17342287288975911</v>
      </c>
      <c r="BK173" s="37">
        <v>0.19379010873691649</v>
      </c>
      <c r="BL173" s="37">
        <v>0.18356020866922895</v>
      </c>
      <c r="BM173" s="37">
        <v>0.1714347849518727</v>
      </c>
      <c r="BN173" s="37">
        <v>0.1665804684163501</v>
      </c>
      <c r="BO173" s="37">
        <v>0.17803757710264367</v>
      </c>
      <c r="BP173" s="37">
        <v>0.17341737778359034</v>
      </c>
      <c r="BQ173" s="37">
        <v>0.17661291323161121</v>
      </c>
      <c r="BR173" s="37">
        <v>0.17367245767681072</v>
      </c>
      <c r="BS173" s="37">
        <v>0.17367245767681072</v>
      </c>
      <c r="BT173" s="37">
        <v>0.17349705723899533</v>
      </c>
      <c r="BU173" s="37">
        <v>0.17349705723899533</v>
      </c>
      <c r="BV173" s="37">
        <v>0.17883080219515279</v>
      </c>
      <c r="BW173" s="37">
        <v>0.17970307327453861</v>
      </c>
      <c r="BX173" s="37">
        <v>0.16885623332903754</v>
      </c>
      <c r="BY173" s="37">
        <v>0.17371278804969426</v>
      </c>
      <c r="BZ173" s="37">
        <v>0.17217352164416289</v>
      </c>
      <c r="CA173" s="37">
        <v>0.17367245767681072</v>
      </c>
      <c r="CB173" s="37">
        <v>0.16879428567665644</v>
      </c>
      <c r="CC173" s="37">
        <v>0.18498251541420663</v>
      </c>
      <c r="CD173" s="37">
        <v>0.1747006189301914</v>
      </c>
      <c r="CE173" s="37">
        <v>0.17727783460623714</v>
      </c>
      <c r="CF173" s="37">
        <v>0.1540114390743661</v>
      </c>
      <c r="CG173" s="37">
        <v>0.16879428567665644</v>
      </c>
      <c r="CH173" s="37">
        <v>0.19324026209832024</v>
      </c>
      <c r="CI173" s="37">
        <v>0.16452025260011283</v>
      </c>
      <c r="CJ173" s="37">
        <v>0.17883080219515279</v>
      </c>
      <c r="CK173" s="37">
        <v>0.18596201162189629</v>
      </c>
      <c r="CL173" s="37">
        <v>0.16885623332903754</v>
      </c>
      <c r="CM173" s="37">
        <v>0.17389821839167641</v>
      </c>
      <c r="CN173" s="37">
        <v>0.17879406390362673</v>
      </c>
      <c r="CO173" s="37">
        <v>0.19047591921361295</v>
      </c>
      <c r="CP173" s="37">
        <v>0.18111331565846944</v>
      </c>
      <c r="CQ173" s="37">
        <v>0.17320415043416393</v>
      </c>
      <c r="CR173" s="37">
        <v>0.16901089247019296</v>
      </c>
      <c r="CS173" s="37">
        <v>0.18231936150736239</v>
      </c>
      <c r="CT173" s="37">
        <v>0.16885623332903754</v>
      </c>
      <c r="CU173" s="37">
        <v>0.17001732255487489</v>
      </c>
      <c r="CV173" s="37">
        <v>0.16901089247019296</v>
      </c>
      <c r="CW173" s="37">
        <v>0.17536023880277973</v>
      </c>
      <c r="CX173" s="37">
        <v>0.16885623332903754</v>
      </c>
      <c r="CY173" s="37">
        <v>0.16885623332903754</v>
      </c>
      <c r="CZ173" s="37">
        <v>0.18241913680371691</v>
      </c>
      <c r="DA173" s="37">
        <v>0.16901089247019296</v>
      </c>
      <c r="DB173" s="37">
        <v>0.16723005685276982</v>
      </c>
      <c r="DC173" s="37">
        <v>0.16879428567665644</v>
      </c>
      <c r="DD173" s="37">
        <v>0.17481855316751593</v>
      </c>
      <c r="DE173" s="37">
        <v>0.16873681441791843</v>
      </c>
      <c r="DF173" s="37">
        <v>0.17539532724014117</v>
      </c>
      <c r="DG173" s="37">
        <v>0.1665804684163501</v>
      </c>
      <c r="DH173" s="37">
        <v>0.16668151487439253</v>
      </c>
      <c r="DI173" s="37">
        <v>0.17563425154597478</v>
      </c>
      <c r="DJ173" s="37">
        <v>0.17358538937952717</v>
      </c>
      <c r="DK173" s="37">
        <v>0.16885623332903754</v>
      </c>
      <c r="DL173" s="37">
        <v>0.16885623332903754</v>
      </c>
      <c r="DM173" s="37">
        <v>0.1589528058405929</v>
      </c>
      <c r="DN173" s="37">
        <v>0.17204225630178027</v>
      </c>
      <c r="DO173" s="37">
        <v>0.16885623332903754</v>
      </c>
      <c r="DP173" s="37">
        <v>0.1665804684163501</v>
      </c>
      <c r="DQ173" s="37">
        <v>0.17308347702777205</v>
      </c>
      <c r="DR173" s="37">
        <v>0.15633736625382499</v>
      </c>
      <c r="DS173" s="37">
        <v>0.17035580683298779</v>
      </c>
      <c r="DT173" s="37">
        <v>0.1640592974779016</v>
      </c>
      <c r="DU173" s="37">
        <v>0.16885623332903754</v>
      </c>
      <c r="DV173" s="37">
        <v>0.16862027162139559</v>
      </c>
      <c r="DW173" s="37">
        <v>0.16703483570580935</v>
      </c>
      <c r="DX173" s="37">
        <v>0.1699135017286002</v>
      </c>
      <c r="DY173" s="37">
        <v>0.16901089247019296</v>
      </c>
      <c r="DZ173" s="37">
        <v>0.17525661768603373</v>
      </c>
      <c r="EA173" s="37">
        <v>0.16893995777136706</v>
      </c>
      <c r="EB173" s="37">
        <v>0.17481855316751593</v>
      </c>
      <c r="EC173" s="37">
        <v>0.16885623332903754</v>
      </c>
      <c r="ED173" s="37">
        <v>0.17187876039249939</v>
      </c>
      <c r="EE173" s="37">
        <v>0.16901089247019296</v>
      </c>
      <c r="EF173" s="37">
        <v>0.16885623332903754</v>
      </c>
      <c r="EG173" s="37">
        <v>0.1665804684163501</v>
      </c>
      <c r="EH173" s="37">
        <v>0.16885623332903754</v>
      </c>
      <c r="EI173" s="37">
        <v>0.16885623332903754</v>
      </c>
      <c r="EJ173" s="37">
        <v>0.17658067902828334</v>
      </c>
      <c r="EK173" s="37">
        <v>0.17043435840004073</v>
      </c>
      <c r="EL173" s="37">
        <v>0.17658067902828334</v>
      </c>
      <c r="EM173" s="37">
        <v>0.17619720099535363</v>
      </c>
      <c r="EN173" s="37">
        <v>0.17104012446384775</v>
      </c>
      <c r="EO173" s="37">
        <v>0.17658067902828334</v>
      </c>
      <c r="EP173" s="37">
        <v>0.17658067902828334</v>
      </c>
      <c r="EQ173" s="37">
        <v>0.17218213412504091</v>
      </c>
      <c r="ER173" s="37">
        <v>0.16100836008625907</v>
      </c>
      <c r="ES173" s="37">
        <v>0.15679784342805103</v>
      </c>
      <c r="ET173" s="37">
        <v>0.16901089247019296</v>
      </c>
      <c r="EU173" s="37">
        <v>0.17425462592272578</v>
      </c>
      <c r="EV173" s="37">
        <v>0.17539532724014117</v>
      </c>
      <c r="EW173" s="37">
        <v>0.17969426749954165</v>
      </c>
      <c r="EX173" s="37">
        <v>0.16885623332903754</v>
      </c>
      <c r="EY173" s="37">
        <v>0.16885623332903754</v>
      </c>
      <c r="EZ173" s="37">
        <v>0.17437606036044273</v>
      </c>
      <c r="FA173" s="37">
        <v>0.16901089247019296</v>
      </c>
      <c r="FB173" s="37">
        <v>0.16736493864614266</v>
      </c>
      <c r="FC173" s="37">
        <v>0.16901089247019296</v>
      </c>
      <c r="FD173" s="37">
        <v>0.15461472739112048</v>
      </c>
      <c r="FE173" s="37">
        <v>0.17218213412504091</v>
      </c>
      <c r="FF173" s="37">
        <v>0.16736493864614266</v>
      </c>
      <c r="FG173" s="37">
        <v>0.16885623332903754</v>
      </c>
      <c r="FH173" s="37">
        <v>0.16865927114464974</v>
      </c>
      <c r="FI173" s="37">
        <v>0.16297735826918491</v>
      </c>
      <c r="FJ173" s="37">
        <v>0.18532556866114214</v>
      </c>
      <c r="FK173" s="37">
        <v>0.16901089247019296</v>
      </c>
      <c r="FL173" s="37">
        <v>0.17162767876915486</v>
      </c>
      <c r="FM173" s="37">
        <v>0.17191721375842173</v>
      </c>
      <c r="FN173" s="37">
        <v>0.17658067902828334</v>
      </c>
      <c r="FO173" s="37">
        <v>0.17991690434063279</v>
      </c>
      <c r="FP173" s="37">
        <v>0.16901089247019296</v>
      </c>
      <c r="FQ173" s="37">
        <v>0.16885623332903754</v>
      </c>
      <c r="FR173" s="37">
        <v>0.16901089247019296</v>
      </c>
      <c r="FS173" s="37">
        <v>0.16179197292004743</v>
      </c>
      <c r="FT173" s="37">
        <v>0.16885623332903754</v>
      </c>
      <c r="FU173" s="37">
        <v>0.16885623332903754</v>
      </c>
      <c r="FV173" s="37">
        <v>0.16893995777136706</v>
      </c>
      <c r="FW173" s="37">
        <v>0.18004107886967424</v>
      </c>
      <c r="FX173" s="37">
        <v>0.17658067902828334</v>
      </c>
      <c r="FY173" s="37">
        <v>0.17080197117872964</v>
      </c>
      <c r="FZ173" s="37">
        <v>0.16413460294746929</v>
      </c>
      <c r="GA173" s="37">
        <v>0.16885623332903754</v>
      </c>
      <c r="GB173" s="37">
        <v>0.16885623332903754</v>
      </c>
      <c r="GC173" s="37">
        <v>0.18106533419386284</v>
      </c>
      <c r="GD173" s="37">
        <v>0.16810978838804647</v>
      </c>
      <c r="GE173" s="37">
        <v>0.16901089247019296</v>
      </c>
      <c r="GF173" s="37">
        <v>0.16885623332903754</v>
      </c>
      <c r="GG173" s="37">
        <v>0.17982404931177265</v>
      </c>
      <c r="GH173" s="37">
        <v>0.16374637749768128</v>
      </c>
      <c r="GI173" s="37">
        <v>0.16893995777136706</v>
      </c>
      <c r="GJ173" s="37">
        <v>0.16901089247019296</v>
      </c>
      <c r="GK173" s="37">
        <v>0.16389716182594016</v>
      </c>
      <c r="GL173" s="37">
        <v>0.16873681441791843</v>
      </c>
      <c r="GM173" s="37">
        <v>0.18283131704680922</v>
      </c>
      <c r="GN173" s="37">
        <v>0.1665804684163501</v>
      </c>
      <c r="GO173" s="37">
        <v>0.16992791551023601</v>
      </c>
      <c r="GP173" s="37">
        <v>0.16901089247019296</v>
      </c>
      <c r="GQ173" s="37">
        <v>0.18455029884693719</v>
      </c>
      <c r="GR173" s="37">
        <v>0.17658067902828334</v>
      </c>
      <c r="GS173" s="37">
        <v>0.16885623332903754</v>
      </c>
      <c r="GT173" s="37">
        <v>0.17292413074627366</v>
      </c>
      <c r="GU173" s="37">
        <v>0.17200481983002902</v>
      </c>
      <c r="GV173" s="37">
        <v>0.16865927114464974</v>
      </c>
      <c r="GW173" s="37">
        <v>0.16885623332903754</v>
      </c>
      <c r="GX173" s="37">
        <v>0.17582584538308121</v>
      </c>
      <c r="GY173" s="37">
        <v>0.17658067902828334</v>
      </c>
      <c r="GZ173" s="37">
        <v>0.17327776852096188</v>
      </c>
      <c r="HA173" s="37">
        <v>0.16879428567665644</v>
      </c>
      <c r="HB173" s="37">
        <v>0.17191721375842173</v>
      </c>
      <c r="HC173" s="37">
        <v>0.17032441333241133</v>
      </c>
      <c r="HD173" s="37">
        <v>0.16901089247019296</v>
      </c>
      <c r="HE173" s="37">
        <v>0.14472793103351811</v>
      </c>
      <c r="HF173" s="37">
        <v>0.16885623332903754</v>
      </c>
      <c r="HG173" s="37">
        <v>0.14634767468835852</v>
      </c>
      <c r="HH173" s="37">
        <v>0.17161143623556341</v>
      </c>
      <c r="HI173" s="37">
        <v>0.16885623332903754</v>
      </c>
      <c r="HJ173" s="37">
        <v>0.17049396166195563</v>
      </c>
      <c r="HK173" s="37">
        <v>0.16452025260011283</v>
      </c>
      <c r="HL173" s="37">
        <v>0.16667233655225178</v>
      </c>
      <c r="HM173" s="37">
        <v>0.16885623332903754</v>
      </c>
      <c r="HN173" s="37">
        <v>0.16207206693798204</v>
      </c>
      <c r="HO173" s="37">
        <v>0.17392851722175129</v>
      </c>
      <c r="HP173" s="37">
        <v>0.16901089247019296</v>
      </c>
      <c r="HQ173" s="37">
        <v>0.16873681441791843</v>
      </c>
      <c r="HR173" s="37">
        <v>0.16831061130733049</v>
      </c>
      <c r="HS173" s="37">
        <v>0.17068396659127183</v>
      </c>
      <c r="HT173" s="37">
        <v>0.16879428567665644</v>
      </c>
      <c r="HU173" s="37">
        <v>0.17561242345489814</v>
      </c>
      <c r="HV173" s="37">
        <v>0.1665804684163501</v>
      </c>
      <c r="HW173" s="37">
        <v>0.16885623332903754</v>
      </c>
      <c r="HX173" s="37">
        <v>0.17658067902828334</v>
      </c>
      <c r="HY173" s="37">
        <v>0.17658067902828334</v>
      </c>
      <c r="HZ173" s="37">
        <v>0.1642005156189088</v>
      </c>
      <c r="IA173" s="37">
        <v>0.16879428567665644</v>
      </c>
      <c r="IB173" s="37">
        <v>0.16873681441791843</v>
      </c>
      <c r="IC173" s="37">
        <v>0.1658635569914868</v>
      </c>
      <c r="ID173" s="37">
        <v>0.16879428567665644</v>
      </c>
      <c r="IE173" s="37">
        <v>0.16885623332903754</v>
      </c>
      <c r="IF173" s="37">
        <v>0.16893995777136706</v>
      </c>
      <c r="IG173" s="37">
        <v>0.1665804684163501</v>
      </c>
      <c r="IH173" s="37">
        <v>0.17358538937952717</v>
      </c>
      <c r="II173" s="37">
        <v>0.17658067902828334</v>
      </c>
      <c r="IJ173" s="37">
        <v>0.17014458814157285</v>
      </c>
      <c r="IK173" s="37">
        <v>0.17190322646570677</v>
      </c>
      <c r="IL173" s="37">
        <v>0.16668151487439253</v>
      </c>
      <c r="IM173" s="37"/>
      <c r="IN173" s="37"/>
      <c r="IO173" s="37"/>
      <c r="IP173" s="37"/>
      <c r="IQ173" s="37"/>
      <c r="IR173" s="37"/>
      <c r="IS173" s="37"/>
      <c r="IT173" s="37"/>
      <c r="IU173" s="37"/>
      <c r="IV173" s="37"/>
      <c r="IW173" s="37"/>
      <c r="IX173" s="37"/>
      <c r="IY173" s="37"/>
      <c r="IZ173" s="37"/>
      <c r="JA173" s="37"/>
      <c r="JB173" s="37"/>
      <c r="JC173" s="37"/>
      <c r="JD173" s="37"/>
      <c r="JE173" s="37"/>
      <c r="JF173" s="37"/>
      <c r="JG173" s="37"/>
      <c r="JH173" s="37"/>
      <c r="JI173" s="37"/>
      <c r="JJ173" s="37"/>
      <c r="JK173" s="37"/>
      <c r="JL173" s="37"/>
      <c r="JM173" s="37"/>
      <c r="JN173" s="37"/>
      <c r="JO173" s="37"/>
      <c r="JP173" s="37"/>
      <c r="JQ173" s="37"/>
      <c r="JR173" s="37"/>
      <c r="JS173" s="37"/>
      <c r="JT173" s="37"/>
      <c r="JU173" s="37"/>
      <c r="JV173" s="37"/>
      <c r="JW173" s="37"/>
      <c r="JX173" s="37"/>
      <c r="JY173" s="37"/>
      <c r="JZ173" s="37"/>
      <c r="KA173" s="37"/>
      <c r="KB173" s="37"/>
      <c r="KC173" s="37"/>
      <c r="KD173" s="37"/>
      <c r="KE173" s="37"/>
      <c r="KF173" s="37"/>
      <c r="KG173" s="37"/>
      <c r="KH173" s="37"/>
      <c r="KI173" s="37"/>
      <c r="KJ173" s="37"/>
      <c r="KK173" s="37"/>
      <c r="KL173" s="37"/>
      <c r="KM173" s="37"/>
      <c r="KN173" s="37"/>
      <c r="KO173" s="37"/>
      <c r="KP173" s="37"/>
      <c r="KQ173" s="37"/>
      <c r="KR173" s="37"/>
      <c r="KS173" s="37"/>
      <c r="KT173" s="37"/>
      <c r="KU173" s="37"/>
      <c r="KV173" s="37"/>
      <c r="KW173" s="37"/>
      <c r="KX173" s="37"/>
      <c r="KY173" s="37"/>
      <c r="KZ173" s="37"/>
      <c r="LA173" s="37"/>
      <c r="LB173" s="37"/>
      <c r="LC173" s="37"/>
      <c r="LD173" s="37"/>
      <c r="LE173" s="37"/>
      <c r="LF173" s="37"/>
      <c r="LG173" s="37"/>
      <c r="LH173" s="37"/>
      <c r="LI173" s="37"/>
      <c r="LJ173" s="37"/>
      <c r="LK173" s="37"/>
      <c r="LL173" s="37"/>
      <c r="LM173" s="37"/>
      <c r="LN173" s="37"/>
      <c r="LO173" s="37"/>
      <c r="LP173" s="37"/>
      <c r="LQ173" s="37"/>
      <c r="LR173" s="37"/>
      <c r="LS173" s="37"/>
      <c r="LT173" s="37"/>
      <c r="LU173" s="37"/>
      <c r="LV173" s="37"/>
      <c r="LW173" s="37"/>
      <c r="LX173" s="37"/>
      <c r="LY173" s="37"/>
      <c r="LZ173" s="37"/>
      <c r="MA173" s="37"/>
      <c r="MB173" s="37"/>
      <c r="MC173" s="37"/>
      <c r="MD173" s="37"/>
      <c r="ME173" s="37"/>
      <c r="MF173" s="37"/>
      <c r="MG173" s="37"/>
      <c r="MH173" s="37"/>
      <c r="MI173" s="37"/>
      <c r="MJ173" s="37"/>
      <c r="MK173" s="37"/>
      <c r="ML173" s="37"/>
      <c r="MM173" s="37"/>
      <c r="MN173" s="37"/>
      <c r="MO173" s="37"/>
      <c r="MP173" s="37"/>
      <c r="MQ173" s="37"/>
      <c r="MR173" s="37"/>
      <c r="MS173" s="37"/>
      <c r="MT173" s="37"/>
      <c r="MU173" s="37"/>
      <c r="MV173" s="37"/>
      <c r="MW173" s="37"/>
      <c r="MX173" s="37"/>
      <c r="MY173" s="37"/>
      <c r="MZ173" s="37"/>
      <c r="NA173" s="37"/>
      <c r="NB173" s="37"/>
      <c r="NC173" s="37"/>
      <c r="ND173" s="37"/>
      <c r="NE173" s="37"/>
      <c r="NF173" s="37"/>
      <c r="NG173" s="37"/>
      <c r="NH173" s="37"/>
      <c r="NI173" s="37"/>
      <c r="NJ173" s="37"/>
      <c r="NK173" s="37"/>
      <c r="NL173" s="37"/>
      <c r="NM173" s="37"/>
      <c r="NN173" s="37"/>
      <c r="NO173" s="37"/>
      <c r="NP173" s="37"/>
      <c r="NQ173" s="37"/>
      <c r="NR173" s="37"/>
      <c r="NS173" s="37"/>
      <c r="NT173" s="37"/>
      <c r="NU173" s="37"/>
      <c r="NV173" s="37"/>
      <c r="NW173" s="37"/>
      <c r="NX173" s="37"/>
      <c r="NY173" s="37"/>
      <c r="NZ173" s="37"/>
      <c r="OA173" s="37"/>
      <c r="OB173" s="37"/>
      <c r="OC173" s="37"/>
      <c r="OD173" s="37"/>
      <c r="OE173" s="37"/>
      <c r="OF173" s="37"/>
      <c r="OG173" s="37"/>
      <c r="OH173" s="37"/>
      <c r="OI173" s="37"/>
      <c r="OJ173" s="37"/>
      <c r="OK173" s="37"/>
      <c r="OL173" s="37"/>
      <c r="OM173" s="37"/>
      <c r="ON173" s="37"/>
      <c r="OO173" s="37"/>
      <c r="OP173" s="37"/>
      <c r="OQ173" s="37"/>
      <c r="OR173" s="37"/>
      <c r="OS173" s="37"/>
      <c r="OT173" s="37"/>
    </row>
    <row r="174" spans="1:410" x14ac:dyDescent="0.35">
      <c r="A174" s="307">
        <v>0.21600000000000008</v>
      </c>
      <c r="B174" s="314">
        <f t="shared" si="16"/>
        <v>0.17389983488575936</v>
      </c>
      <c r="C174" s="315">
        <f t="shared" si="17"/>
        <v>4.2100165114240723E-2</v>
      </c>
      <c r="D174" s="37">
        <f t="shared" si="18"/>
        <v>0.17061270373509507</v>
      </c>
      <c r="E174" s="11">
        <f t="shared" si="19"/>
        <v>4.5387296264905008E-2</v>
      </c>
      <c r="F174" s="310">
        <f t="shared" si="20"/>
        <v>0.17386060030806028</v>
      </c>
      <c r="G174" s="311">
        <f t="shared" si="21"/>
        <v>4.2139399691939805E-2</v>
      </c>
      <c r="H174" s="312">
        <f t="shared" si="22"/>
        <v>0.170715664544905</v>
      </c>
      <c r="I174" s="313">
        <f t="shared" si="23"/>
        <v>4.5284335455095082E-2</v>
      </c>
      <c r="J174" s="323">
        <v>0.17061270373509507</v>
      </c>
      <c r="K174" s="313">
        <v>4.5387296264905008E-2</v>
      </c>
      <c r="M174" s="1">
        <v>0.21600000000000008</v>
      </c>
      <c r="N174" s="37">
        <v>0.172134929851119</v>
      </c>
      <c r="O174" s="37">
        <v>0.17438695228984158</v>
      </c>
      <c r="P174" s="37">
        <v>0.17971224140671804</v>
      </c>
      <c r="Q174" s="37">
        <v>0.1834439408146582</v>
      </c>
      <c r="R174" s="37">
        <v>0.16965836165016568</v>
      </c>
      <c r="S174" s="37">
        <v>0.17438695228984158</v>
      </c>
      <c r="T174" s="37">
        <v>0.17291218314283641</v>
      </c>
      <c r="U174" s="37">
        <v>0.18053547157012506</v>
      </c>
      <c r="V174" s="37">
        <v>0.17438695228984158</v>
      </c>
      <c r="W174" s="37">
        <v>0.174575112432241</v>
      </c>
      <c r="X174" s="37">
        <v>0.17438695228984158</v>
      </c>
      <c r="Y174" s="37">
        <v>0.17132647617651409</v>
      </c>
      <c r="Z174" s="37">
        <v>0.174575112432241</v>
      </c>
      <c r="AA174" s="37">
        <v>0.174575112432241</v>
      </c>
      <c r="AB174" s="37">
        <v>0.18926880402189461</v>
      </c>
      <c r="AC174" s="37">
        <v>0.17431873495196037</v>
      </c>
      <c r="AD174" s="37">
        <v>0.16991447984834873</v>
      </c>
      <c r="AE174" s="37">
        <v>0.18791647738266359</v>
      </c>
      <c r="AF174" s="37">
        <v>0.17438695228984158</v>
      </c>
      <c r="AG174" s="37">
        <v>0.174575112432241</v>
      </c>
      <c r="AH174" s="37">
        <v>0.17971224140671804</v>
      </c>
      <c r="AI174" s="37">
        <v>0.1844798216668293</v>
      </c>
      <c r="AJ174" s="37">
        <v>0.174575112432241</v>
      </c>
      <c r="AK174" s="37">
        <v>0.16976916315257373</v>
      </c>
      <c r="AL174" s="37">
        <v>0.17438695228984158</v>
      </c>
      <c r="AM174" s="37">
        <v>0.17430514876795211</v>
      </c>
      <c r="AN174" s="37">
        <v>0.1791269061583185</v>
      </c>
      <c r="AO174" s="37">
        <v>0.17431873495196037</v>
      </c>
      <c r="AP174" s="37">
        <v>0.174575112432241</v>
      </c>
      <c r="AQ174" s="37">
        <v>0.17921601116221297</v>
      </c>
      <c r="AR174" s="37">
        <v>0.17971224140671804</v>
      </c>
      <c r="AS174" s="37">
        <v>0.16494022520761109</v>
      </c>
      <c r="AT174" s="37">
        <v>0.18728927479933866</v>
      </c>
      <c r="AU174" s="37">
        <v>0.17246748511700516</v>
      </c>
      <c r="AV174" s="37">
        <v>0.174575112432241</v>
      </c>
      <c r="AW174" s="37">
        <v>0.17421451821677891</v>
      </c>
      <c r="AX174" s="37">
        <v>0.17431873495196037</v>
      </c>
      <c r="AY174" s="37">
        <v>0.17438695228984158</v>
      </c>
      <c r="AZ174" s="37">
        <v>0.17113664490313418</v>
      </c>
      <c r="BA174" s="37">
        <v>0.16976916315257373</v>
      </c>
      <c r="BB174" s="37">
        <v>0.16976916315257373</v>
      </c>
      <c r="BC174" s="37">
        <v>0.17485098296009594</v>
      </c>
      <c r="BD174" s="37">
        <v>0.16959864329071794</v>
      </c>
      <c r="BE174" s="37">
        <v>0.17438695228984158</v>
      </c>
      <c r="BF174" s="37">
        <v>0.18496325543522718</v>
      </c>
      <c r="BG174" s="37">
        <v>0.18038612232596241</v>
      </c>
      <c r="BH174" s="37">
        <v>0.18594008848263677</v>
      </c>
      <c r="BI174" s="37">
        <v>0.17971224140671804</v>
      </c>
      <c r="BJ174" s="37">
        <v>0.17431873495196037</v>
      </c>
      <c r="BK174" s="37">
        <v>0.19472663370016341</v>
      </c>
      <c r="BL174" s="37">
        <v>0.18444014042893242</v>
      </c>
      <c r="BM174" s="37">
        <v>0.17232449216334378</v>
      </c>
      <c r="BN174" s="37">
        <v>0.16749485781540052</v>
      </c>
      <c r="BO174" s="37">
        <v>0.17889098192632025</v>
      </c>
      <c r="BP174" s="37">
        <v>0.17431194171226672</v>
      </c>
      <c r="BQ174" s="37">
        <v>0.17750377558272024</v>
      </c>
      <c r="BR174" s="37">
        <v>0.174575112432241</v>
      </c>
      <c r="BS174" s="37">
        <v>0.174575112432241</v>
      </c>
      <c r="BT174" s="37">
        <v>0.17438695228984158</v>
      </c>
      <c r="BU174" s="37">
        <v>0.17438695228984158</v>
      </c>
      <c r="BV174" s="37">
        <v>0.17971224140671804</v>
      </c>
      <c r="BW174" s="37">
        <v>0.18049448884493935</v>
      </c>
      <c r="BX174" s="37">
        <v>0.16976916315257373</v>
      </c>
      <c r="BY174" s="37">
        <v>0.17461683641109915</v>
      </c>
      <c r="BZ174" s="37">
        <v>0.17307591923995691</v>
      </c>
      <c r="CA174" s="37">
        <v>0.174575112432241</v>
      </c>
      <c r="CB174" s="37">
        <v>0.16970434189220529</v>
      </c>
      <c r="CC174" s="37">
        <v>0.18589846881934924</v>
      </c>
      <c r="CD174" s="37">
        <v>0.17556766875741436</v>
      </c>
      <c r="CE174" s="37">
        <v>0.1782083930894891</v>
      </c>
      <c r="CF174" s="37">
        <v>0.15493906762084952</v>
      </c>
      <c r="CG174" s="37">
        <v>0.16970434189220529</v>
      </c>
      <c r="CH174" s="37">
        <v>0.1941791391172063</v>
      </c>
      <c r="CI174" s="37">
        <v>0.1654270248204579</v>
      </c>
      <c r="CJ174" s="37">
        <v>0.17971224140671804</v>
      </c>
      <c r="CK174" s="37">
        <v>0.18683787940190899</v>
      </c>
      <c r="CL174" s="37">
        <v>0.16976916315257373</v>
      </c>
      <c r="CM174" s="37">
        <v>0.17479134287097509</v>
      </c>
      <c r="CN174" s="37">
        <v>0.17969005984310993</v>
      </c>
      <c r="CO174" s="37">
        <v>0.19141962547251934</v>
      </c>
      <c r="CP174" s="37">
        <v>0.18198545096872443</v>
      </c>
      <c r="CQ174" s="37">
        <v>0.1741025043074298</v>
      </c>
      <c r="CR174" s="37">
        <v>0.16991447984834873</v>
      </c>
      <c r="CS174" s="37">
        <v>0.18318914734002512</v>
      </c>
      <c r="CT174" s="37">
        <v>0.16976916315257373</v>
      </c>
      <c r="CU174" s="37">
        <v>0.17091953647283464</v>
      </c>
      <c r="CV174" s="37">
        <v>0.16991447984834873</v>
      </c>
      <c r="CW174" s="37">
        <v>0.17626385536469091</v>
      </c>
      <c r="CX174" s="37">
        <v>0.16976916315257373</v>
      </c>
      <c r="CY174" s="37">
        <v>0.16976916315257373</v>
      </c>
      <c r="CZ174" s="37">
        <v>0.18330660374009411</v>
      </c>
      <c r="DA174" s="37">
        <v>0.16991447984834873</v>
      </c>
      <c r="DB174" s="37">
        <v>0.16815124126895586</v>
      </c>
      <c r="DC174" s="37">
        <v>0.16970434189220529</v>
      </c>
      <c r="DD174" s="37">
        <v>0.17570710554493951</v>
      </c>
      <c r="DE174" s="37">
        <v>0.16965836165016568</v>
      </c>
      <c r="DF174" s="37">
        <v>0.17628150773551465</v>
      </c>
      <c r="DG174" s="37">
        <v>0.16749485781540052</v>
      </c>
      <c r="DH174" s="37">
        <v>0.16760198247390656</v>
      </c>
      <c r="DI174" s="37">
        <v>0.1765377408182911</v>
      </c>
      <c r="DJ174" s="37">
        <v>0.17448753905202441</v>
      </c>
      <c r="DK174" s="37">
        <v>0.16976916315257373</v>
      </c>
      <c r="DL174" s="37">
        <v>0.16976916315257373</v>
      </c>
      <c r="DM174" s="37">
        <v>0.15981965446290536</v>
      </c>
      <c r="DN174" s="37">
        <v>0.17292564725850523</v>
      </c>
      <c r="DO174" s="37">
        <v>0.16976916315257373</v>
      </c>
      <c r="DP174" s="37">
        <v>0.16749485781540052</v>
      </c>
      <c r="DQ174" s="37">
        <v>0.17398935959626827</v>
      </c>
      <c r="DR174" s="37">
        <v>0.15724597747825086</v>
      </c>
      <c r="DS174" s="37">
        <v>0.17126634563746745</v>
      </c>
      <c r="DT174" s="37">
        <v>0.16497148962812869</v>
      </c>
      <c r="DU174" s="37">
        <v>0.16976916315257373</v>
      </c>
      <c r="DV174" s="37">
        <v>0.16952393130064447</v>
      </c>
      <c r="DW174" s="37">
        <v>0.1679489323995047</v>
      </c>
      <c r="DX174" s="37">
        <v>0.17081645869011775</v>
      </c>
      <c r="DY174" s="37">
        <v>0.16991447984834873</v>
      </c>
      <c r="DZ174" s="37">
        <v>0.17614121010691708</v>
      </c>
      <c r="EA174" s="37">
        <v>0.16985005111838802</v>
      </c>
      <c r="EB174" s="37">
        <v>0.17570710554493951</v>
      </c>
      <c r="EC174" s="37">
        <v>0.16976916315257373</v>
      </c>
      <c r="ED174" s="37">
        <v>0.17272857695880384</v>
      </c>
      <c r="EE174" s="37">
        <v>0.16991447984834873</v>
      </c>
      <c r="EF174" s="37">
        <v>0.16976916315257373</v>
      </c>
      <c r="EG174" s="37">
        <v>0.16749485781540052</v>
      </c>
      <c r="EH174" s="37">
        <v>0.16976916315257373</v>
      </c>
      <c r="EI174" s="37">
        <v>0.16976916315257373</v>
      </c>
      <c r="EJ174" s="37">
        <v>0.17746471855931611</v>
      </c>
      <c r="EK174" s="37">
        <v>0.1713446963378773</v>
      </c>
      <c r="EL174" s="37">
        <v>0.17746471855931611</v>
      </c>
      <c r="EM174" s="37">
        <v>0.17710745056959909</v>
      </c>
      <c r="EN174" s="37">
        <v>0.17193972142203529</v>
      </c>
      <c r="EO174" s="37">
        <v>0.17746471855931611</v>
      </c>
      <c r="EP174" s="37">
        <v>0.17746471855931611</v>
      </c>
      <c r="EQ174" s="37">
        <v>0.17306802208459393</v>
      </c>
      <c r="ER174" s="37">
        <v>0.16191050441139887</v>
      </c>
      <c r="ES174" s="37">
        <v>0.15776945932114472</v>
      </c>
      <c r="ET174" s="37">
        <v>0.16991447984834873</v>
      </c>
      <c r="EU174" s="37">
        <v>0.17514551560352443</v>
      </c>
      <c r="EV174" s="37">
        <v>0.17628150773551465</v>
      </c>
      <c r="EW174" s="37">
        <v>0.18057425273526628</v>
      </c>
      <c r="EX174" s="37">
        <v>0.16976916315257373</v>
      </c>
      <c r="EY174" s="37">
        <v>0.16976916315257373</v>
      </c>
      <c r="EZ174" s="37">
        <v>0.17526102216488249</v>
      </c>
      <c r="FA174" s="37">
        <v>0.16991447984834873</v>
      </c>
      <c r="FB174" s="37">
        <v>0.1682775992130876</v>
      </c>
      <c r="FC174" s="37">
        <v>0.16991447984834873</v>
      </c>
      <c r="FD174" s="37">
        <v>0.15546538325808679</v>
      </c>
      <c r="FE174" s="37">
        <v>0.17306802208459393</v>
      </c>
      <c r="FF174" s="37">
        <v>0.1682775992130876</v>
      </c>
      <c r="FG174" s="37">
        <v>0.16976916315257373</v>
      </c>
      <c r="FH174" s="37">
        <v>0.169562327572228</v>
      </c>
      <c r="FI174" s="37">
        <v>0.1638684898763636</v>
      </c>
      <c r="FJ174" s="37">
        <v>0.1862020377930198</v>
      </c>
      <c r="FK174" s="37">
        <v>0.16991447984834873</v>
      </c>
      <c r="FL174" s="37">
        <v>0.1725036707200851</v>
      </c>
      <c r="FM174" s="37">
        <v>0.17281831921271018</v>
      </c>
      <c r="FN174" s="37">
        <v>0.17746471855931611</v>
      </c>
      <c r="FO174" s="37">
        <v>0.18080135718947199</v>
      </c>
      <c r="FP174" s="37">
        <v>0.16991447984834873</v>
      </c>
      <c r="FQ174" s="37">
        <v>0.16976916315257373</v>
      </c>
      <c r="FR174" s="37">
        <v>0.16991447984834873</v>
      </c>
      <c r="FS174" s="37">
        <v>0.1627042707863775</v>
      </c>
      <c r="FT174" s="37">
        <v>0.16976916315257373</v>
      </c>
      <c r="FU174" s="37">
        <v>0.16976916315257373</v>
      </c>
      <c r="FV174" s="37">
        <v>0.16985005111838802</v>
      </c>
      <c r="FW174" s="37">
        <v>0.18094960918953906</v>
      </c>
      <c r="FX174" s="37">
        <v>0.17746471855931611</v>
      </c>
      <c r="FY174" s="37">
        <v>0.17174021414791452</v>
      </c>
      <c r="FZ174" s="37">
        <v>0.16503896572694399</v>
      </c>
      <c r="GA174" s="37">
        <v>0.16976916315257373</v>
      </c>
      <c r="GB174" s="37">
        <v>0.16976916315257373</v>
      </c>
      <c r="GC174" s="37">
        <v>0.18200617020675258</v>
      </c>
      <c r="GD174" s="37">
        <v>0.16901400837115155</v>
      </c>
      <c r="GE174" s="37">
        <v>0.16991447984834873</v>
      </c>
      <c r="GF174" s="37">
        <v>0.16976916315257373</v>
      </c>
      <c r="GG174" s="37">
        <v>0.1807114879014764</v>
      </c>
      <c r="GH174" s="37">
        <v>0.1646530787824898</v>
      </c>
      <c r="GI174" s="37">
        <v>0.16985005111838802</v>
      </c>
      <c r="GJ174" s="37">
        <v>0.16991447984834873</v>
      </c>
      <c r="GK174" s="37">
        <v>0.16479961816968003</v>
      </c>
      <c r="GL174" s="37">
        <v>0.16965836165016568</v>
      </c>
      <c r="GM174" s="37">
        <v>0.18375960580259387</v>
      </c>
      <c r="GN174" s="37">
        <v>0.16749485781540052</v>
      </c>
      <c r="GO174" s="37">
        <v>0.17079654381366183</v>
      </c>
      <c r="GP174" s="37">
        <v>0.16991447984834873</v>
      </c>
      <c r="GQ174" s="37">
        <v>0.18542804763615339</v>
      </c>
      <c r="GR174" s="37">
        <v>0.17746471855931611</v>
      </c>
      <c r="GS174" s="37">
        <v>0.16976916315257373</v>
      </c>
      <c r="GT174" s="37">
        <v>0.173857845204058</v>
      </c>
      <c r="GU174" s="37">
        <v>0.17291577541689374</v>
      </c>
      <c r="GV174" s="37">
        <v>0.169562327572228</v>
      </c>
      <c r="GW174" s="37">
        <v>0.16976916315257373</v>
      </c>
      <c r="GX174" s="37">
        <v>0.17674243947809809</v>
      </c>
      <c r="GY174" s="37">
        <v>0.17746471855931611</v>
      </c>
      <c r="GZ174" s="37">
        <v>0.17416319292709148</v>
      </c>
      <c r="HA174" s="37">
        <v>0.16970434189220529</v>
      </c>
      <c r="HB174" s="37">
        <v>0.17281831921271018</v>
      </c>
      <c r="HC174" s="37">
        <v>0.17122968227006052</v>
      </c>
      <c r="HD174" s="37">
        <v>0.16991447984834873</v>
      </c>
      <c r="HE174" s="37">
        <v>0.14537815371766283</v>
      </c>
      <c r="HF174" s="37">
        <v>0.16976916315257373</v>
      </c>
      <c r="HG174" s="37">
        <v>0.14699910050796805</v>
      </c>
      <c r="HH174" s="37">
        <v>0.17250846229079508</v>
      </c>
      <c r="HI174" s="37">
        <v>0.16976916315257373</v>
      </c>
      <c r="HJ174" s="37">
        <v>0.17139773352736021</v>
      </c>
      <c r="HK174" s="37">
        <v>0.1654270248204579</v>
      </c>
      <c r="HL174" s="37">
        <v>0.1675839345841188</v>
      </c>
      <c r="HM174" s="37">
        <v>0.16976916315257373</v>
      </c>
      <c r="HN174" s="37">
        <v>0.16295400513277869</v>
      </c>
      <c r="HO174" s="37">
        <v>0.17483422366495227</v>
      </c>
      <c r="HP174" s="37">
        <v>0.16991447984834873</v>
      </c>
      <c r="HQ174" s="37">
        <v>0.16965836165016568</v>
      </c>
      <c r="HR174" s="37">
        <v>0.16907888658069736</v>
      </c>
      <c r="HS174" s="37">
        <v>0.17158616121230019</v>
      </c>
      <c r="HT174" s="37">
        <v>0.16970434189220529</v>
      </c>
      <c r="HU174" s="37">
        <v>0.17649194019127568</v>
      </c>
      <c r="HV174" s="37">
        <v>0.16749485781540052</v>
      </c>
      <c r="HW174" s="37">
        <v>0.16976916315257373</v>
      </c>
      <c r="HX174" s="37">
        <v>0.17746471855931611</v>
      </c>
      <c r="HY174" s="37">
        <v>0.17746471855931611</v>
      </c>
      <c r="HZ174" s="37">
        <v>0.16510936318561487</v>
      </c>
      <c r="IA174" s="37">
        <v>0.16970434189220529</v>
      </c>
      <c r="IB174" s="37">
        <v>0.16965836165016568</v>
      </c>
      <c r="IC174" s="37">
        <v>0.16676936803916798</v>
      </c>
      <c r="ID174" s="37">
        <v>0.16970434189220529</v>
      </c>
      <c r="IE174" s="37">
        <v>0.16976916315257373</v>
      </c>
      <c r="IF174" s="37">
        <v>0.16985005111838802</v>
      </c>
      <c r="IG174" s="37">
        <v>0.16749485781540052</v>
      </c>
      <c r="IH174" s="37">
        <v>0.17448753905202441</v>
      </c>
      <c r="II174" s="37">
        <v>0.17746471855931611</v>
      </c>
      <c r="IJ174" s="37">
        <v>0.17105359208066484</v>
      </c>
      <c r="IK174" s="37">
        <v>0.17278413585603647</v>
      </c>
      <c r="IL174" s="37">
        <v>0.16760198247390656</v>
      </c>
      <c r="IM174" s="37"/>
      <c r="IN174" s="37"/>
      <c r="IO174" s="37"/>
      <c r="IP174" s="37"/>
      <c r="IQ174" s="37"/>
      <c r="IR174" s="37"/>
      <c r="IS174" s="37"/>
      <c r="IT174" s="37"/>
      <c r="IU174" s="37"/>
      <c r="IV174" s="37"/>
      <c r="IW174" s="37"/>
      <c r="IX174" s="37"/>
      <c r="IY174" s="37"/>
      <c r="IZ174" s="37"/>
      <c r="JA174" s="37"/>
      <c r="JB174" s="37"/>
      <c r="JC174" s="37"/>
      <c r="JD174" s="37"/>
      <c r="JE174" s="37"/>
      <c r="JF174" s="37"/>
      <c r="JG174" s="37"/>
      <c r="JH174" s="37"/>
      <c r="JI174" s="37"/>
      <c r="JJ174" s="37"/>
      <c r="JK174" s="37"/>
      <c r="JL174" s="37"/>
      <c r="JM174" s="37"/>
      <c r="JN174" s="37"/>
      <c r="JO174" s="37"/>
      <c r="JP174" s="37"/>
      <c r="JQ174" s="37"/>
      <c r="JR174" s="37"/>
      <c r="JS174" s="37"/>
      <c r="JT174" s="37"/>
      <c r="JU174" s="37"/>
      <c r="JV174" s="37"/>
      <c r="JW174" s="37"/>
      <c r="JX174" s="37"/>
      <c r="JY174" s="37"/>
      <c r="JZ174" s="37"/>
      <c r="KA174" s="37"/>
      <c r="KB174" s="37"/>
      <c r="KC174" s="37"/>
      <c r="KD174" s="37"/>
      <c r="KE174" s="37"/>
      <c r="KF174" s="37"/>
      <c r="KG174" s="37"/>
      <c r="KH174" s="37"/>
      <c r="KI174" s="37"/>
      <c r="KJ174" s="37"/>
      <c r="KK174" s="37"/>
      <c r="KL174" s="37"/>
      <c r="KM174" s="37"/>
      <c r="KN174" s="37"/>
      <c r="KO174" s="37"/>
      <c r="KP174" s="37"/>
      <c r="KQ174" s="37"/>
      <c r="KR174" s="37"/>
      <c r="KS174" s="37"/>
      <c r="KT174" s="37"/>
      <c r="KU174" s="37"/>
      <c r="KV174" s="37"/>
      <c r="KW174" s="37"/>
      <c r="KX174" s="37"/>
      <c r="KY174" s="37"/>
      <c r="KZ174" s="37"/>
      <c r="LA174" s="37"/>
      <c r="LB174" s="37"/>
      <c r="LC174" s="37"/>
      <c r="LD174" s="37"/>
      <c r="LE174" s="37"/>
      <c r="LF174" s="37"/>
      <c r="LG174" s="37"/>
      <c r="LH174" s="37"/>
      <c r="LI174" s="37"/>
      <c r="LJ174" s="37"/>
      <c r="LK174" s="37"/>
      <c r="LL174" s="37"/>
      <c r="LM174" s="37"/>
      <c r="LN174" s="37"/>
      <c r="LO174" s="37"/>
      <c r="LP174" s="37"/>
      <c r="LQ174" s="37"/>
      <c r="LR174" s="37"/>
      <c r="LS174" s="37"/>
      <c r="LT174" s="37"/>
      <c r="LU174" s="37"/>
      <c r="LV174" s="37"/>
      <c r="LW174" s="37"/>
      <c r="LX174" s="37"/>
      <c r="LY174" s="37"/>
      <c r="LZ174" s="37"/>
      <c r="MA174" s="37"/>
      <c r="MB174" s="37"/>
      <c r="MC174" s="37"/>
      <c r="MD174" s="37"/>
      <c r="ME174" s="37"/>
      <c r="MF174" s="37"/>
      <c r="MG174" s="37"/>
      <c r="MH174" s="37"/>
      <c r="MI174" s="37"/>
      <c r="MJ174" s="37"/>
      <c r="MK174" s="37"/>
      <c r="ML174" s="37"/>
      <c r="MM174" s="37"/>
      <c r="MN174" s="37"/>
      <c r="MO174" s="37"/>
      <c r="MP174" s="37"/>
      <c r="MQ174" s="37"/>
      <c r="MR174" s="37"/>
      <c r="MS174" s="37"/>
      <c r="MT174" s="37"/>
      <c r="MU174" s="37"/>
      <c r="MV174" s="37"/>
      <c r="MW174" s="37"/>
      <c r="MX174" s="37"/>
      <c r="MY174" s="37"/>
      <c r="MZ174" s="37"/>
      <c r="NA174" s="37"/>
      <c r="NB174" s="37"/>
      <c r="NC174" s="37"/>
      <c r="ND174" s="37"/>
      <c r="NE174" s="37"/>
      <c r="NF174" s="37"/>
      <c r="NG174" s="37"/>
      <c r="NH174" s="37"/>
      <c r="NI174" s="37"/>
      <c r="NJ174" s="37"/>
      <c r="NK174" s="37"/>
      <c r="NL174" s="37"/>
      <c r="NM174" s="37"/>
      <c r="NN174" s="37"/>
      <c r="NO174" s="37"/>
      <c r="NP174" s="37"/>
      <c r="NQ174" s="37"/>
      <c r="NR174" s="37"/>
      <c r="NS174" s="37"/>
      <c r="NT174" s="37"/>
      <c r="NU174" s="37"/>
      <c r="NV174" s="37"/>
      <c r="NW174" s="37"/>
      <c r="NX174" s="37"/>
      <c r="NY174" s="37"/>
      <c r="NZ174" s="37"/>
      <c r="OA174" s="37"/>
      <c r="OB174" s="37"/>
      <c r="OC174" s="37"/>
      <c r="OD174" s="37"/>
      <c r="OE174" s="37"/>
      <c r="OF174" s="37"/>
      <c r="OG174" s="37"/>
      <c r="OH174" s="37"/>
      <c r="OI174" s="37"/>
      <c r="OJ174" s="37"/>
      <c r="OK174" s="37"/>
      <c r="OL174" s="37"/>
      <c r="OM174" s="37"/>
      <c r="ON174" s="37"/>
      <c r="OO174" s="37"/>
      <c r="OP174" s="37"/>
      <c r="OQ174" s="37"/>
      <c r="OR174" s="37"/>
      <c r="OS174" s="37"/>
      <c r="OT174" s="37"/>
    </row>
    <row r="175" spans="1:410" x14ac:dyDescent="0.35">
      <c r="A175" s="307">
        <v>0.21700000000000008</v>
      </c>
      <c r="B175" s="314">
        <f t="shared" si="16"/>
        <v>0.17479996011359483</v>
      </c>
      <c r="C175" s="315">
        <f t="shared" si="17"/>
        <v>4.220003988640525E-2</v>
      </c>
      <c r="D175" s="37">
        <f t="shared" si="18"/>
        <v>0.1715103101540513</v>
      </c>
      <c r="E175" s="11">
        <f t="shared" si="19"/>
        <v>4.5489689845948783E-2</v>
      </c>
      <c r="F175" s="310">
        <f t="shared" si="20"/>
        <v>0.17476018573498647</v>
      </c>
      <c r="G175" s="311">
        <f t="shared" si="21"/>
        <v>4.2239814265013609E-2</v>
      </c>
      <c r="H175" s="312">
        <f t="shared" si="22"/>
        <v>0.1716127647729106</v>
      </c>
      <c r="I175" s="313">
        <f t="shared" si="23"/>
        <v>4.5387235227089484E-2</v>
      </c>
      <c r="J175" s="323">
        <v>0.1715103101540513</v>
      </c>
      <c r="K175" s="313">
        <v>4.5489689845948783E-2</v>
      </c>
      <c r="M175" s="1">
        <v>0.21700000000000008</v>
      </c>
      <c r="N175" s="37">
        <v>0.17303679961266161</v>
      </c>
      <c r="O175" s="37">
        <v>0.17527705002825655</v>
      </c>
      <c r="P175" s="37">
        <v>0.18059407062409627</v>
      </c>
      <c r="Q175" s="37">
        <v>0.18431701082581475</v>
      </c>
      <c r="R175" s="37">
        <v>0.17058021600209861</v>
      </c>
      <c r="S175" s="37">
        <v>0.17527705002825655</v>
      </c>
      <c r="T175" s="37">
        <v>0.17380214068330591</v>
      </c>
      <c r="U175" s="37">
        <v>0.18140751832647428</v>
      </c>
      <c r="V175" s="37">
        <v>0.17527705002825655</v>
      </c>
      <c r="W175" s="37">
        <v>0.17547804115994614</v>
      </c>
      <c r="X175" s="37">
        <v>0.17527705002825655</v>
      </c>
      <c r="Y175" s="37">
        <v>0.17222356969578256</v>
      </c>
      <c r="Z175" s="37">
        <v>0.17547804115994614</v>
      </c>
      <c r="AA175" s="37">
        <v>0.17547804115994614</v>
      </c>
      <c r="AB175" s="37">
        <v>0.19022138151854895</v>
      </c>
      <c r="AC175" s="37">
        <v>0.17521483403992688</v>
      </c>
      <c r="AD175" s="37">
        <v>0.17081826160499469</v>
      </c>
      <c r="AE175" s="37">
        <v>0.18885985203642597</v>
      </c>
      <c r="AF175" s="37">
        <v>0.17527705002825655</v>
      </c>
      <c r="AG175" s="37">
        <v>0.17547804115994614</v>
      </c>
      <c r="AH175" s="37">
        <v>0.18059407062409627</v>
      </c>
      <c r="AI175" s="37">
        <v>0.18544674727314137</v>
      </c>
      <c r="AJ175" s="37">
        <v>0.17547804115994614</v>
      </c>
      <c r="AK175" s="37">
        <v>0.17068234397428861</v>
      </c>
      <c r="AL175" s="37">
        <v>0.17527705002825655</v>
      </c>
      <c r="AM175" s="37">
        <v>0.175198636513336</v>
      </c>
      <c r="AN175" s="37">
        <v>0.18000991798110633</v>
      </c>
      <c r="AO175" s="37">
        <v>0.17521483403992688</v>
      </c>
      <c r="AP175" s="37">
        <v>0.17547804115994614</v>
      </c>
      <c r="AQ175" s="37">
        <v>0.1801424908641116</v>
      </c>
      <c r="AR175" s="37">
        <v>0.18059407062409627</v>
      </c>
      <c r="AS175" s="37">
        <v>0.16584062814195621</v>
      </c>
      <c r="AT175" s="37">
        <v>0.18816837543873266</v>
      </c>
      <c r="AU175" s="37">
        <v>0.17335648482644439</v>
      </c>
      <c r="AV175" s="37">
        <v>0.17547804115994614</v>
      </c>
      <c r="AW175" s="37">
        <v>0.17511317648438451</v>
      </c>
      <c r="AX175" s="37">
        <v>0.17521483403992688</v>
      </c>
      <c r="AY175" s="37">
        <v>0.17527705002825655</v>
      </c>
      <c r="AZ175" s="37">
        <v>0.17203629475958437</v>
      </c>
      <c r="BA175" s="37">
        <v>0.17068234397428861</v>
      </c>
      <c r="BB175" s="37">
        <v>0.17068234397428861</v>
      </c>
      <c r="BC175" s="37">
        <v>0.17576086441242977</v>
      </c>
      <c r="BD175" s="37">
        <v>0.17049626932149486</v>
      </c>
      <c r="BE175" s="37">
        <v>0.17527705002825655</v>
      </c>
      <c r="BF175" s="37">
        <v>0.18587002852034606</v>
      </c>
      <c r="BG175" s="37">
        <v>0.18126556315847764</v>
      </c>
      <c r="BH175" s="37">
        <v>0.18687174858544742</v>
      </c>
      <c r="BI175" s="37">
        <v>0.18059407062409627</v>
      </c>
      <c r="BJ175" s="37">
        <v>0.17521483403992688</v>
      </c>
      <c r="BK175" s="37">
        <v>0.19566336732762024</v>
      </c>
      <c r="BL175" s="37">
        <v>0.18532048473078255</v>
      </c>
      <c r="BM175" s="37">
        <v>0.17321439601004118</v>
      </c>
      <c r="BN175" s="37">
        <v>0.16840949029011143</v>
      </c>
      <c r="BO175" s="37">
        <v>0.1797415955452395</v>
      </c>
      <c r="BP175" s="37">
        <v>0.1752067350685429</v>
      </c>
      <c r="BQ175" s="37">
        <v>0.17839484726422739</v>
      </c>
      <c r="BR175" s="37">
        <v>0.17547804115994614</v>
      </c>
      <c r="BS175" s="37">
        <v>0.17547804115994614</v>
      </c>
      <c r="BT175" s="37">
        <v>0.17527705002825655</v>
      </c>
      <c r="BU175" s="37">
        <v>0.17527705002825655</v>
      </c>
      <c r="BV175" s="37">
        <v>0.18059407062409627</v>
      </c>
      <c r="BW175" s="37">
        <v>0.18128673201907186</v>
      </c>
      <c r="BX175" s="37">
        <v>0.17068234397428861</v>
      </c>
      <c r="BY175" s="37">
        <v>0.17552115854937744</v>
      </c>
      <c r="BZ175" s="37">
        <v>0.17397858736815208</v>
      </c>
      <c r="CA175" s="37">
        <v>0.17547804115994614</v>
      </c>
      <c r="CB175" s="37">
        <v>0.17061463391795573</v>
      </c>
      <c r="CC175" s="37">
        <v>0.18681471078096168</v>
      </c>
      <c r="CD175" s="37">
        <v>0.17643520150011405</v>
      </c>
      <c r="CE175" s="37">
        <v>0.17913909295911434</v>
      </c>
      <c r="CF175" s="37">
        <v>0.15586678879380456</v>
      </c>
      <c r="CG175" s="37">
        <v>0.17061463391795573</v>
      </c>
      <c r="CH175" s="37">
        <v>0.19511821617308223</v>
      </c>
      <c r="CI175" s="37">
        <v>0.1663339723503714</v>
      </c>
      <c r="CJ175" s="37">
        <v>0.18059407062409627</v>
      </c>
      <c r="CK175" s="37">
        <v>0.18771416714976552</v>
      </c>
      <c r="CL175" s="37">
        <v>0.17068234397428861</v>
      </c>
      <c r="CM175" s="37">
        <v>0.17568468528721226</v>
      </c>
      <c r="CN175" s="37">
        <v>0.18058626954418933</v>
      </c>
      <c r="CO175" s="37">
        <v>0.19236352125797618</v>
      </c>
      <c r="CP175" s="37">
        <v>0.18285800591613</v>
      </c>
      <c r="CQ175" s="37">
        <v>0.17500111678715857</v>
      </c>
      <c r="CR175" s="37">
        <v>0.17081826160499469</v>
      </c>
      <c r="CS175" s="37">
        <v>0.18405940688430467</v>
      </c>
      <c r="CT175" s="37">
        <v>0.17068234397428861</v>
      </c>
      <c r="CU175" s="37">
        <v>0.17182192675395869</v>
      </c>
      <c r="CV175" s="37">
        <v>0.17081826160499469</v>
      </c>
      <c r="CW175" s="37">
        <v>0.17716765339541496</v>
      </c>
      <c r="CX175" s="37">
        <v>0.17068234397428861</v>
      </c>
      <c r="CY175" s="37">
        <v>0.17068234397428861</v>
      </c>
      <c r="CZ175" s="37">
        <v>0.18419447578917048</v>
      </c>
      <c r="DA175" s="37">
        <v>0.17081826160499469</v>
      </c>
      <c r="DB175" s="37">
        <v>0.16907273016216862</v>
      </c>
      <c r="DC175" s="37">
        <v>0.17061463391795573</v>
      </c>
      <c r="DD175" s="37">
        <v>0.1765960351422815</v>
      </c>
      <c r="DE175" s="37">
        <v>0.17058021600209949</v>
      </c>
      <c r="DF175" s="37">
        <v>0.1771680731542562</v>
      </c>
      <c r="DG175" s="37">
        <v>0.16840949029011143</v>
      </c>
      <c r="DH175" s="37">
        <v>0.16852267070985194</v>
      </c>
      <c r="DI175" s="37">
        <v>0.17744141750328546</v>
      </c>
      <c r="DJ175" s="37">
        <v>0.17538986991764993</v>
      </c>
      <c r="DK175" s="37">
        <v>0.17068234397428861</v>
      </c>
      <c r="DL175" s="37">
        <v>0.17068234397428861</v>
      </c>
      <c r="DM175" s="37">
        <v>0.16068692038400334</v>
      </c>
      <c r="DN175" s="37">
        <v>0.17380946993955382</v>
      </c>
      <c r="DO175" s="37">
        <v>0.17068234397428861</v>
      </c>
      <c r="DP175" s="37">
        <v>0.16840949029011143</v>
      </c>
      <c r="DQ175" s="37">
        <v>0.17489542111451062</v>
      </c>
      <c r="DR175" s="37">
        <v>0.15815474191099677</v>
      </c>
      <c r="DS175" s="37">
        <v>0.17216711682597041</v>
      </c>
      <c r="DT175" s="37">
        <v>0.16588392070411628</v>
      </c>
      <c r="DU175" s="37">
        <v>0.17068234397428861</v>
      </c>
      <c r="DV175" s="37">
        <v>0.17042778757124744</v>
      </c>
      <c r="DW175" s="37">
        <v>0.16886327375490962</v>
      </c>
      <c r="DX175" s="37">
        <v>0.17171961381614764</v>
      </c>
      <c r="DY175" s="37">
        <v>0.17081826160499469</v>
      </c>
      <c r="DZ175" s="37">
        <v>0.17702623945819784</v>
      </c>
      <c r="EA175" s="37">
        <v>0.17076037582843728</v>
      </c>
      <c r="EB175" s="37">
        <v>0.1765960351422815</v>
      </c>
      <c r="EC175" s="37">
        <v>0.17068234397428861</v>
      </c>
      <c r="ED175" s="37">
        <v>0.17357895329990436</v>
      </c>
      <c r="EE175" s="37">
        <v>0.17081826160499469</v>
      </c>
      <c r="EF175" s="37">
        <v>0.17068234397428861</v>
      </c>
      <c r="EG175" s="37">
        <v>0.16840949029011143</v>
      </c>
      <c r="EH175" s="37">
        <v>0.17068234397428861</v>
      </c>
      <c r="EI175" s="37">
        <v>0.17068234397428861</v>
      </c>
      <c r="EJ175" s="37">
        <v>0.17834919778237812</v>
      </c>
      <c r="EK175" s="37">
        <v>0.17225526934780588</v>
      </c>
      <c r="EL175" s="37">
        <v>0.17834919778237812</v>
      </c>
      <c r="EM175" s="37">
        <v>0.17801796667451697</v>
      </c>
      <c r="EN175" s="37">
        <v>0.17283950364051348</v>
      </c>
      <c r="EO175" s="37">
        <v>0.17834919778237812</v>
      </c>
      <c r="EP175" s="37">
        <v>0.17834919778237812</v>
      </c>
      <c r="EQ175" s="37">
        <v>0.17395434056705539</v>
      </c>
      <c r="ER175" s="37">
        <v>0.16281283261680901</v>
      </c>
      <c r="ES175" s="37">
        <v>0.15874070848090072</v>
      </c>
      <c r="ET175" s="37">
        <v>0.17081826160499469</v>
      </c>
      <c r="EU175" s="37">
        <v>0.17603677486514324</v>
      </c>
      <c r="EV175" s="37">
        <v>0.1771680731542562</v>
      </c>
      <c r="EW175" s="37">
        <v>0.1814546459197226</v>
      </c>
      <c r="EX175" s="37">
        <v>0.17068234397428861</v>
      </c>
      <c r="EY175" s="37">
        <v>0.17068234397428861</v>
      </c>
      <c r="EZ175" s="37">
        <v>0.17614641906379114</v>
      </c>
      <c r="FA175" s="37">
        <v>0.17081826160499469</v>
      </c>
      <c r="FB175" s="37">
        <v>0.1691905073531299</v>
      </c>
      <c r="FC175" s="37">
        <v>0.17081826160499469</v>
      </c>
      <c r="FD175" s="37">
        <v>0.15633230023111522</v>
      </c>
      <c r="FE175" s="37">
        <v>0.17395434056705539</v>
      </c>
      <c r="FF175" s="37">
        <v>0.1691905073531299</v>
      </c>
      <c r="FG175" s="37">
        <v>0.17068234397428861</v>
      </c>
      <c r="FH175" s="37">
        <v>0.17047132275301102</v>
      </c>
      <c r="FI175" s="37">
        <v>0.16475996562954864</v>
      </c>
      <c r="FJ175" s="37">
        <v>0.187078924772073</v>
      </c>
      <c r="FK175" s="37">
        <v>0.17081826160499469</v>
      </c>
      <c r="FL175" s="37">
        <v>0.17338009802031351</v>
      </c>
      <c r="FM175" s="37">
        <v>0.17371960386122942</v>
      </c>
      <c r="FN175" s="37">
        <v>0.17834919778237812</v>
      </c>
      <c r="FO175" s="37">
        <v>0.18168620537316227</v>
      </c>
      <c r="FP175" s="37">
        <v>0.17081826160499469</v>
      </c>
      <c r="FQ175" s="37">
        <v>0.17068234397428861</v>
      </c>
      <c r="FR175" s="37">
        <v>0.17081826160499469</v>
      </c>
      <c r="FS175" s="37">
        <v>0.16361679991543543</v>
      </c>
      <c r="FT175" s="37">
        <v>0.17068234397428861</v>
      </c>
      <c r="FU175" s="37">
        <v>0.17068234397428861</v>
      </c>
      <c r="FV175" s="37">
        <v>0.17076037582843728</v>
      </c>
      <c r="FW175" s="37">
        <v>0.18185967290500926</v>
      </c>
      <c r="FX175" s="37">
        <v>0.17834919778237812</v>
      </c>
      <c r="FY175" s="37">
        <v>0.17267859013426379</v>
      </c>
      <c r="FZ175" s="37">
        <v>0.16594349064194058</v>
      </c>
      <c r="GA175" s="37">
        <v>0.17068234397428861</v>
      </c>
      <c r="GB175" s="37">
        <v>0.17068234397428861</v>
      </c>
      <c r="GC175" s="37">
        <v>0.18294719924980707</v>
      </c>
      <c r="GD175" s="37">
        <v>0.1699184189375269</v>
      </c>
      <c r="GE175" s="37">
        <v>0.17081826160499469</v>
      </c>
      <c r="GF175" s="37">
        <v>0.17068234397428861</v>
      </c>
      <c r="GG175" s="37">
        <v>0.18159931740136481</v>
      </c>
      <c r="GH175" s="37">
        <v>0.1655599988143539</v>
      </c>
      <c r="GI175" s="37">
        <v>0.17076037582843728</v>
      </c>
      <c r="GJ175" s="37">
        <v>0.17081826160499469</v>
      </c>
      <c r="GK175" s="37">
        <v>0.16570525607586339</v>
      </c>
      <c r="GL175" s="37">
        <v>0.17058021600209861</v>
      </c>
      <c r="GM175" s="37">
        <v>0.18468805123942045</v>
      </c>
      <c r="GN175" s="37">
        <v>0.16840949029011143</v>
      </c>
      <c r="GO175" s="37">
        <v>0.17166568130261983</v>
      </c>
      <c r="GP175" s="37">
        <v>0.17081826160499469</v>
      </c>
      <c r="GQ175" s="37">
        <v>0.18630621890935095</v>
      </c>
      <c r="GR175" s="37">
        <v>0.17834919778237812</v>
      </c>
      <c r="GS175" s="37">
        <v>0.17068234397428861</v>
      </c>
      <c r="GT175" s="37">
        <v>0.17479168798355271</v>
      </c>
      <c r="GU175" s="37">
        <v>0.17382696897685435</v>
      </c>
      <c r="GV175" s="37">
        <v>0.17047132275301102</v>
      </c>
      <c r="GW175" s="37">
        <v>0.17068234397428861</v>
      </c>
      <c r="GX175" s="37">
        <v>0.17765929339221231</v>
      </c>
      <c r="GY175" s="37">
        <v>0.17834919778237812</v>
      </c>
      <c r="GZ175" s="37">
        <v>0.17504905013863215</v>
      </c>
      <c r="HA175" s="37">
        <v>0.17061463391795573</v>
      </c>
      <c r="HB175" s="37">
        <v>0.17371960386122942</v>
      </c>
      <c r="HC175" s="37">
        <v>0.17212754965302524</v>
      </c>
      <c r="HD175" s="37">
        <v>0.17081826160499469</v>
      </c>
      <c r="HE175" s="37">
        <v>0.14602945020928937</v>
      </c>
      <c r="HF175" s="37">
        <v>0.17068234397428861</v>
      </c>
      <c r="HG175" s="37">
        <v>0.14765159940623396</v>
      </c>
      <c r="HH175" s="37">
        <v>0.17340567367697934</v>
      </c>
      <c r="HI175" s="37">
        <v>0.17068234397428861</v>
      </c>
      <c r="HJ175" s="37">
        <v>0.17230402134914491</v>
      </c>
      <c r="HK175" s="37">
        <v>0.1663339723503714</v>
      </c>
      <c r="HL175" s="37">
        <v>0.16849575555145457</v>
      </c>
      <c r="HM175" s="37">
        <v>0.17068234397428861</v>
      </c>
      <c r="HN175" s="37">
        <v>0.1638362482563207</v>
      </c>
      <c r="HO175" s="37">
        <v>0.17574011667269196</v>
      </c>
      <c r="HP175" s="37">
        <v>0.17081826160499469</v>
      </c>
      <c r="HQ175" s="37">
        <v>0.17058021600209861</v>
      </c>
      <c r="HR175" s="37">
        <v>0.16984796981890993</v>
      </c>
      <c r="HS175" s="37">
        <v>0.17248548774619454</v>
      </c>
      <c r="HT175" s="37">
        <v>0.17061463391795573</v>
      </c>
      <c r="HU175" s="37">
        <v>0.17737191014850051</v>
      </c>
      <c r="HV175" s="37">
        <v>0.16840949029011143</v>
      </c>
      <c r="HW175" s="37">
        <v>0.17068234397428861</v>
      </c>
      <c r="HX175" s="37">
        <v>0.17834919778237812</v>
      </c>
      <c r="HY175" s="37">
        <v>0.17834919778237812</v>
      </c>
      <c r="HZ175" s="37">
        <v>0.16601840606877194</v>
      </c>
      <c r="IA175" s="37">
        <v>0.17061463391795573</v>
      </c>
      <c r="IB175" s="37">
        <v>0.17058021600209949</v>
      </c>
      <c r="IC175" s="37">
        <v>0.16767536014154771</v>
      </c>
      <c r="ID175" s="37">
        <v>0.17061463391795573</v>
      </c>
      <c r="IE175" s="37">
        <v>0.17068234397428861</v>
      </c>
      <c r="IF175" s="37">
        <v>0.17076037582843728</v>
      </c>
      <c r="IG175" s="37">
        <v>0.16840949029011143</v>
      </c>
      <c r="IH175" s="37">
        <v>0.17538986991764993</v>
      </c>
      <c r="II175" s="37">
        <v>0.17834919778237812</v>
      </c>
      <c r="IJ175" s="37">
        <v>0.17196282743994562</v>
      </c>
      <c r="IK175" s="37">
        <v>0.17366547817577649</v>
      </c>
      <c r="IL175" s="37">
        <v>0.16852267070985194</v>
      </c>
      <c r="IM175" s="37"/>
      <c r="IN175" s="37"/>
      <c r="IO175" s="37"/>
      <c r="IP175" s="37"/>
      <c r="IQ175" s="37"/>
      <c r="IR175" s="37"/>
      <c r="IS175" s="37"/>
      <c r="IT175" s="37"/>
      <c r="IU175" s="37"/>
      <c r="IV175" s="37"/>
      <c r="IW175" s="37"/>
      <c r="IX175" s="37"/>
      <c r="IY175" s="37"/>
      <c r="IZ175" s="37"/>
      <c r="JA175" s="37"/>
      <c r="JB175" s="37"/>
      <c r="JC175" s="37"/>
      <c r="JD175" s="37"/>
      <c r="JE175" s="37"/>
      <c r="JF175" s="37"/>
      <c r="JG175" s="37"/>
      <c r="JH175" s="37"/>
      <c r="JI175" s="37"/>
      <c r="JJ175" s="37"/>
      <c r="JK175" s="37"/>
      <c r="JL175" s="37"/>
      <c r="JM175" s="37"/>
      <c r="JN175" s="37"/>
      <c r="JO175" s="37"/>
      <c r="JP175" s="37"/>
      <c r="JQ175" s="37"/>
      <c r="JR175" s="37"/>
      <c r="JS175" s="37"/>
      <c r="JT175" s="37"/>
      <c r="JU175" s="37"/>
      <c r="JV175" s="37"/>
      <c r="JW175" s="37"/>
      <c r="JX175" s="37"/>
      <c r="JY175" s="37"/>
      <c r="JZ175" s="37"/>
      <c r="KA175" s="37"/>
      <c r="KB175" s="37"/>
      <c r="KC175" s="37"/>
      <c r="KD175" s="37"/>
      <c r="KE175" s="37"/>
      <c r="KF175" s="37"/>
      <c r="KG175" s="37"/>
      <c r="KH175" s="37"/>
      <c r="KI175" s="37"/>
      <c r="KJ175" s="37"/>
      <c r="KK175" s="37"/>
      <c r="KL175" s="37"/>
      <c r="KM175" s="37"/>
      <c r="KN175" s="37"/>
      <c r="KO175" s="37"/>
      <c r="KP175" s="37"/>
      <c r="KQ175" s="37"/>
      <c r="KR175" s="37"/>
      <c r="KS175" s="37"/>
      <c r="KT175" s="37"/>
      <c r="KU175" s="37"/>
      <c r="KV175" s="37"/>
      <c r="KW175" s="37"/>
      <c r="KX175" s="37"/>
      <c r="KY175" s="37"/>
      <c r="KZ175" s="37"/>
      <c r="LA175" s="37"/>
      <c r="LB175" s="37"/>
      <c r="LC175" s="37"/>
      <c r="LD175" s="37"/>
      <c r="LE175" s="37"/>
      <c r="LF175" s="37"/>
      <c r="LG175" s="37"/>
      <c r="LH175" s="37"/>
      <c r="LI175" s="37"/>
      <c r="LJ175" s="37"/>
      <c r="LK175" s="37"/>
      <c r="LL175" s="37"/>
      <c r="LM175" s="37"/>
      <c r="LN175" s="37"/>
      <c r="LO175" s="37"/>
      <c r="LP175" s="37"/>
      <c r="LQ175" s="37"/>
      <c r="LR175" s="37"/>
      <c r="LS175" s="37"/>
      <c r="LT175" s="37"/>
      <c r="LU175" s="37"/>
      <c r="LV175" s="37"/>
      <c r="LW175" s="37"/>
      <c r="LX175" s="37"/>
      <c r="LY175" s="37"/>
      <c r="LZ175" s="37"/>
      <c r="MA175" s="37"/>
      <c r="MB175" s="37"/>
      <c r="MC175" s="37"/>
      <c r="MD175" s="37"/>
      <c r="ME175" s="37"/>
      <c r="MF175" s="37"/>
      <c r="MG175" s="37"/>
      <c r="MH175" s="37"/>
      <c r="MI175" s="37"/>
      <c r="MJ175" s="37"/>
      <c r="MK175" s="37"/>
      <c r="ML175" s="37"/>
      <c r="MM175" s="37"/>
      <c r="MN175" s="37"/>
      <c r="MO175" s="37"/>
      <c r="MP175" s="37"/>
      <c r="MQ175" s="37"/>
      <c r="MR175" s="37"/>
      <c r="MS175" s="37"/>
      <c r="MT175" s="37"/>
      <c r="MU175" s="37"/>
      <c r="MV175" s="37"/>
      <c r="MW175" s="37"/>
      <c r="MX175" s="37"/>
      <c r="MY175" s="37"/>
      <c r="MZ175" s="37"/>
      <c r="NA175" s="37"/>
      <c r="NB175" s="37"/>
      <c r="NC175" s="37"/>
      <c r="ND175" s="37"/>
      <c r="NE175" s="37"/>
      <c r="NF175" s="37"/>
      <c r="NG175" s="37"/>
      <c r="NH175" s="37"/>
      <c r="NI175" s="37"/>
      <c r="NJ175" s="37"/>
      <c r="NK175" s="37"/>
      <c r="NL175" s="37"/>
      <c r="NM175" s="37"/>
      <c r="NN175" s="37"/>
      <c r="NO175" s="37"/>
      <c r="NP175" s="37"/>
      <c r="NQ175" s="37"/>
      <c r="NR175" s="37"/>
      <c r="NS175" s="37"/>
      <c r="NT175" s="37"/>
      <c r="NU175" s="37"/>
      <c r="NV175" s="37"/>
      <c r="NW175" s="37"/>
      <c r="NX175" s="37"/>
      <c r="NY175" s="37"/>
      <c r="NZ175" s="37"/>
      <c r="OA175" s="37"/>
      <c r="OB175" s="37"/>
      <c r="OC175" s="37"/>
      <c r="OD175" s="37"/>
      <c r="OE175" s="37"/>
      <c r="OF175" s="37"/>
      <c r="OG175" s="37"/>
      <c r="OH175" s="37"/>
      <c r="OI175" s="37"/>
      <c r="OJ175" s="37"/>
      <c r="OK175" s="37"/>
      <c r="OL175" s="37"/>
      <c r="OM175" s="37"/>
      <c r="ON175" s="37"/>
      <c r="OO175" s="37"/>
      <c r="OP175" s="37"/>
      <c r="OQ175" s="37"/>
      <c r="OR175" s="37"/>
      <c r="OS175" s="37"/>
      <c r="OT175" s="37"/>
    </row>
    <row r="176" spans="1:410" x14ac:dyDescent="0.35">
      <c r="A176" s="307">
        <v>0.21800000000000008</v>
      </c>
      <c r="B176" s="314">
        <f t="shared" si="16"/>
        <v>0.17569964481749184</v>
      </c>
      <c r="C176" s="315">
        <f t="shared" si="17"/>
        <v>4.2300355182508242E-2</v>
      </c>
      <c r="D176" s="37">
        <f t="shared" si="18"/>
        <v>0.17240709021106812</v>
      </c>
      <c r="E176" s="11">
        <f t="shared" si="19"/>
        <v>4.5592909788931962E-2</v>
      </c>
      <c r="F176" s="310">
        <f t="shared" si="20"/>
        <v>0.17565935454392001</v>
      </c>
      <c r="G176" s="311">
        <f t="shared" si="21"/>
        <v>4.2340645456080073E-2</v>
      </c>
      <c r="H176" s="312">
        <f t="shared" si="22"/>
        <v>0.17250914526168207</v>
      </c>
      <c r="I176" s="313">
        <f t="shared" si="23"/>
        <v>4.5490854738318015E-2</v>
      </c>
      <c r="J176" s="323">
        <v>0.17240709021106812</v>
      </c>
      <c r="K176" s="313">
        <v>4.5592909788931962E-2</v>
      </c>
      <c r="M176" s="1">
        <v>0.21800000000000008</v>
      </c>
      <c r="N176" s="37">
        <v>0.17393893648239378</v>
      </c>
      <c r="O176" s="37">
        <v>0.17616735006321993</v>
      </c>
      <c r="P176" s="37">
        <v>0.18147628839385455</v>
      </c>
      <c r="Q176" s="37">
        <v>0.18519050113764357</v>
      </c>
      <c r="R176" s="37">
        <v>0.17149578233433838</v>
      </c>
      <c r="S176" s="37">
        <v>0.17616735006321993</v>
      </c>
      <c r="T176" s="37">
        <v>0.17469229621143612</v>
      </c>
      <c r="U176" s="37">
        <v>0.18227998100582798</v>
      </c>
      <c r="V176" s="37">
        <v>0.17616735006321993</v>
      </c>
      <c r="W176" s="37">
        <v>0.1763812429554632</v>
      </c>
      <c r="X176" s="37">
        <v>0.17616735006321993</v>
      </c>
      <c r="Y176" s="37">
        <v>0.17312084472326106</v>
      </c>
      <c r="Z176" s="37">
        <v>0.1763812429554632</v>
      </c>
      <c r="AA176" s="37">
        <v>0.1763812429554632</v>
      </c>
      <c r="AB176" s="37">
        <v>0.19117410304695936</v>
      </c>
      <c r="AC176" s="37">
        <v>0.17611116946439598</v>
      </c>
      <c r="AD176" s="37">
        <v>0.17172223741757442</v>
      </c>
      <c r="AE176" s="37">
        <v>0.18980331492016167</v>
      </c>
      <c r="AF176" s="37">
        <v>0.17616735006321993</v>
      </c>
      <c r="AG176" s="37">
        <v>0.1763812429554632</v>
      </c>
      <c r="AH176" s="37">
        <v>0.18147628839385455</v>
      </c>
      <c r="AI176" s="37">
        <v>0.18641379336585095</v>
      </c>
      <c r="AJ176" s="37">
        <v>0.1763812429554632</v>
      </c>
      <c r="AK176" s="37">
        <v>0.17159172831369784</v>
      </c>
      <c r="AL176" s="37">
        <v>0.17616735006321993</v>
      </c>
      <c r="AM176" s="37">
        <v>0.17609234552925535</v>
      </c>
      <c r="AN176" s="37">
        <v>0.18089328987234721</v>
      </c>
      <c r="AO176" s="37">
        <v>0.17611116946439598</v>
      </c>
      <c r="AP176" s="37">
        <v>0.1763812429554632</v>
      </c>
      <c r="AQ176" s="37">
        <v>0.18106918550788542</v>
      </c>
      <c r="AR176" s="37">
        <v>0.18147628839385455</v>
      </c>
      <c r="AS176" s="37">
        <v>0.16674128549829925</v>
      </c>
      <c r="AT176" s="37">
        <v>0.18904789630821828</v>
      </c>
      <c r="AU176" s="37">
        <v>0.17424590425921083</v>
      </c>
      <c r="AV176" s="37">
        <v>0.1763812429554632</v>
      </c>
      <c r="AW176" s="37">
        <v>0.17601208943649516</v>
      </c>
      <c r="AX176" s="37">
        <v>0.17611116946439598</v>
      </c>
      <c r="AY176" s="37">
        <v>0.17616735006321993</v>
      </c>
      <c r="AZ176" s="37">
        <v>0.17293612135758196</v>
      </c>
      <c r="BA176" s="37">
        <v>0.17159172831369784</v>
      </c>
      <c r="BB176" s="37">
        <v>0.17159172831369784</v>
      </c>
      <c r="BC176" s="37">
        <v>0.17667095530662125</v>
      </c>
      <c r="BD176" s="37">
        <v>0.17138488069083424</v>
      </c>
      <c r="BE176" s="37">
        <v>0.17616735006321993</v>
      </c>
      <c r="BF176" s="37">
        <v>0.186777053212549</v>
      </c>
      <c r="BG176" s="37">
        <v>0.18214540138885504</v>
      </c>
      <c r="BH176" s="37">
        <v>0.1878127795622182</v>
      </c>
      <c r="BI176" s="37">
        <v>0.18147628839385455</v>
      </c>
      <c r="BJ176" s="37">
        <v>0.17611116946439598</v>
      </c>
      <c r="BK176" s="37">
        <v>0.19660030875273105</v>
      </c>
      <c r="BL176" s="37">
        <v>0.1862012400503279</v>
      </c>
      <c r="BM176" s="37">
        <v>0.17410449612216983</v>
      </c>
      <c r="BN176" s="37">
        <v>0.1693243650066234</v>
      </c>
      <c r="BO176" s="37">
        <v>0.18059265574275729</v>
      </c>
      <c r="BP176" s="37">
        <v>0.17610175721823396</v>
      </c>
      <c r="BQ176" s="37">
        <v>0.17928612786017095</v>
      </c>
      <c r="BR176" s="37">
        <v>0.1763812429554632</v>
      </c>
      <c r="BS176" s="37">
        <v>0.1763812429554632</v>
      </c>
      <c r="BT176" s="37">
        <v>0.17616735006321993</v>
      </c>
      <c r="BU176" s="37">
        <v>0.17616735006321993</v>
      </c>
      <c r="BV176" s="37">
        <v>0.18147628839385455</v>
      </c>
      <c r="BW176" s="37">
        <v>0.1820798003106181</v>
      </c>
      <c r="BX176" s="37">
        <v>0.17159172831369784</v>
      </c>
      <c r="BY176" s="37">
        <v>0.17642575355773338</v>
      </c>
      <c r="BZ176" s="37">
        <v>0.17488152513272537</v>
      </c>
      <c r="CA176" s="37">
        <v>0.1763812429554632</v>
      </c>
      <c r="CB176" s="37">
        <v>0.17152030727846035</v>
      </c>
      <c r="CC176" s="37">
        <v>0.18773124013984521</v>
      </c>
      <c r="CD176" s="37">
        <v>0.17730321534430149</v>
      </c>
      <c r="CE176" s="37">
        <v>0.18006993383446135</v>
      </c>
      <c r="CF176" s="37">
        <v>0.15679460230611131</v>
      </c>
      <c r="CG176" s="37">
        <v>0.17152030727846035</v>
      </c>
      <c r="CH176" s="37">
        <v>0.19605749243274628</v>
      </c>
      <c r="CI176" s="37">
        <v>0.16724109494096306</v>
      </c>
      <c r="CJ176" s="37">
        <v>0.18147628839385455</v>
      </c>
      <c r="CK176" s="37">
        <v>0.18859087333254809</v>
      </c>
      <c r="CL176" s="37">
        <v>0.17159172831369784</v>
      </c>
      <c r="CM176" s="37">
        <v>0.17657824525419863</v>
      </c>
      <c r="CN176" s="37">
        <v>0.18148269251135307</v>
      </c>
      <c r="CO176" s="37">
        <v>0.19330760575937744</v>
      </c>
      <c r="CP176" s="37">
        <v>0.18373097896599244</v>
      </c>
      <c r="CQ176" s="37">
        <v>0.17589998702902765</v>
      </c>
      <c r="CR176" s="37">
        <v>0.17172223741757442</v>
      </c>
      <c r="CS176" s="37">
        <v>0.18493013835229721</v>
      </c>
      <c r="CT176" s="37">
        <v>0.17159172831369784</v>
      </c>
      <c r="CU176" s="37">
        <v>0.17272449352631414</v>
      </c>
      <c r="CV176" s="37">
        <v>0.17172223741757442</v>
      </c>
      <c r="CW176" s="37">
        <v>0.17807163258364067</v>
      </c>
      <c r="CX176" s="37">
        <v>0.17159172831369784</v>
      </c>
      <c r="CY176" s="37">
        <v>0.17159172831369784</v>
      </c>
      <c r="CZ176" s="37">
        <v>0.18508275143255748</v>
      </c>
      <c r="DA176" s="37">
        <v>0.17172223741757442</v>
      </c>
      <c r="DB176" s="37">
        <v>0.16999452220824551</v>
      </c>
      <c r="DC176" s="37">
        <v>0.17152030727846035</v>
      </c>
      <c r="DD176" s="37">
        <v>0.17748534051592846</v>
      </c>
      <c r="DE176" s="37">
        <v>0.17149413392599744</v>
      </c>
      <c r="DF176" s="37">
        <v>0.17805502203068135</v>
      </c>
      <c r="DG176" s="37">
        <v>0.1693243650066234</v>
      </c>
      <c r="DH176" s="37">
        <v>0.16944357886172057</v>
      </c>
      <c r="DI176" s="37">
        <v>0.17834528126986871</v>
      </c>
      <c r="DJ176" s="37">
        <v>0.17629238166951544</v>
      </c>
      <c r="DK176" s="37">
        <v>0.17159172831369784</v>
      </c>
      <c r="DL176" s="37">
        <v>0.17159172831369784</v>
      </c>
      <c r="DM176" s="37">
        <v>0.16155460186038684</v>
      </c>
      <c r="DN176" s="37">
        <v>0.17469372261006111</v>
      </c>
      <c r="DO176" s="37">
        <v>0.17159172831369784</v>
      </c>
      <c r="DP176" s="37">
        <v>0.1693243650066234</v>
      </c>
      <c r="DQ176" s="37">
        <v>0.17580166128880381</v>
      </c>
      <c r="DR176" s="37">
        <v>0.15906365935097644</v>
      </c>
      <c r="DS176" s="37">
        <v>0.17306806333129843</v>
      </c>
      <c r="DT176" s="37">
        <v>0.16679658987565027</v>
      </c>
      <c r="DU176" s="37">
        <v>0.17159172831369784</v>
      </c>
      <c r="DV176" s="37">
        <v>0.17133183992696566</v>
      </c>
      <c r="DW176" s="37">
        <v>0.16977785893385189</v>
      </c>
      <c r="DX176" s="37">
        <v>0.1726286496481293</v>
      </c>
      <c r="DY176" s="37">
        <v>0.17172223741757442</v>
      </c>
      <c r="DZ176" s="37">
        <v>0.17791170400414202</v>
      </c>
      <c r="EA176" s="37">
        <v>0.17167093120997756</v>
      </c>
      <c r="EB176" s="37">
        <v>0.17748534051592846</v>
      </c>
      <c r="EC176" s="37">
        <v>0.17159172831369784</v>
      </c>
      <c r="ED176" s="37">
        <v>0.17442879677729839</v>
      </c>
      <c r="EE176" s="37">
        <v>0.17172223741757442</v>
      </c>
      <c r="EF176" s="37">
        <v>0.17159172831369784</v>
      </c>
      <c r="EG176" s="37">
        <v>0.1693243650066234</v>
      </c>
      <c r="EH176" s="37">
        <v>0.17159172831369784</v>
      </c>
      <c r="EI176" s="37">
        <v>0.17159172831369784</v>
      </c>
      <c r="EJ176" s="37">
        <v>0.17923322077951731</v>
      </c>
      <c r="EK176" s="37">
        <v>0.17316607672778228</v>
      </c>
      <c r="EL176" s="37">
        <v>0.17923322077951731</v>
      </c>
      <c r="EM176" s="37">
        <v>0.17892592805299801</v>
      </c>
      <c r="EN176" s="37">
        <v>0.17373947073209606</v>
      </c>
      <c r="EO176" s="37">
        <v>0.17923322077951731</v>
      </c>
      <c r="EP176" s="37">
        <v>0.17923322077951731</v>
      </c>
      <c r="EQ176" s="37">
        <v>0.17484108783802266</v>
      </c>
      <c r="ER176" s="37">
        <v>0.16371534430161616</v>
      </c>
      <c r="ES176" s="37">
        <v>0.15971159477797348</v>
      </c>
      <c r="ET176" s="37">
        <v>0.17172223741757442</v>
      </c>
      <c r="EU176" s="37">
        <v>0.1769284022862081</v>
      </c>
      <c r="EV176" s="37">
        <v>0.17805502203068135</v>
      </c>
      <c r="EW176" s="37">
        <v>0.18233544553491532</v>
      </c>
      <c r="EX176" s="37">
        <v>0.17159172831369784</v>
      </c>
      <c r="EY176" s="37">
        <v>0.17159172831369784</v>
      </c>
      <c r="EZ176" s="37">
        <v>0.17703224932184503</v>
      </c>
      <c r="FA176" s="37">
        <v>0.17172223741757442</v>
      </c>
      <c r="FB176" s="37">
        <v>0.17010366221929218</v>
      </c>
      <c r="FC176" s="37">
        <v>0.17172223741757442</v>
      </c>
      <c r="FD176" s="37">
        <v>0.15719571658570786</v>
      </c>
      <c r="FE176" s="37">
        <v>0.17484108783802266</v>
      </c>
      <c r="FF176" s="37">
        <v>0.17010366221929218</v>
      </c>
      <c r="FG176" s="37">
        <v>0.17159172831369784</v>
      </c>
      <c r="FH176" s="37">
        <v>0.17138054496421695</v>
      </c>
      <c r="FI176" s="37">
        <v>0.16565178413736459</v>
      </c>
      <c r="FJ176" s="37">
        <v>0.18795622807289791</v>
      </c>
      <c r="FK176" s="37">
        <v>0.17172223741757442</v>
      </c>
      <c r="FL176" s="37">
        <v>0.17425695893368198</v>
      </c>
      <c r="FM176" s="37">
        <v>0.17462106740732408</v>
      </c>
      <c r="FN176" s="37">
        <v>0.17923322077951731</v>
      </c>
      <c r="FO176" s="37">
        <v>0.18257144741190756</v>
      </c>
      <c r="FP176" s="37">
        <v>0.17172223741757442</v>
      </c>
      <c r="FQ176" s="37">
        <v>0.17159172831369784</v>
      </c>
      <c r="FR176" s="37">
        <v>0.17172223741757442</v>
      </c>
      <c r="FS176" s="37">
        <v>0.16452955950101789</v>
      </c>
      <c r="FT176" s="37">
        <v>0.17159172831369784</v>
      </c>
      <c r="FU176" s="37">
        <v>0.17159172831369784</v>
      </c>
      <c r="FV176" s="37">
        <v>0.17167093120997756</v>
      </c>
      <c r="FW176" s="37">
        <v>0.18276997765026226</v>
      </c>
      <c r="FX176" s="37">
        <v>0.17923322077951731</v>
      </c>
      <c r="FY176" s="37">
        <v>0.17361709876328257</v>
      </c>
      <c r="FZ176" s="37">
        <v>0.16684817736981983</v>
      </c>
      <c r="GA176" s="37">
        <v>0.17159172831369784</v>
      </c>
      <c r="GB176" s="37">
        <v>0.17159172831369784</v>
      </c>
      <c r="GC176" s="37">
        <v>0.18388842039676034</v>
      </c>
      <c r="GD176" s="37">
        <v>0.17082301977914738</v>
      </c>
      <c r="GE176" s="37">
        <v>0.17172223741757442</v>
      </c>
      <c r="GF176" s="37">
        <v>0.17159172831369784</v>
      </c>
      <c r="GG176" s="37">
        <v>0.18248753633781289</v>
      </c>
      <c r="GH176" s="37">
        <v>0.16646713686323156</v>
      </c>
      <c r="GI176" s="37">
        <v>0.17167093120997756</v>
      </c>
      <c r="GJ176" s="37">
        <v>0.17172223741757442</v>
      </c>
      <c r="GK176" s="37">
        <v>0.16662496217496736</v>
      </c>
      <c r="GL176" s="37">
        <v>0.17149578233433838</v>
      </c>
      <c r="GM176" s="37">
        <v>0.18561665292498231</v>
      </c>
      <c r="GN176" s="37">
        <v>0.1693243650066234</v>
      </c>
      <c r="GO176" s="37">
        <v>0.17253532587864551</v>
      </c>
      <c r="GP176" s="37">
        <v>0.17172223741757442</v>
      </c>
      <c r="GQ176" s="37">
        <v>0.18718481112593022</v>
      </c>
      <c r="GR176" s="37">
        <v>0.17923322077951731</v>
      </c>
      <c r="GS176" s="37">
        <v>0.17159172831369784</v>
      </c>
      <c r="GT176" s="37">
        <v>0.17572565872946577</v>
      </c>
      <c r="GU176" s="37">
        <v>0.17473839979838468</v>
      </c>
      <c r="GV176" s="37">
        <v>0.17138054496421695</v>
      </c>
      <c r="GW176" s="37">
        <v>0.17159172831369784</v>
      </c>
      <c r="GX176" s="37">
        <v>0.17857640625972193</v>
      </c>
      <c r="GY176" s="37">
        <v>0.17923322077951731</v>
      </c>
      <c r="GZ176" s="37">
        <v>0.17593533842073739</v>
      </c>
      <c r="HA176" s="37">
        <v>0.17152030727846035</v>
      </c>
      <c r="HB176" s="37">
        <v>0.17462106740732408</v>
      </c>
      <c r="HC176" s="37">
        <v>0.17302560284368096</v>
      </c>
      <c r="HD176" s="37">
        <v>0.17172223741757442</v>
      </c>
      <c r="HE176" s="37">
        <v>0.14668181886973231</v>
      </c>
      <c r="HF176" s="37">
        <v>0.17159172831369784</v>
      </c>
      <c r="HG176" s="37">
        <v>0.14830335535367012</v>
      </c>
      <c r="HH176" s="37">
        <v>0.17430307007260848</v>
      </c>
      <c r="HI176" s="37">
        <v>0.17159172831369784</v>
      </c>
      <c r="HJ176" s="37">
        <v>0.17321775552697827</v>
      </c>
      <c r="HK176" s="37">
        <v>0.16724109494096306</v>
      </c>
      <c r="HL176" s="37">
        <v>0.16940779878870793</v>
      </c>
      <c r="HM176" s="37">
        <v>0.17159172831369784</v>
      </c>
      <c r="HN176" s="37">
        <v>0.16471484237410539</v>
      </c>
      <c r="HO176" s="37">
        <v>0.17664619585333363</v>
      </c>
      <c r="HP176" s="37">
        <v>0.17172223741757442</v>
      </c>
      <c r="HQ176" s="37">
        <v>0.17149578233433838</v>
      </c>
      <c r="HR176" s="37">
        <v>0.17061785880223823</v>
      </c>
      <c r="HS176" s="37">
        <v>0.17338499296127052</v>
      </c>
      <c r="HT176" s="37">
        <v>0.17152030727846035</v>
      </c>
      <c r="HU176" s="37">
        <v>0.17825233154393705</v>
      </c>
      <c r="HV176" s="37">
        <v>0.1693243650066234</v>
      </c>
      <c r="HW176" s="37">
        <v>0.17159172831369784</v>
      </c>
      <c r="HX176" s="37">
        <v>0.17923322077951731</v>
      </c>
      <c r="HY176" s="37">
        <v>0.17923322077951731</v>
      </c>
      <c r="HZ176" s="37">
        <v>0.16692764379584157</v>
      </c>
      <c r="IA176" s="37">
        <v>0.17152030727846035</v>
      </c>
      <c r="IB176" s="37">
        <v>0.17149413392599744</v>
      </c>
      <c r="IC176" s="37">
        <v>0.16858153302737167</v>
      </c>
      <c r="ID176" s="37">
        <v>0.17152030727846035</v>
      </c>
      <c r="IE176" s="37">
        <v>0.17159172831369784</v>
      </c>
      <c r="IF176" s="37">
        <v>0.17167093120997756</v>
      </c>
      <c r="IG176" s="37">
        <v>0.1693243650066234</v>
      </c>
      <c r="IH176" s="37">
        <v>0.17629238166951544</v>
      </c>
      <c r="II176" s="37">
        <v>0.17923322077951731</v>
      </c>
      <c r="IJ176" s="37">
        <v>0.17287229347259636</v>
      </c>
      <c r="IK176" s="37">
        <v>0.17454725168961538</v>
      </c>
      <c r="IL176" s="37">
        <v>0.16944357886172057</v>
      </c>
      <c r="IM176" s="37"/>
      <c r="IN176" s="37"/>
      <c r="IO176" s="37"/>
      <c r="IP176" s="37"/>
      <c r="IQ176" s="37"/>
      <c r="IR176" s="37"/>
      <c r="IS176" s="37"/>
      <c r="IT176" s="37"/>
      <c r="IU176" s="37"/>
      <c r="IV176" s="37"/>
      <c r="IW176" s="37"/>
      <c r="IX176" s="37"/>
      <c r="IY176" s="37"/>
      <c r="IZ176" s="37"/>
      <c r="JA176" s="37"/>
      <c r="JB176" s="37"/>
      <c r="JC176" s="37"/>
      <c r="JD176" s="37"/>
      <c r="JE176" s="37"/>
      <c r="JF176" s="37"/>
      <c r="JG176" s="37"/>
      <c r="JH176" s="37"/>
      <c r="JI176" s="37"/>
      <c r="JJ176" s="37"/>
      <c r="JK176" s="37"/>
      <c r="JL176" s="37"/>
      <c r="JM176" s="37"/>
      <c r="JN176" s="37"/>
      <c r="JO176" s="37"/>
      <c r="JP176" s="37"/>
      <c r="JQ176" s="37"/>
      <c r="JR176" s="37"/>
      <c r="JS176" s="37"/>
      <c r="JT176" s="37"/>
      <c r="JU176" s="37"/>
      <c r="JV176" s="37"/>
      <c r="JW176" s="37"/>
      <c r="JX176" s="37"/>
      <c r="JY176" s="37"/>
      <c r="JZ176" s="37"/>
      <c r="KA176" s="37"/>
      <c r="KB176" s="37"/>
      <c r="KC176" s="37"/>
      <c r="KD176" s="37"/>
      <c r="KE176" s="37"/>
      <c r="KF176" s="37"/>
      <c r="KG176" s="37"/>
      <c r="KH176" s="37"/>
      <c r="KI176" s="37"/>
      <c r="KJ176" s="37"/>
      <c r="KK176" s="37"/>
      <c r="KL176" s="37"/>
      <c r="KM176" s="37"/>
      <c r="KN176" s="37"/>
      <c r="KO176" s="37"/>
      <c r="KP176" s="37"/>
      <c r="KQ176" s="37"/>
      <c r="KR176" s="37"/>
      <c r="KS176" s="37"/>
      <c r="KT176" s="37"/>
      <c r="KU176" s="37"/>
      <c r="KV176" s="37"/>
      <c r="KW176" s="37"/>
      <c r="KX176" s="37"/>
      <c r="KY176" s="37"/>
      <c r="KZ176" s="37"/>
      <c r="LA176" s="37"/>
      <c r="LB176" s="37"/>
      <c r="LC176" s="37"/>
      <c r="LD176" s="37"/>
      <c r="LE176" s="37"/>
      <c r="LF176" s="37"/>
      <c r="LG176" s="37"/>
      <c r="LH176" s="37"/>
      <c r="LI176" s="37"/>
      <c r="LJ176" s="37"/>
      <c r="LK176" s="37"/>
      <c r="LL176" s="37"/>
      <c r="LM176" s="37"/>
      <c r="LN176" s="37"/>
      <c r="LO176" s="37"/>
      <c r="LP176" s="37"/>
      <c r="LQ176" s="37"/>
      <c r="LR176" s="37"/>
      <c r="LS176" s="37"/>
      <c r="LT176" s="37"/>
      <c r="LU176" s="37"/>
      <c r="LV176" s="37"/>
      <c r="LW176" s="37"/>
      <c r="LX176" s="37"/>
      <c r="LY176" s="37"/>
      <c r="LZ176" s="37"/>
      <c r="MA176" s="37"/>
      <c r="MB176" s="37"/>
      <c r="MC176" s="37"/>
      <c r="MD176" s="37"/>
      <c r="ME176" s="37"/>
      <c r="MF176" s="37"/>
      <c r="MG176" s="37"/>
      <c r="MH176" s="37"/>
      <c r="MI176" s="37"/>
      <c r="MJ176" s="37"/>
      <c r="MK176" s="37"/>
      <c r="ML176" s="37"/>
      <c r="MM176" s="37"/>
      <c r="MN176" s="37"/>
      <c r="MO176" s="37"/>
      <c r="MP176" s="37"/>
      <c r="MQ176" s="37"/>
      <c r="MR176" s="37"/>
      <c r="MS176" s="37"/>
      <c r="MT176" s="37"/>
      <c r="MU176" s="37"/>
      <c r="MV176" s="37"/>
      <c r="MW176" s="37"/>
      <c r="MX176" s="37"/>
      <c r="MY176" s="37"/>
      <c r="MZ176" s="37"/>
      <c r="NA176" s="37"/>
      <c r="NB176" s="37"/>
      <c r="NC176" s="37"/>
      <c r="ND176" s="37"/>
      <c r="NE176" s="37"/>
      <c r="NF176" s="37"/>
      <c r="NG176" s="37"/>
      <c r="NH176" s="37"/>
      <c r="NI176" s="37"/>
      <c r="NJ176" s="37"/>
      <c r="NK176" s="37"/>
      <c r="NL176" s="37"/>
      <c r="NM176" s="37"/>
      <c r="NN176" s="37"/>
      <c r="NO176" s="37"/>
      <c r="NP176" s="37"/>
      <c r="NQ176" s="37"/>
      <c r="NR176" s="37"/>
      <c r="NS176" s="37"/>
      <c r="NT176" s="37"/>
      <c r="NU176" s="37"/>
      <c r="NV176" s="37"/>
      <c r="NW176" s="37"/>
      <c r="NX176" s="37"/>
      <c r="NY176" s="37"/>
      <c r="NZ176" s="37"/>
      <c r="OA176" s="37"/>
      <c r="OB176" s="37"/>
      <c r="OC176" s="37"/>
      <c r="OD176" s="37"/>
      <c r="OE176" s="37"/>
      <c r="OF176" s="37"/>
      <c r="OG176" s="37"/>
      <c r="OH176" s="37"/>
      <c r="OI176" s="37"/>
      <c r="OJ176" s="37"/>
      <c r="OK176" s="37"/>
      <c r="OL176" s="37"/>
      <c r="OM176" s="37"/>
      <c r="ON176" s="37"/>
      <c r="OO176" s="37"/>
      <c r="OP176" s="37"/>
      <c r="OQ176" s="37"/>
      <c r="OR176" s="37"/>
      <c r="OS176" s="37"/>
      <c r="OT176" s="37"/>
    </row>
    <row r="177" spans="1:410" x14ac:dyDescent="0.35">
      <c r="A177" s="307">
        <v>0.21900000000000008</v>
      </c>
      <c r="B177" s="314">
        <f t="shared" si="16"/>
        <v>0.1765982606739728</v>
      </c>
      <c r="C177" s="315">
        <f t="shared" si="17"/>
        <v>4.2401739326027282E-2</v>
      </c>
      <c r="D177" s="37">
        <f t="shared" si="18"/>
        <v>0.17330168828706577</v>
      </c>
      <c r="E177" s="11">
        <f t="shared" si="19"/>
        <v>4.5698311712934314E-2</v>
      </c>
      <c r="F177" s="310">
        <f t="shared" si="20"/>
        <v>0.17655746990147175</v>
      </c>
      <c r="G177" s="311">
        <f t="shared" si="21"/>
        <v>4.244253009852833E-2</v>
      </c>
      <c r="H177" s="312">
        <f t="shared" si="22"/>
        <v>0.17340429718326564</v>
      </c>
      <c r="I177" s="313">
        <f t="shared" si="23"/>
        <v>4.5595702816734446E-2</v>
      </c>
      <c r="J177" s="323">
        <v>0.17330168828706577</v>
      </c>
      <c r="K177" s="313">
        <v>4.5698311712934314E-2</v>
      </c>
      <c r="M177" s="1">
        <v>0.21900000000000008</v>
      </c>
      <c r="N177" s="37">
        <v>0.17484133957279946</v>
      </c>
      <c r="O177" s="37">
        <v>0.17705785200397961</v>
      </c>
      <c r="P177" s="37">
        <v>0.18235889326783838</v>
      </c>
      <c r="Q177" s="37">
        <v>0.18606441021882247</v>
      </c>
      <c r="R177" s="37">
        <v>0.17239752683281129</v>
      </c>
      <c r="S177" s="37">
        <v>0.17705785200397961</v>
      </c>
      <c r="T177" s="37">
        <v>0.17558264935155821</v>
      </c>
      <c r="U177" s="37">
        <v>0.1831528580807078</v>
      </c>
      <c r="V177" s="37">
        <v>0.17705785200397961</v>
      </c>
      <c r="W177" s="37">
        <v>0.17728471691743986</v>
      </c>
      <c r="X177" s="37">
        <v>0.17705785200397961</v>
      </c>
      <c r="Y177" s="37">
        <v>0.17401830094985482</v>
      </c>
      <c r="Z177" s="37">
        <v>0.17728471691743986</v>
      </c>
      <c r="AA177" s="37">
        <v>0.17728471691743986</v>
      </c>
      <c r="AB177" s="37">
        <v>0.19212696799740558</v>
      </c>
      <c r="AC177" s="37">
        <v>0.17700774053826973</v>
      </c>
      <c r="AD177" s="37">
        <v>0.17263099576907792</v>
      </c>
      <c r="AE177" s="37">
        <v>0.1907468659337368</v>
      </c>
      <c r="AF177" s="37">
        <v>0.17705785200397961</v>
      </c>
      <c r="AG177" s="37">
        <v>0.17728471691743986</v>
      </c>
      <c r="AH177" s="37">
        <v>0.18235889326783838</v>
      </c>
      <c r="AI177" s="37">
        <v>0.18738095935658494</v>
      </c>
      <c r="AJ177" s="37">
        <v>0.17728471691743986</v>
      </c>
      <c r="AK177" s="37">
        <v>0.17249269314897853</v>
      </c>
      <c r="AL177" s="37">
        <v>0.17705785200397961</v>
      </c>
      <c r="AM177" s="37">
        <v>0.17698627523795318</v>
      </c>
      <c r="AN177" s="37">
        <v>0.18177702052870726</v>
      </c>
      <c r="AO177" s="37">
        <v>0.17700774053826973</v>
      </c>
      <c r="AP177" s="37">
        <v>0.17728471691743986</v>
      </c>
      <c r="AQ177" s="37">
        <v>0.1819960942679395</v>
      </c>
      <c r="AR177" s="37">
        <v>0.18235889326783838</v>
      </c>
      <c r="AS177" s="37">
        <v>0.1676421964009307</v>
      </c>
      <c r="AT177" s="37">
        <v>0.18992783587381101</v>
      </c>
      <c r="AU177" s="37">
        <v>0.17513574171190593</v>
      </c>
      <c r="AV177" s="37">
        <v>0.17728471691743986</v>
      </c>
      <c r="AW177" s="37">
        <v>0.17691125625340343</v>
      </c>
      <c r="AX177" s="37">
        <v>0.17700774053826973</v>
      </c>
      <c r="AY177" s="37">
        <v>0.17705785200397961</v>
      </c>
      <c r="AZ177" s="37">
        <v>0.17383612440809348</v>
      </c>
      <c r="BA177" s="37">
        <v>0.17249269314897853</v>
      </c>
      <c r="BB177" s="37">
        <v>0.17249269314897853</v>
      </c>
      <c r="BC177" s="37">
        <v>0.17758125507840949</v>
      </c>
      <c r="BD177" s="37">
        <v>0.17227367957024131</v>
      </c>
      <c r="BE177" s="37">
        <v>0.17705785200397961</v>
      </c>
      <c r="BF177" s="37">
        <v>0.18768432870896312</v>
      </c>
      <c r="BG177" s="37">
        <v>0.18302563553717888</v>
      </c>
      <c r="BH177" s="37">
        <v>0.18875474095423606</v>
      </c>
      <c r="BI177" s="37">
        <v>0.18235889326783838</v>
      </c>
      <c r="BJ177" s="37">
        <v>0.17700774053826973</v>
      </c>
      <c r="BK177" s="37">
        <v>0.19753745711284942</v>
      </c>
      <c r="BL177" s="37">
        <v>0.18708240486846361</v>
      </c>
      <c r="BM177" s="37">
        <v>0.17499479213011382</v>
      </c>
      <c r="BN177" s="37">
        <v>0.17023948113406284</v>
      </c>
      <c r="BO177" s="37">
        <v>0.18144416103163019</v>
      </c>
      <c r="BP177" s="37">
        <v>0.1769970075290046</v>
      </c>
      <c r="BQ177" s="37">
        <v>0.18018245711351111</v>
      </c>
      <c r="BR177" s="37">
        <v>0.17728471691743986</v>
      </c>
      <c r="BS177" s="37">
        <v>0.17728471691743986</v>
      </c>
      <c r="BT177" s="37">
        <v>0.17705785200397961</v>
      </c>
      <c r="BU177" s="37">
        <v>0.17705785200397961</v>
      </c>
      <c r="BV177" s="37">
        <v>0.18235889326783838</v>
      </c>
      <c r="BW177" s="37">
        <v>0.18287369123520314</v>
      </c>
      <c r="BX177" s="37">
        <v>0.17249269314897853</v>
      </c>
      <c r="BY177" s="37">
        <v>0.17733062053248316</v>
      </c>
      <c r="BZ177" s="37">
        <v>0.17578473164075148</v>
      </c>
      <c r="CA177" s="37">
        <v>0.17728471691743986</v>
      </c>
      <c r="CB177" s="37">
        <v>0.17241581761479496</v>
      </c>
      <c r="CC177" s="37">
        <v>0.18864805574161769</v>
      </c>
      <c r="CD177" s="37">
        <v>0.17817170848192543</v>
      </c>
      <c r="CE177" s="37">
        <v>0.18100091533587359</v>
      </c>
      <c r="CF177" s="37">
        <v>0.15772250787154563</v>
      </c>
      <c r="CG177" s="37">
        <v>0.17241581761479496</v>
      </c>
      <c r="CH177" s="37">
        <v>0.19699696706676706</v>
      </c>
      <c r="CI177" s="37">
        <v>0.16814839234244849</v>
      </c>
      <c r="CJ177" s="37">
        <v>0.18235889326783838</v>
      </c>
      <c r="CK177" s="37">
        <v>0.189467996422652</v>
      </c>
      <c r="CL177" s="37">
        <v>0.17249269314897853</v>
      </c>
      <c r="CM177" s="37">
        <v>0.17747202238550841</v>
      </c>
      <c r="CN177" s="37">
        <v>0.1823793282500954</v>
      </c>
      <c r="CO177" s="37">
        <v>0.19425187816987055</v>
      </c>
      <c r="CP177" s="37">
        <v>0.1846043685889418</v>
      </c>
      <c r="CQ177" s="37">
        <v>0.17679911419173422</v>
      </c>
      <c r="CR177" s="37">
        <v>0.17263099576907792</v>
      </c>
      <c r="CS177" s="37">
        <v>0.18580133996203574</v>
      </c>
      <c r="CT177" s="37">
        <v>0.17249269314897853</v>
      </c>
      <c r="CU177" s="37">
        <v>0.17362723691290927</v>
      </c>
      <c r="CV177" s="37">
        <v>0.17263099576907792</v>
      </c>
      <c r="CW177" s="37">
        <v>0.17897579261787833</v>
      </c>
      <c r="CX177" s="37">
        <v>0.17249269314897853</v>
      </c>
      <c r="CY177" s="37">
        <v>0.17249269314897853</v>
      </c>
      <c r="CZ177" s="37">
        <v>0.18597142915726295</v>
      </c>
      <c r="DA177" s="37">
        <v>0.17263099576907792</v>
      </c>
      <c r="DB177" s="37">
        <v>0.17091661608876474</v>
      </c>
      <c r="DC177" s="37">
        <v>0.17241581761479496</v>
      </c>
      <c r="DD177" s="37">
        <v>0.17837502022764151</v>
      </c>
      <c r="DE177" s="37">
        <v>0.17239069911212423</v>
      </c>
      <c r="DF177" s="37">
        <v>0.17894235290450933</v>
      </c>
      <c r="DG177" s="37">
        <v>0.17023948113406284</v>
      </c>
      <c r="DH177" s="37">
        <v>0.17036470621141175</v>
      </c>
      <c r="DI177" s="37">
        <v>0.1792493317868602</v>
      </c>
      <c r="DJ177" s="37">
        <v>0.17719507400052459</v>
      </c>
      <c r="DK177" s="37">
        <v>0.17249269314897853</v>
      </c>
      <c r="DL177" s="37">
        <v>0.17249269314897853</v>
      </c>
      <c r="DM177" s="37">
        <v>0.16242269715509305</v>
      </c>
      <c r="DN177" s="37">
        <v>0.1755784035414536</v>
      </c>
      <c r="DO177" s="37">
        <v>0.17249269314897853</v>
      </c>
      <c r="DP177" s="37">
        <v>0.17023948113406284</v>
      </c>
      <c r="DQ177" s="37">
        <v>0.17670807982515258</v>
      </c>
      <c r="DR177" s="37">
        <v>0.15997272959610664</v>
      </c>
      <c r="DS177" s="37">
        <v>0.17396918487083357</v>
      </c>
      <c r="DT177" s="37">
        <v>0.16770949631553167</v>
      </c>
      <c r="DU177" s="37">
        <v>0.17249269314897853</v>
      </c>
      <c r="DV177" s="37">
        <v>0.1722360878628364</v>
      </c>
      <c r="DW177" s="37">
        <v>0.17069268710114649</v>
      </c>
      <c r="DX177" s="37">
        <v>0.17354177623037614</v>
      </c>
      <c r="DY177" s="37">
        <v>0.17263099576907792</v>
      </c>
      <c r="DZ177" s="37">
        <v>0.17879760201523331</v>
      </c>
      <c r="EA177" s="37">
        <v>0.17258171657352173</v>
      </c>
      <c r="EB177" s="37">
        <v>0.17837502022764151</v>
      </c>
      <c r="EC177" s="37">
        <v>0.17249269314897853</v>
      </c>
      <c r="ED177" s="37">
        <v>0.17527684140549571</v>
      </c>
      <c r="EE177" s="37">
        <v>0.17263099576907792</v>
      </c>
      <c r="EF177" s="37">
        <v>0.17249269314897853</v>
      </c>
      <c r="EG177" s="37">
        <v>0.17023948113406284</v>
      </c>
      <c r="EH177" s="37">
        <v>0.17249269314897853</v>
      </c>
      <c r="EI177" s="37">
        <v>0.17249269314897853</v>
      </c>
      <c r="EJ177" s="37">
        <v>0.18011575039360816</v>
      </c>
      <c r="EK177" s="37">
        <v>0.1740771177778393</v>
      </c>
      <c r="EL177" s="37">
        <v>0.18011575039360816</v>
      </c>
      <c r="EM177" s="37">
        <v>0.17982376350832197</v>
      </c>
      <c r="EN177" s="37">
        <v>0.17463962231009544</v>
      </c>
      <c r="EO177" s="37">
        <v>0.18011575039360905</v>
      </c>
      <c r="EP177" s="37">
        <v>0.18011575039360816</v>
      </c>
      <c r="EQ177" s="37">
        <v>0.17572826216940496</v>
      </c>
      <c r="ER177" s="37">
        <v>0.16461803906538575</v>
      </c>
      <c r="ES177" s="37">
        <v>0.16068212204418364</v>
      </c>
      <c r="ET177" s="37">
        <v>0.17263099576907792</v>
      </c>
      <c r="EU177" s="37">
        <v>0.17782039645070258</v>
      </c>
      <c r="EV177" s="37">
        <v>0.17894235290450933</v>
      </c>
      <c r="EW177" s="37">
        <v>0.18321665006822818</v>
      </c>
      <c r="EX177" s="37">
        <v>0.17249269314897853</v>
      </c>
      <c r="EY177" s="37">
        <v>0.17249269314897853</v>
      </c>
      <c r="EZ177" s="37">
        <v>0.17791851120996149</v>
      </c>
      <c r="FA177" s="37">
        <v>0.17263099576907792</v>
      </c>
      <c r="FB177" s="37">
        <v>0.17101706296761954</v>
      </c>
      <c r="FC177" s="37">
        <v>0.17263099576907792</v>
      </c>
      <c r="FD177" s="37">
        <v>0.15804220368239319</v>
      </c>
      <c r="FE177" s="37">
        <v>0.17572826216940496</v>
      </c>
      <c r="FF177" s="37">
        <v>0.17101706296761954</v>
      </c>
      <c r="FG177" s="37">
        <v>0.17249269314897853</v>
      </c>
      <c r="FH177" s="37">
        <v>0.17228999347140084</v>
      </c>
      <c r="FI177" s="37">
        <v>0.16654394401390782</v>
      </c>
      <c r="FJ177" s="37">
        <v>0.18883394617539007</v>
      </c>
      <c r="FK177" s="37">
        <v>0.17263099576907792</v>
      </c>
      <c r="FL177" s="37">
        <v>0.17513425173026764</v>
      </c>
      <c r="FM177" s="37">
        <v>0.17552270955408611</v>
      </c>
      <c r="FN177" s="37">
        <v>0.18011575039360816</v>
      </c>
      <c r="FO177" s="37">
        <v>0.18345708183123843</v>
      </c>
      <c r="FP177" s="37">
        <v>0.17263099576907792</v>
      </c>
      <c r="FQ177" s="37">
        <v>0.17249269314897853</v>
      </c>
      <c r="FR177" s="37">
        <v>0.17263099576907792</v>
      </c>
      <c r="FS177" s="37">
        <v>0.16544254873987208</v>
      </c>
      <c r="FT177" s="37">
        <v>0.17249269314897853</v>
      </c>
      <c r="FU177" s="37">
        <v>0.17249269314897853</v>
      </c>
      <c r="FV177" s="37">
        <v>0.17258171657352173</v>
      </c>
      <c r="FW177" s="37">
        <v>0.18368052265644286</v>
      </c>
      <c r="FX177" s="37">
        <v>0.18011575039360816</v>
      </c>
      <c r="FY177" s="37">
        <v>0.17455573966142324</v>
      </c>
      <c r="FZ177" s="37">
        <v>0.16775302558821492</v>
      </c>
      <c r="GA177" s="37">
        <v>0.17249269314897853</v>
      </c>
      <c r="GB177" s="37">
        <v>0.17249269314897853</v>
      </c>
      <c r="GC177" s="37">
        <v>0.18482983272599873</v>
      </c>
      <c r="GD177" s="37">
        <v>0.1717278105874076</v>
      </c>
      <c r="GE177" s="37">
        <v>0.17263099576907792</v>
      </c>
      <c r="GF177" s="37">
        <v>0.17249269314897853</v>
      </c>
      <c r="GG177" s="37">
        <v>0.18337614324255047</v>
      </c>
      <c r="GH177" s="37">
        <v>0.16737449220177902</v>
      </c>
      <c r="GI177" s="37">
        <v>0.17258171657352173</v>
      </c>
      <c r="GJ177" s="37">
        <v>0.17263099576907792</v>
      </c>
      <c r="GK177" s="37">
        <v>0.16754496325077639</v>
      </c>
      <c r="GL177" s="37">
        <v>0.17239752683281129</v>
      </c>
      <c r="GM177" s="37">
        <v>0.18654541042817185</v>
      </c>
      <c r="GN177" s="37">
        <v>0.17023948113406284</v>
      </c>
      <c r="GO177" s="37">
        <v>0.17340547545027918</v>
      </c>
      <c r="GP177" s="37">
        <v>0.17263099576907792</v>
      </c>
      <c r="GQ177" s="37">
        <v>0.18806382275060707</v>
      </c>
      <c r="GR177" s="37">
        <v>0.18011575039360816</v>
      </c>
      <c r="GS177" s="37">
        <v>0.17249269314897853</v>
      </c>
      <c r="GT177" s="37">
        <v>0.1766597570875037</v>
      </c>
      <c r="GU177" s="37">
        <v>0.17565006717205578</v>
      </c>
      <c r="GV177" s="37">
        <v>0.17228999347140084</v>
      </c>
      <c r="GW177" s="37">
        <v>0.17249269314897853</v>
      </c>
      <c r="GX177" s="37">
        <v>0.1794930131393091</v>
      </c>
      <c r="GY177" s="37">
        <v>0.18011575039360816</v>
      </c>
      <c r="GZ177" s="37">
        <v>0.17682205604484191</v>
      </c>
      <c r="HA177" s="37">
        <v>0.17241581761479496</v>
      </c>
      <c r="HB177" s="37">
        <v>0.17552270955408611</v>
      </c>
      <c r="HC177" s="37">
        <v>0.17392384145001771</v>
      </c>
      <c r="HD177" s="37">
        <v>0.17263099576907792</v>
      </c>
      <c r="HE177" s="37">
        <v>0.14733525805314907</v>
      </c>
      <c r="HF177" s="37">
        <v>0.17249269314897853</v>
      </c>
      <c r="HG177" s="37">
        <v>0.14895225305373438</v>
      </c>
      <c r="HH177" s="37">
        <v>0.17520065115606975</v>
      </c>
      <c r="HI177" s="37">
        <v>0.17249269314897853</v>
      </c>
      <c r="HJ177" s="37">
        <v>0.17413173879037447</v>
      </c>
      <c r="HK177" s="37">
        <v>0.16814839234244849</v>
      </c>
      <c r="HL177" s="37">
        <v>0.1703200636322888</v>
      </c>
      <c r="HM177" s="37">
        <v>0.17249269314897853</v>
      </c>
      <c r="HN177" s="37">
        <v>0.16558526916627958</v>
      </c>
      <c r="HO177" s="37">
        <v>0.17755246081571996</v>
      </c>
      <c r="HP177" s="37">
        <v>0.17263099576907792</v>
      </c>
      <c r="HQ177" s="37">
        <v>0.17239752683281129</v>
      </c>
      <c r="HR177" s="37">
        <v>0.17138855131245712</v>
      </c>
      <c r="HS177" s="37">
        <v>0.17428467656109414</v>
      </c>
      <c r="HT177" s="37">
        <v>0.17241581761479496</v>
      </c>
      <c r="HU177" s="37">
        <v>0.17913320260116339</v>
      </c>
      <c r="HV177" s="37">
        <v>0.17023948113406284</v>
      </c>
      <c r="HW177" s="37">
        <v>0.17249269314897853</v>
      </c>
      <c r="HX177" s="37">
        <v>0.18011575039360816</v>
      </c>
      <c r="HY177" s="37">
        <v>0.18011575039360816</v>
      </c>
      <c r="HZ177" s="37">
        <v>0.16784466806134346</v>
      </c>
      <c r="IA177" s="37">
        <v>0.17241581761479496</v>
      </c>
      <c r="IB177" s="37">
        <v>0.17239069911212423</v>
      </c>
      <c r="IC177" s="37">
        <v>0.1694878864246121</v>
      </c>
      <c r="ID177" s="37">
        <v>0.17241581761479496</v>
      </c>
      <c r="IE177" s="37">
        <v>0.17249269314897853</v>
      </c>
      <c r="IF177" s="37">
        <v>0.17258171657352173</v>
      </c>
      <c r="IG177" s="37">
        <v>0.17023948113406284</v>
      </c>
      <c r="IH177" s="37">
        <v>0.17719507400052459</v>
      </c>
      <c r="II177" s="37">
        <v>0.18011575039360816</v>
      </c>
      <c r="IJ177" s="37">
        <v>0.17378198943441969</v>
      </c>
      <c r="IK177" s="37">
        <v>0.17542945466851689</v>
      </c>
      <c r="IL177" s="37">
        <v>0.17036470621141175</v>
      </c>
      <c r="IM177" s="37"/>
      <c r="IN177" s="37"/>
      <c r="IO177" s="37"/>
      <c r="IP177" s="37"/>
      <c r="IQ177" s="37"/>
      <c r="IR177" s="37"/>
      <c r="IS177" s="37"/>
      <c r="IT177" s="37"/>
      <c r="IU177" s="37"/>
      <c r="IV177" s="37"/>
      <c r="IW177" s="37"/>
      <c r="IX177" s="37"/>
      <c r="IY177" s="37"/>
      <c r="IZ177" s="37"/>
      <c r="JA177" s="37"/>
      <c r="JB177" s="37"/>
      <c r="JC177" s="37"/>
      <c r="JD177" s="37"/>
      <c r="JE177" s="37"/>
      <c r="JF177" s="37"/>
      <c r="JG177" s="37"/>
      <c r="JH177" s="37"/>
      <c r="JI177" s="37"/>
      <c r="JJ177" s="37"/>
      <c r="JK177" s="37"/>
      <c r="JL177" s="37"/>
      <c r="JM177" s="37"/>
      <c r="JN177" s="37"/>
      <c r="JO177" s="37"/>
      <c r="JP177" s="37"/>
      <c r="JQ177" s="37"/>
      <c r="JR177" s="37"/>
      <c r="JS177" s="37"/>
      <c r="JT177" s="37"/>
      <c r="JU177" s="37"/>
      <c r="JV177" s="37"/>
      <c r="JW177" s="37"/>
      <c r="JX177" s="37"/>
      <c r="JY177" s="37"/>
      <c r="JZ177" s="37"/>
      <c r="KA177" s="37"/>
      <c r="KB177" s="37"/>
      <c r="KC177" s="37"/>
      <c r="KD177" s="37"/>
      <c r="KE177" s="37"/>
      <c r="KF177" s="37"/>
      <c r="KG177" s="37"/>
      <c r="KH177" s="37"/>
      <c r="KI177" s="37"/>
      <c r="KJ177" s="37"/>
      <c r="KK177" s="37"/>
      <c r="KL177" s="37"/>
      <c r="KM177" s="37"/>
      <c r="KN177" s="37"/>
      <c r="KO177" s="37"/>
      <c r="KP177" s="37"/>
      <c r="KQ177" s="37"/>
      <c r="KR177" s="37"/>
      <c r="KS177" s="37"/>
      <c r="KT177" s="37"/>
      <c r="KU177" s="37"/>
      <c r="KV177" s="37"/>
      <c r="KW177" s="37"/>
      <c r="KX177" s="37"/>
      <c r="KY177" s="37"/>
      <c r="KZ177" s="37"/>
      <c r="LA177" s="37"/>
      <c r="LB177" s="37"/>
      <c r="LC177" s="37"/>
      <c r="LD177" s="37"/>
      <c r="LE177" s="37"/>
      <c r="LF177" s="37"/>
      <c r="LG177" s="37"/>
      <c r="LH177" s="37"/>
      <c r="LI177" s="37"/>
      <c r="LJ177" s="37"/>
      <c r="LK177" s="37"/>
      <c r="LL177" s="37"/>
      <c r="LM177" s="37"/>
      <c r="LN177" s="37"/>
      <c r="LO177" s="37"/>
      <c r="LP177" s="37"/>
      <c r="LQ177" s="37"/>
      <c r="LR177" s="37"/>
      <c r="LS177" s="37"/>
      <c r="LT177" s="37"/>
      <c r="LU177" s="37"/>
      <c r="LV177" s="37"/>
      <c r="LW177" s="37"/>
      <c r="LX177" s="37"/>
      <c r="LY177" s="37"/>
      <c r="LZ177" s="37"/>
      <c r="MA177" s="37"/>
      <c r="MB177" s="37"/>
      <c r="MC177" s="37"/>
      <c r="MD177" s="37"/>
      <c r="ME177" s="37"/>
      <c r="MF177" s="37"/>
      <c r="MG177" s="37"/>
      <c r="MH177" s="37"/>
      <c r="MI177" s="37"/>
      <c r="MJ177" s="37"/>
      <c r="MK177" s="37"/>
      <c r="ML177" s="37"/>
      <c r="MM177" s="37"/>
      <c r="MN177" s="37"/>
      <c r="MO177" s="37"/>
      <c r="MP177" s="37"/>
      <c r="MQ177" s="37"/>
      <c r="MR177" s="37"/>
      <c r="MS177" s="37"/>
      <c r="MT177" s="37"/>
      <c r="MU177" s="37"/>
      <c r="MV177" s="37"/>
      <c r="MW177" s="37"/>
      <c r="MX177" s="37"/>
      <c r="MY177" s="37"/>
      <c r="MZ177" s="37"/>
      <c r="NA177" s="37"/>
      <c r="NB177" s="37"/>
      <c r="NC177" s="37"/>
      <c r="ND177" s="37"/>
      <c r="NE177" s="37"/>
      <c r="NF177" s="37"/>
      <c r="NG177" s="37"/>
      <c r="NH177" s="37"/>
      <c r="NI177" s="37"/>
      <c r="NJ177" s="37"/>
      <c r="NK177" s="37"/>
      <c r="NL177" s="37"/>
      <c r="NM177" s="37"/>
      <c r="NN177" s="37"/>
      <c r="NO177" s="37"/>
      <c r="NP177" s="37"/>
      <c r="NQ177" s="37"/>
      <c r="NR177" s="37"/>
      <c r="NS177" s="37"/>
      <c r="NT177" s="37"/>
      <c r="NU177" s="37"/>
      <c r="NV177" s="37"/>
      <c r="NW177" s="37"/>
      <c r="NX177" s="37"/>
      <c r="NY177" s="37"/>
      <c r="NZ177" s="37"/>
      <c r="OA177" s="37"/>
      <c r="OB177" s="37"/>
      <c r="OC177" s="37"/>
      <c r="OD177" s="37"/>
      <c r="OE177" s="37"/>
      <c r="OF177" s="37"/>
      <c r="OG177" s="37"/>
      <c r="OH177" s="37"/>
      <c r="OI177" s="37"/>
      <c r="OJ177" s="37"/>
      <c r="OK177" s="37"/>
      <c r="OL177" s="37"/>
      <c r="OM177" s="37"/>
      <c r="ON177" s="37"/>
      <c r="OO177" s="37"/>
      <c r="OP177" s="37"/>
      <c r="OQ177" s="37"/>
      <c r="OR177" s="37"/>
      <c r="OS177" s="37"/>
      <c r="OT177" s="37"/>
    </row>
    <row r="178" spans="1:410" x14ac:dyDescent="0.35">
      <c r="A178" s="307">
        <v>0.22000000000000008</v>
      </c>
      <c r="B178" s="314">
        <f t="shared" si="16"/>
        <v>0.17749724776521128</v>
      </c>
      <c r="C178" s="315">
        <f t="shared" si="17"/>
        <v>4.2502752234788804E-2</v>
      </c>
      <c r="D178" s="37">
        <f t="shared" si="18"/>
        <v>0.17419687328268285</v>
      </c>
      <c r="E178" s="11">
        <f t="shared" si="19"/>
        <v>4.5803126717317233E-2</v>
      </c>
      <c r="F178" s="310">
        <f t="shared" si="20"/>
        <v>0.17745596310950276</v>
      </c>
      <c r="G178" s="311">
        <f t="shared" si="21"/>
        <v>4.2544036890497322E-2</v>
      </c>
      <c r="H178" s="312">
        <f t="shared" si="22"/>
        <v>0.17429995854246616</v>
      </c>
      <c r="I178" s="313">
        <f t="shared" si="23"/>
        <v>4.5700041457533924E-2</v>
      </c>
      <c r="J178" s="323">
        <v>0.17419687328268285</v>
      </c>
      <c r="K178" s="313">
        <v>4.5803126717317233E-2</v>
      </c>
      <c r="M178" s="1">
        <v>0.22000000000000008</v>
      </c>
      <c r="N178" s="37">
        <v>0.175744007999449</v>
      </c>
      <c r="O178" s="37">
        <v>0.17794855546007127</v>
      </c>
      <c r="P178" s="37">
        <v>0.18324188380315465</v>
      </c>
      <c r="Q178" s="37">
        <v>0.18693873654332749</v>
      </c>
      <c r="R178" s="37">
        <v>0.17329944599770908</v>
      </c>
      <c r="S178" s="37">
        <v>0.17794855546007127</v>
      </c>
      <c r="T178" s="37">
        <v>0.17647319972822695</v>
      </c>
      <c r="U178" s="37">
        <v>0.184026148028966</v>
      </c>
      <c r="V178" s="37">
        <v>0.17794855546007127</v>
      </c>
      <c r="W178" s="37">
        <v>0.17818846214762374</v>
      </c>
      <c r="X178" s="37">
        <v>0.17794855546007127</v>
      </c>
      <c r="Y178" s="37">
        <v>0.17491593806632144</v>
      </c>
      <c r="Z178" s="37">
        <v>0.17818846214762374</v>
      </c>
      <c r="AA178" s="37">
        <v>0.17818846214762374</v>
      </c>
      <c r="AB178" s="37">
        <v>0.19307997576306946</v>
      </c>
      <c r="AC178" s="37">
        <v>0.17790454657661203</v>
      </c>
      <c r="AD178" s="37">
        <v>0.17354494248130226</v>
      </c>
      <c r="AE178" s="37">
        <v>0.19169050497630735</v>
      </c>
      <c r="AF178" s="37">
        <v>0.17794855546007127</v>
      </c>
      <c r="AG178" s="37">
        <v>0.17818846214762374</v>
      </c>
      <c r="AH178" s="37">
        <v>0.18324188380315465</v>
      </c>
      <c r="AI178" s="37">
        <v>0.18834824466008748</v>
      </c>
      <c r="AJ178" s="37">
        <v>0.17818846214762374</v>
      </c>
      <c r="AK178" s="37">
        <v>0.17339382835830297</v>
      </c>
      <c r="AL178" s="37">
        <v>0.17794855546007127</v>
      </c>
      <c r="AM178" s="37">
        <v>0.17788042506321933</v>
      </c>
      <c r="AN178" s="37">
        <v>0.18266110865161633</v>
      </c>
      <c r="AO178" s="37">
        <v>0.17790454657661203</v>
      </c>
      <c r="AP178" s="37">
        <v>0.17818846214762374</v>
      </c>
      <c r="AQ178" s="37">
        <v>0.18292321632218234</v>
      </c>
      <c r="AR178" s="37">
        <v>0.18324188380315465</v>
      </c>
      <c r="AS178" s="37">
        <v>0.16854335997734182</v>
      </c>
      <c r="AT178" s="37">
        <v>0.19080819260683102</v>
      </c>
      <c r="AU178" s="37">
        <v>0.17602329012100815</v>
      </c>
      <c r="AV178" s="37">
        <v>0.17818846214762374</v>
      </c>
      <c r="AW178" s="37">
        <v>0.17781067611829671</v>
      </c>
      <c r="AX178" s="37">
        <v>0.17790454657661203</v>
      </c>
      <c r="AY178" s="37">
        <v>0.17794855546007127</v>
      </c>
      <c r="AZ178" s="37">
        <v>0.17473630362182613</v>
      </c>
      <c r="BA178" s="37">
        <v>0.17339382835830297</v>
      </c>
      <c r="BB178" s="37">
        <v>0.17339382835830297</v>
      </c>
      <c r="BC178" s="37">
        <v>0.17849176316504933</v>
      </c>
      <c r="BD178" s="37">
        <v>0.17316266561641069</v>
      </c>
      <c r="BE178" s="37">
        <v>0.17794855546007127</v>
      </c>
      <c r="BF178" s="37">
        <v>0.18859185420950064</v>
      </c>
      <c r="BG178" s="37">
        <v>0.1839062641288407</v>
      </c>
      <c r="BH178" s="37">
        <v>0.18969688537589358</v>
      </c>
      <c r="BI178" s="37">
        <v>0.18324188380315465</v>
      </c>
      <c r="BJ178" s="37">
        <v>0.17790454657661203</v>
      </c>
      <c r="BK178" s="37">
        <v>0.19847481154920699</v>
      </c>
      <c r="BL178" s="37">
        <v>0.18796397767142703</v>
      </c>
      <c r="BM178" s="37">
        <v>0.17588528366444889</v>
      </c>
      <c r="BN178" s="37">
        <v>0.17115483784453667</v>
      </c>
      <c r="BO178" s="37">
        <v>0.18229610992931655</v>
      </c>
      <c r="BP178" s="37">
        <v>0.17789248537037583</v>
      </c>
      <c r="BQ178" s="37">
        <v>0.1810830856396799</v>
      </c>
      <c r="BR178" s="37">
        <v>0.17818846214762374</v>
      </c>
      <c r="BS178" s="37">
        <v>0.17818846214762374</v>
      </c>
      <c r="BT178" s="37">
        <v>0.17794855546007127</v>
      </c>
      <c r="BU178" s="37">
        <v>0.17794855546007127</v>
      </c>
      <c r="BV178" s="37">
        <v>0.18324188380315465</v>
      </c>
      <c r="BW178" s="37">
        <v>0.18366840231044645</v>
      </c>
      <c r="BX178" s="37">
        <v>0.17339382835830297</v>
      </c>
      <c r="BY178" s="37">
        <v>0.1782357585730483</v>
      </c>
      <c r="BZ178" s="37">
        <v>0.17668820600239199</v>
      </c>
      <c r="CA178" s="37">
        <v>0.17818846214762374</v>
      </c>
      <c r="CB178" s="37">
        <v>0.17331148522364126</v>
      </c>
      <c r="CC178" s="37">
        <v>0.18956515643670602</v>
      </c>
      <c r="CD178" s="37">
        <v>0.17904067911086363</v>
      </c>
      <c r="CE178" s="37">
        <v>0.18193203708470729</v>
      </c>
      <c r="CF178" s="37">
        <v>0.15865050520477131</v>
      </c>
      <c r="CG178" s="37">
        <v>0.17331148522364126</v>
      </c>
      <c r="CH178" s="37">
        <v>0.19793663924948568</v>
      </c>
      <c r="CI178" s="37">
        <v>0.16905586430417241</v>
      </c>
      <c r="CJ178" s="37">
        <v>0.18324188380315465</v>
      </c>
      <c r="CK178" s="37">
        <v>0.19034553489776629</v>
      </c>
      <c r="CL178" s="37">
        <v>0.17339382835830297</v>
      </c>
      <c r="CM178" s="37">
        <v>0.17836601629448534</v>
      </c>
      <c r="CN178" s="37">
        <v>0.18327617626691572</v>
      </c>
      <c r="CO178" s="37">
        <v>0.19519633768634059</v>
      </c>
      <c r="CP178" s="37">
        <v>0.18547817326092142</v>
      </c>
      <c r="CQ178" s="37">
        <v>0.17769849743699995</v>
      </c>
      <c r="CR178" s="37">
        <v>0.17354494248130226</v>
      </c>
      <c r="CS178" s="37">
        <v>0.18667300993747671</v>
      </c>
      <c r="CT178" s="37">
        <v>0.17339382835830297</v>
      </c>
      <c r="CU178" s="37">
        <v>0.17453015703175589</v>
      </c>
      <c r="CV178" s="37">
        <v>0.17354494248130226</v>
      </c>
      <c r="CW178" s="37">
        <v>0.17988013318648011</v>
      </c>
      <c r="CX178" s="37">
        <v>0.17339382835830297</v>
      </c>
      <c r="CY178" s="37">
        <v>0.17339382835830297</v>
      </c>
      <c r="CZ178" s="37">
        <v>0.18686050745569394</v>
      </c>
      <c r="DA178" s="37">
        <v>0.17354494248130226</v>
      </c>
      <c r="DB178" s="37">
        <v>0.17182764885988688</v>
      </c>
      <c r="DC178" s="37">
        <v>0.17331148522364126</v>
      </c>
      <c r="DD178" s="37">
        <v>0.17926507284454818</v>
      </c>
      <c r="DE178" s="37">
        <v>0.17328740771101647</v>
      </c>
      <c r="DF178" s="37">
        <v>0.17983006432084214</v>
      </c>
      <c r="DG178" s="37">
        <v>0.17115483784453667</v>
      </c>
      <c r="DH178" s="37">
        <v>0.17127662306554003</v>
      </c>
      <c r="DI178" s="37">
        <v>0.1801535687230007</v>
      </c>
      <c r="DJ178" s="37">
        <v>0.17809794660339517</v>
      </c>
      <c r="DK178" s="37">
        <v>0.17339382835830297</v>
      </c>
      <c r="DL178" s="37">
        <v>0.17339382835830297</v>
      </c>
      <c r="DM178" s="37">
        <v>0.16329120453769153</v>
      </c>
      <c r="DN178" s="37">
        <v>0.17646351101144986</v>
      </c>
      <c r="DO178" s="37">
        <v>0.17339382835830297</v>
      </c>
      <c r="DP178" s="37">
        <v>0.17115483784453667</v>
      </c>
      <c r="DQ178" s="37">
        <v>0.17761467642927897</v>
      </c>
      <c r="DR178" s="37">
        <v>0.16088195244332959</v>
      </c>
      <c r="DS178" s="37">
        <v>0.17487048116164661</v>
      </c>
      <c r="DT178" s="37">
        <v>0.16862263919956488</v>
      </c>
      <c r="DU178" s="37">
        <v>0.17339382835830297</v>
      </c>
      <c r="DV178" s="37">
        <v>0.173140530875175</v>
      </c>
      <c r="DW178" s="37">
        <v>0.17160775742460421</v>
      </c>
      <c r="DX178" s="37">
        <v>0.174455150779941</v>
      </c>
      <c r="DY178" s="37">
        <v>0.17354494248130226</v>
      </c>
      <c r="DZ178" s="37">
        <v>0.17968251541316449</v>
      </c>
      <c r="EA178" s="37">
        <v>0.17349273123162412</v>
      </c>
      <c r="EB178" s="37">
        <v>0.17926507284454818</v>
      </c>
      <c r="EC178" s="37">
        <v>0.17339382835830297</v>
      </c>
      <c r="ED178" s="37">
        <v>0.17612539117557002</v>
      </c>
      <c r="EE178" s="37">
        <v>0.17354494248130226</v>
      </c>
      <c r="EF178" s="37">
        <v>0.17339382835830297</v>
      </c>
      <c r="EG178" s="37">
        <v>0.17115483784453667</v>
      </c>
      <c r="EH178" s="37">
        <v>0.17339382835830297</v>
      </c>
      <c r="EI178" s="37">
        <v>0.17339382835830297</v>
      </c>
      <c r="EJ178" s="37">
        <v>0.18099867601196307</v>
      </c>
      <c r="EK178" s="37">
        <v>0.17498839180007697</v>
      </c>
      <c r="EL178" s="37">
        <v>0.18099867601196307</v>
      </c>
      <c r="EM178" s="37">
        <v>0.18072178719000642</v>
      </c>
      <c r="EN178" s="37">
        <v>0.17553995798832234</v>
      </c>
      <c r="EO178" s="37">
        <v>0.18099867601196307</v>
      </c>
      <c r="EP178" s="37">
        <v>0.18099867601196307</v>
      </c>
      <c r="EQ178" s="37">
        <v>0.17661586183941425</v>
      </c>
      <c r="ER178" s="37">
        <v>0.16552091650811751</v>
      </c>
      <c r="ES178" s="37">
        <v>0.16165229407300097</v>
      </c>
      <c r="ET178" s="37">
        <v>0.17354494248130226</v>
      </c>
      <c r="EU178" s="37">
        <v>0.17871275594795066</v>
      </c>
      <c r="EV178" s="37">
        <v>0.17983006432084214</v>
      </c>
      <c r="EW178" s="37">
        <v>0.1840982580124102</v>
      </c>
      <c r="EX178" s="37">
        <v>0.17339382835830297</v>
      </c>
      <c r="EY178" s="37">
        <v>0.17339382835830297</v>
      </c>
      <c r="EZ178" s="37">
        <v>0.1788052030052969</v>
      </c>
      <c r="FA178" s="37">
        <v>0.17354494248130226</v>
      </c>
      <c r="FB178" s="37">
        <v>0.17192513065270809</v>
      </c>
      <c r="FC178" s="37">
        <v>0.17354494248130226</v>
      </c>
      <c r="FD178" s="37">
        <v>0.15888901734898275</v>
      </c>
      <c r="FE178" s="37">
        <v>0.17661586183941425</v>
      </c>
      <c r="FF178" s="37">
        <v>0.17192513065270809</v>
      </c>
      <c r="FG178" s="37">
        <v>0.17339382835830297</v>
      </c>
      <c r="FH178" s="37">
        <v>0.1731996675427232</v>
      </c>
      <c r="FI178" s="37">
        <v>0.16743644387873835</v>
      </c>
      <c r="FJ178" s="37">
        <v>0.18971207756472852</v>
      </c>
      <c r="FK178" s="37">
        <v>0.17354494248130226</v>
      </c>
      <c r="FL178" s="37">
        <v>0.17601197468637864</v>
      </c>
      <c r="FM178" s="37">
        <v>0.17642453000436253</v>
      </c>
      <c r="FN178" s="37">
        <v>0.18099867601196307</v>
      </c>
      <c r="FO178" s="37">
        <v>0.18434310716201252</v>
      </c>
      <c r="FP178" s="37">
        <v>0.17354494248130226</v>
      </c>
      <c r="FQ178" s="37">
        <v>0.17339382835830297</v>
      </c>
      <c r="FR178" s="37">
        <v>0.17354494248130226</v>
      </c>
      <c r="FS178" s="37">
        <v>0.16635576683170017</v>
      </c>
      <c r="FT178" s="37">
        <v>0.17339382835830297</v>
      </c>
      <c r="FU178" s="37">
        <v>0.17339382835830297</v>
      </c>
      <c r="FV178" s="37">
        <v>0.17349273123162412</v>
      </c>
      <c r="FW178" s="37">
        <v>0.18459130715735705</v>
      </c>
      <c r="FX178" s="37">
        <v>0.18099867601196307</v>
      </c>
      <c r="FY178" s="37">
        <v>0.17549451245608494</v>
      </c>
      <c r="FZ178" s="37">
        <v>0.16865803497504861</v>
      </c>
      <c r="GA178" s="37">
        <v>0.17339382835830297</v>
      </c>
      <c r="GB178" s="37">
        <v>0.17339382835830297</v>
      </c>
      <c r="GC178" s="37">
        <v>0.18577143532053575</v>
      </c>
      <c r="GD178" s="37">
        <v>0.17263632223852254</v>
      </c>
      <c r="GE178" s="37">
        <v>0.17354494248130226</v>
      </c>
      <c r="GF178" s="37">
        <v>0.17339382835830297</v>
      </c>
      <c r="GG178" s="37">
        <v>0.18426513665264777</v>
      </c>
      <c r="GH178" s="37">
        <v>0.16828206410535018</v>
      </c>
      <c r="GI178" s="37">
        <v>0.17349273123162412</v>
      </c>
      <c r="GJ178" s="37">
        <v>0.17354494248130226</v>
      </c>
      <c r="GK178" s="37">
        <v>0.16846525799862277</v>
      </c>
      <c r="GL178" s="37">
        <v>0.17329944599770908</v>
      </c>
      <c r="GM178" s="37">
        <v>0.18747432331908387</v>
      </c>
      <c r="GN178" s="37">
        <v>0.17115483784453667</v>
      </c>
      <c r="GO178" s="37">
        <v>0.17427612793308112</v>
      </c>
      <c r="GP178" s="37">
        <v>0.17354494248130226</v>
      </c>
      <c r="GQ178" s="37">
        <v>0.18894325225340336</v>
      </c>
      <c r="GR178" s="37">
        <v>0.18099867601196307</v>
      </c>
      <c r="GS178" s="37">
        <v>0.17339382835830297</v>
      </c>
      <c r="GT178" s="37">
        <v>0.17759398270437265</v>
      </c>
      <c r="GU178" s="37">
        <v>0.176561970390537</v>
      </c>
      <c r="GV178" s="37">
        <v>0.1731996675427232</v>
      </c>
      <c r="GW178" s="37">
        <v>0.17339382835830297</v>
      </c>
      <c r="GX178" s="37">
        <v>0.18039730181513769</v>
      </c>
      <c r="GY178" s="37">
        <v>0.18099867601196307</v>
      </c>
      <c r="GZ178" s="37">
        <v>0.1777092012886452</v>
      </c>
      <c r="HA178" s="37">
        <v>0.17331148522364126</v>
      </c>
      <c r="HB178" s="37">
        <v>0.17642453000436253</v>
      </c>
      <c r="HC178" s="37">
        <v>0.17482226508056886</v>
      </c>
      <c r="HD178" s="37">
        <v>0.17354494248130226</v>
      </c>
      <c r="HE178" s="37">
        <v>0.1479897661065861</v>
      </c>
      <c r="HF178" s="37">
        <v>0.17339382835830297</v>
      </c>
      <c r="HG178" s="37">
        <v>0.14960212129961281</v>
      </c>
      <c r="HH178" s="37">
        <v>0.17609841660565717</v>
      </c>
      <c r="HI178" s="37">
        <v>0.17339382835830297</v>
      </c>
      <c r="HJ178" s="37">
        <v>0.17504597030954816</v>
      </c>
      <c r="HK178" s="37">
        <v>0.16905586430417241</v>
      </c>
      <c r="HL178" s="37">
        <v>0.1712325494205631</v>
      </c>
      <c r="HM178" s="37">
        <v>0.17339382835830297</v>
      </c>
      <c r="HN178" s="37">
        <v>0.16645591892218259</v>
      </c>
      <c r="HO178" s="37">
        <v>0.17845891116918322</v>
      </c>
      <c r="HP178" s="37">
        <v>0.17354494248130226</v>
      </c>
      <c r="HQ178" s="37">
        <v>0.17329944599770908</v>
      </c>
      <c r="HR178" s="37">
        <v>0.1721600451328833</v>
      </c>
      <c r="HS178" s="37">
        <v>0.17518453824899982</v>
      </c>
      <c r="HT178" s="37">
        <v>0.17331148522364126</v>
      </c>
      <c r="HU178" s="37">
        <v>0.18001452154996977</v>
      </c>
      <c r="HV178" s="37">
        <v>0.17115483784453667</v>
      </c>
      <c r="HW178" s="37">
        <v>0.17339382835830297</v>
      </c>
      <c r="HX178" s="37">
        <v>0.18099867601196307</v>
      </c>
      <c r="HY178" s="37">
        <v>0.18099867601196307</v>
      </c>
      <c r="HZ178" s="37">
        <v>0.16877005343277918</v>
      </c>
      <c r="IA178" s="37">
        <v>0.17331148522364126</v>
      </c>
      <c r="IB178" s="37">
        <v>0.17328740771101647</v>
      </c>
      <c r="IC178" s="37">
        <v>0.17039442006048522</v>
      </c>
      <c r="ID178" s="37">
        <v>0.17331148522364126</v>
      </c>
      <c r="IE178" s="37">
        <v>0.17339382835830297</v>
      </c>
      <c r="IF178" s="37">
        <v>0.17349273123162412</v>
      </c>
      <c r="IG178" s="37">
        <v>0.17115483784453667</v>
      </c>
      <c r="IH178" s="37">
        <v>0.17809794660339517</v>
      </c>
      <c r="II178" s="37">
        <v>0.18099867601196307</v>
      </c>
      <c r="IJ178" s="37">
        <v>0.17469191458384414</v>
      </c>
      <c r="IK178" s="37">
        <v>0.17631208538970911</v>
      </c>
      <c r="IL178" s="37">
        <v>0.17127662306554003</v>
      </c>
      <c r="IM178" s="37"/>
      <c r="IN178" s="37"/>
      <c r="IO178" s="37"/>
      <c r="IP178" s="37"/>
      <c r="IQ178" s="37"/>
      <c r="IR178" s="37"/>
      <c r="IS178" s="37"/>
      <c r="IT178" s="37"/>
      <c r="IU178" s="37"/>
      <c r="IV178" s="37"/>
      <c r="IW178" s="37"/>
      <c r="IX178" s="37"/>
      <c r="IY178" s="37"/>
      <c r="IZ178" s="37"/>
      <c r="JA178" s="37"/>
      <c r="JB178" s="37"/>
      <c r="JC178" s="37"/>
      <c r="JD178" s="37"/>
      <c r="JE178" s="37"/>
      <c r="JF178" s="37"/>
      <c r="JG178" s="37"/>
      <c r="JH178" s="37"/>
      <c r="JI178" s="37"/>
      <c r="JJ178" s="37"/>
      <c r="JK178" s="37"/>
      <c r="JL178" s="37"/>
      <c r="JM178" s="37"/>
      <c r="JN178" s="37"/>
      <c r="JO178" s="37"/>
      <c r="JP178" s="37"/>
      <c r="JQ178" s="37"/>
      <c r="JR178" s="37"/>
      <c r="JS178" s="37"/>
      <c r="JT178" s="37"/>
      <c r="JU178" s="37"/>
      <c r="JV178" s="37"/>
      <c r="JW178" s="37"/>
      <c r="JX178" s="37"/>
      <c r="JY178" s="37"/>
      <c r="JZ178" s="37"/>
      <c r="KA178" s="37"/>
      <c r="KB178" s="37"/>
      <c r="KC178" s="37"/>
      <c r="KD178" s="37"/>
      <c r="KE178" s="37"/>
      <c r="KF178" s="37"/>
      <c r="KG178" s="37"/>
      <c r="KH178" s="37"/>
      <c r="KI178" s="37"/>
      <c r="KJ178" s="37"/>
      <c r="KK178" s="37"/>
      <c r="KL178" s="37"/>
      <c r="KM178" s="37"/>
      <c r="KN178" s="37"/>
      <c r="KO178" s="37"/>
      <c r="KP178" s="37"/>
      <c r="KQ178" s="37"/>
      <c r="KR178" s="37"/>
      <c r="KS178" s="37"/>
      <c r="KT178" s="37"/>
      <c r="KU178" s="37"/>
      <c r="KV178" s="37"/>
      <c r="KW178" s="37"/>
      <c r="KX178" s="37"/>
      <c r="KY178" s="37"/>
      <c r="KZ178" s="37"/>
      <c r="LA178" s="37"/>
      <c r="LB178" s="37"/>
      <c r="LC178" s="37"/>
      <c r="LD178" s="37"/>
      <c r="LE178" s="37"/>
      <c r="LF178" s="37"/>
      <c r="LG178" s="37"/>
      <c r="LH178" s="37"/>
      <c r="LI178" s="37"/>
      <c r="LJ178" s="37"/>
      <c r="LK178" s="37"/>
      <c r="LL178" s="37"/>
      <c r="LM178" s="37"/>
      <c r="LN178" s="37"/>
      <c r="LO178" s="37"/>
      <c r="LP178" s="37"/>
      <c r="LQ178" s="37"/>
      <c r="LR178" s="37"/>
      <c r="LS178" s="37"/>
      <c r="LT178" s="37"/>
      <c r="LU178" s="37"/>
      <c r="LV178" s="37"/>
      <c r="LW178" s="37"/>
      <c r="LX178" s="37"/>
      <c r="LY178" s="37"/>
      <c r="LZ178" s="37"/>
      <c r="MA178" s="37"/>
      <c r="MB178" s="37"/>
      <c r="MC178" s="37"/>
      <c r="MD178" s="37"/>
      <c r="ME178" s="37"/>
      <c r="MF178" s="37"/>
      <c r="MG178" s="37"/>
      <c r="MH178" s="37"/>
      <c r="MI178" s="37"/>
      <c r="MJ178" s="37"/>
      <c r="MK178" s="37"/>
      <c r="ML178" s="37"/>
      <c r="MM178" s="37"/>
      <c r="MN178" s="37"/>
      <c r="MO178" s="37"/>
      <c r="MP178" s="37"/>
      <c r="MQ178" s="37"/>
      <c r="MR178" s="37"/>
      <c r="MS178" s="37"/>
      <c r="MT178" s="37"/>
      <c r="MU178" s="37"/>
      <c r="MV178" s="37"/>
      <c r="MW178" s="37"/>
      <c r="MX178" s="37"/>
      <c r="MY178" s="37"/>
      <c r="MZ178" s="37"/>
      <c r="NA178" s="37"/>
      <c r="NB178" s="37"/>
      <c r="NC178" s="37"/>
      <c r="ND178" s="37"/>
      <c r="NE178" s="37"/>
      <c r="NF178" s="37"/>
      <c r="NG178" s="37"/>
      <c r="NH178" s="37"/>
      <c r="NI178" s="37"/>
      <c r="NJ178" s="37"/>
      <c r="NK178" s="37"/>
      <c r="NL178" s="37"/>
      <c r="NM178" s="37"/>
      <c r="NN178" s="37"/>
      <c r="NO178" s="37"/>
      <c r="NP178" s="37"/>
      <c r="NQ178" s="37"/>
      <c r="NR178" s="37"/>
      <c r="NS178" s="37"/>
      <c r="NT178" s="37"/>
      <c r="NU178" s="37"/>
      <c r="NV178" s="37"/>
      <c r="NW178" s="37"/>
      <c r="NX178" s="37"/>
      <c r="NY178" s="37"/>
      <c r="NZ178" s="37"/>
      <c r="OA178" s="37"/>
      <c r="OB178" s="37"/>
      <c r="OC178" s="37"/>
      <c r="OD178" s="37"/>
      <c r="OE178" s="37"/>
      <c r="OF178" s="37"/>
      <c r="OG178" s="37"/>
      <c r="OH178" s="37"/>
      <c r="OI178" s="37"/>
      <c r="OJ178" s="37"/>
      <c r="OK178" s="37"/>
      <c r="OL178" s="37"/>
      <c r="OM178" s="37"/>
      <c r="ON178" s="37"/>
      <c r="OO178" s="37"/>
      <c r="OP178" s="37"/>
      <c r="OQ178" s="37"/>
      <c r="OR178" s="37"/>
      <c r="OS178" s="37"/>
      <c r="OT178" s="37"/>
    </row>
    <row r="179" spans="1:410" x14ac:dyDescent="0.35">
      <c r="A179" s="307">
        <v>0.22100000000000009</v>
      </c>
      <c r="B179" s="314">
        <f t="shared" si="16"/>
        <v>0.17839572681358212</v>
      </c>
      <c r="C179" s="315">
        <f t="shared" si="17"/>
        <v>4.2604273186417962E-2</v>
      </c>
      <c r="D179" s="37">
        <f t="shared" si="18"/>
        <v>0.17509279373360731</v>
      </c>
      <c r="E179" s="11">
        <f t="shared" si="19"/>
        <v>4.5907206266392775E-2</v>
      </c>
      <c r="F179" s="310">
        <f t="shared" si="20"/>
        <v>0.17835402743660408</v>
      </c>
      <c r="G179" s="311">
        <f t="shared" si="21"/>
        <v>4.2645972563396001E-2</v>
      </c>
      <c r="H179" s="312">
        <f t="shared" si="22"/>
        <v>0.17519611398954477</v>
      </c>
      <c r="I179" s="313">
        <f t="shared" si="23"/>
        <v>4.5803886010455319E-2</v>
      </c>
      <c r="J179" s="323">
        <v>0.17509279373360731</v>
      </c>
      <c r="K179" s="313">
        <v>4.5907206266392775E-2</v>
      </c>
      <c r="M179" s="1">
        <v>0.22100000000000009</v>
      </c>
      <c r="N179" s="37">
        <v>0.17664694088098165</v>
      </c>
      <c r="O179" s="37">
        <v>0.17883946004130236</v>
      </c>
      <c r="P179" s="37">
        <v>0.18412525856215844</v>
      </c>
      <c r="Q179" s="37">
        <v>0.1878134785904102</v>
      </c>
      <c r="R179" s="37">
        <v>0.17420153947777628</v>
      </c>
      <c r="S179" s="37">
        <v>0.17883946004130236</v>
      </c>
      <c r="T179" s="37">
        <v>0.17736394696621272</v>
      </c>
      <c r="U179" s="37">
        <v>0.18489984933377857</v>
      </c>
      <c r="V179" s="37">
        <v>0.17883946004130236</v>
      </c>
      <c r="W179" s="37">
        <v>0.17908269851520053</v>
      </c>
      <c r="X179" s="37">
        <v>0.17883946004130236</v>
      </c>
      <c r="Y179" s="37">
        <v>0.17581375576327196</v>
      </c>
      <c r="Z179" s="37">
        <v>0.17908269851520053</v>
      </c>
      <c r="AA179" s="37">
        <v>0.17908269851520053</v>
      </c>
      <c r="AB179" s="37">
        <v>0.19403312574002385</v>
      </c>
      <c r="AC179" s="37">
        <v>0.17880158689664127</v>
      </c>
      <c r="AD179" s="37">
        <v>0.17445913316944539</v>
      </c>
      <c r="AE179" s="37">
        <v>0.19263423194631235</v>
      </c>
      <c r="AF179" s="37">
        <v>0.17883946004130236</v>
      </c>
      <c r="AG179" s="37">
        <v>0.17908269851520053</v>
      </c>
      <c r="AH179" s="37">
        <v>0.18412525856215844</v>
      </c>
      <c r="AI179" s="37">
        <v>0.18931564869418338</v>
      </c>
      <c r="AJ179" s="37">
        <v>0.17908269851520053</v>
      </c>
      <c r="AK179" s="37">
        <v>0.17429513367425953</v>
      </c>
      <c r="AL179" s="37">
        <v>0.17883946004130236</v>
      </c>
      <c r="AM179" s="37">
        <v>0.17877479443038613</v>
      </c>
      <c r="AN179" s="37">
        <v>0.18354555294725095</v>
      </c>
      <c r="AO179" s="37">
        <v>0.17880158689664127</v>
      </c>
      <c r="AP179" s="37">
        <v>0.17908269851520053</v>
      </c>
      <c r="AQ179" s="37">
        <v>0.18385055085200497</v>
      </c>
      <c r="AR179" s="37">
        <v>0.18412525856215844</v>
      </c>
      <c r="AS179" s="37">
        <v>0.16944477535822133</v>
      </c>
      <c r="AT179" s="37">
        <v>0.19168896498389421</v>
      </c>
      <c r="AU179" s="37">
        <v>0.17691105848505861</v>
      </c>
      <c r="AV179" s="37">
        <v>0.17908269851520053</v>
      </c>
      <c r="AW179" s="37">
        <v>0.17871034821724141</v>
      </c>
      <c r="AX179" s="37">
        <v>0.17880158689664127</v>
      </c>
      <c r="AY179" s="37">
        <v>0.17883946004130236</v>
      </c>
      <c r="AZ179" s="37">
        <v>0.17563665870921752</v>
      </c>
      <c r="BA179" s="37">
        <v>0.17429513367425953</v>
      </c>
      <c r="BB179" s="37">
        <v>0.17429513367425953</v>
      </c>
      <c r="BC179" s="37">
        <v>0.17940247900530526</v>
      </c>
      <c r="BD179" s="37">
        <v>0.17405183848613004</v>
      </c>
      <c r="BE179" s="37">
        <v>0.17883946004130236</v>
      </c>
      <c r="BF179" s="37">
        <v>0.18949962891685002</v>
      </c>
      <c r="BG179" s="37">
        <v>0.18478728569452185</v>
      </c>
      <c r="BH179" s="37">
        <v>0.19063921206861689</v>
      </c>
      <c r="BI179" s="37">
        <v>0.18412525856215844</v>
      </c>
      <c r="BJ179" s="37">
        <v>0.17880158689664127</v>
      </c>
      <c r="BK179" s="37">
        <v>0.19941237120690802</v>
      </c>
      <c r="BL179" s="37">
        <v>0.18884595695077633</v>
      </c>
      <c r="BM179" s="37">
        <v>0.17677597035594461</v>
      </c>
      <c r="BN179" s="37">
        <v>0.17206663406089739</v>
      </c>
      <c r="BO179" s="37">
        <v>0.18314850095795965</v>
      </c>
      <c r="BP179" s="37">
        <v>0.17878819011372116</v>
      </c>
      <c r="BQ179" s="37">
        <v>0.18198396848136089</v>
      </c>
      <c r="BR179" s="37">
        <v>0.17908269851520053</v>
      </c>
      <c r="BS179" s="37">
        <v>0.17908269851520053</v>
      </c>
      <c r="BT179" s="37">
        <v>0.17883946004130236</v>
      </c>
      <c r="BU179" s="37">
        <v>0.17883946004130236</v>
      </c>
      <c r="BV179" s="37">
        <v>0.18412525856215844</v>
      </c>
      <c r="BW179" s="37">
        <v>0.184463931056007</v>
      </c>
      <c r="BX179" s="37">
        <v>0.17429513367425953</v>
      </c>
      <c r="BY179" s="37">
        <v>0.17913324635493577</v>
      </c>
      <c r="BZ179" s="37">
        <v>0.1775919473308849</v>
      </c>
      <c r="CA179" s="37">
        <v>0.17908269851520053</v>
      </c>
      <c r="CB179" s="37">
        <v>0.17421882127020738</v>
      </c>
      <c r="CC179" s="37">
        <v>0.19048254108031015</v>
      </c>
      <c r="CD179" s="37">
        <v>0.17991012543491691</v>
      </c>
      <c r="CE179" s="37">
        <v>0.18286329870331275</v>
      </c>
      <c r="CF179" s="37">
        <v>0.15957859402134456</v>
      </c>
      <c r="CG179" s="37">
        <v>0.17421882127020738</v>
      </c>
      <c r="CH179" s="37">
        <v>0.19887650815898761</v>
      </c>
      <c r="CI179" s="37">
        <v>0.16996351057461623</v>
      </c>
      <c r="CJ179" s="37">
        <v>0.18412525856215844</v>
      </c>
      <c r="CK179" s="37">
        <v>0.19122348724086358</v>
      </c>
      <c r="CL179" s="37">
        <v>0.17429513367425953</v>
      </c>
      <c r="CM179" s="37">
        <v>0.17926022659425955</v>
      </c>
      <c r="CN179" s="37">
        <v>0.18417323606931957</v>
      </c>
      <c r="CO179" s="37">
        <v>0.19614098350938791</v>
      </c>
      <c r="CP179" s="37">
        <v>0.18635239146317328</v>
      </c>
      <c r="CQ179" s="37">
        <v>0.17859813592954632</v>
      </c>
      <c r="CR179" s="37">
        <v>0.17445913316944539</v>
      </c>
      <c r="CS179" s="37">
        <v>0.18754312153081232</v>
      </c>
      <c r="CT179" s="37">
        <v>0.17429513367425953</v>
      </c>
      <c r="CU179" s="37">
        <v>0.17543325399592247</v>
      </c>
      <c r="CV179" s="37">
        <v>0.17445913316944539</v>
      </c>
      <c r="CW179" s="37">
        <v>0.18078465397762988</v>
      </c>
      <c r="CX179" s="37">
        <v>0.17429513367425953</v>
      </c>
      <c r="CY179" s="37">
        <v>0.17429513367425953</v>
      </c>
      <c r="CZ179" s="37">
        <v>0.18774998482563743</v>
      </c>
      <c r="DA179" s="37">
        <v>0.17445913316944539</v>
      </c>
      <c r="DB179" s="37">
        <v>0.17272438996365969</v>
      </c>
      <c r="DC179" s="37">
        <v>0.17421882127020738</v>
      </c>
      <c r="DD179" s="37">
        <v>0.18015549693912725</v>
      </c>
      <c r="DE179" s="37">
        <v>0.17418425960360162</v>
      </c>
      <c r="DF179" s="37">
        <v>0.18071815483015974</v>
      </c>
      <c r="DG179" s="37">
        <v>0.17206663406089739</v>
      </c>
      <c r="DH179" s="37">
        <v>0.17218537305267634</v>
      </c>
      <c r="DI179" s="37">
        <v>0.18106059152642073</v>
      </c>
      <c r="DJ179" s="37">
        <v>0.17900099917065493</v>
      </c>
      <c r="DK179" s="37">
        <v>0.17429513367425953</v>
      </c>
      <c r="DL179" s="37">
        <v>0.17429513367425953</v>
      </c>
      <c r="DM179" s="37">
        <v>0.16416012228426125</v>
      </c>
      <c r="DN179" s="37">
        <v>0.17734904330403323</v>
      </c>
      <c r="DO179" s="37">
        <v>0.17429513367425953</v>
      </c>
      <c r="DP179" s="37">
        <v>0.17206663406089739</v>
      </c>
      <c r="DQ179" s="37">
        <v>0.1785214508066173</v>
      </c>
      <c r="DR179" s="37">
        <v>0.1617914151403812</v>
      </c>
      <c r="DS179" s="37">
        <v>0.17577195192051009</v>
      </c>
      <c r="DT179" s="37">
        <v>0.16953601770654814</v>
      </c>
      <c r="DU179" s="37">
        <v>0.17429513367425953</v>
      </c>
      <c r="DV179" s="37">
        <v>0.1740451684615727</v>
      </c>
      <c r="DW179" s="37">
        <v>0.17251160142868693</v>
      </c>
      <c r="DX179" s="37">
        <v>0.17536877246986293</v>
      </c>
      <c r="DY179" s="37">
        <v>0.17445913316944539</v>
      </c>
      <c r="DZ179" s="37">
        <v>0.18056643270312822</v>
      </c>
      <c r="EA179" s="37">
        <v>0.17440397449887768</v>
      </c>
      <c r="EB179" s="37">
        <v>0.18015549693912725</v>
      </c>
      <c r="EC179" s="37">
        <v>0.17429513367425953</v>
      </c>
      <c r="ED179" s="37">
        <v>0.1769744443395489</v>
      </c>
      <c r="EE179" s="37">
        <v>0.17445913316944539</v>
      </c>
      <c r="EF179" s="37">
        <v>0.17429513367425953</v>
      </c>
      <c r="EG179" s="37">
        <v>0.17206663406089739</v>
      </c>
      <c r="EH179" s="37">
        <v>0.17429513367425953</v>
      </c>
      <c r="EI179" s="37">
        <v>0.17429513367425953</v>
      </c>
      <c r="EJ179" s="37">
        <v>0.18188199614163714</v>
      </c>
      <c r="EK179" s="37">
        <v>0.17589989809865814</v>
      </c>
      <c r="EL179" s="37">
        <v>0.18188199614163714</v>
      </c>
      <c r="EM179" s="37">
        <v>0.18161999878137403</v>
      </c>
      <c r="EN179" s="37">
        <v>0.1764404773810937</v>
      </c>
      <c r="EO179" s="37">
        <v>0.18188199614163714</v>
      </c>
      <c r="EP179" s="37">
        <v>0.18188199614163714</v>
      </c>
      <c r="EQ179" s="37">
        <v>0.17750388513255655</v>
      </c>
      <c r="ER179" s="37">
        <v>0.16643453703130606</v>
      </c>
      <c r="ES179" s="37">
        <v>0.16262211461999243</v>
      </c>
      <c r="ET179" s="37">
        <v>0.17445913316944539</v>
      </c>
      <c r="EU179" s="37">
        <v>0.17960547937259785</v>
      </c>
      <c r="EV179" s="37">
        <v>0.18071815483015974</v>
      </c>
      <c r="EW179" s="37">
        <v>0.18498026786556165</v>
      </c>
      <c r="EX179" s="37">
        <v>0.17429513367425953</v>
      </c>
      <c r="EY179" s="37">
        <v>0.17429513367425953</v>
      </c>
      <c r="EZ179" s="37">
        <v>0.17969148160898896</v>
      </c>
      <c r="FA179" s="37">
        <v>0.17445913316944539</v>
      </c>
      <c r="FB179" s="37">
        <v>0.17282627926604865</v>
      </c>
      <c r="FC179" s="37">
        <v>0.17445913316944539</v>
      </c>
      <c r="FD179" s="37">
        <v>0.15973615678819408</v>
      </c>
      <c r="FE179" s="37">
        <v>0.17750388513255655</v>
      </c>
      <c r="FF179" s="37">
        <v>0.17282627926604865</v>
      </c>
      <c r="FG179" s="37">
        <v>0.17429513367425953</v>
      </c>
      <c r="FH179" s="37">
        <v>0.17410956644893538</v>
      </c>
      <c r="FI179" s="37">
        <v>0.16832928235685585</v>
      </c>
      <c r="FJ179" s="37">
        <v>0.19059062073136701</v>
      </c>
      <c r="FK179" s="37">
        <v>0.17445913316944539</v>
      </c>
      <c r="FL179" s="37">
        <v>0.17689012608453702</v>
      </c>
      <c r="FM179" s="37">
        <v>0.17732652846076302</v>
      </c>
      <c r="FN179" s="37">
        <v>0.18188199614163714</v>
      </c>
      <c r="FO179" s="37">
        <v>0.18522952194039144</v>
      </c>
      <c r="FP179" s="37">
        <v>0.17445913316944539</v>
      </c>
      <c r="FQ179" s="37">
        <v>0.17429513367425953</v>
      </c>
      <c r="FR179" s="37">
        <v>0.17445913316944539</v>
      </c>
      <c r="FS179" s="37">
        <v>0.167269212979132</v>
      </c>
      <c r="FT179" s="37">
        <v>0.17429513367425953</v>
      </c>
      <c r="FU179" s="37">
        <v>0.17429513367425953</v>
      </c>
      <c r="FV179" s="37">
        <v>0.17440397449887768</v>
      </c>
      <c r="FW179" s="37">
        <v>0.18550233038945474</v>
      </c>
      <c r="FX179" s="37">
        <v>0.18188199614163714</v>
      </c>
      <c r="FY179" s="37">
        <v>0.17643341677561475</v>
      </c>
      <c r="FZ179" s="37">
        <v>0.16956320520852874</v>
      </c>
      <c r="GA179" s="37">
        <v>0.17429513367425953</v>
      </c>
      <c r="GB179" s="37">
        <v>0.17429513367425953</v>
      </c>
      <c r="GC179" s="37">
        <v>0.18671322726799366</v>
      </c>
      <c r="GD179" s="37">
        <v>0.17355108353075743</v>
      </c>
      <c r="GE179" s="37">
        <v>0.17445913316944539</v>
      </c>
      <c r="GF179" s="37">
        <v>0.17429513367425953</v>
      </c>
      <c r="GG179" s="37">
        <v>0.18515451511050118</v>
      </c>
      <c r="GH179" s="37">
        <v>0.16918985185197433</v>
      </c>
      <c r="GI179" s="37">
        <v>0.17440397449887768</v>
      </c>
      <c r="GJ179" s="37">
        <v>0.17445913316944539</v>
      </c>
      <c r="GK179" s="37">
        <v>0.16938584511960131</v>
      </c>
      <c r="GL179" s="37">
        <v>0.17420153947777628</v>
      </c>
      <c r="GM179" s="37">
        <v>0.18840339116901039</v>
      </c>
      <c r="GN179" s="37">
        <v>0.17206663406089739</v>
      </c>
      <c r="GO179" s="37">
        <v>0.1751472812496111</v>
      </c>
      <c r="GP179" s="37">
        <v>0.17445913316944539</v>
      </c>
      <c r="GQ179" s="37">
        <v>0.18982309810963405</v>
      </c>
      <c r="GR179" s="37">
        <v>0.18188199614163714</v>
      </c>
      <c r="GS179" s="37">
        <v>0.17429513367425953</v>
      </c>
      <c r="GT179" s="37">
        <v>0.17852833522777511</v>
      </c>
      <c r="GU179" s="37">
        <v>0.17747410874858849</v>
      </c>
      <c r="GV179" s="37">
        <v>0.17410956644893538</v>
      </c>
      <c r="GW179" s="37">
        <v>0.17429513367425953</v>
      </c>
      <c r="GX179" s="37">
        <v>0.18130177026958272</v>
      </c>
      <c r="GY179" s="37">
        <v>0.18188199614163714</v>
      </c>
      <c r="GZ179" s="37">
        <v>0.1785967724361055</v>
      </c>
      <c r="HA179" s="37">
        <v>0.17421882127020738</v>
      </c>
      <c r="HB179" s="37">
        <v>0.17732652846076302</v>
      </c>
      <c r="HC179" s="37">
        <v>0.17572087334441289</v>
      </c>
      <c r="HD179" s="37">
        <v>0.17445913316944539</v>
      </c>
      <c r="HE179" s="37">
        <v>0.14864363258349766</v>
      </c>
      <c r="HF179" s="37">
        <v>0.17429513367425953</v>
      </c>
      <c r="HG179" s="37">
        <v>0.15025295852318665</v>
      </c>
      <c r="HH179" s="37">
        <v>0.17699636609957481</v>
      </c>
      <c r="HI179" s="37">
        <v>0.17429513367425953</v>
      </c>
      <c r="HJ179" s="37">
        <v>0.17596044925756549</v>
      </c>
      <c r="HK179" s="37">
        <v>0.16996351057461623</v>
      </c>
      <c r="HL179" s="37">
        <v>0.17214525549384296</v>
      </c>
      <c r="HM179" s="37">
        <v>0.17429513367425953</v>
      </c>
      <c r="HN179" s="37">
        <v>0.16732679137402062</v>
      </c>
      <c r="HO179" s="37">
        <v>0.17936554652354197</v>
      </c>
      <c r="HP179" s="37">
        <v>0.17445913316944539</v>
      </c>
      <c r="HQ179" s="37">
        <v>0.17420153947777628</v>
      </c>
      <c r="HR179" s="37">
        <v>0.17293220141800303</v>
      </c>
      <c r="HS179" s="37">
        <v>0.17608457772810127</v>
      </c>
      <c r="HT179" s="37">
        <v>0.17421882127020738</v>
      </c>
      <c r="HU179" s="37">
        <v>0.18089628662634838</v>
      </c>
      <c r="HV179" s="37">
        <v>0.17206663406089739</v>
      </c>
      <c r="HW179" s="37">
        <v>0.17429513367425953</v>
      </c>
      <c r="HX179" s="37">
        <v>0.18188199614163714</v>
      </c>
      <c r="HY179" s="37">
        <v>0.18188199614163714</v>
      </c>
      <c r="HZ179" s="37">
        <v>0.16969572779626962</v>
      </c>
      <c r="IA179" s="37">
        <v>0.17421882127020738</v>
      </c>
      <c r="IB179" s="37">
        <v>0.17418425960360162</v>
      </c>
      <c r="IC179" s="37">
        <v>0.17130113366146138</v>
      </c>
      <c r="ID179" s="37">
        <v>0.17421882127020738</v>
      </c>
      <c r="IE179" s="37">
        <v>0.17429513367425953</v>
      </c>
      <c r="IF179" s="37">
        <v>0.17440397449887768</v>
      </c>
      <c r="IG179" s="37">
        <v>0.17206663406089739</v>
      </c>
      <c r="IH179" s="37">
        <v>0.17900099917065493</v>
      </c>
      <c r="II179" s="37">
        <v>0.18188199614163714</v>
      </c>
      <c r="IJ179" s="37">
        <v>0.17560206818190549</v>
      </c>
      <c r="IK179" s="37">
        <v>0.17719514213667686</v>
      </c>
      <c r="IL179" s="37">
        <v>0.17218537305267634</v>
      </c>
      <c r="IM179" s="37"/>
      <c r="IN179" s="37"/>
      <c r="IO179" s="37"/>
      <c r="IP179" s="37"/>
      <c r="IQ179" s="37"/>
      <c r="IR179" s="37"/>
      <c r="IS179" s="37"/>
      <c r="IT179" s="37"/>
      <c r="IU179" s="37"/>
      <c r="IV179" s="37"/>
      <c r="IW179" s="37"/>
      <c r="IX179" s="37"/>
      <c r="IY179" s="37"/>
      <c r="IZ179" s="37"/>
      <c r="JA179" s="37"/>
      <c r="JB179" s="37"/>
      <c r="JC179" s="37"/>
      <c r="JD179" s="37"/>
      <c r="JE179" s="37"/>
      <c r="JF179" s="37"/>
      <c r="JG179" s="37"/>
      <c r="JH179" s="37"/>
      <c r="JI179" s="37"/>
      <c r="JJ179" s="37"/>
      <c r="JK179" s="37"/>
      <c r="JL179" s="37"/>
      <c r="JM179" s="37"/>
      <c r="JN179" s="37"/>
      <c r="JO179" s="37"/>
      <c r="JP179" s="37"/>
      <c r="JQ179" s="37"/>
      <c r="JR179" s="37"/>
      <c r="JS179" s="37"/>
      <c r="JT179" s="37"/>
      <c r="JU179" s="37"/>
      <c r="JV179" s="37"/>
      <c r="JW179" s="37"/>
      <c r="JX179" s="37"/>
      <c r="JY179" s="37"/>
      <c r="JZ179" s="37"/>
      <c r="KA179" s="37"/>
      <c r="KB179" s="37"/>
      <c r="KC179" s="37"/>
      <c r="KD179" s="37"/>
      <c r="KE179" s="37"/>
      <c r="KF179" s="37"/>
      <c r="KG179" s="37"/>
      <c r="KH179" s="37"/>
      <c r="KI179" s="37"/>
      <c r="KJ179" s="37"/>
      <c r="KK179" s="37"/>
      <c r="KL179" s="37"/>
      <c r="KM179" s="37"/>
      <c r="KN179" s="37"/>
      <c r="KO179" s="37"/>
      <c r="KP179" s="37"/>
      <c r="KQ179" s="37"/>
      <c r="KR179" s="37"/>
      <c r="KS179" s="37"/>
      <c r="KT179" s="37"/>
      <c r="KU179" s="37"/>
      <c r="KV179" s="37"/>
      <c r="KW179" s="37"/>
      <c r="KX179" s="37"/>
      <c r="KY179" s="37"/>
      <c r="KZ179" s="37"/>
      <c r="LA179" s="37"/>
      <c r="LB179" s="37"/>
      <c r="LC179" s="37"/>
      <c r="LD179" s="37"/>
      <c r="LE179" s="37"/>
      <c r="LF179" s="37"/>
      <c r="LG179" s="37"/>
      <c r="LH179" s="37"/>
      <c r="LI179" s="37"/>
      <c r="LJ179" s="37"/>
      <c r="LK179" s="37"/>
      <c r="LL179" s="37"/>
      <c r="LM179" s="37"/>
      <c r="LN179" s="37"/>
      <c r="LO179" s="37"/>
      <c r="LP179" s="37"/>
      <c r="LQ179" s="37"/>
      <c r="LR179" s="37"/>
      <c r="LS179" s="37"/>
      <c r="LT179" s="37"/>
      <c r="LU179" s="37"/>
      <c r="LV179" s="37"/>
      <c r="LW179" s="37"/>
      <c r="LX179" s="37"/>
      <c r="LY179" s="37"/>
      <c r="LZ179" s="37"/>
      <c r="MA179" s="37"/>
      <c r="MB179" s="37"/>
      <c r="MC179" s="37"/>
      <c r="MD179" s="37"/>
      <c r="ME179" s="37"/>
      <c r="MF179" s="37"/>
      <c r="MG179" s="37"/>
      <c r="MH179" s="37"/>
      <c r="MI179" s="37"/>
      <c r="MJ179" s="37"/>
      <c r="MK179" s="37"/>
      <c r="ML179" s="37"/>
      <c r="MM179" s="37"/>
      <c r="MN179" s="37"/>
      <c r="MO179" s="37"/>
      <c r="MP179" s="37"/>
      <c r="MQ179" s="37"/>
      <c r="MR179" s="37"/>
      <c r="MS179" s="37"/>
      <c r="MT179" s="37"/>
      <c r="MU179" s="37"/>
      <c r="MV179" s="37"/>
      <c r="MW179" s="37"/>
      <c r="MX179" s="37"/>
      <c r="MY179" s="37"/>
      <c r="MZ179" s="37"/>
      <c r="NA179" s="37"/>
      <c r="NB179" s="37"/>
      <c r="NC179" s="37"/>
      <c r="ND179" s="37"/>
      <c r="NE179" s="37"/>
      <c r="NF179" s="37"/>
      <c r="NG179" s="37"/>
      <c r="NH179" s="37"/>
      <c r="NI179" s="37"/>
      <c r="NJ179" s="37"/>
      <c r="NK179" s="37"/>
      <c r="NL179" s="37"/>
      <c r="NM179" s="37"/>
      <c r="NN179" s="37"/>
      <c r="NO179" s="37"/>
      <c r="NP179" s="37"/>
      <c r="NQ179" s="37"/>
      <c r="NR179" s="37"/>
      <c r="NS179" s="37"/>
      <c r="NT179" s="37"/>
      <c r="NU179" s="37"/>
      <c r="NV179" s="37"/>
      <c r="NW179" s="37"/>
      <c r="NX179" s="37"/>
      <c r="NY179" s="37"/>
      <c r="NZ179" s="37"/>
      <c r="OA179" s="37"/>
      <c r="OB179" s="37"/>
      <c r="OC179" s="37"/>
      <c r="OD179" s="37"/>
      <c r="OE179" s="37"/>
      <c r="OF179" s="37"/>
      <c r="OG179" s="37"/>
      <c r="OH179" s="37"/>
      <c r="OI179" s="37"/>
      <c r="OJ179" s="37"/>
      <c r="OK179" s="37"/>
      <c r="OL179" s="37"/>
      <c r="OM179" s="37"/>
      <c r="ON179" s="37"/>
      <c r="OO179" s="37"/>
      <c r="OP179" s="37"/>
      <c r="OQ179" s="37"/>
      <c r="OR179" s="37"/>
      <c r="OS179" s="37"/>
      <c r="OT179" s="37"/>
    </row>
    <row r="180" spans="1:410" x14ac:dyDescent="0.35">
      <c r="A180" s="307">
        <v>0.22200000000000009</v>
      </c>
      <c r="B180" s="314">
        <f t="shared" si="16"/>
        <v>0.17929417674757139</v>
      </c>
      <c r="C180" s="315">
        <f t="shared" si="17"/>
        <v>4.2705823252428693E-2</v>
      </c>
      <c r="D180" s="37">
        <f t="shared" si="18"/>
        <v>0.17598858820015006</v>
      </c>
      <c r="E180" s="11">
        <f t="shared" si="19"/>
        <v>4.6011411799850022E-2</v>
      </c>
      <c r="F180" s="310">
        <f t="shared" si="20"/>
        <v>0.17925227521262155</v>
      </c>
      <c r="G180" s="311">
        <f t="shared" si="21"/>
        <v>4.2747724787378538E-2</v>
      </c>
      <c r="H180" s="312">
        <f t="shared" si="22"/>
        <v>0.17609210091840349</v>
      </c>
      <c r="I180" s="313">
        <f t="shared" si="23"/>
        <v>4.5907899081596593E-2</v>
      </c>
      <c r="J180" s="323">
        <v>0.17598858820015006</v>
      </c>
      <c r="K180" s="313">
        <v>4.6011411799850022E-2</v>
      </c>
      <c r="M180" s="1">
        <v>0.22200000000000009</v>
      </c>
      <c r="N180" s="37">
        <v>0.17755013733910241</v>
      </c>
      <c r="O180" s="37">
        <v>0.17973056535777632</v>
      </c>
      <c r="P180" s="37">
        <v>0.18500901611243736</v>
      </c>
      <c r="Q180" s="37">
        <v>0.18868863484458731</v>
      </c>
      <c r="R180" s="37">
        <v>0.17510380692210559</v>
      </c>
      <c r="S180" s="37">
        <v>0.17973056535777632</v>
      </c>
      <c r="T180" s="37">
        <v>0.17825489069051126</v>
      </c>
      <c r="U180" s="37">
        <v>0.18577396048363948</v>
      </c>
      <c r="V180" s="37">
        <v>0.17973056535777632</v>
      </c>
      <c r="W180" s="37">
        <v>0.17997385264640697</v>
      </c>
      <c r="X180" s="37">
        <v>0.17973056535777632</v>
      </c>
      <c r="Y180" s="37">
        <v>0.17671175373118531</v>
      </c>
      <c r="Z180" s="37">
        <v>0.17997385264640697</v>
      </c>
      <c r="AA180" s="37">
        <v>0.17997385264640697</v>
      </c>
      <c r="AB180" s="37">
        <v>0.19498641732721089</v>
      </c>
      <c r="AC180" s="37">
        <v>0.17969886081771858</v>
      </c>
      <c r="AD180" s="37">
        <v>0.17537356701815709</v>
      </c>
      <c r="AE180" s="37">
        <v>0.19358268564147463</v>
      </c>
      <c r="AF180" s="37">
        <v>0.17973056535777632</v>
      </c>
      <c r="AG180" s="37">
        <v>0.17997385264640697</v>
      </c>
      <c r="AH180" s="37">
        <v>0.18500901611243736</v>
      </c>
      <c r="AI180" s="37">
        <v>0.1902831708797752</v>
      </c>
      <c r="AJ180" s="37">
        <v>0.17997385264640697</v>
      </c>
      <c r="AK180" s="37">
        <v>0.17519660882906951</v>
      </c>
      <c r="AL180" s="37">
        <v>0.17973056535777632</v>
      </c>
      <c r="AM180" s="37">
        <v>0.17966938276632005</v>
      </c>
      <c r="AN180" s="37">
        <v>0.18443035212652559</v>
      </c>
      <c r="AO180" s="37">
        <v>0.17969886081771858</v>
      </c>
      <c r="AP180" s="37">
        <v>0.17997385264640697</v>
      </c>
      <c r="AQ180" s="37">
        <v>0.18477809704226211</v>
      </c>
      <c r="AR180" s="37">
        <v>0.18500901611243736</v>
      </c>
      <c r="AS180" s="37">
        <v>0.17034644167743829</v>
      </c>
      <c r="AT180" s="37">
        <v>0.1925701514868936</v>
      </c>
      <c r="AU180" s="37">
        <v>0.17779920123480641</v>
      </c>
      <c r="AV180" s="37">
        <v>0.17997385264640697</v>
      </c>
      <c r="AW180" s="37">
        <v>0.17961027173918453</v>
      </c>
      <c r="AX180" s="37">
        <v>0.17969886081771858</v>
      </c>
      <c r="AY180" s="37">
        <v>0.17973056535777632</v>
      </c>
      <c r="AZ180" s="37">
        <v>0.1765371893804637</v>
      </c>
      <c r="BA180" s="37">
        <v>0.17519660882906951</v>
      </c>
      <c r="BB180" s="37">
        <v>0.17519660882906951</v>
      </c>
      <c r="BC180" s="37">
        <v>0.18031340203945412</v>
      </c>
      <c r="BD180" s="37">
        <v>0.1749411978362776</v>
      </c>
      <c r="BE180" s="37">
        <v>0.17973056535777632</v>
      </c>
      <c r="BF180" s="37">
        <v>0.1904076520364717</v>
      </c>
      <c r="BG180" s="37">
        <v>0.18566869877018233</v>
      </c>
      <c r="BH180" s="37">
        <v>0.19158172027731046</v>
      </c>
      <c r="BI180" s="37">
        <v>0.18500901611243736</v>
      </c>
      <c r="BJ180" s="37">
        <v>0.17969886081771858</v>
      </c>
      <c r="BK180" s="37">
        <v>0.20035013523490708</v>
      </c>
      <c r="BL180" s="37">
        <v>0.18972834120338833</v>
      </c>
      <c r="BM180" s="37">
        <v>0.17766685183556752</v>
      </c>
      <c r="BN180" s="37">
        <v>0.17296969462953071</v>
      </c>
      <c r="BO180" s="37">
        <v>0.18400133264438301</v>
      </c>
      <c r="BP180" s="37">
        <v>0.17968412113225196</v>
      </c>
      <c r="BQ180" s="37">
        <v>0.18288510483468712</v>
      </c>
      <c r="BR180" s="37">
        <v>0.17997385264640697</v>
      </c>
      <c r="BS180" s="37">
        <v>0.17997385264640697</v>
      </c>
      <c r="BT180" s="37">
        <v>0.17973056535777632</v>
      </c>
      <c r="BU180" s="37">
        <v>0.17973056535777632</v>
      </c>
      <c r="BV180" s="37">
        <v>0.18500901611243736</v>
      </c>
      <c r="BW180" s="37">
        <v>0.18526027499363273</v>
      </c>
      <c r="BX180" s="37">
        <v>0.17519660882906951</v>
      </c>
      <c r="BY180" s="37">
        <v>0.18002577178016721</v>
      </c>
      <c r="BZ180" s="37">
        <v>0.17849595474253821</v>
      </c>
      <c r="CA180" s="37">
        <v>0.17997385264640697</v>
      </c>
      <c r="CB180" s="37">
        <v>0.17512636241334989</v>
      </c>
      <c r="CC180" s="37">
        <v>0.19140020853240625</v>
      </c>
      <c r="CD180" s="37">
        <v>0.18078004566380268</v>
      </c>
      <c r="CE180" s="37">
        <v>0.1837946998150457</v>
      </c>
      <c r="CF180" s="37">
        <v>0.16050677403771041</v>
      </c>
      <c r="CG180" s="37">
        <v>0.17512636241334989</v>
      </c>
      <c r="CH180" s="37">
        <v>0.19981657297708844</v>
      </c>
      <c r="CI180" s="37">
        <v>0.17087133090141693</v>
      </c>
      <c r="CJ180" s="37">
        <v>0.18500901611243736</v>
      </c>
      <c r="CK180" s="37">
        <v>0.19210185194018869</v>
      </c>
      <c r="CL180" s="37">
        <v>0.17519660882906951</v>
      </c>
      <c r="CM180" s="37">
        <v>0.18015465289775645</v>
      </c>
      <c r="CN180" s="37">
        <v>0.18507050716581896</v>
      </c>
      <c r="CO180" s="37">
        <v>0.19708581484331966</v>
      </c>
      <c r="CP180" s="37">
        <v>0.18722702168223471</v>
      </c>
      <c r="CQ180" s="37">
        <v>0.17949923155396696</v>
      </c>
      <c r="CR180" s="37">
        <v>0.17537356701815709</v>
      </c>
      <c r="CS180" s="37">
        <v>0.18841298440652432</v>
      </c>
      <c r="CT180" s="37">
        <v>0.17519660882906951</v>
      </c>
      <c r="CU180" s="37">
        <v>0.17633652791357779</v>
      </c>
      <c r="CV180" s="37">
        <v>0.17537356701815709</v>
      </c>
      <c r="CW180" s="37">
        <v>0.1816984250510072</v>
      </c>
      <c r="CX180" s="37">
        <v>0.17519660882906951</v>
      </c>
      <c r="CY180" s="37">
        <v>0.17519660882906951</v>
      </c>
      <c r="CZ180" s="37">
        <v>0.18863985977024389</v>
      </c>
      <c r="DA180" s="37">
        <v>0.17537356701815709</v>
      </c>
      <c r="DB180" s="37">
        <v>0.17362126964100111</v>
      </c>
      <c r="DC180" s="37">
        <v>0.17512636241334989</v>
      </c>
      <c r="DD180" s="37">
        <v>0.18104629108918968</v>
      </c>
      <c r="DE180" s="37">
        <v>0.17508125466969937</v>
      </c>
      <c r="DF180" s="37">
        <v>0.18160662298829156</v>
      </c>
      <c r="DG180" s="37">
        <v>0.17296969462953071</v>
      </c>
      <c r="DH180" s="37">
        <v>0.17309426124740757</v>
      </c>
      <c r="DI180" s="37">
        <v>0.18197429485240724</v>
      </c>
      <c r="DJ180" s="37">
        <v>0.17990423139465506</v>
      </c>
      <c r="DK180" s="37">
        <v>0.17519660882906951</v>
      </c>
      <c r="DL180" s="37">
        <v>0.17519660882906951</v>
      </c>
      <c r="DM180" s="37">
        <v>0.16502944867739</v>
      </c>
      <c r="DN180" s="37">
        <v>0.17823499870944559</v>
      </c>
      <c r="DO180" s="37">
        <v>0.17519660882906951</v>
      </c>
      <c r="DP180" s="37">
        <v>0.17296969462953071</v>
      </c>
      <c r="DQ180" s="37">
        <v>0.17942840266233473</v>
      </c>
      <c r="DR180" s="37">
        <v>0.16270997189158498</v>
      </c>
      <c r="DS180" s="37">
        <v>0.1766735968639026</v>
      </c>
      <c r="DT180" s="37">
        <v>0.17044963101825905</v>
      </c>
      <c r="DU180" s="37">
        <v>0.17519660882906951</v>
      </c>
      <c r="DV180" s="37">
        <v>0.17495000012089679</v>
      </c>
      <c r="DW180" s="37">
        <v>0.17341434378890153</v>
      </c>
      <c r="DX180" s="37">
        <v>0.17628264047603515</v>
      </c>
      <c r="DY180" s="37">
        <v>0.17537356701815709</v>
      </c>
      <c r="DZ180" s="37">
        <v>0.18145073979741122</v>
      </c>
      <c r="EA180" s="37">
        <v>0.17531544569191215</v>
      </c>
      <c r="EB180" s="37">
        <v>0.18104629108918968</v>
      </c>
      <c r="EC180" s="37">
        <v>0.17519660882906951</v>
      </c>
      <c r="ED180" s="37">
        <v>0.17782399915463021</v>
      </c>
      <c r="EE180" s="37">
        <v>0.17537356701815709</v>
      </c>
      <c r="EF180" s="37">
        <v>0.17519660882906951</v>
      </c>
      <c r="EG180" s="37">
        <v>0.17296969462953071</v>
      </c>
      <c r="EH180" s="37">
        <v>0.17519660882906951</v>
      </c>
      <c r="EI180" s="37">
        <v>0.17519660882906951</v>
      </c>
      <c r="EJ180" s="37">
        <v>0.18276570929507341</v>
      </c>
      <c r="EK180" s="37">
        <v>0.17681163597981064</v>
      </c>
      <c r="EL180" s="37">
        <v>0.18276570929507341</v>
      </c>
      <c r="EM180" s="37">
        <v>0.18251839796556202</v>
      </c>
      <c r="EN180" s="37">
        <v>0.17734118010322875</v>
      </c>
      <c r="EO180" s="37">
        <v>0.18276570929507341</v>
      </c>
      <c r="EP180" s="37">
        <v>0.18276570929507341</v>
      </c>
      <c r="EQ180" s="37">
        <v>0.17839233033961044</v>
      </c>
      <c r="ER180" s="37">
        <v>0.16735472396100026</v>
      </c>
      <c r="ES180" s="37">
        <v>0.16359158740328539</v>
      </c>
      <c r="ET180" s="37">
        <v>0.17537356701815709</v>
      </c>
      <c r="EU180" s="37">
        <v>0.18049856532459896</v>
      </c>
      <c r="EV180" s="37">
        <v>0.18160662298829156</v>
      </c>
      <c r="EW180" s="37">
        <v>0.18586267813112367</v>
      </c>
      <c r="EX180" s="37">
        <v>0.17519660882906951</v>
      </c>
      <c r="EY180" s="37">
        <v>0.17519660882906951</v>
      </c>
      <c r="EZ180" s="37">
        <v>0.18057618582986334</v>
      </c>
      <c r="FA180" s="37">
        <v>0.17537356701815709</v>
      </c>
      <c r="FB180" s="37">
        <v>0.17372759337752042</v>
      </c>
      <c r="FC180" s="37">
        <v>0.17537356701815709</v>
      </c>
      <c r="FD180" s="37">
        <v>0.16058362120468472</v>
      </c>
      <c r="FE180" s="37">
        <v>0.17839233033961044</v>
      </c>
      <c r="FF180" s="37">
        <v>0.17372759337752042</v>
      </c>
      <c r="FG180" s="37">
        <v>0.17519660882906951</v>
      </c>
      <c r="FH180" s="37">
        <v>0.17501968946336999</v>
      </c>
      <c r="FI180" s="37">
        <v>0.16921916280311522</v>
      </c>
      <c r="FJ180" s="37">
        <v>0.19146957417102795</v>
      </c>
      <c r="FK180" s="37">
        <v>0.17537356701815709</v>
      </c>
      <c r="FL180" s="37">
        <v>0.17776870421346458</v>
      </c>
      <c r="FM180" s="37">
        <v>0.17822870462567497</v>
      </c>
      <c r="FN180" s="37">
        <v>0.18276570929507341</v>
      </c>
      <c r="FO180" s="37">
        <v>0.1861163247078339</v>
      </c>
      <c r="FP180" s="37">
        <v>0.17537356701815709</v>
      </c>
      <c r="FQ180" s="37">
        <v>0.17519660882906951</v>
      </c>
      <c r="FR180" s="37">
        <v>0.17537356701815709</v>
      </c>
      <c r="FS180" s="37">
        <v>0.16818288638772838</v>
      </c>
      <c r="FT180" s="37">
        <v>0.17519660882906951</v>
      </c>
      <c r="FU180" s="37">
        <v>0.17519660882906951</v>
      </c>
      <c r="FV180" s="37">
        <v>0.17531544569191215</v>
      </c>
      <c r="FW180" s="37">
        <v>0.18641359159182391</v>
      </c>
      <c r="FX180" s="37">
        <v>0.18276570929507341</v>
      </c>
      <c r="FY180" s="37">
        <v>0.17737286942708108</v>
      </c>
      <c r="FZ180" s="37">
        <v>0.17046853596715539</v>
      </c>
      <c r="GA180" s="37">
        <v>0.17519660882906951</v>
      </c>
      <c r="GB180" s="37">
        <v>0.17519660882906951</v>
      </c>
      <c r="GC180" s="37">
        <v>0.1876552076605762</v>
      </c>
      <c r="GD180" s="37">
        <v>0.17446608482465908</v>
      </c>
      <c r="GE180" s="37">
        <v>0.17537356701815709</v>
      </c>
      <c r="GF180" s="37">
        <v>0.17519660882906951</v>
      </c>
      <c r="GG180" s="37">
        <v>0.18604427716381489</v>
      </c>
      <c r="GH180" s="37">
        <v>0.17009785472235661</v>
      </c>
      <c r="GI180" s="37">
        <v>0.17531544569191215</v>
      </c>
      <c r="GJ180" s="37">
        <v>0.17537356701815709</v>
      </c>
      <c r="GK180" s="37">
        <v>0.17030672332054442</v>
      </c>
      <c r="GL180" s="37">
        <v>0.17510380692210559</v>
      </c>
      <c r="GM180" s="37">
        <v>0.18933261355043474</v>
      </c>
      <c r="GN180" s="37">
        <v>0.17296969462953071</v>
      </c>
      <c r="GO180" s="37">
        <v>0.17601893332943153</v>
      </c>
      <c r="GP180" s="37">
        <v>0.17537356701815709</v>
      </c>
      <c r="GQ180" s="37">
        <v>0.19070335879988964</v>
      </c>
      <c r="GR180" s="37">
        <v>0.18276570929507341</v>
      </c>
      <c r="GS180" s="37">
        <v>0.17519660882906951</v>
      </c>
      <c r="GT180" s="37">
        <v>0.17946639648377571</v>
      </c>
      <c r="GU180" s="37">
        <v>0.1783864815430527</v>
      </c>
      <c r="GV180" s="37">
        <v>0.17501968946336999</v>
      </c>
      <c r="GW180" s="37">
        <v>0.17519660882906951</v>
      </c>
      <c r="GX180" s="37">
        <v>0.18220641821976957</v>
      </c>
      <c r="GY180" s="37">
        <v>0.18276570929507341</v>
      </c>
      <c r="GZ180" s="37">
        <v>0.17948476777742672</v>
      </c>
      <c r="HA180" s="37">
        <v>0.17512636241334989</v>
      </c>
      <c r="HB180" s="37">
        <v>0.17822870462567497</v>
      </c>
      <c r="HC180" s="37">
        <v>0.17661966585117628</v>
      </c>
      <c r="HD180" s="37">
        <v>0.17537356701815709</v>
      </c>
      <c r="HE180" s="37">
        <v>0.14929448843688387</v>
      </c>
      <c r="HF180" s="37">
        <v>0.17519660882906951</v>
      </c>
      <c r="HG180" s="37">
        <v>0.15090476315213053</v>
      </c>
      <c r="HH180" s="37">
        <v>0.17789449931594303</v>
      </c>
      <c r="HI180" s="37">
        <v>0.17519660882906951</v>
      </c>
      <c r="HJ180" s="37">
        <v>0.17687517481034698</v>
      </c>
      <c r="HK180" s="37">
        <v>0.17087133090141693</v>
      </c>
      <c r="HL180" s="37">
        <v>0.17305818119439142</v>
      </c>
      <c r="HM180" s="37">
        <v>0.17519660882906951</v>
      </c>
      <c r="HN180" s="37">
        <v>0.16819993076452033</v>
      </c>
      <c r="HO180" s="37">
        <v>0.1802723664891086</v>
      </c>
      <c r="HP180" s="37">
        <v>0.17537356701815709</v>
      </c>
      <c r="HQ180" s="37">
        <v>0.17510380692210559</v>
      </c>
      <c r="HR180" s="37">
        <v>0.17370086750303493</v>
      </c>
      <c r="HS180" s="37">
        <v>0.17698479470129436</v>
      </c>
      <c r="HT180" s="37">
        <v>0.17512636241334989</v>
      </c>
      <c r="HU180" s="37">
        <v>0.18177849607247554</v>
      </c>
      <c r="HV180" s="37">
        <v>0.17296969462953071</v>
      </c>
      <c r="HW180" s="37">
        <v>0.17519660882906951</v>
      </c>
      <c r="HX180" s="37">
        <v>0.18276570929507341</v>
      </c>
      <c r="HY180" s="37">
        <v>0.18276570929507341</v>
      </c>
      <c r="HZ180" s="37">
        <v>0.170621689866163</v>
      </c>
      <c r="IA180" s="37">
        <v>0.17512636241334989</v>
      </c>
      <c r="IB180" s="37">
        <v>0.17508125466969937</v>
      </c>
      <c r="IC180" s="37">
        <v>0.17220802695328219</v>
      </c>
      <c r="ID180" s="37">
        <v>0.17512636241334989</v>
      </c>
      <c r="IE180" s="37">
        <v>0.17519660882906951</v>
      </c>
      <c r="IF180" s="37">
        <v>0.17531544569191215</v>
      </c>
      <c r="IG180" s="37">
        <v>0.17296969462953071</v>
      </c>
      <c r="IH180" s="37">
        <v>0.17990423139465506</v>
      </c>
      <c r="II180" s="37">
        <v>0.18276570929507341</v>
      </c>
      <c r="IJ180" s="37">
        <v>0.17651244949223655</v>
      </c>
      <c r="IK180" s="37">
        <v>0.17807862319914114</v>
      </c>
      <c r="IL180" s="37">
        <v>0.17309426124740757</v>
      </c>
      <c r="IM180" s="37"/>
      <c r="IN180" s="37"/>
      <c r="IO180" s="37"/>
      <c r="IP180" s="37"/>
      <c r="IQ180" s="37"/>
      <c r="IR180" s="37"/>
      <c r="IS180" s="37"/>
      <c r="IT180" s="37"/>
      <c r="IU180" s="37"/>
      <c r="IV180" s="37"/>
      <c r="IW180" s="37"/>
      <c r="IX180" s="37"/>
      <c r="IY180" s="37"/>
      <c r="IZ180" s="37"/>
      <c r="JA180" s="37"/>
      <c r="JB180" s="37"/>
      <c r="JC180" s="37"/>
      <c r="JD180" s="37"/>
      <c r="JE180" s="37"/>
      <c r="JF180" s="37"/>
      <c r="JG180" s="37"/>
      <c r="JH180" s="37"/>
      <c r="JI180" s="37"/>
      <c r="JJ180" s="37"/>
      <c r="JK180" s="37"/>
      <c r="JL180" s="37"/>
      <c r="JM180" s="37"/>
      <c r="JN180" s="37"/>
      <c r="JO180" s="37"/>
      <c r="JP180" s="37"/>
      <c r="JQ180" s="37"/>
      <c r="JR180" s="37"/>
      <c r="JS180" s="37"/>
      <c r="JT180" s="37"/>
      <c r="JU180" s="37"/>
      <c r="JV180" s="37"/>
      <c r="JW180" s="37"/>
      <c r="JX180" s="37"/>
      <c r="JY180" s="37"/>
      <c r="JZ180" s="37"/>
      <c r="KA180" s="37"/>
      <c r="KB180" s="37"/>
      <c r="KC180" s="37"/>
      <c r="KD180" s="37"/>
      <c r="KE180" s="37"/>
      <c r="KF180" s="37"/>
      <c r="KG180" s="37"/>
      <c r="KH180" s="37"/>
      <c r="KI180" s="37"/>
      <c r="KJ180" s="37"/>
      <c r="KK180" s="37"/>
      <c r="KL180" s="37"/>
      <c r="KM180" s="37"/>
      <c r="KN180" s="37"/>
      <c r="KO180" s="37"/>
      <c r="KP180" s="37"/>
      <c r="KQ180" s="37"/>
      <c r="KR180" s="37"/>
      <c r="KS180" s="37"/>
      <c r="KT180" s="37"/>
      <c r="KU180" s="37"/>
      <c r="KV180" s="37"/>
      <c r="KW180" s="37"/>
      <c r="KX180" s="37"/>
      <c r="KY180" s="37"/>
      <c r="KZ180" s="37"/>
      <c r="LA180" s="37"/>
      <c r="LB180" s="37"/>
      <c r="LC180" s="37"/>
      <c r="LD180" s="37"/>
      <c r="LE180" s="37"/>
      <c r="LF180" s="37"/>
      <c r="LG180" s="37"/>
      <c r="LH180" s="37"/>
      <c r="LI180" s="37"/>
      <c r="LJ180" s="37"/>
      <c r="LK180" s="37"/>
      <c r="LL180" s="37"/>
      <c r="LM180" s="37"/>
      <c r="LN180" s="37"/>
      <c r="LO180" s="37"/>
      <c r="LP180" s="37"/>
      <c r="LQ180" s="37"/>
      <c r="LR180" s="37"/>
      <c r="LS180" s="37"/>
      <c r="LT180" s="37"/>
      <c r="LU180" s="37"/>
      <c r="LV180" s="37"/>
      <c r="LW180" s="37"/>
      <c r="LX180" s="37"/>
      <c r="LY180" s="37"/>
      <c r="LZ180" s="37"/>
      <c r="MA180" s="37"/>
      <c r="MB180" s="37"/>
      <c r="MC180" s="37"/>
      <c r="MD180" s="37"/>
      <c r="ME180" s="37"/>
      <c r="MF180" s="37"/>
      <c r="MG180" s="37"/>
      <c r="MH180" s="37"/>
      <c r="MI180" s="37"/>
      <c r="MJ180" s="37"/>
      <c r="MK180" s="37"/>
      <c r="ML180" s="37"/>
      <c r="MM180" s="37"/>
      <c r="MN180" s="37"/>
      <c r="MO180" s="37"/>
      <c r="MP180" s="37"/>
      <c r="MQ180" s="37"/>
      <c r="MR180" s="37"/>
      <c r="MS180" s="37"/>
      <c r="MT180" s="37"/>
      <c r="MU180" s="37"/>
      <c r="MV180" s="37"/>
      <c r="MW180" s="37"/>
      <c r="MX180" s="37"/>
      <c r="MY180" s="37"/>
      <c r="MZ180" s="37"/>
      <c r="NA180" s="37"/>
      <c r="NB180" s="37"/>
      <c r="NC180" s="37"/>
      <c r="ND180" s="37"/>
      <c r="NE180" s="37"/>
      <c r="NF180" s="37"/>
      <c r="NG180" s="37"/>
      <c r="NH180" s="37"/>
      <c r="NI180" s="37"/>
      <c r="NJ180" s="37"/>
      <c r="NK180" s="37"/>
      <c r="NL180" s="37"/>
      <c r="NM180" s="37"/>
      <c r="NN180" s="37"/>
      <c r="NO180" s="37"/>
      <c r="NP180" s="37"/>
      <c r="NQ180" s="37"/>
      <c r="NR180" s="37"/>
      <c r="NS180" s="37"/>
      <c r="NT180" s="37"/>
      <c r="NU180" s="37"/>
      <c r="NV180" s="37"/>
      <c r="NW180" s="37"/>
      <c r="NX180" s="37"/>
      <c r="NY180" s="37"/>
      <c r="NZ180" s="37"/>
      <c r="OA180" s="37"/>
      <c r="OB180" s="37"/>
      <c r="OC180" s="37"/>
      <c r="OD180" s="37"/>
      <c r="OE180" s="37"/>
      <c r="OF180" s="37"/>
      <c r="OG180" s="37"/>
      <c r="OH180" s="37"/>
      <c r="OI180" s="37"/>
      <c r="OJ180" s="37"/>
      <c r="OK180" s="37"/>
      <c r="OL180" s="37"/>
      <c r="OM180" s="37"/>
      <c r="ON180" s="37"/>
      <c r="OO180" s="37"/>
      <c r="OP180" s="37"/>
      <c r="OQ180" s="37"/>
      <c r="OR180" s="37"/>
      <c r="OS180" s="37"/>
      <c r="OT180" s="37"/>
    </row>
    <row r="181" spans="1:410" x14ac:dyDescent="0.35">
      <c r="A181" s="307">
        <v>0.22300000000000009</v>
      </c>
      <c r="B181" s="314">
        <f t="shared" si="16"/>
        <v>0.18019311037329575</v>
      </c>
      <c r="C181" s="315">
        <f t="shared" si="17"/>
        <v>4.2806889626704342E-2</v>
      </c>
      <c r="D181" s="37">
        <f t="shared" si="18"/>
        <v>0.17688494303069541</v>
      </c>
      <c r="E181" s="11">
        <f t="shared" si="19"/>
        <v>4.611505696930468E-2</v>
      </c>
      <c r="F181" s="310">
        <f t="shared" si="20"/>
        <v>0.18015105076808402</v>
      </c>
      <c r="G181" s="311">
        <f t="shared" si="21"/>
        <v>4.2848949231916067E-2</v>
      </c>
      <c r="H181" s="312">
        <f t="shared" si="22"/>
        <v>0.17698871833991991</v>
      </c>
      <c r="I181" s="313">
        <f t="shared" si="23"/>
        <v>4.6011281660080172E-2</v>
      </c>
      <c r="J181" s="323">
        <v>0.17688494303069541</v>
      </c>
      <c r="K181" s="313">
        <v>4.611505696930468E-2</v>
      </c>
      <c r="M181" s="1">
        <v>0.22300000000000009</v>
      </c>
      <c r="N181" s="37">
        <v>0.17845359649856762</v>
      </c>
      <c r="O181" s="37">
        <v>0.18062855205802331</v>
      </c>
      <c r="P181" s="37">
        <v>0.18589008988959366</v>
      </c>
      <c r="Q181" s="37">
        <v>0.18956420379563621</v>
      </c>
      <c r="R181" s="37">
        <v>0.17600624798014075</v>
      </c>
      <c r="S181" s="37">
        <v>0.18062855205802331</v>
      </c>
      <c r="T181" s="37">
        <v>0.17914603052635258</v>
      </c>
      <c r="U181" s="37">
        <v>0.1866484799723338</v>
      </c>
      <c r="V181" s="37">
        <v>0.18062855205802331</v>
      </c>
      <c r="W181" s="37">
        <v>0.18086520098654391</v>
      </c>
      <c r="X181" s="37">
        <v>0.18062855205802331</v>
      </c>
      <c r="Y181" s="37">
        <v>0.17760993166041295</v>
      </c>
      <c r="Z181" s="37">
        <v>0.18086520098654391</v>
      </c>
      <c r="AA181" s="37">
        <v>0.18086520098654391</v>
      </c>
      <c r="AB181" s="37">
        <v>0.19593984992643021</v>
      </c>
      <c r="AC181" s="37">
        <v>0.18059636766134846</v>
      </c>
      <c r="AD181" s="37">
        <v>0.17628824321491887</v>
      </c>
      <c r="AE181" s="37">
        <v>0.19453873662522359</v>
      </c>
      <c r="AF181" s="37">
        <v>0.18062855205802331</v>
      </c>
      <c r="AG181" s="37">
        <v>0.18086520098654391</v>
      </c>
      <c r="AH181" s="37">
        <v>0.18589008988959366</v>
      </c>
      <c r="AI181" s="37">
        <v>0.19125081064082083</v>
      </c>
      <c r="AJ181" s="37">
        <v>0.18086520098654391</v>
      </c>
      <c r="AK181" s="37">
        <v>0.17609825355460473</v>
      </c>
      <c r="AL181" s="37">
        <v>0.18062855205802331</v>
      </c>
      <c r="AM181" s="37">
        <v>0.1805641894994261</v>
      </c>
      <c r="AN181" s="37">
        <v>0.18531550490507076</v>
      </c>
      <c r="AO181" s="37">
        <v>0.18059636766134846</v>
      </c>
      <c r="AP181" s="37">
        <v>0.18086520098654391</v>
      </c>
      <c r="AQ181" s="37">
        <v>0.18570585408126639</v>
      </c>
      <c r="AR181" s="37">
        <v>0.18589008988959366</v>
      </c>
      <c r="AS181" s="37">
        <v>0.1712452762783423</v>
      </c>
      <c r="AT181" s="37">
        <v>0.19345175060299291</v>
      </c>
      <c r="AU181" s="37">
        <v>0.17868771692327901</v>
      </c>
      <c r="AV181" s="37">
        <v>0.18086520098654391</v>
      </c>
      <c r="AW181" s="37">
        <v>0.18051044587592702</v>
      </c>
      <c r="AX181" s="37">
        <v>0.18059636766134846</v>
      </c>
      <c r="AY181" s="37">
        <v>0.18062855205802331</v>
      </c>
      <c r="AZ181" s="37">
        <v>0.17743789534551246</v>
      </c>
      <c r="BA181" s="37">
        <v>0.17609825355460473</v>
      </c>
      <c r="BB181" s="37">
        <v>0.17609825355460473</v>
      </c>
      <c r="BC181" s="37">
        <v>0.18122453170927377</v>
      </c>
      <c r="BD181" s="37">
        <v>0.17583074332383797</v>
      </c>
      <c r="BE181" s="37">
        <v>0.18062855205802331</v>
      </c>
      <c r="BF181" s="37">
        <v>0.19131592277658149</v>
      </c>
      <c r="BG181" s="37">
        <v>0.18655050189704747</v>
      </c>
      <c r="BH181" s="37">
        <v>0.19252440925034198</v>
      </c>
      <c r="BI181" s="37">
        <v>0.18589008988959366</v>
      </c>
      <c r="BJ181" s="37">
        <v>0.18059636766134846</v>
      </c>
      <c r="BK181" s="37">
        <v>0.20128810278599141</v>
      </c>
      <c r="BL181" s="37">
        <v>0.1906111289314345</v>
      </c>
      <c r="BM181" s="37">
        <v>0.17855792773449619</v>
      </c>
      <c r="BN181" s="37">
        <v>0.17387291518301251</v>
      </c>
      <c r="BO181" s="37">
        <v>0.18485460352007355</v>
      </c>
      <c r="BP181" s="37">
        <v>0.1805802778010217</v>
      </c>
      <c r="BQ181" s="37">
        <v>0.18378649389856072</v>
      </c>
      <c r="BR181" s="37">
        <v>0.18086520098654391</v>
      </c>
      <c r="BS181" s="37">
        <v>0.18086520098654391</v>
      </c>
      <c r="BT181" s="37">
        <v>0.18062855205802331</v>
      </c>
      <c r="BU181" s="37">
        <v>0.18062855205802331</v>
      </c>
      <c r="BV181" s="37">
        <v>0.18589008988959366</v>
      </c>
      <c r="BW181" s="37">
        <v>0.18605743164721567</v>
      </c>
      <c r="BX181" s="37">
        <v>0.17609825355460473</v>
      </c>
      <c r="BY181" s="37">
        <v>0.18091849092208601</v>
      </c>
      <c r="BZ181" s="37">
        <v>0.17938924982257132</v>
      </c>
      <c r="CA181" s="37">
        <v>0.18086520098654391</v>
      </c>
      <c r="CB181" s="37">
        <v>0.17603410807017394</v>
      </c>
      <c r="CC181" s="37">
        <v>0.19231815765770643</v>
      </c>
      <c r="CD181" s="37">
        <v>0.1816504380131414</v>
      </c>
      <c r="CE181" s="37">
        <v>0.18472624004425819</v>
      </c>
      <c r="CF181" s="37">
        <v>0.16143504497119832</v>
      </c>
      <c r="CG181" s="37">
        <v>0.17603410807017394</v>
      </c>
      <c r="CH181" s="37">
        <v>0.20075683288931323</v>
      </c>
      <c r="CI181" s="37">
        <v>0.17177932503137794</v>
      </c>
      <c r="CJ181" s="37">
        <v>0.18589008988959366</v>
      </c>
      <c r="CK181" s="37">
        <v>0.19298062748924716</v>
      </c>
      <c r="CL181" s="37">
        <v>0.17609825355460473</v>
      </c>
      <c r="CM181" s="37">
        <v>0.1810492948176996</v>
      </c>
      <c r="CN181" s="37">
        <v>0.18596798906593048</v>
      </c>
      <c r="CO181" s="37">
        <v>0.19803083089612628</v>
      </c>
      <c r="CP181" s="37">
        <v>0.18810206240991412</v>
      </c>
      <c r="CQ181" s="37">
        <v>0.18039601215332723</v>
      </c>
      <c r="CR181" s="37">
        <v>0.17628824321491887</v>
      </c>
      <c r="CS181" s="37">
        <v>0.18928327272371859</v>
      </c>
      <c r="CT181" s="37">
        <v>0.17609825355460473</v>
      </c>
      <c r="CU181" s="37">
        <v>0.17723997888805298</v>
      </c>
      <c r="CV181" s="37">
        <v>0.17628824321491887</v>
      </c>
      <c r="CW181" s="37">
        <v>0.18261243473328181</v>
      </c>
      <c r="CX181" s="37">
        <v>0.17609825355460473</v>
      </c>
      <c r="CY181" s="37">
        <v>0.17609825355460473</v>
      </c>
      <c r="CZ181" s="37">
        <v>0.18953013079801884</v>
      </c>
      <c r="DA181" s="37">
        <v>0.17628824321491887</v>
      </c>
      <c r="DB181" s="37">
        <v>0.17451828778830292</v>
      </c>
      <c r="DC181" s="37">
        <v>0.17603410807017394</v>
      </c>
      <c r="DD181" s="37">
        <v>0.18193745387786886</v>
      </c>
      <c r="DE181" s="37">
        <v>0.1759783927880354</v>
      </c>
      <c r="DF181" s="37">
        <v>0.18249546735642008</v>
      </c>
      <c r="DG181" s="37">
        <v>0.17387291518301251</v>
      </c>
      <c r="DH181" s="37">
        <v>0.17400328754124028</v>
      </c>
      <c r="DI181" s="37">
        <v>0.18288823131209853</v>
      </c>
      <c r="DJ181" s="37">
        <v>0.18080764296757956</v>
      </c>
      <c r="DK181" s="37">
        <v>0.17609825355460473</v>
      </c>
      <c r="DL181" s="37">
        <v>0.17609825355460473</v>
      </c>
      <c r="DM181" s="37">
        <v>0.16589918200614862</v>
      </c>
      <c r="DN181" s="37">
        <v>0.17912137552418006</v>
      </c>
      <c r="DO181" s="37">
        <v>0.17609825355460473</v>
      </c>
      <c r="DP181" s="37">
        <v>0.17387291518301251</v>
      </c>
      <c r="DQ181" s="37">
        <v>0.18033553170133665</v>
      </c>
      <c r="DR181" s="37">
        <v>0.16362873460041372</v>
      </c>
      <c r="DS181" s="37">
        <v>0.17757541570802649</v>
      </c>
      <c r="DT181" s="37">
        <v>0.17136347831945531</v>
      </c>
      <c r="DU181" s="37">
        <v>0.17609825355460473</v>
      </c>
      <c r="DV181" s="37">
        <v>0.17585502535328335</v>
      </c>
      <c r="DW181" s="37">
        <v>0.1743172480559021</v>
      </c>
      <c r="DX181" s="37">
        <v>0.17719675397720169</v>
      </c>
      <c r="DY181" s="37">
        <v>0.17628824321491887</v>
      </c>
      <c r="DZ181" s="37">
        <v>0.18233543521768691</v>
      </c>
      <c r="EA181" s="37">
        <v>0.17622714412938145</v>
      </c>
      <c r="EB181" s="37">
        <v>0.18193745387786886</v>
      </c>
      <c r="EC181" s="37">
        <v>0.17609825355460473</v>
      </c>
      <c r="ED181" s="37">
        <v>0.17867405388317747</v>
      </c>
      <c r="EE181" s="37">
        <v>0.17628824321491887</v>
      </c>
      <c r="EF181" s="37">
        <v>0.17609825355460473</v>
      </c>
      <c r="EG181" s="37">
        <v>0.17387291518301251</v>
      </c>
      <c r="EH181" s="37">
        <v>0.17609825355460473</v>
      </c>
      <c r="EI181" s="37">
        <v>0.17609825355460473</v>
      </c>
      <c r="EJ181" s="37">
        <v>0.18364981399009794</v>
      </c>
      <c r="EK181" s="37">
        <v>0.17772360475181137</v>
      </c>
      <c r="EL181" s="37">
        <v>0.18364981399009794</v>
      </c>
      <c r="EM181" s="37">
        <v>0.18341698442552445</v>
      </c>
      <c r="EN181" s="37">
        <v>0.17824206577005985</v>
      </c>
      <c r="EO181" s="37">
        <v>0.18364981399009794</v>
      </c>
      <c r="EP181" s="37">
        <v>0.18364981399009794</v>
      </c>
      <c r="EQ181" s="37">
        <v>0.17928119575761747</v>
      </c>
      <c r="ER181" s="37">
        <v>0.16827519559944193</v>
      </c>
      <c r="ES181" s="37">
        <v>0.16456071610401657</v>
      </c>
      <c r="ET181" s="37">
        <v>0.17628824321491887</v>
      </c>
      <c r="EU181" s="37">
        <v>0.18139201240920011</v>
      </c>
      <c r="EV181" s="37">
        <v>0.18249546735642008</v>
      </c>
      <c r="EW181" s="37">
        <v>0.18674548731786111</v>
      </c>
      <c r="EX181" s="37">
        <v>0.17609825355460473</v>
      </c>
      <c r="EY181" s="37">
        <v>0.17609825355460473</v>
      </c>
      <c r="EZ181" s="37">
        <v>0.18146127623538622</v>
      </c>
      <c r="FA181" s="37">
        <v>0.17628824321491887</v>
      </c>
      <c r="FB181" s="37">
        <v>0.17462907273471662</v>
      </c>
      <c r="FC181" s="37">
        <v>0.17628824321491887</v>
      </c>
      <c r="FD181" s="37">
        <v>0.16143140980505355</v>
      </c>
      <c r="FE181" s="37">
        <v>0.17928119575761747</v>
      </c>
      <c r="FF181" s="37">
        <v>0.17462907273471662</v>
      </c>
      <c r="FG181" s="37">
        <v>0.17609825355460473</v>
      </c>
      <c r="FH181" s="37">
        <v>0.17593003586193734</v>
      </c>
      <c r="FI181" s="37">
        <v>0.17010897965966643</v>
      </c>
      <c r="FJ181" s="37">
        <v>0.1923489363846751</v>
      </c>
      <c r="FK181" s="37">
        <v>0.17628824321491887</v>
      </c>
      <c r="FL181" s="37">
        <v>0.17864770736807878</v>
      </c>
      <c r="FM181" s="37">
        <v>0.17913105820126685</v>
      </c>
      <c r="FN181" s="37">
        <v>0.18364981399009794</v>
      </c>
      <c r="FO181" s="37">
        <v>0.18700351401107529</v>
      </c>
      <c r="FP181" s="37">
        <v>0.17628824321491887</v>
      </c>
      <c r="FQ181" s="37">
        <v>0.17609825355460473</v>
      </c>
      <c r="FR181" s="37">
        <v>0.17628824321491887</v>
      </c>
      <c r="FS181" s="37">
        <v>0.16909678626596447</v>
      </c>
      <c r="FT181" s="37">
        <v>0.17609825355460473</v>
      </c>
      <c r="FU181" s="37">
        <v>0.17609825355460473</v>
      </c>
      <c r="FV181" s="37">
        <v>0.17622714412938145</v>
      </c>
      <c r="FW181" s="37">
        <v>0.18732509000618469</v>
      </c>
      <c r="FX181" s="37">
        <v>0.18364981399009794</v>
      </c>
      <c r="FY181" s="37">
        <v>0.17832227869917094</v>
      </c>
      <c r="FZ181" s="37">
        <v>0.1713740269297257</v>
      </c>
      <c r="GA181" s="37">
        <v>0.17609825355460473</v>
      </c>
      <c r="GB181" s="37">
        <v>0.17609825355460473</v>
      </c>
      <c r="GC181" s="37">
        <v>0.1885973755950503</v>
      </c>
      <c r="GD181" s="37">
        <v>0.17538132531647643</v>
      </c>
      <c r="GE181" s="37">
        <v>0.17628824321491887</v>
      </c>
      <c r="GF181" s="37">
        <v>0.17609825355460473</v>
      </c>
      <c r="GG181" s="37">
        <v>0.18693442136559257</v>
      </c>
      <c r="GH181" s="37">
        <v>0.17100607199986273</v>
      </c>
      <c r="GI181" s="37">
        <v>0.17622714412938145</v>
      </c>
      <c r="GJ181" s="37">
        <v>0.17628824321491887</v>
      </c>
      <c r="GK181" s="37">
        <v>0.17122789131400284</v>
      </c>
      <c r="GL181" s="37">
        <v>0.17600624798014075</v>
      </c>
      <c r="GM181" s="37">
        <v>0.19026199003703703</v>
      </c>
      <c r="GN181" s="37">
        <v>0.17387291518301251</v>
      </c>
      <c r="GO181" s="37">
        <v>0.17688888240263756</v>
      </c>
      <c r="GP181" s="37">
        <v>0.17628824321491887</v>
      </c>
      <c r="GQ181" s="37">
        <v>0.19158403281003178</v>
      </c>
      <c r="GR181" s="37">
        <v>0.18364981399009794</v>
      </c>
      <c r="GS181" s="37">
        <v>0.17609825355460473</v>
      </c>
      <c r="GT181" s="37">
        <v>0.18041021808533175</v>
      </c>
      <c r="GU181" s="37">
        <v>0.17929908807285533</v>
      </c>
      <c r="GV181" s="37">
        <v>0.17593003586193734</v>
      </c>
      <c r="GW181" s="37">
        <v>0.17609825355460473</v>
      </c>
      <c r="GX181" s="37">
        <v>0.18311124538244195</v>
      </c>
      <c r="GY181" s="37">
        <v>0.18364981399009794</v>
      </c>
      <c r="GZ181" s="37">
        <v>0.18037091833143637</v>
      </c>
      <c r="HA181" s="37">
        <v>0.17603410807017394</v>
      </c>
      <c r="HB181" s="37">
        <v>0.17913105820126685</v>
      </c>
      <c r="HC181" s="37">
        <v>0.17751864221103064</v>
      </c>
      <c r="HD181" s="37">
        <v>0.17628824321491887</v>
      </c>
      <c r="HE181" s="37">
        <v>0.14994631016346172</v>
      </c>
      <c r="HF181" s="37">
        <v>0.17609825355460473</v>
      </c>
      <c r="HG181" s="37">
        <v>0.15155753360996593</v>
      </c>
      <c r="HH181" s="37">
        <v>0.17879281593281204</v>
      </c>
      <c r="HI181" s="37">
        <v>0.17609825355460473</v>
      </c>
      <c r="HJ181" s="37">
        <v>0.17779014614664335</v>
      </c>
      <c r="HK181" s="37">
        <v>0.17177932503137794</v>
      </c>
      <c r="HL181" s="37">
        <v>0.17397132586641106</v>
      </c>
      <c r="HM181" s="37">
        <v>0.17609825355460473</v>
      </c>
      <c r="HN181" s="37">
        <v>0.16907914471435448</v>
      </c>
      <c r="HO181" s="37">
        <v>0.18117937067668932</v>
      </c>
      <c r="HP181" s="37">
        <v>0.17628824321491887</v>
      </c>
      <c r="HQ181" s="37">
        <v>0.17600624798014075</v>
      </c>
      <c r="HR181" s="37">
        <v>0.17447025990370291</v>
      </c>
      <c r="HS181" s="37">
        <v>0.17788518887127225</v>
      </c>
      <c r="HT181" s="37">
        <v>0.17603410807017394</v>
      </c>
      <c r="HU181" s="37">
        <v>0.18266114813670642</v>
      </c>
      <c r="HV181" s="37">
        <v>0.17387291518301251</v>
      </c>
      <c r="HW181" s="37">
        <v>0.17609825355460473</v>
      </c>
      <c r="HX181" s="37">
        <v>0.18364981399009794</v>
      </c>
      <c r="HY181" s="37">
        <v>0.18364981399009794</v>
      </c>
      <c r="HZ181" s="37">
        <v>0.17154793836252158</v>
      </c>
      <c r="IA181" s="37">
        <v>0.17603410807017394</v>
      </c>
      <c r="IB181" s="37">
        <v>0.1759783927880354</v>
      </c>
      <c r="IC181" s="37">
        <v>0.17312094421417945</v>
      </c>
      <c r="ID181" s="37">
        <v>0.17603410807017394</v>
      </c>
      <c r="IE181" s="37">
        <v>0.17609825355460473</v>
      </c>
      <c r="IF181" s="37">
        <v>0.17622714412938145</v>
      </c>
      <c r="IG181" s="37">
        <v>0.17387291518301251</v>
      </c>
      <c r="IH181" s="37">
        <v>0.18080764296757956</v>
      </c>
      <c r="II181" s="37">
        <v>0.18364981399009794</v>
      </c>
      <c r="IJ181" s="37">
        <v>0.17742305778107115</v>
      </c>
      <c r="IK181" s="37">
        <v>0.17896252687305214</v>
      </c>
      <c r="IL181" s="37">
        <v>0.17400328754124028</v>
      </c>
      <c r="IM181" s="37"/>
      <c r="IN181" s="37"/>
      <c r="IO181" s="37"/>
      <c r="IP181" s="37"/>
      <c r="IQ181" s="37"/>
      <c r="IR181" s="37"/>
      <c r="IS181" s="37"/>
      <c r="IT181" s="37"/>
      <c r="IU181" s="37"/>
      <c r="IV181" s="37"/>
      <c r="IW181" s="37"/>
      <c r="IX181" s="37"/>
      <c r="IY181" s="37"/>
      <c r="IZ181" s="37"/>
      <c r="JA181" s="37"/>
      <c r="JB181" s="37"/>
      <c r="JC181" s="37"/>
      <c r="JD181" s="37"/>
      <c r="JE181" s="37"/>
      <c r="JF181" s="37"/>
      <c r="JG181" s="37"/>
      <c r="JH181" s="37"/>
      <c r="JI181" s="37"/>
      <c r="JJ181" s="37"/>
      <c r="JK181" s="37"/>
      <c r="JL181" s="37"/>
      <c r="JM181" s="37"/>
      <c r="JN181" s="37"/>
      <c r="JO181" s="37"/>
      <c r="JP181" s="37"/>
      <c r="JQ181" s="37"/>
      <c r="JR181" s="37"/>
      <c r="JS181" s="37"/>
      <c r="JT181" s="37"/>
      <c r="JU181" s="37"/>
      <c r="JV181" s="37"/>
      <c r="JW181" s="37"/>
      <c r="JX181" s="37"/>
      <c r="JY181" s="37"/>
      <c r="JZ181" s="37"/>
      <c r="KA181" s="37"/>
      <c r="KB181" s="37"/>
      <c r="KC181" s="37"/>
      <c r="KD181" s="37"/>
      <c r="KE181" s="37"/>
      <c r="KF181" s="37"/>
      <c r="KG181" s="37"/>
      <c r="KH181" s="37"/>
      <c r="KI181" s="37"/>
      <c r="KJ181" s="37"/>
      <c r="KK181" s="37"/>
      <c r="KL181" s="37"/>
      <c r="KM181" s="37"/>
      <c r="KN181" s="37"/>
      <c r="KO181" s="37"/>
      <c r="KP181" s="37"/>
      <c r="KQ181" s="37"/>
      <c r="KR181" s="37"/>
      <c r="KS181" s="37"/>
      <c r="KT181" s="37"/>
      <c r="KU181" s="37"/>
      <c r="KV181" s="37"/>
      <c r="KW181" s="37"/>
      <c r="KX181" s="37"/>
      <c r="KY181" s="37"/>
      <c r="KZ181" s="37"/>
      <c r="LA181" s="37"/>
      <c r="LB181" s="37"/>
      <c r="LC181" s="37"/>
      <c r="LD181" s="37"/>
      <c r="LE181" s="37"/>
      <c r="LF181" s="37"/>
      <c r="LG181" s="37"/>
      <c r="LH181" s="37"/>
      <c r="LI181" s="37"/>
      <c r="LJ181" s="37"/>
      <c r="LK181" s="37"/>
      <c r="LL181" s="37"/>
      <c r="LM181" s="37"/>
      <c r="LN181" s="37"/>
      <c r="LO181" s="37"/>
      <c r="LP181" s="37"/>
      <c r="LQ181" s="37"/>
      <c r="LR181" s="37"/>
      <c r="LS181" s="37"/>
      <c r="LT181" s="37"/>
      <c r="LU181" s="37"/>
      <c r="LV181" s="37"/>
      <c r="LW181" s="37"/>
      <c r="LX181" s="37"/>
      <c r="LY181" s="37"/>
      <c r="LZ181" s="37"/>
      <c r="MA181" s="37"/>
      <c r="MB181" s="37"/>
      <c r="MC181" s="37"/>
      <c r="MD181" s="37"/>
      <c r="ME181" s="37"/>
      <c r="MF181" s="37"/>
      <c r="MG181" s="37"/>
      <c r="MH181" s="37"/>
      <c r="MI181" s="37"/>
      <c r="MJ181" s="37"/>
      <c r="MK181" s="37"/>
      <c r="ML181" s="37"/>
      <c r="MM181" s="37"/>
      <c r="MN181" s="37"/>
      <c r="MO181" s="37"/>
      <c r="MP181" s="37"/>
      <c r="MQ181" s="37"/>
      <c r="MR181" s="37"/>
      <c r="MS181" s="37"/>
      <c r="MT181" s="37"/>
      <c r="MU181" s="37"/>
      <c r="MV181" s="37"/>
      <c r="MW181" s="37"/>
      <c r="MX181" s="37"/>
      <c r="MY181" s="37"/>
      <c r="MZ181" s="37"/>
      <c r="NA181" s="37"/>
      <c r="NB181" s="37"/>
      <c r="NC181" s="37"/>
      <c r="ND181" s="37"/>
      <c r="NE181" s="37"/>
      <c r="NF181" s="37"/>
      <c r="NG181" s="37"/>
      <c r="NH181" s="37"/>
      <c r="NI181" s="37"/>
      <c r="NJ181" s="37"/>
      <c r="NK181" s="37"/>
      <c r="NL181" s="37"/>
      <c r="NM181" s="37"/>
      <c r="NN181" s="37"/>
      <c r="NO181" s="37"/>
      <c r="NP181" s="37"/>
      <c r="NQ181" s="37"/>
      <c r="NR181" s="37"/>
      <c r="NS181" s="37"/>
      <c r="NT181" s="37"/>
      <c r="NU181" s="37"/>
      <c r="NV181" s="37"/>
      <c r="NW181" s="37"/>
      <c r="NX181" s="37"/>
      <c r="NY181" s="37"/>
      <c r="NZ181" s="37"/>
      <c r="OA181" s="37"/>
      <c r="OB181" s="37"/>
      <c r="OC181" s="37"/>
      <c r="OD181" s="37"/>
      <c r="OE181" s="37"/>
      <c r="OF181" s="37"/>
      <c r="OG181" s="37"/>
      <c r="OH181" s="37"/>
      <c r="OI181" s="37"/>
      <c r="OJ181" s="37"/>
      <c r="OK181" s="37"/>
      <c r="OL181" s="37"/>
      <c r="OM181" s="37"/>
      <c r="ON181" s="37"/>
      <c r="OO181" s="37"/>
      <c r="OP181" s="37"/>
      <c r="OQ181" s="37"/>
      <c r="OR181" s="37"/>
      <c r="OS181" s="37"/>
      <c r="OT181" s="37"/>
    </row>
    <row r="182" spans="1:410" x14ac:dyDescent="0.35">
      <c r="A182" s="307">
        <v>0.22400000000000009</v>
      </c>
      <c r="B182" s="314">
        <f t="shared" si="16"/>
        <v>0.1810923000773505</v>
      </c>
      <c r="C182" s="315">
        <f t="shared" si="17"/>
        <v>4.2907699922649589E-2</v>
      </c>
      <c r="D182" s="37">
        <f t="shared" si="18"/>
        <v>0.17778129268630172</v>
      </c>
      <c r="E182" s="11">
        <f t="shared" si="19"/>
        <v>4.6218707313698371E-2</v>
      </c>
      <c r="F182" s="310">
        <f t="shared" si="20"/>
        <v>0.18105002603010295</v>
      </c>
      <c r="G182" s="311">
        <f t="shared" si="21"/>
        <v>4.2949973969897137E-2</v>
      </c>
      <c r="H182" s="312">
        <f t="shared" si="22"/>
        <v>0.17788508131149525</v>
      </c>
      <c r="I182" s="313">
        <f t="shared" si="23"/>
        <v>4.6114918688504841E-2</v>
      </c>
      <c r="J182" s="323">
        <v>0.17778129268630172</v>
      </c>
      <c r="K182" s="313">
        <v>4.6218707313698371E-2</v>
      </c>
      <c r="M182" s="1">
        <v>0.22400000000000009</v>
      </c>
      <c r="N182" s="37">
        <v>0.17934783138153909</v>
      </c>
      <c r="O182" s="37">
        <v>0.18152900671035743</v>
      </c>
      <c r="P182" s="37">
        <v>0.18677141367835115</v>
      </c>
      <c r="Q182" s="37">
        <v>0.19044018393857032</v>
      </c>
      <c r="R182" s="37">
        <v>0.17690886230167946</v>
      </c>
      <c r="S182" s="37">
        <v>0.18152900671035743</v>
      </c>
      <c r="T182" s="37">
        <v>0.18003736609919474</v>
      </c>
      <c r="U182" s="37">
        <v>0.18752340629893394</v>
      </c>
      <c r="V182" s="37">
        <v>0.18152900671035743</v>
      </c>
      <c r="W182" s="37">
        <v>0.18175674319273472</v>
      </c>
      <c r="X182" s="37">
        <v>0.18152900671035743</v>
      </c>
      <c r="Y182" s="37">
        <v>0.17850828924118312</v>
      </c>
      <c r="Z182" s="37">
        <v>0.18175674319273472</v>
      </c>
      <c r="AA182" s="37">
        <v>0.18175674319273472</v>
      </c>
      <c r="AB182" s="37">
        <v>0.19689342294233358</v>
      </c>
      <c r="AC182" s="37">
        <v>0.18149410675116573</v>
      </c>
      <c r="AD182" s="37">
        <v>0.17720316095002397</v>
      </c>
      <c r="AE182" s="37">
        <v>0.19549493292831888</v>
      </c>
      <c r="AF182" s="37">
        <v>0.18152900671035743</v>
      </c>
      <c r="AG182" s="37">
        <v>0.18175674319273472</v>
      </c>
      <c r="AH182" s="37">
        <v>0.18677141367835115</v>
      </c>
      <c r="AI182" s="37">
        <v>0.1922185674043162</v>
      </c>
      <c r="AJ182" s="37">
        <v>0.18175674319273472</v>
      </c>
      <c r="AK182" s="37">
        <v>0.17700006758239328</v>
      </c>
      <c r="AL182" s="37">
        <v>0.18152900671035743</v>
      </c>
      <c r="AM182" s="37">
        <v>0.1814592140596385</v>
      </c>
      <c r="AN182" s="37">
        <v>0.1862010100032232</v>
      </c>
      <c r="AO182" s="37">
        <v>0.18149410675116573</v>
      </c>
      <c r="AP182" s="37">
        <v>0.18175674319273472</v>
      </c>
      <c r="AQ182" s="37">
        <v>0.18663382116076499</v>
      </c>
      <c r="AR182" s="37">
        <v>0.18677141367835115</v>
      </c>
      <c r="AS182" s="37">
        <v>0.17213491012487858</v>
      </c>
      <c r="AT182" s="37">
        <v>0.19433376082460851</v>
      </c>
      <c r="AU182" s="37">
        <v>0.17957660410892107</v>
      </c>
      <c r="AV182" s="37">
        <v>0.18175674319273472</v>
      </c>
      <c r="AW182" s="37">
        <v>0.18141086982212706</v>
      </c>
      <c r="AX182" s="37">
        <v>0.18149410675116573</v>
      </c>
      <c r="AY182" s="37">
        <v>0.18152900671035743</v>
      </c>
      <c r="AZ182" s="37">
        <v>0.17833877631407757</v>
      </c>
      <c r="BA182" s="37">
        <v>0.17700006758239328</v>
      </c>
      <c r="BB182" s="37">
        <v>0.17700006758239328</v>
      </c>
      <c r="BC182" s="37">
        <v>0.18213586745804466</v>
      </c>
      <c r="BD182" s="37">
        <v>0.17672047460589857</v>
      </c>
      <c r="BE182" s="37">
        <v>0.18152900671035743</v>
      </c>
      <c r="BF182" s="37">
        <v>0.19222444034814012</v>
      </c>
      <c r="BG182" s="37">
        <v>0.1874326936215962</v>
      </c>
      <c r="BH182" s="37">
        <v>0.19346727823952214</v>
      </c>
      <c r="BI182" s="37">
        <v>0.18677141367835115</v>
      </c>
      <c r="BJ182" s="37">
        <v>0.18149410675116573</v>
      </c>
      <c r="BK182" s="37">
        <v>0.20222627301675922</v>
      </c>
      <c r="BL182" s="37">
        <v>0.19149431864237743</v>
      </c>
      <c r="BM182" s="37">
        <v>0.17944919768411327</v>
      </c>
      <c r="BN182" s="37">
        <v>0.17477629548971185</v>
      </c>
      <c r="BO182" s="37">
        <v>0.18570831212117889</v>
      </c>
      <c r="BP182" s="37">
        <v>0.18147665949691505</v>
      </c>
      <c r="BQ182" s="37">
        <v>0.18468813487463587</v>
      </c>
      <c r="BR182" s="37">
        <v>0.18175674319273472</v>
      </c>
      <c r="BS182" s="37">
        <v>0.18175674319273472</v>
      </c>
      <c r="BT182" s="37">
        <v>0.18152900671035743</v>
      </c>
      <c r="BU182" s="37">
        <v>0.18152900671035743</v>
      </c>
      <c r="BV182" s="37">
        <v>0.18677141367835115</v>
      </c>
      <c r="BW182" s="37">
        <v>0.18685439950236704</v>
      </c>
      <c r="BX182" s="37">
        <v>0.17700006758239328</v>
      </c>
      <c r="BY182" s="37">
        <v>0.18181140343830537</v>
      </c>
      <c r="BZ182" s="37">
        <v>0.18028063193816135</v>
      </c>
      <c r="CA182" s="37">
        <v>0.18175674319273472</v>
      </c>
      <c r="CB182" s="37">
        <v>0.17694205765952198</v>
      </c>
      <c r="CC182" s="37">
        <v>0.19323638732565551</v>
      </c>
      <c r="CD182" s="37">
        <v>0.18252130070445194</v>
      </c>
      <c r="CE182" s="37">
        <v>0.1856579190162968</v>
      </c>
      <c r="CF182" s="37">
        <v>0.1623634065400239</v>
      </c>
      <c r="CG182" s="37">
        <v>0.17694205765952198</v>
      </c>
      <c r="CH182" s="37">
        <v>0.20169728708488477</v>
      </c>
      <c r="CI182" s="37">
        <v>0.17268749271048867</v>
      </c>
      <c r="CJ182" s="37">
        <v>0.18677141367835115</v>
      </c>
      <c r="CK182" s="37">
        <v>0.19385981238678562</v>
      </c>
      <c r="CL182" s="37">
        <v>0.17700006758239328</v>
      </c>
      <c r="CM182" s="37">
        <v>0.18194415196662894</v>
      </c>
      <c r="CN182" s="37">
        <v>0.18686568128017411</v>
      </c>
      <c r="CO182" s="37">
        <v>0.19897603087946125</v>
      </c>
      <c r="CP182" s="37">
        <v>0.18897751214328662</v>
      </c>
      <c r="CQ182" s="37">
        <v>0.18129265494284597</v>
      </c>
      <c r="CR182" s="37">
        <v>0.17720316095002397</v>
      </c>
      <c r="CS182" s="37">
        <v>0.19015398494014257</v>
      </c>
      <c r="CT182" s="37">
        <v>0.17700006758239328</v>
      </c>
      <c r="CU182" s="37">
        <v>0.17814360701788479</v>
      </c>
      <c r="CV182" s="37">
        <v>0.17720316095002397</v>
      </c>
      <c r="CW182" s="37">
        <v>0.18352667102765174</v>
      </c>
      <c r="CX182" s="37">
        <v>0.17700006758239328</v>
      </c>
      <c r="CY182" s="37">
        <v>0.17700006758239328</v>
      </c>
      <c r="CZ182" s="37">
        <v>0.19042079642280196</v>
      </c>
      <c r="DA182" s="37">
        <v>0.17720316095002397</v>
      </c>
      <c r="DB182" s="37">
        <v>0.17541544430078826</v>
      </c>
      <c r="DC182" s="37">
        <v>0.17694205765952198</v>
      </c>
      <c r="DD182" s="37">
        <v>0.18282898389359858</v>
      </c>
      <c r="DE182" s="37">
        <v>0.17687567383625225</v>
      </c>
      <c r="DF182" s="37">
        <v>0.183384686501046</v>
      </c>
      <c r="DG182" s="37">
        <v>0.17477629548971185</v>
      </c>
      <c r="DH182" s="37">
        <v>0.17491245182438009</v>
      </c>
      <c r="DI182" s="37">
        <v>0.18380240016534954</v>
      </c>
      <c r="DJ182" s="37">
        <v>0.18172010413712369</v>
      </c>
      <c r="DK182" s="37">
        <v>0.17700006758239328</v>
      </c>
      <c r="DL182" s="37">
        <v>0.17700006758239328</v>
      </c>
      <c r="DM182" s="37">
        <v>0.16676932056608318</v>
      </c>
      <c r="DN182" s="37">
        <v>0.18000715720185445</v>
      </c>
      <c r="DO182" s="37">
        <v>0.17700006758239328</v>
      </c>
      <c r="DP182" s="37">
        <v>0.17477629548971185</v>
      </c>
      <c r="DQ182" s="37">
        <v>0.18124302129281777</v>
      </c>
      <c r="DR182" s="37">
        <v>0.16454770253628559</v>
      </c>
      <c r="DS182" s="37">
        <v>0.17847740816880164</v>
      </c>
      <c r="DT182" s="37">
        <v>0.17227431220297729</v>
      </c>
      <c r="DU182" s="37">
        <v>0.17700006758239328</v>
      </c>
      <c r="DV182" s="37">
        <v>0.17676024366013587</v>
      </c>
      <c r="DW182" s="37">
        <v>0.1752203139906463</v>
      </c>
      <c r="DX182" s="37">
        <v>0.17811111215493702</v>
      </c>
      <c r="DY182" s="37">
        <v>0.17720316095002397</v>
      </c>
      <c r="DZ182" s="37">
        <v>0.1832205174910182</v>
      </c>
      <c r="EA182" s="37">
        <v>0.17713906913196742</v>
      </c>
      <c r="EB182" s="37">
        <v>0.18282898389359858</v>
      </c>
      <c r="EC182" s="37">
        <v>0.17700006758239328</v>
      </c>
      <c r="ED182" s="37">
        <v>0.17952460679271365</v>
      </c>
      <c r="EE182" s="37">
        <v>0.17720316095002397</v>
      </c>
      <c r="EF182" s="37">
        <v>0.17700006758239328</v>
      </c>
      <c r="EG182" s="37">
        <v>0.17477629548971185</v>
      </c>
      <c r="EH182" s="37">
        <v>0.17700006758239328</v>
      </c>
      <c r="EI182" s="37">
        <v>0.17700006758239328</v>
      </c>
      <c r="EJ182" s="37">
        <v>0.18453430874990251</v>
      </c>
      <c r="EK182" s="37">
        <v>0.17863580372498911</v>
      </c>
      <c r="EL182" s="37">
        <v>0.18453430874990251</v>
      </c>
      <c r="EM182" s="37">
        <v>0.18431575784404064</v>
      </c>
      <c r="EN182" s="37">
        <v>0.17914313399742543</v>
      </c>
      <c r="EO182" s="37">
        <v>0.18453430874990251</v>
      </c>
      <c r="EP182" s="37">
        <v>0.18453430874990251</v>
      </c>
      <c r="EQ182" s="37">
        <v>0.18016960782887304</v>
      </c>
      <c r="ER182" s="37">
        <v>0.16919595066985971</v>
      </c>
      <c r="ES182" s="37">
        <v>0.16552955031034466</v>
      </c>
      <c r="ET182" s="37">
        <v>0.17720316095002397</v>
      </c>
      <c r="EU182" s="37">
        <v>0.1822858192369281</v>
      </c>
      <c r="EV182" s="37">
        <v>0.183384686501046</v>
      </c>
      <c r="EW182" s="37">
        <v>0.18762869393985127</v>
      </c>
      <c r="EX182" s="37">
        <v>0.17700006758239328</v>
      </c>
      <c r="EY182" s="37">
        <v>0.17700006758239328</v>
      </c>
      <c r="EZ182" s="37">
        <v>0.18234675135519129</v>
      </c>
      <c r="FA182" s="37">
        <v>0.17720316095002397</v>
      </c>
      <c r="FB182" s="37">
        <v>0.1755307170848226</v>
      </c>
      <c r="FC182" s="37">
        <v>0.17720316095002397</v>
      </c>
      <c r="FD182" s="37">
        <v>0.16227952179782679</v>
      </c>
      <c r="FE182" s="37">
        <v>0.18016960782887304</v>
      </c>
      <c r="FF182" s="37">
        <v>0.1755307170848226</v>
      </c>
      <c r="FG182" s="37">
        <v>0.17700006758239328</v>
      </c>
      <c r="FH182" s="37">
        <v>0.17684060492310771</v>
      </c>
      <c r="FI182" s="37">
        <v>0.17099908321567847</v>
      </c>
      <c r="FJ182" s="37">
        <v>0.19322870587850982</v>
      </c>
      <c r="FK182" s="37">
        <v>0.17720316095002397</v>
      </c>
      <c r="FL182" s="37">
        <v>0.1795256972750634</v>
      </c>
      <c r="FM182" s="37">
        <v>0.18003358888949439</v>
      </c>
      <c r="FN182" s="37">
        <v>0.18453430874990251</v>
      </c>
      <c r="FO182" s="37">
        <v>0.18789108840211433</v>
      </c>
      <c r="FP182" s="37">
        <v>0.17720316095002397</v>
      </c>
      <c r="FQ182" s="37">
        <v>0.17700006758239328</v>
      </c>
      <c r="FR182" s="37">
        <v>0.17720316095002397</v>
      </c>
      <c r="FS182" s="37">
        <v>0.17001091182522066</v>
      </c>
      <c r="FT182" s="37">
        <v>0.17700006758239328</v>
      </c>
      <c r="FU182" s="37">
        <v>0.17700006758239328</v>
      </c>
      <c r="FV182" s="37">
        <v>0.17713906913196742</v>
      </c>
      <c r="FW182" s="37">
        <v>0.18823682487687221</v>
      </c>
      <c r="FX182" s="37">
        <v>0.18453430874990251</v>
      </c>
      <c r="FY182" s="37">
        <v>0.17926785658892341</v>
      </c>
      <c r="FZ182" s="37">
        <v>0.17227967777533282</v>
      </c>
      <c r="GA182" s="37">
        <v>0.17700006758239328</v>
      </c>
      <c r="GB182" s="37">
        <v>0.17700006758239328</v>
      </c>
      <c r="GC182" s="37">
        <v>0.18953973017272352</v>
      </c>
      <c r="GD182" s="37">
        <v>0.17629680420525329</v>
      </c>
      <c r="GE182" s="37">
        <v>0.17720316095002397</v>
      </c>
      <c r="GF182" s="37">
        <v>0.17700006758239328</v>
      </c>
      <c r="GG182" s="37">
        <v>0.18782494627412549</v>
      </c>
      <c r="GH182" s="37">
        <v>0.1719145029705067</v>
      </c>
      <c r="GI182" s="37">
        <v>0.17713906913196742</v>
      </c>
      <c r="GJ182" s="37">
        <v>0.17720316095002397</v>
      </c>
      <c r="GK182" s="37">
        <v>0.17214084019469711</v>
      </c>
      <c r="GL182" s="37">
        <v>0.17690886230167946</v>
      </c>
      <c r="GM182" s="37">
        <v>0.19119152020367891</v>
      </c>
      <c r="GN182" s="37">
        <v>0.17477629548971185</v>
      </c>
      <c r="GO182" s="37">
        <v>0.17775912039471797</v>
      </c>
      <c r="GP182" s="37">
        <v>0.17720316095002397</v>
      </c>
      <c r="GQ182" s="37">
        <v>0.19246511863117655</v>
      </c>
      <c r="GR182" s="37">
        <v>0.18453430874990251</v>
      </c>
      <c r="GS182" s="37">
        <v>0.17700006758239328</v>
      </c>
      <c r="GT182" s="37">
        <v>0.18135421943445951</v>
      </c>
      <c r="GU182" s="37">
        <v>0.18019993599859885</v>
      </c>
      <c r="GV182" s="37">
        <v>0.17684060492310771</v>
      </c>
      <c r="GW182" s="37">
        <v>0.17700006758239328</v>
      </c>
      <c r="GX182" s="37">
        <v>0.18401625147395873</v>
      </c>
      <c r="GY182" s="37">
        <v>0.18453430874990251</v>
      </c>
      <c r="GZ182" s="37">
        <v>0.1812568858116641</v>
      </c>
      <c r="HA182" s="37">
        <v>0.17694205765952198</v>
      </c>
      <c r="HB182" s="37">
        <v>0.18003358888949439</v>
      </c>
      <c r="HC182" s="37">
        <v>0.17841780203470603</v>
      </c>
      <c r="HD182" s="37">
        <v>0.17720316095002397</v>
      </c>
      <c r="HE182" s="37">
        <v>0.1505990961837087</v>
      </c>
      <c r="HF182" s="37">
        <v>0.17700006758239328</v>
      </c>
      <c r="HG182" s="37">
        <v>0.15221126831608989</v>
      </c>
      <c r="HH182" s="37">
        <v>0.17969131562816276</v>
      </c>
      <c r="HI182" s="37">
        <v>0.17700006758239328</v>
      </c>
      <c r="HJ182" s="37">
        <v>0.17870536244803792</v>
      </c>
      <c r="HK182" s="37">
        <v>0.17268749271048867</v>
      </c>
      <c r="HL182" s="37">
        <v>0.17488468885604114</v>
      </c>
      <c r="HM182" s="37">
        <v>0.17700006758239328</v>
      </c>
      <c r="HN182" s="37">
        <v>0.16995862314745813</v>
      </c>
      <c r="HO182" s="37">
        <v>0.18208655869758883</v>
      </c>
      <c r="HP182" s="37">
        <v>0.17720316095002397</v>
      </c>
      <c r="HQ182" s="37">
        <v>0.17690886230167946</v>
      </c>
      <c r="HR182" s="37">
        <v>0.17524037664557723</v>
      </c>
      <c r="HS182" s="37">
        <v>0.17878575994052714</v>
      </c>
      <c r="HT182" s="37">
        <v>0.17694205765952198</v>
      </c>
      <c r="HU182" s="37">
        <v>0.18354424107356437</v>
      </c>
      <c r="HV182" s="37">
        <v>0.17477629548971185</v>
      </c>
      <c r="HW182" s="37">
        <v>0.17700006758239328</v>
      </c>
      <c r="HX182" s="37">
        <v>0.18453430874990251</v>
      </c>
      <c r="HY182" s="37">
        <v>0.18453430874990251</v>
      </c>
      <c r="HZ182" s="37">
        <v>0.17246846843950192</v>
      </c>
      <c r="IA182" s="37">
        <v>0.17694205765952198</v>
      </c>
      <c r="IB182" s="37">
        <v>0.17687567383625225</v>
      </c>
      <c r="IC182" s="37">
        <v>0.17403783292501229</v>
      </c>
      <c r="ID182" s="37">
        <v>0.17694205765952198</v>
      </c>
      <c r="IE182" s="37">
        <v>0.17700006758239328</v>
      </c>
      <c r="IF182" s="37">
        <v>0.17713906913196742</v>
      </c>
      <c r="IG182" s="37">
        <v>0.17477629548971185</v>
      </c>
      <c r="IH182" s="37">
        <v>0.18172010413712369</v>
      </c>
      <c r="II182" s="37">
        <v>0.18453430874990251</v>
      </c>
      <c r="IJ182" s="37">
        <v>0.17833389231721397</v>
      </c>
      <c r="IK182" s="37">
        <v>0.17984569483949731</v>
      </c>
      <c r="IL182" s="37">
        <v>0.17491245182438009</v>
      </c>
      <c r="IM182" s="37"/>
      <c r="IN182" s="37"/>
      <c r="IO182" s="37"/>
      <c r="IP182" s="37"/>
      <c r="IQ182" s="37"/>
      <c r="IR182" s="37"/>
      <c r="IS182" s="37"/>
      <c r="IT182" s="37"/>
      <c r="IU182" s="37"/>
      <c r="IV182" s="37"/>
      <c r="IW182" s="37"/>
      <c r="IX182" s="37"/>
      <c r="IY182" s="37"/>
      <c r="IZ182" s="37"/>
      <c r="JA182" s="37"/>
      <c r="JB182" s="37"/>
      <c r="JC182" s="37"/>
      <c r="JD182" s="37"/>
      <c r="JE182" s="37"/>
      <c r="JF182" s="37"/>
      <c r="JG182" s="37"/>
      <c r="JH182" s="37"/>
      <c r="JI182" s="37"/>
      <c r="JJ182" s="37"/>
      <c r="JK182" s="37"/>
      <c r="JL182" s="37"/>
      <c r="JM182" s="37"/>
      <c r="JN182" s="37"/>
      <c r="JO182" s="37"/>
      <c r="JP182" s="37"/>
      <c r="JQ182" s="37"/>
      <c r="JR182" s="37"/>
      <c r="JS182" s="37"/>
      <c r="JT182" s="37"/>
      <c r="JU182" s="37"/>
      <c r="JV182" s="37"/>
      <c r="JW182" s="37"/>
      <c r="JX182" s="37"/>
      <c r="JY182" s="37"/>
      <c r="JZ182" s="37"/>
      <c r="KA182" s="37"/>
      <c r="KB182" s="37"/>
      <c r="KC182" s="37"/>
      <c r="KD182" s="37"/>
      <c r="KE182" s="37"/>
      <c r="KF182" s="37"/>
      <c r="KG182" s="37"/>
      <c r="KH182" s="37"/>
      <c r="KI182" s="37"/>
      <c r="KJ182" s="37"/>
      <c r="KK182" s="37"/>
      <c r="KL182" s="37"/>
      <c r="KM182" s="37"/>
      <c r="KN182" s="37"/>
      <c r="KO182" s="37"/>
      <c r="KP182" s="37"/>
      <c r="KQ182" s="37"/>
      <c r="KR182" s="37"/>
      <c r="KS182" s="37"/>
      <c r="KT182" s="37"/>
      <c r="KU182" s="37"/>
      <c r="KV182" s="37"/>
      <c r="KW182" s="37"/>
      <c r="KX182" s="37"/>
      <c r="KY182" s="37"/>
      <c r="KZ182" s="37"/>
      <c r="LA182" s="37"/>
      <c r="LB182" s="37"/>
      <c r="LC182" s="37"/>
      <c r="LD182" s="37"/>
      <c r="LE182" s="37"/>
      <c r="LF182" s="37"/>
      <c r="LG182" s="37"/>
      <c r="LH182" s="37"/>
      <c r="LI182" s="37"/>
      <c r="LJ182" s="37"/>
      <c r="LK182" s="37"/>
      <c r="LL182" s="37"/>
      <c r="LM182" s="37"/>
      <c r="LN182" s="37"/>
      <c r="LO182" s="37"/>
      <c r="LP182" s="37"/>
      <c r="LQ182" s="37"/>
      <c r="LR182" s="37"/>
      <c r="LS182" s="37"/>
      <c r="LT182" s="37"/>
      <c r="LU182" s="37"/>
      <c r="LV182" s="37"/>
      <c r="LW182" s="37"/>
      <c r="LX182" s="37"/>
      <c r="LY182" s="37"/>
      <c r="LZ182" s="37"/>
      <c r="MA182" s="37"/>
      <c r="MB182" s="37"/>
      <c r="MC182" s="37"/>
      <c r="MD182" s="37"/>
      <c r="ME182" s="37"/>
      <c r="MF182" s="37"/>
      <c r="MG182" s="37"/>
      <c r="MH182" s="37"/>
      <c r="MI182" s="37"/>
      <c r="MJ182" s="37"/>
      <c r="MK182" s="37"/>
      <c r="ML182" s="37"/>
      <c r="MM182" s="37"/>
      <c r="MN182" s="37"/>
      <c r="MO182" s="37"/>
      <c r="MP182" s="37"/>
      <c r="MQ182" s="37"/>
      <c r="MR182" s="37"/>
      <c r="MS182" s="37"/>
      <c r="MT182" s="37"/>
      <c r="MU182" s="37"/>
      <c r="MV182" s="37"/>
      <c r="MW182" s="37"/>
      <c r="MX182" s="37"/>
      <c r="MY182" s="37"/>
      <c r="MZ182" s="37"/>
      <c r="NA182" s="37"/>
      <c r="NB182" s="37"/>
      <c r="NC182" s="37"/>
      <c r="ND182" s="37"/>
      <c r="NE182" s="37"/>
      <c r="NF182" s="37"/>
      <c r="NG182" s="37"/>
      <c r="NH182" s="37"/>
      <c r="NI182" s="37"/>
      <c r="NJ182" s="37"/>
      <c r="NK182" s="37"/>
      <c r="NL182" s="37"/>
      <c r="NM182" s="37"/>
      <c r="NN182" s="37"/>
      <c r="NO182" s="37"/>
      <c r="NP182" s="37"/>
      <c r="NQ182" s="37"/>
      <c r="NR182" s="37"/>
      <c r="NS182" s="37"/>
      <c r="NT182" s="37"/>
      <c r="NU182" s="37"/>
      <c r="NV182" s="37"/>
      <c r="NW182" s="37"/>
      <c r="NX182" s="37"/>
      <c r="NY182" s="37"/>
      <c r="NZ182" s="37"/>
      <c r="OA182" s="37"/>
      <c r="OB182" s="37"/>
      <c r="OC182" s="37"/>
      <c r="OD182" s="37"/>
      <c r="OE182" s="37"/>
      <c r="OF182" s="37"/>
      <c r="OG182" s="37"/>
      <c r="OH182" s="37"/>
      <c r="OI182" s="37"/>
      <c r="OJ182" s="37"/>
      <c r="OK182" s="37"/>
      <c r="OL182" s="37"/>
      <c r="OM182" s="37"/>
      <c r="ON182" s="37"/>
      <c r="OO182" s="37"/>
      <c r="OP182" s="37"/>
      <c r="OQ182" s="37"/>
      <c r="OR182" s="37"/>
      <c r="OS182" s="37"/>
      <c r="OT182" s="37"/>
    </row>
    <row r="183" spans="1:410" x14ac:dyDescent="0.35">
      <c r="A183" s="307">
        <v>0.22500000000000009</v>
      </c>
      <c r="B183" s="314">
        <f t="shared" si="16"/>
        <v>0.18199187746574252</v>
      </c>
      <c r="C183" s="315">
        <f t="shared" si="17"/>
        <v>4.3008122534257565E-2</v>
      </c>
      <c r="D183" s="37">
        <f t="shared" si="18"/>
        <v>0.17867748882795625</v>
      </c>
      <c r="E183" s="11">
        <f t="shared" si="19"/>
        <v>4.6322511172043834E-2</v>
      </c>
      <c r="F183" s="310">
        <f t="shared" si="20"/>
        <v>0.18194948920149442</v>
      </c>
      <c r="G183" s="311">
        <f t="shared" si="21"/>
        <v>4.3050510798505665E-2</v>
      </c>
      <c r="H183" s="312">
        <f t="shared" si="22"/>
        <v>0.17878129881595159</v>
      </c>
      <c r="I183" s="313">
        <f t="shared" si="23"/>
        <v>4.62187011840485E-2</v>
      </c>
      <c r="J183" s="323">
        <v>0.17867748882795625</v>
      </c>
      <c r="K183" s="313">
        <v>4.6322511172043834E-2</v>
      </c>
      <c r="M183" s="1">
        <v>0.22500000000000009</v>
      </c>
      <c r="N183" s="37">
        <v>0.18023867101271152</v>
      </c>
      <c r="O183" s="37">
        <v>0.18242970732338271</v>
      </c>
      <c r="P183" s="37">
        <v>0.18765308341001474</v>
      </c>
      <c r="Q183" s="37">
        <v>0.19131657377363842</v>
      </c>
      <c r="R183" s="37">
        <v>0.17781164953688444</v>
      </c>
      <c r="S183" s="37">
        <v>0.18242970732338271</v>
      </c>
      <c r="T183" s="37">
        <v>0.18093708254932972</v>
      </c>
      <c r="U183" s="37">
        <v>0.18839873796778805</v>
      </c>
      <c r="V183" s="37">
        <v>0.18242970732338271</v>
      </c>
      <c r="W183" s="37">
        <v>0.1826484789221019</v>
      </c>
      <c r="X183" s="37">
        <v>0.18242970732338271</v>
      </c>
      <c r="Y183" s="37">
        <v>0.17940682616361214</v>
      </c>
      <c r="Z183" s="37">
        <v>0.1826484789221019</v>
      </c>
      <c r="AA183" s="37">
        <v>0.1826484789221019</v>
      </c>
      <c r="AB183" s="37">
        <v>0.19784713578239144</v>
      </c>
      <c r="AC183" s="37">
        <v>0.18239207741293506</v>
      </c>
      <c r="AD183" s="37">
        <v>0.17811831941657341</v>
      </c>
      <c r="AE183" s="37">
        <v>0.1964512738906854</v>
      </c>
      <c r="AF183" s="37">
        <v>0.18242970732338271</v>
      </c>
      <c r="AG183" s="37">
        <v>0.1826484789221019</v>
      </c>
      <c r="AH183" s="37">
        <v>0.18765308341001474</v>
      </c>
      <c r="AI183" s="37">
        <v>0.19318644060028101</v>
      </c>
      <c r="AJ183" s="37">
        <v>0.1826484789221019</v>
      </c>
      <c r="AK183" s="37">
        <v>0.17790205064362952</v>
      </c>
      <c r="AL183" s="37">
        <v>0.18242970732338271</v>
      </c>
      <c r="AM183" s="37">
        <v>0.18235445587841959</v>
      </c>
      <c r="AN183" s="37">
        <v>0.18708686614601078</v>
      </c>
      <c r="AO183" s="37">
        <v>0.18239207741293506</v>
      </c>
      <c r="AP183" s="37">
        <v>0.1826484789221019</v>
      </c>
      <c r="AQ183" s="37">
        <v>0.18756199747592706</v>
      </c>
      <c r="AR183" s="37">
        <v>0.18765308341001474</v>
      </c>
      <c r="AS183" s="37">
        <v>0.17302471623336424</v>
      </c>
      <c r="AT183" s="37">
        <v>0.19521618064940371</v>
      </c>
      <c r="AU183" s="37">
        <v>0.18046586135559362</v>
      </c>
      <c r="AV183" s="37">
        <v>0.1826484789221019</v>
      </c>
      <c r="AW183" s="37">
        <v>0.18231154277528416</v>
      </c>
      <c r="AX183" s="37">
        <v>0.18239207741293506</v>
      </c>
      <c r="AY183" s="37">
        <v>0.18242970732338271</v>
      </c>
      <c r="AZ183" s="37">
        <v>0.17923983199565385</v>
      </c>
      <c r="BA183" s="37">
        <v>0.17790205064362952</v>
      </c>
      <c r="BB183" s="37">
        <v>0.17790205064362952</v>
      </c>
      <c r="BC183" s="37">
        <v>0.1830474087305487</v>
      </c>
      <c r="BD183" s="37">
        <v>0.1776103913396665</v>
      </c>
      <c r="BE183" s="37">
        <v>0.18242970732338271</v>
      </c>
      <c r="BF183" s="37">
        <v>0.19313320396485367</v>
      </c>
      <c r="BG183" s="37">
        <v>0.18831527249554147</v>
      </c>
      <c r="BH183" s="37">
        <v>0.19441032650009116</v>
      </c>
      <c r="BI183" s="37">
        <v>0.18765308341001474</v>
      </c>
      <c r="BJ183" s="37">
        <v>0.18239207741293506</v>
      </c>
      <c r="BK183" s="37">
        <v>0.20316464508761434</v>
      </c>
      <c r="BL183" s="37">
        <v>0.19237790884895389</v>
      </c>
      <c r="BM183" s="37">
        <v>0.1803423334566634</v>
      </c>
      <c r="BN183" s="37">
        <v>0.17567983531748621</v>
      </c>
      <c r="BO183" s="37">
        <v>0.18656245698849805</v>
      </c>
      <c r="BP183" s="37">
        <v>0.18237326559864808</v>
      </c>
      <c r="BQ183" s="37">
        <v>0.18559002696731475</v>
      </c>
      <c r="BR183" s="37">
        <v>0.1826484789221019</v>
      </c>
      <c r="BS183" s="37">
        <v>0.1826484789221019</v>
      </c>
      <c r="BT183" s="37">
        <v>0.18242970732338271</v>
      </c>
      <c r="BU183" s="37">
        <v>0.18242970732338271</v>
      </c>
      <c r="BV183" s="37">
        <v>0.18765308341001474</v>
      </c>
      <c r="BW183" s="37">
        <v>0.18764991995449964</v>
      </c>
      <c r="BX183" s="37">
        <v>0.17790205064362952</v>
      </c>
      <c r="BY183" s="37">
        <v>0.18270450898643253</v>
      </c>
      <c r="BZ183" s="37">
        <v>0.18117220329265082</v>
      </c>
      <c r="CA183" s="37">
        <v>0.1826484789221019</v>
      </c>
      <c r="CB183" s="37">
        <v>0.17785021060198303</v>
      </c>
      <c r="CC183" s="37">
        <v>0.19415489641040939</v>
      </c>
      <c r="CD183" s="37">
        <v>0.18339263196514621</v>
      </c>
      <c r="CE183" s="37">
        <v>0.18658973635750931</v>
      </c>
      <c r="CF183" s="37">
        <v>0.16329185846329364</v>
      </c>
      <c r="CG183" s="37">
        <v>0.17785021060198303</v>
      </c>
      <c r="CH183" s="37">
        <v>0.20263793475670155</v>
      </c>
      <c r="CI183" s="37">
        <v>0.17360511850845306</v>
      </c>
      <c r="CJ183" s="37">
        <v>0.18765308341001474</v>
      </c>
      <c r="CK183" s="37">
        <v>0.19473940513679278</v>
      </c>
      <c r="CL183" s="37">
        <v>0.17790205064362952</v>
      </c>
      <c r="CM183" s="37">
        <v>0.18283935189189759</v>
      </c>
      <c r="CN183" s="37">
        <v>0.1877754685608346</v>
      </c>
      <c r="CO183" s="37">
        <v>0.1999214140086325</v>
      </c>
      <c r="CP183" s="37">
        <v>0.18985336938467756</v>
      </c>
      <c r="CQ183" s="37">
        <v>0.18218952403610023</v>
      </c>
      <c r="CR183" s="37">
        <v>0.17811831941657341</v>
      </c>
      <c r="CS183" s="37">
        <v>0.19102511951880707</v>
      </c>
      <c r="CT183" s="37">
        <v>0.17790205064362952</v>
      </c>
      <c r="CU183" s="37">
        <v>0.17904741239687283</v>
      </c>
      <c r="CV183" s="37">
        <v>0.17811831941657341</v>
      </c>
      <c r="CW183" s="37">
        <v>0.18444113321378874</v>
      </c>
      <c r="CX183" s="37">
        <v>0.17790205064362952</v>
      </c>
      <c r="CY183" s="37">
        <v>0.17790205064362952</v>
      </c>
      <c r="CZ183" s="37">
        <v>0.19131185516376603</v>
      </c>
      <c r="DA183" s="37">
        <v>0.17811831941657341</v>
      </c>
      <c r="DB183" s="37">
        <v>0.17631273907252609</v>
      </c>
      <c r="DC183" s="37">
        <v>0.17785021060198303</v>
      </c>
      <c r="DD183" s="37">
        <v>0.18372087973010531</v>
      </c>
      <c r="DE183" s="37">
        <v>0.17777309769092953</v>
      </c>
      <c r="DF183" s="37">
        <v>0.18427427899399107</v>
      </c>
      <c r="DG183" s="37">
        <v>0.17567983531748621</v>
      </c>
      <c r="DH183" s="37">
        <v>0.17582175398574273</v>
      </c>
      <c r="DI183" s="37">
        <v>0.18471680067455121</v>
      </c>
      <c r="DJ183" s="37">
        <v>0.18263299231976249</v>
      </c>
      <c r="DK183" s="37">
        <v>0.17790205064362952</v>
      </c>
      <c r="DL183" s="37">
        <v>0.17790205064362952</v>
      </c>
      <c r="DM183" s="37">
        <v>0.16763986265920172</v>
      </c>
      <c r="DN183" s="37">
        <v>0.18089152163539168</v>
      </c>
      <c r="DO183" s="37">
        <v>0.17790205064362952</v>
      </c>
      <c r="DP183" s="37">
        <v>0.17567983531748621</v>
      </c>
      <c r="DQ183" s="37">
        <v>0.18215963237745236</v>
      </c>
      <c r="DR183" s="37">
        <v>0.16546687497135926</v>
      </c>
      <c r="DS183" s="37">
        <v>0.17937957396189241</v>
      </c>
      <c r="DT183" s="37">
        <v>0.17317585941244129</v>
      </c>
      <c r="DU183" s="37">
        <v>0.17790205064362952</v>
      </c>
      <c r="DV183" s="37">
        <v>0.17766565454413241</v>
      </c>
      <c r="DW183" s="37">
        <v>0.17612354135360686</v>
      </c>
      <c r="DX183" s="37">
        <v>0.17902571419365509</v>
      </c>
      <c r="DY183" s="37">
        <v>0.17811831941657341</v>
      </c>
      <c r="DZ183" s="37">
        <v>0.18410598514983767</v>
      </c>
      <c r="EA183" s="37">
        <v>0.17805122002236895</v>
      </c>
      <c r="EB183" s="37">
        <v>0.18372087973010531</v>
      </c>
      <c r="EC183" s="37">
        <v>0.17790205064362952</v>
      </c>
      <c r="ED183" s="37">
        <v>0.18037565615592177</v>
      </c>
      <c r="EE183" s="37">
        <v>0.17811831941657341</v>
      </c>
      <c r="EF183" s="37">
        <v>0.17790205064362952</v>
      </c>
      <c r="EG183" s="37">
        <v>0.17567983531748621</v>
      </c>
      <c r="EH183" s="37">
        <v>0.17790205064362952</v>
      </c>
      <c r="EI183" s="37">
        <v>0.17790205064362952</v>
      </c>
      <c r="EJ183" s="37">
        <v>0.18541919210302549</v>
      </c>
      <c r="EK183" s="37">
        <v>0.17954823221171434</v>
      </c>
      <c r="EL183" s="37">
        <v>0.18541919210302549</v>
      </c>
      <c r="EM183" s="37">
        <v>0.18521471790372845</v>
      </c>
      <c r="EN183" s="37">
        <v>0.18004438440167991</v>
      </c>
      <c r="EO183" s="37">
        <v>0.18541919210302549</v>
      </c>
      <c r="EP183" s="37">
        <v>0.18541919210302549</v>
      </c>
      <c r="EQ183" s="37">
        <v>0.18105644701854451</v>
      </c>
      <c r="ER183" s="37">
        <v>0.17011698790122631</v>
      </c>
      <c r="ES183" s="37">
        <v>0.16650188269383159</v>
      </c>
      <c r="ET183" s="37">
        <v>0.17811831941657341</v>
      </c>
      <c r="EU183" s="37">
        <v>0.18317998442356798</v>
      </c>
      <c r="EV183" s="37">
        <v>0.18427427899399107</v>
      </c>
      <c r="EW183" s="37">
        <v>0.18851229651647139</v>
      </c>
      <c r="EX183" s="37">
        <v>0.17790205064362952</v>
      </c>
      <c r="EY183" s="37">
        <v>0.17790205064362952</v>
      </c>
      <c r="EZ183" s="37">
        <v>0.18323260972430155</v>
      </c>
      <c r="FA183" s="37">
        <v>0.17811831941657341</v>
      </c>
      <c r="FB183" s="37">
        <v>0.17643252617461691</v>
      </c>
      <c r="FC183" s="37">
        <v>0.17811831941657341</v>
      </c>
      <c r="FD183" s="37">
        <v>0.163127956393468</v>
      </c>
      <c r="FE183" s="37">
        <v>0.18105644701854451</v>
      </c>
      <c r="FF183" s="37">
        <v>0.17643252617461691</v>
      </c>
      <c r="FG183" s="37">
        <v>0.17790205064362952</v>
      </c>
      <c r="FH183" s="37">
        <v>0.17775139592791089</v>
      </c>
      <c r="FI183" s="37">
        <v>0.17188947242190578</v>
      </c>
      <c r="FJ183" s="37">
        <v>0.19410888116396197</v>
      </c>
      <c r="FK183" s="37">
        <v>0.17811831941657341</v>
      </c>
      <c r="FL183" s="37">
        <v>0.18040272909977717</v>
      </c>
      <c r="FM183" s="37">
        <v>0.18093661002521744</v>
      </c>
      <c r="FN183" s="37">
        <v>0.18541919210302549</v>
      </c>
      <c r="FO183" s="37">
        <v>0.18877904643820531</v>
      </c>
      <c r="FP183" s="37">
        <v>0.17811831941657341</v>
      </c>
      <c r="FQ183" s="37">
        <v>0.17790205064362952</v>
      </c>
      <c r="FR183" s="37">
        <v>0.17811831941657341</v>
      </c>
      <c r="FS183" s="37">
        <v>0.17092526227977545</v>
      </c>
      <c r="FT183" s="37">
        <v>0.17790205064362952</v>
      </c>
      <c r="FU183" s="37">
        <v>0.17790205064362952</v>
      </c>
      <c r="FV183" s="37">
        <v>0.17805122002236895</v>
      </c>
      <c r="FW183" s="37">
        <v>0.18914879545083596</v>
      </c>
      <c r="FX183" s="37">
        <v>0.18541919210302549</v>
      </c>
      <c r="FY183" s="37">
        <v>0.18020451536999316</v>
      </c>
      <c r="FZ183" s="37">
        <v>0.17318548818337898</v>
      </c>
      <c r="GA183" s="37">
        <v>0.17790205064362952</v>
      </c>
      <c r="GB183" s="37">
        <v>0.17790205064362952</v>
      </c>
      <c r="GC183" s="37">
        <v>0.19048227049941358</v>
      </c>
      <c r="GD183" s="37">
        <v>0.17721252069282101</v>
      </c>
      <c r="GE183" s="37">
        <v>0.17811831941657341</v>
      </c>
      <c r="GF183" s="37">
        <v>0.17790205064362952</v>
      </c>
      <c r="GG183" s="37">
        <v>0.1887158504529638</v>
      </c>
      <c r="GH183" s="37">
        <v>0.17282314692294776</v>
      </c>
      <c r="GI183" s="37">
        <v>0.17805122002236895</v>
      </c>
      <c r="GJ183" s="37">
        <v>0.17811831941657341</v>
      </c>
      <c r="GK183" s="37">
        <v>0.17304181245713224</v>
      </c>
      <c r="GL183" s="37">
        <v>0.17781164953688444</v>
      </c>
      <c r="GM183" s="37">
        <v>0.1921212036264166</v>
      </c>
      <c r="GN183" s="37">
        <v>0.17567983531748621</v>
      </c>
      <c r="GO183" s="37">
        <v>0.17862980771640657</v>
      </c>
      <c r="GP183" s="37">
        <v>0.17811831941657341</v>
      </c>
      <c r="GQ183" s="37">
        <v>0.19334661475968429</v>
      </c>
      <c r="GR183" s="37">
        <v>0.18541919210302549</v>
      </c>
      <c r="GS183" s="37">
        <v>0.17790205064362952</v>
      </c>
      <c r="GT183" s="37">
        <v>0.18229839974840889</v>
      </c>
      <c r="GU183" s="37">
        <v>0.18109696232665229</v>
      </c>
      <c r="GV183" s="37">
        <v>0.17775139592791089</v>
      </c>
      <c r="GW183" s="37">
        <v>0.17790205064362952</v>
      </c>
      <c r="GX183" s="37">
        <v>0.18492143621031731</v>
      </c>
      <c r="GY183" s="37">
        <v>0.18541919210302549</v>
      </c>
      <c r="GZ183" s="37">
        <v>0.1821432338736646</v>
      </c>
      <c r="HA183" s="37">
        <v>0.17785021060198303</v>
      </c>
      <c r="HB183" s="37">
        <v>0.18093661002521744</v>
      </c>
      <c r="HC183" s="37">
        <v>0.17931714493348139</v>
      </c>
      <c r="HD183" s="37">
        <v>0.17811831941657341</v>
      </c>
      <c r="HE183" s="37">
        <v>0.15125284491399582</v>
      </c>
      <c r="HF183" s="37">
        <v>0.17790205064362952</v>
      </c>
      <c r="HG183" s="37">
        <v>0.15286596568583555</v>
      </c>
      <c r="HH183" s="37">
        <v>0.18058999807991705</v>
      </c>
      <c r="HI183" s="37">
        <v>0.17790205064362952</v>
      </c>
      <c r="HJ183" s="37">
        <v>0.17962082289893111</v>
      </c>
      <c r="HK183" s="37">
        <v>0.17360511850845306</v>
      </c>
      <c r="HL183" s="37">
        <v>0.17579826951135313</v>
      </c>
      <c r="HM183" s="37">
        <v>0.17790205064362952</v>
      </c>
      <c r="HN183" s="37">
        <v>0.17083836541045794</v>
      </c>
      <c r="HO183" s="37">
        <v>0.18299393016361409</v>
      </c>
      <c r="HP183" s="37">
        <v>0.17811831941657341</v>
      </c>
      <c r="HQ183" s="37">
        <v>0.17781164953688444</v>
      </c>
      <c r="HR183" s="37">
        <v>0.1760112157566438</v>
      </c>
      <c r="HS183" s="37">
        <v>0.17968650761136562</v>
      </c>
      <c r="HT183" s="37">
        <v>0.17785021060198303</v>
      </c>
      <c r="HU183" s="37">
        <v>0.18442777314372494</v>
      </c>
      <c r="HV183" s="37">
        <v>0.17567983531748621</v>
      </c>
      <c r="HW183" s="37">
        <v>0.17790205064362952</v>
      </c>
      <c r="HX183" s="37">
        <v>0.18541919210302549</v>
      </c>
      <c r="HY183" s="37">
        <v>0.18541919210302549</v>
      </c>
      <c r="HZ183" s="37">
        <v>0.17337567689713196</v>
      </c>
      <c r="IA183" s="37">
        <v>0.17785021060198303</v>
      </c>
      <c r="IB183" s="37">
        <v>0.17777309769092953</v>
      </c>
      <c r="IC183" s="37">
        <v>0.1749549513893669</v>
      </c>
      <c r="ID183" s="37">
        <v>0.17785021060198303</v>
      </c>
      <c r="IE183" s="37">
        <v>0.17790205064362952</v>
      </c>
      <c r="IF183" s="37">
        <v>0.17805122002236895</v>
      </c>
      <c r="IG183" s="37">
        <v>0.17567983531748621</v>
      </c>
      <c r="IH183" s="37">
        <v>0.18263299231976249</v>
      </c>
      <c r="II183" s="37">
        <v>0.18541919210302549</v>
      </c>
      <c r="IJ183" s="37">
        <v>0.17924495237205273</v>
      </c>
      <c r="IK183" s="37">
        <v>0.18072759989740605</v>
      </c>
      <c r="IL183" s="37">
        <v>0.17582175398574273</v>
      </c>
      <c r="IM183" s="37"/>
      <c r="IN183" s="37"/>
      <c r="IO183" s="37"/>
      <c r="IP183" s="37"/>
      <c r="IQ183" s="37"/>
      <c r="IR183" s="37"/>
      <c r="IS183" s="37"/>
      <c r="IT183" s="37"/>
      <c r="IU183" s="37"/>
      <c r="IV183" s="37"/>
      <c r="IW183" s="37"/>
      <c r="IX183" s="37"/>
      <c r="IY183" s="37"/>
      <c r="IZ183" s="37"/>
      <c r="JA183" s="37"/>
      <c r="JB183" s="37"/>
      <c r="JC183" s="37"/>
      <c r="JD183" s="37"/>
      <c r="JE183" s="37"/>
      <c r="JF183" s="37"/>
      <c r="JG183" s="37"/>
      <c r="JH183" s="37"/>
      <c r="JI183" s="37"/>
      <c r="JJ183" s="37"/>
      <c r="JK183" s="37"/>
      <c r="JL183" s="37"/>
      <c r="JM183" s="37"/>
      <c r="JN183" s="37"/>
      <c r="JO183" s="37"/>
      <c r="JP183" s="37"/>
      <c r="JQ183" s="37"/>
      <c r="JR183" s="37"/>
      <c r="JS183" s="37"/>
      <c r="JT183" s="37"/>
      <c r="JU183" s="37"/>
      <c r="JV183" s="37"/>
      <c r="JW183" s="37"/>
      <c r="JX183" s="37"/>
      <c r="JY183" s="37"/>
      <c r="JZ183" s="37"/>
      <c r="KA183" s="37"/>
      <c r="KB183" s="37"/>
      <c r="KC183" s="37"/>
      <c r="KD183" s="37"/>
      <c r="KE183" s="37"/>
      <c r="KF183" s="37"/>
      <c r="KG183" s="37"/>
      <c r="KH183" s="37"/>
      <c r="KI183" s="37"/>
      <c r="KJ183" s="37"/>
      <c r="KK183" s="37"/>
      <c r="KL183" s="37"/>
      <c r="KM183" s="37"/>
      <c r="KN183" s="37"/>
      <c r="KO183" s="37"/>
      <c r="KP183" s="37"/>
      <c r="KQ183" s="37"/>
      <c r="KR183" s="37"/>
      <c r="KS183" s="37"/>
      <c r="KT183" s="37"/>
      <c r="KU183" s="37"/>
      <c r="KV183" s="37"/>
      <c r="KW183" s="37"/>
      <c r="KX183" s="37"/>
      <c r="KY183" s="37"/>
      <c r="KZ183" s="37"/>
      <c r="LA183" s="37"/>
      <c r="LB183" s="37"/>
      <c r="LC183" s="37"/>
      <c r="LD183" s="37"/>
      <c r="LE183" s="37"/>
      <c r="LF183" s="37"/>
      <c r="LG183" s="37"/>
      <c r="LH183" s="37"/>
      <c r="LI183" s="37"/>
      <c r="LJ183" s="37"/>
      <c r="LK183" s="37"/>
      <c r="LL183" s="37"/>
      <c r="LM183" s="37"/>
      <c r="LN183" s="37"/>
      <c r="LO183" s="37"/>
      <c r="LP183" s="37"/>
      <c r="LQ183" s="37"/>
      <c r="LR183" s="37"/>
      <c r="LS183" s="37"/>
      <c r="LT183" s="37"/>
      <c r="LU183" s="37"/>
      <c r="LV183" s="37"/>
      <c r="LW183" s="37"/>
      <c r="LX183" s="37"/>
      <c r="LY183" s="37"/>
      <c r="LZ183" s="37"/>
      <c r="MA183" s="37"/>
      <c r="MB183" s="37"/>
      <c r="MC183" s="37"/>
      <c r="MD183" s="37"/>
      <c r="ME183" s="37"/>
      <c r="MF183" s="37"/>
      <c r="MG183" s="37"/>
      <c r="MH183" s="37"/>
      <c r="MI183" s="37"/>
      <c r="MJ183" s="37"/>
      <c r="MK183" s="37"/>
      <c r="ML183" s="37"/>
      <c r="MM183" s="37"/>
      <c r="MN183" s="37"/>
      <c r="MO183" s="37"/>
      <c r="MP183" s="37"/>
      <c r="MQ183" s="37"/>
      <c r="MR183" s="37"/>
      <c r="MS183" s="37"/>
      <c r="MT183" s="37"/>
      <c r="MU183" s="37"/>
      <c r="MV183" s="37"/>
      <c r="MW183" s="37"/>
      <c r="MX183" s="37"/>
      <c r="MY183" s="37"/>
      <c r="MZ183" s="37"/>
      <c r="NA183" s="37"/>
      <c r="NB183" s="37"/>
      <c r="NC183" s="37"/>
      <c r="ND183" s="37"/>
      <c r="NE183" s="37"/>
      <c r="NF183" s="37"/>
      <c r="NG183" s="37"/>
      <c r="NH183" s="37"/>
      <c r="NI183" s="37"/>
      <c r="NJ183" s="37"/>
      <c r="NK183" s="37"/>
      <c r="NL183" s="37"/>
      <c r="NM183" s="37"/>
      <c r="NN183" s="37"/>
      <c r="NO183" s="37"/>
      <c r="NP183" s="37"/>
      <c r="NQ183" s="37"/>
      <c r="NR183" s="37"/>
      <c r="NS183" s="37"/>
      <c r="NT183" s="37"/>
      <c r="NU183" s="37"/>
      <c r="NV183" s="37"/>
      <c r="NW183" s="37"/>
      <c r="NX183" s="37"/>
      <c r="NY183" s="37"/>
      <c r="NZ183" s="37"/>
      <c r="OA183" s="37"/>
      <c r="OB183" s="37"/>
      <c r="OC183" s="37"/>
      <c r="OD183" s="37"/>
      <c r="OE183" s="37"/>
      <c r="OF183" s="37"/>
      <c r="OG183" s="37"/>
      <c r="OH183" s="37"/>
      <c r="OI183" s="37"/>
      <c r="OJ183" s="37"/>
      <c r="OK183" s="37"/>
      <c r="OL183" s="37"/>
      <c r="OM183" s="37"/>
      <c r="ON183" s="37"/>
      <c r="OO183" s="37"/>
      <c r="OP183" s="37"/>
      <c r="OQ183" s="37"/>
      <c r="OR183" s="37"/>
      <c r="OS183" s="37"/>
      <c r="OT183" s="37"/>
    </row>
    <row r="184" spans="1:410" x14ac:dyDescent="0.35">
      <c r="A184" s="307">
        <v>0.22600000000000009</v>
      </c>
      <c r="B184" s="314">
        <f t="shared" si="16"/>
        <v>0.18289173848374249</v>
      </c>
      <c r="C184" s="315">
        <f t="shared" si="17"/>
        <v>4.3108261516257601E-2</v>
      </c>
      <c r="D184" s="37">
        <f t="shared" si="18"/>
        <v>0.17957402363240965</v>
      </c>
      <c r="E184" s="11">
        <f t="shared" si="19"/>
        <v>4.6425976367590438E-2</v>
      </c>
      <c r="F184" s="310">
        <f t="shared" si="20"/>
        <v>0.18284925053456191</v>
      </c>
      <c r="G184" s="311">
        <f t="shared" si="21"/>
        <v>4.3150749465438176E-2</v>
      </c>
      <c r="H184" s="312">
        <f t="shared" si="22"/>
        <v>0.1796781547942041</v>
      </c>
      <c r="I184" s="313">
        <f t="shared" si="23"/>
        <v>4.6321845205795992E-2</v>
      </c>
      <c r="J184" s="323">
        <v>0.17957402363240965</v>
      </c>
      <c r="K184" s="313">
        <v>4.6425976367590438E-2</v>
      </c>
      <c r="M184" s="1">
        <v>0.22600000000000009</v>
      </c>
      <c r="N184" s="37">
        <v>0.1811296966502538</v>
      </c>
      <c r="O184" s="37">
        <v>0.18333065311905239</v>
      </c>
      <c r="P184" s="37">
        <v>0.18853509785029532</v>
      </c>
      <c r="Q184" s="37">
        <v>0.19219337180630336</v>
      </c>
      <c r="R184" s="37">
        <v>0.17871460933627659</v>
      </c>
      <c r="S184" s="37">
        <v>0.18333065311905239</v>
      </c>
      <c r="T184" s="37">
        <v>0.18183777347504648</v>
      </c>
      <c r="U184" s="37">
        <v>0.1892744734885059</v>
      </c>
      <c r="V184" s="37">
        <v>0.18333065311905239</v>
      </c>
      <c r="W184" s="37">
        <v>0.18354040783176839</v>
      </c>
      <c r="X184" s="37">
        <v>0.18333065311905239</v>
      </c>
      <c r="Y184" s="37">
        <v>0.18030554211771577</v>
      </c>
      <c r="Z184" s="37">
        <v>0.18354040783176839</v>
      </c>
      <c r="AA184" s="37">
        <v>0.18354040783176839</v>
      </c>
      <c r="AB184" s="37">
        <v>0.19880098785689593</v>
      </c>
      <c r="AC184" s="37">
        <v>0.18329027897453787</v>
      </c>
      <c r="AD184" s="37">
        <v>0.17903371781046817</v>
      </c>
      <c r="AE184" s="37">
        <v>0.19740775885554718</v>
      </c>
      <c r="AF184" s="37">
        <v>0.18333065311905239</v>
      </c>
      <c r="AG184" s="37">
        <v>0.18354040783176839</v>
      </c>
      <c r="AH184" s="37">
        <v>0.18853509785029532</v>
      </c>
      <c r="AI184" s="37">
        <v>0.19414308701434235</v>
      </c>
      <c r="AJ184" s="37">
        <v>0.18354040783176839</v>
      </c>
      <c r="AK184" s="37">
        <v>0.17880420246918227</v>
      </c>
      <c r="AL184" s="37">
        <v>0.18333065311905239</v>
      </c>
      <c r="AM184" s="37">
        <v>0.18324991438875426</v>
      </c>
      <c r="AN184" s="37">
        <v>0.1879730720631394</v>
      </c>
      <c r="AO184" s="37">
        <v>0.18329027897453787</v>
      </c>
      <c r="AP184" s="37">
        <v>0.18354040783176839</v>
      </c>
      <c r="AQ184" s="37">
        <v>0.18849038222533276</v>
      </c>
      <c r="AR184" s="37">
        <v>0.18853509785029532</v>
      </c>
      <c r="AS184" s="37">
        <v>0.17391469430890338</v>
      </c>
      <c r="AT184" s="37">
        <v>0.1960990085802703</v>
      </c>
      <c r="AU184" s="37">
        <v>0.18135548723254891</v>
      </c>
      <c r="AV184" s="37">
        <v>0.18354040783176839</v>
      </c>
      <c r="AW184" s="37">
        <v>0.18321246393572865</v>
      </c>
      <c r="AX184" s="37">
        <v>0.18329027897453787</v>
      </c>
      <c r="AY184" s="37">
        <v>0.18333065311905239</v>
      </c>
      <c r="AZ184" s="37">
        <v>0.18014106209951186</v>
      </c>
      <c r="BA184" s="37">
        <v>0.17880420246918227</v>
      </c>
      <c r="BB184" s="37">
        <v>0.17880420246918227</v>
      </c>
      <c r="BC184" s="37">
        <v>0.18395915497306192</v>
      </c>
      <c r="BD184" s="37">
        <v>0.17850049318246475</v>
      </c>
      <c r="BE184" s="37">
        <v>0.18333065311905239</v>
      </c>
      <c r="BF184" s="37">
        <v>0.19404221284314938</v>
      </c>
      <c r="BG184" s="37">
        <v>0.18919823707582029</v>
      </c>
      <c r="BH184" s="37">
        <v>0.19535355329070048</v>
      </c>
      <c r="BI184" s="37">
        <v>0.18853509785029532</v>
      </c>
      <c r="BJ184" s="37">
        <v>0.18329027897453787</v>
      </c>
      <c r="BK184" s="37">
        <v>0.20410321816273358</v>
      </c>
      <c r="BL184" s="37">
        <v>0.19326189806915672</v>
      </c>
      <c r="BM184" s="37">
        <v>0.18124292463657521</v>
      </c>
      <c r="BN184" s="37">
        <v>0.17658353443367969</v>
      </c>
      <c r="BO184" s="37">
        <v>0.18741703666746901</v>
      </c>
      <c r="BP184" s="37">
        <v>0.18327009548675632</v>
      </c>
      <c r="BQ184" s="37">
        <v>0.18649216938373381</v>
      </c>
      <c r="BR184" s="37">
        <v>0.18354040783176839</v>
      </c>
      <c r="BS184" s="37">
        <v>0.18354040783176839</v>
      </c>
      <c r="BT184" s="37">
        <v>0.18333065311905239</v>
      </c>
      <c r="BU184" s="37">
        <v>0.18333065311905239</v>
      </c>
      <c r="BV184" s="37">
        <v>0.18853509785029532</v>
      </c>
      <c r="BW184" s="37">
        <v>0.18844618026233539</v>
      </c>
      <c r="BX184" s="37">
        <v>0.17880420246918227</v>
      </c>
      <c r="BY184" s="37">
        <v>0.1835978072240485</v>
      </c>
      <c r="BZ184" s="37">
        <v>0.18206396355845578</v>
      </c>
      <c r="CA184" s="37">
        <v>0.18354040783176839</v>
      </c>
      <c r="CB184" s="37">
        <v>0.17875856631987475</v>
      </c>
      <c r="CC184" s="37">
        <v>0.19507368379081425</v>
      </c>
      <c r="CD184" s="37">
        <v>0.18426443002851745</v>
      </c>
      <c r="CE184" s="37">
        <v>0.18752169169523225</v>
      </c>
      <c r="CF184" s="37">
        <v>0.16422040046098685</v>
      </c>
      <c r="CG184" s="37">
        <v>0.17875856631987475</v>
      </c>
      <c r="CH184" s="37">
        <v>0.20357877510132538</v>
      </c>
      <c r="CI184" s="37">
        <v>0.17452330714896425</v>
      </c>
      <c r="CJ184" s="37">
        <v>0.18853509785029532</v>
      </c>
      <c r="CK184" s="37">
        <v>0.19561940424847202</v>
      </c>
      <c r="CL184" s="37">
        <v>0.17880420246918227</v>
      </c>
      <c r="CM184" s="37">
        <v>0.18374468927714771</v>
      </c>
      <c r="CN184" s="37">
        <v>0.18869066543928059</v>
      </c>
      <c r="CO184" s="37">
        <v>0.20086697950257615</v>
      </c>
      <c r="CP184" s="37">
        <v>0.19072963264165477</v>
      </c>
      <c r="CQ184" s="37">
        <v>0.18308661873170307</v>
      </c>
      <c r="CR184" s="37">
        <v>0.17903371781046817</v>
      </c>
      <c r="CS184" s="37">
        <v>0.19189667492797224</v>
      </c>
      <c r="CT184" s="37">
        <v>0.17880420246918227</v>
      </c>
      <c r="CU184" s="37">
        <v>0.17995139511412517</v>
      </c>
      <c r="CV184" s="37">
        <v>0.17903371781046817</v>
      </c>
      <c r="CW184" s="37">
        <v>0.18535582057382949</v>
      </c>
      <c r="CX184" s="37">
        <v>0.17880420246918227</v>
      </c>
      <c r="CY184" s="37">
        <v>0.17880420246918227</v>
      </c>
      <c r="CZ184" s="37">
        <v>0.19220330554538934</v>
      </c>
      <c r="DA184" s="37">
        <v>0.17903371781046817</v>
      </c>
      <c r="DB184" s="37">
        <v>0.17721017199645317</v>
      </c>
      <c r="DC184" s="37">
        <v>0.17875856631987475</v>
      </c>
      <c r="DD184" s="37">
        <v>0.18461313998638684</v>
      </c>
      <c r="DE184" s="37">
        <v>0.17867066422759104</v>
      </c>
      <c r="DF184" s="37">
        <v>0.18516424341236881</v>
      </c>
      <c r="DG184" s="37">
        <v>0.17658353443367969</v>
      </c>
      <c r="DH184" s="37">
        <v>0.17673119391296899</v>
      </c>
      <c r="DI184" s="37">
        <v>0.18563143210460864</v>
      </c>
      <c r="DJ184" s="37">
        <v>0.18354610613884081</v>
      </c>
      <c r="DK184" s="37">
        <v>0.17880420246918227</v>
      </c>
      <c r="DL184" s="37">
        <v>0.17880420246918227</v>
      </c>
      <c r="DM184" s="37">
        <v>0.16851080659395778</v>
      </c>
      <c r="DN184" s="37">
        <v>0.1817762639307805</v>
      </c>
      <c r="DO184" s="37">
        <v>0.17880420246918227</v>
      </c>
      <c r="DP184" s="37">
        <v>0.17658353443367969</v>
      </c>
      <c r="DQ184" s="37">
        <v>0.18307646772863806</v>
      </c>
      <c r="DR184" s="37">
        <v>0.1663862511805243</v>
      </c>
      <c r="DS184" s="37">
        <v>0.18028191280270178</v>
      </c>
      <c r="DT184" s="37">
        <v>0.17407756050711143</v>
      </c>
      <c r="DU184" s="37">
        <v>0.17880420246918227</v>
      </c>
      <c r="DV184" s="37">
        <v>0.1785712575092131</v>
      </c>
      <c r="DW184" s="37">
        <v>0.17702692990478375</v>
      </c>
      <c r="DX184" s="37">
        <v>0.17993855059549313</v>
      </c>
      <c r="DY184" s="37">
        <v>0.17903371781046817</v>
      </c>
      <c r="DZ184" s="37">
        <v>0.18499183673194097</v>
      </c>
      <c r="EA184" s="37">
        <v>0.1789635961253</v>
      </c>
      <c r="EB184" s="37">
        <v>0.18461313998638684</v>
      </c>
      <c r="EC184" s="37">
        <v>0.17880420246918227</v>
      </c>
      <c r="ED184" s="37">
        <v>0.1812272002506421</v>
      </c>
      <c r="EE184" s="37">
        <v>0.17903371781046817</v>
      </c>
      <c r="EF184" s="37">
        <v>0.17880420246918227</v>
      </c>
      <c r="EG184" s="37">
        <v>0.17658353443367969</v>
      </c>
      <c r="EH184" s="37">
        <v>0.17880420246918227</v>
      </c>
      <c r="EI184" s="37">
        <v>0.17880420246918227</v>
      </c>
      <c r="EJ184" s="37">
        <v>0.18630446258334699</v>
      </c>
      <c r="EK184" s="37">
        <v>0.18044761832732292</v>
      </c>
      <c r="EL184" s="37">
        <v>0.18630446258334699</v>
      </c>
      <c r="EM184" s="37">
        <v>0.18611386428704502</v>
      </c>
      <c r="EN184" s="37">
        <v>0.18094581659969644</v>
      </c>
      <c r="EO184" s="37">
        <v>0.18630446258334699</v>
      </c>
      <c r="EP184" s="37">
        <v>0.18630446258334699</v>
      </c>
      <c r="EQ184" s="37">
        <v>0.18194366267236384</v>
      </c>
      <c r="ER184" s="37">
        <v>0.1710383060282159</v>
      </c>
      <c r="ES184" s="37">
        <v>0.16747401812001605</v>
      </c>
      <c r="ET184" s="37">
        <v>0.17903371781046817</v>
      </c>
      <c r="EU184" s="37">
        <v>0.18407450659015279</v>
      </c>
      <c r="EV184" s="37">
        <v>0.18516424341236881</v>
      </c>
      <c r="EW184" s="37">
        <v>0.1893962935723863</v>
      </c>
      <c r="EX184" s="37">
        <v>0.17880420246918227</v>
      </c>
      <c r="EY184" s="37">
        <v>0.17880420246918227</v>
      </c>
      <c r="EZ184" s="37">
        <v>0.18411884988311455</v>
      </c>
      <c r="FA184" s="37">
        <v>0.17903371781046817</v>
      </c>
      <c r="FB184" s="37">
        <v>0.17733449975048465</v>
      </c>
      <c r="FC184" s="37">
        <v>0.17903371781046817</v>
      </c>
      <c r="FD184" s="37">
        <v>0.16397671280436121</v>
      </c>
      <c r="FE184" s="37">
        <v>0.18194366267236384</v>
      </c>
      <c r="FF184" s="37">
        <v>0.17733449975048465</v>
      </c>
      <c r="FG184" s="37">
        <v>0.17880420246918227</v>
      </c>
      <c r="FH184" s="37">
        <v>0.17866240815991885</v>
      </c>
      <c r="FI184" s="37">
        <v>0.17278014623309845</v>
      </c>
      <c r="FJ184" s="37">
        <v>0.19498946075767187</v>
      </c>
      <c r="FK184" s="37">
        <v>0.17903371781046817</v>
      </c>
      <c r="FL184" s="37">
        <v>0.18128014299011386</v>
      </c>
      <c r="FM184" s="37">
        <v>0.18184856389371973</v>
      </c>
      <c r="FN184" s="37">
        <v>0.18630446258334699</v>
      </c>
      <c r="FO184" s="37">
        <v>0.18966738668183725</v>
      </c>
      <c r="FP184" s="37">
        <v>0.17903371781046817</v>
      </c>
      <c r="FQ184" s="37">
        <v>0.17880420246918227</v>
      </c>
      <c r="FR184" s="37">
        <v>0.17903371781046817</v>
      </c>
      <c r="FS184" s="37">
        <v>0.17183983684678772</v>
      </c>
      <c r="FT184" s="37">
        <v>0.17880420246918227</v>
      </c>
      <c r="FU184" s="37">
        <v>0.17880420246918227</v>
      </c>
      <c r="FV184" s="37">
        <v>0.1789635961253</v>
      </c>
      <c r="FW184" s="37">
        <v>0.19006100097762402</v>
      </c>
      <c r="FX184" s="37">
        <v>0.18630446258334699</v>
      </c>
      <c r="FY184" s="37">
        <v>0.18114128309604327</v>
      </c>
      <c r="FZ184" s="37">
        <v>0.17409145783356816</v>
      </c>
      <c r="GA184" s="37">
        <v>0.17880420246918227</v>
      </c>
      <c r="GB184" s="37">
        <v>0.17880420246918227</v>
      </c>
      <c r="GC184" s="37">
        <v>0.19142499568543903</v>
      </c>
      <c r="GD184" s="37">
        <v>0.17812847398377873</v>
      </c>
      <c r="GE184" s="37">
        <v>0.17903371781046817</v>
      </c>
      <c r="GF184" s="37">
        <v>0.17880420246918227</v>
      </c>
      <c r="GG184" s="37">
        <v>0.1896071324709192</v>
      </c>
      <c r="GH184" s="37">
        <v>0.17373200314847592</v>
      </c>
      <c r="GI184" s="37">
        <v>0.1789635961253</v>
      </c>
      <c r="GJ184" s="37">
        <v>0.17903371781046817</v>
      </c>
      <c r="GK184" s="37">
        <v>0.17394294332497973</v>
      </c>
      <c r="GL184" s="37">
        <v>0.17871460933627659</v>
      </c>
      <c r="GM184" s="37">
        <v>0.19305103988248851</v>
      </c>
      <c r="GN184" s="37">
        <v>0.17658353443367969</v>
      </c>
      <c r="GO184" s="37">
        <v>0.17950094258853411</v>
      </c>
      <c r="GP184" s="37">
        <v>0.17903371781046817</v>
      </c>
      <c r="GQ184" s="37">
        <v>0.19422851969714161</v>
      </c>
      <c r="GR184" s="37">
        <v>0.18630446258334699</v>
      </c>
      <c r="GS184" s="37">
        <v>0.17880420246918227</v>
      </c>
      <c r="GT184" s="37">
        <v>0.18324275824814151</v>
      </c>
      <c r="GU184" s="37">
        <v>0.18199413021734068</v>
      </c>
      <c r="GV184" s="37">
        <v>0.17866240815991885</v>
      </c>
      <c r="GW184" s="37">
        <v>0.17880420246918227</v>
      </c>
      <c r="GX184" s="37">
        <v>0.18582679930715029</v>
      </c>
      <c r="GY184" s="37">
        <v>0.18630446258334699</v>
      </c>
      <c r="GZ184" s="37">
        <v>0.1830299610610806</v>
      </c>
      <c r="HA184" s="37">
        <v>0.17875856631987475</v>
      </c>
      <c r="HB184" s="37">
        <v>0.18184856389371973</v>
      </c>
      <c r="HC184" s="37">
        <v>0.18021667051919721</v>
      </c>
      <c r="HD184" s="37">
        <v>0.17903371781046817</v>
      </c>
      <c r="HE184" s="37">
        <v>0.15190755476663198</v>
      </c>
      <c r="HF184" s="37">
        <v>0.17880420246918227</v>
      </c>
      <c r="HG184" s="37">
        <v>0.15352162413049886</v>
      </c>
      <c r="HH184" s="37">
        <v>0.18149729121911218</v>
      </c>
      <c r="HI184" s="37">
        <v>0.17880420246918227</v>
      </c>
      <c r="HJ184" s="37">
        <v>0.18052546240358525</v>
      </c>
      <c r="HK184" s="37">
        <v>0.17452330714896425</v>
      </c>
      <c r="HL184" s="37">
        <v>0.17671206718234855</v>
      </c>
      <c r="HM184" s="37">
        <v>0.17880420246918227</v>
      </c>
      <c r="HN184" s="37">
        <v>0.17171837085145336</v>
      </c>
      <c r="HO184" s="37">
        <v>0.18390148468707124</v>
      </c>
      <c r="HP184" s="37">
        <v>0.17903371781046817</v>
      </c>
      <c r="HQ184" s="37">
        <v>0.17871460933627659</v>
      </c>
      <c r="HR184" s="37">
        <v>0.17678277526731589</v>
      </c>
      <c r="HS184" s="37">
        <v>0.18058743158590884</v>
      </c>
      <c r="HT184" s="37">
        <v>0.17875856631987475</v>
      </c>
      <c r="HU184" s="37">
        <v>0.18531174261401118</v>
      </c>
      <c r="HV184" s="37">
        <v>0.17658353443367969</v>
      </c>
      <c r="HW184" s="37">
        <v>0.17880420246918227</v>
      </c>
      <c r="HX184" s="37">
        <v>0.18630446258334699</v>
      </c>
      <c r="HY184" s="37">
        <v>0.18630446258334699</v>
      </c>
      <c r="HZ184" s="37">
        <v>0.17428304718023435</v>
      </c>
      <c r="IA184" s="37">
        <v>0.17875856631987475</v>
      </c>
      <c r="IB184" s="37">
        <v>0.17867066422759104</v>
      </c>
      <c r="IC184" s="37">
        <v>0.17587229883375355</v>
      </c>
      <c r="ID184" s="37">
        <v>0.17875856631987475</v>
      </c>
      <c r="IE184" s="37">
        <v>0.17880420246918227</v>
      </c>
      <c r="IF184" s="37">
        <v>0.1789635961253</v>
      </c>
      <c r="IG184" s="37">
        <v>0.17658353443367969</v>
      </c>
      <c r="IH184" s="37">
        <v>0.18354610613884081</v>
      </c>
      <c r="II184" s="37">
        <v>0.18630446258334699</v>
      </c>
      <c r="IJ184" s="37">
        <v>0.18015623721953355</v>
      </c>
      <c r="IK184" s="37">
        <v>0.18160988421684343</v>
      </c>
      <c r="IL184" s="37">
        <v>0.17673119391296899</v>
      </c>
      <c r="IM184" s="37"/>
      <c r="IN184" s="37"/>
      <c r="IO184" s="37"/>
      <c r="IP184" s="37"/>
      <c r="IQ184" s="37"/>
      <c r="IR184" s="37"/>
      <c r="IS184" s="37"/>
      <c r="IT184" s="37"/>
      <c r="IU184" s="37"/>
      <c r="IV184" s="37"/>
      <c r="IW184" s="37"/>
      <c r="IX184" s="37"/>
      <c r="IY184" s="37"/>
      <c r="IZ184" s="37"/>
      <c r="JA184" s="37"/>
      <c r="JB184" s="37"/>
      <c r="JC184" s="37"/>
      <c r="JD184" s="37"/>
      <c r="JE184" s="37"/>
      <c r="JF184" s="37"/>
      <c r="JG184" s="37"/>
      <c r="JH184" s="37"/>
      <c r="JI184" s="37"/>
      <c r="JJ184" s="37"/>
      <c r="JK184" s="37"/>
      <c r="JL184" s="37"/>
      <c r="JM184" s="37"/>
      <c r="JN184" s="37"/>
      <c r="JO184" s="37"/>
      <c r="JP184" s="37"/>
      <c r="JQ184" s="37"/>
      <c r="JR184" s="37"/>
      <c r="JS184" s="37"/>
      <c r="JT184" s="37"/>
      <c r="JU184" s="37"/>
      <c r="JV184" s="37"/>
      <c r="JW184" s="37"/>
      <c r="JX184" s="37"/>
      <c r="JY184" s="37"/>
      <c r="JZ184" s="37"/>
      <c r="KA184" s="37"/>
      <c r="KB184" s="37"/>
      <c r="KC184" s="37"/>
      <c r="KD184" s="37"/>
      <c r="KE184" s="37"/>
      <c r="KF184" s="37"/>
      <c r="KG184" s="37"/>
      <c r="KH184" s="37"/>
      <c r="KI184" s="37"/>
      <c r="KJ184" s="37"/>
      <c r="KK184" s="37"/>
      <c r="KL184" s="37"/>
      <c r="KM184" s="37"/>
      <c r="KN184" s="37"/>
      <c r="KO184" s="37"/>
      <c r="KP184" s="37"/>
      <c r="KQ184" s="37"/>
      <c r="KR184" s="37"/>
      <c r="KS184" s="37"/>
      <c r="KT184" s="37"/>
      <c r="KU184" s="37"/>
      <c r="KV184" s="37"/>
      <c r="KW184" s="37"/>
      <c r="KX184" s="37"/>
      <c r="KY184" s="37"/>
      <c r="KZ184" s="37"/>
      <c r="LA184" s="37"/>
      <c r="LB184" s="37"/>
      <c r="LC184" s="37"/>
      <c r="LD184" s="37"/>
      <c r="LE184" s="37"/>
      <c r="LF184" s="37"/>
      <c r="LG184" s="37"/>
      <c r="LH184" s="37"/>
      <c r="LI184" s="37"/>
      <c r="LJ184" s="37"/>
      <c r="LK184" s="37"/>
      <c r="LL184" s="37"/>
      <c r="LM184" s="37"/>
      <c r="LN184" s="37"/>
      <c r="LO184" s="37"/>
      <c r="LP184" s="37"/>
      <c r="LQ184" s="37"/>
      <c r="LR184" s="37"/>
      <c r="LS184" s="37"/>
      <c r="LT184" s="37"/>
      <c r="LU184" s="37"/>
      <c r="LV184" s="37"/>
      <c r="LW184" s="37"/>
      <c r="LX184" s="37"/>
      <c r="LY184" s="37"/>
      <c r="LZ184" s="37"/>
      <c r="MA184" s="37"/>
      <c r="MB184" s="37"/>
      <c r="MC184" s="37"/>
      <c r="MD184" s="37"/>
      <c r="ME184" s="37"/>
      <c r="MF184" s="37"/>
      <c r="MG184" s="37"/>
      <c r="MH184" s="37"/>
      <c r="MI184" s="37"/>
      <c r="MJ184" s="37"/>
      <c r="MK184" s="37"/>
      <c r="ML184" s="37"/>
      <c r="MM184" s="37"/>
      <c r="MN184" s="37"/>
      <c r="MO184" s="37"/>
      <c r="MP184" s="37"/>
      <c r="MQ184" s="37"/>
      <c r="MR184" s="37"/>
      <c r="MS184" s="37"/>
      <c r="MT184" s="37"/>
      <c r="MU184" s="37"/>
      <c r="MV184" s="37"/>
      <c r="MW184" s="37"/>
      <c r="MX184" s="37"/>
      <c r="MY184" s="37"/>
      <c r="MZ184" s="37"/>
      <c r="NA184" s="37"/>
      <c r="NB184" s="37"/>
      <c r="NC184" s="37"/>
      <c r="ND184" s="37"/>
      <c r="NE184" s="37"/>
      <c r="NF184" s="37"/>
      <c r="NG184" s="37"/>
      <c r="NH184" s="37"/>
      <c r="NI184" s="37"/>
      <c r="NJ184" s="37"/>
      <c r="NK184" s="37"/>
      <c r="NL184" s="37"/>
      <c r="NM184" s="37"/>
      <c r="NN184" s="37"/>
      <c r="NO184" s="37"/>
      <c r="NP184" s="37"/>
      <c r="NQ184" s="37"/>
      <c r="NR184" s="37"/>
      <c r="NS184" s="37"/>
      <c r="NT184" s="37"/>
      <c r="NU184" s="37"/>
      <c r="NV184" s="37"/>
      <c r="NW184" s="37"/>
      <c r="NX184" s="37"/>
      <c r="NY184" s="37"/>
      <c r="NZ184" s="37"/>
      <c r="OA184" s="37"/>
      <c r="OB184" s="37"/>
      <c r="OC184" s="37"/>
      <c r="OD184" s="37"/>
      <c r="OE184" s="37"/>
      <c r="OF184" s="37"/>
      <c r="OG184" s="37"/>
      <c r="OH184" s="37"/>
      <c r="OI184" s="37"/>
      <c r="OJ184" s="37"/>
      <c r="OK184" s="37"/>
      <c r="OL184" s="37"/>
      <c r="OM184" s="37"/>
      <c r="ON184" s="37"/>
      <c r="OO184" s="37"/>
      <c r="OP184" s="37"/>
      <c r="OQ184" s="37"/>
      <c r="OR184" s="37"/>
      <c r="OS184" s="37"/>
      <c r="OT184" s="37"/>
    </row>
    <row r="185" spans="1:410" x14ac:dyDescent="0.35">
      <c r="A185" s="307">
        <v>0.22700000000000009</v>
      </c>
      <c r="B185" s="314">
        <f t="shared" si="16"/>
        <v>0.18379178643242047</v>
      </c>
      <c r="C185" s="315">
        <f t="shared" si="17"/>
        <v>4.3208213567579618E-2</v>
      </c>
      <c r="D185" s="37">
        <f t="shared" si="18"/>
        <v>0.18047079168470012</v>
      </c>
      <c r="E185" s="11">
        <f t="shared" si="19"/>
        <v>4.6529208315299969E-2</v>
      </c>
      <c r="F185" s="310">
        <f t="shared" si="20"/>
        <v>0.18374915429379879</v>
      </c>
      <c r="G185" s="311">
        <f t="shared" si="21"/>
        <v>4.3250845706201302E-2</v>
      </c>
      <c r="H185" s="312">
        <f t="shared" si="22"/>
        <v>0.18057515815951605</v>
      </c>
      <c r="I185" s="313">
        <f t="shared" si="23"/>
        <v>4.6424841840484038E-2</v>
      </c>
      <c r="J185" s="323">
        <v>0.18047079168470012</v>
      </c>
      <c r="K185" s="313">
        <v>4.6529208315299969E-2</v>
      </c>
      <c r="M185" s="1">
        <v>0.22700000000000009</v>
      </c>
      <c r="N185" s="37">
        <v>0.18202090797513915</v>
      </c>
      <c r="O185" s="37">
        <v>0.18423184332202158</v>
      </c>
      <c r="P185" s="37">
        <v>0.18941745576944324</v>
      </c>
      <c r="Q185" s="37">
        <v>0.19307057654723447</v>
      </c>
      <c r="R185" s="37">
        <v>0.1796177413507456</v>
      </c>
      <c r="S185" s="37">
        <v>0.18423184332202158</v>
      </c>
      <c r="T185" s="37">
        <v>0.1827387052685554</v>
      </c>
      <c r="U185" s="37">
        <v>0.19015061137594191</v>
      </c>
      <c r="V185" s="37">
        <v>0.18423184332202158</v>
      </c>
      <c r="W185" s="37">
        <v>0.18443252957886425</v>
      </c>
      <c r="X185" s="37">
        <v>0.18423184332202158</v>
      </c>
      <c r="Y185" s="37">
        <v>0.18120877520601275</v>
      </c>
      <c r="Z185" s="37">
        <v>0.18443252957886425</v>
      </c>
      <c r="AA185" s="37">
        <v>0.18443252957886425</v>
      </c>
      <c r="AB185" s="37">
        <v>0.19975497857893698</v>
      </c>
      <c r="AC185" s="37">
        <v>0.18418871076597099</v>
      </c>
      <c r="AD185" s="37">
        <v>0.17994935533039524</v>
      </c>
      <c r="AE185" s="37">
        <v>0.1983643871694083</v>
      </c>
      <c r="AF185" s="37">
        <v>0.18423184332202158</v>
      </c>
      <c r="AG185" s="37">
        <v>0.18443252957886425</v>
      </c>
      <c r="AH185" s="37">
        <v>0.18941745576944324</v>
      </c>
      <c r="AI185" s="37">
        <v>0.19509746892869906</v>
      </c>
      <c r="AJ185" s="37">
        <v>0.18443252957886425</v>
      </c>
      <c r="AK185" s="37">
        <v>0.17970652278960997</v>
      </c>
      <c r="AL185" s="37">
        <v>0.18423184332202158</v>
      </c>
      <c r="AM185" s="37">
        <v>0.18414558902515044</v>
      </c>
      <c r="AN185" s="37">
        <v>0.18885962648897459</v>
      </c>
      <c r="AO185" s="37">
        <v>0.18418871076597099</v>
      </c>
      <c r="AP185" s="37">
        <v>0.18443252957886425</v>
      </c>
      <c r="AQ185" s="37">
        <v>0.18941897461095181</v>
      </c>
      <c r="AR185" s="37">
        <v>0.18941745576944324</v>
      </c>
      <c r="AS185" s="37">
        <v>0.17480484405651531</v>
      </c>
      <c r="AT185" s="37">
        <v>0.19698224312531631</v>
      </c>
      <c r="AU185" s="37">
        <v>0.18224548031441468</v>
      </c>
      <c r="AV185" s="37">
        <v>0.18443252957886425</v>
      </c>
      <c r="AW185" s="37">
        <v>0.18411363250661306</v>
      </c>
      <c r="AX185" s="37">
        <v>0.18418871076597099</v>
      </c>
      <c r="AY185" s="37">
        <v>0.18423184332202158</v>
      </c>
      <c r="AZ185" s="37">
        <v>0.18104323899603902</v>
      </c>
      <c r="BA185" s="37">
        <v>0.17970652278960997</v>
      </c>
      <c r="BB185" s="37">
        <v>0.17970652278960997</v>
      </c>
      <c r="BC185" s="37">
        <v>0.18487110563335052</v>
      </c>
      <c r="BD185" s="37">
        <v>0.17939077979174289</v>
      </c>
      <c r="BE185" s="37">
        <v>0.18423184332202158</v>
      </c>
      <c r="BF185" s="37">
        <v>0.19495146620217962</v>
      </c>
      <c r="BG185" s="37">
        <v>0.19008158592458035</v>
      </c>
      <c r="BH185" s="37">
        <v>0.1962969578733984</v>
      </c>
      <c r="BI185" s="37">
        <v>0.18941745576944324</v>
      </c>
      <c r="BJ185" s="37">
        <v>0.18418871076597099</v>
      </c>
      <c r="BK185" s="37">
        <v>0.20504199141005852</v>
      </c>
      <c r="BL185" s="37">
        <v>0.19414628482623164</v>
      </c>
      <c r="BM185" s="37">
        <v>0.18214375527172177</v>
      </c>
      <c r="BN185" s="37">
        <v>0.17748739260513746</v>
      </c>
      <c r="BO185" s="37">
        <v>0.18827204970816092</v>
      </c>
      <c r="BP185" s="37">
        <v>0.18416714854359539</v>
      </c>
      <c r="BQ185" s="37">
        <v>0.18739456133375709</v>
      </c>
      <c r="BR185" s="37">
        <v>0.18443252957886425</v>
      </c>
      <c r="BS185" s="37">
        <v>0.18443252957886425</v>
      </c>
      <c r="BT185" s="37">
        <v>0.18423184332202158</v>
      </c>
      <c r="BU185" s="37">
        <v>0.18423184332202158</v>
      </c>
      <c r="BV185" s="37">
        <v>0.18941745576944324</v>
      </c>
      <c r="BW185" s="37">
        <v>0.18924317822596981</v>
      </c>
      <c r="BX185" s="37">
        <v>0.17970652278960997</v>
      </c>
      <c r="BY185" s="37">
        <v>0.18449129780874074</v>
      </c>
      <c r="BZ185" s="37">
        <v>0.1829559124079323</v>
      </c>
      <c r="CA185" s="37">
        <v>0.18443252957886425</v>
      </c>
      <c r="CB185" s="37">
        <v>0.17966712423725117</v>
      </c>
      <c r="CC185" s="37">
        <v>0.19599274835039204</v>
      </c>
      <c r="CD185" s="37">
        <v>0.18513669313372794</v>
      </c>
      <c r="CE185" s="37">
        <v>0.18845378465779716</v>
      </c>
      <c r="CF185" s="37">
        <v>0.1651490322539737</v>
      </c>
      <c r="CG185" s="37">
        <v>0.17966712423725117</v>
      </c>
      <c r="CH185" s="37">
        <v>0.20451980731895714</v>
      </c>
      <c r="CI185" s="37">
        <v>0.17544171930870722</v>
      </c>
      <c r="CJ185" s="37">
        <v>0.18941745576944324</v>
      </c>
      <c r="CK185" s="37">
        <v>0.19649980823624147</v>
      </c>
      <c r="CL185" s="37">
        <v>0.17970652278960997</v>
      </c>
      <c r="CM185" s="37">
        <v>0.18465028835984576</v>
      </c>
      <c r="CN185" s="37">
        <v>0.18960616193076674</v>
      </c>
      <c r="CO185" s="37">
        <v>0.2018127265838443</v>
      </c>
      <c r="CP185" s="37">
        <v>0.19160630042700677</v>
      </c>
      <c r="CQ185" s="37">
        <v>0.18398393833075066</v>
      </c>
      <c r="CR185" s="37">
        <v>0.17994935533039524</v>
      </c>
      <c r="CS185" s="37">
        <v>0.19276864964114138</v>
      </c>
      <c r="CT185" s="37">
        <v>0.17970652278960997</v>
      </c>
      <c r="CU185" s="37">
        <v>0.18085555525411046</v>
      </c>
      <c r="CV185" s="37">
        <v>0.17994935533039524</v>
      </c>
      <c r="CW185" s="37">
        <v>0.18627073239237379</v>
      </c>
      <c r="CX185" s="37">
        <v>0.17970652278960997</v>
      </c>
      <c r="CY185" s="37">
        <v>0.17970652278960997</v>
      </c>
      <c r="CZ185" s="37">
        <v>0.19309514609745193</v>
      </c>
      <c r="DA185" s="37">
        <v>0.17994935533039524</v>
      </c>
      <c r="DB185" s="37">
        <v>0.17810774296437049</v>
      </c>
      <c r="DC185" s="37">
        <v>0.17966712423725117</v>
      </c>
      <c r="DD185" s="37">
        <v>0.1855057632667021</v>
      </c>
      <c r="DE185" s="37">
        <v>0.1795683733207194</v>
      </c>
      <c r="DF185" s="37">
        <v>0.18605457833858341</v>
      </c>
      <c r="DG185" s="37">
        <v>0.17748739260513746</v>
      </c>
      <c r="DH185" s="37">
        <v>0.1776407714924455</v>
      </c>
      <c r="DI185" s="37">
        <v>0.18654629372294007</v>
      </c>
      <c r="DJ185" s="37">
        <v>0.18445944487948562</v>
      </c>
      <c r="DK185" s="37">
        <v>0.17970652278960997</v>
      </c>
      <c r="DL185" s="37">
        <v>0.17970652278960997</v>
      </c>
      <c r="DM185" s="37">
        <v>0.16938215068523843</v>
      </c>
      <c r="DN185" s="37">
        <v>0.18266138263765352</v>
      </c>
      <c r="DO185" s="37">
        <v>0.17970652278960997</v>
      </c>
      <c r="DP185" s="37">
        <v>0.17748739260513746</v>
      </c>
      <c r="DQ185" s="37">
        <v>0.18399352663659285</v>
      </c>
      <c r="DR185" s="37">
        <v>0.16730583044139014</v>
      </c>
      <c r="DS185" s="37">
        <v>0.18118600415740227</v>
      </c>
      <c r="DT185" s="37">
        <v>0.17497941526662819</v>
      </c>
      <c r="DU185" s="37">
        <v>0.17970652278960997</v>
      </c>
      <c r="DV185" s="37">
        <v>0.17947705206057751</v>
      </c>
      <c r="DW185" s="37">
        <v>0.17793047940371864</v>
      </c>
      <c r="DX185" s="37">
        <v>0.18084030632204429</v>
      </c>
      <c r="DY185" s="37">
        <v>0.17994935533039524</v>
      </c>
      <c r="DZ185" s="37">
        <v>0.18587807078047103</v>
      </c>
      <c r="EA185" s="37">
        <v>0.17987619676748334</v>
      </c>
      <c r="EB185" s="37">
        <v>0.1855057632667021</v>
      </c>
      <c r="EC185" s="37">
        <v>0.17970652278960997</v>
      </c>
      <c r="ED185" s="37">
        <v>0.1820792373598572</v>
      </c>
      <c r="EE185" s="37">
        <v>0.17994935533039524</v>
      </c>
      <c r="EF185" s="37">
        <v>0.17970652278960997</v>
      </c>
      <c r="EG185" s="37">
        <v>0.17748739260513746</v>
      </c>
      <c r="EH185" s="37">
        <v>0.17970652278960997</v>
      </c>
      <c r="EI185" s="37">
        <v>0.17970652278960997</v>
      </c>
      <c r="EJ185" s="37">
        <v>0.18719011873006819</v>
      </c>
      <c r="EK185" s="37">
        <v>0.18134444153827478</v>
      </c>
      <c r="EL185" s="37">
        <v>0.18719011873006819</v>
      </c>
      <c r="EM185" s="37">
        <v>0.18701319667630134</v>
      </c>
      <c r="EN185" s="37">
        <v>0.18184743020886573</v>
      </c>
      <c r="EO185" s="37">
        <v>0.18719011873006819</v>
      </c>
      <c r="EP185" s="37">
        <v>0.18719011873006819</v>
      </c>
      <c r="EQ185" s="37">
        <v>0.18283125334260686</v>
      </c>
      <c r="ER185" s="37">
        <v>0.17195990379119919</v>
      </c>
      <c r="ES185" s="37">
        <v>0.16844595868953061</v>
      </c>
      <c r="ET185" s="37">
        <v>0.17994935533039524</v>
      </c>
      <c r="EU185" s="37">
        <v>0.18496938436294497</v>
      </c>
      <c r="EV185" s="37">
        <v>0.18605457833858341</v>
      </c>
      <c r="EW185" s="37">
        <v>0.19028068363753037</v>
      </c>
      <c r="EX185" s="37">
        <v>0.17970652278960997</v>
      </c>
      <c r="EY185" s="37">
        <v>0.17970652278960997</v>
      </c>
      <c r="EZ185" s="37">
        <v>0.18500547037738935</v>
      </c>
      <c r="FA185" s="37">
        <v>0.17994935533039524</v>
      </c>
      <c r="FB185" s="37">
        <v>0.178236637558427</v>
      </c>
      <c r="FC185" s="37">
        <v>0.17994935533039524</v>
      </c>
      <c r="FD185" s="37">
        <v>0.16482579024480892</v>
      </c>
      <c r="FE185" s="37">
        <v>0.18283125334260686</v>
      </c>
      <c r="FF185" s="37">
        <v>0.178236637558427</v>
      </c>
      <c r="FG185" s="37">
        <v>0.17970652278960997</v>
      </c>
      <c r="FH185" s="37">
        <v>0.17957364090524131</v>
      </c>
      <c r="FI185" s="37">
        <v>0.1736711036080052</v>
      </c>
      <c r="FJ185" s="37">
        <v>0.19587044318147817</v>
      </c>
      <c r="FK185" s="37">
        <v>0.17994935533039524</v>
      </c>
      <c r="FL185" s="37">
        <v>0.18215793748799691</v>
      </c>
      <c r="FM185" s="37">
        <v>0.18276074145874577</v>
      </c>
      <c r="FN185" s="37">
        <v>0.18719011873006819</v>
      </c>
      <c r="FO185" s="37">
        <v>0.19055610770072118</v>
      </c>
      <c r="FP185" s="37">
        <v>0.17994935533039524</v>
      </c>
      <c r="FQ185" s="37">
        <v>0.17970652278960997</v>
      </c>
      <c r="FR185" s="37">
        <v>0.17994935533039524</v>
      </c>
      <c r="FS185" s="37">
        <v>0.17274892078919835</v>
      </c>
      <c r="FT185" s="37">
        <v>0.17970652278960997</v>
      </c>
      <c r="FU185" s="37">
        <v>0.17970652278960997</v>
      </c>
      <c r="FV185" s="37">
        <v>0.17987619676748334</v>
      </c>
      <c r="FW185" s="37">
        <v>0.1909734407093775</v>
      </c>
      <c r="FX185" s="37">
        <v>0.18719011873006819</v>
      </c>
      <c r="FY185" s="37">
        <v>0.18207815950571882</v>
      </c>
      <c r="FZ185" s="37">
        <v>0.17499758640592367</v>
      </c>
      <c r="GA185" s="37">
        <v>0.17970652278960997</v>
      </c>
      <c r="GB185" s="37">
        <v>0.17970652278960997</v>
      </c>
      <c r="GC185" s="37">
        <v>0.19236790484558974</v>
      </c>
      <c r="GD185" s="37">
        <v>0.17904466328549651</v>
      </c>
      <c r="GE185" s="37">
        <v>0.17994935533039524</v>
      </c>
      <c r="GF185" s="37">
        <v>0.17970652278960997</v>
      </c>
      <c r="GG185" s="37">
        <v>0.19049879090203947</v>
      </c>
      <c r="GH185" s="37">
        <v>0.17464107094100068</v>
      </c>
      <c r="GI185" s="37">
        <v>0.17987619676748334</v>
      </c>
      <c r="GJ185" s="37">
        <v>0.17994935533039524</v>
      </c>
      <c r="GK185" s="37">
        <v>0.17484423249414216</v>
      </c>
      <c r="GL185" s="37">
        <v>0.1796177413507456</v>
      </c>
      <c r="GM185" s="37">
        <v>0.1939810285503123</v>
      </c>
      <c r="GN185" s="37">
        <v>0.17748739260513746</v>
      </c>
      <c r="GO185" s="37">
        <v>0.18037252323813369</v>
      </c>
      <c r="GP185" s="37">
        <v>0.17994935533039524</v>
      </c>
      <c r="GQ185" s="37">
        <v>0.19511083195035916</v>
      </c>
      <c r="GR185" s="37">
        <v>0.18719011873006819</v>
      </c>
      <c r="GS185" s="37">
        <v>0.17970652278960997</v>
      </c>
      <c r="GT185" s="37">
        <v>0.18418729415831181</v>
      </c>
      <c r="GU185" s="37">
        <v>0.18289143965017574</v>
      </c>
      <c r="GV185" s="37">
        <v>0.17957364090524131</v>
      </c>
      <c r="GW185" s="37">
        <v>0.17970652278960997</v>
      </c>
      <c r="GX185" s="37">
        <v>0.18673234047974252</v>
      </c>
      <c r="GY185" s="37">
        <v>0.18719011873006819</v>
      </c>
      <c r="GZ185" s="37">
        <v>0.18391706592293322</v>
      </c>
      <c r="HA185" s="37">
        <v>0.17966712423725117</v>
      </c>
      <c r="HB185" s="37">
        <v>0.18276074145874577</v>
      </c>
      <c r="HC185" s="37">
        <v>0.18111637840424777</v>
      </c>
      <c r="HD185" s="37">
        <v>0.17994935533039524</v>
      </c>
      <c r="HE185" s="37">
        <v>0.15256322414990908</v>
      </c>
      <c r="HF185" s="37">
        <v>0.17970652278960997</v>
      </c>
      <c r="HG185" s="37">
        <v>0.15417824205739672</v>
      </c>
      <c r="HH185" s="37">
        <v>0.1824053998560291</v>
      </c>
      <c r="HI185" s="37">
        <v>0.17970652278960997</v>
      </c>
      <c r="HJ185" s="37">
        <v>0.18142801699016142</v>
      </c>
      <c r="HK185" s="37">
        <v>0.17544171930870722</v>
      </c>
      <c r="HL185" s="37">
        <v>0.17762608122095092</v>
      </c>
      <c r="HM185" s="37">
        <v>0.17970652278960997</v>
      </c>
      <c r="HN185" s="37">
        <v>0.17259863882001514</v>
      </c>
      <c r="HO185" s="37">
        <v>0.18480922188078042</v>
      </c>
      <c r="HP185" s="37">
        <v>0.17994935533039524</v>
      </c>
      <c r="HQ185" s="37">
        <v>0.1796177413507456</v>
      </c>
      <c r="HR185" s="37">
        <v>0.17755505321046194</v>
      </c>
      <c r="HS185" s="37">
        <v>0.18149449716784094</v>
      </c>
      <c r="HT185" s="37">
        <v>0.17966712423725117</v>
      </c>
      <c r="HU185" s="37">
        <v>0.18619614775737547</v>
      </c>
      <c r="HV185" s="37">
        <v>0.17748739260513746</v>
      </c>
      <c r="HW185" s="37">
        <v>0.17970652278960997</v>
      </c>
      <c r="HX185" s="37">
        <v>0.18719011873006819</v>
      </c>
      <c r="HY185" s="37">
        <v>0.18719011873006819</v>
      </c>
      <c r="HZ185" s="37">
        <v>0.17519057894868117</v>
      </c>
      <c r="IA185" s="37">
        <v>0.17966712423725117</v>
      </c>
      <c r="IB185" s="37">
        <v>0.1795683733207194</v>
      </c>
      <c r="IC185" s="37">
        <v>0.17678987448739436</v>
      </c>
      <c r="ID185" s="37">
        <v>0.17966712423725117</v>
      </c>
      <c r="IE185" s="37">
        <v>0.17970652278960997</v>
      </c>
      <c r="IF185" s="37">
        <v>0.17987619676748334</v>
      </c>
      <c r="IG185" s="37">
        <v>0.17748739260513746</v>
      </c>
      <c r="IH185" s="37">
        <v>0.18445944487948562</v>
      </c>
      <c r="II185" s="37">
        <v>0.18719011873006819</v>
      </c>
      <c r="IJ185" s="37">
        <v>0.18106774613615984</v>
      </c>
      <c r="IK185" s="37">
        <v>0.18249254634484302</v>
      </c>
      <c r="IL185" s="37">
        <v>0.1776407714924455</v>
      </c>
      <c r="IM185" s="37"/>
      <c r="IN185" s="37"/>
      <c r="IO185" s="37"/>
      <c r="IP185" s="37"/>
      <c r="IQ185" s="37"/>
      <c r="IR185" s="37"/>
      <c r="IS185" s="37"/>
      <c r="IT185" s="37"/>
      <c r="IU185" s="37"/>
      <c r="IV185" s="37"/>
      <c r="IW185" s="37"/>
      <c r="IX185" s="37"/>
      <c r="IY185" s="37"/>
      <c r="IZ185" s="37"/>
      <c r="JA185" s="37"/>
      <c r="JB185" s="37"/>
      <c r="JC185" s="37"/>
      <c r="JD185" s="37"/>
      <c r="JE185" s="37"/>
      <c r="JF185" s="37"/>
      <c r="JG185" s="37"/>
      <c r="JH185" s="37"/>
      <c r="JI185" s="37"/>
      <c r="JJ185" s="37"/>
      <c r="JK185" s="37"/>
      <c r="JL185" s="37"/>
      <c r="JM185" s="37"/>
      <c r="JN185" s="37"/>
      <c r="JO185" s="37"/>
      <c r="JP185" s="37"/>
      <c r="JQ185" s="37"/>
      <c r="JR185" s="37"/>
      <c r="JS185" s="37"/>
      <c r="JT185" s="37"/>
      <c r="JU185" s="37"/>
      <c r="JV185" s="37"/>
      <c r="JW185" s="37"/>
      <c r="JX185" s="37"/>
      <c r="JY185" s="37"/>
      <c r="JZ185" s="37"/>
      <c r="KA185" s="37"/>
      <c r="KB185" s="37"/>
      <c r="KC185" s="37"/>
      <c r="KD185" s="37"/>
      <c r="KE185" s="37"/>
      <c r="KF185" s="37"/>
      <c r="KG185" s="37"/>
      <c r="KH185" s="37"/>
      <c r="KI185" s="37"/>
      <c r="KJ185" s="37"/>
      <c r="KK185" s="37"/>
      <c r="KL185" s="37"/>
      <c r="KM185" s="37"/>
      <c r="KN185" s="37"/>
      <c r="KO185" s="37"/>
      <c r="KP185" s="37"/>
      <c r="KQ185" s="37"/>
      <c r="KR185" s="37"/>
      <c r="KS185" s="37"/>
      <c r="KT185" s="37"/>
      <c r="KU185" s="37"/>
      <c r="KV185" s="37"/>
      <c r="KW185" s="37"/>
      <c r="KX185" s="37"/>
      <c r="KY185" s="37"/>
      <c r="KZ185" s="37"/>
      <c r="LA185" s="37"/>
      <c r="LB185" s="37"/>
      <c r="LC185" s="37"/>
      <c r="LD185" s="37"/>
      <c r="LE185" s="37"/>
      <c r="LF185" s="37"/>
      <c r="LG185" s="37"/>
      <c r="LH185" s="37"/>
      <c r="LI185" s="37"/>
      <c r="LJ185" s="37"/>
      <c r="LK185" s="37"/>
      <c r="LL185" s="37"/>
      <c r="LM185" s="37"/>
      <c r="LN185" s="37"/>
      <c r="LO185" s="37"/>
      <c r="LP185" s="37"/>
      <c r="LQ185" s="37"/>
      <c r="LR185" s="37"/>
      <c r="LS185" s="37"/>
      <c r="LT185" s="37"/>
      <c r="LU185" s="37"/>
      <c r="LV185" s="37"/>
      <c r="LW185" s="37"/>
      <c r="LX185" s="37"/>
      <c r="LY185" s="37"/>
      <c r="LZ185" s="37"/>
      <c r="MA185" s="37"/>
      <c r="MB185" s="37"/>
      <c r="MC185" s="37"/>
      <c r="MD185" s="37"/>
      <c r="ME185" s="37"/>
      <c r="MF185" s="37"/>
      <c r="MG185" s="37"/>
      <c r="MH185" s="37"/>
      <c r="MI185" s="37"/>
      <c r="MJ185" s="37"/>
      <c r="MK185" s="37"/>
      <c r="ML185" s="37"/>
      <c r="MM185" s="37"/>
      <c r="MN185" s="37"/>
      <c r="MO185" s="37"/>
      <c r="MP185" s="37"/>
      <c r="MQ185" s="37"/>
      <c r="MR185" s="37"/>
      <c r="MS185" s="37"/>
      <c r="MT185" s="37"/>
      <c r="MU185" s="37"/>
      <c r="MV185" s="37"/>
      <c r="MW185" s="37"/>
      <c r="MX185" s="37"/>
      <c r="MY185" s="37"/>
      <c r="MZ185" s="37"/>
      <c r="NA185" s="37"/>
      <c r="NB185" s="37"/>
      <c r="NC185" s="37"/>
      <c r="ND185" s="37"/>
      <c r="NE185" s="37"/>
      <c r="NF185" s="37"/>
      <c r="NG185" s="37"/>
      <c r="NH185" s="37"/>
      <c r="NI185" s="37"/>
      <c r="NJ185" s="37"/>
      <c r="NK185" s="37"/>
      <c r="NL185" s="37"/>
      <c r="NM185" s="37"/>
      <c r="NN185" s="37"/>
      <c r="NO185" s="37"/>
      <c r="NP185" s="37"/>
      <c r="NQ185" s="37"/>
      <c r="NR185" s="37"/>
      <c r="NS185" s="37"/>
      <c r="NT185" s="37"/>
      <c r="NU185" s="37"/>
      <c r="NV185" s="37"/>
      <c r="NW185" s="37"/>
      <c r="NX185" s="37"/>
      <c r="NY185" s="37"/>
      <c r="NZ185" s="37"/>
      <c r="OA185" s="37"/>
      <c r="OB185" s="37"/>
      <c r="OC185" s="37"/>
      <c r="OD185" s="37"/>
      <c r="OE185" s="37"/>
      <c r="OF185" s="37"/>
      <c r="OG185" s="37"/>
      <c r="OH185" s="37"/>
      <c r="OI185" s="37"/>
      <c r="OJ185" s="37"/>
      <c r="OK185" s="37"/>
      <c r="OL185" s="37"/>
      <c r="OM185" s="37"/>
      <c r="ON185" s="37"/>
      <c r="OO185" s="37"/>
      <c r="OP185" s="37"/>
      <c r="OQ185" s="37"/>
      <c r="OR185" s="37"/>
      <c r="OS185" s="37"/>
      <c r="OT185" s="37"/>
    </row>
    <row r="186" spans="1:410" x14ac:dyDescent="0.35">
      <c r="A186" s="307">
        <v>0.22800000000000009</v>
      </c>
      <c r="B186" s="314">
        <f t="shared" si="16"/>
        <v>0.18469112060123014</v>
      </c>
      <c r="C186" s="315">
        <f t="shared" si="17"/>
        <v>4.3308879398769956E-2</v>
      </c>
      <c r="D186" s="37">
        <f t="shared" si="18"/>
        <v>0.18136596453187526</v>
      </c>
      <c r="E186" s="11">
        <f t="shared" si="19"/>
        <v>4.6634035468124835E-2</v>
      </c>
      <c r="F186" s="310">
        <f t="shared" si="20"/>
        <v>0.18464844571647951</v>
      </c>
      <c r="G186" s="311">
        <f t="shared" si="21"/>
        <v>4.3351554283520582E-2</v>
      </c>
      <c r="H186" s="312">
        <f t="shared" si="22"/>
        <v>0.18147022391540271</v>
      </c>
      <c r="I186" s="313">
        <f t="shared" si="23"/>
        <v>4.652977608459738E-2</v>
      </c>
      <c r="J186" s="323">
        <v>0.18136596453187526</v>
      </c>
      <c r="K186" s="313">
        <v>4.6634035468124835E-2</v>
      </c>
      <c r="M186" s="1">
        <v>0.22800000000000009</v>
      </c>
      <c r="N186" s="37">
        <v>0.18291230466825437</v>
      </c>
      <c r="O186" s="37">
        <v>0.18513327715963168</v>
      </c>
      <c r="P186" s="37">
        <v>0.19030015594222127</v>
      </c>
      <c r="Q186" s="37">
        <v>0.19394818651230117</v>
      </c>
      <c r="R186" s="37">
        <v>0.18052104523155466</v>
      </c>
      <c r="S186" s="37">
        <v>0.18513327715963168</v>
      </c>
      <c r="T186" s="37">
        <v>0.18363987716666275</v>
      </c>
      <c r="U186" s="37">
        <v>0.19102715015019167</v>
      </c>
      <c r="V186" s="37">
        <v>0.18513327715963168</v>
      </c>
      <c r="W186" s="37">
        <v>0.18532484382053682</v>
      </c>
      <c r="X186" s="37">
        <v>0.18513327715963168</v>
      </c>
      <c r="Y186" s="37">
        <v>0.18211689463398439</v>
      </c>
      <c r="Z186" s="37">
        <v>0.18532484382053682</v>
      </c>
      <c r="AA186" s="37">
        <v>0.18532484382053682</v>
      </c>
      <c r="AB186" s="37">
        <v>0.2007091073643974</v>
      </c>
      <c r="AC186" s="37">
        <v>0.18508737211933912</v>
      </c>
      <c r="AD186" s="37">
        <v>0.1808525390151805</v>
      </c>
      <c r="AE186" s="37">
        <v>0.19932115818204266</v>
      </c>
      <c r="AF186" s="37">
        <v>0.18513327715963168</v>
      </c>
      <c r="AG186" s="37">
        <v>0.18532484382053682</v>
      </c>
      <c r="AH186" s="37">
        <v>0.19030015594222127</v>
      </c>
      <c r="AI186" s="37">
        <v>0.19605189501779585</v>
      </c>
      <c r="AJ186" s="37">
        <v>0.18532484382053682</v>
      </c>
      <c r="AK186" s="37">
        <v>0.18060901133515705</v>
      </c>
      <c r="AL186" s="37">
        <v>0.18513327715963168</v>
      </c>
      <c r="AM186" s="37">
        <v>0.18504147922363612</v>
      </c>
      <c r="AN186" s="37">
        <v>0.18974666630352655</v>
      </c>
      <c r="AO186" s="37">
        <v>0.18508737211933912</v>
      </c>
      <c r="AP186" s="37">
        <v>0.18532484382053682</v>
      </c>
      <c r="AQ186" s="37">
        <v>0.19034777383813162</v>
      </c>
      <c r="AR186" s="37">
        <v>0.19030015594222127</v>
      </c>
      <c r="AS186" s="37">
        <v>0.17569516518114936</v>
      </c>
      <c r="AT186" s="37">
        <v>0.19786588279786388</v>
      </c>
      <c r="AU186" s="37">
        <v>0.18313583918119059</v>
      </c>
      <c r="AV186" s="37">
        <v>0.18532484382053682</v>
      </c>
      <c r="AW186" s="37">
        <v>0.18501504769390253</v>
      </c>
      <c r="AX186" s="37">
        <v>0.18508737211933912</v>
      </c>
      <c r="AY186" s="37">
        <v>0.18513327715963168</v>
      </c>
      <c r="AZ186" s="37">
        <v>0.18195387852573086</v>
      </c>
      <c r="BA186" s="37">
        <v>0.18060901133515705</v>
      </c>
      <c r="BB186" s="37">
        <v>0.18060901133515705</v>
      </c>
      <c r="BC186" s="37">
        <v>0.18578326016067881</v>
      </c>
      <c r="BD186" s="37">
        <v>0.18028125082508306</v>
      </c>
      <c r="BE186" s="37">
        <v>0.18513327715963168</v>
      </c>
      <c r="BF186" s="37">
        <v>0.19586096326380287</v>
      </c>
      <c r="BG186" s="37">
        <v>0.19096531760916835</v>
      </c>
      <c r="BH186" s="37">
        <v>0.19724053951361675</v>
      </c>
      <c r="BI186" s="37">
        <v>0.19030015594222127</v>
      </c>
      <c r="BJ186" s="37">
        <v>0.18508737211933912</v>
      </c>
      <c r="BK186" s="37">
        <v>0.20598096400127908</v>
      </c>
      <c r="BL186" s="37">
        <v>0.19503106764866307</v>
      </c>
      <c r="BM186" s="37">
        <v>0.18304482460268812</v>
      </c>
      <c r="BN186" s="37">
        <v>0.17839140959822153</v>
      </c>
      <c r="BO186" s="37">
        <v>0.18912749466526679</v>
      </c>
      <c r="BP186" s="37">
        <v>0.18506442415333613</v>
      </c>
      <c r="BQ186" s="37">
        <v>0.18829720202996469</v>
      </c>
      <c r="BR186" s="37">
        <v>0.18532484382053682</v>
      </c>
      <c r="BS186" s="37">
        <v>0.18532484382053682</v>
      </c>
      <c r="BT186" s="37">
        <v>0.18513327715963168</v>
      </c>
      <c r="BU186" s="37">
        <v>0.18513327715963168</v>
      </c>
      <c r="BV186" s="37">
        <v>0.19030015594222127</v>
      </c>
      <c r="BW186" s="37">
        <v>0.19004091164841741</v>
      </c>
      <c r="BX186" s="37">
        <v>0.18060901133515705</v>
      </c>
      <c r="BY186" s="37">
        <v>0.18538498039808982</v>
      </c>
      <c r="BZ186" s="37">
        <v>0.18384804951338518</v>
      </c>
      <c r="CA186" s="37">
        <v>0.18532484382053682</v>
      </c>
      <c r="CB186" s="37">
        <v>0.18057588377989386</v>
      </c>
      <c r="CC186" s="37">
        <v>0.19691208897732082</v>
      </c>
      <c r="CD186" s="37">
        <v>0.18600941952581396</v>
      </c>
      <c r="CE186" s="37">
        <v>0.18938601487452678</v>
      </c>
      <c r="CF186" s="37">
        <v>0.16607775356400589</v>
      </c>
      <c r="CG186" s="37">
        <v>0.18057588377989386</v>
      </c>
      <c r="CH186" s="37">
        <v>0.20546020592266312</v>
      </c>
      <c r="CI186" s="37">
        <v>0.17636035423277696</v>
      </c>
      <c r="CJ186" s="37">
        <v>0.19030015594222127</v>
      </c>
      <c r="CK186" s="37">
        <v>0.19738061561971354</v>
      </c>
      <c r="CL186" s="37">
        <v>0.18060901133515705</v>
      </c>
      <c r="CM186" s="37">
        <v>0.18555614829208444</v>
      </c>
      <c r="CN186" s="37">
        <v>0.19052195687508267</v>
      </c>
      <c r="CO186" s="37">
        <v>0.20275865447859087</v>
      </c>
      <c r="CP186" s="37">
        <v>0.19248337125874637</v>
      </c>
      <c r="CQ186" s="37">
        <v>0.1848814821368252</v>
      </c>
      <c r="CR186" s="37">
        <v>0.1808525390151805</v>
      </c>
      <c r="CS186" s="37">
        <v>0.19364104213704114</v>
      </c>
      <c r="CT186" s="37">
        <v>0.18060901133515705</v>
      </c>
      <c r="CU186" s="37">
        <v>0.1817553584201812</v>
      </c>
      <c r="CV186" s="37">
        <v>0.1808525390151805</v>
      </c>
      <c r="CW186" s="37">
        <v>0.18718586795647663</v>
      </c>
      <c r="CX186" s="37">
        <v>0.18060901133515705</v>
      </c>
      <c r="CY186" s="37">
        <v>0.18060901133515705</v>
      </c>
      <c r="CZ186" s="37">
        <v>0.19398737535502075</v>
      </c>
      <c r="DA186" s="37">
        <v>0.1808525390151805</v>
      </c>
      <c r="DB186" s="37">
        <v>0.1790054518669808</v>
      </c>
      <c r="DC186" s="37">
        <v>0.18057588377989386</v>
      </c>
      <c r="DD186" s="37">
        <v>0.18639874818055246</v>
      </c>
      <c r="DE186" s="37">
        <v>0.18046622484377228</v>
      </c>
      <c r="DF186" s="37">
        <v>0.18694528236030372</v>
      </c>
      <c r="DG186" s="37">
        <v>0.17839140959822153</v>
      </c>
      <c r="DH186" s="37">
        <v>0.17855048660931616</v>
      </c>
      <c r="DI186" s="37">
        <v>0.18746138479946861</v>
      </c>
      <c r="DJ186" s="37">
        <v>0.1853730078292688</v>
      </c>
      <c r="DK186" s="37">
        <v>0.18060901133515705</v>
      </c>
      <c r="DL186" s="37">
        <v>0.18060901133515705</v>
      </c>
      <c r="DM186" s="37">
        <v>0.17025389325434959</v>
      </c>
      <c r="DN186" s="37">
        <v>0.18354687631103817</v>
      </c>
      <c r="DO186" s="37">
        <v>0.18060901133515705</v>
      </c>
      <c r="DP186" s="37">
        <v>0.17839140959822153</v>
      </c>
      <c r="DQ186" s="37">
        <v>0.18491080839395257</v>
      </c>
      <c r="DR186" s="37">
        <v>0.16822561203428132</v>
      </c>
      <c r="DS186" s="37">
        <v>0.18209776742009454</v>
      </c>
      <c r="DT186" s="37">
        <v>0.17588142347011004</v>
      </c>
      <c r="DU186" s="37">
        <v>0.18060901133515705</v>
      </c>
      <c r="DV186" s="37">
        <v>0.18038303770469488</v>
      </c>
      <c r="DW186" s="37">
        <v>0.17883418960950292</v>
      </c>
      <c r="DX186" s="37">
        <v>0.18174222777208882</v>
      </c>
      <c r="DY186" s="37">
        <v>0.1808525390151805</v>
      </c>
      <c r="DZ186" s="37">
        <v>0.18676468584390182</v>
      </c>
      <c r="EA186" s="37">
        <v>0.18077379753951694</v>
      </c>
      <c r="EB186" s="37">
        <v>0.18639874818055246</v>
      </c>
      <c r="EC186" s="37">
        <v>0.18060901133515705</v>
      </c>
      <c r="ED186" s="37">
        <v>0.18293176577169934</v>
      </c>
      <c r="EE186" s="37">
        <v>0.1808525390151805</v>
      </c>
      <c r="EF186" s="37">
        <v>0.18060901133515705</v>
      </c>
      <c r="EG186" s="37">
        <v>0.17839140959822153</v>
      </c>
      <c r="EH186" s="37">
        <v>0.18060901133515705</v>
      </c>
      <c r="EI186" s="37">
        <v>0.18060901133515705</v>
      </c>
      <c r="EJ186" s="37">
        <v>0.18807615908770381</v>
      </c>
      <c r="EK186" s="37">
        <v>0.18224140237786557</v>
      </c>
      <c r="EL186" s="37">
        <v>0.18807615908770381</v>
      </c>
      <c r="EM186" s="37">
        <v>0.18791271475366411</v>
      </c>
      <c r="EN186" s="37">
        <v>0.18274922484710387</v>
      </c>
      <c r="EO186" s="37">
        <v>0.18807615908770381</v>
      </c>
      <c r="EP186" s="37">
        <v>0.18807615908770381</v>
      </c>
      <c r="EQ186" s="37">
        <v>0.18371921758693266</v>
      </c>
      <c r="ER186" s="37">
        <v>0.17286653466461033</v>
      </c>
      <c r="ES186" s="37">
        <v>0.16940806192149549</v>
      </c>
      <c r="ET186" s="37">
        <v>0.1808525390151805</v>
      </c>
      <c r="EU186" s="37">
        <v>0.185864616373423</v>
      </c>
      <c r="EV186" s="37">
        <v>0.18694528236030372</v>
      </c>
      <c r="EW186" s="37">
        <v>0.19116546524710265</v>
      </c>
      <c r="EX186" s="37">
        <v>0.18060901133515705</v>
      </c>
      <c r="EY186" s="37">
        <v>0.18060901133515705</v>
      </c>
      <c r="EZ186" s="37">
        <v>0.18589246975823714</v>
      </c>
      <c r="FA186" s="37">
        <v>0.1808525390151805</v>
      </c>
      <c r="FB186" s="37">
        <v>0.17913893934407188</v>
      </c>
      <c r="FC186" s="37">
        <v>0.1808525390151805</v>
      </c>
      <c r="FD186" s="37">
        <v>0.1656751879310403</v>
      </c>
      <c r="FE186" s="37">
        <v>0.18371921758693266</v>
      </c>
      <c r="FF186" s="37">
        <v>0.17913893934407188</v>
      </c>
      <c r="FG186" s="37">
        <v>0.18060901133515705</v>
      </c>
      <c r="FH186" s="37">
        <v>0.18048509345252084</v>
      </c>
      <c r="FI186" s="37">
        <v>0.17456234350934352</v>
      </c>
      <c r="FJ186" s="37">
        <v>0.19675182696240268</v>
      </c>
      <c r="FK186" s="37">
        <v>0.1808525390151805</v>
      </c>
      <c r="FL186" s="37">
        <v>0.18303611114071927</v>
      </c>
      <c r="FM186" s="37">
        <v>0.18367314201342255</v>
      </c>
      <c r="FN186" s="37">
        <v>0.18807615908770381</v>
      </c>
      <c r="FO186" s="37">
        <v>0.19144520806778464</v>
      </c>
      <c r="FP186" s="37">
        <v>0.1808525390151805</v>
      </c>
      <c r="FQ186" s="37">
        <v>0.18060901133515705</v>
      </c>
      <c r="FR186" s="37">
        <v>0.1808525390151805</v>
      </c>
      <c r="FS186" s="37">
        <v>0.17365113255898601</v>
      </c>
      <c r="FT186" s="37">
        <v>0.18060901133515705</v>
      </c>
      <c r="FU186" s="37">
        <v>0.18060901133515705</v>
      </c>
      <c r="FV186" s="37">
        <v>0.18077379753951694</v>
      </c>
      <c r="FW186" s="37">
        <v>0.191886113900823</v>
      </c>
      <c r="FX186" s="37">
        <v>0.18807615908770381</v>
      </c>
      <c r="FY186" s="37">
        <v>0.18301514433816179</v>
      </c>
      <c r="FZ186" s="37">
        <v>0.17590387358077431</v>
      </c>
      <c r="GA186" s="37">
        <v>0.18060901133515705</v>
      </c>
      <c r="GB186" s="37">
        <v>0.18060901133515705</v>
      </c>
      <c r="GC186" s="37">
        <v>0.19331099709910471</v>
      </c>
      <c r="GD186" s="37">
        <v>0.17996108780810904</v>
      </c>
      <c r="GE186" s="37">
        <v>0.1808525390151805</v>
      </c>
      <c r="GF186" s="37">
        <v>0.18060901133515705</v>
      </c>
      <c r="GG186" s="37">
        <v>0.19139082432560373</v>
      </c>
      <c r="GH186" s="37">
        <v>0.17555034959704963</v>
      </c>
      <c r="GI186" s="37">
        <v>0.18077379753951694</v>
      </c>
      <c r="GJ186" s="37">
        <v>0.1808525390151805</v>
      </c>
      <c r="GK186" s="37">
        <v>0.17574567966072618</v>
      </c>
      <c r="GL186" s="37">
        <v>0.18052104523155466</v>
      </c>
      <c r="GM186" s="37">
        <v>0.19491116920949048</v>
      </c>
      <c r="GN186" s="37">
        <v>0.17839140959822153</v>
      </c>
      <c r="GO186" s="37">
        <v>0.1812445478984408</v>
      </c>
      <c r="GP186" s="37">
        <v>0.1808525390151805</v>
      </c>
      <c r="GQ186" s="37">
        <v>0.19599355003135055</v>
      </c>
      <c r="GR186" s="37">
        <v>0.18807615908770381</v>
      </c>
      <c r="GS186" s="37">
        <v>0.18060901133515705</v>
      </c>
      <c r="GT186" s="37">
        <v>0.18513200670725638</v>
      </c>
      <c r="GU186" s="37">
        <v>0.18378889060266901</v>
      </c>
      <c r="GV186" s="37">
        <v>0.18048509345252084</v>
      </c>
      <c r="GW186" s="37">
        <v>0.18060901133515705</v>
      </c>
      <c r="GX186" s="37">
        <v>0.18763805944303957</v>
      </c>
      <c r="GY186" s="37">
        <v>0.18807615908770381</v>
      </c>
      <c r="GZ186" s="37">
        <v>0.18480454701361637</v>
      </c>
      <c r="HA186" s="37">
        <v>0.18057588377989386</v>
      </c>
      <c r="HB186" s="37">
        <v>0.18367314201342255</v>
      </c>
      <c r="HC186" s="37">
        <v>0.182016268201596</v>
      </c>
      <c r="HD186" s="37">
        <v>0.1808525390151805</v>
      </c>
      <c r="HE186" s="37">
        <v>0.1532198514681451</v>
      </c>
      <c r="HF186" s="37">
        <v>0.18060901133515705</v>
      </c>
      <c r="HG186" s="37">
        <v>0.15483581786990852</v>
      </c>
      <c r="HH186" s="37">
        <v>0.18331373707556087</v>
      </c>
      <c r="HI186" s="37">
        <v>0.18060901133515705</v>
      </c>
      <c r="HJ186" s="37">
        <v>0.18233073782883213</v>
      </c>
      <c r="HK186" s="37">
        <v>0.17636035423277696</v>
      </c>
      <c r="HL186" s="37">
        <v>0.17854031098100576</v>
      </c>
      <c r="HM186" s="37">
        <v>0.18060901133515705</v>
      </c>
      <c r="HN186" s="37">
        <v>0.17347916866718793</v>
      </c>
      <c r="HO186" s="37">
        <v>0.18571714135806805</v>
      </c>
      <c r="HP186" s="37">
        <v>0.1808525390151805</v>
      </c>
      <c r="HQ186" s="37">
        <v>0.18052104523155466</v>
      </c>
      <c r="HR186" s="37">
        <v>0.17832804762143573</v>
      </c>
      <c r="HS186" s="37">
        <v>0.18240485454451938</v>
      </c>
      <c r="HT186" s="37">
        <v>0.18057588377989386</v>
      </c>
      <c r="HU186" s="37">
        <v>0.18708098685289731</v>
      </c>
      <c r="HV186" s="37">
        <v>0.17839140959822153</v>
      </c>
      <c r="HW186" s="37">
        <v>0.18060901133515705</v>
      </c>
      <c r="HX186" s="37">
        <v>0.18807615908770381</v>
      </c>
      <c r="HY186" s="37">
        <v>0.18807615908770381</v>
      </c>
      <c r="HZ186" s="37">
        <v>0.17609827186276861</v>
      </c>
      <c r="IA186" s="37">
        <v>0.18057588377989386</v>
      </c>
      <c r="IB186" s="37">
        <v>0.18046622484377228</v>
      </c>
      <c r="IC186" s="37">
        <v>0.1777076775822104</v>
      </c>
      <c r="ID186" s="37">
        <v>0.18057588377989386</v>
      </c>
      <c r="IE186" s="37">
        <v>0.18060901133515705</v>
      </c>
      <c r="IF186" s="37">
        <v>0.18077379753951694</v>
      </c>
      <c r="IG186" s="37">
        <v>0.17839140959822153</v>
      </c>
      <c r="IH186" s="37">
        <v>0.1853730078292688</v>
      </c>
      <c r="II186" s="37">
        <v>0.18807615908770381</v>
      </c>
      <c r="IJ186" s="37">
        <v>0.18197947840097872</v>
      </c>
      <c r="IK186" s="37">
        <v>0.18337558483381722</v>
      </c>
      <c r="IL186" s="37">
        <v>0.17855048660931616</v>
      </c>
      <c r="IM186" s="37"/>
      <c r="IN186" s="37"/>
      <c r="IO186" s="37"/>
      <c r="IP186" s="37"/>
      <c r="IQ186" s="37"/>
      <c r="IR186" s="37"/>
      <c r="IS186" s="37"/>
      <c r="IT186" s="37"/>
      <c r="IU186" s="37"/>
      <c r="IV186" s="37"/>
      <c r="IW186" s="37"/>
      <c r="IX186" s="37"/>
      <c r="IY186" s="37"/>
      <c r="IZ186" s="37"/>
      <c r="JA186" s="37"/>
      <c r="JB186" s="37"/>
      <c r="JC186" s="37"/>
      <c r="JD186" s="37"/>
      <c r="JE186" s="37"/>
      <c r="JF186" s="37"/>
      <c r="JG186" s="37"/>
      <c r="JH186" s="37"/>
      <c r="JI186" s="37"/>
      <c r="JJ186" s="37"/>
      <c r="JK186" s="37"/>
      <c r="JL186" s="37"/>
      <c r="JM186" s="37"/>
      <c r="JN186" s="37"/>
      <c r="JO186" s="37"/>
      <c r="JP186" s="37"/>
      <c r="JQ186" s="37"/>
      <c r="JR186" s="37"/>
      <c r="JS186" s="37"/>
      <c r="JT186" s="37"/>
      <c r="JU186" s="37"/>
      <c r="JV186" s="37"/>
      <c r="JW186" s="37"/>
      <c r="JX186" s="37"/>
      <c r="JY186" s="37"/>
      <c r="JZ186" s="37"/>
      <c r="KA186" s="37"/>
      <c r="KB186" s="37"/>
      <c r="KC186" s="37"/>
      <c r="KD186" s="37"/>
      <c r="KE186" s="37"/>
      <c r="KF186" s="37"/>
      <c r="KG186" s="37"/>
      <c r="KH186" s="37"/>
      <c r="KI186" s="37"/>
      <c r="KJ186" s="37"/>
      <c r="KK186" s="37"/>
      <c r="KL186" s="37"/>
      <c r="KM186" s="37"/>
      <c r="KN186" s="37"/>
      <c r="KO186" s="37"/>
      <c r="KP186" s="37"/>
      <c r="KQ186" s="37"/>
      <c r="KR186" s="37"/>
      <c r="KS186" s="37"/>
      <c r="KT186" s="37"/>
      <c r="KU186" s="37"/>
      <c r="KV186" s="37"/>
      <c r="KW186" s="37"/>
      <c r="KX186" s="37"/>
      <c r="KY186" s="37"/>
      <c r="KZ186" s="37"/>
      <c r="LA186" s="37"/>
      <c r="LB186" s="37"/>
      <c r="LC186" s="37"/>
      <c r="LD186" s="37"/>
      <c r="LE186" s="37"/>
      <c r="LF186" s="37"/>
      <c r="LG186" s="37"/>
      <c r="LH186" s="37"/>
      <c r="LI186" s="37"/>
      <c r="LJ186" s="37"/>
      <c r="LK186" s="37"/>
      <c r="LL186" s="37"/>
      <c r="LM186" s="37"/>
      <c r="LN186" s="37"/>
      <c r="LO186" s="37"/>
      <c r="LP186" s="37"/>
      <c r="LQ186" s="37"/>
      <c r="LR186" s="37"/>
      <c r="LS186" s="37"/>
      <c r="LT186" s="37"/>
      <c r="LU186" s="37"/>
      <c r="LV186" s="37"/>
      <c r="LW186" s="37"/>
      <c r="LX186" s="37"/>
      <c r="LY186" s="37"/>
      <c r="LZ186" s="37"/>
      <c r="MA186" s="37"/>
      <c r="MB186" s="37"/>
      <c r="MC186" s="37"/>
      <c r="MD186" s="37"/>
      <c r="ME186" s="37"/>
      <c r="MF186" s="37"/>
      <c r="MG186" s="37"/>
      <c r="MH186" s="37"/>
      <c r="MI186" s="37"/>
      <c r="MJ186" s="37"/>
      <c r="MK186" s="37"/>
      <c r="ML186" s="37"/>
      <c r="MM186" s="37"/>
      <c r="MN186" s="37"/>
      <c r="MO186" s="37"/>
      <c r="MP186" s="37"/>
      <c r="MQ186" s="37"/>
      <c r="MR186" s="37"/>
      <c r="MS186" s="37"/>
      <c r="MT186" s="37"/>
      <c r="MU186" s="37"/>
      <c r="MV186" s="37"/>
      <c r="MW186" s="37"/>
      <c r="MX186" s="37"/>
      <c r="MY186" s="37"/>
      <c r="MZ186" s="37"/>
      <c r="NA186" s="37"/>
      <c r="NB186" s="37"/>
      <c r="NC186" s="37"/>
      <c r="ND186" s="37"/>
      <c r="NE186" s="37"/>
      <c r="NF186" s="37"/>
      <c r="NG186" s="37"/>
      <c r="NH186" s="37"/>
      <c r="NI186" s="37"/>
      <c r="NJ186" s="37"/>
      <c r="NK186" s="37"/>
      <c r="NL186" s="37"/>
      <c r="NM186" s="37"/>
      <c r="NN186" s="37"/>
      <c r="NO186" s="37"/>
      <c r="NP186" s="37"/>
      <c r="NQ186" s="37"/>
      <c r="NR186" s="37"/>
      <c r="NS186" s="37"/>
      <c r="NT186" s="37"/>
      <c r="NU186" s="37"/>
      <c r="NV186" s="37"/>
      <c r="NW186" s="37"/>
      <c r="NX186" s="37"/>
      <c r="NY186" s="37"/>
      <c r="NZ186" s="37"/>
      <c r="OA186" s="37"/>
      <c r="OB186" s="37"/>
      <c r="OC186" s="37"/>
      <c r="OD186" s="37"/>
      <c r="OE186" s="37"/>
      <c r="OF186" s="37"/>
      <c r="OG186" s="37"/>
      <c r="OH186" s="37"/>
      <c r="OI186" s="37"/>
      <c r="OJ186" s="37"/>
      <c r="OK186" s="37"/>
      <c r="OL186" s="37"/>
      <c r="OM186" s="37"/>
      <c r="ON186" s="37"/>
      <c r="OO186" s="37"/>
      <c r="OP186" s="37"/>
      <c r="OQ186" s="37"/>
      <c r="OR186" s="37"/>
      <c r="OS186" s="37"/>
      <c r="OT186" s="37"/>
    </row>
    <row r="187" spans="1:410" x14ac:dyDescent="0.35">
      <c r="A187" s="307">
        <v>0.22900000000000009</v>
      </c>
      <c r="B187" s="314">
        <f t="shared" si="16"/>
        <v>0.18559111902881523</v>
      </c>
      <c r="C187" s="315">
        <f t="shared" si="17"/>
        <v>4.3408880971184866E-2</v>
      </c>
      <c r="D187" s="37">
        <f t="shared" si="18"/>
        <v>0.18226183567116883</v>
      </c>
      <c r="E187" s="11">
        <f t="shared" si="19"/>
        <v>4.6738164328831266E-2</v>
      </c>
      <c r="F187" s="310">
        <f t="shared" si="20"/>
        <v>0.1855484062028111</v>
      </c>
      <c r="G187" s="311">
        <f t="shared" si="21"/>
        <v>4.3451593797188992E-2</v>
      </c>
      <c r="H187" s="312">
        <f t="shared" si="22"/>
        <v>0.18236610919082316</v>
      </c>
      <c r="I187" s="313">
        <f t="shared" si="23"/>
        <v>4.6633890809176931E-2</v>
      </c>
      <c r="J187" s="323">
        <v>0.18226183567116883</v>
      </c>
      <c r="K187" s="313">
        <v>4.6738164328831266E-2</v>
      </c>
      <c r="M187" s="1">
        <v>0.22900000000000009</v>
      </c>
      <c r="N187" s="37">
        <v>0.18380388641040746</v>
      </c>
      <c r="O187" s="37">
        <v>0.18603495386189706</v>
      </c>
      <c r="P187" s="37">
        <v>0.19118319714789433</v>
      </c>
      <c r="Q187" s="37">
        <v>0.19482620022254427</v>
      </c>
      <c r="R187" s="37">
        <v>0.18142452063033598</v>
      </c>
      <c r="S187" s="37">
        <v>0.18603495386189706</v>
      </c>
      <c r="T187" s="37">
        <v>0.1845412884088351</v>
      </c>
      <c r="U187" s="37">
        <v>0.19190408833656925</v>
      </c>
      <c r="V187" s="37">
        <v>0.18603495386189706</v>
      </c>
      <c r="W187" s="37">
        <v>0.18621735021395081</v>
      </c>
      <c r="X187" s="37">
        <v>0.18603495386189706</v>
      </c>
      <c r="Y187" s="37">
        <v>0.18302523907451995</v>
      </c>
      <c r="Z187" s="37">
        <v>0.18621735021395081</v>
      </c>
      <c r="AA187" s="37">
        <v>0.18621735021395081</v>
      </c>
      <c r="AB187" s="37">
        <v>0.20166337363192111</v>
      </c>
      <c r="AC187" s="37">
        <v>0.18598626236884397</v>
      </c>
      <c r="AD187" s="37">
        <v>0.18175523605375887</v>
      </c>
      <c r="AE187" s="37">
        <v>0.20027807124646069</v>
      </c>
      <c r="AF187" s="37">
        <v>0.18603495386189706</v>
      </c>
      <c r="AG187" s="37">
        <v>0.18621735021395081</v>
      </c>
      <c r="AH187" s="37">
        <v>0.19118319714789433</v>
      </c>
      <c r="AI187" s="37">
        <v>0.19700636533292926</v>
      </c>
      <c r="AJ187" s="37">
        <v>0.18621735021395081</v>
      </c>
      <c r="AK187" s="37">
        <v>0.18151501441599494</v>
      </c>
      <c r="AL187" s="37">
        <v>0.18603495386189706</v>
      </c>
      <c r="AM187" s="37">
        <v>0.18593758442174746</v>
      </c>
      <c r="AN187" s="37">
        <v>0.19063534067332877</v>
      </c>
      <c r="AO187" s="37">
        <v>0.18598626236884397</v>
      </c>
      <c r="AP187" s="37">
        <v>0.18621735021395081</v>
      </c>
      <c r="AQ187" s="37">
        <v>0.1912767791155856</v>
      </c>
      <c r="AR187" s="37">
        <v>0.19118319714789433</v>
      </c>
      <c r="AS187" s="37">
        <v>0.1765856573876825</v>
      </c>
      <c r="AT187" s="37">
        <v>0.19874992611642006</v>
      </c>
      <c r="AU187" s="37">
        <v>0.18402656241821491</v>
      </c>
      <c r="AV187" s="37">
        <v>0.18621735021395081</v>
      </c>
      <c r="AW187" s="37">
        <v>0.18591670870636268</v>
      </c>
      <c r="AX187" s="37">
        <v>0.18598626236884397</v>
      </c>
      <c r="AY187" s="37">
        <v>0.18603495386189706</v>
      </c>
      <c r="AZ187" s="37">
        <v>0.18286473886845256</v>
      </c>
      <c r="BA187" s="37">
        <v>0.18151501441599494</v>
      </c>
      <c r="BB187" s="37">
        <v>0.18151501441599494</v>
      </c>
      <c r="BC187" s="37">
        <v>0.18669561800578727</v>
      </c>
      <c r="BD187" s="37">
        <v>0.18118030329177381</v>
      </c>
      <c r="BE187" s="37">
        <v>0.18603495386189706</v>
      </c>
      <c r="BF187" s="37">
        <v>0.19676306546552191</v>
      </c>
      <c r="BG187" s="37">
        <v>0.19184943070210769</v>
      </c>
      <c r="BH187" s="37">
        <v>0.19818429748014355</v>
      </c>
      <c r="BI187" s="37">
        <v>0.19118319714789433</v>
      </c>
      <c r="BJ187" s="37">
        <v>0.18598626236884397</v>
      </c>
      <c r="BK187" s="37">
        <v>0.20692013511181195</v>
      </c>
      <c r="BL187" s="37">
        <v>0.19591624507014926</v>
      </c>
      <c r="BM187" s="37">
        <v>0.18394613187271447</v>
      </c>
      <c r="BN187" s="37">
        <v>0.17929558517880961</v>
      </c>
      <c r="BO187" s="37">
        <v>0.18998337009808708</v>
      </c>
      <c r="BP187" s="37">
        <v>0.18596192170195502</v>
      </c>
      <c r="BQ187" s="37">
        <v>0.18920009068764765</v>
      </c>
      <c r="BR187" s="37">
        <v>0.18621735021395081</v>
      </c>
      <c r="BS187" s="37">
        <v>0.18621735021395081</v>
      </c>
      <c r="BT187" s="37">
        <v>0.18603495386189706</v>
      </c>
      <c r="BU187" s="37">
        <v>0.18603495386189706</v>
      </c>
      <c r="BV187" s="37">
        <v>0.19118319714789433</v>
      </c>
      <c r="BW187" s="37">
        <v>0.19083937833564546</v>
      </c>
      <c r="BX187" s="37">
        <v>0.18151501441599494</v>
      </c>
      <c r="BY187" s="37">
        <v>0.18627885464968386</v>
      </c>
      <c r="BZ187" s="37">
        <v>0.18474037454707748</v>
      </c>
      <c r="CA187" s="37">
        <v>0.18621735021395081</v>
      </c>
      <c r="CB187" s="37">
        <v>0.18148484437530144</v>
      </c>
      <c r="CC187" s="37">
        <v>0.19783170456441024</v>
      </c>
      <c r="CD187" s="37">
        <v>0.18688260745565866</v>
      </c>
      <c r="CE187" s="37">
        <v>0.19031838197572837</v>
      </c>
      <c r="CF187" s="37">
        <v>0.1670065641137064</v>
      </c>
      <c r="CG187" s="37">
        <v>0.18148484437530144</v>
      </c>
      <c r="CH187" s="37">
        <v>0.20639999541464094</v>
      </c>
      <c r="CI187" s="37">
        <v>0.1772792111689252</v>
      </c>
      <c r="CJ187" s="37">
        <v>0.19118319714789433</v>
      </c>
      <c r="CK187" s="37">
        <v>0.19826182492368627</v>
      </c>
      <c r="CL187" s="37">
        <v>0.18151501441599494</v>
      </c>
      <c r="CM187" s="37">
        <v>0.18646226822880374</v>
      </c>
      <c r="CN187" s="37">
        <v>0.19143804911667095</v>
      </c>
      <c r="CO187" s="37">
        <v>0.20370476241654245</v>
      </c>
      <c r="CP187" s="37">
        <v>0.19336084366008288</v>
      </c>
      <c r="CQ187" s="37">
        <v>0.18577924945597446</v>
      </c>
      <c r="CR187" s="37">
        <v>0.18175523605375887</v>
      </c>
      <c r="CS187" s="37">
        <v>0.19451385089961848</v>
      </c>
      <c r="CT187" s="37">
        <v>0.18151501441599494</v>
      </c>
      <c r="CU187" s="37">
        <v>0.18267079551952747</v>
      </c>
      <c r="CV187" s="37">
        <v>0.18175523605375887</v>
      </c>
      <c r="CW187" s="37">
        <v>0.18810122655562789</v>
      </c>
      <c r="CX187" s="37">
        <v>0.18151501441599494</v>
      </c>
      <c r="CY187" s="37">
        <v>0.18151501441599494</v>
      </c>
      <c r="CZ187" s="37">
        <v>0.1948799918584303</v>
      </c>
      <c r="DA187" s="37">
        <v>0.18175523605375887</v>
      </c>
      <c r="DB187" s="37">
        <v>0.17990329859387799</v>
      </c>
      <c r="DC187" s="37">
        <v>0.18148484437530144</v>
      </c>
      <c r="DD187" s="37">
        <v>0.18729209334266783</v>
      </c>
      <c r="DE187" s="37">
        <v>0.18136421866919283</v>
      </c>
      <c r="DF187" s="37">
        <v>0.18783635407045129</v>
      </c>
      <c r="DG187" s="37">
        <v>0.17929558517880961</v>
      </c>
      <c r="DH187" s="37">
        <v>0.17946033914749759</v>
      </c>
      <c r="DI187" s="37">
        <v>0.1883767046066076</v>
      </c>
      <c r="DJ187" s="37">
        <v>0.18628679427819961</v>
      </c>
      <c r="DK187" s="37">
        <v>0.18151501441599494</v>
      </c>
      <c r="DL187" s="37">
        <v>0.18151501441599494</v>
      </c>
      <c r="DM187" s="37">
        <v>0.17112603262900294</v>
      </c>
      <c r="DN187" s="37">
        <v>0.18443274351131356</v>
      </c>
      <c r="DO187" s="37">
        <v>0.18151501441599494</v>
      </c>
      <c r="DP187" s="37">
        <v>0.17929558517880961</v>
      </c>
      <c r="DQ187" s="37">
        <v>0.18582831229575159</v>
      </c>
      <c r="DR187" s="37">
        <v>0.16914559524222161</v>
      </c>
      <c r="DS187" s="37">
        <v>0.1830097501976915</v>
      </c>
      <c r="DT187" s="37">
        <v>0.1767835848961441</v>
      </c>
      <c r="DU187" s="37">
        <v>0.18151501441599494</v>
      </c>
      <c r="DV187" s="37">
        <v>0.18128921394928632</v>
      </c>
      <c r="DW187" s="37">
        <v>0.17973806028078143</v>
      </c>
      <c r="DX187" s="37">
        <v>0.18264431470966436</v>
      </c>
      <c r="DY187" s="37">
        <v>0.18175523605375887</v>
      </c>
      <c r="DZ187" s="37">
        <v>0.18765168047602532</v>
      </c>
      <c r="EA187" s="37">
        <v>0.18167075356382889</v>
      </c>
      <c r="EB187" s="37">
        <v>0.18729209334266783</v>
      </c>
      <c r="EC187" s="37">
        <v>0.18151501441599494</v>
      </c>
      <c r="ED187" s="37">
        <v>0.1837847837794373</v>
      </c>
      <c r="EE187" s="37">
        <v>0.18175523605375887</v>
      </c>
      <c r="EF187" s="37">
        <v>0.18151501441599494</v>
      </c>
      <c r="EG187" s="37">
        <v>0.17929558517880961</v>
      </c>
      <c r="EH187" s="37">
        <v>0.18151501441599494</v>
      </c>
      <c r="EI187" s="37">
        <v>0.18151501441599494</v>
      </c>
      <c r="EJ187" s="37">
        <v>0.18896258220605855</v>
      </c>
      <c r="EK187" s="37">
        <v>0.18313850083873939</v>
      </c>
      <c r="EL187" s="37">
        <v>0.18896258220605855</v>
      </c>
      <c r="EM187" s="37">
        <v>0.18881241820116945</v>
      </c>
      <c r="EN187" s="37">
        <v>0.18365120013284519</v>
      </c>
      <c r="EO187" s="37">
        <v>0.18896258220605855</v>
      </c>
      <c r="EP187" s="37">
        <v>0.18896258220605855</v>
      </c>
      <c r="EQ187" s="37">
        <v>0.18460755396837447</v>
      </c>
      <c r="ER187" s="37">
        <v>0.17376782446591554</v>
      </c>
      <c r="ES187" s="37">
        <v>0.17036935762683392</v>
      </c>
      <c r="ET187" s="37">
        <v>0.18175523605375887</v>
      </c>
      <c r="EU187" s="37">
        <v>0.18676020125826431</v>
      </c>
      <c r="EV187" s="37">
        <v>0.18783635407045129</v>
      </c>
      <c r="EW187" s="37">
        <v>0.19205063694154378</v>
      </c>
      <c r="EX187" s="37">
        <v>0.18151501441599494</v>
      </c>
      <c r="EY187" s="37">
        <v>0.18151501441599494</v>
      </c>
      <c r="EZ187" s="37">
        <v>0.18677984658209579</v>
      </c>
      <c r="FA187" s="37">
        <v>0.18175523605375887</v>
      </c>
      <c r="FB187" s="37">
        <v>0.18004140485267817</v>
      </c>
      <c r="FC187" s="37">
        <v>0.18175523605375887</v>
      </c>
      <c r="FD187" s="37">
        <v>0.16652490508118634</v>
      </c>
      <c r="FE187" s="37">
        <v>0.18460755396837447</v>
      </c>
      <c r="FF187" s="37">
        <v>0.18004140485267817</v>
      </c>
      <c r="FG187" s="37">
        <v>0.18151501441599494</v>
      </c>
      <c r="FH187" s="37">
        <v>0.18139676509291336</v>
      </c>
      <c r="FI187" s="37">
        <v>0.17545386490379644</v>
      </c>
      <c r="FJ187" s="37">
        <v>0.19763361063264595</v>
      </c>
      <c r="FK187" s="37">
        <v>0.18175523605375887</v>
      </c>
      <c r="FL187" s="37">
        <v>0.18391466250092448</v>
      </c>
      <c r="FM187" s="37">
        <v>0.1845857648532907</v>
      </c>
      <c r="FN187" s="37">
        <v>0.18896258220605855</v>
      </c>
      <c r="FO187" s="37">
        <v>0.19233468636114059</v>
      </c>
      <c r="FP187" s="37">
        <v>0.18175523605375887</v>
      </c>
      <c r="FQ187" s="37">
        <v>0.18151501441599494</v>
      </c>
      <c r="FR187" s="37">
        <v>0.18175523605375887</v>
      </c>
      <c r="FS187" s="37">
        <v>0.17455348870691667</v>
      </c>
      <c r="FT187" s="37">
        <v>0.18151501441599494</v>
      </c>
      <c r="FU187" s="37">
        <v>0.18151501441599494</v>
      </c>
      <c r="FV187" s="37">
        <v>0.18167075356382889</v>
      </c>
      <c r="FW187" s="37">
        <v>0.19279901980925707</v>
      </c>
      <c r="FX187" s="37">
        <v>0.18896258220605855</v>
      </c>
      <c r="FY187" s="37">
        <v>0.18395223733300492</v>
      </c>
      <c r="FZ187" s="37">
        <v>0.17681031903877598</v>
      </c>
      <c r="GA187" s="37">
        <v>0.18151501441599494</v>
      </c>
      <c r="GB187" s="37">
        <v>0.18151501441599494</v>
      </c>
      <c r="GC187" s="37">
        <v>0.19425427156964847</v>
      </c>
      <c r="GD187" s="37">
        <v>0.1808676468696977</v>
      </c>
      <c r="GE187" s="37">
        <v>0.18175523605375887</v>
      </c>
      <c r="GF187" s="37">
        <v>0.18151501441599494</v>
      </c>
      <c r="GG187" s="37">
        <v>0.1922832313260936</v>
      </c>
      <c r="GH187" s="37">
        <v>0.17645983841574453</v>
      </c>
      <c r="GI187" s="37">
        <v>0.18167075356382889</v>
      </c>
      <c r="GJ187" s="37">
        <v>0.18175523605375887</v>
      </c>
      <c r="GK187" s="37">
        <v>0.17664728452102985</v>
      </c>
      <c r="GL187" s="37">
        <v>0.18142452063033598</v>
      </c>
      <c r="GM187" s="37">
        <v>0.19584146144079839</v>
      </c>
      <c r="GN187" s="37">
        <v>0.17929558517880961</v>
      </c>
      <c r="GO187" s="37">
        <v>0.18211701480887399</v>
      </c>
      <c r="GP187" s="37">
        <v>0.18175523605375887</v>
      </c>
      <c r="GQ187" s="37">
        <v>0.19687667245732099</v>
      </c>
      <c r="GR187" s="37">
        <v>0.18896258220605855</v>
      </c>
      <c r="GS187" s="37">
        <v>0.18151501441599494</v>
      </c>
      <c r="GT187" s="37">
        <v>0.18607689512696357</v>
      </c>
      <c r="GU187" s="37">
        <v>0.18469435058674488</v>
      </c>
      <c r="GV187" s="37">
        <v>0.18139676509291336</v>
      </c>
      <c r="GW187" s="37">
        <v>0.18151501441599494</v>
      </c>
      <c r="GX187" s="37">
        <v>0.18854395591165241</v>
      </c>
      <c r="GY187" s="37">
        <v>0.18896258220605855</v>
      </c>
      <c r="GZ187" s="37">
        <v>0.1856924028928677</v>
      </c>
      <c r="HA187" s="37">
        <v>0.18148484437530144</v>
      </c>
      <c r="HB187" s="37">
        <v>0.1845857648532907</v>
      </c>
      <c r="HC187" s="37">
        <v>0.18291633952476394</v>
      </c>
      <c r="HD187" s="37">
        <v>0.18175523605375887</v>
      </c>
      <c r="HE187" s="37">
        <v>0.1538774351217238</v>
      </c>
      <c r="HF187" s="37">
        <v>0.18151501441599494</v>
      </c>
      <c r="HG187" s="37">
        <v>0.15549434996750877</v>
      </c>
      <c r="HH187" s="37">
        <v>0.18422230215541857</v>
      </c>
      <c r="HI187" s="37">
        <v>0.18151501441599494</v>
      </c>
      <c r="HJ187" s="37">
        <v>0.18323362468244841</v>
      </c>
      <c r="HK187" s="37">
        <v>0.1772792111689252</v>
      </c>
      <c r="HL187" s="37">
        <v>0.17945475581826775</v>
      </c>
      <c r="HM187" s="37">
        <v>0.18151501441599494</v>
      </c>
      <c r="HN187" s="37">
        <v>0.17435995974548035</v>
      </c>
      <c r="HO187" s="37">
        <v>0.18662524273276992</v>
      </c>
      <c r="HP187" s="37">
        <v>0.18175523605375887</v>
      </c>
      <c r="HQ187" s="37">
        <v>0.18142452063033598</v>
      </c>
      <c r="HR187" s="37">
        <v>0.17910175653808125</v>
      </c>
      <c r="HS187" s="37">
        <v>0.18331543435648467</v>
      </c>
      <c r="HT187" s="37">
        <v>0.18148484437530144</v>
      </c>
      <c r="HU187" s="37">
        <v>0.18796625818576196</v>
      </c>
      <c r="HV187" s="37">
        <v>0.17929558517880961</v>
      </c>
      <c r="HW187" s="37">
        <v>0.18151501441599494</v>
      </c>
      <c r="HX187" s="37">
        <v>0.18896258220605855</v>
      </c>
      <c r="HY187" s="37">
        <v>0.18896258220605855</v>
      </c>
      <c r="HZ187" s="37">
        <v>0.17700612558321804</v>
      </c>
      <c r="IA187" s="37">
        <v>0.18148484437530144</v>
      </c>
      <c r="IB187" s="37">
        <v>0.18136421866919283</v>
      </c>
      <c r="IC187" s="37">
        <v>0.17862570735281436</v>
      </c>
      <c r="ID187" s="37">
        <v>0.18148484437530144</v>
      </c>
      <c r="IE187" s="37">
        <v>0.18151501441599494</v>
      </c>
      <c r="IF187" s="37">
        <v>0.18167075356382889</v>
      </c>
      <c r="IG187" s="37">
        <v>0.17929558517880961</v>
      </c>
      <c r="IH187" s="37">
        <v>0.18628679427819961</v>
      </c>
      <c r="II187" s="37">
        <v>0.18896258220605855</v>
      </c>
      <c r="IJ187" s="37">
        <v>0.18289143329557866</v>
      </c>
      <c r="IK187" s="37">
        <v>0.18425899824153591</v>
      </c>
      <c r="IL187" s="37">
        <v>0.17946033914749759</v>
      </c>
      <c r="IM187" s="37"/>
      <c r="IN187" s="37"/>
      <c r="IO187" s="37"/>
      <c r="IP187" s="37"/>
      <c r="IQ187" s="37"/>
      <c r="IR187" s="37"/>
      <c r="IS187" s="37"/>
      <c r="IT187" s="37"/>
      <c r="IU187" s="37"/>
      <c r="IV187" s="37"/>
      <c r="IW187" s="37"/>
      <c r="IX187" s="37"/>
      <c r="IY187" s="37"/>
      <c r="IZ187" s="37"/>
      <c r="JA187" s="37"/>
      <c r="JB187" s="37"/>
      <c r="JC187" s="37"/>
      <c r="JD187" s="37"/>
      <c r="JE187" s="37"/>
      <c r="JF187" s="37"/>
      <c r="JG187" s="37"/>
      <c r="JH187" s="37"/>
      <c r="JI187" s="37"/>
      <c r="JJ187" s="37"/>
      <c r="JK187" s="37"/>
      <c r="JL187" s="37"/>
      <c r="JM187" s="37"/>
      <c r="JN187" s="37"/>
      <c r="JO187" s="37"/>
      <c r="JP187" s="37"/>
      <c r="JQ187" s="37"/>
      <c r="JR187" s="37"/>
      <c r="JS187" s="37"/>
      <c r="JT187" s="37"/>
      <c r="JU187" s="37"/>
      <c r="JV187" s="37"/>
      <c r="JW187" s="37"/>
      <c r="JX187" s="37"/>
      <c r="JY187" s="37"/>
      <c r="JZ187" s="37"/>
      <c r="KA187" s="37"/>
      <c r="KB187" s="37"/>
      <c r="KC187" s="37"/>
      <c r="KD187" s="37"/>
      <c r="KE187" s="37"/>
      <c r="KF187" s="37"/>
      <c r="KG187" s="37"/>
      <c r="KH187" s="37"/>
      <c r="KI187" s="37"/>
      <c r="KJ187" s="37"/>
      <c r="KK187" s="37"/>
      <c r="KL187" s="37"/>
      <c r="KM187" s="37"/>
      <c r="KN187" s="37"/>
      <c r="KO187" s="37"/>
      <c r="KP187" s="37"/>
      <c r="KQ187" s="37"/>
      <c r="KR187" s="37"/>
      <c r="KS187" s="37"/>
      <c r="KT187" s="37"/>
      <c r="KU187" s="37"/>
      <c r="KV187" s="37"/>
      <c r="KW187" s="37"/>
      <c r="KX187" s="37"/>
      <c r="KY187" s="37"/>
      <c r="KZ187" s="37"/>
      <c r="LA187" s="37"/>
      <c r="LB187" s="37"/>
      <c r="LC187" s="37"/>
      <c r="LD187" s="37"/>
      <c r="LE187" s="37"/>
      <c r="LF187" s="37"/>
      <c r="LG187" s="37"/>
      <c r="LH187" s="37"/>
      <c r="LI187" s="37"/>
      <c r="LJ187" s="37"/>
      <c r="LK187" s="37"/>
      <c r="LL187" s="37"/>
      <c r="LM187" s="37"/>
      <c r="LN187" s="37"/>
      <c r="LO187" s="37"/>
      <c r="LP187" s="37"/>
      <c r="LQ187" s="37"/>
      <c r="LR187" s="37"/>
      <c r="LS187" s="37"/>
      <c r="LT187" s="37"/>
      <c r="LU187" s="37"/>
      <c r="LV187" s="37"/>
      <c r="LW187" s="37"/>
      <c r="LX187" s="37"/>
      <c r="LY187" s="37"/>
      <c r="LZ187" s="37"/>
      <c r="MA187" s="37"/>
      <c r="MB187" s="37"/>
      <c r="MC187" s="37"/>
      <c r="MD187" s="37"/>
      <c r="ME187" s="37"/>
      <c r="MF187" s="37"/>
      <c r="MG187" s="37"/>
      <c r="MH187" s="37"/>
      <c r="MI187" s="37"/>
      <c r="MJ187" s="37"/>
      <c r="MK187" s="37"/>
      <c r="ML187" s="37"/>
      <c r="MM187" s="37"/>
      <c r="MN187" s="37"/>
      <c r="MO187" s="37"/>
      <c r="MP187" s="37"/>
      <c r="MQ187" s="37"/>
      <c r="MR187" s="37"/>
      <c r="MS187" s="37"/>
      <c r="MT187" s="37"/>
      <c r="MU187" s="37"/>
      <c r="MV187" s="37"/>
      <c r="MW187" s="37"/>
      <c r="MX187" s="37"/>
      <c r="MY187" s="37"/>
      <c r="MZ187" s="37"/>
      <c r="NA187" s="37"/>
      <c r="NB187" s="37"/>
      <c r="NC187" s="37"/>
      <c r="ND187" s="37"/>
      <c r="NE187" s="37"/>
      <c r="NF187" s="37"/>
      <c r="NG187" s="37"/>
      <c r="NH187" s="37"/>
      <c r="NI187" s="37"/>
      <c r="NJ187" s="37"/>
      <c r="NK187" s="37"/>
      <c r="NL187" s="37"/>
      <c r="NM187" s="37"/>
      <c r="NN187" s="37"/>
      <c r="NO187" s="37"/>
      <c r="NP187" s="37"/>
      <c r="NQ187" s="37"/>
      <c r="NR187" s="37"/>
      <c r="NS187" s="37"/>
      <c r="NT187" s="37"/>
      <c r="NU187" s="37"/>
      <c r="NV187" s="37"/>
      <c r="NW187" s="37"/>
      <c r="NX187" s="37"/>
      <c r="NY187" s="37"/>
      <c r="NZ187" s="37"/>
      <c r="OA187" s="37"/>
      <c r="OB187" s="37"/>
      <c r="OC187" s="37"/>
      <c r="OD187" s="37"/>
      <c r="OE187" s="37"/>
      <c r="OF187" s="37"/>
      <c r="OG187" s="37"/>
      <c r="OH187" s="37"/>
      <c r="OI187" s="37"/>
      <c r="OJ187" s="37"/>
      <c r="OK187" s="37"/>
      <c r="OL187" s="37"/>
      <c r="OM187" s="37"/>
      <c r="ON187" s="37"/>
      <c r="OO187" s="37"/>
      <c r="OP187" s="37"/>
      <c r="OQ187" s="37"/>
      <c r="OR187" s="37"/>
      <c r="OS187" s="37"/>
      <c r="OT187" s="37"/>
    </row>
    <row r="188" spans="1:410" x14ac:dyDescent="0.35">
      <c r="A188" s="307">
        <v>0.23000000000000009</v>
      </c>
      <c r="B188" s="314">
        <f t="shared" si="16"/>
        <v>0.18649191835078519</v>
      </c>
      <c r="C188" s="315">
        <f t="shared" si="17"/>
        <v>4.3508081649214908E-2</v>
      </c>
      <c r="D188" s="37">
        <f t="shared" si="18"/>
        <v>0.18315895744421279</v>
      </c>
      <c r="E188" s="11">
        <f t="shared" si="19"/>
        <v>4.6841042555787304E-2</v>
      </c>
      <c r="F188" s="310">
        <f t="shared" si="20"/>
        <v>0.18644905277457863</v>
      </c>
      <c r="G188" s="311">
        <f t="shared" si="21"/>
        <v>4.3550947225421466E-2</v>
      </c>
      <c r="H188" s="312">
        <f t="shared" si="22"/>
        <v>0.18326320917498062</v>
      </c>
      <c r="I188" s="313">
        <f t="shared" si="23"/>
        <v>4.673679082501947E-2</v>
      </c>
      <c r="J188" s="323">
        <v>0.18315895744421279</v>
      </c>
      <c r="K188" s="313">
        <v>4.6841042555787304E-2</v>
      </c>
      <c r="M188" s="1">
        <v>0.23000000000000009</v>
      </c>
      <c r="N188" s="37">
        <v>0.18469565288233425</v>
      </c>
      <c r="O188" s="37">
        <v>0.18693687266150816</v>
      </c>
      <c r="P188" s="37">
        <v>0.19206657817021711</v>
      </c>
      <c r="Q188" s="37">
        <v>0.19570461620418156</v>
      </c>
      <c r="R188" s="37">
        <v>0.1823281671991015</v>
      </c>
      <c r="S188" s="37">
        <v>0.18693687266150816</v>
      </c>
      <c r="T188" s="37">
        <v>0.18544293823718916</v>
      </c>
      <c r="U188" s="37">
        <v>0.19278142446560054</v>
      </c>
      <c r="V188" s="37">
        <v>0.18693687266150816</v>
      </c>
      <c r="W188" s="37">
        <v>0.18711004841630285</v>
      </c>
      <c r="X188" s="37">
        <v>0.18693687266150816</v>
      </c>
      <c r="Y188" s="37">
        <v>0.18393380781558988</v>
      </c>
      <c r="Z188" s="37">
        <v>0.18711004841630285</v>
      </c>
      <c r="AA188" s="37">
        <v>0.18711004841630285</v>
      </c>
      <c r="AB188" s="37">
        <v>0.20261092093328137</v>
      </c>
      <c r="AC188" s="37">
        <v>0.18688538085078488</v>
      </c>
      <c r="AD188" s="37">
        <v>0.18265809456693338</v>
      </c>
      <c r="AE188" s="37">
        <v>0.20123243379586708</v>
      </c>
      <c r="AF188" s="37">
        <v>0.18693687266150816</v>
      </c>
      <c r="AG188" s="37">
        <v>0.18711004841630285</v>
      </c>
      <c r="AH188" s="37">
        <v>0.19206657817021711</v>
      </c>
      <c r="AI188" s="37">
        <v>0.1979608799241277</v>
      </c>
      <c r="AJ188" s="37">
        <v>0.18711004841630285</v>
      </c>
      <c r="AK188" s="37">
        <v>0.18242693422459655</v>
      </c>
      <c r="AL188" s="37">
        <v>0.18693687266150816</v>
      </c>
      <c r="AM188" s="37">
        <v>0.18683390405853961</v>
      </c>
      <c r="AN188" s="37">
        <v>0.19152437913737774</v>
      </c>
      <c r="AO188" s="37">
        <v>0.18688538085078488</v>
      </c>
      <c r="AP188" s="37">
        <v>0.18711004841630285</v>
      </c>
      <c r="AQ188" s="37">
        <v>0.19220598965537206</v>
      </c>
      <c r="AR188" s="37">
        <v>0.19206657817021711</v>
      </c>
      <c r="AS188" s="37">
        <v>0.17747632038092886</v>
      </c>
      <c r="AT188" s="37">
        <v>0.19963437160467956</v>
      </c>
      <c r="AU188" s="37">
        <v>0.18491764861616944</v>
      </c>
      <c r="AV188" s="37">
        <v>0.18711004841630285</v>
      </c>
      <c r="AW188" s="37">
        <v>0.18681861475555261</v>
      </c>
      <c r="AX188" s="37">
        <v>0.18688538085078488</v>
      </c>
      <c r="AY188" s="37">
        <v>0.18693687266150816</v>
      </c>
      <c r="AZ188" s="37">
        <v>0.18377581932623932</v>
      </c>
      <c r="BA188" s="37">
        <v>0.18242693422459655</v>
      </c>
      <c r="BB188" s="37">
        <v>0.18242693422459655</v>
      </c>
      <c r="BC188" s="37">
        <v>0.18760817862090828</v>
      </c>
      <c r="BD188" s="37">
        <v>0.18208010801670493</v>
      </c>
      <c r="BE188" s="37">
        <v>0.18693687266150816</v>
      </c>
      <c r="BF188" s="37">
        <v>0.19766011687427687</v>
      </c>
      <c r="BG188" s="37">
        <v>0.19273392378109855</v>
      </c>
      <c r="BH188" s="37">
        <v>0.19912252392568042</v>
      </c>
      <c r="BI188" s="37">
        <v>0.19206657817021711</v>
      </c>
      <c r="BJ188" s="37">
        <v>0.18688538085078488</v>
      </c>
      <c r="BK188" s="37">
        <v>0.20785950392078556</v>
      </c>
      <c r="BL188" s="37">
        <v>0.19680181562960408</v>
      </c>
      <c r="BM188" s="37">
        <v>0.18484767632768451</v>
      </c>
      <c r="BN188" s="37">
        <v>0.18019991911231736</v>
      </c>
      <c r="BO188" s="37">
        <v>0.19083967457052897</v>
      </c>
      <c r="BP188" s="37">
        <v>0.18685964057723647</v>
      </c>
      <c r="BQ188" s="37">
        <v>0.1901032265247935</v>
      </c>
      <c r="BR188" s="37">
        <v>0.18711004841630285</v>
      </c>
      <c r="BS188" s="37">
        <v>0.18711004841630285</v>
      </c>
      <c r="BT188" s="37">
        <v>0.18693687266150816</v>
      </c>
      <c r="BU188" s="37">
        <v>0.18693687266150816</v>
      </c>
      <c r="BV188" s="37">
        <v>0.19206657817021711</v>
      </c>
      <c r="BW188" s="37">
        <v>0.19163857609660329</v>
      </c>
      <c r="BX188" s="37">
        <v>0.18242693422459655</v>
      </c>
      <c r="BY188" s="37">
        <v>0.18717292022113186</v>
      </c>
      <c r="BZ188" s="37">
        <v>0.18563288718123339</v>
      </c>
      <c r="CA188" s="37">
        <v>0.18711004841630285</v>
      </c>
      <c r="CB188" s="37">
        <v>0.18239400545269358</v>
      </c>
      <c r="CC188" s="37">
        <v>0.19875159400910114</v>
      </c>
      <c r="CD188" s="37">
        <v>0.18775625517999806</v>
      </c>
      <c r="CE188" s="37">
        <v>0.19125088559270709</v>
      </c>
      <c r="CF188" s="37">
        <v>0.16794240268763883</v>
      </c>
      <c r="CG188" s="37">
        <v>0.18239400545269358</v>
      </c>
      <c r="CH188" s="37">
        <v>0.20733995865962762</v>
      </c>
      <c r="CI188" s="37">
        <v>0.17819828936755444</v>
      </c>
      <c r="CJ188" s="37">
        <v>0.19206657817021711</v>
      </c>
      <c r="CK188" s="37">
        <v>0.19914343467813023</v>
      </c>
      <c r="CL188" s="37">
        <v>0.18242693422459655</v>
      </c>
      <c r="CM188" s="37">
        <v>0.18736602057914098</v>
      </c>
      <c r="CN188" s="37">
        <v>0.19235443750461223</v>
      </c>
      <c r="CO188" s="37">
        <v>0.20465104963099856</v>
      </c>
      <c r="CP188" s="37">
        <v>0.19423871615941524</v>
      </c>
      <c r="CQ188" s="37">
        <v>0.1866772395967089</v>
      </c>
      <c r="CR188" s="37">
        <v>0.18265809456693338</v>
      </c>
      <c r="CS188" s="37">
        <v>0.19538707441802461</v>
      </c>
      <c r="CT188" s="37">
        <v>0.18242693422459655</v>
      </c>
      <c r="CU188" s="37">
        <v>0.18357199572704519</v>
      </c>
      <c r="CV188" s="37">
        <v>0.18265809456693338</v>
      </c>
      <c r="CW188" s="37">
        <v>0.18901680748176553</v>
      </c>
      <c r="CX188" s="37">
        <v>0.18242693422459655</v>
      </c>
      <c r="CY188" s="37">
        <v>0.18242693422459655</v>
      </c>
      <c r="CZ188" s="37">
        <v>0.19577299415327776</v>
      </c>
      <c r="DA188" s="37">
        <v>0.18265809456693338</v>
      </c>
      <c r="DB188" s="37">
        <v>0.18080128303358234</v>
      </c>
      <c r="DC188" s="37">
        <v>0.18239400545269358</v>
      </c>
      <c r="DD188" s="37">
        <v>0.18818579737299279</v>
      </c>
      <c r="DE188" s="37">
        <v>0.182262354668423</v>
      </c>
      <c r="DF188" s="37">
        <v>0.1887277920671957</v>
      </c>
      <c r="DG188" s="37">
        <v>0.18019991911231736</v>
      </c>
      <c r="DH188" s="37">
        <v>0.18037032898969629</v>
      </c>
      <c r="DI188" s="37">
        <v>0.18929225241926018</v>
      </c>
      <c r="DJ188" s="37">
        <v>0.18720080351871693</v>
      </c>
      <c r="DK188" s="37">
        <v>0.18242693422459655</v>
      </c>
      <c r="DL188" s="37">
        <v>0.18242693422459655</v>
      </c>
      <c r="DM188" s="37">
        <v>0.17199856714329953</v>
      </c>
      <c r="DN188" s="37">
        <v>0.18531898280422343</v>
      </c>
      <c r="DO188" s="37">
        <v>0.18242693422459655</v>
      </c>
      <c r="DP188" s="37">
        <v>0.18019991911231736</v>
      </c>
      <c r="DQ188" s="37">
        <v>0.18674603763942654</v>
      </c>
      <c r="DR188" s="37">
        <v>0.17006577935093081</v>
      </c>
      <c r="DS188" s="37">
        <v>0.18392195179690662</v>
      </c>
      <c r="DT188" s="37">
        <v>0.17768589932281675</v>
      </c>
      <c r="DU188" s="37">
        <v>0.18242693422459655</v>
      </c>
      <c r="DV188" s="37">
        <v>0.18220750867368563</v>
      </c>
      <c r="DW188" s="37">
        <v>0.18064209117577001</v>
      </c>
      <c r="DX188" s="37">
        <v>0.18354656689826543</v>
      </c>
      <c r="DY188" s="37">
        <v>0.18265809456693338</v>
      </c>
      <c r="DZ188" s="37">
        <v>0.18853905323593745</v>
      </c>
      <c r="EA188" s="37">
        <v>0.18256784252791225</v>
      </c>
      <c r="EB188" s="37">
        <v>0.18818579737299279</v>
      </c>
      <c r="EC188" s="37">
        <v>0.18242693422459655</v>
      </c>
      <c r="ED188" s="37">
        <v>0.18463828968147911</v>
      </c>
      <c r="EE188" s="37">
        <v>0.18265809456693338</v>
      </c>
      <c r="EF188" s="37">
        <v>0.18242693422459655</v>
      </c>
      <c r="EG188" s="37">
        <v>0.18019991911231736</v>
      </c>
      <c r="EH188" s="37">
        <v>0.18242693422459655</v>
      </c>
      <c r="EI188" s="37">
        <v>0.18242693422459655</v>
      </c>
      <c r="EJ188" s="37">
        <v>0.18984938664022755</v>
      </c>
      <c r="EK188" s="37">
        <v>0.18403573691149555</v>
      </c>
      <c r="EL188" s="37">
        <v>0.18984938664022755</v>
      </c>
      <c r="EM188" s="37">
        <v>0.18971230670072492</v>
      </c>
      <c r="EN188" s="37">
        <v>0.18455335568506048</v>
      </c>
      <c r="EO188" s="37">
        <v>0.18984938664022755</v>
      </c>
      <c r="EP188" s="37">
        <v>0.18984938664022755</v>
      </c>
      <c r="EQ188" s="37">
        <v>0.18549626105531969</v>
      </c>
      <c r="ER188" s="37">
        <v>0.17466926352342704</v>
      </c>
      <c r="ES188" s="37">
        <v>0.17133033993728897</v>
      </c>
      <c r="ET188" s="37">
        <v>0.18265809456693338</v>
      </c>
      <c r="EU188" s="37">
        <v>0.1876538005313475</v>
      </c>
      <c r="EV188" s="37">
        <v>0.1887277920671957</v>
      </c>
      <c r="EW188" s="37">
        <v>0.19293619726652911</v>
      </c>
      <c r="EX188" s="37">
        <v>0.18242693422459655</v>
      </c>
      <c r="EY188" s="37">
        <v>0.18242693422459655</v>
      </c>
      <c r="EZ188" s="37">
        <v>0.18766759941072553</v>
      </c>
      <c r="FA188" s="37">
        <v>0.18265809456693338</v>
      </c>
      <c r="FB188" s="37">
        <v>0.18094403382915236</v>
      </c>
      <c r="FC188" s="37">
        <v>0.18265809456693338</v>
      </c>
      <c r="FD188" s="37">
        <v>0.16737494091529692</v>
      </c>
      <c r="FE188" s="37">
        <v>0.18549626105531969</v>
      </c>
      <c r="FF188" s="37">
        <v>0.18094403382915236</v>
      </c>
      <c r="FG188" s="37">
        <v>0.18242693422459655</v>
      </c>
      <c r="FH188" s="37">
        <v>0.18230865512008676</v>
      </c>
      <c r="FI188" s="37">
        <v>0.17634566676199381</v>
      </c>
      <c r="FJ188" s="37">
        <v>0.19851579272956932</v>
      </c>
      <c r="FK188" s="37">
        <v>0.18265809456693338</v>
      </c>
      <c r="FL188" s="37">
        <v>0.18479359012659957</v>
      </c>
      <c r="FM188" s="37">
        <v>0.18549860927631423</v>
      </c>
      <c r="FN188" s="37">
        <v>0.18984938664022755</v>
      </c>
      <c r="FO188" s="37">
        <v>0.19322454116409093</v>
      </c>
      <c r="FP188" s="37">
        <v>0.18265809456693338</v>
      </c>
      <c r="FQ188" s="37">
        <v>0.18242693422459655</v>
      </c>
      <c r="FR188" s="37">
        <v>0.18265809456693338</v>
      </c>
      <c r="FS188" s="37">
        <v>0.17545598904687831</v>
      </c>
      <c r="FT188" s="37">
        <v>0.18242693422459655</v>
      </c>
      <c r="FU188" s="37">
        <v>0.18242693422459655</v>
      </c>
      <c r="FV188" s="37">
        <v>0.18256784252791225</v>
      </c>
      <c r="FW188" s="37">
        <v>0.19371215769454619</v>
      </c>
      <c r="FX188" s="37">
        <v>0.18984938664022755</v>
      </c>
      <c r="FY188" s="37">
        <v>0.18488943823038051</v>
      </c>
      <c r="FZ188" s="37">
        <v>0.17771692246090409</v>
      </c>
      <c r="GA188" s="37">
        <v>0.18242693422459655</v>
      </c>
      <c r="GB188" s="37">
        <v>0.18242693422459655</v>
      </c>
      <c r="GC188" s="37">
        <v>0.19519772738530006</v>
      </c>
      <c r="GD188" s="37">
        <v>0.18177111393986589</v>
      </c>
      <c r="GE188" s="37">
        <v>0.18265809456693338</v>
      </c>
      <c r="GF188" s="37">
        <v>0.18242693422459655</v>
      </c>
      <c r="GG188" s="37">
        <v>0.19317601049319522</v>
      </c>
      <c r="GH188" s="37">
        <v>0.17736953669880573</v>
      </c>
      <c r="GI188" s="37">
        <v>0.18256784252791225</v>
      </c>
      <c r="GJ188" s="37">
        <v>0.18265809456693338</v>
      </c>
      <c r="GK188" s="37">
        <v>0.17754904677156302</v>
      </c>
      <c r="GL188" s="37">
        <v>0.1823281671991015</v>
      </c>
      <c r="GM188" s="37">
        <v>0.19677190482619045</v>
      </c>
      <c r="GN188" s="37">
        <v>0.18019991911231736</v>
      </c>
      <c r="GO188" s="37">
        <v>0.18298992221503285</v>
      </c>
      <c r="GP188" s="37">
        <v>0.18265809456693338</v>
      </c>
      <c r="GQ188" s="37">
        <v>0.197760197750662</v>
      </c>
      <c r="GR188" s="37">
        <v>0.18984938664022755</v>
      </c>
      <c r="GS188" s="37">
        <v>0.18242693422459655</v>
      </c>
      <c r="GT188" s="37">
        <v>0.18702195865306814</v>
      </c>
      <c r="GU188" s="37">
        <v>0.18560441358347646</v>
      </c>
      <c r="GV188" s="37">
        <v>0.18230865512008676</v>
      </c>
      <c r="GW188" s="37">
        <v>0.18242693422459655</v>
      </c>
      <c r="GX188" s="37">
        <v>0.18945002959987578</v>
      </c>
      <c r="GY188" s="37">
        <v>0.18984938664022755</v>
      </c>
      <c r="GZ188" s="37">
        <v>0.18658063212576836</v>
      </c>
      <c r="HA188" s="37">
        <v>0.18239400545269358</v>
      </c>
      <c r="HB188" s="37">
        <v>0.18549860927631423</v>
      </c>
      <c r="HC188" s="37">
        <v>0.18381659198784317</v>
      </c>
      <c r="HD188" s="37">
        <v>0.18265809456693338</v>
      </c>
      <c r="HE188" s="37">
        <v>0.15453597350714943</v>
      </c>
      <c r="HF188" s="37">
        <v>0.18242693422459655</v>
      </c>
      <c r="HG188" s="37">
        <v>0.15615383674582262</v>
      </c>
      <c r="HH188" s="37">
        <v>0.18513109437580866</v>
      </c>
      <c r="HI188" s="37">
        <v>0.18242693422459655</v>
      </c>
      <c r="HJ188" s="37">
        <v>0.18413667731331707</v>
      </c>
      <c r="HK188" s="37">
        <v>0.17819828936755444</v>
      </c>
      <c r="HL188" s="37">
        <v>0.18036941509040827</v>
      </c>
      <c r="HM188" s="37">
        <v>0.18242693422459655</v>
      </c>
      <c r="HN188" s="37">
        <v>0.1752410114088685</v>
      </c>
      <c r="HO188" s="37">
        <v>0.1875335256192443</v>
      </c>
      <c r="HP188" s="37">
        <v>0.18265809456693338</v>
      </c>
      <c r="HQ188" s="37">
        <v>0.1823281671991015</v>
      </c>
      <c r="HR188" s="37">
        <v>0.17987617800077182</v>
      </c>
      <c r="HS188" s="37">
        <v>0.18422623590095544</v>
      </c>
      <c r="HT188" s="37">
        <v>0.18239400545269358</v>
      </c>
      <c r="HU188" s="37">
        <v>0.18885196004725713</v>
      </c>
      <c r="HV188" s="37">
        <v>0.18019991911231736</v>
      </c>
      <c r="HW188" s="37">
        <v>0.18242693422459655</v>
      </c>
      <c r="HX188" s="37">
        <v>0.18984938664022755</v>
      </c>
      <c r="HY188" s="37">
        <v>0.18984938664022755</v>
      </c>
      <c r="HZ188" s="37">
        <v>0.1779141397711872</v>
      </c>
      <c r="IA188" s="37">
        <v>0.18239400545269358</v>
      </c>
      <c r="IB188" s="37">
        <v>0.182262354668423</v>
      </c>
      <c r="IC188" s="37">
        <v>0.17954396303650544</v>
      </c>
      <c r="ID188" s="37">
        <v>0.18239400545269358</v>
      </c>
      <c r="IE188" s="37">
        <v>0.18242693422459655</v>
      </c>
      <c r="IF188" s="37">
        <v>0.18256784252791225</v>
      </c>
      <c r="IG188" s="37">
        <v>0.18019991911231736</v>
      </c>
      <c r="IH188" s="37">
        <v>0.18720080351871693</v>
      </c>
      <c r="II188" s="37">
        <v>0.18984938664022755</v>
      </c>
      <c r="IJ188" s="37">
        <v>0.18380361010407165</v>
      </c>
      <c r="IK188" s="37">
        <v>0.18514278513112492</v>
      </c>
      <c r="IL188" s="37">
        <v>0.18037032898969629</v>
      </c>
      <c r="IM188" s="37"/>
      <c r="IN188" s="37"/>
      <c r="IO188" s="37"/>
      <c r="IP188" s="37"/>
      <c r="IQ188" s="37"/>
      <c r="IR188" s="37"/>
      <c r="IS188" s="37"/>
      <c r="IT188" s="37"/>
      <c r="IU188" s="37"/>
      <c r="IV188" s="37"/>
      <c r="IW188" s="37"/>
      <c r="IX188" s="37"/>
      <c r="IY188" s="37"/>
      <c r="IZ188" s="37"/>
      <c r="JA188" s="37"/>
      <c r="JB188" s="37"/>
      <c r="JC188" s="37"/>
      <c r="JD188" s="37"/>
      <c r="JE188" s="37"/>
      <c r="JF188" s="37"/>
      <c r="JG188" s="37"/>
      <c r="JH188" s="37"/>
      <c r="JI188" s="37"/>
      <c r="JJ188" s="37"/>
      <c r="JK188" s="37"/>
      <c r="JL188" s="37"/>
      <c r="JM188" s="37"/>
      <c r="JN188" s="37"/>
      <c r="JO188" s="37"/>
      <c r="JP188" s="37"/>
      <c r="JQ188" s="37"/>
      <c r="JR188" s="37"/>
      <c r="JS188" s="37"/>
      <c r="JT188" s="37"/>
      <c r="JU188" s="37"/>
      <c r="JV188" s="37"/>
      <c r="JW188" s="37"/>
      <c r="JX188" s="37"/>
      <c r="JY188" s="37"/>
      <c r="JZ188" s="37"/>
      <c r="KA188" s="37"/>
      <c r="KB188" s="37"/>
      <c r="KC188" s="37"/>
      <c r="KD188" s="37"/>
      <c r="KE188" s="37"/>
      <c r="KF188" s="37"/>
      <c r="KG188" s="37"/>
      <c r="KH188" s="37"/>
      <c r="KI188" s="37"/>
      <c r="KJ188" s="37"/>
      <c r="KK188" s="37"/>
      <c r="KL188" s="37"/>
      <c r="KM188" s="37"/>
      <c r="KN188" s="37"/>
      <c r="KO188" s="37"/>
      <c r="KP188" s="37"/>
      <c r="KQ188" s="37"/>
      <c r="KR188" s="37"/>
      <c r="KS188" s="37"/>
      <c r="KT188" s="37"/>
      <c r="KU188" s="37"/>
      <c r="KV188" s="37"/>
      <c r="KW188" s="37"/>
      <c r="KX188" s="37"/>
      <c r="KY188" s="37"/>
      <c r="KZ188" s="37"/>
      <c r="LA188" s="37"/>
      <c r="LB188" s="37"/>
      <c r="LC188" s="37"/>
      <c r="LD188" s="37"/>
      <c r="LE188" s="37"/>
      <c r="LF188" s="37"/>
      <c r="LG188" s="37"/>
      <c r="LH188" s="37"/>
      <c r="LI188" s="37"/>
      <c r="LJ188" s="37"/>
      <c r="LK188" s="37"/>
      <c r="LL188" s="37"/>
      <c r="LM188" s="37"/>
      <c r="LN188" s="37"/>
      <c r="LO188" s="37"/>
      <c r="LP188" s="37"/>
      <c r="LQ188" s="37"/>
      <c r="LR188" s="37"/>
      <c r="LS188" s="37"/>
      <c r="LT188" s="37"/>
      <c r="LU188" s="37"/>
      <c r="LV188" s="37"/>
      <c r="LW188" s="37"/>
      <c r="LX188" s="37"/>
      <c r="LY188" s="37"/>
      <c r="LZ188" s="37"/>
      <c r="MA188" s="37"/>
      <c r="MB188" s="37"/>
      <c r="MC188" s="37"/>
      <c r="MD188" s="37"/>
      <c r="ME188" s="37"/>
      <c r="MF188" s="37"/>
      <c r="MG188" s="37"/>
      <c r="MH188" s="37"/>
      <c r="MI188" s="37"/>
      <c r="MJ188" s="37"/>
      <c r="MK188" s="37"/>
      <c r="ML188" s="37"/>
      <c r="MM188" s="37"/>
      <c r="MN188" s="37"/>
      <c r="MO188" s="37"/>
      <c r="MP188" s="37"/>
      <c r="MQ188" s="37"/>
      <c r="MR188" s="37"/>
      <c r="MS188" s="37"/>
      <c r="MT188" s="37"/>
      <c r="MU188" s="37"/>
      <c r="MV188" s="37"/>
      <c r="MW188" s="37"/>
      <c r="MX188" s="37"/>
      <c r="MY188" s="37"/>
      <c r="MZ188" s="37"/>
      <c r="NA188" s="37"/>
      <c r="NB188" s="37"/>
      <c r="NC188" s="37"/>
      <c r="ND188" s="37"/>
      <c r="NE188" s="37"/>
      <c r="NF188" s="37"/>
      <c r="NG188" s="37"/>
      <c r="NH188" s="37"/>
      <c r="NI188" s="37"/>
      <c r="NJ188" s="37"/>
      <c r="NK188" s="37"/>
      <c r="NL188" s="37"/>
      <c r="NM188" s="37"/>
      <c r="NN188" s="37"/>
      <c r="NO188" s="37"/>
      <c r="NP188" s="37"/>
      <c r="NQ188" s="37"/>
      <c r="NR188" s="37"/>
      <c r="NS188" s="37"/>
      <c r="NT188" s="37"/>
      <c r="NU188" s="37"/>
      <c r="NV188" s="37"/>
      <c r="NW188" s="37"/>
      <c r="NX188" s="37"/>
      <c r="NY188" s="37"/>
      <c r="NZ188" s="37"/>
      <c r="OA188" s="37"/>
      <c r="OB188" s="37"/>
      <c r="OC188" s="37"/>
      <c r="OD188" s="37"/>
      <c r="OE188" s="37"/>
      <c r="OF188" s="37"/>
      <c r="OG188" s="37"/>
      <c r="OH188" s="37"/>
      <c r="OI188" s="37"/>
      <c r="OJ188" s="37"/>
      <c r="OK188" s="37"/>
      <c r="OL188" s="37"/>
      <c r="OM188" s="37"/>
      <c r="ON188" s="37"/>
      <c r="OO188" s="37"/>
      <c r="OP188" s="37"/>
      <c r="OQ188" s="37"/>
      <c r="OR188" s="37"/>
      <c r="OS188" s="37"/>
      <c r="OT188" s="37"/>
    </row>
    <row r="189" spans="1:410" x14ac:dyDescent="0.35">
      <c r="A189" s="307">
        <v>0.23100000000000009</v>
      </c>
      <c r="B189" s="314">
        <f t="shared" si="16"/>
        <v>0.18739292091308138</v>
      </c>
      <c r="C189" s="315">
        <f t="shared" si="17"/>
        <v>4.3607079086918715E-2</v>
      </c>
      <c r="D189" s="37">
        <f t="shared" si="18"/>
        <v>0.18405616876980285</v>
      </c>
      <c r="E189" s="11">
        <f t="shared" si="19"/>
        <v>4.6943831230197242E-2</v>
      </c>
      <c r="F189" s="310">
        <f t="shared" si="20"/>
        <v>0.18734993337905889</v>
      </c>
      <c r="G189" s="311">
        <f t="shared" si="21"/>
        <v>4.3650066620941202E-2</v>
      </c>
      <c r="H189" s="312">
        <f t="shared" si="22"/>
        <v>0.18416070311538252</v>
      </c>
      <c r="I189" s="313">
        <f t="shared" si="23"/>
        <v>4.6839296884617576E-2</v>
      </c>
      <c r="J189" s="323">
        <v>0.18405616876980285</v>
      </c>
      <c r="K189" s="313">
        <v>4.6943831230197242E-2</v>
      </c>
      <c r="M189" s="1">
        <v>0.23100000000000009</v>
      </c>
      <c r="N189" s="37">
        <v>0.18558760376471017</v>
      </c>
      <c r="O189" s="37">
        <v>0.18783903279381242</v>
      </c>
      <c r="P189" s="37">
        <v>0.19295029779742112</v>
      </c>
      <c r="Q189" s="37">
        <v>0.19658343298858316</v>
      </c>
      <c r="R189" s="37">
        <v>0.18323198459025081</v>
      </c>
      <c r="S189" s="37">
        <v>0.18783903279381242</v>
      </c>
      <c r="T189" s="37">
        <v>0.18634482589648438</v>
      </c>
      <c r="U189" s="37">
        <v>0.19365915707301729</v>
      </c>
      <c r="V189" s="37">
        <v>0.18783903279381242</v>
      </c>
      <c r="W189" s="37">
        <v>0.1880029380848216</v>
      </c>
      <c r="X189" s="37">
        <v>0.18783903279381242</v>
      </c>
      <c r="Y189" s="37">
        <v>0.18484260014763221</v>
      </c>
      <c r="Z189" s="37">
        <v>0.1880029380848216</v>
      </c>
      <c r="AA189" s="37">
        <v>0.1880029380848216</v>
      </c>
      <c r="AB189" s="37">
        <v>0.20355039674430797</v>
      </c>
      <c r="AC189" s="37">
        <v>0.18778472690355064</v>
      </c>
      <c r="AD189" s="37">
        <v>0.18356111433226063</v>
      </c>
      <c r="AE189" s="37">
        <v>0.20217554683468131</v>
      </c>
      <c r="AF189" s="37">
        <v>0.18783903279381242</v>
      </c>
      <c r="AG189" s="37">
        <v>0.1880029380848216</v>
      </c>
      <c r="AH189" s="37">
        <v>0.19295029779742112</v>
      </c>
      <c r="AI189" s="37">
        <v>0.19891543884015417</v>
      </c>
      <c r="AJ189" s="37">
        <v>0.1880029380848216</v>
      </c>
      <c r="AK189" s="37">
        <v>0.18333906860847482</v>
      </c>
      <c r="AL189" s="37">
        <v>0.18783903279381242</v>
      </c>
      <c r="AM189" s="37">
        <v>0.18773043757456787</v>
      </c>
      <c r="AN189" s="37">
        <v>0.19241378033154155</v>
      </c>
      <c r="AO189" s="37">
        <v>0.18778472690355064</v>
      </c>
      <c r="AP189" s="37">
        <v>0.1880029380848216</v>
      </c>
      <c r="AQ189" s="37">
        <v>0.19313540467288681</v>
      </c>
      <c r="AR189" s="37">
        <v>0.19295029779742112</v>
      </c>
      <c r="AS189" s="37">
        <v>0.17836715386565549</v>
      </c>
      <c r="AT189" s="37">
        <v>0.20051921779150383</v>
      </c>
      <c r="AU189" s="37">
        <v>0.18580909637104903</v>
      </c>
      <c r="AV189" s="37">
        <v>0.1880029380848216</v>
      </c>
      <c r="AW189" s="37">
        <v>0.1877207650558117</v>
      </c>
      <c r="AX189" s="37">
        <v>0.18778472690355064</v>
      </c>
      <c r="AY189" s="37">
        <v>0.18783903279381242</v>
      </c>
      <c r="AZ189" s="37">
        <v>0.18468711920353087</v>
      </c>
      <c r="BA189" s="37">
        <v>0.18333906860847482</v>
      </c>
      <c r="BB189" s="37">
        <v>0.18333906860847482</v>
      </c>
      <c r="BC189" s="37">
        <v>0.18852094145974996</v>
      </c>
      <c r="BD189" s="37">
        <v>0.18298014207545354</v>
      </c>
      <c r="BE189" s="37">
        <v>0.18783903279381242</v>
      </c>
      <c r="BF189" s="37">
        <v>0.19855734235883804</v>
      </c>
      <c r="BG189" s="37">
        <v>0.1936187954289883</v>
      </c>
      <c r="BH189" s="37">
        <v>0.2000540914021729</v>
      </c>
      <c r="BI189" s="37">
        <v>0.19295029779742112</v>
      </c>
      <c r="BJ189" s="37">
        <v>0.18778472690355064</v>
      </c>
      <c r="BK189" s="37">
        <v>0.20879906961102446</v>
      </c>
      <c r="BL189" s="37">
        <v>0.19768777787113767</v>
      </c>
      <c r="BM189" s="37">
        <v>0.18574945721612135</v>
      </c>
      <c r="BN189" s="37">
        <v>0.18110441116369747</v>
      </c>
      <c r="BO189" s="37">
        <v>0.19169640665109178</v>
      </c>
      <c r="BP189" s="37">
        <v>0.1877575801687581</v>
      </c>
      <c r="BQ189" s="37">
        <v>0.19100660876207898</v>
      </c>
      <c r="BR189" s="37">
        <v>0.1880029380848216</v>
      </c>
      <c r="BS189" s="37">
        <v>0.1880029380848216</v>
      </c>
      <c r="BT189" s="37">
        <v>0.18783903279381242</v>
      </c>
      <c r="BU189" s="37">
        <v>0.18783903279381242</v>
      </c>
      <c r="BV189" s="37">
        <v>0.19295029779742112</v>
      </c>
      <c r="BW189" s="37">
        <v>0.19243850274324714</v>
      </c>
      <c r="BX189" s="37">
        <v>0.18333906860847482</v>
      </c>
      <c r="BY189" s="37">
        <v>0.1880671767700588</v>
      </c>
      <c r="BZ189" s="37">
        <v>0.18652558708804645</v>
      </c>
      <c r="CA189" s="37">
        <v>0.1880029380848216</v>
      </c>
      <c r="CB189" s="37">
        <v>0.1833033664430006</v>
      </c>
      <c r="CC189" s="37">
        <v>0.19967175621342759</v>
      </c>
      <c r="CD189" s="37">
        <v>0.18863036096140839</v>
      </c>
      <c r="CE189" s="37">
        <v>0.19218352535774685</v>
      </c>
      <c r="CF189" s="37">
        <v>0.16888096225149862</v>
      </c>
      <c r="CG189" s="37">
        <v>0.1833033664430006</v>
      </c>
      <c r="CH189" s="37">
        <v>0.20828009497368116</v>
      </c>
      <c r="CI189" s="37">
        <v>0.17911758808170997</v>
      </c>
      <c r="CJ189" s="37">
        <v>0.19295029779742112</v>
      </c>
      <c r="CK189" s="37">
        <v>0.20002544341817163</v>
      </c>
      <c r="CL189" s="37">
        <v>0.18333906860847482</v>
      </c>
      <c r="CM189" s="37">
        <v>0.1882589129113974</v>
      </c>
      <c r="CN189" s="37">
        <v>0.19327112089261123</v>
      </c>
      <c r="CO189" s="37">
        <v>0.20559751535879878</v>
      </c>
      <c r="CP189" s="37">
        <v>0.19511698729032201</v>
      </c>
      <c r="CQ189" s="37">
        <v>0.18757545186999436</v>
      </c>
      <c r="CR189" s="37">
        <v>0.18356111433226063</v>
      </c>
      <c r="CS189" s="37">
        <v>0.19626071118660438</v>
      </c>
      <c r="CT189" s="37">
        <v>0.18333906860847482</v>
      </c>
      <c r="CU189" s="37">
        <v>0.18447334452848563</v>
      </c>
      <c r="CV189" s="37">
        <v>0.18356111433226063</v>
      </c>
      <c r="CW189" s="37">
        <v>0.18993261002924466</v>
      </c>
      <c r="CX189" s="37">
        <v>0.18333906860847482</v>
      </c>
      <c r="CY189" s="37">
        <v>0.18333906860847482</v>
      </c>
      <c r="CZ189" s="37">
        <v>0.19666638079039989</v>
      </c>
      <c r="DA189" s="37">
        <v>0.18356111433226063</v>
      </c>
      <c r="DB189" s="37">
        <v>0.18169940507353477</v>
      </c>
      <c r="DC189" s="37">
        <v>0.1833033664430006</v>
      </c>
      <c r="DD189" s="37">
        <v>0.1890798588966689</v>
      </c>
      <c r="DE189" s="37">
        <v>0.18316063271191796</v>
      </c>
      <c r="DF189" s="37">
        <v>0.189619594953923</v>
      </c>
      <c r="DG189" s="37">
        <v>0.18110441116369747</v>
      </c>
      <c r="DH189" s="37">
        <v>0.18128704428679243</v>
      </c>
      <c r="DI189" s="37">
        <v>0.19020802751480259</v>
      </c>
      <c r="DJ189" s="37">
        <v>0.18811503484568703</v>
      </c>
      <c r="DK189" s="37">
        <v>0.18333906860847482</v>
      </c>
      <c r="DL189" s="37">
        <v>0.18333906860847482</v>
      </c>
      <c r="DM189" s="37">
        <v>0.17287149513771904</v>
      </c>
      <c r="DN189" s="37">
        <v>0.18620559276084525</v>
      </c>
      <c r="DO189" s="37">
        <v>0.18333906860847482</v>
      </c>
      <c r="DP189" s="37">
        <v>0.18110441116369747</v>
      </c>
      <c r="DQ189" s="37">
        <v>0.18766398372480153</v>
      </c>
      <c r="DR189" s="37">
        <v>0.17098616364880881</v>
      </c>
      <c r="DS189" s="37">
        <v>0.18483437152683901</v>
      </c>
      <c r="DT189" s="37">
        <v>0.17858836652771082</v>
      </c>
      <c r="DU189" s="37">
        <v>0.18333906860847482</v>
      </c>
      <c r="DV189" s="37">
        <v>0.18312793707765862</v>
      </c>
      <c r="DW189" s="37">
        <v>0.18154715156399259</v>
      </c>
      <c r="DX189" s="37">
        <v>0.18444898410084054</v>
      </c>
      <c r="DY189" s="37">
        <v>0.18356111433226063</v>
      </c>
      <c r="DZ189" s="37">
        <v>0.18942680268802659</v>
      </c>
      <c r="EA189" s="37">
        <v>0.18346506443921773</v>
      </c>
      <c r="EB189" s="37">
        <v>0.1890798588966689</v>
      </c>
      <c r="EC189" s="37">
        <v>0.18333906860847482</v>
      </c>
      <c r="ED189" s="37">
        <v>0.18549228178135646</v>
      </c>
      <c r="EE189" s="37">
        <v>0.18356111433226063</v>
      </c>
      <c r="EF189" s="37">
        <v>0.18333906860847482</v>
      </c>
      <c r="EG189" s="37">
        <v>0.18110441116369747</v>
      </c>
      <c r="EH189" s="37">
        <v>0.18333906860847482</v>
      </c>
      <c r="EI189" s="37">
        <v>0.18333906860847482</v>
      </c>
      <c r="EJ189" s="37">
        <v>0.19073657095056618</v>
      </c>
      <c r="EK189" s="37">
        <v>0.1849427134460977</v>
      </c>
      <c r="EL189" s="37">
        <v>0.19073657095056618</v>
      </c>
      <c r="EM189" s="37">
        <v>0.19061237993412217</v>
      </c>
      <c r="EN189" s="37">
        <v>0.185455691123243</v>
      </c>
      <c r="EO189" s="37">
        <v>0.19073657095056618</v>
      </c>
      <c r="EP189" s="37">
        <v>0.19073657095056618</v>
      </c>
      <c r="EQ189" s="37">
        <v>0.18638533742149455</v>
      </c>
      <c r="ER189" s="37">
        <v>0.17557085156223051</v>
      </c>
      <c r="ES189" s="37">
        <v>0.17229101196268348</v>
      </c>
      <c r="ET189" s="37">
        <v>0.18356111433226063</v>
      </c>
      <c r="EU189" s="37">
        <v>0.18854681120045935</v>
      </c>
      <c r="EV189" s="37">
        <v>0.189619594953923</v>
      </c>
      <c r="EW189" s="37">
        <v>0.1938221447729549</v>
      </c>
      <c r="EX189" s="37">
        <v>0.18333906860847482</v>
      </c>
      <c r="EY189" s="37">
        <v>0.18333906860847482</v>
      </c>
      <c r="EZ189" s="37">
        <v>0.18855572681119015</v>
      </c>
      <c r="FA189" s="37">
        <v>0.18356111433226063</v>
      </c>
      <c r="FB189" s="37">
        <v>0.18185203982822662</v>
      </c>
      <c r="FC189" s="37">
        <v>0.18356111433226063</v>
      </c>
      <c r="FD189" s="37">
        <v>0.16822529465532154</v>
      </c>
      <c r="FE189" s="37">
        <v>0.18638533742149455</v>
      </c>
      <c r="FF189" s="37">
        <v>0.18185203982822662</v>
      </c>
      <c r="FG189" s="37">
        <v>0.18333906860847482</v>
      </c>
      <c r="FH189" s="37">
        <v>0.18322076283021183</v>
      </c>
      <c r="FI189" s="37">
        <v>0.17723774805850034</v>
      </c>
      <c r="FJ189" s="37">
        <v>0.19939837179567821</v>
      </c>
      <c r="FK189" s="37">
        <v>0.18356111433226063</v>
      </c>
      <c r="FL189" s="37">
        <v>0.18567289258105779</v>
      </c>
      <c r="FM189" s="37">
        <v>0.18641167458285413</v>
      </c>
      <c r="FN189" s="37">
        <v>0.19073657095056618</v>
      </c>
      <c r="FO189" s="37">
        <v>0.19411477106510344</v>
      </c>
      <c r="FP189" s="37">
        <v>0.18356111433226063</v>
      </c>
      <c r="FQ189" s="37">
        <v>0.18333906860847482</v>
      </c>
      <c r="FR189" s="37">
        <v>0.18356111433226063</v>
      </c>
      <c r="FS189" s="37">
        <v>0.17635863339208746</v>
      </c>
      <c r="FT189" s="37">
        <v>0.18333906860847482</v>
      </c>
      <c r="FU189" s="37">
        <v>0.18333906860847482</v>
      </c>
      <c r="FV189" s="37">
        <v>0.18346506443921773</v>
      </c>
      <c r="FW189" s="37">
        <v>0.19462552681911083</v>
      </c>
      <c r="FX189" s="37">
        <v>0.19073657095056618</v>
      </c>
      <c r="FY189" s="37">
        <v>0.18582674677092137</v>
      </c>
      <c r="FZ189" s="37">
        <v>0.17862368352846181</v>
      </c>
      <c r="GA189" s="37">
        <v>0.18333906860847482</v>
      </c>
      <c r="GB189" s="37">
        <v>0.18333906860847482</v>
      </c>
      <c r="GC189" s="37">
        <v>0.19614136367851631</v>
      </c>
      <c r="GD189" s="37">
        <v>0.1826747384911469</v>
      </c>
      <c r="GE189" s="37">
        <v>0.18356111433226063</v>
      </c>
      <c r="GF189" s="37">
        <v>0.18333906860847482</v>
      </c>
      <c r="GG189" s="37">
        <v>0.19406916042177347</v>
      </c>
      <c r="GH189" s="37">
        <v>0.17827944375053484</v>
      </c>
      <c r="GI189" s="37">
        <v>0.18346506443921773</v>
      </c>
      <c r="GJ189" s="37">
        <v>0.18356111433226063</v>
      </c>
      <c r="GK189" s="37">
        <v>0.17845096610904254</v>
      </c>
      <c r="GL189" s="37">
        <v>0.18323198459025081</v>
      </c>
      <c r="GM189" s="37">
        <v>0.19770249894879055</v>
      </c>
      <c r="GN189" s="37">
        <v>0.18110441116369747</v>
      </c>
      <c r="GO189" s="37">
        <v>0.18386326836868339</v>
      </c>
      <c r="GP189" s="37">
        <v>0.18356111433226063</v>
      </c>
      <c r="GQ189" s="37">
        <v>0.19864412443892787</v>
      </c>
      <c r="GR189" s="37">
        <v>0.19073657095056618</v>
      </c>
      <c r="GS189" s="37">
        <v>0.18333906860847482</v>
      </c>
      <c r="GT189" s="37">
        <v>0.18796719652482663</v>
      </c>
      <c r="GU189" s="37">
        <v>0.18651467940522415</v>
      </c>
      <c r="GV189" s="37">
        <v>0.18322076283021183</v>
      </c>
      <c r="GW189" s="37">
        <v>0.18333906860847482</v>
      </c>
      <c r="GX189" s="37">
        <v>0.19035628022168671</v>
      </c>
      <c r="GY189" s="37">
        <v>0.19073657095056618</v>
      </c>
      <c r="GZ189" s="37">
        <v>0.18746923328271925</v>
      </c>
      <c r="HA189" s="37">
        <v>0.1833033664430006</v>
      </c>
      <c r="HB189" s="37">
        <v>0.18641167458285413</v>
      </c>
      <c r="HC189" s="37">
        <v>0.18471702520548949</v>
      </c>
      <c r="HD189" s="37">
        <v>0.18356111433226063</v>
      </c>
      <c r="HE189" s="37">
        <v>0.15519546501707548</v>
      </c>
      <c r="HF189" s="37">
        <v>0.18333906860847482</v>
      </c>
      <c r="HG189" s="37">
        <v>0.15681427659666336</v>
      </c>
      <c r="HH189" s="37">
        <v>0.18604011301941958</v>
      </c>
      <c r="HI189" s="37">
        <v>0.18333906860847482</v>
      </c>
      <c r="HJ189" s="37">
        <v>0.185039895483192</v>
      </c>
      <c r="HK189" s="37">
        <v>0.17911758808170997</v>
      </c>
      <c r="HL189" s="37">
        <v>0.18126866417345666</v>
      </c>
      <c r="HM189" s="37">
        <v>0.18333906860847482</v>
      </c>
      <c r="HN189" s="37">
        <v>0.17612232301279906</v>
      </c>
      <c r="HO189" s="37">
        <v>0.18844198963236236</v>
      </c>
      <c r="HP189" s="37">
        <v>0.18356111433226063</v>
      </c>
      <c r="HQ189" s="37">
        <v>0.18323198459025081</v>
      </c>
      <c r="HR189" s="37">
        <v>0.18065131005242274</v>
      </c>
      <c r="HS189" s="37">
        <v>0.18513725847756701</v>
      </c>
      <c r="HT189" s="37">
        <v>0.1833033664430006</v>
      </c>
      <c r="HU189" s="37">
        <v>0.18973536572683591</v>
      </c>
      <c r="HV189" s="37">
        <v>0.18110441116369747</v>
      </c>
      <c r="HW189" s="37">
        <v>0.18333906860847482</v>
      </c>
      <c r="HX189" s="37">
        <v>0.19073657095056618</v>
      </c>
      <c r="HY189" s="37">
        <v>0.19073657095056618</v>
      </c>
      <c r="HZ189" s="37">
        <v>0.17882231408826343</v>
      </c>
      <c r="IA189" s="37">
        <v>0.1833033664430006</v>
      </c>
      <c r="IB189" s="37">
        <v>0.18316063271191796</v>
      </c>
      <c r="IC189" s="37">
        <v>0.18046244387325605</v>
      </c>
      <c r="ID189" s="37">
        <v>0.1833033664430006</v>
      </c>
      <c r="IE189" s="37">
        <v>0.18333906860847482</v>
      </c>
      <c r="IF189" s="37">
        <v>0.18346506443921773</v>
      </c>
      <c r="IG189" s="37">
        <v>0.18110441116369747</v>
      </c>
      <c r="IH189" s="37">
        <v>0.18811503484568703</v>
      </c>
      <c r="II189" s="37">
        <v>0.19073657095056618</v>
      </c>
      <c r="IJ189" s="37">
        <v>0.18471600811309252</v>
      </c>
      <c r="IK189" s="37">
        <v>0.18602694407104425</v>
      </c>
      <c r="IL189" s="37">
        <v>0.18128704428679243</v>
      </c>
      <c r="IM189" s="37"/>
      <c r="IN189" s="37"/>
      <c r="IO189" s="37"/>
      <c r="IP189" s="37"/>
      <c r="IQ189" s="37"/>
      <c r="IR189" s="37"/>
      <c r="IS189" s="37"/>
      <c r="IT189" s="37"/>
      <c r="IU189" s="37"/>
      <c r="IV189" s="37"/>
      <c r="IW189" s="37"/>
      <c r="IX189" s="37"/>
      <c r="IY189" s="37"/>
      <c r="IZ189" s="37"/>
      <c r="JA189" s="37"/>
      <c r="JB189" s="37"/>
      <c r="JC189" s="37"/>
      <c r="JD189" s="37"/>
      <c r="JE189" s="37"/>
      <c r="JF189" s="37"/>
      <c r="JG189" s="37"/>
      <c r="JH189" s="37"/>
      <c r="JI189" s="37"/>
      <c r="JJ189" s="37"/>
      <c r="JK189" s="37"/>
      <c r="JL189" s="37"/>
      <c r="JM189" s="37"/>
      <c r="JN189" s="37"/>
      <c r="JO189" s="37"/>
      <c r="JP189" s="37"/>
      <c r="JQ189" s="37"/>
      <c r="JR189" s="37"/>
      <c r="JS189" s="37"/>
      <c r="JT189" s="37"/>
      <c r="JU189" s="37"/>
      <c r="JV189" s="37"/>
      <c r="JW189" s="37"/>
      <c r="JX189" s="37"/>
      <c r="JY189" s="37"/>
      <c r="JZ189" s="37"/>
      <c r="KA189" s="37"/>
      <c r="KB189" s="37"/>
      <c r="KC189" s="37"/>
      <c r="KD189" s="37"/>
      <c r="KE189" s="37"/>
      <c r="KF189" s="37"/>
      <c r="KG189" s="37"/>
      <c r="KH189" s="37"/>
      <c r="KI189" s="37"/>
      <c r="KJ189" s="37"/>
      <c r="KK189" s="37"/>
      <c r="KL189" s="37"/>
      <c r="KM189" s="37"/>
      <c r="KN189" s="37"/>
      <c r="KO189" s="37"/>
      <c r="KP189" s="37"/>
      <c r="KQ189" s="37"/>
      <c r="KR189" s="37"/>
      <c r="KS189" s="37"/>
      <c r="KT189" s="37"/>
      <c r="KU189" s="37"/>
      <c r="KV189" s="37"/>
      <c r="KW189" s="37"/>
      <c r="KX189" s="37"/>
      <c r="KY189" s="37"/>
      <c r="KZ189" s="37"/>
      <c r="LA189" s="37"/>
      <c r="LB189" s="37"/>
      <c r="LC189" s="37"/>
      <c r="LD189" s="37"/>
      <c r="LE189" s="37"/>
      <c r="LF189" s="37"/>
      <c r="LG189" s="37"/>
      <c r="LH189" s="37"/>
      <c r="LI189" s="37"/>
      <c r="LJ189" s="37"/>
      <c r="LK189" s="37"/>
      <c r="LL189" s="37"/>
      <c r="LM189" s="37"/>
      <c r="LN189" s="37"/>
      <c r="LO189" s="37"/>
      <c r="LP189" s="37"/>
      <c r="LQ189" s="37"/>
      <c r="LR189" s="37"/>
      <c r="LS189" s="37"/>
      <c r="LT189" s="37"/>
      <c r="LU189" s="37"/>
      <c r="LV189" s="37"/>
      <c r="LW189" s="37"/>
      <c r="LX189" s="37"/>
      <c r="LY189" s="37"/>
      <c r="LZ189" s="37"/>
      <c r="MA189" s="37"/>
      <c r="MB189" s="37"/>
      <c r="MC189" s="37"/>
      <c r="MD189" s="37"/>
      <c r="ME189" s="37"/>
      <c r="MF189" s="37"/>
      <c r="MG189" s="37"/>
      <c r="MH189" s="37"/>
      <c r="MI189" s="37"/>
      <c r="MJ189" s="37"/>
      <c r="MK189" s="37"/>
      <c r="ML189" s="37"/>
      <c r="MM189" s="37"/>
      <c r="MN189" s="37"/>
      <c r="MO189" s="37"/>
      <c r="MP189" s="37"/>
      <c r="MQ189" s="37"/>
      <c r="MR189" s="37"/>
      <c r="MS189" s="37"/>
      <c r="MT189" s="37"/>
      <c r="MU189" s="37"/>
      <c r="MV189" s="37"/>
      <c r="MW189" s="37"/>
      <c r="MX189" s="37"/>
      <c r="MY189" s="37"/>
      <c r="MZ189" s="37"/>
      <c r="NA189" s="37"/>
      <c r="NB189" s="37"/>
      <c r="NC189" s="37"/>
      <c r="ND189" s="37"/>
      <c r="NE189" s="37"/>
      <c r="NF189" s="37"/>
      <c r="NG189" s="37"/>
      <c r="NH189" s="37"/>
      <c r="NI189" s="37"/>
      <c r="NJ189" s="37"/>
      <c r="NK189" s="37"/>
      <c r="NL189" s="37"/>
      <c r="NM189" s="37"/>
      <c r="NN189" s="37"/>
      <c r="NO189" s="37"/>
      <c r="NP189" s="37"/>
      <c r="NQ189" s="37"/>
      <c r="NR189" s="37"/>
      <c r="NS189" s="37"/>
      <c r="NT189" s="37"/>
      <c r="NU189" s="37"/>
      <c r="NV189" s="37"/>
      <c r="NW189" s="37"/>
      <c r="NX189" s="37"/>
      <c r="NY189" s="37"/>
      <c r="NZ189" s="37"/>
      <c r="OA189" s="37"/>
      <c r="OB189" s="37"/>
      <c r="OC189" s="37"/>
      <c r="OD189" s="37"/>
      <c r="OE189" s="37"/>
      <c r="OF189" s="37"/>
      <c r="OG189" s="37"/>
      <c r="OH189" s="37"/>
      <c r="OI189" s="37"/>
      <c r="OJ189" s="37"/>
      <c r="OK189" s="37"/>
      <c r="OL189" s="37"/>
      <c r="OM189" s="37"/>
      <c r="ON189" s="37"/>
      <c r="OO189" s="37"/>
      <c r="OP189" s="37"/>
      <c r="OQ189" s="37"/>
      <c r="OR189" s="37"/>
      <c r="OS189" s="37"/>
      <c r="OT189" s="37"/>
    </row>
    <row r="190" spans="1:410" x14ac:dyDescent="0.35">
      <c r="A190" s="307">
        <v>0.2320000000000001</v>
      </c>
      <c r="B190" s="314">
        <f t="shared" si="16"/>
        <v>0.18829437101693983</v>
      </c>
      <c r="C190" s="315">
        <f t="shared" si="17"/>
        <v>4.3705628983060268E-2</v>
      </c>
      <c r="D190" s="37">
        <f t="shared" si="18"/>
        <v>0.18495394538669294</v>
      </c>
      <c r="E190" s="11">
        <f t="shared" si="19"/>
        <v>4.7046054613307159E-2</v>
      </c>
      <c r="F190" s="310">
        <f t="shared" si="20"/>
        <v>0.18825129602581062</v>
      </c>
      <c r="G190" s="311">
        <f t="shared" si="21"/>
        <v>4.3748703974189479E-2</v>
      </c>
      <c r="H190" s="312">
        <f t="shared" si="22"/>
        <v>0.18505879452370483</v>
      </c>
      <c r="I190" s="313">
        <f t="shared" si="23"/>
        <v>4.6941205476295267E-2</v>
      </c>
      <c r="J190" s="323">
        <v>0.18495394538669294</v>
      </c>
      <c r="K190" s="313">
        <v>4.7046054613307159E-2</v>
      </c>
      <c r="M190" s="1">
        <v>0.2320000000000001</v>
      </c>
      <c r="N190" s="37">
        <v>0.1864797387381496</v>
      </c>
      <c r="O190" s="37">
        <v>0.18874143349680383</v>
      </c>
      <c r="P190" s="37">
        <v>0.19383435482219236</v>
      </c>
      <c r="Q190" s="37">
        <v>0.19746264911226463</v>
      </c>
      <c r="R190" s="37">
        <v>0.184135972456555</v>
      </c>
      <c r="S190" s="37">
        <v>0.18874143349680383</v>
      </c>
      <c r="T190" s="37">
        <v>0.18724695063411145</v>
      </c>
      <c r="U190" s="37">
        <v>0.19453728469972109</v>
      </c>
      <c r="V190" s="37">
        <v>0.18874143349680383</v>
      </c>
      <c r="W190" s="37">
        <v>0.18889601887677565</v>
      </c>
      <c r="X190" s="37">
        <v>0.18874143349680383</v>
      </c>
      <c r="Y190" s="37">
        <v>0.18575161536353924</v>
      </c>
      <c r="Z190" s="37">
        <v>0.18889601887677565</v>
      </c>
      <c r="AA190" s="37">
        <v>0.18889601887677565</v>
      </c>
      <c r="AB190" s="37">
        <v>0.20448993146808814</v>
      </c>
      <c r="AC190" s="37">
        <v>0.18868429986760349</v>
      </c>
      <c r="AD190" s="37">
        <v>0.18446429512668061</v>
      </c>
      <c r="AE190" s="37">
        <v>0.20311873251087809</v>
      </c>
      <c r="AF190" s="37">
        <v>0.18874143349680383</v>
      </c>
      <c r="AG190" s="37">
        <v>0.18889601887677565</v>
      </c>
      <c r="AH190" s="37">
        <v>0.19383435482219236</v>
      </c>
      <c r="AI190" s="37">
        <v>0.19987004212852311</v>
      </c>
      <c r="AJ190" s="37">
        <v>0.18889601887677565</v>
      </c>
      <c r="AK190" s="37">
        <v>0.18425141688889979</v>
      </c>
      <c r="AL190" s="37">
        <v>0.18874143349680383</v>
      </c>
      <c r="AM190" s="37">
        <v>0.18862718441189785</v>
      </c>
      <c r="AN190" s="37">
        <v>0.19330136147810273</v>
      </c>
      <c r="AO190" s="37">
        <v>0.18868429986760349</v>
      </c>
      <c r="AP190" s="37">
        <v>0.18889601887677565</v>
      </c>
      <c r="AQ190" s="37">
        <v>0.19406502338684084</v>
      </c>
      <c r="AR190" s="37">
        <v>0.19383435482219236</v>
      </c>
      <c r="AS190" s="37">
        <v>0.17925815754657126</v>
      </c>
      <c r="AT190" s="37">
        <v>0.20140446321090733</v>
      </c>
      <c r="AU190" s="37">
        <v>0.18670090428415032</v>
      </c>
      <c r="AV190" s="37">
        <v>0.18889601887677565</v>
      </c>
      <c r="AW190" s="37">
        <v>0.18861757160285064</v>
      </c>
      <c r="AX190" s="37">
        <v>0.18868429986760349</v>
      </c>
      <c r="AY190" s="37">
        <v>0.18874143349680383</v>
      </c>
      <c r="AZ190" s="37">
        <v>0.18559863780716368</v>
      </c>
      <c r="BA190" s="37">
        <v>0.18425141688889979</v>
      </c>
      <c r="BB190" s="37">
        <v>0.18425141688889979</v>
      </c>
      <c r="BC190" s="37">
        <v>0.18943390597750009</v>
      </c>
      <c r="BD190" s="37">
        <v>0.18388040473635758</v>
      </c>
      <c r="BE190" s="37">
        <v>0.18874143349680383</v>
      </c>
      <c r="BF190" s="37">
        <v>0.19945474159215149</v>
      </c>
      <c r="BG190" s="37">
        <v>0.19450404423377021</v>
      </c>
      <c r="BH190" s="37">
        <v>0.20098576727427764</v>
      </c>
      <c r="BI190" s="37">
        <v>0.19383435482219236</v>
      </c>
      <c r="BJ190" s="37">
        <v>0.18868429986760349</v>
      </c>
      <c r="BK190" s="37">
        <v>0.20973883136902693</v>
      </c>
      <c r="BL190" s="37">
        <v>0.19857413034403892</v>
      </c>
      <c r="BM190" s="37">
        <v>0.18665147378916846</v>
      </c>
      <c r="BN190" s="37">
        <v>0.18201388419058762</v>
      </c>
      <c r="BO190" s="37">
        <v>0.19255356491285869</v>
      </c>
      <c r="BP190" s="37">
        <v>0.18865573986789541</v>
      </c>
      <c r="BQ190" s="37">
        <v>0.19191023662286177</v>
      </c>
      <c r="BR190" s="37">
        <v>0.18889601887677565</v>
      </c>
      <c r="BS190" s="37">
        <v>0.18889601887677565</v>
      </c>
      <c r="BT190" s="37">
        <v>0.18874143349680383</v>
      </c>
      <c r="BU190" s="37">
        <v>0.18874143349680383</v>
      </c>
      <c r="BV190" s="37">
        <v>0.19383435482219236</v>
      </c>
      <c r="BW190" s="37">
        <v>0.19323915609056841</v>
      </c>
      <c r="BX190" s="37">
        <v>0.18425141688889979</v>
      </c>
      <c r="BY190" s="37">
        <v>0.18896162395411609</v>
      </c>
      <c r="BZ190" s="37">
        <v>0.18741847393968625</v>
      </c>
      <c r="CA190" s="37">
        <v>0.18889601887677565</v>
      </c>
      <c r="CB190" s="37">
        <v>0.18421292677886125</v>
      </c>
      <c r="CC190" s="37">
        <v>0.20059219008401086</v>
      </c>
      <c r="CD190" s="37">
        <v>0.18950451936920532</v>
      </c>
      <c r="CE190" s="37">
        <v>0.19311630090411724</v>
      </c>
      <c r="CF190" s="37">
        <v>0.16981966770031898</v>
      </c>
      <c r="CG190" s="37">
        <v>0.18421292677886125</v>
      </c>
      <c r="CH190" s="37">
        <v>0.20922040367586714</v>
      </c>
      <c r="CI190" s="37">
        <v>0.18003710656706118</v>
      </c>
      <c r="CJ190" s="37">
        <v>0.19383435482219236</v>
      </c>
      <c r="CK190" s="37">
        <v>0.20090784968408948</v>
      </c>
      <c r="CL190" s="37">
        <v>0.18425141688889979</v>
      </c>
      <c r="CM190" s="37">
        <v>0.18915199041870667</v>
      </c>
      <c r="CN190" s="37">
        <v>0.19418809813897608</v>
      </c>
      <c r="CO190" s="37">
        <v>0.20654415884031829</v>
      </c>
      <c r="CP190" s="37">
        <v>0.19599565559154275</v>
      </c>
      <c r="CQ190" s="37">
        <v>0.18847388558923162</v>
      </c>
      <c r="CR190" s="37">
        <v>0.18446429512668061</v>
      </c>
      <c r="CS190" s="37">
        <v>0.19713475970488292</v>
      </c>
      <c r="CT190" s="37">
        <v>0.18425141688889979</v>
      </c>
      <c r="CU190" s="37">
        <v>0.18537484207404065</v>
      </c>
      <c r="CV190" s="37">
        <v>0.18446429512668061</v>
      </c>
      <c r="CW190" s="37">
        <v>0.1908486334948456</v>
      </c>
      <c r="CX190" s="37">
        <v>0.18425141688889979</v>
      </c>
      <c r="CY190" s="37">
        <v>0.18425141688889979</v>
      </c>
      <c r="CZ190" s="37">
        <v>0.19756015032586705</v>
      </c>
      <c r="DA190" s="37">
        <v>0.18446429512668061</v>
      </c>
      <c r="DB190" s="37">
        <v>0.18259766460012505</v>
      </c>
      <c r="DC190" s="37">
        <v>0.18421292677886125</v>
      </c>
      <c r="DD190" s="37">
        <v>0.18997427654402066</v>
      </c>
      <c r="DE190" s="37">
        <v>0.18405905266915745</v>
      </c>
      <c r="DF190" s="37">
        <v>0.19051176133923309</v>
      </c>
      <c r="DG190" s="37">
        <v>0.18201388419058762</v>
      </c>
      <c r="DH190" s="37">
        <v>0.18220647301517245</v>
      </c>
      <c r="DI190" s="37">
        <v>0.1911240291730818</v>
      </c>
      <c r="DJ190" s="37">
        <v>0.18902948755637983</v>
      </c>
      <c r="DK190" s="37">
        <v>0.18425141688889979</v>
      </c>
      <c r="DL190" s="37">
        <v>0.18425141688889979</v>
      </c>
      <c r="DM190" s="37">
        <v>0.17374481495909877</v>
      </c>
      <c r="DN190" s="37">
        <v>0.18709257195757645</v>
      </c>
      <c r="DO190" s="37">
        <v>0.18425141688889979</v>
      </c>
      <c r="DP190" s="37">
        <v>0.18201388419058762</v>
      </c>
      <c r="DQ190" s="37">
        <v>0.18858214985408051</v>
      </c>
      <c r="DR190" s="37">
        <v>0.17190674742693157</v>
      </c>
      <c r="DS190" s="37">
        <v>0.18574700869895522</v>
      </c>
      <c r="DT190" s="37">
        <v>0.1794909862879186</v>
      </c>
      <c r="DU190" s="37">
        <v>0.18425141688889979</v>
      </c>
      <c r="DV190" s="37">
        <v>0.18404863228756185</v>
      </c>
      <c r="DW190" s="37">
        <v>0.18246061211359654</v>
      </c>
      <c r="DX190" s="37">
        <v>0.18535156607981529</v>
      </c>
      <c r="DY190" s="37">
        <v>0.18446429512668061</v>
      </c>
      <c r="DZ190" s="37">
        <v>0.19031492740195488</v>
      </c>
      <c r="EA190" s="37">
        <v>0.1843624193030784</v>
      </c>
      <c r="EB190" s="37">
        <v>0.18997427654402066</v>
      </c>
      <c r="EC190" s="37">
        <v>0.18425141688889979</v>
      </c>
      <c r="ED190" s="37">
        <v>0.18634675838772852</v>
      </c>
      <c r="EE190" s="37">
        <v>0.18446429512668061</v>
      </c>
      <c r="EF190" s="37">
        <v>0.18425141688889979</v>
      </c>
      <c r="EG190" s="37">
        <v>0.18201388419058762</v>
      </c>
      <c r="EH190" s="37">
        <v>0.18425141688889979</v>
      </c>
      <c r="EI190" s="37">
        <v>0.18425141688889979</v>
      </c>
      <c r="EJ190" s="37">
        <v>0.19162413370268783</v>
      </c>
      <c r="EK190" s="37">
        <v>0.18585256558455998</v>
      </c>
      <c r="EL190" s="37">
        <v>0.19162413370268783</v>
      </c>
      <c r="EM190" s="37">
        <v>0.19151263758303982</v>
      </c>
      <c r="EN190" s="37">
        <v>0.18635820606742226</v>
      </c>
      <c r="EO190" s="37">
        <v>0.19162413370268783</v>
      </c>
      <c r="EP190" s="37">
        <v>0.19162413370268783</v>
      </c>
      <c r="EQ190" s="37">
        <v>0.18727478164595612</v>
      </c>
      <c r="ER190" s="37">
        <v>0.176472588307508</v>
      </c>
      <c r="ES190" s="37">
        <v>0.17325137678375935</v>
      </c>
      <c r="ET190" s="37">
        <v>0.18446429512668061</v>
      </c>
      <c r="EU190" s="37">
        <v>0.1894401375057746</v>
      </c>
      <c r="EV190" s="37">
        <v>0.19051176133923309</v>
      </c>
      <c r="EW190" s="37">
        <v>0.19470847801692237</v>
      </c>
      <c r="EX190" s="37">
        <v>0.18425141688889979</v>
      </c>
      <c r="EY190" s="37">
        <v>0.18425141688889979</v>
      </c>
      <c r="EZ190" s="37">
        <v>0.1894442273558441</v>
      </c>
      <c r="FA190" s="37">
        <v>0.18446429512668061</v>
      </c>
      <c r="FB190" s="37">
        <v>0.18276410733093273</v>
      </c>
      <c r="FC190" s="37">
        <v>0.18446429512668061</v>
      </c>
      <c r="FD190" s="37">
        <v>0.16907596552511217</v>
      </c>
      <c r="FE190" s="37">
        <v>0.18727478164595612</v>
      </c>
      <c r="FF190" s="37">
        <v>0.18276410733093273</v>
      </c>
      <c r="FG190" s="37">
        <v>0.18425141688889979</v>
      </c>
      <c r="FH190" s="37">
        <v>0.18413308752194912</v>
      </c>
      <c r="FI190" s="37">
        <v>0.17813010777179694</v>
      </c>
      <c r="FJ190" s="37">
        <v>0.2002813463786175</v>
      </c>
      <c r="FK190" s="37">
        <v>0.18446429512668061</v>
      </c>
      <c r="FL190" s="37">
        <v>0.18655256843292634</v>
      </c>
      <c r="FM190" s="37">
        <v>0.18732496007566768</v>
      </c>
      <c r="FN190" s="37">
        <v>0.19162413370268783</v>
      </c>
      <c r="FO190" s="37">
        <v>0.19500537465779111</v>
      </c>
      <c r="FP190" s="37">
        <v>0.18446429512668061</v>
      </c>
      <c r="FQ190" s="37">
        <v>0.18425141688889979</v>
      </c>
      <c r="FR190" s="37">
        <v>0.18446429512668061</v>
      </c>
      <c r="FS190" s="37">
        <v>0.17726142155509939</v>
      </c>
      <c r="FT190" s="37">
        <v>0.18425141688889979</v>
      </c>
      <c r="FU190" s="37">
        <v>0.18425141688889979</v>
      </c>
      <c r="FV190" s="37">
        <v>0.1843624193030784</v>
      </c>
      <c r="FW190" s="37">
        <v>0.19553912644792049</v>
      </c>
      <c r="FX190" s="37">
        <v>0.19162413370268783</v>
      </c>
      <c r="FY190" s="37">
        <v>0.18676416269575125</v>
      </c>
      <c r="FZ190" s="37">
        <v>0.17953436205377393</v>
      </c>
      <c r="GA190" s="37">
        <v>0.18425141688889979</v>
      </c>
      <c r="GB190" s="37">
        <v>0.18425141688889979</v>
      </c>
      <c r="GC190" s="37">
        <v>0.19708517958612148</v>
      </c>
      <c r="GD190" s="37">
        <v>0.18357852031510791</v>
      </c>
      <c r="GE190" s="37">
        <v>0.18446429512668061</v>
      </c>
      <c r="GF190" s="37">
        <v>0.18425141688889979</v>
      </c>
      <c r="GG190" s="37">
        <v>0.19496267971186509</v>
      </c>
      <c r="GH190" s="37">
        <v>0.17918955887780474</v>
      </c>
      <c r="GI190" s="37">
        <v>0.1843624193030784</v>
      </c>
      <c r="GJ190" s="37">
        <v>0.18446429512668061</v>
      </c>
      <c r="GK190" s="37">
        <v>0.1793530422303995</v>
      </c>
      <c r="GL190" s="37">
        <v>0.184135972456555</v>
      </c>
      <c r="GM190" s="37">
        <v>0.1986332433928919</v>
      </c>
      <c r="GN190" s="37">
        <v>0.18201388419058762</v>
      </c>
      <c r="GO190" s="37">
        <v>0.18473705152774622</v>
      </c>
      <c r="GP190" s="37">
        <v>0.18446429512668061</v>
      </c>
      <c r="GQ190" s="37">
        <v>0.19952845105483208</v>
      </c>
      <c r="GR190" s="37">
        <v>0.19162413370268783</v>
      </c>
      <c r="GS190" s="37">
        <v>0.18425141688889979</v>
      </c>
      <c r="GT190" s="37">
        <v>0.18891260798509912</v>
      </c>
      <c r="GU190" s="37">
        <v>0.18742514749110128</v>
      </c>
      <c r="GV190" s="37">
        <v>0.18413308752194912</v>
      </c>
      <c r="GW190" s="37">
        <v>0.18425141688889979</v>
      </c>
      <c r="GX190" s="37">
        <v>0.19126270749075891</v>
      </c>
      <c r="GY190" s="37">
        <v>0.19162413370268783</v>
      </c>
      <c r="GZ190" s="37">
        <v>0.18835820493942812</v>
      </c>
      <c r="HA190" s="37">
        <v>0.18421292677886125</v>
      </c>
      <c r="HB190" s="37">
        <v>0.18732496007566768</v>
      </c>
      <c r="HC190" s="37">
        <v>0.18561763879293558</v>
      </c>
      <c r="HD190" s="37">
        <v>0.18446429512668061</v>
      </c>
      <c r="HE190" s="37">
        <v>0.15585590804036165</v>
      </c>
      <c r="HF190" s="37">
        <v>0.18425141688889979</v>
      </c>
      <c r="HG190" s="37">
        <v>0.15747566790808065</v>
      </c>
      <c r="HH190" s="37">
        <v>0.1869493573714085</v>
      </c>
      <c r="HI190" s="37">
        <v>0.18425141688889979</v>
      </c>
      <c r="HJ190" s="37">
        <v>0.18594327895330753</v>
      </c>
      <c r="HK190" s="37">
        <v>0.18003710656706118</v>
      </c>
      <c r="HL190" s="37">
        <v>0.18216758539606004</v>
      </c>
      <c r="HM190" s="37">
        <v>0.18425141688889979</v>
      </c>
      <c r="HN190" s="37">
        <v>0.17700389391417626</v>
      </c>
      <c r="HO190" s="37">
        <v>0.18936503401712956</v>
      </c>
      <c r="HP190" s="37">
        <v>0.18446429512668061</v>
      </c>
      <c r="HQ190" s="37">
        <v>0.184135972456555</v>
      </c>
      <c r="HR190" s="37">
        <v>0.18142715073851567</v>
      </c>
      <c r="HS190" s="37">
        <v>0.18604850138836859</v>
      </c>
      <c r="HT190" s="37">
        <v>0.18421292677886125</v>
      </c>
      <c r="HU190" s="37">
        <v>0.19061908164610908</v>
      </c>
      <c r="HV190" s="37">
        <v>0.18201388419058762</v>
      </c>
      <c r="HW190" s="37">
        <v>0.18425141688889979</v>
      </c>
      <c r="HX190" s="37">
        <v>0.19162413370268783</v>
      </c>
      <c r="HY190" s="37">
        <v>0.19162413370268783</v>
      </c>
      <c r="HZ190" s="37">
        <v>0.17973064819646956</v>
      </c>
      <c r="IA190" s="37">
        <v>0.18421292677886125</v>
      </c>
      <c r="IB190" s="37">
        <v>0.18405905266915745</v>
      </c>
      <c r="IC190" s="37">
        <v>0.18137057246297372</v>
      </c>
      <c r="ID190" s="37">
        <v>0.18421292677886125</v>
      </c>
      <c r="IE190" s="37">
        <v>0.18425141688889979</v>
      </c>
      <c r="IF190" s="37">
        <v>0.1843624193030784</v>
      </c>
      <c r="IG190" s="37">
        <v>0.18201388419058762</v>
      </c>
      <c r="IH190" s="37">
        <v>0.18902948755637983</v>
      </c>
      <c r="II190" s="37">
        <v>0.19162413370268783</v>
      </c>
      <c r="IJ190" s="37">
        <v>0.18562862661178281</v>
      </c>
      <c r="IK190" s="37">
        <v>0.18691147363506588</v>
      </c>
      <c r="IL190" s="37">
        <v>0.18220647301517245</v>
      </c>
      <c r="IM190" s="37"/>
      <c r="IN190" s="37"/>
      <c r="IO190" s="37"/>
      <c r="IP190" s="37"/>
      <c r="IQ190" s="37"/>
      <c r="IR190" s="37"/>
      <c r="IS190" s="37"/>
      <c r="IT190" s="37"/>
      <c r="IU190" s="37"/>
      <c r="IV190" s="37"/>
      <c r="IW190" s="37"/>
      <c r="IX190" s="37"/>
      <c r="IY190" s="37"/>
      <c r="IZ190" s="37"/>
      <c r="JA190" s="37"/>
      <c r="JB190" s="37"/>
      <c r="JC190" s="37"/>
      <c r="JD190" s="37"/>
      <c r="JE190" s="37"/>
      <c r="JF190" s="37"/>
      <c r="JG190" s="37"/>
      <c r="JH190" s="37"/>
      <c r="JI190" s="37"/>
      <c r="JJ190" s="37"/>
      <c r="JK190" s="37"/>
      <c r="JL190" s="37"/>
      <c r="JM190" s="37"/>
      <c r="JN190" s="37"/>
      <c r="JO190" s="37"/>
      <c r="JP190" s="37"/>
      <c r="JQ190" s="37"/>
      <c r="JR190" s="37"/>
      <c r="JS190" s="37"/>
      <c r="JT190" s="37"/>
      <c r="JU190" s="37"/>
      <c r="JV190" s="37"/>
      <c r="JW190" s="37"/>
      <c r="JX190" s="37"/>
      <c r="JY190" s="37"/>
      <c r="JZ190" s="37"/>
      <c r="KA190" s="37"/>
      <c r="KB190" s="37"/>
      <c r="KC190" s="37"/>
      <c r="KD190" s="37"/>
      <c r="KE190" s="37"/>
      <c r="KF190" s="37"/>
      <c r="KG190" s="37"/>
      <c r="KH190" s="37"/>
      <c r="KI190" s="37"/>
      <c r="KJ190" s="37"/>
      <c r="KK190" s="37"/>
      <c r="KL190" s="37"/>
      <c r="KM190" s="37"/>
      <c r="KN190" s="37"/>
      <c r="KO190" s="37"/>
      <c r="KP190" s="37"/>
      <c r="KQ190" s="37"/>
      <c r="KR190" s="37"/>
      <c r="KS190" s="37"/>
      <c r="KT190" s="37"/>
      <c r="KU190" s="37"/>
      <c r="KV190" s="37"/>
      <c r="KW190" s="37"/>
      <c r="KX190" s="37"/>
      <c r="KY190" s="37"/>
      <c r="KZ190" s="37"/>
      <c r="LA190" s="37"/>
      <c r="LB190" s="37"/>
      <c r="LC190" s="37"/>
      <c r="LD190" s="37"/>
      <c r="LE190" s="37"/>
      <c r="LF190" s="37"/>
      <c r="LG190" s="37"/>
      <c r="LH190" s="37"/>
      <c r="LI190" s="37"/>
      <c r="LJ190" s="37"/>
      <c r="LK190" s="37"/>
      <c r="LL190" s="37"/>
      <c r="LM190" s="37"/>
      <c r="LN190" s="37"/>
      <c r="LO190" s="37"/>
      <c r="LP190" s="37"/>
      <c r="LQ190" s="37"/>
      <c r="LR190" s="37"/>
      <c r="LS190" s="37"/>
      <c r="LT190" s="37"/>
      <c r="LU190" s="37"/>
      <c r="LV190" s="37"/>
      <c r="LW190" s="37"/>
      <c r="LX190" s="37"/>
      <c r="LY190" s="37"/>
      <c r="LZ190" s="37"/>
      <c r="MA190" s="37"/>
      <c r="MB190" s="37"/>
      <c r="MC190" s="37"/>
      <c r="MD190" s="37"/>
      <c r="ME190" s="37"/>
      <c r="MF190" s="37"/>
      <c r="MG190" s="37"/>
      <c r="MH190" s="37"/>
      <c r="MI190" s="37"/>
      <c r="MJ190" s="37"/>
      <c r="MK190" s="37"/>
      <c r="ML190" s="37"/>
      <c r="MM190" s="37"/>
      <c r="MN190" s="37"/>
      <c r="MO190" s="37"/>
      <c r="MP190" s="37"/>
      <c r="MQ190" s="37"/>
      <c r="MR190" s="37"/>
      <c r="MS190" s="37"/>
      <c r="MT190" s="37"/>
      <c r="MU190" s="37"/>
      <c r="MV190" s="37"/>
      <c r="MW190" s="37"/>
      <c r="MX190" s="37"/>
      <c r="MY190" s="37"/>
      <c r="MZ190" s="37"/>
      <c r="NA190" s="37"/>
      <c r="NB190" s="37"/>
      <c r="NC190" s="37"/>
      <c r="ND190" s="37"/>
      <c r="NE190" s="37"/>
      <c r="NF190" s="37"/>
      <c r="NG190" s="37"/>
      <c r="NH190" s="37"/>
      <c r="NI190" s="37"/>
      <c r="NJ190" s="37"/>
      <c r="NK190" s="37"/>
      <c r="NL190" s="37"/>
      <c r="NM190" s="37"/>
      <c r="NN190" s="37"/>
      <c r="NO190" s="37"/>
      <c r="NP190" s="37"/>
      <c r="NQ190" s="37"/>
      <c r="NR190" s="37"/>
      <c r="NS190" s="37"/>
      <c r="NT190" s="37"/>
      <c r="NU190" s="37"/>
      <c r="NV190" s="37"/>
      <c r="NW190" s="37"/>
      <c r="NX190" s="37"/>
      <c r="NY190" s="37"/>
      <c r="NZ190" s="37"/>
      <c r="OA190" s="37"/>
      <c r="OB190" s="37"/>
      <c r="OC190" s="37"/>
      <c r="OD190" s="37"/>
      <c r="OE190" s="37"/>
      <c r="OF190" s="37"/>
      <c r="OG190" s="37"/>
      <c r="OH190" s="37"/>
      <c r="OI190" s="37"/>
      <c r="OJ190" s="37"/>
      <c r="OK190" s="37"/>
      <c r="OL190" s="37"/>
      <c r="OM190" s="37"/>
      <c r="ON190" s="37"/>
      <c r="OO190" s="37"/>
      <c r="OP190" s="37"/>
      <c r="OQ190" s="37"/>
      <c r="OR190" s="37"/>
      <c r="OS190" s="37"/>
      <c r="OT190" s="37"/>
    </row>
    <row r="191" spans="1:410" x14ac:dyDescent="0.35">
      <c r="A191" s="307">
        <v>0.2330000000000001</v>
      </c>
      <c r="B191" s="314">
        <f t="shared" si="16"/>
        <v>0.18919623450387318</v>
      </c>
      <c r="C191" s="315">
        <f t="shared" si="17"/>
        <v>4.3803765496126912E-2</v>
      </c>
      <c r="D191" s="37">
        <f t="shared" si="18"/>
        <v>0.18585283931901928</v>
      </c>
      <c r="E191" s="11">
        <f t="shared" si="19"/>
        <v>4.7147160680980821E-2</v>
      </c>
      <c r="F191" s="310">
        <f t="shared" si="20"/>
        <v>0.18915298942773898</v>
      </c>
      <c r="G191" s="311">
        <f t="shared" si="21"/>
        <v>4.3847010572261119E-2</v>
      </c>
      <c r="H191" s="312">
        <f t="shared" si="22"/>
        <v>0.18595794196423662</v>
      </c>
      <c r="I191" s="313">
        <f t="shared" si="23"/>
        <v>4.7042058035763473E-2</v>
      </c>
      <c r="J191" s="323">
        <v>0.18585283931901928</v>
      </c>
      <c r="K191" s="313">
        <v>4.7147160680980821E-2</v>
      </c>
      <c r="M191" s="1">
        <v>0.2330000000000001</v>
      </c>
      <c r="N191" s="37">
        <v>0.18737205748322139</v>
      </c>
      <c r="O191" s="37">
        <v>0.18964407401112049</v>
      </c>
      <c r="P191" s="37">
        <v>0.19471874804166722</v>
      </c>
      <c r="Q191" s="37">
        <v>0.19834226311687408</v>
      </c>
      <c r="R191" s="37">
        <v>0.18504013045118217</v>
      </c>
      <c r="S191" s="37">
        <v>0.18964407401112049</v>
      </c>
      <c r="T191" s="37">
        <v>0.1881493117000872</v>
      </c>
      <c r="U191" s="37">
        <v>0.19541580589179763</v>
      </c>
      <c r="V191" s="37">
        <v>0.18964407401112049</v>
      </c>
      <c r="W191" s="37">
        <v>0.18978929044948134</v>
      </c>
      <c r="X191" s="37">
        <v>0.18964407401112049</v>
      </c>
      <c r="Y191" s="37">
        <v>0.18666085275865618</v>
      </c>
      <c r="Z191" s="37">
        <v>0.18978929044948134</v>
      </c>
      <c r="AA191" s="37">
        <v>0.18978929044948134</v>
      </c>
      <c r="AB191" s="37">
        <v>0.20542952509918977</v>
      </c>
      <c r="AC191" s="37">
        <v>0.18958409908548646</v>
      </c>
      <c r="AD191" s="37">
        <v>0.18536763672655354</v>
      </c>
      <c r="AE191" s="37">
        <v>0.20406199076519527</v>
      </c>
      <c r="AF191" s="37">
        <v>0.18964407401112049</v>
      </c>
      <c r="AG191" s="37">
        <v>0.18978929044948134</v>
      </c>
      <c r="AH191" s="37">
        <v>0.19471874804166722</v>
      </c>
      <c r="AI191" s="37">
        <v>0.20082468983551016</v>
      </c>
      <c r="AJ191" s="37">
        <v>0.18978929044948134</v>
      </c>
      <c r="AK191" s="37">
        <v>0.18516397838948762</v>
      </c>
      <c r="AL191" s="37">
        <v>0.18964407401112049</v>
      </c>
      <c r="AM191" s="37">
        <v>0.18952414401409423</v>
      </c>
      <c r="AN191" s="37">
        <v>0.1941866648300119</v>
      </c>
      <c r="AO191" s="37">
        <v>0.18958409908548646</v>
      </c>
      <c r="AP191" s="37">
        <v>0.18978929044948134</v>
      </c>
      <c r="AQ191" s="37">
        <v>0.19499484501925091</v>
      </c>
      <c r="AR191" s="37">
        <v>0.19471874804166722</v>
      </c>
      <c r="AS191" s="37">
        <v>0.18014933112835219</v>
      </c>
      <c r="AT191" s="37">
        <v>0.20229010640205125</v>
      </c>
      <c r="AU191" s="37">
        <v>0.18759307096206301</v>
      </c>
      <c r="AV191" s="37">
        <v>0.18978929044948134</v>
      </c>
      <c r="AW191" s="37">
        <v>0.1895079071394703</v>
      </c>
      <c r="AX191" s="37">
        <v>0.18958409908548646</v>
      </c>
      <c r="AY191" s="37">
        <v>0.18964407401112049</v>
      </c>
      <c r="AZ191" s="37">
        <v>0.18651037444636565</v>
      </c>
      <c r="BA191" s="37">
        <v>0.18516397838948762</v>
      </c>
      <c r="BB191" s="37">
        <v>0.18516397838948762</v>
      </c>
      <c r="BC191" s="37">
        <v>0.1903470716308191</v>
      </c>
      <c r="BD191" s="37">
        <v>0.18478089527034647</v>
      </c>
      <c r="BE191" s="37">
        <v>0.18964407401112049</v>
      </c>
      <c r="BF191" s="37">
        <v>0.20035231424745126</v>
      </c>
      <c r="BG191" s="37">
        <v>0.19538727152607471</v>
      </c>
      <c r="BH191" s="37">
        <v>0.20191755129363309</v>
      </c>
      <c r="BI191" s="37">
        <v>0.19471874804166722</v>
      </c>
      <c r="BJ191" s="37">
        <v>0.18958409908548646</v>
      </c>
      <c r="BK191" s="37">
        <v>0.2106787883849548</v>
      </c>
      <c r="BL191" s="37">
        <v>0.19946087160276882</v>
      </c>
      <c r="BM191" s="37">
        <v>0.18755372530058612</v>
      </c>
      <c r="BN191" s="37">
        <v>0.18292782905352767</v>
      </c>
      <c r="BO191" s="37">
        <v>0.19341114793348479</v>
      </c>
      <c r="BP191" s="37">
        <v>0.18955411906780872</v>
      </c>
      <c r="BQ191" s="37">
        <v>0.19281410933316656</v>
      </c>
      <c r="BR191" s="37">
        <v>0.18978929044948134</v>
      </c>
      <c r="BS191" s="37">
        <v>0.18978929044948134</v>
      </c>
      <c r="BT191" s="37">
        <v>0.18964407401112049</v>
      </c>
      <c r="BU191" s="37">
        <v>0.18964407401112049</v>
      </c>
      <c r="BV191" s="37">
        <v>0.19471874804166722</v>
      </c>
      <c r="BW191" s="37">
        <v>0.19404053395662868</v>
      </c>
      <c r="BX191" s="37">
        <v>0.18516397838948762</v>
      </c>
      <c r="BY191" s="37">
        <v>0.18985626143099177</v>
      </c>
      <c r="BZ191" s="37">
        <v>0.18831154740830836</v>
      </c>
      <c r="CA191" s="37">
        <v>0.18978929044948134</v>
      </c>
      <c r="CB191" s="37">
        <v>0.18512268589461667</v>
      </c>
      <c r="CC191" s="37">
        <v>0.20151117902388149</v>
      </c>
      <c r="CD191" s="37">
        <v>0.19037676532276016</v>
      </c>
      <c r="CE191" s="37">
        <v>0.19404921186607371</v>
      </c>
      <c r="CF191" s="37">
        <v>0.170758518226509</v>
      </c>
      <c r="CG191" s="37">
        <v>0.18512268589461667</v>
      </c>
      <c r="CH191" s="37">
        <v>0.2101608840882605</v>
      </c>
      <c r="CI191" s="37">
        <v>0.18095656096491064</v>
      </c>
      <c r="CJ191" s="37">
        <v>0.19471874804166722</v>
      </c>
      <c r="CK191" s="37">
        <v>0.20179065202129021</v>
      </c>
      <c r="CL191" s="37">
        <v>0.18516397838948762</v>
      </c>
      <c r="CM191" s="37">
        <v>0.19004525280401996</v>
      </c>
      <c r="CN191" s="37">
        <v>0.19510536810659751</v>
      </c>
      <c r="CO191" s="37">
        <v>0.2074909793194406</v>
      </c>
      <c r="CP191" s="37">
        <v>0.19687471960697267</v>
      </c>
      <c r="CQ191" s="37">
        <v>0.18937254007026039</v>
      </c>
      <c r="CR191" s="37">
        <v>0.18536763672655354</v>
      </c>
      <c r="CS191" s="37">
        <v>0.19800921847755748</v>
      </c>
      <c r="CT191" s="37">
        <v>0.18516397838948762</v>
      </c>
      <c r="CU191" s="37">
        <v>0.18627648850964285</v>
      </c>
      <c r="CV191" s="37">
        <v>0.18536763672655354</v>
      </c>
      <c r="CW191" s="37">
        <v>0.1917648771777527</v>
      </c>
      <c r="CX191" s="37">
        <v>0.18516397838948762</v>
      </c>
      <c r="CY191" s="37">
        <v>0.18516397838948762</v>
      </c>
      <c r="CZ191" s="37">
        <v>0.19845430132096387</v>
      </c>
      <c r="DA191" s="37">
        <v>0.18536763672655354</v>
      </c>
      <c r="DB191" s="37">
        <v>0.18349606149869691</v>
      </c>
      <c r="DC191" s="37">
        <v>0.18512268589461667</v>
      </c>
      <c r="DD191" s="37">
        <v>0.19086904895053736</v>
      </c>
      <c r="DE191" s="37">
        <v>0.18496959322684159</v>
      </c>
      <c r="DF191" s="37">
        <v>0.19140428983691837</v>
      </c>
      <c r="DG191" s="37">
        <v>0.18292782905352767</v>
      </c>
      <c r="DH191" s="37">
        <v>0.18312608624502502</v>
      </c>
      <c r="DI191" s="37">
        <v>0.19204025667640567</v>
      </c>
      <c r="DJ191" s="37">
        <v>0.18994416095047661</v>
      </c>
      <c r="DK191" s="37">
        <v>0.18516397838948762</v>
      </c>
      <c r="DL191" s="37">
        <v>0.18516397838948762</v>
      </c>
      <c r="DM191" s="37">
        <v>0.17461852496062646</v>
      </c>
      <c r="DN191" s="37">
        <v>0.18797991897612554</v>
      </c>
      <c r="DO191" s="37">
        <v>0.18516397838948762</v>
      </c>
      <c r="DP191" s="37">
        <v>0.18292782905352767</v>
      </c>
      <c r="DQ191" s="37">
        <v>0.18950053533183864</v>
      </c>
      <c r="DR191" s="37">
        <v>0.17282752997903916</v>
      </c>
      <c r="DS191" s="37">
        <v>0.18665986262709322</v>
      </c>
      <c r="DT191" s="37">
        <v>0.18039375838005234</v>
      </c>
      <c r="DU191" s="37">
        <v>0.18516397838948762</v>
      </c>
      <c r="DV191" s="37">
        <v>0.18496959322684159</v>
      </c>
      <c r="DW191" s="37">
        <v>0.18337427944836482</v>
      </c>
      <c r="DX191" s="37">
        <v>0.18625431259708725</v>
      </c>
      <c r="DY191" s="37">
        <v>0.18536763672655354</v>
      </c>
      <c r="DZ191" s="37">
        <v>0.19120342595264472</v>
      </c>
      <c r="EA191" s="37">
        <v>0.18527195142580188</v>
      </c>
      <c r="EB191" s="37">
        <v>0.19086904895053736</v>
      </c>
      <c r="EC191" s="37">
        <v>0.18516397838948762</v>
      </c>
      <c r="ED191" s="37">
        <v>0.18720171781437434</v>
      </c>
      <c r="EE191" s="37">
        <v>0.18536763672655354</v>
      </c>
      <c r="EF191" s="37">
        <v>0.18516397838948762</v>
      </c>
      <c r="EG191" s="37">
        <v>0.18292782905352767</v>
      </c>
      <c r="EH191" s="37">
        <v>0.18516397838948762</v>
      </c>
      <c r="EI191" s="37">
        <v>0.18516397838948762</v>
      </c>
      <c r="EJ191" s="37">
        <v>0.19251207346744592</v>
      </c>
      <c r="EK191" s="37">
        <v>0.18676261647096482</v>
      </c>
      <c r="EL191" s="37">
        <v>0.19251207346744592</v>
      </c>
      <c r="EM191" s="37">
        <v>0.19241708830169291</v>
      </c>
      <c r="EN191" s="37">
        <v>0.18726090013816155</v>
      </c>
      <c r="EO191" s="37">
        <v>0.19251207346744592</v>
      </c>
      <c r="EP191" s="37">
        <v>0.19251207346744592</v>
      </c>
      <c r="EQ191" s="37">
        <v>0.18816459231306726</v>
      </c>
      <c r="ER191" s="37">
        <v>0.17737447348454638</v>
      </c>
      <c r="ES191" s="37">
        <v>0.17421143745250323</v>
      </c>
      <c r="ET191" s="37">
        <v>0.18536763672655354</v>
      </c>
      <c r="EU191" s="37">
        <v>0.19033377829180176</v>
      </c>
      <c r="EV191" s="37">
        <v>0.19140428983691837</v>
      </c>
      <c r="EW191" s="37">
        <v>0.19559519555972416</v>
      </c>
      <c r="EX191" s="37">
        <v>0.18516397838948762</v>
      </c>
      <c r="EY191" s="37">
        <v>0.18516397838948762</v>
      </c>
      <c r="EZ191" s="37">
        <v>0.1903330996223167</v>
      </c>
      <c r="FA191" s="37">
        <v>0.18536763672655354</v>
      </c>
      <c r="FB191" s="37">
        <v>0.18367638452974044</v>
      </c>
      <c r="FC191" s="37">
        <v>0.18536763672655354</v>
      </c>
      <c r="FD191" s="37">
        <v>0.16992695275041814</v>
      </c>
      <c r="FE191" s="37">
        <v>0.18816459231306726</v>
      </c>
      <c r="FF191" s="37">
        <v>0.18367638452974044</v>
      </c>
      <c r="FG191" s="37">
        <v>0.18516397838948762</v>
      </c>
      <c r="FH191" s="37">
        <v>0.18504562849644346</v>
      </c>
      <c r="FI191" s="37">
        <v>0.17902275981543414</v>
      </c>
      <c r="FJ191" s="37">
        <v>0.20116471503114997</v>
      </c>
      <c r="FK191" s="37">
        <v>0.18536763672655354</v>
      </c>
      <c r="FL191" s="37">
        <v>0.18743261625612639</v>
      </c>
      <c r="FM191" s="37">
        <v>0.18823846505990316</v>
      </c>
      <c r="FN191" s="37">
        <v>0.19251207346744592</v>
      </c>
      <c r="FO191" s="37">
        <v>0.19589410086667502</v>
      </c>
      <c r="FP191" s="37">
        <v>0.18536763672655354</v>
      </c>
      <c r="FQ191" s="37">
        <v>0.18516397838948762</v>
      </c>
      <c r="FR191" s="37">
        <v>0.18536763672655354</v>
      </c>
      <c r="FS191" s="37">
        <v>0.17816435334782366</v>
      </c>
      <c r="FT191" s="37">
        <v>0.18516397838948762</v>
      </c>
      <c r="FU191" s="37">
        <v>0.18516397838948762</v>
      </c>
      <c r="FV191" s="37">
        <v>0.18527195142580188</v>
      </c>
      <c r="FW191" s="37">
        <v>0.19645295584848199</v>
      </c>
      <c r="FX191" s="37">
        <v>0.19251207346744592</v>
      </c>
      <c r="FY191" s="37">
        <v>0.18770168574650059</v>
      </c>
      <c r="FZ191" s="37">
        <v>0.18045786162131394</v>
      </c>
      <c r="GA191" s="37">
        <v>0.18516397838948762</v>
      </c>
      <c r="GB191" s="37">
        <v>0.18516397838948762</v>
      </c>
      <c r="GC191" s="37">
        <v>0.19802904833440671</v>
      </c>
      <c r="GD191" s="37">
        <v>0.18448245920264861</v>
      </c>
      <c r="GE191" s="37">
        <v>0.18536763672655354</v>
      </c>
      <c r="GF191" s="37">
        <v>0.18516397838948762</v>
      </c>
      <c r="GG191" s="37">
        <v>0.19585571909097044</v>
      </c>
      <c r="GH191" s="37">
        <v>0.18009988139005206</v>
      </c>
      <c r="GI191" s="37">
        <v>0.18527195142580188</v>
      </c>
      <c r="GJ191" s="37">
        <v>0.18536763672655354</v>
      </c>
      <c r="GK191" s="37">
        <v>0.18025527483278392</v>
      </c>
      <c r="GL191" s="37">
        <v>0.18504013045118217</v>
      </c>
      <c r="GM191" s="37">
        <v>0.19956413774395743</v>
      </c>
      <c r="GN191" s="37">
        <v>0.18292782905352767</v>
      </c>
      <c r="GO191" s="37">
        <v>0.18561126995628863</v>
      </c>
      <c r="GP191" s="37">
        <v>0.18536763672655354</v>
      </c>
      <c r="GQ191" s="37">
        <v>0.20041317613622933</v>
      </c>
      <c r="GR191" s="37">
        <v>0.19251207346744592</v>
      </c>
      <c r="GS191" s="37">
        <v>0.18516397838948762</v>
      </c>
      <c r="GT191" s="37">
        <v>0.18985113004727894</v>
      </c>
      <c r="GU191" s="37">
        <v>0.18833581728181015</v>
      </c>
      <c r="GV191" s="37">
        <v>0.18504562849644346</v>
      </c>
      <c r="GW191" s="37">
        <v>0.18516397838948762</v>
      </c>
      <c r="GX191" s="37">
        <v>0.19216931112047031</v>
      </c>
      <c r="GY191" s="37">
        <v>0.19251207346744592</v>
      </c>
      <c r="GZ191" s="37">
        <v>0.18924754567690072</v>
      </c>
      <c r="HA191" s="37">
        <v>0.18512268589461667</v>
      </c>
      <c r="HB191" s="37">
        <v>0.18823846505990316</v>
      </c>
      <c r="HC191" s="37">
        <v>0.18651843236598253</v>
      </c>
      <c r="HD191" s="37">
        <v>0.18536763672655354</v>
      </c>
      <c r="HE191" s="37">
        <v>0.15651730096210659</v>
      </c>
      <c r="HF191" s="37">
        <v>0.18516397838948762</v>
      </c>
      <c r="HG191" s="37">
        <v>0.15813800906439734</v>
      </c>
      <c r="HH191" s="37">
        <v>0.18785882671940257</v>
      </c>
      <c r="HI191" s="37">
        <v>0.18516397838948762</v>
      </c>
      <c r="HJ191" s="37">
        <v>0.18684682748436821</v>
      </c>
      <c r="HK191" s="37">
        <v>0.18095656096491064</v>
      </c>
      <c r="HL191" s="37">
        <v>0.18306662953207864</v>
      </c>
      <c r="HM191" s="37">
        <v>0.18516397838948762</v>
      </c>
      <c r="HN191" s="37">
        <v>0.17788572347136911</v>
      </c>
      <c r="HO191" s="37">
        <v>0.19029127420991365</v>
      </c>
      <c r="HP191" s="37">
        <v>0.18536763672655354</v>
      </c>
      <c r="HQ191" s="37">
        <v>0.18504013045118217</v>
      </c>
      <c r="HR191" s="37">
        <v>0.18220369810712111</v>
      </c>
      <c r="HS191" s="37">
        <v>0.18695996393781189</v>
      </c>
      <c r="HT191" s="37">
        <v>0.18512268589461667</v>
      </c>
      <c r="HU191" s="37">
        <v>0.1915031846296793</v>
      </c>
      <c r="HV191" s="37">
        <v>0.18292782905352767</v>
      </c>
      <c r="HW191" s="37">
        <v>0.18516397838948762</v>
      </c>
      <c r="HX191" s="37">
        <v>0.19251207346744592</v>
      </c>
      <c r="HY191" s="37">
        <v>0.19251207346744592</v>
      </c>
      <c r="HZ191" s="37">
        <v>0.18063914175826778</v>
      </c>
      <c r="IA191" s="37">
        <v>0.18512268589461667</v>
      </c>
      <c r="IB191" s="37">
        <v>0.18496959322684159</v>
      </c>
      <c r="IC191" s="37">
        <v>0.18227601419565365</v>
      </c>
      <c r="ID191" s="37">
        <v>0.18512268589461667</v>
      </c>
      <c r="IE191" s="37">
        <v>0.18516397838948762</v>
      </c>
      <c r="IF191" s="37">
        <v>0.18527195142580188</v>
      </c>
      <c r="IG191" s="37">
        <v>0.18292782905352767</v>
      </c>
      <c r="IH191" s="37">
        <v>0.18994416095047661</v>
      </c>
      <c r="II191" s="37">
        <v>0.19251207346744592</v>
      </c>
      <c r="IJ191" s="37">
        <v>0.18654146489178602</v>
      </c>
      <c r="IK191" s="37">
        <v>0.18779637240227398</v>
      </c>
      <c r="IL191" s="37">
        <v>0.18312608624502502</v>
      </c>
      <c r="IM191" s="37"/>
      <c r="IN191" s="37"/>
      <c r="IO191" s="37"/>
      <c r="IP191" s="37"/>
      <c r="IQ191" s="37"/>
      <c r="IR191" s="37"/>
      <c r="IS191" s="37"/>
      <c r="IT191" s="37"/>
      <c r="IU191" s="37"/>
      <c r="IV191" s="37"/>
      <c r="IW191" s="37"/>
      <c r="IX191" s="37"/>
      <c r="IY191" s="37"/>
      <c r="IZ191" s="37"/>
      <c r="JA191" s="37"/>
      <c r="JB191" s="37"/>
      <c r="JC191" s="37"/>
      <c r="JD191" s="37"/>
      <c r="JE191" s="37"/>
      <c r="JF191" s="37"/>
      <c r="JG191" s="37"/>
      <c r="JH191" s="37"/>
      <c r="JI191" s="37"/>
      <c r="JJ191" s="37"/>
      <c r="JK191" s="37"/>
      <c r="JL191" s="37"/>
      <c r="JM191" s="37"/>
      <c r="JN191" s="37"/>
      <c r="JO191" s="37"/>
      <c r="JP191" s="37"/>
      <c r="JQ191" s="37"/>
      <c r="JR191" s="37"/>
      <c r="JS191" s="37"/>
      <c r="JT191" s="37"/>
      <c r="JU191" s="37"/>
      <c r="JV191" s="37"/>
      <c r="JW191" s="37"/>
      <c r="JX191" s="37"/>
      <c r="JY191" s="37"/>
      <c r="JZ191" s="37"/>
      <c r="KA191" s="37"/>
      <c r="KB191" s="37"/>
      <c r="KC191" s="37"/>
      <c r="KD191" s="37"/>
      <c r="KE191" s="37"/>
      <c r="KF191" s="37"/>
      <c r="KG191" s="37"/>
      <c r="KH191" s="37"/>
      <c r="KI191" s="37"/>
      <c r="KJ191" s="37"/>
      <c r="KK191" s="37"/>
      <c r="KL191" s="37"/>
      <c r="KM191" s="37"/>
      <c r="KN191" s="37"/>
      <c r="KO191" s="37"/>
      <c r="KP191" s="37"/>
      <c r="KQ191" s="37"/>
      <c r="KR191" s="37"/>
      <c r="KS191" s="37"/>
      <c r="KT191" s="37"/>
      <c r="KU191" s="37"/>
      <c r="KV191" s="37"/>
      <c r="KW191" s="37"/>
      <c r="KX191" s="37"/>
      <c r="KY191" s="37"/>
      <c r="KZ191" s="37"/>
      <c r="LA191" s="37"/>
      <c r="LB191" s="37"/>
      <c r="LC191" s="37"/>
      <c r="LD191" s="37"/>
      <c r="LE191" s="37"/>
      <c r="LF191" s="37"/>
      <c r="LG191" s="37"/>
      <c r="LH191" s="37"/>
      <c r="LI191" s="37"/>
      <c r="LJ191" s="37"/>
      <c r="LK191" s="37"/>
      <c r="LL191" s="37"/>
      <c r="LM191" s="37"/>
      <c r="LN191" s="37"/>
      <c r="LO191" s="37"/>
      <c r="LP191" s="37"/>
      <c r="LQ191" s="37"/>
      <c r="LR191" s="37"/>
      <c r="LS191" s="37"/>
      <c r="LT191" s="37"/>
      <c r="LU191" s="37"/>
      <c r="LV191" s="37"/>
      <c r="LW191" s="37"/>
      <c r="LX191" s="37"/>
      <c r="LY191" s="37"/>
      <c r="LZ191" s="37"/>
      <c r="MA191" s="37"/>
      <c r="MB191" s="37"/>
      <c r="MC191" s="37"/>
      <c r="MD191" s="37"/>
      <c r="ME191" s="37"/>
      <c r="MF191" s="37"/>
      <c r="MG191" s="37"/>
      <c r="MH191" s="37"/>
      <c r="MI191" s="37"/>
      <c r="MJ191" s="37"/>
      <c r="MK191" s="37"/>
      <c r="ML191" s="37"/>
      <c r="MM191" s="37"/>
      <c r="MN191" s="37"/>
      <c r="MO191" s="37"/>
      <c r="MP191" s="37"/>
      <c r="MQ191" s="37"/>
      <c r="MR191" s="37"/>
      <c r="MS191" s="37"/>
      <c r="MT191" s="37"/>
      <c r="MU191" s="37"/>
      <c r="MV191" s="37"/>
      <c r="MW191" s="37"/>
      <c r="MX191" s="37"/>
      <c r="MY191" s="37"/>
      <c r="MZ191" s="37"/>
      <c r="NA191" s="37"/>
      <c r="NB191" s="37"/>
      <c r="NC191" s="37"/>
      <c r="ND191" s="37"/>
      <c r="NE191" s="37"/>
      <c r="NF191" s="37"/>
      <c r="NG191" s="37"/>
      <c r="NH191" s="37"/>
      <c r="NI191" s="37"/>
      <c r="NJ191" s="37"/>
      <c r="NK191" s="37"/>
      <c r="NL191" s="37"/>
      <c r="NM191" s="37"/>
      <c r="NN191" s="37"/>
      <c r="NO191" s="37"/>
      <c r="NP191" s="37"/>
      <c r="NQ191" s="37"/>
      <c r="NR191" s="37"/>
      <c r="NS191" s="37"/>
      <c r="NT191" s="37"/>
      <c r="NU191" s="37"/>
      <c r="NV191" s="37"/>
      <c r="NW191" s="37"/>
      <c r="NX191" s="37"/>
      <c r="NY191" s="37"/>
      <c r="NZ191" s="37"/>
      <c r="OA191" s="37"/>
      <c r="OB191" s="37"/>
      <c r="OC191" s="37"/>
      <c r="OD191" s="37"/>
      <c r="OE191" s="37"/>
      <c r="OF191" s="37"/>
      <c r="OG191" s="37"/>
      <c r="OH191" s="37"/>
      <c r="OI191" s="37"/>
      <c r="OJ191" s="37"/>
      <c r="OK191" s="37"/>
      <c r="OL191" s="37"/>
      <c r="OM191" s="37"/>
      <c r="ON191" s="37"/>
      <c r="OO191" s="37"/>
      <c r="OP191" s="37"/>
      <c r="OQ191" s="37"/>
      <c r="OR191" s="37"/>
      <c r="OS191" s="37"/>
      <c r="OT191" s="37"/>
    </row>
    <row r="192" spans="1:410" x14ac:dyDescent="0.35">
      <c r="A192" s="307">
        <v>0.2340000000000001</v>
      </c>
      <c r="B192" s="314">
        <f t="shared" si="16"/>
        <v>0.19009834747745999</v>
      </c>
      <c r="C192" s="315">
        <f t="shared" si="17"/>
        <v>4.3901652522540108E-2</v>
      </c>
      <c r="D192" s="37">
        <f t="shared" si="18"/>
        <v>0.18675197680457517</v>
      </c>
      <c r="E192" s="11">
        <f t="shared" si="19"/>
        <v>4.7248023195424926E-2</v>
      </c>
      <c r="F192" s="310">
        <f t="shared" si="20"/>
        <v>0.19005488113223218</v>
      </c>
      <c r="G192" s="311">
        <f t="shared" si="21"/>
        <v>4.3945118867767918E-2</v>
      </c>
      <c r="H192" s="312">
        <f t="shared" si="22"/>
        <v>0.18685716417370135</v>
      </c>
      <c r="I192" s="313">
        <f t="shared" si="23"/>
        <v>4.7142835826298746E-2</v>
      </c>
      <c r="J192" s="323">
        <v>0.18675197680457517</v>
      </c>
      <c r="K192" s="313">
        <v>4.7248023195424926E-2</v>
      </c>
      <c r="M192" s="1">
        <v>0.2340000000000001</v>
      </c>
      <c r="N192" s="37">
        <v>0.18826455968044886</v>
      </c>
      <c r="O192" s="37">
        <v>0.19054695358003282</v>
      </c>
      <c r="P192" s="37">
        <v>0.19560347625740926</v>
      </c>
      <c r="Q192" s="37">
        <v>0.19922227354917466</v>
      </c>
      <c r="R192" s="37">
        <v>0.18594445822769323</v>
      </c>
      <c r="S192" s="37">
        <v>0.19054695358003282</v>
      </c>
      <c r="T192" s="37">
        <v>0.18905190834703989</v>
      </c>
      <c r="U192" s="37">
        <v>0.19629471920048802</v>
      </c>
      <c r="V192" s="37">
        <v>0.19054695358003282</v>
      </c>
      <c r="W192" s="37">
        <v>0.19068275246030986</v>
      </c>
      <c r="X192" s="37">
        <v>0.19054695358003282</v>
      </c>
      <c r="Y192" s="37">
        <v>0.18757031163076743</v>
      </c>
      <c r="Z192" s="37">
        <v>0.19068275246030986</v>
      </c>
      <c r="AA192" s="37">
        <v>0.19068275246030986</v>
      </c>
      <c r="AB192" s="37">
        <v>0.20636917763131502</v>
      </c>
      <c r="AC192" s="37">
        <v>0.19048412390180758</v>
      </c>
      <c r="AD192" s="37">
        <v>0.1862711389076499</v>
      </c>
      <c r="AE192" s="37">
        <v>0.2050053215376817</v>
      </c>
      <c r="AF192" s="37">
        <v>0.19054695358003282</v>
      </c>
      <c r="AG192" s="37">
        <v>0.19068275246030986</v>
      </c>
      <c r="AH192" s="37">
        <v>0.19560347625740926</v>
      </c>
      <c r="AI192" s="37">
        <v>0.20177938200616707</v>
      </c>
      <c r="AJ192" s="37">
        <v>0.19068275246030986</v>
      </c>
      <c r="AK192" s="37">
        <v>0.18607675243619615</v>
      </c>
      <c r="AL192" s="37">
        <v>0.19054695358003282</v>
      </c>
      <c r="AM192" s="37">
        <v>0.19042131582621691</v>
      </c>
      <c r="AN192" s="37">
        <v>0.19507227750627898</v>
      </c>
      <c r="AO192" s="37">
        <v>0.19048412390180758</v>
      </c>
      <c r="AP192" s="37">
        <v>0.19068275246030986</v>
      </c>
      <c r="AQ192" s="37">
        <v>0.19592486879542714</v>
      </c>
      <c r="AR192" s="37">
        <v>0.19560347625740926</v>
      </c>
      <c r="AS192" s="37">
        <v>0.18104263957016653</v>
      </c>
      <c r="AT192" s="37">
        <v>0.20317614590922783</v>
      </c>
      <c r="AU192" s="37">
        <v>0.18848559501664708</v>
      </c>
      <c r="AV192" s="37">
        <v>0.19068275246030986</v>
      </c>
      <c r="AW192" s="37">
        <v>0.19039841632808074</v>
      </c>
      <c r="AX192" s="37">
        <v>0.19048412390180758</v>
      </c>
      <c r="AY192" s="37">
        <v>0.19054695358003282</v>
      </c>
      <c r="AZ192" s="37">
        <v>0.18742232843274942</v>
      </c>
      <c r="BA192" s="37">
        <v>0.18607675243619615</v>
      </c>
      <c r="BB192" s="37">
        <v>0.18607675243619615</v>
      </c>
      <c r="BC192" s="37">
        <v>0.19126043787784108</v>
      </c>
      <c r="BD192" s="37">
        <v>0.18568161295092178</v>
      </c>
      <c r="BE192" s="37">
        <v>0.19054695358003282</v>
      </c>
      <c r="BF192" s="37">
        <v>0.20125005999825807</v>
      </c>
      <c r="BG192" s="37">
        <v>0.19627009008948004</v>
      </c>
      <c r="BH192" s="37">
        <v>0.20284944321238196</v>
      </c>
      <c r="BI192" s="37">
        <v>0.19560347625740926</v>
      </c>
      <c r="BJ192" s="37">
        <v>0.19048412390180758</v>
      </c>
      <c r="BK192" s="37">
        <v>0.21161893985261737</v>
      </c>
      <c r="BL192" s="37">
        <v>0.20034800020694843</v>
      </c>
      <c r="BM192" s="37">
        <v>0.1884562110067467</v>
      </c>
      <c r="BN192" s="37">
        <v>0.18384197844037331</v>
      </c>
      <c r="BO192" s="37">
        <v>0.19426915429519442</v>
      </c>
      <c r="BP192" s="37">
        <v>0.19045271716344758</v>
      </c>
      <c r="BQ192" s="37">
        <v>0.19371822612168299</v>
      </c>
      <c r="BR192" s="37">
        <v>0.19068275246030986</v>
      </c>
      <c r="BS192" s="37">
        <v>0.19068275246030986</v>
      </c>
      <c r="BT192" s="37">
        <v>0.19054695358003282</v>
      </c>
      <c r="BU192" s="37">
        <v>0.19054695358003282</v>
      </c>
      <c r="BV192" s="37">
        <v>0.19560347625740926</v>
      </c>
      <c r="BW192" s="37">
        <v>0.19484263416257752</v>
      </c>
      <c r="BX192" s="37">
        <v>0.18607675243619615</v>
      </c>
      <c r="BY192" s="37">
        <v>0.1907510888584163</v>
      </c>
      <c r="BZ192" s="37">
        <v>0.18920480716605348</v>
      </c>
      <c r="CA192" s="37">
        <v>0.19068275246030986</v>
      </c>
      <c r="CB192" s="37">
        <v>0.18603264322630908</v>
      </c>
      <c r="CC192" s="37">
        <v>0.2024297053480506</v>
      </c>
      <c r="CD192" s="37">
        <v>0.19124942668466227</v>
      </c>
      <c r="CE192" s="37">
        <v>0.19498225787884893</v>
      </c>
      <c r="CF192" s="37">
        <v>0.17169751302702752</v>
      </c>
      <c r="CG192" s="37">
        <v>0.18603264322630908</v>
      </c>
      <c r="CH192" s="37">
        <v>0.21110153553591471</v>
      </c>
      <c r="CI192" s="37">
        <v>0.18186305284370707</v>
      </c>
      <c r="CJ192" s="37">
        <v>0.19560347625740926</v>
      </c>
      <c r="CK192" s="37">
        <v>0.20267384898030638</v>
      </c>
      <c r="CL192" s="37">
        <v>0.18607675243619615</v>
      </c>
      <c r="CM192" s="37">
        <v>0.19093869977003441</v>
      </c>
      <c r="CN192" s="37">
        <v>0.19602292966294366</v>
      </c>
      <c r="CO192" s="37">
        <v>0.20843797604355263</v>
      </c>
      <c r="CP192" s="37">
        <v>0.19775417788564442</v>
      </c>
      <c r="CQ192" s="37">
        <v>0.19027141463134245</v>
      </c>
      <c r="CR192" s="37">
        <v>0.1862711389076499</v>
      </c>
      <c r="CS192" s="37">
        <v>0.19888408601448515</v>
      </c>
      <c r="CT192" s="37">
        <v>0.18607675243619615</v>
      </c>
      <c r="CU192" s="37">
        <v>0.18717828397701042</v>
      </c>
      <c r="CV192" s="37">
        <v>0.1862711389076499</v>
      </c>
      <c r="CW192" s="37">
        <v>0.19268134037956153</v>
      </c>
      <c r="CX192" s="37">
        <v>0.18607675243619615</v>
      </c>
      <c r="CY192" s="37">
        <v>0.18607675243619615</v>
      </c>
      <c r="CZ192" s="37">
        <v>0.19934883234218059</v>
      </c>
      <c r="DA192" s="37">
        <v>0.1862711389076499</v>
      </c>
      <c r="DB192" s="37">
        <v>0.18439459565356531</v>
      </c>
      <c r="DC192" s="37">
        <v>0.18603264322630908</v>
      </c>
      <c r="DD192" s="37">
        <v>0.19176398022016783</v>
      </c>
      <c r="DE192" s="37">
        <v>0.18589081882349356</v>
      </c>
      <c r="DF192" s="37">
        <v>0.19229717906595267</v>
      </c>
      <c r="DG192" s="37">
        <v>0.18384197844037331</v>
      </c>
      <c r="DH192" s="37">
        <v>0.18404588343326211</v>
      </c>
      <c r="DI192" s="37">
        <v>0.19295670930953168</v>
      </c>
      <c r="DJ192" s="37">
        <v>0.19085905433005501</v>
      </c>
      <c r="DK192" s="37">
        <v>0.18607675243619615</v>
      </c>
      <c r="DL192" s="37">
        <v>0.18607675243619615</v>
      </c>
      <c r="DM192" s="37">
        <v>0.17549262350182238</v>
      </c>
      <c r="DN192" s="37">
        <v>0.18886763240349991</v>
      </c>
      <c r="DO192" s="37">
        <v>0.18607675243619615</v>
      </c>
      <c r="DP192" s="37">
        <v>0.18384197844037331</v>
      </c>
      <c r="DQ192" s="37">
        <v>0.19041913946502187</v>
      </c>
      <c r="DR192" s="37">
        <v>0.17374673639065663</v>
      </c>
      <c r="DS192" s="37">
        <v>0.18757293262745112</v>
      </c>
      <c r="DT192" s="37">
        <v>0.18129668258025711</v>
      </c>
      <c r="DU192" s="37">
        <v>0.18607675243619615</v>
      </c>
      <c r="DV192" s="37">
        <v>0.18589081882349356</v>
      </c>
      <c r="DW192" s="37">
        <v>0.18428815291352496</v>
      </c>
      <c r="DX192" s="37">
        <v>0.18715722341405505</v>
      </c>
      <c r="DY192" s="37">
        <v>0.1862711389076499</v>
      </c>
      <c r="DZ192" s="37">
        <v>0.19209229692026897</v>
      </c>
      <c r="EA192" s="37">
        <v>0.18618193437362418</v>
      </c>
      <c r="EB192" s="37">
        <v>0.19176398022016783</v>
      </c>
      <c r="EC192" s="37">
        <v>0.18607675243619615</v>
      </c>
      <c r="ED192" s="37">
        <v>0.18805715838018733</v>
      </c>
      <c r="EE192" s="37">
        <v>0.1862711389076499</v>
      </c>
      <c r="EF192" s="37">
        <v>0.18607675243619615</v>
      </c>
      <c r="EG192" s="37">
        <v>0.18384197844037331</v>
      </c>
      <c r="EH192" s="37">
        <v>0.18607675243619615</v>
      </c>
      <c r="EI192" s="37">
        <v>0.18607675243619615</v>
      </c>
      <c r="EJ192" s="37">
        <v>0.19340038882092014</v>
      </c>
      <c r="EK192" s="37">
        <v>0.18767286555780816</v>
      </c>
      <c r="EL192" s="37">
        <v>0.19340038882092014</v>
      </c>
      <c r="EM192" s="37">
        <v>0.19332733798576296</v>
      </c>
      <c r="EN192" s="37">
        <v>0.18816377295656328</v>
      </c>
      <c r="EO192" s="37">
        <v>0.19340038882092014</v>
      </c>
      <c r="EP192" s="37">
        <v>0.19340038882092014</v>
      </c>
      <c r="EQ192" s="37">
        <v>0.18905476801249543</v>
      </c>
      <c r="ER192" s="37">
        <v>0.17827650681874374</v>
      </c>
      <c r="ES192" s="37">
        <v>0.17517119699246875</v>
      </c>
      <c r="ET192" s="37">
        <v>0.1862711389076499</v>
      </c>
      <c r="EU192" s="37">
        <v>0.19122773240745161</v>
      </c>
      <c r="EV192" s="37">
        <v>0.19229717906595267</v>
      </c>
      <c r="EW192" s="37">
        <v>0.19648229596783473</v>
      </c>
      <c r="EX192" s="37">
        <v>0.18607675243619615</v>
      </c>
      <c r="EY192" s="37">
        <v>0.18607675243619615</v>
      </c>
      <c r="EZ192" s="37">
        <v>0.19122234219349843</v>
      </c>
      <c r="FA192" s="37">
        <v>0.1862711389076499</v>
      </c>
      <c r="FB192" s="37">
        <v>0.18458887076034824</v>
      </c>
      <c r="FC192" s="37">
        <v>0.1862711389076499</v>
      </c>
      <c r="FD192" s="37">
        <v>0.17077825555888126</v>
      </c>
      <c r="FE192" s="37">
        <v>0.18905476801249543</v>
      </c>
      <c r="FF192" s="37">
        <v>0.18458887076034824</v>
      </c>
      <c r="FG192" s="37">
        <v>0.18607675243619615</v>
      </c>
      <c r="FH192" s="37">
        <v>0.18595838505731299</v>
      </c>
      <c r="FI192" s="37">
        <v>0.17991619417506421</v>
      </c>
      <c r="FJ192" s="37">
        <v>0.20204847631115475</v>
      </c>
      <c r="FK192" s="37">
        <v>0.1862711389076499</v>
      </c>
      <c r="FL192" s="37">
        <v>0.18831303462986382</v>
      </c>
      <c r="FM192" s="37">
        <v>0.18915218884308738</v>
      </c>
      <c r="FN192" s="37">
        <v>0.19340038882092014</v>
      </c>
      <c r="FO192" s="37">
        <v>0.19678223689371732</v>
      </c>
      <c r="FP192" s="37">
        <v>0.1862711389076499</v>
      </c>
      <c r="FQ192" s="37">
        <v>0.18607675243619615</v>
      </c>
      <c r="FR192" s="37">
        <v>0.1862711389076499</v>
      </c>
      <c r="FS192" s="37">
        <v>0.17906742858153191</v>
      </c>
      <c r="FT192" s="37">
        <v>0.18607675243619615</v>
      </c>
      <c r="FU192" s="37">
        <v>0.18607675243619615</v>
      </c>
      <c r="FV192" s="37">
        <v>0.18618193437362418</v>
      </c>
      <c r="FW192" s="37">
        <v>0.19736415500647753</v>
      </c>
      <c r="FX192" s="37">
        <v>0.19340038882092014</v>
      </c>
      <c r="FY192" s="37">
        <v>0.18863931566530079</v>
      </c>
      <c r="FZ192" s="37">
        <v>0.18138161222915894</v>
      </c>
      <c r="GA192" s="37">
        <v>0.18607675243619615</v>
      </c>
      <c r="GB192" s="37">
        <v>0.18607675243619615</v>
      </c>
      <c r="GC192" s="37">
        <v>0.19897176875762734</v>
      </c>
      <c r="GD192" s="37">
        <v>0.18538655494401857</v>
      </c>
      <c r="GE192" s="37">
        <v>0.1862711389076499</v>
      </c>
      <c r="GF192" s="37">
        <v>0.18607675243619615</v>
      </c>
      <c r="GG192" s="37">
        <v>0.19674675759134375</v>
      </c>
      <c r="GH192" s="37">
        <v>0.18101041059927114</v>
      </c>
      <c r="GI192" s="37">
        <v>0.18618193437362418</v>
      </c>
      <c r="GJ192" s="37">
        <v>0.1862711389076499</v>
      </c>
      <c r="GK192" s="37">
        <v>0.18115766361357322</v>
      </c>
      <c r="GL192" s="37">
        <v>0.18594445822769323</v>
      </c>
      <c r="GM192" s="37">
        <v>0.20050315322279633</v>
      </c>
      <c r="GN192" s="37">
        <v>0.18384197844037331</v>
      </c>
      <c r="GO192" s="37">
        <v>0.18648592192451807</v>
      </c>
      <c r="GP192" s="37">
        <v>0.1862711389076499</v>
      </c>
      <c r="GQ192" s="37">
        <v>0.20129829822610668</v>
      </c>
      <c r="GR192" s="37">
        <v>0.19340038882092014</v>
      </c>
      <c r="GS192" s="37">
        <v>0.18607675243619615</v>
      </c>
      <c r="GT192" s="37">
        <v>0.19078460302533928</v>
      </c>
      <c r="GU192" s="37">
        <v>0.18924668821964241</v>
      </c>
      <c r="GV192" s="37">
        <v>0.18595838505731299</v>
      </c>
      <c r="GW192" s="37">
        <v>0.18607675243619615</v>
      </c>
      <c r="GX192" s="37">
        <v>0.19308134743318184</v>
      </c>
      <c r="GY192" s="37">
        <v>0.19340038882092014</v>
      </c>
      <c r="GZ192" s="37">
        <v>0.19013725408141768</v>
      </c>
      <c r="HA192" s="37">
        <v>0.18603264322630908</v>
      </c>
      <c r="HB192" s="37">
        <v>0.18915218884308738</v>
      </c>
      <c r="HC192" s="37">
        <v>0.18741940554100878</v>
      </c>
      <c r="HD192" s="37">
        <v>0.1862711389076499</v>
      </c>
      <c r="HE192" s="37">
        <v>0.15717964216370039</v>
      </c>
      <c r="HF192" s="37">
        <v>0.18607675243619615</v>
      </c>
      <c r="HG192" s="37">
        <v>0.15880129844625679</v>
      </c>
      <c r="HH192" s="37">
        <v>0.18876852035348124</v>
      </c>
      <c r="HI192" s="37">
        <v>0.18607675243619615</v>
      </c>
      <c r="HJ192" s="37">
        <v>0.18775054083657228</v>
      </c>
      <c r="HK192" s="37">
        <v>0.18186305284370707</v>
      </c>
      <c r="HL192" s="37">
        <v>0.18396579662539647</v>
      </c>
      <c r="HM192" s="37">
        <v>0.18607675243619615</v>
      </c>
      <c r="HN192" s="37">
        <v>0.17876781104420947</v>
      </c>
      <c r="HO192" s="37">
        <v>0.19121778620373164</v>
      </c>
      <c r="HP192" s="37">
        <v>0.1862711389076499</v>
      </c>
      <c r="HQ192" s="37">
        <v>0.18594445822769323</v>
      </c>
      <c r="HR192" s="37">
        <v>0.18298095020891947</v>
      </c>
      <c r="HS192" s="37">
        <v>0.18787164543274826</v>
      </c>
      <c r="HT192" s="37">
        <v>0.18603264322630908</v>
      </c>
      <c r="HU192" s="37">
        <v>0.19238767321744721</v>
      </c>
      <c r="HV192" s="37">
        <v>0.18384197844037331</v>
      </c>
      <c r="HW192" s="37">
        <v>0.18607675243619615</v>
      </c>
      <c r="HX192" s="37">
        <v>0.19340038882092014</v>
      </c>
      <c r="HY192" s="37">
        <v>0.19340038882092014</v>
      </c>
      <c r="HZ192" s="37">
        <v>0.18154779443656532</v>
      </c>
      <c r="IA192" s="37">
        <v>0.18603264322630908</v>
      </c>
      <c r="IB192" s="37">
        <v>0.18589081882349356</v>
      </c>
      <c r="IC192" s="37">
        <v>0.18318160342435896</v>
      </c>
      <c r="ID192" s="37">
        <v>0.18603264322630908</v>
      </c>
      <c r="IE192" s="37">
        <v>0.18607675243619615</v>
      </c>
      <c r="IF192" s="37">
        <v>0.18618193437362418</v>
      </c>
      <c r="IG192" s="37">
        <v>0.18384197844037331</v>
      </c>
      <c r="IH192" s="37">
        <v>0.19085905433005501</v>
      </c>
      <c r="II192" s="37">
        <v>0.19340038882092014</v>
      </c>
      <c r="IJ192" s="37">
        <v>0.18745452224723924</v>
      </c>
      <c r="IK192" s="37">
        <v>0.18868163895704493</v>
      </c>
      <c r="IL192" s="37">
        <v>0.18404588343326211</v>
      </c>
      <c r="IM192" s="37"/>
      <c r="IN192" s="37"/>
      <c r="IO192" s="37"/>
      <c r="IP192" s="37"/>
      <c r="IQ192" s="37"/>
      <c r="IR192" s="37"/>
      <c r="IS192" s="37"/>
      <c r="IT192" s="37"/>
      <c r="IU192" s="37"/>
      <c r="IV192" s="37"/>
      <c r="IW192" s="37"/>
      <c r="IX192" s="37"/>
      <c r="IY192" s="37"/>
      <c r="IZ192" s="37"/>
      <c r="JA192" s="37"/>
      <c r="JB192" s="37"/>
      <c r="JC192" s="37"/>
      <c r="JD192" s="37"/>
      <c r="JE192" s="37"/>
      <c r="JF192" s="37"/>
      <c r="JG192" s="37"/>
      <c r="JH192" s="37"/>
      <c r="JI192" s="37"/>
      <c r="JJ192" s="37"/>
      <c r="JK192" s="37"/>
      <c r="JL192" s="37"/>
      <c r="JM192" s="37"/>
      <c r="JN192" s="37"/>
      <c r="JO192" s="37"/>
      <c r="JP192" s="37"/>
      <c r="JQ192" s="37"/>
      <c r="JR192" s="37"/>
      <c r="JS192" s="37"/>
      <c r="JT192" s="37"/>
      <c r="JU192" s="37"/>
      <c r="JV192" s="37"/>
      <c r="JW192" s="37"/>
      <c r="JX192" s="37"/>
      <c r="JY192" s="37"/>
      <c r="JZ192" s="37"/>
      <c r="KA192" s="37"/>
      <c r="KB192" s="37"/>
      <c r="KC192" s="37"/>
      <c r="KD192" s="37"/>
      <c r="KE192" s="37"/>
      <c r="KF192" s="37"/>
      <c r="KG192" s="37"/>
      <c r="KH192" s="37"/>
      <c r="KI192" s="37"/>
      <c r="KJ192" s="37"/>
      <c r="KK192" s="37"/>
      <c r="KL192" s="37"/>
      <c r="KM192" s="37"/>
      <c r="KN192" s="37"/>
      <c r="KO192" s="37"/>
      <c r="KP192" s="37"/>
      <c r="KQ192" s="37"/>
      <c r="KR192" s="37"/>
      <c r="KS192" s="37"/>
      <c r="KT192" s="37"/>
      <c r="KU192" s="37"/>
      <c r="KV192" s="37"/>
      <c r="KW192" s="37"/>
      <c r="KX192" s="37"/>
      <c r="KY192" s="37"/>
      <c r="KZ192" s="37"/>
      <c r="LA192" s="37"/>
      <c r="LB192" s="37"/>
      <c r="LC192" s="37"/>
      <c r="LD192" s="37"/>
      <c r="LE192" s="37"/>
      <c r="LF192" s="37"/>
      <c r="LG192" s="37"/>
      <c r="LH192" s="37"/>
      <c r="LI192" s="37"/>
      <c r="LJ192" s="37"/>
      <c r="LK192" s="37"/>
      <c r="LL192" s="37"/>
      <c r="LM192" s="37"/>
      <c r="LN192" s="37"/>
      <c r="LO192" s="37"/>
      <c r="LP192" s="37"/>
      <c r="LQ192" s="37"/>
      <c r="LR192" s="37"/>
      <c r="LS192" s="37"/>
      <c r="LT192" s="37"/>
      <c r="LU192" s="37"/>
      <c r="LV192" s="37"/>
      <c r="LW192" s="37"/>
      <c r="LX192" s="37"/>
      <c r="LY192" s="37"/>
      <c r="LZ192" s="37"/>
      <c r="MA192" s="37"/>
      <c r="MB192" s="37"/>
      <c r="MC192" s="37"/>
      <c r="MD192" s="37"/>
      <c r="ME192" s="37"/>
      <c r="MF192" s="37"/>
      <c r="MG192" s="37"/>
      <c r="MH192" s="37"/>
      <c r="MI192" s="37"/>
      <c r="MJ192" s="37"/>
      <c r="MK192" s="37"/>
      <c r="ML192" s="37"/>
      <c r="MM192" s="37"/>
      <c r="MN192" s="37"/>
      <c r="MO192" s="37"/>
      <c r="MP192" s="37"/>
      <c r="MQ192" s="37"/>
      <c r="MR192" s="37"/>
      <c r="MS192" s="37"/>
      <c r="MT192" s="37"/>
      <c r="MU192" s="37"/>
      <c r="MV192" s="37"/>
      <c r="MW192" s="37"/>
      <c r="MX192" s="37"/>
      <c r="MY192" s="37"/>
      <c r="MZ192" s="37"/>
      <c r="NA192" s="37"/>
      <c r="NB192" s="37"/>
      <c r="NC192" s="37"/>
      <c r="ND192" s="37"/>
      <c r="NE192" s="37"/>
      <c r="NF192" s="37"/>
      <c r="NG192" s="37"/>
      <c r="NH192" s="37"/>
      <c r="NI192" s="37"/>
      <c r="NJ192" s="37"/>
      <c r="NK192" s="37"/>
      <c r="NL192" s="37"/>
      <c r="NM192" s="37"/>
      <c r="NN192" s="37"/>
      <c r="NO192" s="37"/>
      <c r="NP192" s="37"/>
      <c r="NQ192" s="37"/>
      <c r="NR192" s="37"/>
      <c r="NS192" s="37"/>
      <c r="NT192" s="37"/>
      <c r="NU192" s="37"/>
      <c r="NV192" s="37"/>
      <c r="NW192" s="37"/>
      <c r="NX192" s="37"/>
      <c r="NY192" s="37"/>
      <c r="NZ192" s="37"/>
      <c r="OA192" s="37"/>
      <c r="OB192" s="37"/>
      <c r="OC192" s="37"/>
      <c r="OD192" s="37"/>
      <c r="OE192" s="37"/>
      <c r="OF192" s="37"/>
      <c r="OG192" s="37"/>
      <c r="OH192" s="37"/>
      <c r="OI192" s="37"/>
      <c r="OJ192" s="37"/>
      <c r="OK192" s="37"/>
      <c r="OL192" s="37"/>
      <c r="OM192" s="37"/>
      <c r="ON192" s="37"/>
      <c r="OO192" s="37"/>
      <c r="OP192" s="37"/>
      <c r="OQ192" s="37"/>
      <c r="OR192" s="37"/>
      <c r="OS192" s="37"/>
      <c r="OT192" s="37"/>
    </row>
    <row r="193" spans="1:410" x14ac:dyDescent="0.35">
      <c r="A193" s="307">
        <v>0.2350000000000001</v>
      </c>
      <c r="B193" s="314">
        <f t="shared" si="16"/>
        <v>0.19100086428568344</v>
      </c>
      <c r="C193" s="315">
        <f t="shared" si="17"/>
        <v>4.3999135714316656E-2</v>
      </c>
      <c r="D193" s="37">
        <f t="shared" si="18"/>
        <v>0.18765140845261721</v>
      </c>
      <c r="E193" s="11">
        <f t="shared" si="19"/>
        <v>4.7348591547382884E-2</v>
      </c>
      <c r="F193" s="310">
        <f t="shared" si="20"/>
        <v>0.19095688385185092</v>
      </c>
      <c r="G193" s="311">
        <f t="shared" si="21"/>
        <v>4.4043116148149181E-2</v>
      </c>
      <c r="H193" s="312">
        <f t="shared" si="22"/>
        <v>0.18775689399998896</v>
      </c>
      <c r="I193" s="313">
        <f t="shared" si="23"/>
        <v>4.7243106000011137E-2</v>
      </c>
      <c r="J193" s="323">
        <v>0.18765140845261721</v>
      </c>
      <c r="K193" s="313">
        <v>4.7348591547382884E-2</v>
      </c>
      <c r="M193" s="1">
        <v>0.2350000000000001</v>
      </c>
      <c r="N193" s="37">
        <v>0.18915724501031828</v>
      </c>
      <c r="O193" s="37">
        <v>0.19145007144943338</v>
      </c>
      <c r="P193" s="37">
        <v>0.19648853827540469</v>
      </c>
      <c r="Q193" s="37">
        <v>0.20010267896103917</v>
      </c>
      <c r="R193" s="37">
        <v>0.18684895544003788</v>
      </c>
      <c r="S193" s="37">
        <v>0.19145007144943338</v>
      </c>
      <c r="T193" s="37">
        <v>0.18995473983020661</v>
      </c>
      <c r="U193" s="37">
        <v>0.19717402318218014</v>
      </c>
      <c r="V193" s="37">
        <v>0.19145007144943338</v>
      </c>
      <c r="W193" s="37">
        <v>0.19157640456669167</v>
      </c>
      <c r="X193" s="37">
        <v>0.19145007144943338</v>
      </c>
      <c r="Y193" s="37">
        <v>0.18847999128009452</v>
      </c>
      <c r="Z193" s="37">
        <v>0.19157640456669167</v>
      </c>
      <c r="AA193" s="37">
        <v>0.19157640456669167</v>
      </c>
      <c r="AB193" s="37">
        <v>0.20730888905730582</v>
      </c>
      <c r="AC193" s="37">
        <v>0.19138437366324079</v>
      </c>
      <c r="AD193" s="37">
        <v>0.18717480144517151</v>
      </c>
      <c r="AE193" s="37">
        <v>0.20594872476770321</v>
      </c>
      <c r="AF193" s="37">
        <v>0.19145007144943338</v>
      </c>
      <c r="AG193" s="37">
        <v>0.19157640456669167</v>
      </c>
      <c r="AH193" s="37">
        <v>0.19648853827540469</v>
      </c>
      <c r="AI193" s="37">
        <v>0.20273411868433699</v>
      </c>
      <c r="AJ193" s="37">
        <v>0.19157640456669167</v>
      </c>
      <c r="AK193" s="37">
        <v>0.18698973835731247</v>
      </c>
      <c r="AL193" s="37">
        <v>0.19145007144943338</v>
      </c>
      <c r="AM193" s="37">
        <v>0.19132968624575075</v>
      </c>
      <c r="AN193" s="37">
        <v>0.19595819843674955</v>
      </c>
      <c r="AO193" s="37">
        <v>0.19138437366324079</v>
      </c>
      <c r="AP193" s="37">
        <v>0.19157640456669167</v>
      </c>
      <c r="AQ193" s="37">
        <v>0.19685509394395218</v>
      </c>
      <c r="AR193" s="37">
        <v>0.19648853827540469</v>
      </c>
      <c r="AS193" s="37">
        <v>0.1819431131178666</v>
      </c>
      <c r="AT193" s="37">
        <v>0.20406175636658097</v>
      </c>
      <c r="AU193" s="37">
        <v>0.18937847506501804</v>
      </c>
      <c r="AV193" s="37">
        <v>0.19157640456669167</v>
      </c>
      <c r="AW193" s="37">
        <v>0.19128909883319967</v>
      </c>
      <c r="AX193" s="37">
        <v>0.19138437366324079</v>
      </c>
      <c r="AY193" s="37">
        <v>0.19145007144943338</v>
      </c>
      <c r="AZ193" s="37">
        <v>0.18833449908029753</v>
      </c>
      <c r="BA193" s="37">
        <v>0.18698973835731247</v>
      </c>
      <c r="BB193" s="37">
        <v>0.18698973835731247</v>
      </c>
      <c r="BC193" s="37">
        <v>0.19217400417816566</v>
      </c>
      <c r="BD193" s="37">
        <v>0.1865825570541586</v>
      </c>
      <c r="BE193" s="37">
        <v>0.19145007144943338</v>
      </c>
      <c r="BF193" s="37">
        <v>0.20214797851838262</v>
      </c>
      <c r="BG193" s="37">
        <v>0.1971532488575507</v>
      </c>
      <c r="BH193" s="37">
        <v>0.20378144278315236</v>
      </c>
      <c r="BI193" s="37">
        <v>0.19648853827540469</v>
      </c>
      <c r="BJ193" s="37">
        <v>0.19138437366324079</v>
      </c>
      <c r="BK193" s="37">
        <v>0.21255928496944576</v>
      </c>
      <c r="BL193" s="37">
        <v>0.20123551472133694</v>
      </c>
      <c r="BM193" s="37">
        <v>0.18935893016661631</v>
      </c>
      <c r="BN193" s="37">
        <v>0.18475633170345418</v>
      </c>
      <c r="BO193" s="37">
        <v>0.19512758258476048</v>
      </c>
      <c r="BP193" s="37">
        <v>0.19135153355153411</v>
      </c>
      <c r="BQ193" s="37">
        <v>0.19462258621975259</v>
      </c>
      <c r="BR193" s="37">
        <v>0.19157640456669167</v>
      </c>
      <c r="BS193" s="37">
        <v>0.19157640456669167</v>
      </c>
      <c r="BT193" s="37">
        <v>0.19145007144943338</v>
      </c>
      <c r="BU193" s="37">
        <v>0.19145007144943338</v>
      </c>
      <c r="BV193" s="37">
        <v>0.19648853827540469</v>
      </c>
      <c r="BW193" s="37">
        <v>0.19564545453268356</v>
      </c>
      <c r="BX193" s="37">
        <v>0.18698973835731247</v>
      </c>
      <c r="BY193" s="37">
        <v>0.19164610589415876</v>
      </c>
      <c r="BZ193" s="37">
        <v>0.19009825288506166</v>
      </c>
      <c r="CA193" s="37">
        <v>0.19157640456669167</v>
      </c>
      <c r="CB193" s="37">
        <v>0.1869427982116727</v>
      </c>
      <c r="CC193" s="37">
        <v>0.20334847575759252</v>
      </c>
      <c r="CD193" s="37">
        <v>0.19212250195049418</v>
      </c>
      <c r="CE193" s="37">
        <v>0.19592468928826889</v>
      </c>
      <c r="CF193" s="37">
        <v>0.17262424631576856</v>
      </c>
      <c r="CG193" s="37">
        <v>0.1869427982116727</v>
      </c>
      <c r="CH193" s="37">
        <v>0.21204235734685906</v>
      </c>
      <c r="CI193" s="37">
        <v>0.18276968642483138</v>
      </c>
      <c r="CJ193" s="37">
        <v>0.19648853827540469</v>
      </c>
      <c r="CK193" s="37">
        <v>0.20355710864961885</v>
      </c>
      <c r="CL193" s="37">
        <v>0.18698973835731247</v>
      </c>
      <c r="CM193" s="37">
        <v>0.19183233101920227</v>
      </c>
      <c r="CN193" s="37">
        <v>0.19693523652166856</v>
      </c>
      <c r="CO193" s="37">
        <v>0.20938514826351384</v>
      </c>
      <c r="CP193" s="37">
        <v>0.19863402898171723</v>
      </c>
      <c r="CQ193" s="37">
        <v>0.1911705085931561</v>
      </c>
      <c r="CR193" s="37">
        <v>0.18717480144517151</v>
      </c>
      <c r="CS193" s="37">
        <v>0.19975936083066803</v>
      </c>
      <c r="CT193" s="37">
        <v>0.18698973835731247</v>
      </c>
      <c r="CU193" s="37">
        <v>0.18808022861369023</v>
      </c>
      <c r="CV193" s="37">
        <v>0.18717480144517151</v>
      </c>
      <c r="CW193" s="37">
        <v>0.19359802240425594</v>
      </c>
      <c r="CX193" s="37">
        <v>0.18698973835731247</v>
      </c>
      <c r="CY193" s="37">
        <v>0.18698973835731247</v>
      </c>
      <c r="CZ193" s="37">
        <v>0.20024374196119643</v>
      </c>
      <c r="DA193" s="37">
        <v>0.18717480144517151</v>
      </c>
      <c r="DB193" s="37">
        <v>0.18530839986954906</v>
      </c>
      <c r="DC193" s="37">
        <v>0.1869427982116727</v>
      </c>
      <c r="DD193" s="37">
        <v>0.19265621645168185</v>
      </c>
      <c r="DE193" s="37">
        <v>0.18681230801003812</v>
      </c>
      <c r="DF193" s="37">
        <v>0.19319042765047767</v>
      </c>
      <c r="DG193" s="37">
        <v>0.18475633170345418</v>
      </c>
      <c r="DH193" s="37">
        <v>0.18496586403847548</v>
      </c>
      <c r="DI193" s="37">
        <v>0.19387338635966467</v>
      </c>
      <c r="DJ193" s="37">
        <v>0.19177416699958161</v>
      </c>
      <c r="DK193" s="37">
        <v>0.18698973835731247</v>
      </c>
      <c r="DL193" s="37">
        <v>0.18698973835731247</v>
      </c>
      <c r="DM193" s="37">
        <v>0.17636710894852481</v>
      </c>
      <c r="DN193" s="37">
        <v>0.18975571083197895</v>
      </c>
      <c r="DO193" s="37">
        <v>0.18698973835731247</v>
      </c>
      <c r="DP193" s="37">
        <v>0.18475633170345418</v>
      </c>
      <c r="DQ193" s="37">
        <v>0.19133796156292715</v>
      </c>
      <c r="DR193" s="37">
        <v>0.17465496229808664</v>
      </c>
      <c r="DS193" s="37">
        <v>0.18848621801857735</v>
      </c>
      <c r="DT193" s="37">
        <v>0.18220509399942775</v>
      </c>
      <c r="DU193" s="37">
        <v>0.18698973835731247</v>
      </c>
      <c r="DV193" s="37">
        <v>0.18681230801003923</v>
      </c>
      <c r="DW193" s="37">
        <v>0.18520223185658335</v>
      </c>
      <c r="DX193" s="37">
        <v>0.18806029829161175</v>
      </c>
      <c r="DY193" s="37">
        <v>0.18717480144517151</v>
      </c>
      <c r="DZ193" s="37">
        <v>0.1929815388902314</v>
      </c>
      <c r="EA193" s="37">
        <v>0.18709211123754987</v>
      </c>
      <c r="EB193" s="37">
        <v>0.19265621645168185</v>
      </c>
      <c r="EC193" s="37">
        <v>0.18698973835731247</v>
      </c>
      <c r="ED193" s="37">
        <v>0.1889130784091686</v>
      </c>
      <c r="EE193" s="37">
        <v>0.18717480144517151</v>
      </c>
      <c r="EF193" s="37">
        <v>0.18698973835731247</v>
      </c>
      <c r="EG193" s="37">
        <v>0.18475633170345418</v>
      </c>
      <c r="EH193" s="37">
        <v>0.18698973835731247</v>
      </c>
      <c r="EI193" s="37">
        <v>0.18698973835731247</v>
      </c>
      <c r="EJ193" s="37">
        <v>0.19428907834440357</v>
      </c>
      <c r="EK193" s="37">
        <v>0.18858331229914538</v>
      </c>
      <c r="EL193" s="37">
        <v>0.19428907834440357</v>
      </c>
      <c r="EM193" s="37">
        <v>0.19423781593826073</v>
      </c>
      <c r="EN193" s="37">
        <v>0.18908105552433496</v>
      </c>
      <c r="EO193" s="37">
        <v>0.19428907834440357</v>
      </c>
      <c r="EP193" s="37">
        <v>0.19428907834440357</v>
      </c>
      <c r="EQ193" s="37">
        <v>0.18994530733918213</v>
      </c>
      <c r="ER193" s="37">
        <v>0.1791786880356081</v>
      </c>
      <c r="ES193" s="37">
        <v>0.1761306583990947</v>
      </c>
      <c r="ET193" s="37">
        <v>0.18717480144517151</v>
      </c>
      <c r="EU193" s="37">
        <v>0.19212199870601498</v>
      </c>
      <c r="EV193" s="37">
        <v>0.19319042765047767</v>
      </c>
      <c r="EW193" s="37">
        <v>0.19736977781289178</v>
      </c>
      <c r="EX193" s="37">
        <v>0.18698973835731247</v>
      </c>
      <c r="EY193" s="37">
        <v>0.18698973835731247</v>
      </c>
      <c r="EZ193" s="37">
        <v>0.19211195365752998</v>
      </c>
      <c r="FA193" s="37">
        <v>0.18717480144517151</v>
      </c>
      <c r="FB193" s="37">
        <v>0.18550156536076035</v>
      </c>
      <c r="FC193" s="37">
        <v>0.18717480144517151</v>
      </c>
      <c r="FD193" s="37">
        <v>0.17162987318003364</v>
      </c>
      <c r="FE193" s="37">
        <v>0.18994530733918213</v>
      </c>
      <c r="FF193" s="37">
        <v>0.18550156536076035</v>
      </c>
      <c r="FG193" s="37">
        <v>0.18698973835731247</v>
      </c>
      <c r="FH193" s="37">
        <v>0.1868713565106439</v>
      </c>
      <c r="FI193" s="37">
        <v>0.1808099168322741</v>
      </c>
      <c r="FJ193" s="37">
        <v>0.20293262878160068</v>
      </c>
      <c r="FK193" s="37">
        <v>0.18717480144517151</v>
      </c>
      <c r="FL193" s="37">
        <v>0.1891938221386178</v>
      </c>
      <c r="FM193" s="37">
        <v>0.19006613073511636</v>
      </c>
      <c r="FN193" s="37">
        <v>0.19428907834440357</v>
      </c>
      <c r="FO193" s="37">
        <v>0.19767070933057651</v>
      </c>
      <c r="FP193" s="37">
        <v>0.18717480144517151</v>
      </c>
      <c r="FQ193" s="37">
        <v>0.18698973835731247</v>
      </c>
      <c r="FR193" s="37">
        <v>0.18717480144517151</v>
      </c>
      <c r="FS193" s="37">
        <v>0.17997064706686938</v>
      </c>
      <c r="FT193" s="37">
        <v>0.18698973835731247</v>
      </c>
      <c r="FU193" s="37">
        <v>0.18698973835731247</v>
      </c>
      <c r="FV193" s="37">
        <v>0.18709211123754987</v>
      </c>
      <c r="FW193" s="37">
        <v>0.19826542016355209</v>
      </c>
      <c r="FX193" s="37">
        <v>0.19428907834440357</v>
      </c>
      <c r="FY193" s="37">
        <v>0.18957705219478127</v>
      </c>
      <c r="FZ193" s="37">
        <v>0.18230561283767099</v>
      </c>
      <c r="GA193" s="37">
        <v>0.18698973835731247</v>
      </c>
      <c r="GB193" s="37">
        <v>0.18698973835731247</v>
      </c>
      <c r="GC193" s="37">
        <v>0.19991464764617728</v>
      </c>
      <c r="GD193" s="37">
        <v>0.18629080732881831</v>
      </c>
      <c r="GE193" s="37">
        <v>0.18717480144517151</v>
      </c>
      <c r="GF193" s="37">
        <v>0.18698973835731247</v>
      </c>
      <c r="GG193" s="37">
        <v>0.19763812793825131</v>
      </c>
      <c r="GH193" s="37">
        <v>0.18192523491856027</v>
      </c>
      <c r="GI193" s="37">
        <v>0.18709211123754987</v>
      </c>
      <c r="GJ193" s="37">
        <v>0.18717480144517151</v>
      </c>
      <c r="GK193" s="37">
        <v>0.18206020827036506</v>
      </c>
      <c r="GL193" s="37">
        <v>0.18684895544003788</v>
      </c>
      <c r="GM193" s="37">
        <v>0.20144466484097734</v>
      </c>
      <c r="GN193" s="37">
        <v>0.18475633170345418</v>
      </c>
      <c r="GO193" s="37">
        <v>0.1873610057087618</v>
      </c>
      <c r="GP193" s="37">
        <v>0.18717480144517151</v>
      </c>
      <c r="GQ193" s="37">
        <v>0.20218381587256906</v>
      </c>
      <c r="GR193" s="37">
        <v>0.19428907834440357</v>
      </c>
      <c r="GS193" s="37">
        <v>0.18698973835731247</v>
      </c>
      <c r="GT193" s="37">
        <v>0.19171817754111742</v>
      </c>
      <c r="GU193" s="37">
        <v>0.19015775974848048</v>
      </c>
      <c r="GV193" s="37">
        <v>0.1868713565106439</v>
      </c>
      <c r="GW193" s="37">
        <v>0.18698973835731247</v>
      </c>
      <c r="GX193" s="37">
        <v>0.19399802246612374</v>
      </c>
      <c r="GY193" s="37">
        <v>0.19428907834440357</v>
      </c>
      <c r="GZ193" s="37">
        <v>0.19102732874452699</v>
      </c>
      <c r="HA193" s="37">
        <v>0.1869427982116727</v>
      </c>
      <c r="HB193" s="37">
        <v>0.19006613073511636</v>
      </c>
      <c r="HC193" s="37">
        <v>0.18832144841972887</v>
      </c>
      <c r="HD193" s="37">
        <v>0.18717480144517151</v>
      </c>
      <c r="HE193" s="37">
        <v>0.15784293002286542</v>
      </c>
      <c r="HF193" s="37">
        <v>0.18698973835731247</v>
      </c>
      <c r="HG193" s="37">
        <v>0.15946553443066946</v>
      </c>
      <c r="HH193" s="37">
        <v>0.18967843756617486</v>
      </c>
      <c r="HI193" s="37">
        <v>0.18698973835731247</v>
      </c>
      <c r="HJ193" s="37">
        <v>0.18865441876961309</v>
      </c>
      <c r="HK193" s="37">
        <v>0.18276968642483138</v>
      </c>
      <c r="HL193" s="37">
        <v>0.18486697047874023</v>
      </c>
      <c r="HM193" s="37">
        <v>0.18698973835731247</v>
      </c>
      <c r="HN193" s="37">
        <v>0.17965015599398182</v>
      </c>
      <c r="HO193" s="37">
        <v>0.19214456891293308</v>
      </c>
      <c r="HP193" s="37">
        <v>0.18717480144517151</v>
      </c>
      <c r="HQ193" s="37">
        <v>0.18684895544003788</v>
      </c>
      <c r="HR193" s="37">
        <v>0.18375890509721904</v>
      </c>
      <c r="HS193" s="37">
        <v>0.18878354518241025</v>
      </c>
      <c r="HT193" s="37">
        <v>0.1869427982116727</v>
      </c>
      <c r="HU193" s="37">
        <v>0.19327254595459387</v>
      </c>
      <c r="HV193" s="37">
        <v>0.18475633170345418</v>
      </c>
      <c r="HW193" s="37">
        <v>0.18698973835731247</v>
      </c>
      <c r="HX193" s="37">
        <v>0.19428907834440357</v>
      </c>
      <c r="HY193" s="37">
        <v>0.19428907834440357</v>
      </c>
      <c r="HZ193" s="37">
        <v>0.1824566058947128</v>
      </c>
      <c r="IA193" s="37">
        <v>0.1869427982116727</v>
      </c>
      <c r="IB193" s="37">
        <v>0.18681230801003812</v>
      </c>
      <c r="IC193" s="37">
        <v>0.18408733997510041</v>
      </c>
      <c r="ID193" s="37">
        <v>0.1869427982116727</v>
      </c>
      <c r="IE193" s="37">
        <v>0.18698973835731247</v>
      </c>
      <c r="IF193" s="37">
        <v>0.18709211123754987</v>
      </c>
      <c r="IG193" s="37">
        <v>0.18475633170345418</v>
      </c>
      <c r="IH193" s="37">
        <v>0.19177416699958161</v>
      </c>
      <c r="II193" s="37">
        <v>0.19428907834440357</v>
      </c>
      <c r="IJ193" s="37">
        <v>0.18836779797476444</v>
      </c>
      <c r="IK193" s="37">
        <v>0.18956727188902645</v>
      </c>
      <c r="IL193" s="37">
        <v>0.18496586403847548</v>
      </c>
      <c r="IM193" s="37"/>
      <c r="IN193" s="37"/>
      <c r="IO193" s="37"/>
      <c r="IP193" s="37"/>
      <c r="IQ193" s="37"/>
      <c r="IR193" s="37"/>
      <c r="IS193" s="37"/>
      <c r="IT193" s="37"/>
      <c r="IU193" s="37"/>
      <c r="IV193" s="37"/>
      <c r="IW193" s="37"/>
      <c r="IX193" s="37"/>
      <c r="IY193" s="37"/>
      <c r="IZ193" s="37"/>
      <c r="JA193" s="37"/>
      <c r="JB193" s="37"/>
      <c r="JC193" s="37"/>
      <c r="JD193" s="37"/>
      <c r="JE193" s="37"/>
      <c r="JF193" s="37"/>
      <c r="JG193" s="37"/>
      <c r="JH193" s="37"/>
      <c r="JI193" s="37"/>
      <c r="JJ193" s="37"/>
      <c r="JK193" s="37"/>
      <c r="JL193" s="37"/>
      <c r="JM193" s="37"/>
      <c r="JN193" s="37"/>
      <c r="JO193" s="37"/>
      <c r="JP193" s="37"/>
      <c r="JQ193" s="37"/>
      <c r="JR193" s="37"/>
      <c r="JS193" s="37"/>
      <c r="JT193" s="37"/>
      <c r="JU193" s="37"/>
      <c r="JV193" s="37"/>
      <c r="JW193" s="37"/>
      <c r="JX193" s="37"/>
      <c r="JY193" s="37"/>
      <c r="JZ193" s="37"/>
      <c r="KA193" s="37"/>
      <c r="KB193" s="37"/>
      <c r="KC193" s="37"/>
      <c r="KD193" s="37"/>
      <c r="KE193" s="37"/>
      <c r="KF193" s="37"/>
      <c r="KG193" s="37"/>
      <c r="KH193" s="37"/>
      <c r="KI193" s="37"/>
      <c r="KJ193" s="37"/>
      <c r="KK193" s="37"/>
      <c r="KL193" s="37"/>
      <c r="KM193" s="37"/>
      <c r="KN193" s="37"/>
      <c r="KO193" s="37"/>
      <c r="KP193" s="37"/>
      <c r="KQ193" s="37"/>
      <c r="KR193" s="37"/>
      <c r="KS193" s="37"/>
      <c r="KT193" s="37"/>
      <c r="KU193" s="37"/>
      <c r="KV193" s="37"/>
      <c r="KW193" s="37"/>
      <c r="KX193" s="37"/>
      <c r="KY193" s="37"/>
      <c r="KZ193" s="37"/>
      <c r="LA193" s="37"/>
      <c r="LB193" s="37"/>
      <c r="LC193" s="37"/>
      <c r="LD193" s="37"/>
      <c r="LE193" s="37"/>
      <c r="LF193" s="37"/>
      <c r="LG193" s="37"/>
      <c r="LH193" s="37"/>
      <c r="LI193" s="37"/>
      <c r="LJ193" s="37"/>
      <c r="LK193" s="37"/>
      <c r="LL193" s="37"/>
      <c r="LM193" s="37"/>
      <c r="LN193" s="37"/>
      <c r="LO193" s="37"/>
      <c r="LP193" s="37"/>
      <c r="LQ193" s="37"/>
      <c r="LR193" s="37"/>
      <c r="LS193" s="37"/>
      <c r="LT193" s="37"/>
      <c r="LU193" s="37"/>
      <c r="LV193" s="37"/>
      <c r="LW193" s="37"/>
      <c r="LX193" s="37"/>
      <c r="LY193" s="37"/>
      <c r="LZ193" s="37"/>
      <c r="MA193" s="37"/>
      <c r="MB193" s="37"/>
      <c r="MC193" s="37"/>
      <c r="MD193" s="37"/>
      <c r="ME193" s="37"/>
      <c r="MF193" s="37"/>
      <c r="MG193" s="37"/>
      <c r="MH193" s="37"/>
      <c r="MI193" s="37"/>
      <c r="MJ193" s="37"/>
      <c r="MK193" s="37"/>
      <c r="ML193" s="37"/>
      <c r="MM193" s="37"/>
      <c r="MN193" s="37"/>
      <c r="MO193" s="37"/>
      <c r="MP193" s="37"/>
      <c r="MQ193" s="37"/>
      <c r="MR193" s="37"/>
      <c r="MS193" s="37"/>
      <c r="MT193" s="37"/>
      <c r="MU193" s="37"/>
      <c r="MV193" s="37"/>
      <c r="MW193" s="37"/>
      <c r="MX193" s="37"/>
      <c r="MY193" s="37"/>
      <c r="MZ193" s="37"/>
      <c r="NA193" s="37"/>
      <c r="NB193" s="37"/>
      <c r="NC193" s="37"/>
      <c r="ND193" s="37"/>
      <c r="NE193" s="37"/>
      <c r="NF193" s="37"/>
      <c r="NG193" s="37"/>
      <c r="NH193" s="37"/>
      <c r="NI193" s="37"/>
      <c r="NJ193" s="37"/>
      <c r="NK193" s="37"/>
      <c r="NL193" s="37"/>
      <c r="NM193" s="37"/>
      <c r="NN193" s="37"/>
      <c r="NO193" s="37"/>
      <c r="NP193" s="37"/>
      <c r="NQ193" s="37"/>
      <c r="NR193" s="37"/>
      <c r="NS193" s="37"/>
      <c r="NT193" s="37"/>
      <c r="NU193" s="37"/>
      <c r="NV193" s="37"/>
      <c r="NW193" s="37"/>
      <c r="NX193" s="37"/>
      <c r="NY193" s="37"/>
      <c r="NZ193" s="37"/>
      <c r="OA193" s="37"/>
      <c r="OB193" s="37"/>
      <c r="OC193" s="37"/>
      <c r="OD193" s="37"/>
      <c r="OE193" s="37"/>
      <c r="OF193" s="37"/>
      <c r="OG193" s="37"/>
      <c r="OH193" s="37"/>
      <c r="OI193" s="37"/>
      <c r="OJ193" s="37"/>
      <c r="OK193" s="37"/>
      <c r="OL193" s="37"/>
      <c r="OM193" s="37"/>
      <c r="ON193" s="37"/>
      <c r="OO193" s="37"/>
      <c r="OP193" s="37"/>
      <c r="OQ193" s="37"/>
      <c r="OR193" s="37"/>
      <c r="OS193" s="37"/>
      <c r="OT193" s="37"/>
    </row>
    <row r="194" spans="1:410" x14ac:dyDescent="0.35">
      <c r="A194" s="307">
        <v>0.2360000000000001</v>
      </c>
      <c r="B194" s="314">
        <f t="shared" si="16"/>
        <v>0.19190416731873974</v>
      </c>
      <c r="C194" s="315">
        <f t="shared" si="17"/>
        <v>4.4095832681260355E-2</v>
      </c>
      <c r="D194" s="37">
        <f t="shared" si="18"/>
        <v>0.18855140341543034</v>
      </c>
      <c r="E194" s="11">
        <f t="shared" si="19"/>
        <v>4.7448596584569763E-2</v>
      </c>
      <c r="F194" s="310">
        <f t="shared" si="20"/>
        <v>0.19185948882776171</v>
      </c>
      <c r="G194" s="311">
        <f t="shared" si="21"/>
        <v>4.4140511172238384E-2</v>
      </c>
      <c r="H194" s="312">
        <f t="shared" si="22"/>
        <v>0.18865716453589473</v>
      </c>
      <c r="I194" s="313">
        <f t="shared" si="23"/>
        <v>4.7342835464105365E-2</v>
      </c>
      <c r="J194" s="323">
        <v>0.18855140341543034</v>
      </c>
      <c r="K194" s="313">
        <v>4.7448596584569763E-2</v>
      </c>
      <c r="M194" s="1">
        <v>0.2360000000000001</v>
      </c>
      <c r="N194" s="37">
        <v>0.19005011315328924</v>
      </c>
      <c r="O194" s="37">
        <v>0.19235342686782508</v>
      </c>
      <c r="P194" s="37">
        <v>0.19737393290604133</v>
      </c>
      <c r="Q194" s="37">
        <v>0.20098347790943816</v>
      </c>
      <c r="R194" s="37">
        <v>0.18775362174256416</v>
      </c>
      <c r="S194" s="37">
        <v>0.19235342686782508</v>
      </c>
      <c r="T194" s="37">
        <v>0.1908578054074157</v>
      </c>
      <c r="U194" s="37">
        <v>0.19805371639839886</v>
      </c>
      <c r="V194" s="37">
        <v>0.19235342686782508</v>
      </c>
      <c r="W194" s="37">
        <v>0.19247781872840464</v>
      </c>
      <c r="X194" s="37">
        <v>0.19235342686782508</v>
      </c>
      <c r="Y194" s="37">
        <v>0.18938989100927905</v>
      </c>
      <c r="Z194" s="37">
        <v>0.19247781872840464</v>
      </c>
      <c r="AA194" s="37">
        <v>0.19247781872840464</v>
      </c>
      <c r="AB194" s="37">
        <v>0.20824865936916259</v>
      </c>
      <c r="AC194" s="37">
        <v>0.19228484771851151</v>
      </c>
      <c r="AD194" s="37">
        <v>0.18807862411376175</v>
      </c>
      <c r="AE194" s="37">
        <v>0.20689220039394773</v>
      </c>
      <c r="AF194" s="37">
        <v>0.19235342686782508</v>
      </c>
      <c r="AG194" s="37">
        <v>0.19247781872840464</v>
      </c>
      <c r="AH194" s="37">
        <v>0.19737393290604133</v>
      </c>
      <c r="AI194" s="37">
        <v>0.20368889991265915</v>
      </c>
      <c r="AJ194" s="37">
        <v>0.19247781872840464</v>
      </c>
      <c r="AK194" s="37">
        <v>0.18790293548344761</v>
      </c>
      <c r="AL194" s="37">
        <v>0.19235342686782508</v>
      </c>
      <c r="AM194" s="37">
        <v>0.19224175297035462</v>
      </c>
      <c r="AN194" s="37">
        <v>0.19684442655521628</v>
      </c>
      <c r="AO194" s="37">
        <v>0.19228484771851151</v>
      </c>
      <c r="AP194" s="37">
        <v>0.19247781872840464</v>
      </c>
      <c r="AQ194" s="37">
        <v>0.19778551969667135</v>
      </c>
      <c r="AR194" s="37">
        <v>0.19737393290604133</v>
      </c>
      <c r="AS194" s="37">
        <v>0.18284380169910142</v>
      </c>
      <c r="AT194" s="37">
        <v>0.20494544316920127</v>
      </c>
      <c r="AU194" s="37">
        <v>0.19027170972953789</v>
      </c>
      <c r="AV194" s="37">
        <v>0.19247781872840464</v>
      </c>
      <c r="AW194" s="37">
        <v>0.19218563626873841</v>
      </c>
      <c r="AX194" s="37">
        <v>0.19228484771851151</v>
      </c>
      <c r="AY194" s="37">
        <v>0.19235342686782508</v>
      </c>
      <c r="AZ194" s="37">
        <v>0.18924688570535997</v>
      </c>
      <c r="BA194" s="37">
        <v>0.18790293548344761</v>
      </c>
      <c r="BB194" s="37">
        <v>0.18790293548344761</v>
      </c>
      <c r="BC194" s="37">
        <v>0.19308776999285993</v>
      </c>
      <c r="BD194" s="37">
        <v>0.18748372685869064</v>
      </c>
      <c r="BE194" s="37">
        <v>0.19235342686782508</v>
      </c>
      <c r="BF194" s="37">
        <v>0.2030460694819376</v>
      </c>
      <c r="BG194" s="37">
        <v>0.1980367466168047</v>
      </c>
      <c r="BH194" s="37">
        <v>0.20471354975907508</v>
      </c>
      <c r="BI194" s="37">
        <v>0.19737393290604133</v>
      </c>
      <c r="BJ194" s="37">
        <v>0.19228484771851151</v>
      </c>
      <c r="BK194" s="37">
        <v>0.21349982293648195</v>
      </c>
      <c r="BL194" s="37">
        <v>0.20212341371582743</v>
      </c>
      <c r="BM194" s="37">
        <v>0.19026188204174965</v>
      </c>
      <c r="BN194" s="37">
        <v>0.18567088819735877</v>
      </c>
      <c r="BO194" s="37">
        <v>0.19598643139350536</v>
      </c>
      <c r="BP194" s="37">
        <v>0.1922505676305708</v>
      </c>
      <c r="BQ194" s="37">
        <v>0.19552718886135856</v>
      </c>
      <c r="BR194" s="37">
        <v>0.19247781872840464</v>
      </c>
      <c r="BS194" s="37">
        <v>0.19247781872840464</v>
      </c>
      <c r="BT194" s="37">
        <v>0.19235342686782508</v>
      </c>
      <c r="BU194" s="37">
        <v>0.19235342686782508</v>
      </c>
      <c r="BV194" s="37">
        <v>0.19737393290604133</v>
      </c>
      <c r="BW194" s="37">
        <v>0.1964489928943669</v>
      </c>
      <c r="BX194" s="37">
        <v>0.18790293548344761</v>
      </c>
      <c r="BY194" s="37">
        <v>0.19254820250492899</v>
      </c>
      <c r="BZ194" s="37">
        <v>0.1909918842374787</v>
      </c>
      <c r="CA194" s="37">
        <v>0.19247781872840464</v>
      </c>
      <c r="CB194" s="37">
        <v>0.18785315029012928</v>
      </c>
      <c r="CC194" s="37">
        <v>0.2042674893243055</v>
      </c>
      <c r="CD194" s="37">
        <v>0.19299598962099607</v>
      </c>
      <c r="CE194" s="37">
        <v>0.19686809262956406</v>
      </c>
      <c r="CF194" s="37">
        <v>0.17355104366677798</v>
      </c>
      <c r="CG194" s="37">
        <v>0.18785315029012928</v>
      </c>
      <c r="CH194" s="37">
        <v>0.21298334885208092</v>
      </c>
      <c r="CI194" s="37">
        <v>0.18367646155548933</v>
      </c>
      <c r="CJ194" s="37">
        <v>0.19737393290604133</v>
      </c>
      <c r="CK194" s="37">
        <v>0.20443797302950251</v>
      </c>
      <c r="CL194" s="37">
        <v>0.18790293548344761</v>
      </c>
      <c r="CM194" s="37">
        <v>0.19272614625374462</v>
      </c>
      <c r="CN194" s="37">
        <v>0.19783230915661854</v>
      </c>
      <c r="CO194" s="37">
        <v>0.21033249523365471</v>
      </c>
      <c r="CP194" s="37">
        <v>0.19951427145446288</v>
      </c>
      <c r="CQ194" s="37">
        <v>0.19206982127878303</v>
      </c>
      <c r="CR194" s="37">
        <v>0.18807862411376175</v>
      </c>
      <c r="CS194" s="37">
        <v>0.20063504144624611</v>
      </c>
      <c r="CT194" s="37">
        <v>0.18790293548344761</v>
      </c>
      <c r="CU194" s="37">
        <v>0.18898232255309155</v>
      </c>
      <c r="CV194" s="37">
        <v>0.18807862411376175</v>
      </c>
      <c r="CW194" s="37">
        <v>0.19451492255820702</v>
      </c>
      <c r="CX194" s="37">
        <v>0.18790293548344761</v>
      </c>
      <c r="CY194" s="37">
        <v>0.18790293548344761</v>
      </c>
      <c r="CZ194" s="37">
        <v>0.20113902875486578</v>
      </c>
      <c r="DA194" s="37">
        <v>0.18807862411376175</v>
      </c>
      <c r="DB194" s="37">
        <v>0.18622977125775897</v>
      </c>
      <c r="DC194" s="37">
        <v>0.18785315029012928</v>
      </c>
      <c r="DD194" s="37">
        <v>0.19354877007894822</v>
      </c>
      <c r="DE194" s="37">
        <v>0.18773405972350776</v>
      </c>
      <c r="DF194" s="37">
        <v>0.19408403421978138</v>
      </c>
      <c r="DG194" s="37">
        <v>0.18567088819735877</v>
      </c>
      <c r="DH194" s="37">
        <v>0.18588602752093641</v>
      </c>
      <c r="DI194" s="37">
        <v>0.19479028711644153</v>
      </c>
      <c r="DJ194" s="37">
        <v>0.19268949826590198</v>
      </c>
      <c r="DK194" s="37">
        <v>0.18790293548344761</v>
      </c>
      <c r="DL194" s="37">
        <v>0.18790293548344761</v>
      </c>
      <c r="DM194" s="37">
        <v>0.17724197967287592</v>
      </c>
      <c r="DN194" s="37">
        <v>0.19064415285910963</v>
      </c>
      <c r="DO194" s="37">
        <v>0.18790293548344761</v>
      </c>
      <c r="DP194" s="37">
        <v>0.18567088819735877</v>
      </c>
      <c r="DQ194" s="37">
        <v>0.1922570009372031</v>
      </c>
      <c r="DR194" s="37">
        <v>0.17556330701327272</v>
      </c>
      <c r="DS194" s="37">
        <v>0.18939971812136425</v>
      </c>
      <c r="DT194" s="37">
        <v>0.18311745119028999</v>
      </c>
      <c r="DU194" s="37">
        <v>0.18790293548344761</v>
      </c>
      <c r="DV194" s="37">
        <v>0.18773405972350776</v>
      </c>
      <c r="DW194" s="37">
        <v>0.1861165156273088</v>
      </c>
      <c r="DX194" s="37">
        <v>0.18896353699016544</v>
      </c>
      <c r="DY194" s="37">
        <v>0.18807862411376175</v>
      </c>
      <c r="DZ194" s="37">
        <v>0.19387115045315628</v>
      </c>
      <c r="EA194" s="37">
        <v>0.18800248148459042</v>
      </c>
      <c r="EB194" s="37">
        <v>0.19354877007894822</v>
      </c>
      <c r="EC194" s="37">
        <v>0.18790293548344761</v>
      </c>
      <c r="ED194" s="37">
        <v>0.18976947623042317</v>
      </c>
      <c r="EE194" s="37">
        <v>0.18807862411376175</v>
      </c>
      <c r="EF194" s="37">
        <v>0.18790293548344761</v>
      </c>
      <c r="EG194" s="37">
        <v>0.18567088819735877</v>
      </c>
      <c r="EH194" s="37">
        <v>0.18790293548344761</v>
      </c>
      <c r="EI194" s="37">
        <v>0.18790293548344761</v>
      </c>
      <c r="EJ194" s="37">
        <v>0.19517814062438599</v>
      </c>
      <c r="EK194" s="37">
        <v>0.18949395615057441</v>
      </c>
      <c r="EL194" s="37">
        <v>0.19517814062438599</v>
      </c>
      <c r="EM194" s="37">
        <v>0.19514852145008432</v>
      </c>
      <c r="EN194" s="37">
        <v>0.19000157015920949</v>
      </c>
      <c r="EO194" s="37">
        <v>0.19517814062438599</v>
      </c>
      <c r="EP194" s="37">
        <v>0.19517814062438599</v>
      </c>
      <c r="EQ194" s="37">
        <v>0.19083620889334219</v>
      </c>
      <c r="ER194" s="37">
        <v>0.18008101686076761</v>
      </c>
      <c r="ES194" s="37">
        <v>0.1770898246400201</v>
      </c>
      <c r="ET194" s="37">
        <v>0.18807862411376175</v>
      </c>
      <c r="EU194" s="37">
        <v>0.19301657604515299</v>
      </c>
      <c r="EV194" s="37">
        <v>0.19408403421978138</v>
      </c>
      <c r="EW194" s="37">
        <v>0.19825763967168775</v>
      </c>
      <c r="EX194" s="37">
        <v>0.18790293548344761</v>
      </c>
      <c r="EY194" s="37">
        <v>0.18790293548344761</v>
      </c>
      <c r="EZ194" s="37">
        <v>0.19300193260778387</v>
      </c>
      <c r="FA194" s="37">
        <v>0.18807862411376175</v>
      </c>
      <c r="FB194" s="37">
        <v>0.18641446767128933</v>
      </c>
      <c r="FC194" s="37">
        <v>0.18807862411376175</v>
      </c>
      <c r="FD194" s="37">
        <v>0.17248180484529296</v>
      </c>
      <c r="FE194" s="37">
        <v>0.19083620889334219</v>
      </c>
      <c r="FF194" s="37">
        <v>0.18641446767128933</v>
      </c>
      <c r="FG194" s="37">
        <v>0.18790293548344761</v>
      </c>
      <c r="FH194" s="37">
        <v>0.18778454216497886</v>
      </c>
      <c r="FI194" s="37">
        <v>0.18170392668520918</v>
      </c>
      <c r="FJ194" s="37">
        <v>0.20381717101054719</v>
      </c>
      <c r="FK194" s="37">
        <v>0.18807862411376175</v>
      </c>
      <c r="FL194" s="37">
        <v>0.19007497737211887</v>
      </c>
      <c r="FM194" s="37">
        <v>0.19098029004825134</v>
      </c>
      <c r="FN194" s="37">
        <v>0.19517814062438599</v>
      </c>
      <c r="FO194" s="37">
        <v>0.19855951697286112</v>
      </c>
      <c r="FP194" s="37">
        <v>0.18807862411376175</v>
      </c>
      <c r="FQ194" s="37">
        <v>0.18790293548344761</v>
      </c>
      <c r="FR194" s="37">
        <v>0.18807862411376175</v>
      </c>
      <c r="FS194" s="37">
        <v>0.18087400861386382</v>
      </c>
      <c r="FT194" s="37">
        <v>0.18790293548344761</v>
      </c>
      <c r="FU194" s="37">
        <v>0.18790293548344761</v>
      </c>
      <c r="FV194" s="37">
        <v>0.18800248148459042</v>
      </c>
      <c r="FW194" s="37">
        <v>0.19916684515768868</v>
      </c>
      <c r="FX194" s="37">
        <v>0.19517814062438599</v>
      </c>
      <c r="FY194" s="37">
        <v>0.19051489507808039</v>
      </c>
      <c r="FZ194" s="37">
        <v>0.18322986241173411</v>
      </c>
      <c r="GA194" s="37">
        <v>0.18790293548344761</v>
      </c>
      <c r="GB194" s="37">
        <v>0.18790293548344761</v>
      </c>
      <c r="GC194" s="37">
        <v>0.20085768428696382</v>
      </c>
      <c r="GD194" s="37">
        <v>0.18719521614601442</v>
      </c>
      <c r="GE194" s="37">
        <v>0.18807862411376175</v>
      </c>
      <c r="GF194" s="37">
        <v>0.18790293548344761</v>
      </c>
      <c r="GG194" s="37">
        <v>0.19852982893639726</v>
      </c>
      <c r="GH194" s="37">
        <v>0.18283722867236141</v>
      </c>
      <c r="GI194" s="37">
        <v>0.18800248148459042</v>
      </c>
      <c r="GJ194" s="37">
        <v>0.18807862411376175</v>
      </c>
      <c r="GK194" s="37">
        <v>0.18296290850099273</v>
      </c>
      <c r="GL194" s="37">
        <v>0.18775362174256416</v>
      </c>
      <c r="GM194" s="37">
        <v>0.20238637474037313</v>
      </c>
      <c r="GN194" s="37">
        <v>0.18567088819735877</v>
      </c>
      <c r="GO194" s="37">
        <v>0.1882365195914677</v>
      </c>
      <c r="GP194" s="37">
        <v>0.18807862411376175</v>
      </c>
      <c r="GQ194" s="37">
        <v>0.20306972762882425</v>
      </c>
      <c r="GR194" s="37">
        <v>0.19517814062438599</v>
      </c>
      <c r="GS194" s="37">
        <v>0.18790293548344761</v>
      </c>
      <c r="GT194" s="37">
        <v>0.19265185335062829</v>
      </c>
      <c r="GU194" s="37">
        <v>0.19106903131378261</v>
      </c>
      <c r="GV194" s="37">
        <v>0.18778454216497886</v>
      </c>
      <c r="GW194" s="37">
        <v>0.18790293548344761</v>
      </c>
      <c r="GX194" s="37">
        <v>0.19491491824525609</v>
      </c>
      <c r="GY194" s="37">
        <v>0.19517814062438599</v>
      </c>
      <c r="GZ194" s="37">
        <v>0.19191776826302642</v>
      </c>
      <c r="HA194" s="37">
        <v>0.18785315029012928</v>
      </c>
      <c r="HB194" s="37">
        <v>0.19098029004825134</v>
      </c>
      <c r="HC194" s="37">
        <v>0.1892399571713328</v>
      </c>
      <c r="HD194" s="37">
        <v>0.18807862411376175</v>
      </c>
      <c r="HE194" s="37">
        <v>0.15850716291369293</v>
      </c>
      <c r="HF194" s="37">
        <v>0.18790293548344761</v>
      </c>
      <c r="HG194" s="37">
        <v>0.16013071539104851</v>
      </c>
      <c r="HH194" s="37">
        <v>0.19058857765245518</v>
      </c>
      <c r="HI194" s="37">
        <v>0.18790293548344761</v>
      </c>
      <c r="HJ194" s="37">
        <v>0.18955846104269791</v>
      </c>
      <c r="HK194" s="37">
        <v>0.18367646155548933</v>
      </c>
      <c r="HL194" s="37">
        <v>0.18577873995662397</v>
      </c>
      <c r="HM194" s="37">
        <v>0.18790293548344761</v>
      </c>
      <c r="HN194" s="37">
        <v>0.18053275768343435</v>
      </c>
      <c r="HO194" s="37">
        <v>0.19307162125637367</v>
      </c>
      <c r="HP194" s="37">
        <v>0.18807862411376175</v>
      </c>
      <c r="HQ194" s="37">
        <v>0.18775362174256416</v>
      </c>
      <c r="HR194" s="37">
        <v>0.18453756082798023</v>
      </c>
      <c r="HS194" s="37">
        <v>0.18969566249842074</v>
      </c>
      <c r="HT194" s="37">
        <v>0.18785315029012928</v>
      </c>
      <c r="HU194" s="37">
        <v>0.19415780139156924</v>
      </c>
      <c r="HV194" s="37">
        <v>0.18567088819735877</v>
      </c>
      <c r="HW194" s="37">
        <v>0.18790293548344761</v>
      </c>
      <c r="HX194" s="37">
        <v>0.19517814062438599</v>
      </c>
      <c r="HY194" s="37">
        <v>0.19517814062438599</v>
      </c>
      <c r="HZ194" s="37">
        <v>0.18336557579651136</v>
      </c>
      <c r="IA194" s="37">
        <v>0.18785315029012928</v>
      </c>
      <c r="IB194" s="37">
        <v>0.18773405972350776</v>
      </c>
      <c r="IC194" s="37">
        <v>0.18499322367306914</v>
      </c>
      <c r="ID194" s="37">
        <v>0.18785315029012928</v>
      </c>
      <c r="IE194" s="37">
        <v>0.18790293548344761</v>
      </c>
      <c r="IF194" s="37">
        <v>0.18800248148459042</v>
      </c>
      <c r="IG194" s="37">
        <v>0.18567088819735877</v>
      </c>
      <c r="IH194" s="37">
        <v>0.19268949826590198</v>
      </c>
      <c r="II194" s="37">
        <v>0.19517814062438599</v>
      </c>
      <c r="IJ194" s="37">
        <v>0.18928129137345429</v>
      </c>
      <c r="IK194" s="37">
        <v>0.19045326979313071</v>
      </c>
      <c r="IL194" s="37">
        <v>0.18588602752093641</v>
      </c>
      <c r="IM194" s="37"/>
      <c r="IN194" s="37"/>
      <c r="IO194" s="37"/>
      <c r="IP194" s="37"/>
      <c r="IQ194" s="37"/>
      <c r="IR194" s="37"/>
      <c r="IS194" s="37"/>
      <c r="IT194" s="37"/>
      <c r="IU194" s="37"/>
      <c r="IV194" s="37"/>
      <c r="IW194" s="37"/>
      <c r="IX194" s="37"/>
      <c r="IY194" s="37"/>
      <c r="IZ194" s="37"/>
      <c r="JA194" s="37"/>
      <c r="JB194" s="37"/>
      <c r="JC194" s="37"/>
      <c r="JD194" s="37"/>
      <c r="JE194" s="37"/>
      <c r="JF194" s="37"/>
      <c r="JG194" s="37"/>
      <c r="JH194" s="37"/>
      <c r="JI194" s="37"/>
      <c r="JJ194" s="37"/>
      <c r="JK194" s="37"/>
      <c r="JL194" s="37"/>
      <c r="JM194" s="37"/>
      <c r="JN194" s="37"/>
      <c r="JO194" s="37"/>
      <c r="JP194" s="37"/>
      <c r="JQ194" s="37"/>
      <c r="JR194" s="37"/>
      <c r="JS194" s="37"/>
      <c r="JT194" s="37"/>
      <c r="JU194" s="37"/>
      <c r="JV194" s="37"/>
      <c r="JW194" s="37"/>
      <c r="JX194" s="37"/>
      <c r="JY194" s="37"/>
      <c r="JZ194" s="37"/>
      <c r="KA194" s="37"/>
      <c r="KB194" s="37"/>
      <c r="KC194" s="37"/>
      <c r="KD194" s="37"/>
      <c r="KE194" s="37"/>
      <c r="KF194" s="37"/>
      <c r="KG194" s="37"/>
      <c r="KH194" s="37"/>
      <c r="KI194" s="37"/>
      <c r="KJ194" s="37"/>
      <c r="KK194" s="37"/>
      <c r="KL194" s="37"/>
      <c r="KM194" s="37"/>
      <c r="KN194" s="37"/>
      <c r="KO194" s="37"/>
      <c r="KP194" s="37"/>
      <c r="KQ194" s="37"/>
      <c r="KR194" s="37"/>
      <c r="KS194" s="37"/>
      <c r="KT194" s="37"/>
      <c r="KU194" s="37"/>
      <c r="KV194" s="37"/>
      <c r="KW194" s="37"/>
      <c r="KX194" s="37"/>
      <c r="KY194" s="37"/>
      <c r="KZ194" s="37"/>
      <c r="LA194" s="37"/>
      <c r="LB194" s="37"/>
      <c r="LC194" s="37"/>
      <c r="LD194" s="37"/>
      <c r="LE194" s="37"/>
      <c r="LF194" s="37"/>
      <c r="LG194" s="37"/>
      <c r="LH194" s="37"/>
      <c r="LI194" s="37"/>
      <c r="LJ194" s="37"/>
      <c r="LK194" s="37"/>
      <c r="LL194" s="37"/>
      <c r="LM194" s="37"/>
      <c r="LN194" s="37"/>
      <c r="LO194" s="37"/>
      <c r="LP194" s="37"/>
      <c r="LQ194" s="37"/>
      <c r="LR194" s="37"/>
      <c r="LS194" s="37"/>
      <c r="LT194" s="37"/>
      <c r="LU194" s="37"/>
      <c r="LV194" s="37"/>
      <c r="LW194" s="37"/>
      <c r="LX194" s="37"/>
      <c r="LY194" s="37"/>
      <c r="LZ194" s="37"/>
      <c r="MA194" s="37"/>
      <c r="MB194" s="37"/>
      <c r="MC194" s="37"/>
      <c r="MD194" s="37"/>
      <c r="ME194" s="37"/>
      <c r="MF194" s="37"/>
      <c r="MG194" s="37"/>
      <c r="MH194" s="37"/>
      <c r="MI194" s="37"/>
      <c r="MJ194" s="37"/>
      <c r="MK194" s="37"/>
      <c r="ML194" s="37"/>
      <c r="MM194" s="37"/>
      <c r="MN194" s="37"/>
      <c r="MO194" s="37"/>
      <c r="MP194" s="37"/>
      <c r="MQ194" s="37"/>
      <c r="MR194" s="37"/>
      <c r="MS194" s="37"/>
      <c r="MT194" s="37"/>
      <c r="MU194" s="37"/>
      <c r="MV194" s="37"/>
      <c r="MW194" s="37"/>
      <c r="MX194" s="37"/>
      <c r="MY194" s="37"/>
      <c r="MZ194" s="37"/>
      <c r="NA194" s="37"/>
      <c r="NB194" s="37"/>
      <c r="NC194" s="37"/>
      <c r="ND194" s="37"/>
      <c r="NE194" s="37"/>
      <c r="NF194" s="37"/>
      <c r="NG194" s="37"/>
      <c r="NH194" s="37"/>
      <c r="NI194" s="37"/>
      <c r="NJ194" s="37"/>
      <c r="NK194" s="37"/>
      <c r="NL194" s="37"/>
      <c r="NM194" s="37"/>
      <c r="NN194" s="37"/>
      <c r="NO194" s="37"/>
      <c r="NP194" s="37"/>
      <c r="NQ194" s="37"/>
      <c r="NR194" s="37"/>
      <c r="NS194" s="37"/>
      <c r="NT194" s="37"/>
      <c r="NU194" s="37"/>
      <c r="NV194" s="37"/>
      <c r="NW194" s="37"/>
      <c r="NX194" s="37"/>
      <c r="NY194" s="37"/>
      <c r="NZ194" s="37"/>
      <c r="OA194" s="37"/>
      <c r="OB194" s="37"/>
      <c r="OC194" s="37"/>
      <c r="OD194" s="37"/>
      <c r="OE194" s="37"/>
      <c r="OF194" s="37"/>
      <c r="OG194" s="37"/>
      <c r="OH194" s="37"/>
      <c r="OI194" s="37"/>
      <c r="OJ194" s="37"/>
      <c r="OK194" s="37"/>
      <c r="OL194" s="37"/>
      <c r="OM194" s="37"/>
      <c r="ON194" s="37"/>
      <c r="OO194" s="37"/>
      <c r="OP194" s="37"/>
      <c r="OQ194" s="37"/>
      <c r="OR194" s="37"/>
      <c r="OS194" s="37"/>
      <c r="OT194" s="37"/>
    </row>
    <row r="195" spans="1:410" x14ac:dyDescent="0.35">
      <c r="A195" s="307">
        <v>0.2370000000000001</v>
      </c>
      <c r="B195" s="314">
        <f t="shared" si="16"/>
        <v>0.19280795126506459</v>
      </c>
      <c r="C195" s="315">
        <f t="shared" si="17"/>
        <v>4.4192048734935513E-2</v>
      </c>
      <c r="D195" s="37">
        <f t="shared" si="18"/>
        <v>0.18945152250744118</v>
      </c>
      <c r="E195" s="11">
        <f t="shared" si="19"/>
        <v>4.7548477492558916E-2</v>
      </c>
      <c r="F195" s="310">
        <f t="shared" si="20"/>
        <v>0.19276259973982798</v>
      </c>
      <c r="G195" s="311">
        <f t="shared" si="21"/>
        <v>4.4237400260172116E-2</v>
      </c>
      <c r="H195" s="312">
        <f t="shared" si="22"/>
        <v>0.18955758252678565</v>
      </c>
      <c r="I195" s="313">
        <f t="shared" si="23"/>
        <v>4.7442417473214454E-2</v>
      </c>
      <c r="J195" s="323">
        <v>0.18945152250744118</v>
      </c>
      <c r="K195" s="313">
        <v>4.7548477492558916E-2</v>
      </c>
      <c r="M195" s="1">
        <v>0.2370000000000001</v>
      </c>
      <c r="N195" s="37">
        <v>0.1909431637897947</v>
      </c>
      <c r="O195" s="37">
        <v>0.19325701908631587</v>
      </c>
      <c r="P195" s="37">
        <v>0.19825965896409414</v>
      </c>
      <c r="Q195" s="37">
        <v>0.20186466895641275</v>
      </c>
      <c r="R195" s="37">
        <v>0.18865845679002557</v>
      </c>
      <c r="S195" s="37">
        <v>0.19325701908631587</v>
      </c>
      <c r="T195" s="37">
        <v>0.19176110433908167</v>
      </c>
      <c r="U195" s="37">
        <v>0.19893379741577921</v>
      </c>
      <c r="V195" s="37">
        <v>0.19325701908631587</v>
      </c>
      <c r="W195" s="37">
        <v>0.19338140835923134</v>
      </c>
      <c r="X195" s="37">
        <v>0.19325701908631587</v>
      </c>
      <c r="Y195" s="37">
        <v>0.19030001012337516</v>
      </c>
      <c r="Z195" s="37">
        <v>0.19338140835923134</v>
      </c>
      <c r="AA195" s="37">
        <v>0.19338140835923134</v>
      </c>
      <c r="AB195" s="37">
        <v>0.20918848855803729</v>
      </c>
      <c r="AC195" s="37">
        <v>0.19318554541839439</v>
      </c>
      <c r="AD195" s="37">
        <v>0.18898260668750622</v>
      </c>
      <c r="AE195" s="37">
        <v>0.20783574835443841</v>
      </c>
      <c r="AF195" s="37">
        <v>0.19325701908631587</v>
      </c>
      <c r="AG195" s="37">
        <v>0.19338140835923134</v>
      </c>
      <c r="AH195" s="37">
        <v>0.19825965896409414</v>
      </c>
      <c r="AI195" s="37">
        <v>0.20464372573258993</v>
      </c>
      <c r="AJ195" s="37">
        <v>0.19338140835923134</v>
      </c>
      <c r="AK195" s="37">
        <v>0.18881634314752094</v>
      </c>
      <c r="AL195" s="37">
        <v>0.19325701908631587</v>
      </c>
      <c r="AM195" s="37">
        <v>0.19315410432492697</v>
      </c>
      <c r="AN195" s="37">
        <v>0.19773096079940378</v>
      </c>
      <c r="AO195" s="37">
        <v>0.19318554541839439</v>
      </c>
      <c r="AP195" s="37">
        <v>0.19338140835923134</v>
      </c>
      <c r="AQ195" s="37">
        <v>0.19871614528867143</v>
      </c>
      <c r="AR195" s="37">
        <v>0.19825965896409414</v>
      </c>
      <c r="AS195" s="37">
        <v>0.18374470462452419</v>
      </c>
      <c r="AT195" s="37">
        <v>0.20582948885800212</v>
      </c>
      <c r="AU195" s="37">
        <v>0.19116529763779022</v>
      </c>
      <c r="AV195" s="37">
        <v>0.19338140835923134</v>
      </c>
      <c r="AW195" s="37">
        <v>0.19308520415043651</v>
      </c>
      <c r="AX195" s="37">
        <v>0.19318554541839439</v>
      </c>
      <c r="AY195" s="37">
        <v>0.19325701908631587</v>
      </c>
      <c r="AZ195" s="37">
        <v>0.19015948762664125</v>
      </c>
      <c r="BA195" s="37">
        <v>0.18881634314752094</v>
      </c>
      <c r="BB195" s="37">
        <v>0.18881634314752094</v>
      </c>
      <c r="BC195" s="37">
        <v>0.19400173478444915</v>
      </c>
      <c r="BD195" s="37">
        <v>0.18838512164569687</v>
      </c>
      <c r="BE195" s="37">
        <v>0.19325701908631587</v>
      </c>
      <c r="BF195" s="37">
        <v>0.20395258031662911</v>
      </c>
      <c r="BG195" s="37">
        <v>0.19892058215819453</v>
      </c>
      <c r="BH195" s="37">
        <v>0.20564576389376921</v>
      </c>
      <c r="BI195" s="37">
        <v>0.19825965896409414</v>
      </c>
      <c r="BJ195" s="37">
        <v>0.19318554541839439</v>
      </c>
      <c r="BK195" s="37">
        <v>0.21444055295836417</v>
      </c>
      <c r="BL195" s="37">
        <v>0.20301169576542621</v>
      </c>
      <c r="BM195" s="37">
        <v>0.19116506589628113</v>
      </c>
      <c r="BN195" s="37">
        <v>0.18658564727890803</v>
      </c>
      <c r="BO195" s="37">
        <v>0.19684569931728335</v>
      </c>
      <c r="BP195" s="37">
        <v>0.19315410432492697</v>
      </c>
      <c r="BQ195" s="37">
        <v>0.19643203328311687</v>
      </c>
      <c r="BR195" s="37">
        <v>0.19338140835923134</v>
      </c>
      <c r="BS195" s="37">
        <v>0.19338140835923134</v>
      </c>
      <c r="BT195" s="37">
        <v>0.19325701908631587</v>
      </c>
      <c r="BU195" s="37">
        <v>0.19325701908631587</v>
      </c>
      <c r="BV195" s="37">
        <v>0.19825965896409414</v>
      </c>
      <c r="BW195" s="37">
        <v>0.19725324707821157</v>
      </c>
      <c r="BX195" s="37">
        <v>0.18881634314752094</v>
      </c>
      <c r="BY195" s="37">
        <v>0.1934531730507576</v>
      </c>
      <c r="BZ195" s="37">
        <v>0.19188570089544887</v>
      </c>
      <c r="CA195" s="37">
        <v>0.19338140835923134</v>
      </c>
      <c r="CB195" s="37">
        <v>0.18876369890278832</v>
      </c>
      <c r="CC195" s="37">
        <v>0.20518674512379431</v>
      </c>
      <c r="CD195" s="37">
        <v>0.19386988820205375</v>
      </c>
      <c r="CE195" s="37">
        <v>0.1978116804519412</v>
      </c>
      <c r="CF195" s="37">
        <v>0.17447790687716758</v>
      </c>
      <c r="CG195" s="37">
        <v>0.18876369890278832</v>
      </c>
      <c r="CH195" s="37">
        <v>0.21392450938550933</v>
      </c>
      <c r="CI195" s="37">
        <v>0.1845833780819639</v>
      </c>
      <c r="CJ195" s="37">
        <v>0.19825965896409414</v>
      </c>
      <c r="CK195" s="37">
        <v>0.20531919478411487</v>
      </c>
      <c r="CL195" s="37">
        <v>0.18881634314752094</v>
      </c>
      <c r="CM195" s="37">
        <v>0.19362014517564452</v>
      </c>
      <c r="CN195" s="37">
        <v>0.19872955917415003</v>
      </c>
      <c r="CO195" s="37">
        <v>0.21128001621174675</v>
      </c>
      <c r="CP195" s="37">
        <v>0.20039490386825598</v>
      </c>
      <c r="CQ195" s="37">
        <v>0.19296935201370347</v>
      </c>
      <c r="CR195" s="37">
        <v>0.18898260668750622</v>
      </c>
      <c r="CS195" s="37">
        <v>0.20151112638647595</v>
      </c>
      <c r="CT195" s="37">
        <v>0.18881634314752094</v>
      </c>
      <c r="CU195" s="37">
        <v>0.18988456592454273</v>
      </c>
      <c r="CV195" s="37">
        <v>0.18898260668750622</v>
      </c>
      <c r="CW195" s="37">
        <v>0.19543204015016324</v>
      </c>
      <c r="CX195" s="37">
        <v>0.18881634314752094</v>
      </c>
      <c r="CY195" s="37">
        <v>0.18881634314752094</v>
      </c>
      <c r="CZ195" s="37">
        <v>0.20203469130520291</v>
      </c>
      <c r="DA195" s="37">
        <v>0.18898260668750622</v>
      </c>
      <c r="DB195" s="37">
        <v>0.18715140126619945</v>
      </c>
      <c r="DC195" s="37">
        <v>0.18876369890278832</v>
      </c>
      <c r="DD195" s="37">
        <v>0.19444163994469221</v>
      </c>
      <c r="DE195" s="37">
        <v>0.18865607290542452</v>
      </c>
      <c r="DF195" s="37">
        <v>0.19497799740828947</v>
      </c>
      <c r="DG195" s="37">
        <v>0.18658564727890803</v>
      </c>
      <c r="DH195" s="37">
        <v>0.18680637334258177</v>
      </c>
      <c r="DI195" s="37">
        <v>0.19570741087192478</v>
      </c>
      <c r="DJ195" s="37">
        <v>0.19360504743823248</v>
      </c>
      <c r="DK195" s="37">
        <v>0.18881634314752094</v>
      </c>
      <c r="DL195" s="37">
        <v>0.18881634314752094</v>
      </c>
      <c r="DM195" s="37">
        <v>0.17811723405330615</v>
      </c>
      <c r="DN195" s="37">
        <v>0.19153295708768936</v>
      </c>
      <c r="DO195" s="37">
        <v>0.18881634314752094</v>
      </c>
      <c r="DP195" s="37">
        <v>0.18658564727890803</v>
      </c>
      <c r="DQ195" s="37">
        <v>0.19317625690183493</v>
      </c>
      <c r="DR195" s="37">
        <v>0.17647177044198337</v>
      </c>
      <c r="DS195" s="37">
        <v>0.19031343225903186</v>
      </c>
      <c r="DT195" s="37">
        <v>0.18403000660929658</v>
      </c>
      <c r="DU195" s="37">
        <v>0.18881634314752094</v>
      </c>
      <c r="DV195" s="37">
        <v>0.18865607290542452</v>
      </c>
      <c r="DW195" s="37">
        <v>0.18703100357772295</v>
      </c>
      <c r="DX195" s="37">
        <v>0.18986693926963971</v>
      </c>
      <c r="DY195" s="37">
        <v>0.18898260668750622</v>
      </c>
      <c r="DZ195" s="37">
        <v>0.19476113020486929</v>
      </c>
      <c r="EA195" s="37">
        <v>0.18891304458326408</v>
      </c>
      <c r="EB195" s="37">
        <v>0.19444163994469221</v>
      </c>
      <c r="EC195" s="37">
        <v>0.18881634314752094</v>
      </c>
      <c r="ED195" s="37">
        <v>0.19062635017815088</v>
      </c>
      <c r="EE195" s="37">
        <v>0.18898260668750622</v>
      </c>
      <c r="EF195" s="37">
        <v>0.18881634314752094</v>
      </c>
      <c r="EG195" s="37">
        <v>0.18658564727890803</v>
      </c>
      <c r="EH195" s="37">
        <v>0.18881634314752094</v>
      </c>
      <c r="EI195" s="37">
        <v>0.18881634314752094</v>
      </c>
      <c r="EJ195" s="37">
        <v>0.19606757425253907</v>
      </c>
      <c r="EK195" s="37">
        <v>0.19040479656924236</v>
      </c>
      <c r="EL195" s="37">
        <v>0.19606757425253907</v>
      </c>
      <c r="EM195" s="37">
        <v>0.19605945381451129</v>
      </c>
      <c r="EN195" s="37">
        <v>0.19092235302974347</v>
      </c>
      <c r="EO195" s="37">
        <v>0.19606757425253907</v>
      </c>
      <c r="EP195" s="37">
        <v>0.19606757425253907</v>
      </c>
      <c r="EQ195" s="37">
        <v>0.19172747128043643</v>
      </c>
      <c r="ER195" s="37">
        <v>0.18098349301997541</v>
      </c>
      <c r="ES195" s="37">
        <v>0.1780486986553802</v>
      </c>
      <c r="ET195" s="37">
        <v>0.18898260668750622</v>
      </c>
      <c r="EU195" s="37">
        <v>0.19391146328687481</v>
      </c>
      <c r="EV195" s="37">
        <v>0.19497799740828947</v>
      </c>
      <c r="EW195" s="37">
        <v>0.19914588012614876</v>
      </c>
      <c r="EX195" s="37">
        <v>0.18881634314752094</v>
      </c>
      <c r="EY195" s="37">
        <v>0.18881634314752094</v>
      </c>
      <c r="EZ195" s="37">
        <v>0.19389227764284445</v>
      </c>
      <c r="FA195" s="37">
        <v>0.18898260668750622</v>
      </c>
      <c r="FB195" s="37">
        <v>0.18732757703453906</v>
      </c>
      <c r="FC195" s="37">
        <v>0.18898260668750622</v>
      </c>
      <c r="FD195" s="37">
        <v>0.17333404978795319</v>
      </c>
      <c r="FE195" s="37">
        <v>0.19172747128043643</v>
      </c>
      <c r="FF195" s="37">
        <v>0.18732757703453906</v>
      </c>
      <c r="FG195" s="37">
        <v>0.18881634314752094</v>
      </c>
      <c r="FH195" s="37">
        <v>0.18869794133130258</v>
      </c>
      <c r="FI195" s="37">
        <v>0.18259822263638248</v>
      </c>
      <c r="FJ195" s="37">
        <v>0.2047021015711159</v>
      </c>
      <c r="FK195" s="37">
        <v>0.18898260668750622</v>
      </c>
      <c r="FL195" s="37">
        <v>0.19095649892533517</v>
      </c>
      <c r="FM195" s="37">
        <v>0.19189466609710704</v>
      </c>
      <c r="FN195" s="37">
        <v>0.19606757425253907</v>
      </c>
      <c r="FO195" s="37">
        <v>0.19944865862059391</v>
      </c>
      <c r="FP195" s="37">
        <v>0.18898260668750622</v>
      </c>
      <c r="FQ195" s="37">
        <v>0.18881634314752094</v>
      </c>
      <c r="FR195" s="37">
        <v>0.18898260668750622</v>
      </c>
      <c r="FS195" s="37">
        <v>0.18177751303194012</v>
      </c>
      <c r="FT195" s="37">
        <v>0.18881634314752094</v>
      </c>
      <c r="FU195" s="37">
        <v>0.18881634314752094</v>
      </c>
      <c r="FV195" s="37">
        <v>0.18891304458326408</v>
      </c>
      <c r="FW195" s="37">
        <v>0.20006842971528194</v>
      </c>
      <c r="FX195" s="37">
        <v>0.19606757425253907</v>
      </c>
      <c r="FY195" s="37">
        <v>0.19145284405883478</v>
      </c>
      <c r="FZ195" s="37">
        <v>0.18415435992073581</v>
      </c>
      <c r="GA195" s="37">
        <v>0.18881634314752094</v>
      </c>
      <c r="GB195" s="37">
        <v>0.18881634314752094</v>
      </c>
      <c r="GC195" s="37">
        <v>0.20180087797038393</v>
      </c>
      <c r="GD195" s="37">
        <v>0.18809978118395021</v>
      </c>
      <c r="GE195" s="37">
        <v>0.18898260668750622</v>
      </c>
      <c r="GF195" s="37">
        <v>0.18881634314752094</v>
      </c>
      <c r="GG195" s="37">
        <v>0.19942185939490353</v>
      </c>
      <c r="GH195" s="37">
        <v>0.18374453256853007</v>
      </c>
      <c r="GI195" s="37">
        <v>0.18891304458326408</v>
      </c>
      <c r="GJ195" s="37">
        <v>0.18898260668750622</v>
      </c>
      <c r="GK195" s="37">
        <v>0.18386576400352173</v>
      </c>
      <c r="GL195" s="37">
        <v>0.18865845679002557</v>
      </c>
      <c r="GM195" s="37">
        <v>0.20332828210595988</v>
      </c>
      <c r="GN195" s="37">
        <v>0.18658564727890803</v>
      </c>
      <c r="GO195" s="37">
        <v>0.18911246186118191</v>
      </c>
      <c r="GP195" s="37">
        <v>0.18898260668750622</v>
      </c>
      <c r="GQ195" s="37">
        <v>0.20395603205317325</v>
      </c>
      <c r="GR195" s="37">
        <v>0.19606757425253907</v>
      </c>
      <c r="GS195" s="37">
        <v>0.18881634314752094</v>
      </c>
      <c r="GT195" s="37">
        <v>0.19358563021043973</v>
      </c>
      <c r="GU195" s="37">
        <v>0.19198050236258446</v>
      </c>
      <c r="GV195" s="37">
        <v>0.18869794133130258</v>
      </c>
      <c r="GW195" s="37">
        <v>0.18881634314752094</v>
      </c>
      <c r="GX195" s="37">
        <v>0.19583203408442373</v>
      </c>
      <c r="GY195" s="37">
        <v>0.19606757425253907</v>
      </c>
      <c r="GZ195" s="37">
        <v>0.19280857123894579</v>
      </c>
      <c r="HA195" s="37">
        <v>0.18876369890278832</v>
      </c>
      <c r="HB195" s="37">
        <v>0.19189466609710704</v>
      </c>
      <c r="HC195" s="37">
        <v>0.19015873517879345</v>
      </c>
      <c r="HD195" s="37">
        <v>0.18898260668750622</v>
      </c>
      <c r="HE195" s="37">
        <v>0.15917233920669327</v>
      </c>
      <c r="HF195" s="37">
        <v>0.18881634314752094</v>
      </c>
      <c r="HG195" s="37">
        <v>0.16079683969725656</v>
      </c>
      <c r="HH195" s="37">
        <v>0.19149893990971734</v>
      </c>
      <c r="HI195" s="37">
        <v>0.18881634314752094</v>
      </c>
      <c r="HJ195" s="37">
        <v>0.19046266741454621</v>
      </c>
      <c r="HK195" s="37">
        <v>0.1845833780819639</v>
      </c>
      <c r="HL195" s="37">
        <v>0.18669069392638193</v>
      </c>
      <c r="HM195" s="37">
        <v>0.18881634314752094</v>
      </c>
      <c r="HN195" s="37">
        <v>0.18141561547676455</v>
      </c>
      <c r="HO195" s="37">
        <v>0.19399894215738578</v>
      </c>
      <c r="HP195" s="37">
        <v>0.18898260668750622</v>
      </c>
      <c r="HQ195" s="37">
        <v>0.18865845679002557</v>
      </c>
      <c r="HR195" s="37">
        <v>0.18531691545983642</v>
      </c>
      <c r="HS195" s="37">
        <v>0.19060799669476136</v>
      </c>
      <c r="HT195" s="37">
        <v>0.18876369890278832</v>
      </c>
      <c r="HU195" s="37">
        <v>0.19504343808407842</v>
      </c>
      <c r="HV195" s="37">
        <v>0.18658564727890803</v>
      </c>
      <c r="HW195" s="37">
        <v>0.18881634314752094</v>
      </c>
      <c r="HX195" s="37">
        <v>0.19606757425253907</v>
      </c>
      <c r="HY195" s="37">
        <v>0.19606757425253907</v>
      </c>
      <c r="HZ195" s="37">
        <v>0.18427470380620492</v>
      </c>
      <c r="IA195" s="37">
        <v>0.18876369890278832</v>
      </c>
      <c r="IB195" s="37">
        <v>0.18865607290542452</v>
      </c>
      <c r="IC195" s="37">
        <v>0.18589925434264587</v>
      </c>
      <c r="ID195" s="37">
        <v>0.18876369890278832</v>
      </c>
      <c r="IE195" s="37">
        <v>0.18881634314752094</v>
      </c>
      <c r="IF195" s="37">
        <v>0.18891304458326408</v>
      </c>
      <c r="IG195" s="37">
        <v>0.18658564727890803</v>
      </c>
      <c r="IH195" s="37">
        <v>0.19360504743823248</v>
      </c>
      <c r="II195" s="37">
        <v>0.19606757425253907</v>
      </c>
      <c r="IJ195" s="37">
        <v>0.19019058244883325</v>
      </c>
      <c r="IK195" s="37">
        <v>0.19133963126951592</v>
      </c>
      <c r="IL195" s="37">
        <v>0.18680637334258177</v>
      </c>
      <c r="IM195" s="37"/>
      <c r="IN195" s="37"/>
      <c r="IO195" s="37"/>
      <c r="IP195" s="37"/>
      <c r="IQ195" s="37"/>
      <c r="IR195" s="37"/>
      <c r="IS195" s="37"/>
      <c r="IT195" s="37"/>
      <c r="IU195" s="37"/>
      <c r="IV195" s="37"/>
      <c r="IW195" s="37"/>
      <c r="IX195" s="37"/>
      <c r="IY195" s="37"/>
      <c r="IZ195" s="37"/>
      <c r="JA195" s="37"/>
      <c r="JB195" s="37"/>
      <c r="JC195" s="37"/>
      <c r="JD195" s="37"/>
      <c r="JE195" s="37"/>
      <c r="JF195" s="37"/>
      <c r="JG195" s="37"/>
      <c r="JH195" s="37"/>
      <c r="JI195" s="37"/>
      <c r="JJ195" s="37"/>
      <c r="JK195" s="37"/>
      <c r="JL195" s="37"/>
      <c r="JM195" s="37"/>
      <c r="JN195" s="37"/>
      <c r="JO195" s="37"/>
      <c r="JP195" s="37"/>
      <c r="JQ195" s="37"/>
      <c r="JR195" s="37"/>
      <c r="JS195" s="37"/>
      <c r="JT195" s="37"/>
      <c r="JU195" s="37"/>
      <c r="JV195" s="37"/>
      <c r="JW195" s="37"/>
      <c r="JX195" s="37"/>
      <c r="JY195" s="37"/>
      <c r="JZ195" s="37"/>
      <c r="KA195" s="37"/>
      <c r="KB195" s="37"/>
      <c r="KC195" s="37"/>
      <c r="KD195" s="37"/>
      <c r="KE195" s="37"/>
      <c r="KF195" s="37"/>
      <c r="KG195" s="37"/>
      <c r="KH195" s="37"/>
      <c r="KI195" s="37"/>
      <c r="KJ195" s="37"/>
      <c r="KK195" s="37"/>
      <c r="KL195" s="37"/>
      <c r="KM195" s="37"/>
      <c r="KN195" s="37"/>
      <c r="KO195" s="37"/>
      <c r="KP195" s="37"/>
      <c r="KQ195" s="37"/>
      <c r="KR195" s="37"/>
      <c r="KS195" s="37"/>
      <c r="KT195" s="37"/>
      <c r="KU195" s="37"/>
      <c r="KV195" s="37"/>
      <c r="KW195" s="37"/>
      <c r="KX195" s="37"/>
      <c r="KY195" s="37"/>
      <c r="KZ195" s="37"/>
      <c r="LA195" s="37"/>
      <c r="LB195" s="37"/>
      <c r="LC195" s="37"/>
      <c r="LD195" s="37"/>
      <c r="LE195" s="37"/>
      <c r="LF195" s="37"/>
      <c r="LG195" s="37"/>
      <c r="LH195" s="37"/>
      <c r="LI195" s="37"/>
      <c r="LJ195" s="37"/>
      <c r="LK195" s="37"/>
      <c r="LL195" s="37"/>
      <c r="LM195" s="37"/>
      <c r="LN195" s="37"/>
      <c r="LO195" s="37"/>
      <c r="LP195" s="37"/>
      <c r="LQ195" s="37"/>
      <c r="LR195" s="37"/>
      <c r="LS195" s="37"/>
      <c r="LT195" s="37"/>
      <c r="LU195" s="37"/>
      <c r="LV195" s="37"/>
      <c r="LW195" s="37"/>
      <c r="LX195" s="37"/>
      <c r="LY195" s="37"/>
      <c r="LZ195" s="37"/>
      <c r="MA195" s="37"/>
      <c r="MB195" s="37"/>
      <c r="MC195" s="37"/>
      <c r="MD195" s="37"/>
      <c r="ME195" s="37"/>
      <c r="MF195" s="37"/>
      <c r="MG195" s="37"/>
      <c r="MH195" s="37"/>
      <c r="MI195" s="37"/>
      <c r="MJ195" s="37"/>
      <c r="MK195" s="37"/>
      <c r="ML195" s="37"/>
      <c r="MM195" s="37"/>
      <c r="MN195" s="37"/>
      <c r="MO195" s="37"/>
      <c r="MP195" s="37"/>
      <c r="MQ195" s="37"/>
      <c r="MR195" s="37"/>
      <c r="MS195" s="37"/>
      <c r="MT195" s="37"/>
      <c r="MU195" s="37"/>
      <c r="MV195" s="37"/>
      <c r="MW195" s="37"/>
      <c r="MX195" s="37"/>
      <c r="MY195" s="37"/>
      <c r="MZ195" s="37"/>
      <c r="NA195" s="37"/>
      <c r="NB195" s="37"/>
      <c r="NC195" s="37"/>
      <c r="ND195" s="37"/>
      <c r="NE195" s="37"/>
      <c r="NF195" s="37"/>
      <c r="NG195" s="37"/>
      <c r="NH195" s="37"/>
      <c r="NI195" s="37"/>
      <c r="NJ195" s="37"/>
      <c r="NK195" s="37"/>
      <c r="NL195" s="37"/>
      <c r="NM195" s="37"/>
      <c r="NN195" s="37"/>
      <c r="NO195" s="37"/>
      <c r="NP195" s="37"/>
      <c r="NQ195" s="37"/>
      <c r="NR195" s="37"/>
      <c r="NS195" s="37"/>
      <c r="NT195" s="37"/>
      <c r="NU195" s="37"/>
      <c r="NV195" s="37"/>
      <c r="NW195" s="37"/>
      <c r="NX195" s="37"/>
      <c r="NY195" s="37"/>
      <c r="NZ195" s="37"/>
      <c r="OA195" s="37"/>
      <c r="OB195" s="37"/>
      <c r="OC195" s="37"/>
      <c r="OD195" s="37"/>
      <c r="OE195" s="37"/>
      <c r="OF195" s="37"/>
      <c r="OG195" s="37"/>
      <c r="OH195" s="37"/>
      <c r="OI195" s="37"/>
      <c r="OJ195" s="37"/>
      <c r="OK195" s="37"/>
      <c r="OL195" s="37"/>
      <c r="OM195" s="37"/>
      <c r="ON195" s="37"/>
      <c r="OO195" s="37"/>
      <c r="OP195" s="37"/>
      <c r="OQ195" s="37"/>
      <c r="OR195" s="37"/>
      <c r="OS195" s="37"/>
      <c r="OT195" s="37"/>
    </row>
    <row r="196" spans="1:410" x14ac:dyDescent="0.35">
      <c r="A196" s="307">
        <v>0.2380000000000001</v>
      </c>
      <c r="B196" s="314">
        <f t="shared" si="16"/>
        <v>0.19371215486585766</v>
      </c>
      <c r="C196" s="315">
        <f t="shared" si="17"/>
        <v>4.428784513414244E-2</v>
      </c>
      <c r="D196" s="37">
        <f t="shared" si="18"/>
        <v>0.1903522782012014</v>
      </c>
      <c r="E196" s="11">
        <f t="shared" si="19"/>
        <v>4.7647721798798698E-2</v>
      </c>
      <c r="F196" s="310">
        <f t="shared" si="20"/>
        <v>0.19366623218472284</v>
      </c>
      <c r="G196" s="311">
        <f t="shared" si="21"/>
        <v>4.4333767815277259E-2</v>
      </c>
      <c r="H196" s="312">
        <f t="shared" si="22"/>
        <v>0.19045842961535592</v>
      </c>
      <c r="I196" s="313">
        <f t="shared" si="23"/>
        <v>4.7541570384644183E-2</v>
      </c>
      <c r="J196" s="323">
        <v>0.1903522782012014</v>
      </c>
      <c r="K196" s="313">
        <v>4.7647721798798698E-2</v>
      </c>
      <c r="M196" s="1">
        <v>0.2380000000000001</v>
      </c>
      <c r="N196" s="37">
        <v>0.19183639660025475</v>
      </c>
      <c r="O196" s="37">
        <v>0.19416084735861339</v>
      </c>
      <c r="P196" s="37">
        <v>0.19914571526871439</v>
      </c>
      <c r="Q196" s="37">
        <v>0.20274625066908247</v>
      </c>
      <c r="R196" s="37">
        <v>0.18957834650178995</v>
      </c>
      <c r="S196" s="37">
        <v>0.19416084735861339</v>
      </c>
      <c r="T196" s="37">
        <v>0.19266463588820315</v>
      </c>
      <c r="U196" s="37">
        <v>0.19981426480607767</v>
      </c>
      <c r="V196" s="37">
        <v>0.19416084735861339</v>
      </c>
      <c r="W196" s="37">
        <v>0.19428523115954199</v>
      </c>
      <c r="X196" s="37">
        <v>0.19416084735861339</v>
      </c>
      <c r="Y196" s="37">
        <v>0.19121034792984903</v>
      </c>
      <c r="Z196" s="37">
        <v>0.19428523115954199</v>
      </c>
      <c r="AA196" s="37">
        <v>0.19428523115954199</v>
      </c>
      <c r="AB196" s="37">
        <v>0.21012837661426498</v>
      </c>
      <c r="AC196" s="37">
        <v>0.19408646611570868</v>
      </c>
      <c r="AD196" s="37">
        <v>0.18988674893996027</v>
      </c>
      <c r="AE196" s="37">
        <v>0.208779368586544</v>
      </c>
      <c r="AF196" s="37">
        <v>0.19416084735861339</v>
      </c>
      <c r="AG196" s="37">
        <v>0.19428523115954199</v>
      </c>
      <c r="AH196" s="37">
        <v>0.19914571526871439</v>
      </c>
      <c r="AI196" s="37">
        <v>0.20559859618440912</v>
      </c>
      <c r="AJ196" s="37">
        <v>0.19428523115954199</v>
      </c>
      <c r="AK196" s="37">
        <v>0.18972996068476866</v>
      </c>
      <c r="AL196" s="37">
        <v>0.19416084735861339</v>
      </c>
      <c r="AM196" s="37">
        <v>0.19406673920373629</v>
      </c>
      <c r="AN196" s="37">
        <v>0.19861780011097108</v>
      </c>
      <c r="AO196" s="37">
        <v>0.19408646611570868</v>
      </c>
      <c r="AP196" s="37">
        <v>0.19428523115954199</v>
      </c>
      <c r="AQ196" s="37">
        <v>0.19964696995828302</v>
      </c>
      <c r="AR196" s="37">
        <v>0.19914571526871439</v>
      </c>
      <c r="AS196" s="37">
        <v>0.18464582120727746</v>
      </c>
      <c r="AT196" s="37">
        <v>0.20671389217388225</v>
      </c>
      <c r="AU196" s="37">
        <v>0.19205923742257847</v>
      </c>
      <c r="AV196" s="37">
        <v>0.19428523115954199</v>
      </c>
      <c r="AW196" s="37">
        <v>0.19398498683295706</v>
      </c>
      <c r="AX196" s="37">
        <v>0.19408646611570868</v>
      </c>
      <c r="AY196" s="37">
        <v>0.19416084735861339</v>
      </c>
      <c r="AZ196" s="37">
        <v>0.19107230416520071</v>
      </c>
      <c r="BA196" s="37">
        <v>0.18972996068476866</v>
      </c>
      <c r="BB196" s="37">
        <v>0.18972996068476866</v>
      </c>
      <c r="BC196" s="37">
        <v>0.19492653054377818</v>
      </c>
      <c r="BD196" s="37">
        <v>0.18928674069890405</v>
      </c>
      <c r="BE196" s="37">
        <v>0.19416084735861339</v>
      </c>
      <c r="BF196" s="37">
        <v>0.2048601594271704</v>
      </c>
      <c r="BG196" s="37">
        <v>0.19980475427709798</v>
      </c>
      <c r="BH196" s="37">
        <v>0.20657808494136143</v>
      </c>
      <c r="BI196" s="37">
        <v>0.19914571526871439</v>
      </c>
      <c r="BJ196" s="37">
        <v>0.19408646611570868</v>
      </c>
      <c r="BK196" s="37">
        <v>0.21537990907408289</v>
      </c>
      <c r="BL196" s="37">
        <v>0.20390035945024843</v>
      </c>
      <c r="BM196" s="37">
        <v>0.19206848099692064</v>
      </c>
      <c r="BN196" s="37">
        <v>0.18750060830716486</v>
      </c>
      <c r="BO196" s="37">
        <v>0.19770538495647827</v>
      </c>
      <c r="BP196" s="37">
        <v>0.19406673920373629</v>
      </c>
      <c r="BQ196" s="37">
        <v>0.19732461185448957</v>
      </c>
      <c r="BR196" s="37">
        <v>0.19428523115954199</v>
      </c>
      <c r="BS196" s="37">
        <v>0.19428523115954199</v>
      </c>
      <c r="BT196" s="37">
        <v>0.19416084735861339</v>
      </c>
      <c r="BU196" s="37">
        <v>0.19416084735861339</v>
      </c>
      <c r="BV196" s="37">
        <v>0.19914571526871439</v>
      </c>
      <c r="BW196" s="37">
        <v>0.19805821491800968</v>
      </c>
      <c r="BX196" s="37">
        <v>0.18972996068476866</v>
      </c>
      <c r="BY196" s="37">
        <v>0.19435837643169118</v>
      </c>
      <c r="BZ196" s="37">
        <v>0.19278900613133731</v>
      </c>
      <c r="CA196" s="37">
        <v>0.19428523115954199</v>
      </c>
      <c r="CB196" s="37">
        <v>0.18967444349243756</v>
      </c>
      <c r="CC196" s="37">
        <v>0.20610624223546936</v>
      </c>
      <c r="CD196" s="37">
        <v>0.19474419620468653</v>
      </c>
      <c r="CE196" s="37">
        <v>0.19875545198076305</v>
      </c>
      <c r="CF196" s="37">
        <v>0.17540483579050181</v>
      </c>
      <c r="CG196" s="37">
        <v>0.18967444349243756</v>
      </c>
      <c r="CH196" s="37">
        <v>0.21486583828401051</v>
      </c>
      <c r="CI196" s="37">
        <v>0.18549043584963099</v>
      </c>
      <c r="CJ196" s="37">
        <v>0.19914571526871439</v>
      </c>
      <c r="CK196" s="37">
        <v>0.20620077265944681</v>
      </c>
      <c r="CL196" s="37">
        <v>0.18972996068476866</v>
      </c>
      <c r="CM196" s="37">
        <v>0.19451432748667674</v>
      </c>
      <c r="CN196" s="37">
        <v>0.19962698618718644</v>
      </c>
      <c r="CO196" s="37">
        <v>0.21222771045899913</v>
      </c>
      <c r="CP196" s="37">
        <v>0.20127592479255751</v>
      </c>
      <c r="CQ196" s="37">
        <v>0.19386910012578684</v>
      </c>
      <c r="CR196" s="37">
        <v>0.18988674893996027</v>
      </c>
      <c r="CS196" s="37">
        <v>0.20238761418173401</v>
      </c>
      <c r="CT196" s="37">
        <v>0.18972996068476866</v>
      </c>
      <c r="CU196" s="37">
        <v>0.19078695885332198</v>
      </c>
      <c r="CV196" s="37">
        <v>0.18988674893996027</v>
      </c>
      <c r="CW196" s="37">
        <v>0.19634937449124656</v>
      </c>
      <c r="CX196" s="37">
        <v>0.18972996068476866</v>
      </c>
      <c r="CY196" s="37">
        <v>0.18972996068476866</v>
      </c>
      <c r="CZ196" s="37">
        <v>0.20293072819937308</v>
      </c>
      <c r="DA196" s="37">
        <v>0.18988674893996027</v>
      </c>
      <c r="DB196" s="37">
        <v>0.18807328884590335</v>
      </c>
      <c r="DC196" s="37">
        <v>0.18967444349243756</v>
      </c>
      <c r="DD196" s="37">
        <v>0.19533482489602405</v>
      </c>
      <c r="DE196" s="37">
        <v>0.18957834650178995</v>
      </c>
      <c r="DF196" s="37">
        <v>0.19587231585554865</v>
      </c>
      <c r="DG196" s="37">
        <v>0.18750060830716486</v>
      </c>
      <c r="DH196" s="37">
        <v>0.18772690096702482</v>
      </c>
      <c r="DI196" s="37">
        <v>0.19662475692060077</v>
      </c>
      <c r="DJ196" s="37">
        <v>0.19452081382815778</v>
      </c>
      <c r="DK196" s="37">
        <v>0.18972996068476866</v>
      </c>
      <c r="DL196" s="37">
        <v>0.18972996068476866</v>
      </c>
      <c r="DM196" s="37">
        <v>0.17899287047451806</v>
      </c>
      <c r="DN196" s="37">
        <v>0.19242212212575249</v>
      </c>
      <c r="DO196" s="37">
        <v>0.18972996068476866</v>
      </c>
      <c r="DP196" s="37">
        <v>0.18750060830716486</v>
      </c>
      <c r="DQ196" s="37">
        <v>0.19409572877314707</v>
      </c>
      <c r="DR196" s="37">
        <v>0.17738035248888995</v>
      </c>
      <c r="DS196" s="37">
        <v>0.19122735975713723</v>
      </c>
      <c r="DT196" s="37">
        <v>0.18494275962135598</v>
      </c>
      <c r="DU196" s="37">
        <v>0.18972996068476866</v>
      </c>
      <c r="DV196" s="37">
        <v>0.18957834650178995</v>
      </c>
      <c r="DW196" s="37">
        <v>0.18794569506210435</v>
      </c>
      <c r="DX196" s="37">
        <v>0.19077050488949832</v>
      </c>
      <c r="DY196" s="37">
        <v>0.18988674893996027</v>
      </c>
      <c r="DZ196" s="37">
        <v>0.19565147674638972</v>
      </c>
      <c r="EA196" s="37">
        <v>0.18982380000360277</v>
      </c>
      <c r="EB196" s="37">
        <v>0.19533482489602405</v>
      </c>
      <c r="EC196" s="37">
        <v>0.18972996068476866</v>
      </c>
      <c r="ED196" s="37">
        <v>0.19148369859164793</v>
      </c>
      <c r="EE196" s="37">
        <v>0.18988674893996027</v>
      </c>
      <c r="EF196" s="37">
        <v>0.18972996068476866</v>
      </c>
      <c r="EG196" s="37">
        <v>0.18750060830716486</v>
      </c>
      <c r="EH196" s="37">
        <v>0.18972996068476866</v>
      </c>
      <c r="EI196" s="37">
        <v>0.18972996068476866</v>
      </c>
      <c r="EJ196" s="37">
        <v>0.19695737782570832</v>
      </c>
      <c r="EK196" s="37">
        <v>0.19131583301383803</v>
      </c>
      <c r="EL196" s="37">
        <v>0.19695737782570832</v>
      </c>
      <c r="EM196" s="37">
        <v>0.1969706123272017</v>
      </c>
      <c r="EN196" s="37">
        <v>0.19184340306803249</v>
      </c>
      <c r="EO196" s="37">
        <v>0.19695737782570832</v>
      </c>
      <c r="EP196" s="37">
        <v>0.19695737782570832</v>
      </c>
      <c r="EQ196" s="37">
        <v>0.19261909311117176</v>
      </c>
      <c r="ER196" s="37">
        <v>0.18188611623911166</v>
      </c>
      <c r="ES196" s="37">
        <v>0.17900728335812754</v>
      </c>
      <c r="ET196" s="37">
        <v>0.18988674893996027</v>
      </c>
      <c r="EU196" s="37">
        <v>0.19480665929753926</v>
      </c>
      <c r="EV196" s="37">
        <v>0.19587231585554865</v>
      </c>
      <c r="EW196" s="37">
        <v>0.20003449776333282</v>
      </c>
      <c r="EX196" s="37">
        <v>0.18972996068476866</v>
      </c>
      <c r="EY196" s="37">
        <v>0.18972996068476866</v>
      </c>
      <c r="EZ196" s="37">
        <v>0.19478298736650701</v>
      </c>
      <c r="FA196" s="37">
        <v>0.18988674893996027</v>
      </c>
      <c r="FB196" s="37">
        <v>0.18824089279540357</v>
      </c>
      <c r="FC196" s="37">
        <v>0.18988674893996027</v>
      </c>
      <c r="FD196" s="37">
        <v>0.17418660724319079</v>
      </c>
      <c r="FE196" s="37">
        <v>0.19261909311117176</v>
      </c>
      <c r="FF196" s="37">
        <v>0.18824089279540357</v>
      </c>
      <c r="FG196" s="37">
        <v>0.18972996068476866</v>
      </c>
      <c r="FH196" s="37">
        <v>0.18961155332304958</v>
      </c>
      <c r="FI196" s="37">
        <v>0.18349280359267239</v>
      </c>
      <c r="FJ196" s="37">
        <v>0.20558473807851407</v>
      </c>
      <c r="FK196" s="37">
        <v>0.18988674893996027</v>
      </c>
      <c r="FL196" s="37">
        <v>0.19183838539846843</v>
      </c>
      <c r="FM196" s="37">
        <v>0.19280925819864958</v>
      </c>
      <c r="FN196" s="37">
        <v>0.19695737782570832</v>
      </c>
      <c r="FO196" s="37">
        <v>0.20033813307821235</v>
      </c>
      <c r="FP196" s="37">
        <v>0.18988674893996027</v>
      </c>
      <c r="FQ196" s="37">
        <v>0.18972996068476866</v>
      </c>
      <c r="FR196" s="37">
        <v>0.18988674893996027</v>
      </c>
      <c r="FS196" s="37">
        <v>0.18268928267557039</v>
      </c>
      <c r="FT196" s="37">
        <v>0.18972996068476866</v>
      </c>
      <c r="FU196" s="37">
        <v>0.18972996068476866</v>
      </c>
      <c r="FV196" s="37">
        <v>0.18982380000360277</v>
      </c>
      <c r="FW196" s="37">
        <v>0.20097017356275049</v>
      </c>
      <c r="FX196" s="37">
        <v>0.19695737782570832</v>
      </c>
      <c r="FY196" s="37">
        <v>0.19239089888119576</v>
      </c>
      <c r="FZ196" s="37">
        <v>0.18507910433855312</v>
      </c>
      <c r="GA196" s="37">
        <v>0.18972996068476866</v>
      </c>
      <c r="GB196" s="37">
        <v>0.18972996068476866</v>
      </c>
      <c r="GC196" s="37">
        <v>0.20274422799031577</v>
      </c>
      <c r="GD196" s="37">
        <v>0.18900450223036303</v>
      </c>
      <c r="GE196" s="37">
        <v>0.18988674893996027</v>
      </c>
      <c r="GF196" s="37">
        <v>0.18972996068476866</v>
      </c>
      <c r="GG196" s="37">
        <v>0.2003142181273001</v>
      </c>
      <c r="GH196" s="37">
        <v>0.18465201440455381</v>
      </c>
      <c r="GI196" s="37">
        <v>0.18982380000360277</v>
      </c>
      <c r="GJ196" s="37">
        <v>0.18988674893996027</v>
      </c>
      <c r="GK196" s="37">
        <v>0.18476877447626139</v>
      </c>
      <c r="GL196" s="37">
        <v>0.18957834650178995</v>
      </c>
      <c r="GM196" s="37">
        <v>0.20427038612635973</v>
      </c>
      <c r="GN196" s="37">
        <v>0.18750060830716486</v>
      </c>
      <c r="GO196" s="37">
        <v>0.18998883081254592</v>
      </c>
      <c r="GP196" s="37">
        <v>0.18988674893996027</v>
      </c>
      <c r="GQ196" s="37">
        <v>0.20484215995411703</v>
      </c>
      <c r="GR196" s="37">
        <v>0.19695737782570832</v>
      </c>
      <c r="GS196" s="37">
        <v>0.18972996068476866</v>
      </c>
      <c r="GT196" s="37">
        <v>0.19451950787769046</v>
      </c>
      <c r="GU196" s="37">
        <v>0.19289217234349954</v>
      </c>
      <c r="GV196" s="37">
        <v>0.18961155332304958</v>
      </c>
      <c r="GW196" s="37">
        <v>0.18972996068476866</v>
      </c>
      <c r="GX196" s="37">
        <v>0.19674936929975928</v>
      </c>
      <c r="GY196" s="37">
        <v>0.19695737782570832</v>
      </c>
      <c r="GZ196" s="37">
        <v>0.19369973627953985</v>
      </c>
      <c r="HA196" s="37">
        <v>0.18967444349243756</v>
      </c>
      <c r="HB196" s="37">
        <v>0.19280925819864958</v>
      </c>
      <c r="HC196" s="37">
        <v>0.19107778137055953</v>
      </c>
      <c r="HD196" s="37">
        <v>0.18988674893996027</v>
      </c>
      <c r="HE196" s="37">
        <v>0.15983845726884405</v>
      </c>
      <c r="HF196" s="37">
        <v>0.18972996068476866</v>
      </c>
      <c r="HG196" s="37">
        <v>0.1614639057156495</v>
      </c>
      <c r="HH196" s="37">
        <v>0.19240952363778252</v>
      </c>
      <c r="HI196" s="37">
        <v>0.18972996068476866</v>
      </c>
      <c r="HJ196" s="37">
        <v>0.19136703764340979</v>
      </c>
      <c r="HK196" s="37">
        <v>0.18549043584963099</v>
      </c>
      <c r="HL196" s="37">
        <v>0.18760283188542015</v>
      </c>
      <c r="HM196" s="37">
        <v>0.18972996068476866</v>
      </c>
      <c r="HN196" s="37">
        <v>0.18229872873962716</v>
      </c>
      <c r="HO196" s="37">
        <v>0.19492653054377818</v>
      </c>
      <c r="HP196" s="37">
        <v>0.18988674893996027</v>
      </c>
      <c r="HQ196" s="37">
        <v>0.18957834650178995</v>
      </c>
      <c r="HR196" s="37">
        <v>0.18609696705411016</v>
      </c>
      <c r="HS196" s="37">
        <v>0.19152054708778676</v>
      </c>
      <c r="HT196" s="37">
        <v>0.18967444349243756</v>
      </c>
      <c r="HU196" s="37">
        <v>0.19592945459307498</v>
      </c>
      <c r="HV196" s="37">
        <v>0.18750060830716486</v>
      </c>
      <c r="HW196" s="37">
        <v>0.18972996068476866</v>
      </c>
      <c r="HX196" s="37">
        <v>0.19695737782570832</v>
      </c>
      <c r="HY196" s="37">
        <v>0.19695737782570832</v>
      </c>
      <c r="HZ196" s="37">
        <v>0.18518398958850102</v>
      </c>
      <c r="IA196" s="37">
        <v>0.18967444349243756</v>
      </c>
      <c r="IB196" s="37">
        <v>0.18957834650178995</v>
      </c>
      <c r="IC196" s="37">
        <v>0.18680543180742237</v>
      </c>
      <c r="ID196" s="37">
        <v>0.18967444349243756</v>
      </c>
      <c r="IE196" s="37">
        <v>0.18972996068476866</v>
      </c>
      <c r="IF196" s="37">
        <v>0.18982380000360277</v>
      </c>
      <c r="IG196" s="37">
        <v>0.18750060830716486</v>
      </c>
      <c r="IH196" s="37">
        <v>0.19452081382815778</v>
      </c>
      <c r="II196" s="37">
        <v>0.19695737782570832</v>
      </c>
      <c r="IJ196" s="37">
        <v>0.19109196484028623</v>
      </c>
      <c r="IK196" s="37">
        <v>0.19222635492357587</v>
      </c>
      <c r="IL196" s="37">
        <v>0.18772690096702482</v>
      </c>
      <c r="IM196" s="37"/>
      <c r="IN196" s="37"/>
      <c r="IO196" s="37"/>
      <c r="IP196" s="37"/>
      <c r="IQ196" s="37"/>
      <c r="IR196" s="37"/>
      <c r="IS196" s="37"/>
      <c r="IT196" s="37"/>
      <c r="IU196" s="37"/>
      <c r="IV196" s="37"/>
      <c r="IW196" s="37"/>
      <c r="IX196" s="37"/>
      <c r="IY196" s="37"/>
      <c r="IZ196" s="37"/>
      <c r="JA196" s="37"/>
      <c r="JB196" s="37"/>
      <c r="JC196" s="37"/>
      <c r="JD196" s="37"/>
      <c r="JE196" s="37"/>
      <c r="JF196" s="37"/>
      <c r="JG196" s="37"/>
      <c r="JH196" s="37"/>
      <c r="JI196" s="37"/>
      <c r="JJ196" s="37"/>
      <c r="JK196" s="37"/>
      <c r="JL196" s="37"/>
      <c r="JM196" s="37"/>
      <c r="JN196" s="37"/>
      <c r="JO196" s="37"/>
      <c r="JP196" s="37"/>
      <c r="JQ196" s="37"/>
      <c r="JR196" s="37"/>
      <c r="JS196" s="37"/>
      <c r="JT196" s="37"/>
      <c r="JU196" s="37"/>
      <c r="JV196" s="37"/>
      <c r="JW196" s="37"/>
      <c r="JX196" s="37"/>
      <c r="JY196" s="37"/>
      <c r="JZ196" s="37"/>
      <c r="KA196" s="37"/>
      <c r="KB196" s="37"/>
      <c r="KC196" s="37"/>
      <c r="KD196" s="37"/>
      <c r="KE196" s="37"/>
      <c r="KF196" s="37"/>
      <c r="KG196" s="37"/>
      <c r="KH196" s="37"/>
      <c r="KI196" s="37"/>
      <c r="KJ196" s="37"/>
      <c r="KK196" s="37"/>
      <c r="KL196" s="37"/>
      <c r="KM196" s="37"/>
      <c r="KN196" s="37"/>
      <c r="KO196" s="37"/>
      <c r="KP196" s="37"/>
      <c r="KQ196" s="37"/>
      <c r="KR196" s="37"/>
      <c r="KS196" s="37"/>
      <c r="KT196" s="37"/>
      <c r="KU196" s="37"/>
      <c r="KV196" s="37"/>
      <c r="KW196" s="37"/>
      <c r="KX196" s="37"/>
      <c r="KY196" s="37"/>
      <c r="KZ196" s="37"/>
      <c r="LA196" s="37"/>
      <c r="LB196" s="37"/>
      <c r="LC196" s="37"/>
      <c r="LD196" s="37"/>
      <c r="LE196" s="37"/>
      <c r="LF196" s="37"/>
      <c r="LG196" s="37"/>
      <c r="LH196" s="37"/>
      <c r="LI196" s="37"/>
      <c r="LJ196" s="37"/>
      <c r="LK196" s="37"/>
      <c r="LL196" s="37"/>
      <c r="LM196" s="37"/>
      <c r="LN196" s="37"/>
      <c r="LO196" s="37"/>
      <c r="LP196" s="37"/>
      <c r="LQ196" s="37"/>
      <c r="LR196" s="37"/>
      <c r="LS196" s="37"/>
      <c r="LT196" s="37"/>
      <c r="LU196" s="37"/>
      <c r="LV196" s="37"/>
      <c r="LW196" s="37"/>
      <c r="LX196" s="37"/>
      <c r="LY196" s="37"/>
      <c r="LZ196" s="37"/>
      <c r="MA196" s="37"/>
      <c r="MB196" s="37"/>
      <c r="MC196" s="37"/>
      <c r="MD196" s="37"/>
      <c r="ME196" s="37"/>
      <c r="MF196" s="37"/>
      <c r="MG196" s="37"/>
      <c r="MH196" s="37"/>
      <c r="MI196" s="37"/>
      <c r="MJ196" s="37"/>
      <c r="MK196" s="37"/>
      <c r="ML196" s="37"/>
      <c r="MM196" s="37"/>
      <c r="MN196" s="37"/>
      <c r="MO196" s="37"/>
      <c r="MP196" s="37"/>
      <c r="MQ196" s="37"/>
      <c r="MR196" s="37"/>
      <c r="MS196" s="37"/>
      <c r="MT196" s="37"/>
      <c r="MU196" s="37"/>
      <c r="MV196" s="37"/>
      <c r="MW196" s="37"/>
      <c r="MX196" s="37"/>
      <c r="MY196" s="37"/>
      <c r="MZ196" s="37"/>
      <c r="NA196" s="37"/>
      <c r="NB196" s="37"/>
      <c r="NC196" s="37"/>
      <c r="ND196" s="37"/>
      <c r="NE196" s="37"/>
      <c r="NF196" s="37"/>
      <c r="NG196" s="37"/>
      <c r="NH196" s="37"/>
      <c r="NI196" s="37"/>
      <c r="NJ196" s="37"/>
      <c r="NK196" s="37"/>
      <c r="NL196" s="37"/>
      <c r="NM196" s="37"/>
      <c r="NN196" s="37"/>
      <c r="NO196" s="37"/>
      <c r="NP196" s="37"/>
      <c r="NQ196" s="37"/>
      <c r="NR196" s="37"/>
      <c r="NS196" s="37"/>
      <c r="NT196" s="37"/>
      <c r="NU196" s="37"/>
      <c r="NV196" s="37"/>
      <c r="NW196" s="37"/>
      <c r="NX196" s="37"/>
      <c r="NY196" s="37"/>
      <c r="NZ196" s="37"/>
      <c r="OA196" s="37"/>
      <c r="OB196" s="37"/>
      <c r="OC196" s="37"/>
      <c r="OD196" s="37"/>
      <c r="OE196" s="37"/>
      <c r="OF196" s="37"/>
      <c r="OG196" s="37"/>
      <c r="OH196" s="37"/>
      <c r="OI196" s="37"/>
      <c r="OJ196" s="37"/>
      <c r="OK196" s="37"/>
      <c r="OL196" s="37"/>
      <c r="OM196" s="37"/>
      <c r="ON196" s="37"/>
      <c r="OO196" s="37"/>
      <c r="OP196" s="37"/>
      <c r="OQ196" s="37"/>
      <c r="OR196" s="37"/>
      <c r="OS196" s="37"/>
      <c r="OT196" s="37"/>
    </row>
    <row r="197" spans="1:410" x14ac:dyDescent="0.35">
      <c r="A197" s="307">
        <v>0.2390000000000001</v>
      </c>
      <c r="B197" s="314">
        <f t="shared" si="16"/>
        <v>0.19461658163899767</v>
      </c>
      <c r="C197" s="315">
        <f t="shared" si="17"/>
        <v>4.438341836100243E-2</v>
      </c>
      <c r="D197" s="37">
        <f t="shared" si="18"/>
        <v>0.19125316454669714</v>
      </c>
      <c r="E197" s="11">
        <f t="shared" si="19"/>
        <v>4.7746835453302966E-2</v>
      </c>
      <c r="F197" s="310">
        <f t="shared" si="20"/>
        <v>0.19457009428824457</v>
      </c>
      <c r="G197" s="311">
        <f t="shared" si="21"/>
        <v>4.4429905711755535E-2</v>
      </c>
      <c r="H197" s="312">
        <f t="shared" si="22"/>
        <v>0.19135928962646748</v>
      </c>
      <c r="I197" s="313">
        <f t="shared" si="23"/>
        <v>4.7640710373532624E-2</v>
      </c>
      <c r="J197" s="323">
        <v>0.19125316454669714</v>
      </c>
      <c r="K197" s="313">
        <v>4.7746835453302966E-2</v>
      </c>
      <c r="M197" s="1">
        <v>0.2390000000000001</v>
      </c>
      <c r="N197" s="37">
        <v>0.19273827457315473</v>
      </c>
      <c r="O197" s="37">
        <v>0.19506491094100342</v>
      </c>
      <c r="P197" s="37">
        <v>0.20003210064341514</v>
      </c>
      <c r="Q197" s="37">
        <v>0.20362822161961769</v>
      </c>
      <c r="R197" s="37">
        <v>0.19050087946305849</v>
      </c>
      <c r="S197" s="37">
        <v>0.19506491094100342</v>
      </c>
      <c r="T197" s="37">
        <v>0.19356839932033965</v>
      </c>
      <c r="U197" s="37">
        <v>0.20069511714613686</v>
      </c>
      <c r="V197" s="37">
        <v>0.19506491094100342</v>
      </c>
      <c r="W197" s="37">
        <v>0.1951892864065139</v>
      </c>
      <c r="X197" s="37">
        <v>0.19506491094100342</v>
      </c>
      <c r="Y197" s="37">
        <v>0.19212090373856561</v>
      </c>
      <c r="Z197" s="37">
        <v>0.1951892864065139</v>
      </c>
      <c r="AA197" s="37">
        <v>0.1951892864065139</v>
      </c>
      <c r="AB197" s="37">
        <v>0.21106832352735205</v>
      </c>
      <c r="AC197" s="37">
        <v>0.19498760916530689</v>
      </c>
      <c r="AD197" s="37">
        <v>0.19079105064414237</v>
      </c>
      <c r="AE197" s="37">
        <v>0.20972306102698224</v>
      </c>
      <c r="AF197" s="37">
        <v>0.19506491094100342</v>
      </c>
      <c r="AG197" s="37">
        <v>0.1951892864065139</v>
      </c>
      <c r="AH197" s="37">
        <v>0.20003210064341514</v>
      </c>
      <c r="AI197" s="37">
        <v>0.20655351130723587</v>
      </c>
      <c r="AJ197" s="37">
        <v>0.1951892864065139</v>
      </c>
      <c r="AK197" s="37">
        <v>0.19064378743272181</v>
      </c>
      <c r="AL197" s="37">
        <v>0.19506491094100342</v>
      </c>
      <c r="AM197" s="37">
        <v>0.19497965650554794</v>
      </c>
      <c r="AN197" s="37">
        <v>0.19950494343547676</v>
      </c>
      <c r="AO197" s="37">
        <v>0.19498760916530689</v>
      </c>
      <c r="AP197" s="37">
        <v>0.1951892864065139</v>
      </c>
      <c r="AQ197" s="37">
        <v>0.20057799294704548</v>
      </c>
      <c r="AR197" s="37">
        <v>0.20003210064341514</v>
      </c>
      <c r="AS197" s="37">
        <v>0.18554715076297112</v>
      </c>
      <c r="AT197" s="37">
        <v>0.20759865186221527</v>
      </c>
      <c r="AU197" s="37">
        <v>0.19295352772189456</v>
      </c>
      <c r="AV197" s="37">
        <v>0.1951892864065139</v>
      </c>
      <c r="AW197" s="37">
        <v>0.19488498366384155</v>
      </c>
      <c r="AX197" s="37">
        <v>0.19498760916530689</v>
      </c>
      <c r="AY197" s="37">
        <v>0.19506491094100342</v>
      </c>
      <c r="AZ197" s="37">
        <v>0.19198533464443157</v>
      </c>
      <c r="BA197" s="37">
        <v>0.19064378743272181</v>
      </c>
      <c r="BB197" s="37">
        <v>0.19064378743272181</v>
      </c>
      <c r="BC197" s="37">
        <v>0.19585438534779964</v>
      </c>
      <c r="BD197" s="37">
        <v>0.19018858330456667</v>
      </c>
      <c r="BE197" s="37">
        <v>0.19506491094100342</v>
      </c>
      <c r="BF197" s="37">
        <v>0.20576795112326041</v>
      </c>
      <c r="BG197" s="37">
        <v>0.20068926177329627</v>
      </c>
      <c r="BH197" s="37">
        <v>0.20751051265646558</v>
      </c>
      <c r="BI197" s="37">
        <v>0.20003210064341514</v>
      </c>
      <c r="BJ197" s="37">
        <v>0.19498760916530689</v>
      </c>
      <c r="BK197" s="37">
        <v>0.21631939897884789</v>
      </c>
      <c r="BL197" s="37">
        <v>0.20478773058562449</v>
      </c>
      <c r="BM197" s="37">
        <v>0.19297212661293184</v>
      </c>
      <c r="BN197" s="37">
        <v>0.18841577064341619</v>
      </c>
      <c r="BO197" s="37">
        <v>0.19856548691598697</v>
      </c>
      <c r="BP197" s="37">
        <v>0.19497965650554794</v>
      </c>
      <c r="BQ197" s="37">
        <v>0.1982170364396183</v>
      </c>
      <c r="BR197" s="37">
        <v>0.1951892864065139</v>
      </c>
      <c r="BS197" s="37">
        <v>0.1951892864065139</v>
      </c>
      <c r="BT197" s="37">
        <v>0.19506491094100342</v>
      </c>
      <c r="BU197" s="37">
        <v>0.19506491094100342</v>
      </c>
      <c r="BV197" s="37">
        <v>0.20003210064341514</v>
      </c>
      <c r="BW197" s="37">
        <v>0.19886389425077167</v>
      </c>
      <c r="BX197" s="37">
        <v>0.19064378743272181</v>
      </c>
      <c r="BY197" s="37">
        <v>0.19526381192335962</v>
      </c>
      <c r="BZ197" s="37">
        <v>0.19369276589085471</v>
      </c>
      <c r="CA197" s="37">
        <v>0.1951892864065139</v>
      </c>
      <c r="CB197" s="37">
        <v>0.19058538350354315</v>
      </c>
      <c r="CC197" s="37">
        <v>0.20702597974251402</v>
      </c>
      <c r="CD197" s="37">
        <v>0.19561891214504001</v>
      </c>
      <c r="CE197" s="37">
        <v>0.19969940644494422</v>
      </c>
      <c r="CF197" s="37">
        <v>0.17633183025066934</v>
      </c>
      <c r="CG197" s="37">
        <v>0.19058538350354315</v>
      </c>
      <c r="CH197" s="37">
        <v>0.21580733488736192</v>
      </c>
      <c r="CI197" s="37">
        <v>0.18639763470297077</v>
      </c>
      <c r="CJ197" s="37">
        <v>0.20003210064341514</v>
      </c>
      <c r="CK197" s="37">
        <v>0.20708270540595808</v>
      </c>
      <c r="CL197" s="37">
        <v>0.19064378743272181</v>
      </c>
      <c r="CM197" s="37">
        <v>0.19540869288840002</v>
      </c>
      <c r="CN197" s="37">
        <v>0.20052458980939969</v>
      </c>
      <c r="CO197" s="37">
        <v>0.21317557724002834</v>
      </c>
      <c r="CP197" s="37">
        <v>0.20215733280190484</v>
      </c>
      <c r="CQ197" s="37">
        <v>0.19476906494527979</v>
      </c>
      <c r="CR197" s="37">
        <v>0.19079105064414237</v>
      </c>
      <c r="CS197" s="37">
        <v>0.20326450336749136</v>
      </c>
      <c r="CT197" s="37">
        <v>0.19064378743272181</v>
      </c>
      <c r="CU197" s="37">
        <v>0.19168950146069963</v>
      </c>
      <c r="CV197" s="37">
        <v>0.19079105064414237</v>
      </c>
      <c r="CW197" s="37">
        <v>0.19726692489493569</v>
      </c>
      <c r="CX197" s="37">
        <v>0.19064378743272181</v>
      </c>
      <c r="CY197" s="37">
        <v>0.19064378743272181</v>
      </c>
      <c r="CZ197" s="37">
        <v>0.20382713802967234</v>
      </c>
      <c r="DA197" s="37">
        <v>0.19079105064414237</v>
      </c>
      <c r="DB197" s="37">
        <v>0.18899543295237109</v>
      </c>
      <c r="DC197" s="37">
        <v>0.19058538350354315</v>
      </c>
      <c r="DD197" s="37">
        <v>0.1962283237844149</v>
      </c>
      <c r="DE197" s="37">
        <v>0.19050087946305849</v>
      </c>
      <c r="DF197" s="37">
        <v>0.1967657069082227</v>
      </c>
      <c r="DG197" s="37">
        <v>0.18841577064341619</v>
      </c>
      <c r="DH197" s="37">
        <v>0.18864760985953466</v>
      </c>
      <c r="DI197" s="37">
        <v>0.19754232455936016</v>
      </c>
      <c r="DJ197" s="37">
        <v>0.19543679674961623</v>
      </c>
      <c r="DK197" s="37">
        <v>0.19064378743272181</v>
      </c>
      <c r="DL197" s="37">
        <v>0.19064378743272181</v>
      </c>
      <c r="DM197" s="37">
        <v>0.17986888732747519</v>
      </c>
      <c r="DN197" s="37">
        <v>0.1933116465865492</v>
      </c>
      <c r="DO197" s="37">
        <v>0.19064378743272181</v>
      </c>
      <c r="DP197" s="37">
        <v>0.18841577064341619</v>
      </c>
      <c r="DQ197" s="37">
        <v>0.19501541586978566</v>
      </c>
      <c r="DR197" s="37">
        <v>0.17828905305758203</v>
      </c>
      <c r="DS197" s="37">
        <v>0.19214149994354823</v>
      </c>
      <c r="DT197" s="37">
        <v>0.18585570959361242</v>
      </c>
      <c r="DU197" s="37">
        <v>0.19064378743272181</v>
      </c>
      <c r="DV197" s="37">
        <v>0.19049378592212607</v>
      </c>
      <c r="DW197" s="37">
        <v>0.18886058943696549</v>
      </c>
      <c r="DX197" s="37">
        <v>0.19167423360873848</v>
      </c>
      <c r="DY197" s="37">
        <v>0.19079105064414237</v>
      </c>
      <c r="DZ197" s="37">
        <v>0.19654218868390982</v>
      </c>
      <c r="EA197" s="37">
        <v>0.19073474721714212</v>
      </c>
      <c r="EB197" s="37">
        <v>0.1962283237844149</v>
      </c>
      <c r="EC197" s="37">
        <v>0.19064378743272181</v>
      </c>
      <c r="ED197" s="37">
        <v>0.19234151981529379</v>
      </c>
      <c r="EE197" s="37">
        <v>0.19079105064414237</v>
      </c>
      <c r="EF197" s="37">
        <v>0.19064378743272181</v>
      </c>
      <c r="EG197" s="37">
        <v>0.18841577064341619</v>
      </c>
      <c r="EH197" s="37">
        <v>0.19064378743272181</v>
      </c>
      <c r="EI197" s="37">
        <v>0.19064378743272181</v>
      </c>
      <c r="EJ197" s="37">
        <v>0.19784754994589493</v>
      </c>
      <c r="EK197" s="37">
        <v>0.19222706494458897</v>
      </c>
      <c r="EL197" s="37">
        <v>0.19784754994589493</v>
      </c>
      <c r="EM197" s="37">
        <v>0.19788199628617775</v>
      </c>
      <c r="EN197" s="37">
        <v>0.192764719210615</v>
      </c>
      <c r="EO197" s="37">
        <v>0.19784754994589493</v>
      </c>
      <c r="EP197" s="37">
        <v>0.19784754994589493</v>
      </c>
      <c r="EQ197" s="37">
        <v>0.19351107300147019</v>
      </c>
      <c r="ER197" s="37">
        <v>0.1827888862441871</v>
      </c>
      <c r="ES197" s="37">
        <v>0.17996558163432086</v>
      </c>
      <c r="ET197" s="37">
        <v>0.19079105064414237</v>
      </c>
      <c r="EU197" s="37">
        <v>0.19570216294782328</v>
      </c>
      <c r="EV197" s="37">
        <v>0.1967657069082227</v>
      </c>
      <c r="EW197" s="37">
        <v>0.20092349117540342</v>
      </c>
      <c r="EX197" s="37">
        <v>0.19064378743272181</v>
      </c>
      <c r="EY197" s="37">
        <v>0.19064378743272181</v>
      </c>
      <c r="EZ197" s="37">
        <v>0.19567406038775292</v>
      </c>
      <c r="FA197" s="37">
        <v>0.19079105064414237</v>
      </c>
      <c r="FB197" s="37">
        <v>0.18915441430104951</v>
      </c>
      <c r="FC197" s="37">
        <v>0.19079105064414237</v>
      </c>
      <c r="FD197" s="37">
        <v>0.17503947644805251</v>
      </c>
      <c r="FE197" s="37">
        <v>0.19351107300147019</v>
      </c>
      <c r="FF197" s="37">
        <v>0.18915441430104951</v>
      </c>
      <c r="FG197" s="37">
        <v>0.19064378743272181</v>
      </c>
      <c r="FH197" s="37">
        <v>0.19052039265928644</v>
      </c>
      <c r="FI197" s="37">
        <v>0.18438766846529475</v>
      </c>
      <c r="FJ197" s="37">
        <v>0.2064672726315806</v>
      </c>
      <c r="FK197" s="37">
        <v>0.19079105064414237</v>
      </c>
      <c r="FL197" s="37">
        <v>0.19272063539692885</v>
      </c>
      <c r="FM197" s="37">
        <v>0.19372406567218103</v>
      </c>
      <c r="FN197" s="37">
        <v>0.19784754994589493</v>
      </c>
      <c r="FO197" s="37">
        <v>0.20122793915454951</v>
      </c>
      <c r="FP197" s="37">
        <v>0.19079105064414237</v>
      </c>
      <c r="FQ197" s="37">
        <v>0.19064378743272181</v>
      </c>
      <c r="FR197" s="37">
        <v>0.19079105064414237</v>
      </c>
      <c r="FS197" s="37">
        <v>0.18360222952554106</v>
      </c>
      <c r="FT197" s="37">
        <v>0.19064378743272181</v>
      </c>
      <c r="FU197" s="37">
        <v>0.19064378743272181</v>
      </c>
      <c r="FV197" s="37">
        <v>0.19073474721714212</v>
      </c>
      <c r="FW197" s="37">
        <v>0.20187207642654381</v>
      </c>
      <c r="FX197" s="37">
        <v>0.19784754994589493</v>
      </c>
      <c r="FY197" s="37">
        <v>0.19332905928981359</v>
      </c>
      <c r="FZ197" s="37">
        <v>0.18600409464352508</v>
      </c>
      <c r="GA197" s="37">
        <v>0.19064378743272181</v>
      </c>
      <c r="GB197" s="37">
        <v>0.19064378743272181</v>
      </c>
      <c r="GC197" s="37">
        <v>0.20368773364408854</v>
      </c>
      <c r="GD197" s="37">
        <v>0.18990937907238137</v>
      </c>
      <c r="GE197" s="37">
        <v>0.19079105064414237</v>
      </c>
      <c r="GF197" s="37">
        <v>0.19064378743272181</v>
      </c>
      <c r="GG197" s="37">
        <v>0.20120690395149743</v>
      </c>
      <c r="GH197" s="37">
        <v>0.1855596736327576</v>
      </c>
      <c r="GI197" s="37">
        <v>0.19073474721714212</v>
      </c>
      <c r="GJ197" s="37">
        <v>0.19079105064414237</v>
      </c>
      <c r="GK197" s="37">
        <v>0.18567193961776463</v>
      </c>
      <c r="GL197" s="37">
        <v>0.19050087946305849</v>
      </c>
      <c r="GM197" s="37">
        <v>0.2052056497883652</v>
      </c>
      <c r="GN197" s="37">
        <v>0.18841577064341619</v>
      </c>
      <c r="GO197" s="37">
        <v>0.19086562474628166</v>
      </c>
      <c r="GP197" s="37">
        <v>0.19079105064414237</v>
      </c>
      <c r="GQ197" s="37">
        <v>0.20572609335077696</v>
      </c>
      <c r="GR197" s="37">
        <v>0.19784754994589493</v>
      </c>
      <c r="GS197" s="37">
        <v>0.19064378743272181</v>
      </c>
      <c r="GT197" s="37">
        <v>0.19545348611007762</v>
      </c>
      <c r="GU197" s="37">
        <v>0.19380404070670787</v>
      </c>
      <c r="GV197" s="37">
        <v>0.19052039265928644</v>
      </c>
      <c r="GW197" s="37">
        <v>0.19064378743272181</v>
      </c>
      <c r="GX197" s="37">
        <v>0.19766692320967705</v>
      </c>
      <c r="GY197" s="37">
        <v>0.19784754994589493</v>
      </c>
      <c r="GZ197" s="37">
        <v>0.19459126199726495</v>
      </c>
      <c r="HA197" s="37">
        <v>0.19058538350354315</v>
      </c>
      <c r="HB197" s="37">
        <v>0.19372406567218103</v>
      </c>
      <c r="HC197" s="37">
        <v>0.19199709467954085</v>
      </c>
      <c r="HD197" s="37">
        <v>0.19079105064414237</v>
      </c>
      <c r="HE197" s="37">
        <v>0.16050551546361636</v>
      </c>
      <c r="HF197" s="37">
        <v>0.19064378743272181</v>
      </c>
      <c r="HG197" s="37">
        <v>0.16213191180912045</v>
      </c>
      <c r="HH197" s="37">
        <v>0.19332032813889</v>
      </c>
      <c r="HI197" s="37">
        <v>0.19064378743272181</v>
      </c>
      <c r="HJ197" s="37">
        <v>0.19227157148708196</v>
      </c>
      <c r="HK197" s="37">
        <v>0.18639763470297077</v>
      </c>
      <c r="HL197" s="37">
        <v>0.18851515333254332</v>
      </c>
      <c r="HM197" s="37">
        <v>0.19064378743272181</v>
      </c>
      <c r="HN197" s="37">
        <v>0.18318209683912889</v>
      </c>
      <c r="HO197" s="37">
        <v>0.19585438534779964</v>
      </c>
      <c r="HP197" s="37">
        <v>0.19079105064414237</v>
      </c>
      <c r="HQ197" s="37">
        <v>0.19050087946305849</v>
      </c>
      <c r="HR197" s="37">
        <v>0.18687771367483941</v>
      </c>
      <c r="HS197" s="37">
        <v>0.19243331299620259</v>
      </c>
      <c r="HT197" s="37">
        <v>0.19058538350354315</v>
      </c>
      <c r="HU197" s="37">
        <v>0.19681584948473141</v>
      </c>
      <c r="HV197" s="37">
        <v>0.18841577064341619</v>
      </c>
      <c r="HW197" s="37">
        <v>0.19064378743272181</v>
      </c>
      <c r="HX197" s="37">
        <v>0.19784754994589493</v>
      </c>
      <c r="HY197" s="37">
        <v>0.19784754994589493</v>
      </c>
      <c r="HZ197" s="37">
        <v>0.18609343280855795</v>
      </c>
      <c r="IA197" s="37">
        <v>0.19058538350354315</v>
      </c>
      <c r="IB197" s="37">
        <v>0.19050087946305849</v>
      </c>
      <c r="IC197" s="37">
        <v>0.18771175589019728</v>
      </c>
      <c r="ID197" s="37">
        <v>0.19058538350354315</v>
      </c>
      <c r="IE197" s="37">
        <v>0.19064378743272181</v>
      </c>
      <c r="IF197" s="37">
        <v>0.19073474721714212</v>
      </c>
      <c r="IG197" s="37">
        <v>0.18841577064341619</v>
      </c>
      <c r="IH197" s="37">
        <v>0.19543679674961623</v>
      </c>
      <c r="II197" s="37">
        <v>0.19784754994589493</v>
      </c>
      <c r="IJ197" s="37">
        <v>0.19199349353268969</v>
      </c>
      <c r="IK197" s="37">
        <v>0.1931134393659184</v>
      </c>
      <c r="IL197" s="37">
        <v>0.18864760985953466</v>
      </c>
      <c r="IM197" s="37"/>
      <c r="IN197" s="37"/>
      <c r="IO197" s="37"/>
      <c r="IP197" s="37"/>
      <c r="IQ197" s="37"/>
      <c r="IR197" s="37"/>
      <c r="IS197" s="37"/>
      <c r="IT197" s="37"/>
      <c r="IU197" s="37"/>
      <c r="IV197" s="37"/>
      <c r="IW197" s="37"/>
      <c r="IX197" s="37"/>
      <c r="IY197" s="37"/>
      <c r="IZ197" s="37"/>
      <c r="JA197" s="37"/>
      <c r="JB197" s="37"/>
      <c r="JC197" s="37"/>
      <c r="JD197" s="37"/>
      <c r="JE197" s="37"/>
      <c r="JF197" s="37"/>
      <c r="JG197" s="37"/>
      <c r="JH197" s="37"/>
      <c r="JI197" s="37"/>
      <c r="JJ197" s="37"/>
      <c r="JK197" s="37"/>
      <c r="JL197" s="37"/>
      <c r="JM197" s="37"/>
      <c r="JN197" s="37"/>
      <c r="JO197" s="37"/>
      <c r="JP197" s="37"/>
      <c r="JQ197" s="37"/>
      <c r="JR197" s="37"/>
      <c r="JS197" s="37"/>
      <c r="JT197" s="37"/>
      <c r="JU197" s="37"/>
      <c r="JV197" s="37"/>
      <c r="JW197" s="37"/>
      <c r="JX197" s="37"/>
      <c r="JY197" s="37"/>
      <c r="JZ197" s="37"/>
      <c r="KA197" s="37"/>
      <c r="KB197" s="37"/>
      <c r="KC197" s="37"/>
      <c r="KD197" s="37"/>
      <c r="KE197" s="37"/>
      <c r="KF197" s="37"/>
      <c r="KG197" s="37"/>
      <c r="KH197" s="37"/>
      <c r="KI197" s="37"/>
      <c r="KJ197" s="37"/>
      <c r="KK197" s="37"/>
      <c r="KL197" s="37"/>
      <c r="KM197" s="37"/>
      <c r="KN197" s="37"/>
      <c r="KO197" s="37"/>
      <c r="KP197" s="37"/>
      <c r="KQ197" s="37"/>
      <c r="KR197" s="37"/>
      <c r="KS197" s="37"/>
      <c r="KT197" s="37"/>
      <c r="KU197" s="37"/>
      <c r="KV197" s="37"/>
      <c r="KW197" s="37"/>
      <c r="KX197" s="37"/>
      <c r="KY197" s="37"/>
      <c r="KZ197" s="37"/>
      <c r="LA197" s="37"/>
      <c r="LB197" s="37"/>
      <c r="LC197" s="37"/>
      <c r="LD197" s="37"/>
      <c r="LE197" s="37"/>
      <c r="LF197" s="37"/>
      <c r="LG197" s="37"/>
      <c r="LH197" s="37"/>
      <c r="LI197" s="37"/>
      <c r="LJ197" s="37"/>
      <c r="LK197" s="37"/>
      <c r="LL197" s="37"/>
      <c r="LM197" s="37"/>
      <c r="LN197" s="37"/>
      <c r="LO197" s="37"/>
      <c r="LP197" s="37"/>
      <c r="LQ197" s="37"/>
      <c r="LR197" s="37"/>
      <c r="LS197" s="37"/>
      <c r="LT197" s="37"/>
      <c r="LU197" s="37"/>
      <c r="LV197" s="37"/>
      <c r="LW197" s="37"/>
      <c r="LX197" s="37"/>
      <c r="LY197" s="37"/>
      <c r="LZ197" s="37"/>
      <c r="MA197" s="37"/>
      <c r="MB197" s="37"/>
      <c r="MC197" s="37"/>
      <c r="MD197" s="37"/>
      <c r="ME197" s="37"/>
      <c r="MF197" s="37"/>
      <c r="MG197" s="37"/>
      <c r="MH197" s="37"/>
      <c r="MI197" s="37"/>
      <c r="MJ197" s="37"/>
      <c r="MK197" s="37"/>
      <c r="ML197" s="37"/>
      <c r="MM197" s="37"/>
      <c r="MN197" s="37"/>
      <c r="MO197" s="37"/>
      <c r="MP197" s="37"/>
      <c r="MQ197" s="37"/>
      <c r="MR197" s="37"/>
      <c r="MS197" s="37"/>
      <c r="MT197" s="37"/>
      <c r="MU197" s="37"/>
      <c r="MV197" s="37"/>
      <c r="MW197" s="37"/>
      <c r="MX197" s="37"/>
      <c r="MY197" s="37"/>
      <c r="MZ197" s="37"/>
      <c r="NA197" s="37"/>
      <c r="NB197" s="37"/>
      <c r="NC197" s="37"/>
      <c r="ND197" s="37"/>
      <c r="NE197" s="37"/>
      <c r="NF197" s="37"/>
      <c r="NG197" s="37"/>
      <c r="NH197" s="37"/>
      <c r="NI197" s="37"/>
      <c r="NJ197" s="37"/>
      <c r="NK197" s="37"/>
      <c r="NL197" s="37"/>
      <c r="NM197" s="37"/>
      <c r="NN197" s="37"/>
      <c r="NO197" s="37"/>
      <c r="NP197" s="37"/>
      <c r="NQ197" s="37"/>
      <c r="NR197" s="37"/>
      <c r="NS197" s="37"/>
      <c r="NT197" s="37"/>
      <c r="NU197" s="37"/>
      <c r="NV197" s="37"/>
      <c r="NW197" s="37"/>
      <c r="NX197" s="37"/>
      <c r="NY197" s="37"/>
      <c r="NZ197" s="37"/>
      <c r="OA197" s="37"/>
      <c r="OB197" s="37"/>
      <c r="OC197" s="37"/>
      <c r="OD197" s="37"/>
      <c r="OE197" s="37"/>
      <c r="OF197" s="37"/>
      <c r="OG197" s="37"/>
      <c r="OH197" s="37"/>
      <c r="OI197" s="37"/>
      <c r="OJ197" s="37"/>
      <c r="OK197" s="37"/>
      <c r="OL197" s="37"/>
      <c r="OM197" s="37"/>
      <c r="ON197" s="37"/>
      <c r="OO197" s="37"/>
      <c r="OP197" s="37"/>
      <c r="OQ197" s="37"/>
      <c r="OR197" s="37"/>
      <c r="OS197" s="37"/>
      <c r="OT197" s="37"/>
    </row>
    <row r="198" spans="1:410" x14ac:dyDescent="0.35">
      <c r="A198" s="307">
        <v>0.2400000000000001</v>
      </c>
      <c r="B198" s="314">
        <f t="shared" si="16"/>
        <v>0.19552114583461055</v>
      </c>
      <c r="C198" s="315">
        <f t="shared" si="17"/>
        <v>4.4478854165389548E-2</v>
      </c>
      <c r="D198" s="37">
        <f t="shared" si="18"/>
        <v>0.19215416889491863</v>
      </c>
      <c r="E198" s="11">
        <f t="shared" si="19"/>
        <v>4.7845831105081477E-2</v>
      </c>
      <c r="F198" s="310">
        <f t="shared" si="20"/>
        <v>0.19547404583224648</v>
      </c>
      <c r="G198" s="311">
        <f t="shared" si="21"/>
        <v>4.4525954167753623E-2</v>
      </c>
      <c r="H198" s="312">
        <f t="shared" si="22"/>
        <v>0.19226010115904735</v>
      </c>
      <c r="I198" s="313">
        <f t="shared" si="23"/>
        <v>4.7739898840952755E-2</v>
      </c>
      <c r="J198" s="323">
        <v>0.19215416889491863</v>
      </c>
      <c r="K198" s="313">
        <v>4.7845831105081477E-2</v>
      </c>
      <c r="M198" s="1">
        <v>0.2400000000000001</v>
      </c>
      <c r="N198" s="37">
        <v>0.19364143530425304</v>
      </c>
      <c r="O198" s="37">
        <v>0.19596920909235038</v>
      </c>
      <c r="P198" s="37">
        <v>0.20091881391605404</v>
      </c>
      <c r="Q198" s="37">
        <v>0.20450770631199</v>
      </c>
      <c r="R198" s="37">
        <v>0.19142367074412459</v>
      </c>
      <c r="S198" s="37">
        <v>0.19596920909235038</v>
      </c>
      <c r="T198" s="37">
        <v>0.19447239390361526</v>
      </c>
      <c r="U198" s="37">
        <v>0.20157635301788268</v>
      </c>
      <c r="V198" s="37">
        <v>0.19596920909235038</v>
      </c>
      <c r="W198" s="37">
        <v>0.19609357337977551</v>
      </c>
      <c r="X198" s="37">
        <v>0.19596920909235038</v>
      </c>
      <c r="Y198" s="37">
        <v>0.19303167686177747</v>
      </c>
      <c r="Z198" s="37">
        <v>0.19609357337977551</v>
      </c>
      <c r="AA198" s="37">
        <v>0.19609357337977551</v>
      </c>
      <c r="AB198" s="37">
        <v>0.212008329285998</v>
      </c>
      <c r="AC198" s="37">
        <v>0.1958928551336081</v>
      </c>
      <c r="AD198" s="37">
        <v>0.19169551157255182</v>
      </c>
      <c r="AE198" s="37">
        <v>0.21066682561183026</v>
      </c>
      <c r="AF198" s="37">
        <v>0.19596920909235038</v>
      </c>
      <c r="AG198" s="37">
        <v>0.19609357337977551</v>
      </c>
      <c r="AH198" s="37">
        <v>0.20091881391605404</v>
      </c>
      <c r="AI198" s="37">
        <v>0.20750847113903736</v>
      </c>
      <c r="AJ198" s="37">
        <v>0.19609357337977551</v>
      </c>
      <c r="AK198" s="37">
        <v>0.19155782273119537</v>
      </c>
      <c r="AL198" s="37">
        <v>0.19596920909235038</v>
      </c>
      <c r="AM198" s="37">
        <v>0.1958928551336081</v>
      </c>
      <c r="AN198" s="37">
        <v>0.20039238972238071</v>
      </c>
      <c r="AO198" s="37">
        <v>0.1958928551336081</v>
      </c>
      <c r="AP198" s="37">
        <v>0.19609357337977551</v>
      </c>
      <c r="AQ198" s="37">
        <v>0.20150921349970718</v>
      </c>
      <c r="AR198" s="37">
        <v>0.20091881391605404</v>
      </c>
      <c r="AS198" s="37">
        <v>0.18644869260968422</v>
      </c>
      <c r="AT198" s="37">
        <v>0.20848376667283208</v>
      </c>
      <c r="AU198" s="37">
        <v>0.19384816717891673</v>
      </c>
      <c r="AV198" s="37">
        <v>0.19609357337977551</v>
      </c>
      <c r="AW198" s="37">
        <v>0.19578519399290362</v>
      </c>
      <c r="AX198" s="37">
        <v>0.1958928551336081</v>
      </c>
      <c r="AY198" s="37">
        <v>0.19596920909235038</v>
      </c>
      <c r="AZ198" s="37">
        <v>0.19289857839006319</v>
      </c>
      <c r="BA198" s="37">
        <v>0.19155782273119537</v>
      </c>
      <c r="BB198" s="37">
        <v>0.19155782273119537</v>
      </c>
      <c r="BC198" s="37">
        <v>0.19678250550613852</v>
      </c>
      <c r="BD198" s="37">
        <v>0.19109064875146209</v>
      </c>
      <c r="BE198" s="37">
        <v>0.19596920909235038</v>
      </c>
      <c r="BF198" s="37">
        <v>0.20667595476366141</v>
      </c>
      <c r="BG198" s="37">
        <v>0.20157410345096882</v>
      </c>
      <c r="BH198" s="37">
        <v>0.20844304679419623</v>
      </c>
      <c r="BI198" s="37">
        <v>0.20091881391605404</v>
      </c>
      <c r="BJ198" s="37">
        <v>0.1958928551336081</v>
      </c>
      <c r="BK198" s="37">
        <v>0.21725906285797358</v>
      </c>
      <c r="BL198" s="37">
        <v>0.20567398330787401</v>
      </c>
      <c r="BM198" s="37">
        <v>0.19387600201613409</v>
      </c>
      <c r="BN198" s="37">
        <v>0.18933113365116538</v>
      </c>
      <c r="BO198" s="37">
        <v>0.19942600380520981</v>
      </c>
      <c r="BP198" s="37">
        <v>0.1958928551336081</v>
      </c>
      <c r="BQ198" s="37">
        <v>0.1991096340532339</v>
      </c>
      <c r="BR198" s="37">
        <v>0.19609357337977551</v>
      </c>
      <c r="BS198" s="37">
        <v>0.19609357337977551</v>
      </c>
      <c r="BT198" s="37">
        <v>0.19596920909235038</v>
      </c>
      <c r="BU198" s="37">
        <v>0.19596920909235038</v>
      </c>
      <c r="BV198" s="37">
        <v>0.20091881391605404</v>
      </c>
      <c r="BW198" s="37">
        <v>0.19967028291676159</v>
      </c>
      <c r="BX198" s="37">
        <v>0.19155782273119537</v>
      </c>
      <c r="BY198" s="37">
        <v>0.19616947880384505</v>
      </c>
      <c r="BZ198" s="37">
        <v>0.19459675392356779</v>
      </c>
      <c r="CA198" s="37">
        <v>0.19609357337977551</v>
      </c>
      <c r="CB198" s="37">
        <v>0.19149651838223858</v>
      </c>
      <c r="CC198" s="37">
        <v>0.2079459567318831</v>
      </c>
      <c r="CD198" s="37">
        <v>0.19649403454436909</v>
      </c>
      <c r="CE198" s="37">
        <v>0.20064354307692844</v>
      </c>
      <c r="CF198" s="37">
        <v>0.17725889010189033</v>
      </c>
      <c r="CG198" s="37">
        <v>0.19149651838223858</v>
      </c>
      <c r="CH198" s="37">
        <v>0.21674899853824847</v>
      </c>
      <c r="CI198" s="37">
        <v>0.18730497448557859</v>
      </c>
      <c r="CJ198" s="37">
        <v>0.20091881391605404</v>
      </c>
      <c r="CK198" s="37">
        <v>0.20796499177855066</v>
      </c>
      <c r="CL198" s="37">
        <v>0.19155782273119537</v>
      </c>
      <c r="CM198" s="37">
        <v>0.19630324108216612</v>
      </c>
      <c r="CN198" s="37">
        <v>0.20142236965523042</v>
      </c>
      <c r="CO198" s="37">
        <v>0.21412361582285366</v>
      </c>
      <c r="CP198" s="37">
        <v>0.20303912647589639</v>
      </c>
      <c r="CQ198" s="37">
        <v>0.19566924580479772</v>
      </c>
      <c r="CR198" s="37">
        <v>0.19169551157255182</v>
      </c>
      <c r="CS198" s="37">
        <v>0.20414179248430697</v>
      </c>
      <c r="CT198" s="37">
        <v>0.19155782273119537</v>
      </c>
      <c r="CU198" s="37">
        <v>0.19259219386398585</v>
      </c>
      <c r="CV198" s="37">
        <v>0.19169551157255182</v>
      </c>
      <c r="CW198" s="37">
        <v>0.19818343229706459</v>
      </c>
      <c r="CX198" s="37">
        <v>0.19155782273119537</v>
      </c>
      <c r="CY198" s="37">
        <v>0.19155782273119537</v>
      </c>
      <c r="CZ198" s="37">
        <v>0.20472391939351842</v>
      </c>
      <c r="DA198" s="37">
        <v>0.19169551157255182</v>
      </c>
      <c r="DB198" s="37">
        <v>0.18991783254555572</v>
      </c>
      <c r="DC198" s="37">
        <v>0.19149651838223858</v>
      </c>
      <c r="DD198" s="37">
        <v>0.19712213546568158</v>
      </c>
      <c r="DE198" s="37">
        <v>0.19142367074412459</v>
      </c>
      <c r="DF198" s="37">
        <v>0.19765749115289055</v>
      </c>
      <c r="DG198" s="37">
        <v>0.18933113365116538</v>
      </c>
      <c r="DH198" s="37">
        <v>0.18956849948703525</v>
      </c>
      <c r="DI198" s="37">
        <v>0.19845550324936201</v>
      </c>
      <c r="DJ198" s="37">
        <v>0.19635299551889474</v>
      </c>
      <c r="DK198" s="37">
        <v>0.19155782273119537</v>
      </c>
      <c r="DL198" s="37">
        <v>0.19155782273119537</v>
      </c>
      <c r="DM198" s="37">
        <v>0.18074448729811987</v>
      </c>
      <c r="DN198" s="37">
        <v>0.19420152908853727</v>
      </c>
      <c r="DO198" s="37">
        <v>0.19155782273119537</v>
      </c>
      <c r="DP198" s="37">
        <v>0.18933113365116538</v>
      </c>
      <c r="DQ198" s="37">
        <v>0.19593531751271076</v>
      </c>
      <c r="DR198" s="37">
        <v>0.17919787205057425</v>
      </c>
      <c r="DS198" s="37">
        <v>0.19305585214844689</v>
      </c>
      <c r="DT198" s="37">
        <v>0.18676885589544145</v>
      </c>
      <c r="DU198" s="37">
        <v>0.19155782273119537</v>
      </c>
      <c r="DV198" s="37">
        <v>0.19139869549636512</v>
      </c>
      <c r="DW198" s="37">
        <v>0.18977568606105377</v>
      </c>
      <c r="DX198" s="37">
        <v>0.19257812518590578</v>
      </c>
      <c r="DY198" s="37">
        <v>0.19169551157255182</v>
      </c>
      <c r="DZ198" s="37">
        <v>0.19743326462878485</v>
      </c>
      <c r="EA198" s="37">
        <v>0.19164588569691721</v>
      </c>
      <c r="EB198" s="37">
        <v>0.19712213546568158</v>
      </c>
      <c r="EC198" s="37">
        <v>0.19155782273119537</v>
      </c>
      <c r="ED198" s="37">
        <v>0.19319981219854565</v>
      </c>
      <c r="EE198" s="37">
        <v>0.19169551157255182</v>
      </c>
      <c r="EF198" s="37">
        <v>0.19155782273119537</v>
      </c>
      <c r="EG198" s="37">
        <v>0.18933113365116538</v>
      </c>
      <c r="EH198" s="37">
        <v>0.19155782273119537</v>
      </c>
      <c r="EI198" s="37">
        <v>0.19155782273119537</v>
      </c>
      <c r="EJ198" s="37">
        <v>0.19873808922023706</v>
      </c>
      <c r="EK198" s="37">
        <v>0.19313849182325638</v>
      </c>
      <c r="EL198" s="37">
        <v>0.19873808922023706</v>
      </c>
      <c r="EM198" s="37">
        <v>0.19879360499181953</v>
      </c>
      <c r="EN198" s="37">
        <v>0.19368630039846524</v>
      </c>
      <c r="EO198" s="37">
        <v>0.19873808922023817</v>
      </c>
      <c r="EP198" s="37">
        <v>0.19873808922023706</v>
      </c>
      <c r="EQ198" s="37">
        <v>0.19440340957246405</v>
      </c>
      <c r="ER198" s="37">
        <v>0.18369180276135344</v>
      </c>
      <c r="ES198" s="37">
        <v>0.18092359634342348</v>
      </c>
      <c r="ET198" s="37">
        <v>0.19169551157255182</v>
      </c>
      <c r="EU198" s="37">
        <v>0.1965979731127081</v>
      </c>
      <c r="EV198" s="37">
        <v>0.19765749115289055</v>
      </c>
      <c r="EW198" s="37">
        <v>0.20181285895962575</v>
      </c>
      <c r="EX198" s="37">
        <v>0.19155782273119537</v>
      </c>
      <c r="EY198" s="37">
        <v>0.19155782273119537</v>
      </c>
      <c r="EZ198" s="37">
        <v>0.19656549532073808</v>
      </c>
      <c r="FA198" s="37">
        <v>0.19169551157255182</v>
      </c>
      <c r="FB198" s="37">
        <v>0.19006814090091928</v>
      </c>
      <c r="FC198" s="37">
        <v>0.19169551157255182</v>
      </c>
      <c r="FD198" s="37">
        <v>0.17589265664145692</v>
      </c>
      <c r="FE198" s="37">
        <v>0.19440340957246405</v>
      </c>
      <c r="FF198" s="37">
        <v>0.19006814090091928</v>
      </c>
      <c r="FG198" s="37">
        <v>0.19155782273119537</v>
      </c>
      <c r="FH198" s="37">
        <v>0.19142186292024732</v>
      </c>
      <c r="FI198" s="37">
        <v>0.18528281616979836</v>
      </c>
      <c r="FJ198" s="37">
        <v>0.20735015857652095</v>
      </c>
      <c r="FK198" s="37">
        <v>0.19169551157255182</v>
      </c>
      <c r="FL198" s="37">
        <v>0.19360324753131919</v>
      </c>
      <c r="FM198" s="37">
        <v>0.19463908783933448</v>
      </c>
      <c r="FN198" s="37">
        <v>0.19873808922023706</v>
      </c>
      <c r="FO198" s="37">
        <v>0.2021180756628167</v>
      </c>
      <c r="FP198" s="37">
        <v>0.19169551157255182</v>
      </c>
      <c r="FQ198" s="37">
        <v>0.19155782273119537</v>
      </c>
      <c r="FR198" s="37">
        <v>0.19169551157255182</v>
      </c>
      <c r="FS198" s="37">
        <v>0.1845153652277125</v>
      </c>
      <c r="FT198" s="37">
        <v>0.19155782273119537</v>
      </c>
      <c r="FU198" s="37">
        <v>0.19155782273119537</v>
      </c>
      <c r="FV198" s="37">
        <v>0.19164588569691721</v>
      </c>
      <c r="FW198" s="37">
        <v>0.20277413803314515</v>
      </c>
      <c r="FX198" s="37">
        <v>0.19873808922023706</v>
      </c>
      <c r="FY198" s="37">
        <v>0.19426732502984656</v>
      </c>
      <c r="FZ198" s="37">
        <v>0.18692932981844623</v>
      </c>
      <c r="GA198" s="37">
        <v>0.19155782273119537</v>
      </c>
      <c r="GB198" s="37">
        <v>0.19155782273119537</v>
      </c>
      <c r="GC198" s="37">
        <v>0.20463139423247667</v>
      </c>
      <c r="GD198" s="37">
        <v>0.19081441149654554</v>
      </c>
      <c r="GE198" s="37">
        <v>0.19169551157255182</v>
      </c>
      <c r="GF198" s="37">
        <v>0.19155782273119537</v>
      </c>
      <c r="GG198" s="37">
        <v>0.2020999156897878</v>
      </c>
      <c r="GH198" s="37">
        <v>0.18646750970741754</v>
      </c>
      <c r="GI198" s="37">
        <v>0.19164588569691721</v>
      </c>
      <c r="GJ198" s="37">
        <v>0.19169551157255182</v>
      </c>
      <c r="GK198" s="37">
        <v>0.18657525912682593</v>
      </c>
      <c r="GL198" s="37">
        <v>0.19142367074412459</v>
      </c>
      <c r="GM198" s="37">
        <v>0.20613486686292259</v>
      </c>
      <c r="GN198" s="37">
        <v>0.18933113365116538</v>
      </c>
      <c r="GO198" s="37">
        <v>0.19174284196918245</v>
      </c>
      <c r="GP198" s="37">
        <v>0.19169551157255182</v>
      </c>
      <c r="GQ198" s="37">
        <v>0.20661038213872973</v>
      </c>
      <c r="GR198" s="37">
        <v>0.19873808922023706</v>
      </c>
      <c r="GS198" s="37">
        <v>0.19155782273119537</v>
      </c>
      <c r="GT198" s="37">
        <v>0.19638756466585838</v>
      </c>
      <c r="GU198" s="37">
        <v>0.19471610690395824</v>
      </c>
      <c r="GV198" s="37">
        <v>0.19142186292024732</v>
      </c>
      <c r="GW198" s="37">
        <v>0.19155782273119537</v>
      </c>
      <c r="GX198" s="37">
        <v>0.19858469513486043</v>
      </c>
      <c r="GY198" s="37">
        <v>0.19873808922023706</v>
      </c>
      <c r="GZ198" s="37">
        <v>0.19548314700977154</v>
      </c>
      <c r="HA198" s="37">
        <v>0.19149651838223858</v>
      </c>
      <c r="HB198" s="37">
        <v>0.19463908783933448</v>
      </c>
      <c r="HC198" s="37">
        <v>0.19291667404310853</v>
      </c>
      <c r="HD198" s="37">
        <v>0.19169551157255182</v>
      </c>
      <c r="HE198" s="37">
        <v>0.16117351215103604</v>
      </c>
      <c r="HF198" s="37">
        <v>0.19155782273119537</v>
      </c>
      <c r="HG198" s="37">
        <v>0.16280085633714014</v>
      </c>
      <c r="HH198" s="37">
        <v>0.194231352717678</v>
      </c>
      <c r="HI198" s="37">
        <v>0.19155782273119537</v>
      </c>
      <c r="HJ198" s="37">
        <v>0.19318038100145563</v>
      </c>
      <c r="HK198" s="37">
        <v>0.18730497448557859</v>
      </c>
      <c r="HL198" s="37">
        <v>0.189427657767955</v>
      </c>
      <c r="HM198" s="37">
        <v>0.19155782273119537</v>
      </c>
      <c r="HN198" s="37">
        <v>0.18406571914382397</v>
      </c>
      <c r="HO198" s="37">
        <v>0.19678250550613852</v>
      </c>
      <c r="HP198" s="37">
        <v>0.19169551157255182</v>
      </c>
      <c r="HQ198" s="37">
        <v>0.19142367074412459</v>
      </c>
      <c r="HR198" s="37">
        <v>0.18765915338879124</v>
      </c>
      <c r="HS198" s="37">
        <v>0.1933462937410575</v>
      </c>
      <c r="HT198" s="37">
        <v>0.19149651838223858</v>
      </c>
      <c r="HU198" s="37">
        <v>0.19770262133044181</v>
      </c>
      <c r="HV198" s="37">
        <v>0.18933113365116538</v>
      </c>
      <c r="HW198" s="37">
        <v>0.19155782273119537</v>
      </c>
      <c r="HX198" s="37">
        <v>0.19873808922023706</v>
      </c>
      <c r="HY198" s="37">
        <v>0.19873808922023706</v>
      </c>
      <c r="HZ198" s="37">
        <v>0.18700303313199251</v>
      </c>
      <c r="IA198" s="37">
        <v>0.19149651838223858</v>
      </c>
      <c r="IB198" s="37">
        <v>0.19142367074412459</v>
      </c>
      <c r="IC198" s="37">
        <v>0.18861822641300452</v>
      </c>
      <c r="ID198" s="37">
        <v>0.19149651838223858</v>
      </c>
      <c r="IE198" s="37">
        <v>0.19155782273119537</v>
      </c>
      <c r="IF198" s="37">
        <v>0.19164588569691721</v>
      </c>
      <c r="IG198" s="37">
        <v>0.18933113365116538</v>
      </c>
      <c r="IH198" s="37">
        <v>0.19635299551889474</v>
      </c>
      <c r="II198" s="37">
        <v>0.19873808922023706</v>
      </c>
      <c r="IJ198" s="37">
        <v>0.19289516829393971</v>
      </c>
      <c r="IK198" s="37">
        <v>0.19400088321235431</v>
      </c>
      <c r="IL198" s="37">
        <v>0.18956849948703525</v>
      </c>
      <c r="IM198" s="37"/>
      <c r="IN198" s="37"/>
      <c r="IO198" s="37"/>
      <c r="IP198" s="37"/>
      <c r="IQ198" s="37"/>
      <c r="IR198" s="37"/>
      <c r="IS198" s="37"/>
      <c r="IT198" s="37"/>
      <c r="IU198" s="37"/>
      <c r="IV198" s="37"/>
      <c r="IW198" s="37"/>
      <c r="IX198" s="37"/>
      <c r="IY198" s="37"/>
      <c r="IZ198" s="37"/>
      <c r="JA198" s="37"/>
      <c r="JB198" s="37"/>
      <c r="JC198" s="37"/>
      <c r="JD198" s="37"/>
      <c r="JE198" s="37"/>
      <c r="JF198" s="37"/>
      <c r="JG198" s="37"/>
      <c r="JH198" s="37"/>
      <c r="JI198" s="37"/>
      <c r="JJ198" s="37"/>
      <c r="JK198" s="37"/>
      <c r="JL198" s="37"/>
      <c r="JM198" s="37"/>
      <c r="JN198" s="37"/>
      <c r="JO198" s="37"/>
      <c r="JP198" s="37"/>
      <c r="JQ198" s="37"/>
      <c r="JR198" s="37"/>
      <c r="JS198" s="37"/>
      <c r="JT198" s="37"/>
      <c r="JU198" s="37"/>
      <c r="JV198" s="37"/>
      <c r="JW198" s="37"/>
      <c r="JX198" s="37"/>
      <c r="JY198" s="37"/>
      <c r="JZ198" s="37"/>
      <c r="KA198" s="37"/>
      <c r="KB198" s="37"/>
      <c r="KC198" s="37"/>
      <c r="KD198" s="37"/>
      <c r="KE198" s="37"/>
      <c r="KF198" s="37"/>
      <c r="KG198" s="37"/>
      <c r="KH198" s="37"/>
      <c r="KI198" s="37"/>
      <c r="KJ198" s="37"/>
      <c r="KK198" s="37"/>
      <c r="KL198" s="37"/>
      <c r="KM198" s="37"/>
      <c r="KN198" s="37"/>
      <c r="KO198" s="37"/>
      <c r="KP198" s="37"/>
      <c r="KQ198" s="37"/>
      <c r="KR198" s="37"/>
      <c r="KS198" s="37"/>
      <c r="KT198" s="37"/>
      <c r="KU198" s="37"/>
      <c r="KV198" s="37"/>
      <c r="KW198" s="37"/>
      <c r="KX198" s="37"/>
      <c r="KY198" s="37"/>
      <c r="KZ198" s="37"/>
      <c r="LA198" s="37"/>
      <c r="LB198" s="37"/>
      <c r="LC198" s="37"/>
      <c r="LD198" s="37"/>
      <c r="LE198" s="37"/>
      <c r="LF198" s="37"/>
      <c r="LG198" s="37"/>
      <c r="LH198" s="37"/>
      <c r="LI198" s="37"/>
      <c r="LJ198" s="37"/>
      <c r="LK198" s="37"/>
      <c r="LL198" s="37"/>
      <c r="LM198" s="37"/>
      <c r="LN198" s="37"/>
      <c r="LO198" s="37"/>
      <c r="LP198" s="37"/>
      <c r="LQ198" s="37"/>
      <c r="LR198" s="37"/>
      <c r="LS198" s="37"/>
      <c r="LT198" s="37"/>
      <c r="LU198" s="37"/>
      <c r="LV198" s="37"/>
      <c r="LW198" s="37"/>
      <c r="LX198" s="37"/>
      <c r="LY198" s="37"/>
      <c r="LZ198" s="37"/>
      <c r="MA198" s="37"/>
      <c r="MB198" s="37"/>
      <c r="MC198" s="37"/>
      <c r="MD198" s="37"/>
      <c r="ME198" s="37"/>
      <c r="MF198" s="37"/>
      <c r="MG198" s="37"/>
      <c r="MH198" s="37"/>
      <c r="MI198" s="37"/>
      <c r="MJ198" s="37"/>
      <c r="MK198" s="37"/>
      <c r="ML198" s="37"/>
      <c r="MM198" s="37"/>
      <c r="MN198" s="37"/>
      <c r="MO198" s="37"/>
      <c r="MP198" s="37"/>
      <c r="MQ198" s="37"/>
      <c r="MR198" s="37"/>
      <c r="MS198" s="37"/>
      <c r="MT198" s="37"/>
      <c r="MU198" s="37"/>
      <c r="MV198" s="37"/>
      <c r="MW198" s="37"/>
      <c r="MX198" s="37"/>
      <c r="MY198" s="37"/>
      <c r="MZ198" s="37"/>
      <c r="NA198" s="37"/>
      <c r="NB198" s="37"/>
      <c r="NC198" s="37"/>
      <c r="ND198" s="37"/>
      <c r="NE198" s="37"/>
      <c r="NF198" s="37"/>
      <c r="NG198" s="37"/>
      <c r="NH198" s="37"/>
      <c r="NI198" s="37"/>
      <c r="NJ198" s="37"/>
      <c r="NK198" s="37"/>
      <c r="NL198" s="37"/>
      <c r="NM198" s="37"/>
      <c r="NN198" s="37"/>
      <c r="NO198" s="37"/>
      <c r="NP198" s="37"/>
      <c r="NQ198" s="37"/>
      <c r="NR198" s="37"/>
      <c r="NS198" s="37"/>
      <c r="NT198" s="37"/>
      <c r="NU198" s="37"/>
      <c r="NV198" s="37"/>
      <c r="NW198" s="37"/>
      <c r="NX198" s="37"/>
      <c r="NY198" s="37"/>
      <c r="NZ198" s="37"/>
      <c r="OA198" s="37"/>
      <c r="OB198" s="37"/>
      <c r="OC198" s="37"/>
      <c r="OD198" s="37"/>
      <c r="OE198" s="37"/>
      <c r="OF198" s="37"/>
      <c r="OG198" s="37"/>
      <c r="OH198" s="37"/>
      <c r="OI198" s="37"/>
      <c r="OJ198" s="37"/>
      <c r="OK198" s="37"/>
      <c r="OL198" s="37"/>
      <c r="OM198" s="37"/>
      <c r="ON198" s="37"/>
      <c r="OO198" s="37"/>
      <c r="OP198" s="37"/>
      <c r="OQ198" s="37"/>
      <c r="OR198" s="37"/>
      <c r="OS198" s="37"/>
      <c r="OT198" s="37"/>
    </row>
    <row r="199" spans="1:410" x14ac:dyDescent="0.35">
      <c r="A199" s="307">
        <v>0.2410000000000001</v>
      </c>
      <c r="B199" s="314">
        <f t="shared" si="16"/>
        <v>0.19642693065186195</v>
      </c>
      <c r="C199" s="315">
        <f t="shared" si="17"/>
        <v>4.457306934813815E-2</v>
      </c>
      <c r="D199" s="37">
        <f t="shared" si="18"/>
        <v>0.19305560768548455</v>
      </c>
      <c r="E199" s="11">
        <f t="shared" si="19"/>
        <v>4.7944392314515555E-2</v>
      </c>
      <c r="F199" s="310">
        <f t="shared" si="20"/>
        <v>0.19637957201074729</v>
      </c>
      <c r="G199" s="311">
        <f t="shared" si="21"/>
        <v>4.4620427989252809E-2</v>
      </c>
      <c r="H199" s="312">
        <f t="shared" si="22"/>
        <v>0.19316116098281713</v>
      </c>
      <c r="I199" s="313">
        <f t="shared" si="23"/>
        <v>4.7838839017182971E-2</v>
      </c>
      <c r="J199" s="323">
        <v>0.19305560768548455</v>
      </c>
      <c r="K199" s="313">
        <v>4.7944392314515555E-2</v>
      </c>
      <c r="M199" s="1">
        <v>0.2410000000000001</v>
      </c>
      <c r="N199" s="37">
        <v>0.19454482111572258</v>
      </c>
      <c r="O199" s="37">
        <v>0.19687374107408928</v>
      </c>
      <c r="P199" s="37">
        <v>0.20180585391882433</v>
      </c>
      <c r="Q199" s="37">
        <v>0.2053873073879533</v>
      </c>
      <c r="R199" s="37">
        <v>0.19234671930430625</v>
      </c>
      <c r="S199" s="37">
        <v>0.19687374107408928</v>
      </c>
      <c r="T199" s="37">
        <v>0.1953766189086974</v>
      </c>
      <c r="U199" s="37">
        <v>0.20245797100830765</v>
      </c>
      <c r="V199" s="37">
        <v>0.19687374107408928</v>
      </c>
      <c r="W199" s="37">
        <v>0.19699809136140467</v>
      </c>
      <c r="X199" s="37">
        <v>0.19687374107408928</v>
      </c>
      <c r="Y199" s="37">
        <v>0.19394266661411819</v>
      </c>
      <c r="Z199" s="37">
        <v>0.19699809136140467</v>
      </c>
      <c r="AA199" s="37">
        <v>0.19699809136140467</v>
      </c>
      <c r="AB199" s="37">
        <v>0.21295378327033698</v>
      </c>
      <c r="AC199" s="37">
        <v>0.19680633399562719</v>
      </c>
      <c r="AD199" s="37">
        <v>0.19260013149718169</v>
      </c>
      <c r="AE199" s="37">
        <v>0.21161066227653857</v>
      </c>
      <c r="AF199" s="37">
        <v>0.19687374107408928</v>
      </c>
      <c r="AG199" s="37">
        <v>0.19699809136140467</v>
      </c>
      <c r="AH199" s="37">
        <v>0.20180585391882433</v>
      </c>
      <c r="AI199" s="37">
        <v>0.20846347571664148</v>
      </c>
      <c r="AJ199" s="37">
        <v>0.19699809136140467</v>
      </c>
      <c r="AK199" s="37">
        <v>0.1924720659222976</v>
      </c>
      <c r="AL199" s="37">
        <v>0.19687374107408928</v>
      </c>
      <c r="AM199" s="37">
        <v>0.19680633399562719</v>
      </c>
      <c r="AN199" s="37">
        <v>0.20128013792502242</v>
      </c>
      <c r="AO199" s="37">
        <v>0.19680633399562719</v>
      </c>
      <c r="AP199" s="37">
        <v>0.19699809136140467</v>
      </c>
      <c r="AQ199" s="37">
        <v>0.20244063086420505</v>
      </c>
      <c r="AR199" s="37">
        <v>0.20180585391882433</v>
      </c>
      <c r="AS199" s="37">
        <v>0.18735044606794671</v>
      </c>
      <c r="AT199" s="37">
        <v>0.20936923536000829</v>
      </c>
      <c r="AU199" s="37">
        <v>0.1947431544419842</v>
      </c>
      <c r="AV199" s="37">
        <v>0.19699809136140467</v>
      </c>
      <c r="AW199" s="37">
        <v>0.19668561717222177</v>
      </c>
      <c r="AX199" s="37">
        <v>0.19680633399562719</v>
      </c>
      <c r="AY199" s="37">
        <v>0.19687374107408928</v>
      </c>
      <c r="AZ199" s="37">
        <v>0.19381203473015152</v>
      </c>
      <c r="BA199" s="37">
        <v>0.1924720659222976</v>
      </c>
      <c r="BB199" s="37">
        <v>0.1924720659222976</v>
      </c>
      <c r="BC199" s="37">
        <v>0.19771088995989339</v>
      </c>
      <c r="BD199" s="37">
        <v>0.19199293633088388</v>
      </c>
      <c r="BE199" s="37">
        <v>0.19687374107408928</v>
      </c>
      <c r="BF199" s="37">
        <v>0.20758416970934213</v>
      </c>
      <c r="BG199" s="37">
        <v>0.20245927811867426</v>
      </c>
      <c r="BH199" s="37">
        <v>0.20937568711016596</v>
      </c>
      <c r="BI199" s="37">
        <v>0.20180585391882433</v>
      </c>
      <c r="BJ199" s="37">
        <v>0.19680633399562719</v>
      </c>
      <c r="BK199" s="37">
        <v>0.2181989000309088</v>
      </c>
      <c r="BL199" s="37">
        <v>0.20656058031945124</v>
      </c>
      <c r="BM199" s="37">
        <v>0.19478010648088961</v>
      </c>
      <c r="BN199" s="37">
        <v>0.19024669669613004</v>
      </c>
      <c r="BO199" s="37">
        <v>0.20028693423804622</v>
      </c>
      <c r="BP199" s="37">
        <v>0.19680633399562719</v>
      </c>
      <c r="BQ199" s="37">
        <v>0.20000240437413952</v>
      </c>
      <c r="BR199" s="37">
        <v>0.19699809136140467</v>
      </c>
      <c r="BS199" s="37">
        <v>0.19699809136140467</v>
      </c>
      <c r="BT199" s="37">
        <v>0.19687374107408928</v>
      </c>
      <c r="BU199" s="37">
        <v>0.19687374107408928</v>
      </c>
      <c r="BV199" s="37">
        <v>0.20180585391882433</v>
      </c>
      <c r="BW199" s="37">
        <v>0.20061350344242612</v>
      </c>
      <c r="BX199" s="37">
        <v>0.1924720659222976</v>
      </c>
      <c r="BY199" s="37">
        <v>0.19707537635367856</v>
      </c>
      <c r="BZ199" s="37">
        <v>0.19550096952105189</v>
      </c>
      <c r="CA199" s="37">
        <v>0.19699809136140467</v>
      </c>
      <c r="CB199" s="37">
        <v>0.19240784757632623</v>
      </c>
      <c r="CC199" s="37">
        <v>0.20886617229427729</v>
      </c>
      <c r="CD199" s="37">
        <v>0.19736956192902677</v>
      </c>
      <c r="CE199" s="37">
        <v>0.20158505949143501</v>
      </c>
      <c r="CF199" s="37">
        <v>0.17818601518872113</v>
      </c>
      <c r="CG199" s="37">
        <v>0.19240784757632623</v>
      </c>
      <c r="CH199" s="37">
        <v>0.21769082858224609</v>
      </c>
      <c r="CI199" s="37">
        <v>0.1882124550401798</v>
      </c>
      <c r="CJ199" s="37">
        <v>0.20180585391882433</v>
      </c>
      <c r="CK199" s="37">
        <v>0.20884763053657607</v>
      </c>
      <c r="CL199" s="37">
        <v>0.1924720659222976</v>
      </c>
      <c r="CM199" s="37">
        <v>0.19719797176913589</v>
      </c>
      <c r="CN199" s="37">
        <v>0.20232032533987732</v>
      </c>
      <c r="CO199" s="37">
        <v>0.21507182547887815</v>
      </c>
      <c r="CP199" s="37">
        <v>0.20392130439917966</v>
      </c>
      <c r="CQ199" s="37">
        <v>0.19656964203931682</v>
      </c>
      <c r="CR199" s="37">
        <v>0.19260013149718169</v>
      </c>
      <c r="CS199" s="37">
        <v>0.20501948007781801</v>
      </c>
      <c r="CT199" s="37">
        <v>0.1924720659222976</v>
      </c>
      <c r="CU199" s="37">
        <v>0.1934950361765635</v>
      </c>
      <c r="CV199" s="37">
        <v>0.19260013149718169</v>
      </c>
      <c r="CW199" s="37">
        <v>0.19908829301806441</v>
      </c>
      <c r="CX199" s="37">
        <v>0.1924720659222976</v>
      </c>
      <c r="CY199" s="37">
        <v>0.1924720659222976</v>
      </c>
      <c r="CZ199" s="37">
        <v>0.20562049758949574</v>
      </c>
      <c r="DA199" s="37">
        <v>0.19260013149718169</v>
      </c>
      <c r="DB199" s="37">
        <v>0.19084048658984742</v>
      </c>
      <c r="DC199" s="37">
        <v>0.19240784757632623</v>
      </c>
      <c r="DD199" s="37">
        <v>0.19801625879997808</v>
      </c>
      <c r="DE199" s="37">
        <v>0.19234671930430625</v>
      </c>
      <c r="DF199" s="37">
        <v>0.19854959337052169</v>
      </c>
      <c r="DG199" s="37">
        <v>0.19024669669613004</v>
      </c>
      <c r="DH199" s="37">
        <v>0.19048956931811212</v>
      </c>
      <c r="DI199" s="37">
        <v>0.19936037276785057</v>
      </c>
      <c r="DJ199" s="37">
        <v>0.19726940945461902</v>
      </c>
      <c r="DK199" s="37">
        <v>0.1924720659222976</v>
      </c>
      <c r="DL199" s="37">
        <v>0.1924720659222976</v>
      </c>
      <c r="DM199" s="37">
        <v>0.18161842650804827</v>
      </c>
      <c r="DN199" s="37">
        <v>0.19509176825536745</v>
      </c>
      <c r="DO199" s="37">
        <v>0.1924720659222976</v>
      </c>
      <c r="DP199" s="37">
        <v>0.19024669669613004</v>
      </c>
      <c r="DQ199" s="37">
        <v>0.19685543302519792</v>
      </c>
      <c r="DR199" s="37">
        <v>0.18010680936932721</v>
      </c>
      <c r="DS199" s="37">
        <v>0.19397041570431472</v>
      </c>
      <c r="DT199" s="37">
        <v>0.1876821978984442</v>
      </c>
      <c r="DU199" s="37">
        <v>0.1924720659222976</v>
      </c>
      <c r="DV199" s="37">
        <v>0.19230376285464934</v>
      </c>
      <c r="DW199" s="37">
        <v>0.19069098429534503</v>
      </c>
      <c r="DX199" s="37">
        <v>0.19348948752271089</v>
      </c>
      <c r="DY199" s="37">
        <v>0.19260013149718169</v>
      </c>
      <c r="DZ199" s="37">
        <v>0.19832470319751572</v>
      </c>
      <c r="EA199" s="37">
        <v>0.1925572149174648</v>
      </c>
      <c r="EB199" s="37">
        <v>0.19801625879997808</v>
      </c>
      <c r="EC199" s="37">
        <v>0.1924720659222976</v>
      </c>
      <c r="ED199" s="37">
        <v>0.19405857409593641</v>
      </c>
      <c r="EE199" s="37">
        <v>0.19260013149718169</v>
      </c>
      <c r="EF199" s="37">
        <v>0.1924720659222976</v>
      </c>
      <c r="EG199" s="37">
        <v>0.19024669669613004</v>
      </c>
      <c r="EH199" s="37">
        <v>0.1924720659222976</v>
      </c>
      <c r="EI199" s="37">
        <v>0.1924720659222976</v>
      </c>
      <c r="EJ199" s="37">
        <v>0.19962899426100811</v>
      </c>
      <c r="EK199" s="37">
        <v>0.19405011311313358</v>
      </c>
      <c r="EL199" s="37">
        <v>0.19962899426100811</v>
      </c>
      <c r="EM199" s="37">
        <v>0.19970543774686234</v>
      </c>
      <c r="EN199" s="37">
        <v>0.1946081455769757</v>
      </c>
      <c r="EO199" s="37">
        <v>0.199628994261007</v>
      </c>
      <c r="EP199" s="37">
        <v>0.19962899426100811</v>
      </c>
      <c r="EQ199" s="37">
        <v>0.19529610145047993</v>
      </c>
      <c r="ER199" s="37">
        <v>0.18459486551690385</v>
      </c>
      <c r="ES199" s="37">
        <v>0.18188133031859888</v>
      </c>
      <c r="ET199" s="37">
        <v>0.19260013149718169</v>
      </c>
      <c r="EU199" s="37">
        <v>0.19749408867148044</v>
      </c>
      <c r="EV199" s="37">
        <v>0.19854959337052169</v>
      </c>
      <c r="EW199" s="37">
        <v>0.20270259971834603</v>
      </c>
      <c r="EX199" s="37">
        <v>0.1924720659222976</v>
      </c>
      <c r="EY199" s="37">
        <v>0.1924720659222976</v>
      </c>
      <c r="EZ199" s="37">
        <v>0.19745729078477958</v>
      </c>
      <c r="FA199" s="37">
        <v>0.19260013149718169</v>
      </c>
      <c r="FB199" s="37">
        <v>0.19098207194671657</v>
      </c>
      <c r="FC199" s="37">
        <v>0.19260013149718169</v>
      </c>
      <c r="FD199" s="37">
        <v>0.1767461470641849</v>
      </c>
      <c r="FE199" s="37">
        <v>0.19529610145047993</v>
      </c>
      <c r="FF199" s="37">
        <v>0.19098207194671657</v>
      </c>
      <c r="FG199" s="37">
        <v>0.1924720659222976</v>
      </c>
      <c r="FH199" s="37">
        <v>0.19232347483951773</v>
      </c>
      <c r="FI199" s="37">
        <v>0.18617824562603835</v>
      </c>
      <c r="FJ199" s="37">
        <v>0.20823339468062851</v>
      </c>
      <c r="FK199" s="37">
        <v>0.19260013149718169</v>
      </c>
      <c r="FL199" s="37">
        <v>0.19448622041743402</v>
      </c>
      <c r="FM199" s="37">
        <v>0.19555432402406536</v>
      </c>
      <c r="FN199" s="37">
        <v>0.19962899426100811</v>
      </c>
      <c r="FO199" s="37">
        <v>0.20300854142059244</v>
      </c>
      <c r="FP199" s="37">
        <v>0.19260013149718169</v>
      </c>
      <c r="FQ199" s="37">
        <v>0.1924720659222976</v>
      </c>
      <c r="FR199" s="37">
        <v>0.19260013149718169</v>
      </c>
      <c r="FS199" s="37">
        <v>0.18542868917897448</v>
      </c>
      <c r="FT199" s="37">
        <v>0.1924720659222976</v>
      </c>
      <c r="FU199" s="37">
        <v>0.1924720659222976</v>
      </c>
      <c r="FV199" s="37">
        <v>0.1925572149174648</v>
      </c>
      <c r="FW199" s="37">
        <v>0.20367635810907503</v>
      </c>
      <c r="FX199" s="37">
        <v>0.19962899426100811</v>
      </c>
      <c r="FY199" s="37">
        <v>0.19520569584696634</v>
      </c>
      <c r="FZ199" s="37">
        <v>0.18785480885053896</v>
      </c>
      <c r="GA199" s="37">
        <v>0.1924720659222976</v>
      </c>
      <c r="GB199" s="37">
        <v>0.1924720659222976</v>
      </c>
      <c r="GC199" s="37">
        <v>0.2055752090596723</v>
      </c>
      <c r="GD199" s="37">
        <v>0.1917195992888181</v>
      </c>
      <c r="GE199" s="37">
        <v>0.19260013149718169</v>
      </c>
      <c r="GF199" s="37">
        <v>0.1924720659222976</v>
      </c>
      <c r="GG199" s="37">
        <v>0.2029932521688238</v>
      </c>
      <c r="GH199" s="37">
        <v>0.18737552208477104</v>
      </c>
      <c r="GI199" s="37">
        <v>0.1925572149174648</v>
      </c>
      <c r="GJ199" s="37">
        <v>0.19260013149718169</v>
      </c>
      <c r="GK199" s="37">
        <v>0.18747873270249715</v>
      </c>
      <c r="GL199" s="37">
        <v>0.19234671930430625</v>
      </c>
      <c r="GM199" s="37">
        <v>0.20706421197649472</v>
      </c>
      <c r="GN199" s="37">
        <v>0.19024669669613004</v>
      </c>
      <c r="GO199" s="37">
        <v>0.19262048079410121</v>
      </c>
      <c r="GP199" s="37">
        <v>0.19260013149718169</v>
      </c>
      <c r="GQ199" s="37">
        <v>0.20749502507210349</v>
      </c>
      <c r="GR199" s="37">
        <v>0.19962899426100811</v>
      </c>
      <c r="GS199" s="37">
        <v>0.1924720659222976</v>
      </c>
      <c r="GT199" s="37">
        <v>0.19732174330385255</v>
      </c>
      <c r="GU199" s="37">
        <v>0.19562837038856107</v>
      </c>
      <c r="GV199" s="37">
        <v>0.19232347483951773</v>
      </c>
      <c r="GW199" s="37">
        <v>0.1924720659222976</v>
      </c>
      <c r="GX199" s="37">
        <v>0.19950268439825813</v>
      </c>
      <c r="GY199" s="37">
        <v>0.19962899426100811</v>
      </c>
      <c r="GZ199" s="37">
        <v>0.19637538993988435</v>
      </c>
      <c r="HA199" s="37">
        <v>0.19240784757632623</v>
      </c>
      <c r="HB199" s="37">
        <v>0.19555432402406536</v>
      </c>
      <c r="HC199" s="37">
        <v>0.19383651840306659</v>
      </c>
      <c r="HD199" s="37">
        <v>0.19260013149718169</v>
      </c>
      <c r="HE199" s="37">
        <v>0.161842445687715</v>
      </c>
      <c r="HF199" s="37">
        <v>0.1924720659222976</v>
      </c>
      <c r="HG199" s="37">
        <v>0.16347073765580067</v>
      </c>
      <c r="HH199" s="37">
        <v>0.19514259668118639</v>
      </c>
      <c r="HI199" s="37">
        <v>0.1924720659222976</v>
      </c>
      <c r="HJ199" s="37">
        <v>0.19409494147679252</v>
      </c>
      <c r="HK199" s="37">
        <v>0.1882124550401798</v>
      </c>
      <c r="HL199" s="37">
        <v>0.190340344693259</v>
      </c>
      <c r="HM199" s="37">
        <v>0.1924720659222976</v>
      </c>
      <c r="HN199" s="37">
        <v>0.18494959502371811</v>
      </c>
      <c r="HO199" s="37">
        <v>0.19771088995989339</v>
      </c>
      <c r="HP199" s="37">
        <v>0.19260013149718169</v>
      </c>
      <c r="HQ199" s="37">
        <v>0.19234671930430625</v>
      </c>
      <c r="HR199" s="37">
        <v>0.18844128426548434</v>
      </c>
      <c r="HS199" s="37">
        <v>0.19425948864574605</v>
      </c>
      <c r="HT199" s="37">
        <v>0.19240784757632623</v>
      </c>
      <c r="HU199" s="37">
        <v>0.19858976870680145</v>
      </c>
      <c r="HV199" s="37">
        <v>0.19024669669613004</v>
      </c>
      <c r="HW199" s="37">
        <v>0.1924720659222976</v>
      </c>
      <c r="HX199" s="37">
        <v>0.19962899426100811</v>
      </c>
      <c r="HY199" s="37">
        <v>0.19962899426100811</v>
      </c>
      <c r="HZ199" s="37">
        <v>0.18791279022488272</v>
      </c>
      <c r="IA199" s="37">
        <v>0.19240784757632623</v>
      </c>
      <c r="IB199" s="37">
        <v>0.19234671930430625</v>
      </c>
      <c r="IC199" s="37">
        <v>0.18952484319711571</v>
      </c>
      <c r="ID199" s="37">
        <v>0.19240784757632623</v>
      </c>
      <c r="IE199" s="37">
        <v>0.1924720659222976</v>
      </c>
      <c r="IF199" s="37">
        <v>0.1925572149174648</v>
      </c>
      <c r="IG199" s="37">
        <v>0.19024669669613004</v>
      </c>
      <c r="IH199" s="37">
        <v>0.19726940945461902</v>
      </c>
      <c r="II199" s="37">
        <v>0.19962899426100811</v>
      </c>
      <c r="IJ199" s="37">
        <v>0.1938056147709053</v>
      </c>
      <c r="IK199" s="37">
        <v>0.19488868508388779</v>
      </c>
      <c r="IL199" s="37">
        <v>0.19048956931811212</v>
      </c>
      <c r="IM199" s="37"/>
      <c r="IN199" s="37"/>
      <c r="IO199" s="37"/>
      <c r="IP199" s="37"/>
      <c r="IQ199" s="37"/>
      <c r="IR199" s="37"/>
      <c r="IS199" s="37"/>
      <c r="IT199" s="37"/>
      <c r="IU199" s="37"/>
      <c r="IV199" s="37"/>
      <c r="IW199" s="37"/>
      <c r="IX199" s="37"/>
      <c r="IY199" s="37"/>
      <c r="IZ199" s="37"/>
      <c r="JA199" s="37"/>
      <c r="JB199" s="37"/>
      <c r="JC199" s="37"/>
      <c r="JD199" s="37"/>
      <c r="JE199" s="37"/>
      <c r="JF199" s="37"/>
      <c r="JG199" s="37"/>
      <c r="JH199" s="37"/>
      <c r="JI199" s="37"/>
      <c r="JJ199" s="37"/>
      <c r="JK199" s="37"/>
      <c r="JL199" s="37"/>
      <c r="JM199" s="37"/>
      <c r="JN199" s="37"/>
      <c r="JO199" s="37"/>
      <c r="JP199" s="37"/>
      <c r="JQ199" s="37"/>
      <c r="JR199" s="37"/>
      <c r="JS199" s="37"/>
      <c r="JT199" s="37"/>
      <c r="JU199" s="37"/>
      <c r="JV199" s="37"/>
      <c r="JW199" s="37"/>
      <c r="JX199" s="37"/>
      <c r="JY199" s="37"/>
      <c r="JZ199" s="37"/>
      <c r="KA199" s="37"/>
      <c r="KB199" s="37"/>
      <c r="KC199" s="37"/>
      <c r="KD199" s="37"/>
      <c r="KE199" s="37"/>
      <c r="KF199" s="37"/>
      <c r="KG199" s="37"/>
      <c r="KH199" s="37"/>
      <c r="KI199" s="37"/>
      <c r="KJ199" s="37"/>
      <c r="KK199" s="37"/>
      <c r="KL199" s="37"/>
      <c r="KM199" s="37"/>
      <c r="KN199" s="37"/>
      <c r="KO199" s="37"/>
      <c r="KP199" s="37"/>
      <c r="KQ199" s="37"/>
      <c r="KR199" s="37"/>
      <c r="KS199" s="37"/>
      <c r="KT199" s="37"/>
      <c r="KU199" s="37"/>
      <c r="KV199" s="37"/>
      <c r="KW199" s="37"/>
      <c r="KX199" s="37"/>
      <c r="KY199" s="37"/>
      <c r="KZ199" s="37"/>
      <c r="LA199" s="37"/>
      <c r="LB199" s="37"/>
      <c r="LC199" s="37"/>
      <c r="LD199" s="37"/>
      <c r="LE199" s="37"/>
      <c r="LF199" s="37"/>
      <c r="LG199" s="37"/>
      <c r="LH199" s="37"/>
      <c r="LI199" s="37"/>
      <c r="LJ199" s="37"/>
      <c r="LK199" s="37"/>
      <c r="LL199" s="37"/>
      <c r="LM199" s="37"/>
      <c r="LN199" s="37"/>
      <c r="LO199" s="37"/>
      <c r="LP199" s="37"/>
      <c r="LQ199" s="37"/>
      <c r="LR199" s="37"/>
      <c r="LS199" s="37"/>
      <c r="LT199" s="37"/>
      <c r="LU199" s="37"/>
      <c r="LV199" s="37"/>
      <c r="LW199" s="37"/>
      <c r="LX199" s="37"/>
      <c r="LY199" s="37"/>
      <c r="LZ199" s="37"/>
      <c r="MA199" s="37"/>
      <c r="MB199" s="37"/>
      <c r="MC199" s="37"/>
      <c r="MD199" s="37"/>
      <c r="ME199" s="37"/>
      <c r="MF199" s="37"/>
      <c r="MG199" s="37"/>
      <c r="MH199" s="37"/>
      <c r="MI199" s="37"/>
      <c r="MJ199" s="37"/>
      <c r="MK199" s="37"/>
      <c r="ML199" s="37"/>
      <c r="MM199" s="37"/>
      <c r="MN199" s="37"/>
      <c r="MO199" s="37"/>
      <c r="MP199" s="37"/>
      <c r="MQ199" s="37"/>
      <c r="MR199" s="37"/>
      <c r="MS199" s="37"/>
      <c r="MT199" s="37"/>
      <c r="MU199" s="37"/>
      <c r="MV199" s="37"/>
      <c r="MW199" s="37"/>
      <c r="MX199" s="37"/>
      <c r="MY199" s="37"/>
      <c r="MZ199" s="37"/>
      <c r="NA199" s="37"/>
      <c r="NB199" s="37"/>
      <c r="NC199" s="37"/>
      <c r="ND199" s="37"/>
      <c r="NE199" s="37"/>
      <c r="NF199" s="37"/>
      <c r="NG199" s="37"/>
      <c r="NH199" s="37"/>
      <c r="NI199" s="37"/>
      <c r="NJ199" s="37"/>
      <c r="NK199" s="37"/>
      <c r="NL199" s="37"/>
      <c r="NM199" s="37"/>
      <c r="NN199" s="37"/>
      <c r="NO199" s="37"/>
      <c r="NP199" s="37"/>
      <c r="NQ199" s="37"/>
      <c r="NR199" s="37"/>
      <c r="NS199" s="37"/>
      <c r="NT199" s="37"/>
      <c r="NU199" s="37"/>
      <c r="NV199" s="37"/>
      <c r="NW199" s="37"/>
      <c r="NX199" s="37"/>
      <c r="NY199" s="37"/>
      <c r="NZ199" s="37"/>
      <c r="OA199" s="37"/>
      <c r="OB199" s="37"/>
      <c r="OC199" s="37"/>
      <c r="OD199" s="37"/>
      <c r="OE199" s="37"/>
      <c r="OF199" s="37"/>
      <c r="OG199" s="37"/>
      <c r="OH199" s="37"/>
      <c r="OI199" s="37"/>
      <c r="OJ199" s="37"/>
      <c r="OK199" s="37"/>
      <c r="OL199" s="37"/>
      <c r="OM199" s="37"/>
      <c r="ON199" s="37"/>
      <c r="OO199" s="37"/>
      <c r="OP199" s="37"/>
      <c r="OQ199" s="37"/>
      <c r="OR199" s="37"/>
      <c r="OS199" s="37"/>
      <c r="OT199" s="37"/>
    </row>
    <row r="200" spans="1:410" x14ac:dyDescent="0.35">
      <c r="A200" s="307">
        <v>0.2420000000000001</v>
      </c>
      <c r="B200" s="314">
        <f t="shared" si="16"/>
        <v>0.1973307689376487</v>
      </c>
      <c r="C200" s="315">
        <f t="shared" si="17"/>
        <v>4.4669231062351406E-2</v>
      </c>
      <c r="D200" s="37">
        <f t="shared" si="18"/>
        <v>0.19395792370991513</v>
      </c>
      <c r="E200" s="11">
        <f t="shared" si="19"/>
        <v>4.8042076290084973E-2</v>
      </c>
      <c r="F200" s="310">
        <f t="shared" si="20"/>
        <v>0.19728234051275551</v>
      </c>
      <c r="G200" s="311">
        <f t="shared" si="21"/>
        <v>4.4717659487244599E-2</v>
      </c>
      <c r="H200" s="312">
        <f t="shared" si="22"/>
        <v>0.19406315874139637</v>
      </c>
      <c r="I200" s="313">
        <f t="shared" si="23"/>
        <v>4.793684125860373E-2</v>
      </c>
      <c r="J200" s="323">
        <v>0.19395792370991513</v>
      </c>
      <c r="K200" s="313">
        <v>4.8042076290084973E-2</v>
      </c>
      <c r="M200" s="1">
        <v>0.2420000000000001</v>
      </c>
      <c r="N200" s="37">
        <v>0.19544843130739276</v>
      </c>
      <c r="O200" s="37">
        <v>0.19776643946525585</v>
      </c>
      <c r="P200" s="37">
        <v>0.20269321948823604</v>
      </c>
      <c r="Q200" s="37">
        <v>0.20626726080683966</v>
      </c>
      <c r="R200" s="37">
        <v>0.19327002410732375</v>
      </c>
      <c r="S200" s="37">
        <v>0.19776643946525585</v>
      </c>
      <c r="T200" s="37">
        <v>0.19628107360880365</v>
      </c>
      <c r="U200" s="37">
        <v>0.20333996970946444</v>
      </c>
      <c r="V200" s="37">
        <v>0.19776643946525585</v>
      </c>
      <c r="W200" s="37">
        <v>0.19790283963591437</v>
      </c>
      <c r="X200" s="37">
        <v>0.19776643946525585</v>
      </c>
      <c r="Y200" s="37">
        <v>0.19485387231260098</v>
      </c>
      <c r="Z200" s="37">
        <v>0.19790283963591437</v>
      </c>
      <c r="AA200" s="37">
        <v>0.19790283963591437</v>
      </c>
      <c r="AB200" s="37">
        <v>0.21390715867740684</v>
      </c>
      <c r="AC200" s="37">
        <v>0.19770534269732898</v>
      </c>
      <c r="AD200" s="37">
        <v>0.19351102254440367</v>
      </c>
      <c r="AE200" s="37">
        <v>0.21255457095593111</v>
      </c>
      <c r="AF200" s="37">
        <v>0.19776643946525585</v>
      </c>
      <c r="AG200" s="37">
        <v>0.19790283963591437</v>
      </c>
      <c r="AH200" s="37">
        <v>0.20269321948823604</v>
      </c>
      <c r="AI200" s="37">
        <v>0.20942569669499722</v>
      </c>
      <c r="AJ200" s="37">
        <v>0.19790283963591437</v>
      </c>
      <c r="AK200" s="37">
        <v>0.19338651635040449</v>
      </c>
      <c r="AL200" s="37">
        <v>0.19776643946525585</v>
      </c>
      <c r="AM200" s="37">
        <v>0.19770288459651231</v>
      </c>
      <c r="AN200" s="37">
        <v>0.20216818700061334</v>
      </c>
      <c r="AO200" s="37">
        <v>0.19770534269732898</v>
      </c>
      <c r="AP200" s="37">
        <v>0.19790283963591437</v>
      </c>
      <c r="AQ200" s="37">
        <v>0.2033722442916539</v>
      </c>
      <c r="AR200" s="37">
        <v>0.20269321948823604</v>
      </c>
      <c r="AS200" s="37">
        <v>0.18825241046074104</v>
      </c>
      <c r="AT200" s="37">
        <v>0.21025505668244859</v>
      </c>
      <c r="AU200" s="37">
        <v>0.19563848816459206</v>
      </c>
      <c r="AV200" s="37">
        <v>0.19790283963591437</v>
      </c>
      <c r="AW200" s="37">
        <v>0.19758625255612872</v>
      </c>
      <c r="AX200" s="37">
        <v>0.19770534269732898</v>
      </c>
      <c r="AY200" s="37">
        <v>0.19776643946525585</v>
      </c>
      <c r="AZ200" s="37">
        <v>0.19472570299506886</v>
      </c>
      <c r="BA200" s="37">
        <v>0.19338651635040449</v>
      </c>
      <c r="BB200" s="37">
        <v>0.19338651635040449</v>
      </c>
      <c r="BC200" s="37">
        <v>0.19863654957986787</v>
      </c>
      <c r="BD200" s="37">
        <v>0.19289544533662695</v>
      </c>
      <c r="BE200" s="37">
        <v>0.19776643946525585</v>
      </c>
      <c r="BF200" s="37">
        <v>0.20849259532345399</v>
      </c>
      <c r="BG200" s="37">
        <v>0.20334478458933813</v>
      </c>
      <c r="BH200" s="37">
        <v>0.21030843336048632</v>
      </c>
      <c r="BI200" s="37">
        <v>0.20269321948823604</v>
      </c>
      <c r="BJ200" s="37">
        <v>0.19770534269732898</v>
      </c>
      <c r="BK200" s="37">
        <v>0.21913890982008088</v>
      </c>
      <c r="BL200" s="37">
        <v>0.20744752039972969</v>
      </c>
      <c r="BM200" s="37">
        <v>0.19568443928409729</v>
      </c>
      <c r="BN200" s="37">
        <v>0.19116245914623264</v>
      </c>
      <c r="BO200" s="37">
        <v>0.2011482768328785</v>
      </c>
      <c r="BP200" s="37">
        <v>0.19770411364274532</v>
      </c>
      <c r="BQ200" s="37">
        <v>0.20089534708141699</v>
      </c>
      <c r="BR200" s="37">
        <v>0.19790283963591437</v>
      </c>
      <c r="BS200" s="37">
        <v>0.19790283963591437</v>
      </c>
      <c r="BT200" s="37">
        <v>0.19776643946525585</v>
      </c>
      <c r="BU200" s="37">
        <v>0.19776643946525585</v>
      </c>
      <c r="BV200" s="37">
        <v>0.20269321948823604</v>
      </c>
      <c r="BW200" s="37">
        <v>0.20165042777628317</v>
      </c>
      <c r="BX200" s="37">
        <v>0.19338651635040449</v>
      </c>
      <c r="BY200" s="37">
        <v>0.19798150385583058</v>
      </c>
      <c r="BZ200" s="37">
        <v>0.19640541197729511</v>
      </c>
      <c r="CA200" s="37">
        <v>0.19790283963591437</v>
      </c>
      <c r="CB200" s="37">
        <v>0.19331937053526893</v>
      </c>
      <c r="CC200" s="37">
        <v>0.20978662552413585</v>
      </c>
      <c r="CD200" s="37">
        <v>0.19824549283046022</v>
      </c>
      <c r="CE200" s="37">
        <v>0.20251650443674407</v>
      </c>
      <c r="CF200" s="37">
        <v>0.17911320535604913</v>
      </c>
      <c r="CG200" s="37">
        <v>0.19331937053526893</v>
      </c>
      <c r="CH200" s="37">
        <v>0.21863282436780507</v>
      </c>
      <c r="CI200" s="37">
        <v>0.18912007620864113</v>
      </c>
      <c r="CJ200" s="37">
        <v>0.20269321948823604</v>
      </c>
      <c r="CK200" s="37">
        <v>0.20973062044380408</v>
      </c>
      <c r="CL200" s="37">
        <v>0.19338651635040449</v>
      </c>
      <c r="CM200" s="37">
        <v>0.19809288465027897</v>
      </c>
      <c r="CN200" s="37">
        <v>0.20321845647929493</v>
      </c>
      <c r="CO200" s="37">
        <v>0.2160197320104067</v>
      </c>
      <c r="CP200" s="37">
        <v>0.20480093691487355</v>
      </c>
      <c r="CQ200" s="37">
        <v>0.19747025298617182</v>
      </c>
      <c r="CR200" s="37">
        <v>0.19351102254440367</v>
      </c>
      <c r="CS200" s="37">
        <v>0.20589756469872289</v>
      </c>
      <c r="CT200" s="37">
        <v>0.19338651635040449</v>
      </c>
      <c r="CU200" s="37">
        <v>0.19439802850792898</v>
      </c>
      <c r="CV200" s="37">
        <v>0.19351102254440367</v>
      </c>
      <c r="CW200" s="37">
        <v>0.19999329975171043</v>
      </c>
      <c r="CX200" s="37">
        <v>0.19338651635040449</v>
      </c>
      <c r="CY200" s="37">
        <v>0.19338651635040449</v>
      </c>
      <c r="CZ200" s="37">
        <v>0.20651480361461028</v>
      </c>
      <c r="DA200" s="37">
        <v>0.19351102254440367</v>
      </c>
      <c r="DB200" s="37">
        <v>0.19176339405404907</v>
      </c>
      <c r="DC200" s="37">
        <v>0.19331937053526893</v>
      </c>
      <c r="DD200" s="37">
        <v>0.19891069265177674</v>
      </c>
      <c r="DE200" s="37">
        <v>0.19327002410732375</v>
      </c>
      <c r="DF200" s="37">
        <v>0.19944201240653658</v>
      </c>
      <c r="DG200" s="37">
        <v>0.19116245914623264</v>
      </c>
      <c r="DH200" s="37">
        <v>0.1914108188229946</v>
      </c>
      <c r="DI200" s="37">
        <v>0.20026539375827146</v>
      </c>
      <c r="DJ200" s="37">
        <v>0.19818582598680767</v>
      </c>
      <c r="DK200" s="37">
        <v>0.19338651635040449</v>
      </c>
      <c r="DL200" s="37">
        <v>0.19338651635040449</v>
      </c>
      <c r="DM200" s="37">
        <v>0.18249270407256524</v>
      </c>
      <c r="DN200" s="37">
        <v>0.19598236271586433</v>
      </c>
      <c r="DO200" s="37">
        <v>0.19338651635040449</v>
      </c>
      <c r="DP200" s="37">
        <v>0.19116245914623264</v>
      </c>
      <c r="DQ200" s="37">
        <v>0.19777576173282108</v>
      </c>
      <c r="DR200" s="37">
        <v>0.1810158649142608</v>
      </c>
      <c r="DS200" s="37">
        <v>0.19488518994593274</v>
      </c>
      <c r="DT200" s="37">
        <v>0.18859573497643423</v>
      </c>
      <c r="DU200" s="37">
        <v>0.19338651635040449</v>
      </c>
      <c r="DV200" s="37">
        <v>0.19320898762744809</v>
      </c>
      <c r="DW200" s="37">
        <v>0.19160648350303267</v>
      </c>
      <c r="DX200" s="37">
        <v>0.19440341183765764</v>
      </c>
      <c r="DY200" s="37">
        <v>0.19351102254440367</v>
      </c>
      <c r="DZ200" s="37">
        <v>0.19921650301173943</v>
      </c>
      <c r="EA200" s="37">
        <v>0.19346873435481116</v>
      </c>
      <c r="EB200" s="37">
        <v>0.19891069265177674</v>
      </c>
      <c r="EC200" s="37">
        <v>0.19338651635040449</v>
      </c>
      <c r="ED200" s="37">
        <v>0.19491780386706825</v>
      </c>
      <c r="EE200" s="37">
        <v>0.19351102254440367</v>
      </c>
      <c r="EF200" s="37">
        <v>0.19338651635040449</v>
      </c>
      <c r="EG200" s="37">
        <v>0.19116245914623264</v>
      </c>
      <c r="EH200" s="37">
        <v>0.19338651635040449</v>
      </c>
      <c r="EI200" s="37">
        <v>0.19338651635040449</v>
      </c>
      <c r="EJ200" s="37">
        <v>0.20052026368558606</v>
      </c>
      <c r="EK200" s="37">
        <v>0.19496192827903713</v>
      </c>
      <c r="EL200" s="37">
        <v>0.20052026368558606</v>
      </c>
      <c r="EM200" s="37">
        <v>0.20061749385638139</v>
      </c>
      <c r="EN200" s="37">
        <v>0.19553025369594201</v>
      </c>
      <c r="EO200" s="37">
        <v>0.20023433354121778</v>
      </c>
      <c r="EP200" s="37">
        <v>0.20052026368558606</v>
      </c>
      <c r="EQ200" s="37">
        <v>0.19618914726702075</v>
      </c>
      <c r="ER200" s="37">
        <v>0.1854980742372756</v>
      </c>
      <c r="ES200" s="37">
        <v>0.18283878636699402</v>
      </c>
      <c r="ET200" s="37">
        <v>0.19351102254440367</v>
      </c>
      <c r="EU200" s="37">
        <v>0.19839050850769735</v>
      </c>
      <c r="EV200" s="37">
        <v>0.19944201240653658</v>
      </c>
      <c r="EW200" s="37">
        <v>0.20359271205898177</v>
      </c>
      <c r="EX200" s="37">
        <v>0.19338651635040449</v>
      </c>
      <c r="EY200" s="37">
        <v>0.19338651635040449</v>
      </c>
      <c r="EZ200" s="37">
        <v>0.19834944540433774</v>
      </c>
      <c r="FA200" s="37">
        <v>0.19351102254440367</v>
      </c>
      <c r="FB200" s="37">
        <v>0.19189620679240016</v>
      </c>
      <c r="FC200" s="37">
        <v>0.19351102254440367</v>
      </c>
      <c r="FD200" s="37">
        <v>0.17759994695887804</v>
      </c>
      <c r="FE200" s="37">
        <v>0.19618914726702075</v>
      </c>
      <c r="FF200" s="37">
        <v>0.19189620679240016</v>
      </c>
      <c r="FG200" s="37">
        <v>0.19338651635040449</v>
      </c>
      <c r="FH200" s="37">
        <v>0.19322642442920923</v>
      </c>
      <c r="FI200" s="37">
        <v>0.18707395575817354</v>
      </c>
      <c r="FJ200" s="37">
        <v>0.20911697971561094</v>
      </c>
      <c r="FK200" s="37">
        <v>0.19351102254440367</v>
      </c>
      <c r="FL200" s="37">
        <v>0.19536955267622891</v>
      </c>
      <c r="FM200" s="37">
        <v>0.19646977355264594</v>
      </c>
      <c r="FN200" s="37">
        <v>0.20052026368558606</v>
      </c>
      <c r="FO200" s="37">
        <v>0.20389933524980974</v>
      </c>
      <c r="FP200" s="37">
        <v>0.19351102254440367</v>
      </c>
      <c r="FQ200" s="37">
        <v>0.19338651635040449</v>
      </c>
      <c r="FR200" s="37">
        <v>0.19351102254440367</v>
      </c>
      <c r="FS200" s="37">
        <v>0.18634220077835661</v>
      </c>
      <c r="FT200" s="37">
        <v>0.19338651635040449</v>
      </c>
      <c r="FU200" s="37">
        <v>0.19338651635040449</v>
      </c>
      <c r="FV200" s="37">
        <v>0.19346873435481116</v>
      </c>
      <c r="FW200" s="37">
        <v>0.20458599295008617</v>
      </c>
      <c r="FX200" s="37">
        <v>0.20052026368558606</v>
      </c>
      <c r="FY200" s="37">
        <v>0.19614417148735241</v>
      </c>
      <c r="FZ200" s="37">
        <v>0.18878053073143675</v>
      </c>
      <c r="GA200" s="37">
        <v>0.19338651635040449</v>
      </c>
      <c r="GB200" s="37">
        <v>0.19338651635040449</v>
      </c>
      <c r="GC200" s="37">
        <v>0.20651917743327886</v>
      </c>
      <c r="GD200" s="37">
        <v>0.19262494223459026</v>
      </c>
      <c r="GE200" s="37">
        <v>0.19351102254440367</v>
      </c>
      <c r="GF200" s="37">
        <v>0.19338651635040449</v>
      </c>
      <c r="GG200" s="37">
        <v>0.20388691221960253</v>
      </c>
      <c r="GH200" s="37">
        <v>0.18828371022299706</v>
      </c>
      <c r="GI200" s="37">
        <v>0.19346873435481116</v>
      </c>
      <c r="GJ200" s="37">
        <v>0.19351102254440367</v>
      </c>
      <c r="GK200" s="37">
        <v>0.18838236004408482</v>
      </c>
      <c r="GL200" s="37">
        <v>0.19327002410732375</v>
      </c>
      <c r="GM200" s="37">
        <v>0.20799368480354885</v>
      </c>
      <c r="GN200" s="37">
        <v>0.19116245914623264</v>
      </c>
      <c r="GO200" s="37">
        <v>0.19349853953993668</v>
      </c>
      <c r="GP200" s="37">
        <v>0.19351102254440367</v>
      </c>
      <c r="GQ200" s="37">
        <v>0.20838002090945684</v>
      </c>
      <c r="GR200" s="37">
        <v>0.20052026368558606</v>
      </c>
      <c r="GS200" s="37">
        <v>0.19338651635040449</v>
      </c>
      <c r="GT200" s="37">
        <v>0.19825602178344259</v>
      </c>
      <c r="GU200" s="37">
        <v>0.19654083061538197</v>
      </c>
      <c r="GV200" s="37">
        <v>0.19322642442920923</v>
      </c>
      <c r="GW200" s="37">
        <v>0.19338651635040449</v>
      </c>
      <c r="GX200" s="37">
        <v>0.20042089032507859</v>
      </c>
      <c r="GY200" s="37">
        <v>0.20052026368558606</v>
      </c>
      <c r="GZ200" s="37">
        <v>0.19726798941559398</v>
      </c>
      <c r="HA200" s="37">
        <v>0.19331937053526893</v>
      </c>
      <c r="HB200" s="37">
        <v>0.19646977355264594</v>
      </c>
      <c r="HC200" s="37">
        <v>0.19475662670564531</v>
      </c>
      <c r="HD200" s="37">
        <v>0.19351102254440367</v>
      </c>
      <c r="HE200" s="37">
        <v>0.16251231442690006</v>
      </c>
      <c r="HF200" s="37">
        <v>0.19338651635040449</v>
      </c>
      <c r="HG200" s="37">
        <v>0.16414155411785658</v>
      </c>
      <c r="HH200" s="37">
        <v>0.19605405933884223</v>
      </c>
      <c r="HI200" s="37">
        <v>0.19338651635040449</v>
      </c>
      <c r="HJ200" s="37">
        <v>0.19500970969486731</v>
      </c>
      <c r="HK200" s="37">
        <v>0.18912007620864113</v>
      </c>
      <c r="HL200" s="37">
        <v>0.19125321361145287</v>
      </c>
      <c r="HM200" s="37">
        <v>0.19338651635040449</v>
      </c>
      <c r="HN200" s="37">
        <v>0.18583372385026165</v>
      </c>
      <c r="HO200" s="37">
        <v>0.19863586003115175</v>
      </c>
      <c r="HP200" s="37">
        <v>0.19351102254440367</v>
      </c>
      <c r="HQ200" s="37">
        <v>0.19327002410732375</v>
      </c>
      <c r="HR200" s="37">
        <v>0.18922410437721426</v>
      </c>
      <c r="HS200" s="37">
        <v>0.19517289703598717</v>
      </c>
      <c r="HT200" s="37">
        <v>0.19331937053526893</v>
      </c>
      <c r="HU200" s="37">
        <v>0.19947729019559124</v>
      </c>
      <c r="HV200" s="37">
        <v>0.19116245914623264</v>
      </c>
      <c r="HW200" s="37">
        <v>0.19338651635040449</v>
      </c>
      <c r="HX200" s="37">
        <v>0.20052026368558606</v>
      </c>
      <c r="HY200" s="37">
        <v>0.20052026368558606</v>
      </c>
      <c r="HZ200" s="37">
        <v>0.18882270375377508</v>
      </c>
      <c r="IA200" s="37">
        <v>0.19331937053526893</v>
      </c>
      <c r="IB200" s="37">
        <v>0.19327002410732375</v>
      </c>
      <c r="IC200" s="37">
        <v>0.19043160606305864</v>
      </c>
      <c r="ID200" s="37">
        <v>0.19331937053526893</v>
      </c>
      <c r="IE200" s="37">
        <v>0.19338651635040449</v>
      </c>
      <c r="IF200" s="37">
        <v>0.19346873435481116</v>
      </c>
      <c r="IG200" s="37">
        <v>0.19116245914623264</v>
      </c>
      <c r="IH200" s="37">
        <v>0.19818582598680767</v>
      </c>
      <c r="II200" s="37">
        <v>0.20052026368558606</v>
      </c>
      <c r="IJ200" s="37">
        <v>0.19471628949403663</v>
      </c>
      <c r="IK200" s="37">
        <v>0.19577684360668934</v>
      </c>
      <c r="IL200" s="37">
        <v>0.1914108188229946</v>
      </c>
      <c r="IM200" s="37"/>
      <c r="IN200" s="37"/>
      <c r="IO200" s="37"/>
      <c r="IP200" s="37"/>
      <c r="IQ200" s="37"/>
      <c r="IR200" s="37"/>
      <c r="IS200" s="37"/>
      <c r="IT200" s="37"/>
      <c r="IU200" s="37"/>
      <c r="IV200" s="37"/>
      <c r="IW200" s="37"/>
      <c r="IX200" s="37"/>
      <c r="IY200" s="37"/>
      <c r="IZ200" s="37"/>
      <c r="JA200" s="37"/>
      <c r="JB200" s="37"/>
      <c r="JC200" s="37"/>
      <c r="JD200" s="37"/>
      <c r="JE200" s="37"/>
      <c r="JF200" s="37"/>
      <c r="JG200" s="37"/>
      <c r="JH200" s="37"/>
      <c r="JI200" s="37"/>
      <c r="JJ200" s="37"/>
      <c r="JK200" s="37"/>
      <c r="JL200" s="37"/>
      <c r="JM200" s="37"/>
      <c r="JN200" s="37"/>
      <c r="JO200" s="37"/>
      <c r="JP200" s="37"/>
      <c r="JQ200" s="37"/>
      <c r="JR200" s="37"/>
      <c r="JS200" s="37"/>
      <c r="JT200" s="37"/>
      <c r="JU200" s="37"/>
      <c r="JV200" s="37"/>
      <c r="JW200" s="37"/>
      <c r="JX200" s="37"/>
      <c r="JY200" s="37"/>
      <c r="JZ200" s="37"/>
      <c r="KA200" s="37"/>
      <c r="KB200" s="37"/>
      <c r="KC200" s="37"/>
      <c r="KD200" s="37"/>
      <c r="KE200" s="37"/>
      <c r="KF200" s="37"/>
      <c r="KG200" s="37"/>
      <c r="KH200" s="37"/>
      <c r="KI200" s="37"/>
      <c r="KJ200" s="37"/>
      <c r="KK200" s="37"/>
      <c r="KL200" s="37"/>
      <c r="KM200" s="37"/>
      <c r="KN200" s="37"/>
      <c r="KO200" s="37"/>
      <c r="KP200" s="37"/>
      <c r="KQ200" s="37"/>
      <c r="KR200" s="37"/>
      <c r="KS200" s="37"/>
      <c r="KT200" s="37"/>
      <c r="KU200" s="37"/>
      <c r="KV200" s="37"/>
      <c r="KW200" s="37"/>
      <c r="KX200" s="37"/>
      <c r="KY200" s="37"/>
      <c r="KZ200" s="37"/>
      <c r="LA200" s="37"/>
      <c r="LB200" s="37"/>
      <c r="LC200" s="37"/>
      <c r="LD200" s="37"/>
      <c r="LE200" s="37"/>
      <c r="LF200" s="37"/>
      <c r="LG200" s="37"/>
      <c r="LH200" s="37"/>
      <c r="LI200" s="37"/>
      <c r="LJ200" s="37"/>
      <c r="LK200" s="37"/>
      <c r="LL200" s="37"/>
      <c r="LM200" s="37"/>
      <c r="LN200" s="37"/>
      <c r="LO200" s="37"/>
      <c r="LP200" s="37"/>
      <c r="LQ200" s="37"/>
      <c r="LR200" s="37"/>
      <c r="LS200" s="37"/>
      <c r="LT200" s="37"/>
      <c r="LU200" s="37"/>
      <c r="LV200" s="37"/>
      <c r="LW200" s="37"/>
      <c r="LX200" s="37"/>
      <c r="LY200" s="37"/>
      <c r="LZ200" s="37"/>
      <c r="MA200" s="37"/>
      <c r="MB200" s="37"/>
      <c r="MC200" s="37"/>
      <c r="MD200" s="37"/>
      <c r="ME200" s="37"/>
      <c r="MF200" s="37"/>
      <c r="MG200" s="37"/>
      <c r="MH200" s="37"/>
      <c r="MI200" s="37"/>
      <c r="MJ200" s="37"/>
      <c r="MK200" s="37"/>
      <c r="ML200" s="37"/>
      <c r="MM200" s="37"/>
      <c r="MN200" s="37"/>
      <c r="MO200" s="37"/>
      <c r="MP200" s="37"/>
      <c r="MQ200" s="37"/>
      <c r="MR200" s="37"/>
      <c r="MS200" s="37"/>
      <c r="MT200" s="37"/>
      <c r="MU200" s="37"/>
      <c r="MV200" s="37"/>
      <c r="MW200" s="37"/>
      <c r="MX200" s="37"/>
      <c r="MY200" s="37"/>
      <c r="MZ200" s="37"/>
      <c r="NA200" s="37"/>
      <c r="NB200" s="37"/>
      <c r="NC200" s="37"/>
      <c r="ND200" s="37"/>
      <c r="NE200" s="37"/>
      <c r="NF200" s="37"/>
      <c r="NG200" s="37"/>
      <c r="NH200" s="37"/>
      <c r="NI200" s="37"/>
      <c r="NJ200" s="37"/>
      <c r="NK200" s="37"/>
      <c r="NL200" s="37"/>
      <c r="NM200" s="37"/>
      <c r="NN200" s="37"/>
      <c r="NO200" s="37"/>
      <c r="NP200" s="37"/>
      <c r="NQ200" s="37"/>
      <c r="NR200" s="37"/>
      <c r="NS200" s="37"/>
      <c r="NT200" s="37"/>
      <c r="NU200" s="37"/>
      <c r="NV200" s="37"/>
      <c r="NW200" s="37"/>
      <c r="NX200" s="37"/>
      <c r="NY200" s="37"/>
      <c r="NZ200" s="37"/>
      <c r="OA200" s="37"/>
      <c r="OB200" s="37"/>
      <c r="OC200" s="37"/>
      <c r="OD200" s="37"/>
      <c r="OE200" s="37"/>
      <c r="OF200" s="37"/>
      <c r="OG200" s="37"/>
      <c r="OH200" s="37"/>
      <c r="OI200" s="37"/>
      <c r="OJ200" s="37"/>
      <c r="OK200" s="37"/>
      <c r="OL200" s="37"/>
      <c r="OM200" s="37"/>
      <c r="ON200" s="37"/>
      <c r="OO200" s="37"/>
      <c r="OP200" s="37"/>
      <c r="OQ200" s="37"/>
      <c r="OR200" s="37"/>
      <c r="OS200" s="37"/>
      <c r="OT200" s="37"/>
    </row>
    <row r="201" spans="1:410" x14ac:dyDescent="0.35">
      <c r="A201" s="307">
        <v>0.2430000000000001</v>
      </c>
      <c r="B201" s="314">
        <f t="shared" ref="B201:B258" si="24">AVERAGEIF($N$3:$OT$3,B$6,$N201:$OT201)</f>
        <v>0.19823349609967894</v>
      </c>
      <c r="C201" s="315">
        <f t="shared" ref="C201:C258" si="25">$A201-B201</f>
        <v>4.4766503900321164E-2</v>
      </c>
      <c r="D201" s="37">
        <f t="shared" ref="D201:D258" si="26">AVERAGEIF($N$3:$OT$3,D$6,$N201:$OT201)</f>
        <v>0.19486060462106347</v>
      </c>
      <c r="E201" s="11">
        <f t="shared" ref="E201:E258" si="27">$A201-D201</f>
        <v>4.8139395378936634E-2</v>
      </c>
      <c r="F201" s="310">
        <f t="shared" ref="F201:F258" si="28">AVERAGEIFS($N201:$OT201,$N$3:$OT$3,F$6,$N$4:$OT$4,F$5)</f>
        <v>0.19818363486922994</v>
      </c>
      <c r="G201" s="311">
        <f t="shared" ref="G201:G258" si="29">$A201-F201</f>
        <v>4.4816365130770169E-2</v>
      </c>
      <c r="H201" s="312">
        <f t="shared" ref="H201:H258" si="30">AVERAGEIFS($N201:$OT201,$N$3:$OT$3,H$6,$N$4:$OT$4,H$5)</f>
        <v>0.19496595762816435</v>
      </c>
      <c r="I201" s="313">
        <f t="shared" ref="I201:I258" si="31">$A201-H201</f>
        <v>4.8034042371835756E-2</v>
      </c>
      <c r="J201" s="323">
        <v>0.19486060462106347</v>
      </c>
      <c r="K201" s="313">
        <v>4.8139395378936634E-2</v>
      </c>
      <c r="M201" s="1">
        <v>0.2430000000000001</v>
      </c>
      <c r="N201" s="37">
        <v>0.19635226518149018</v>
      </c>
      <c r="O201" s="37">
        <v>0.19865851603526785</v>
      </c>
      <c r="P201" s="37">
        <v>0.20358090946510599</v>
      </c>
      <c r="Q201" s="37">
        <v>0.20714756533472078</v>
      </c>
      <c r="R201" s="37">
        <v>0.19419358412128163</v>
      </c>
      <c r="S201" s="37">
        <v>0.19865851603526785</v>
      </c>
      <c r="T201" s="37">
        <v>0.19718575727967558</v>
      </c>
      <c r="U201" s="37">
        <v>0.20422234771844261</v>
      </c>
      <c r="V201" s="37">
        <v>0.19865851603526785</v>
      </c>
      <c r="W201" s="37">
        <v>0.19880781749024412</v>
      </c>
      <c r="X201" s="37">
        <v>0.19865851603526785</v>
      </c>
      <c r="Y201" s="37">
        <v>0.19576529327659653</v>
      </c>
      <c r="Z201" s="37">
        <v>0.19880781749024412</v>
      </c>
      <c r="AA201" s="37">
        <v>0.19880781749024412</v>
      </c>
      <c r="AB201" s="37">
        <v>0.21486065478328542</v>
      </c>
      <c r="AC201" s="37">
        <v>0.1986035841938032</v>
      </c>
      <c r="AD201" s="37">
        <v>0.19442567530888888</v>
      </c>
      <c r="AE201" s="37">
        <v>0.21349855158421849</v>
      </c>
      <c r="AF201" s="37">
        <v>0.19865851603526785</v>
      </c>
      <c r="AG201" s="37">
        <v>0.19880781749024412</v>
      </c>
      <c r="AH201" s="37">
        <v>0.20358090946510599</v>
      </c>
      <c r="AI201" s="37">
        <v>0.21039270541240884</v>
      </c>
      <c r="AJ201" s="37">
        <v>0.19880781749024412</v>
      </c>
      <c r="AK201" s="37">
        <v>0.19430117336216246</v>
      </c>
      <c r="AL201" s="37">
        <v>0.19865851603526785</v>
      </c>
      <c r="AM201" s="37">
        <v>0.19859849404443652</v>
      </c>
      <c r="AN201" s="37">
        <v>0.20305653591021722</v>
      </c>
      <c r="AO201" s="37">
        <v>0.1986035841938032</v>
      </c>
      <c r="AP201" s="37">
        <v>0.19880781749024412</v>
      </c>
      <c r="AQ201" s="37">
        <v>0.20430405303633137</v>
      </c>
      <c r="AR201" s="37">
        <v>0.20358090946510599</v>
      </c>
      <c r="AS201" s="37">
        <v>0.1891545851134806</v>
      </c>
      <c r="AT201" s="37">
        <v>0.21114122940327995</v>
      </c>
      <c r="AU201" s="37">
        <v>0.1965341670053653</v>
      </c>
      <c r="AV201" s="37">
        <v>0.19880781749024412</v>
      </c>
      <c r="AW201" s="37">
        <v>0.19848709950120402</v>
      </c>
      <c r="AX201" s="37">
        <v>0.1986035841938032</v>
      </c>
      <c r="AY201" s="37">
        <v>0.19865851603526785</v>
      </c>
      <c r="AZ201" s="37">
        <v>0.1956395825174897</v>
      </c>
      <c r="BA201" s="37">
        <v>0.19430117336216246</v>
      </c>
      <c r="BB201" s="37">
        <v>0.19430117336216246</v>
      </c>
      <c r="BC201" s="37">
        <v>0.19954801302441894</v>
      </c>
      <c r="BD201" s="37">
        <v>0.1937981750649822</v>
      </c>
      <c r="BE201" s="37">
        <v>0.19865851603526785</v>
      </c>
      <c r="BF201" s="37">
        <v>0.20940123097132379</v>
      </c>
      <c r="BG201" s="37">
        <v>0.2042306216802352</v>
      </c>
      <c r="BH201" s="37">
        <v>0.21124128530176356</v>
      </c>
      <c r="BI201" s="37">
        <v>0.20358090946510599</v>
      </c>
      <c r="BJ201" s="37">
        <v>0.1986035841938032</v>
      </c>
      <c r="BK201" s="37">
        <v>0.22007909155087657</v>
      </c>
      <c r="BL201" s="37">
        <v>0.20833480233248958</v>
      </c>
      <c r="BM201" s="37">
        <v>0.19658899970517618</v>
      </c>
      <c r="BN201" s="37">
        <v>0.19207842037158551</v>
      </c>
      <c r="BO201" s="37">
        <v>0.20201003021256869</v>
      </c>
      <c r="BP201" s="37">
        <v>0.1986010391013544</v>
      </c>
      <c r="BQ201" s="37">
        <v>0.201788461854427</v>
      </c>
      <c r="BR201" s="37">
        <v>0.19880781749024412</v>
      </c>
      <c r="BS201" s="37">
        <v>0.19880781749024412</v>
      </c>
      <c r="BT201" s="37">
        <v>0.19865851603526785</v>
      </c>
      <c r="BU201" s="37">
        <v>0.19865851603526785</v>
      </c>
      <c r="BV201" s="37">
        <v>0.20358090946510599</v>
      </c>
      <c r="BW201" s="37">
        <v>0.20268672821622369</v>
      </c>
      <c r="BX201" s="37">
        <v>0.19430117336216246</v>
      </c>
      <c r="BY201" s="37">
        <v>0.19888786059569474</v>
      </c>
      <c r="BZ201" s="37">
        <v>0.1973100805886987</v>
      </c>
      <c r="CA201" s="37">
        <v>0.19880781749024412</v>
      </c>
      <c r="CB201" s="37">
        <v>0.19423108671018641</v>
      </c>
      <c r="CC201" s="37">
        <v>0.21070731551961885</v>
      </c>
      <c r="CD201" s="37">
        <v>0.199121825785185</v>
      </c>
      <c r="CE201" s="37">
        <v>0.20344806208088517</v>
      </c>
      <c r="CF201" s="37">
        <v>0.18004046044909039</v>
      </c>
      <c r="CG201" s="37">
        <v>0.19423108671018641</v>
      </c>
      <c r="CH201" s="37">
        <v>0.21957498524623831</v>
      </c>
      <c r="CI201" s="37">
        <v>0.19002783783198796</v>
      </c>
      <c r="CJ201" s="37">
        <v>0.20358090946510599</v>
      </c>
      <c r="CK201" s="37">
        <v>0.21061396026841694</v>
      </c>
      <c r="CL201" s="37">
        <v>0.19430117336216246</v>
      </c>
      <c r="CM201" s="37">
        <v>0.19898797942638513</v>
      </c>
      <c r="CN201" s="37">
        <v>0.20411676269019763</v>
      </c>
      <c r="CO201" s="37">
        <v>0.21696664355825623</v>
      </c>
      <c r="CP201" s="37">
        <v>0.20568072748241839</v>
      </c>
      <c r="CQ201" s="37">
        <v>0.19837107798503095</v>
      </c>
      <c r="CR201" s="37">
        <v>0.19442567530888888</v>
      </c>
      <c r="CS201" s="37">
        <v>0.20677604490277024</v>
      </c>
      <c r="CT201" s="37">
        <v>0.19430117336216246</v>
      </c>
      <c r="CU201" s="37">
        <v>0.19530117096374022</v>
      </c>
      <c r="CV201" s="37">
        <v>0.19442567530888888</v>
      </c>
      <c r="CW201" s="37">
        <v>0.2008984522764532</v>
      </c>
      <c r="CX201" s="37">
        <v>0.19430117336216246</v>
      </c>
      <c r="CY201" s="37">
        <v>0.19430117336216246</v>
      </c>
      <c r="CZ201" s="37">
        <v>0.20740944334696665</v>
      </c>
      <c r="DA201" s="37">
        <v>0.19442567530888888</v>
      </c>
      <c r="DB201" s="37">
        <v>0.19268655391136602</v>
      </c>
      <c r="DC201" s="37">
        <v>0.19423108671018641</v>
      </c>
      <c r="DD201" s="37">
        <v>0.19980543588985444</v>
      </c>
      <c r="DE201" s="37">
        <v>0.19419358412128163</v>
      </c>
      <c r="DF201" s="37">
        <v>0.20033474711069443</v>
      </c>
      <c r="DG201" s="37">
        <v>0.19207842037158551</v>
      </c>
      <c r="DH201" s="37">
        <v>0.19233224747355337</v>
      </c>
      <c r="DI201" s="37">
        <v>0.20117056598062732</v>
      </c>
      <c r="DJ201" s="37">
        <v>0.19908956569119463</v>
      </c>
      <c r="DK201" s="37">
        <v>0.19430117336216246</v>
      </c>
      <c r="DL201" s="37">
        <v>0.19430117336216246</v>
      </c>
      <c r="DM201" s="37">
        <v>0.18336731863293387</v>
      </c>
      <c r="DN201" s="37">
        <v>0.19687331110401218</v>
      </c>
      <c r="DO201" s="37">
        <v>0.19430117336216246</v>
      </c>
      <c r="DP201" s="37">
        <v>0.19207842037158551</v>
      </c>
      <c r="DQ201" s="37">
        <v>0.19869630296344543</v>
      </c>
      <c r="DR201" s="37">
        <v>0.18192503858475995</v>
      </c>
      <c r="DS201" s="37">
        <v>0.19580017421036411</v>
      </c>
      <c r="DT201" s="37">
        <v>0.18950946650543066</v>
      </c>
      <c r="DU201" s="37">
        <v>0.19430117336216246</v>
      </c>
      <c r="DV201" s="37">
        <v>0.19411436944608274</v>
      </c>
      <c r="DW201" s="37">
        <v>0.19252218304951674</v>
      </c>
      <c r="DX201" s="37">
        <v>0.19531754292226311</v>
      </c>
      <c r="DY201" s="37">
        <v>0.19442567530888888</v>
      </c>
      <c r="DZ201" s="37">
        <v>0.20008150412101733</v>
      </c>
      <c r="EA201" s="37">
        <v>0.19438044348647887</v>
      </c>
      <c r="EB201" s="37">
        <v>0.19980543588985444</v>
      </c>
      <c r="EC201" s="37">
        <v>0.19430117336216246</v>
      </c>
      <c r="ED201" s="37">
        <v>0.1957774998766002</v>
      </c>
      <c r="EE201" s="37">
        <v>0.19442567530888888</v>
      </c>
      <c r="EF201" s="37">
        <v>0.19430117336216246</v>
      </c>
      <c r="EG201" s="37">
        <v>0.19207842037158551</v>
      </c>
      <c r="EH201" s="37">
        <v>0.19430117336216246</v>
      </c>
      <c r="EI201" s="37">
        <v>0.19430117336216246</v>
      </c>
      <c r="EJ201" s="37">
        <v>0.20141189611645394</v>
      </c>
      <c r="EK201" s="37">
        <v>0.19587393678731235</v>
      </c>
      <c r="EL201" s="37">
        <v>0.20141189611645394</v>
      </c>
      <c r="EM201" s="37">
        <v>0.20152977262778804</v>
      </c>
      <c r="EN201" s="37">
        <v>0.19645262370953498</v>
      </c>
      <c r="EO201" s="37">
        <v>0.2006369366619376</v>
      </c>
      <c r="EP201" s="37">
        <v>0.20141189611645394</v>
      </c>
      <c r="EQ201" s="37">
        <v>0.19708254565875127</v>
      </c>
      <c r="ER201" s="37">
        <v>0.18640142864905762</v>
      </c>
      <c r="ES201" s="37">
        <v>0.18379596727002578</v>
      </c>
      <c r="ET201" s="37">
        <v>0.19442567530888888</v>
      </c>
      <c r="EU201" s="37">
        <v>0.19928723150918626</v>
      </c>
      <c r="EV201" s="37">
        <v>0.20033474711069443</v>
      </c>
      <c r="EW201" s="37">
        <v>0.20448319459400688</v>
      </c>
      <c r="EX201" s="37">
        <v>0.19430117336216246</v>
      </c>
      <c r="EY201" s="37">
        <v>0.19430117336216246</v>
      </c>
      <c r="EZ201" s="37">
        <v>0.19924195780900633</v>
      </c>
      <c r="FA201" s="37">
        <v>0.19442567530888888</v>
      </c>
      <c r="FB201" s="37">
        <v>0.19281054479417614</v>
      </c>
      <c r="FC201" s="37">
        <v>0.19442567530888888</v>
      </c>
      <c r="FD201" s="37">
        <v>0.17846778086830173</v>
      </c>
      <c r="FE201" s="37">
        <v>0.19708254565875127</v>
      </c>
      <c r="FF201" s="37">
        <v>0.19281054479417614</v>
      </c>
      <c r="FG201" s="37">
        <v>0.19430117336216246</v>
      </c>
      <c r="FH201" s="37">
        <v>0.19413699854732069</v>
      </c>
      <c r="FI201" s="37">
        <v>0.18796994549463686</v>
      </c>
      <c r="FJ201" s="37">
        <v>0.21000091245757169</v>
      </c>
      <c r="FK201" s="37">
        <v>0.19442567530888888</v>
      </c>
      <c r="FL201" s="37">
        <v>0.1962532429338173</v>
      </c>
      <c r="FM201" s="37">
        <v>0.19738543575365575</v>
      </c>
      <c r="FN201" s="37">
        <v>0.20141189611645394</v>
      </c>
      <c r="FO201" s="37">
        <v>0.20479045597674261</v>
      </c>
      <c r="FP201" s="37">
        <v>0.19442567530888888</v>
      </c>
      <c r="FQ201" s="37">
        <v>0.19430117336216246</v>
      </c>
      <c r="FR201" s="37">
        <v>0.19442567530888888</v>
      </c>
      <c r="FS201" s="37">
        <v>0.18725589942701593</v>
      </c>
      <c r="FT201" s="37">
        <v>0.19430117336216246</v>
      </c>
      <c r="FU201" s="37">
        <v>0.19430117336216246</v>
      </c>
      <c r="FV201" s="37">
        <v>0.19438044348647887</v>
      </c>
      <c r="FW201" s="37">
        <v>0.20549773830695561</v>
      </c>
      <c r="FX201" s="37">
        <v>0.20141189611645394</v>
      </c>
      <c r="FY201" s="37">
        <v>0.19708275169769296</v>
      </c>
      <c r="FZ201" s="37">
        <v>0.18970649445717136</v>
      </c>
      <c r="GA201" s="37">
        <v>0.19430117336216246</v>
      </c>
      <c r="GB201" s="37">
        <v>0.19430117336216246</v>
      </c>
      <c r="GC201" s="37">
        <v>0.20746329866428637</v>
      </c>
      <c r="GD201" s="37">
        <v>0.1935353933847821</v>
      </c>
      <c r="GE201" s="37">
        <v>0.19442567530888888</v>
      </c>
      <c r="GF201" s="37">
        <v>0.19430117336216246</v>
      </c>
      <c r="GG201" s="37">
        <v>0.20478089467745653</v>
      </c>
      <c r="GH201" s="37">
        <v>0.18919207358221035</v>
      </c>
      <c r="GI201" s="37">
        <v>0.19438044348647887</v>
      </c>
      <c r="GJ201" s="37">
        <v>0.19442567530888888</v>
      </c>
      <c r="GK201" s="37">
        <v>0.18928623252754351</v>
      </c>
      <c r="GL201" s="37">
        <v>0.19419358412128163</v>
      </c>
      <c r="GM201" s="37">
        <v>0.2089232850194005</v>
      </c>
      <c r="GN201" s="37">
        <v>0.19207842037158551</v>
      </c>
      <c r="GO201" s="37">
        <v>0.19437701653162431</v>
      </c>
      <c r="GP201" s="37">
        <v>0.19442567530888888</v>
      </c>
      <c r="GQ201" s="37">
        <v>0.20926536841376664</v>
      </c>
      <c r="GR201" s="37">
        <v>0.20141189611645394</v>
      </c>
      <c r="GS201" s="37">
        <v>0.19430117336216246</v>
      </c>
      <c r="GT201" s="37">
        <v>0.19919039986456943</v>
      </c>
      <c r="GU201" s="37">
        <v>0.19745348704084775</v>
      </c>
      <c r="GV201" s="37">
        <v>0.19413699854732069</v>
      </c>
      <c r="GW201" s="37">
        <v>0.19430117336216246</v>
      </c>
      <c r="GX201" s="37">
        <v>0.20133931224277868</v>
      </c>
      <c r="GY201" s="37">
        <v>0.20141189611645394</v>
      </c>
      <c r="GZ201" s="37">
        <v>0.19816094407002915</v>
      </c>
      <c r="HA201" s="37">
        <v>0.19423108671018641</v>
      </c>
      <c r="HB201" s="37">
        <v>0.19738543575365575</v>
      </c>
      <c r="HC201" s="37">
        <v>0.19567699790146764</v>
      </c>
      <c r="HD201" s="37">
        <v>0.19442567530888888</v>
      </c>
      <c r="HE201" s="37">
        <v>0.16318311671851249</v>
      </c>
      <c r="HF201" s="37">
        <v>0.19430117336216246</v>
      </c>
      <c r="HG201" s="37">
        <v>0.16481330407277084</v>
      </c>
      <c r="HH201" s="37">
        <v>0.1969657400024496</v>
      </c>
      <c r="HI201" s="37">
        <v>0.19430117336216246</v>
      </c>
      <c r="HJ201" s="37">
        <v>0.19592468501450444</v>
      </c>
      <c r="HK201" s="37">
        <v>0.19002783783198796</v>
      </c>
      <c r="HL201" s="37">
        <v>0.19216626402691905</v>
      </c>
      <c r="HM201" s="37">
        <v>0.19430117336216246</v>
      </c>
      <c r="HN201" s="37">
        <v>0.18671810499634911</v>
      </c>
      <c r="HO201" s="37">
        <v>0.19954329769097767</v>
      </c>
      <c r="HP201" s="37">
        <v>0.19442567530888888</v>
      </c>
      <c r="HQ201" s="37">
        <v>0.19419358412128163</v>
      </c>
      <c r="HR201" s="37">
        <v>0.19000761179905812</v>
      </c>
      <c r="HS201" s="37">
        <v>0.19608651823982748</v>
      </c>
      <c r="HT201" s="37">
        <v>0.19423108671018641</v>
      </c>
      <c r="HU201" s="37">
        <v>0.20036518438376505</v>
      </c>
      <c r="HV201" s="37">
        <v>0.19207842037158551</v>
      </c>
      <c r="HW201" s="37">
        <v>0.19430117336216246</v>
      </c>
      <c r="HX201" s="37">
        <v>0.20141189611645394</v>
      </c>
      <c r="HY201" s="37">
        <v>0.20141189611645394</v>
      </c>
      <c r="HZ201" s="37">
        <v>0.18973277338567374</v>
      </c>
      <c r="IA201" s="37">
        <v>0.19423108671018641</v>
      </c>
      <c r="IB201" s="37">
        <v>0.19419358412128163</v>
      </c>
      <c r="IC201" s="37">
        <v>0.19133851483061304</v>
      </c>
      <c r="ID201" s="37">
        <v>0.19423108671018641</v>
      </c>
      <c r="IE201" s="37">
        <v>0.19430117336216246</v>
      </c>
      <c r="IF201" s="37">
        <v>0.19438044348647887</v>
      </c>
      <c r="IG201" s="37">
        <v>0.19207842037158551</v>
      </c>
      <c r="IH201" s="37">
        <v>0.19908956569119463</v>
      </c>
      <c r="II201" s="37">
        <v>0.20141189611645394</v>
      </c>
      <c r="IJ201" s="37">
        <v>0.1956271525510942</v>
      </c>
      <c r="IK201" s="37">
        <v>0.19666535741209645</v>
      </c>
      <c r="IL201" s="37">
        <v>0.19233224747355337</v>
      </c>
      <c r="IM201" s="37"/>
      <c r="IN201" s="37"/>
      <c r="IO201" s="37"/>
      <c r="IP201" s="37"/>
      <c r="IQ201" s="37"/>
      <c r="IR201" s="37"/>
      <c r="IS201" s="37"/>
      <c r="IT201" s="37"/>
      <c r="IU201" s="37"/>
      <c r="IV201" s="37"/>
      <c r="IW201" s="37"/>
      <c r="IX201" s="37"/>
      <c r="IY201" s="37"/>
      <c r="IZ201" s="37"/>
      <c r="JA201" s="37"/>
      <c r="JB201" s="37"/>
      <c r="JC201" s="37"/>
      <c r="JD201" s="37"/>
      <c r="JE201" s="37"/>
      <c r="JF201" s="37"/>
      <c r="JG201" s="37"/>
      <c r="JH201" s="37"/>
      <c r="JI201" s="37"/>
      <c r="JJ201" s="37"/>
      <c r="JK201" s="37"/>
      <c r="JL201" s="37"/>
      <c r="JM201" s="37"/>
      <c r="JN201" s="37"/>
      <c r="JO201" s="37"/>
      <c r="JP201" s="37"/>
      <c r="JQ201" s="37"/>
      <c r="JR201" s="37"/>
      <c r="JS201" s="37"/>
      <c r="JT201" s="37"/>
      <c r="JU201" s="37"/>
      <c r="JV201" s="37"/>
      <c r="JW201" s="37"/>
      <c r="JX201" s="37"/>
      <c r="JY201" s="37"/>
      <c r="JZ201" s="37"/>
      <c r="KA201" s="37"/>
      <c r="KB201" s="37"/>
      <c r="KC201" s="37"/>
      <c r="KD201" s="37"/>
      <c r="KE201" s="37"/>
      <c r="KF201" s="37"/>
      <c r="KG201" s="37"/>
      <c r="KH201" s="37"/>
      <c r="KI201" s="37"/>
      <c r="KJ201" s="37"/>
      <c r="KK201" s="37"/>
      <c r="KL201" s="37"/>
      <c r="KM201" s="37"/>
      <c r="KN201" s="37"/>
      <c r="KO201" s="37"/>
      <c r="KP201" s="37"/>
      <c r="KQ201" s="37"/>
      <c r="KR201" s="37"/>
      <c r="KS201" s="37"/>
      <c r="KT201" s="37"/>
      <c r="KU201" s="37"/>
      <c r="KV201" s="37"/>
      <c r="KW201" s="37"/>
      <c r="KX201" s="37"/>
      <c r="KY201" s="37"/>
      <c r="KZ201" s="37"/>
      <c r="LA201" s="37"/>
      <c r="LB201" s="37"/>
      <c r="LC201" s="37"/>
      <c r="LD201" s="37"/>
      <c r="LE201" s="37"/>
      <c r="LF201" s="37"/>
      <c r="LG201" s="37"/>
      <c r="LH201" s="37"/>
      <c r="LI201" s="37"/>
      <c r="LJ201" s="37"/>
      <c r="LK201" s="37"/>
      <c r="LL201" s="37"/>
      <c r="LM201" s="37"/>
      <c r="LN201" s="37"/>
      <c r="LO201" s="37"/>
      <c r="LP201" s="37"/>
      <c r="LQ201" s="37"/>
      <c r="LR201" s="37"/>
      <c r="LS201" s="37"/>
      <c r="LT201" s="37"/>
      <c r="LU201" s="37"/>
      <c r="LV201" s="37"/>
      <c r="LW201" s="37"/>
      <c r="LX201" s="37"/>
      <c r="LY201" s="37"/>
      <c r="LZ201" s="37"/>
      <c r="MA201" s="37"/>
      <c r="MB201" s="37"/>
      <c r="MC201" s="37"/>
      <c r="MD201" s="37"/>
      <c r="ME201" s="37"/>
      <c r="MF201" s="37"/>
      <c r="MG201" s="37"/>
      <c r="MH201" s="37"/>
      <c r="MI201" s="37"/>
      <c r="MJ201" s="37"/>
      <c r="MK201" s="37"/>
      <c r="ML201" s="37"/>
      <c r="MM201" s="37"/>
      <c r="MN201" s="37"/>
      <c r="MO201" s="37"/>
      <c r="MP201" s="37"/>
      <c r="MQ201" s="37"/>
      <c r="MR201" s="37"/>
      <c r="MS201" s="37"/>
      <c r="MT201" s="37"/>
      <c r="MU201" s="37"/>
      <c r="MV201" s="37"/>
      <c r="MW201" s="37"/>
      <c r="MX201" s="37"/>
      <c r="MY201" s="37"/>
      <c r="MZ201" s="37"/>
      <c r="NA201" s="37"/>
      <c r="NB201" s="37"/>
      <c r="NC201" s="37"/>
      <c r="ND201" s="37"/>
      <c r="NE201" s="37"/>
      <c r="NF201" s="37"/>
      <c r="NG201" s="37"/>
      <c r="NH201" s="37"/>
      <c r="NI201" s="37"/>
      <c r="NJ201" s="37"/>
      <c r="NK201" s="37"/>
      <c r="NL201" s="37"/>
      <c r="NM201" s="37"/>
      <c r="NN201" s="37"/>
      <c r="NO201" s="37"/>
      <c r="NP201" s="37"/>
      <c r="NQ201" s="37"/>
      <c r="NR201" s="37"/>
      <c r="NS201" s="37"/>
      <c r="NT201" s="37"/>
      <c r="NU201" s="37"/>
      <c r="NV201" s="37"/>
      <c r="NW201" s="37"/>
      <c r="NX201" s="37"/>
      <c r="NY201" s="37"/>
      <c r="NZ201" s="37"/>
      <c r="OA201" s="37"/>
      <c r="OB201" s="37"/>
      <c r="OC201" s="37"/>
      <c r="OD201" s="37"/>
      <c r="OE201" s="37"/>
      <c r="OF201" s="37"/>
      <c r="OG201" s="37"/>
      <c r="OH201" s="37"/>
      <c r="OI201" s="37"/>
      <c r="OJ201" s="37"/>
      <c r="OK201" s="37"/>
      <c r="OL201" s="37"/>
      <c r="OM201" s="37"/>
      <c r="ON201" s="37"/>
      <c r="OO201" s="37"/>
      <c r="OP201" s="37"/>
      <c r="OQ201" s="37"/>
      <c r="OR201" s="37"/>
      <c r="OS201" s="37"/>
      <c r="OT201" s="37"/>
    </row>
    <row r="202" spans="1:410" x14ac:dyDescent="0.35">
      <c r="A202" s="307">
        <v>0.24400000000000011</v>
      </c>
      <c r="B202" s="314">
        <f t="shared" si="24"/>
        <v>0.19913508805870669</v>
      </c>
      <c r="C202" s="315">
        <f t="shared" si="25"/>
        <v>4.4864911941293412E-2</v>
      </c>
      <c r="D202" s="37">
        <f t="shared" si="26"/>
        <v>0.19576382540167123</v>
      </c>
      <c r="E202" s="11">
        <f t="shared" si="27"/>
        <v>4.8236174598328879E-2</v>
      </c>
      <c r="F202" s="310">
        <f t="shared" si="28"/>
        <v>0.19908509980231934</v>
      </c>
      <c r="G202" s="311">
        <f t="shared" si="29"/>
        <v>4.4914900197680768E-2</v>
      </c>
      <c r="H202" s="312">
        <f t="shared" si="30"/>
        <v>0.19586900836492549</v>
      </c>
      <c r="I202" s="313">
        <f t="shared" si="31"/>
        <v>4.8130991635074616E-2</v>
      </c>
      <c r="J202" s="323">
        <v>0.19576382540167123</v>
      </c>
      <c r="K202" s="313">
        <v>4.8236174598328879E-2</v>
      </c>
      <c r="M202" s="1">
        <v>0.24400000000000011</v>
      </c>
      <c r="N202" s="37">
        <v>0.19725632204263133</v>
      </c>
      <c r="O202" s="37">
        <v>0.19955075803322808</v>
      </c>
      <c r="P202" s="37">
        <v>0.20446892269453798</v>
      </c>
      <c r="Q202" s="37">
        <v>0.20802821974206087</v>
      </c>
      <c r="R202" s="37">
        <v>0.19511739831866004</v>
      </c>
      <c r="S202" s="37">
        <v>0.19955075803322808</v>
      </c>
      <c r="T202" s="37">
        <v>0.19807822643999184</v>
      </c>
      <c r="U202" s="37">
        <v>0.20510208145083575</v>
      </c>
      <c r="V202" s="37">
        <v>0.19955075803322808</v>
      </c>
      <c r="W202" s="37">
        <v>0.19971302421375769</v>
      </c>
      <c r="X202" s="37">
        <v>0.19955075803322808</v>
      </c>
      <c r="Y202" s="37">
        <v>0.19667692882783894</v>
      </c>
      <c r="Z202" s="37">
        <v>0.19971302421375769</v>
      </c>
      <c r="AA202" s="37">
        <v>0.19971302421375769</v>
      </c>
      <c r="AB202" s="37">
        <v>0.21581427111344942</v>
      </c>
      <c r="AC202" s="37">
        <v>0.19950202054240984</v>
      </c>
      <c r="AD202" s="37">
        <v>0.19534053107046501</v>
      </c>
      <c r="AE202" s="37">
        <v>0.21444260409500449</v>
      </c>
      <c r="AF202" s="37">
        <v>0.19955075803322808</v>
      </c>
      <c r="AG202" s="37">
        <v>0.19971302421375769</v>
      </c>
      <c r="AH202" s="37">
        <v>0.20446892269453798</v>
      </c>
      <c r="AI202" s="37">
        <v>0.21135981222799027</v>
      </c>
      <c r="AJ202" s="37">
        <v>0.19971302421375769</v>
      </c>
      <c r="AK202" s="37">
        <v>0.19521603630647455</v>
      </c>
      <c r="AL202" s="37">
        <v>0.19955075803322808</v>
      </c>
      <c r="AM202" s="37">
        <v>0.19949428491780119</v>
      </c>
      <c r="AN202" s="37">
        <v>0.20394518361874425</v>
      </c>
      <c r="AO202" s="37">
        <v>0.19950202054240984</v>
      </c>
      <c r="AP202" s="37">
        <v>0.19971302421375769</v>
      </c>
      <c r="AQ202" s="37">
        <v>0.20523605635566144</v>
      </c>
      <c r="AR202" s="37">
        <v>0.20446892269453798</v>
      </c>
      <c r="AS202" s="37">
        <v>0.19005696935400906</v>
      </c>
      <c r="AT202" s="37">
        <v>0.21202775229003645</v>
      </c>
      <c r="AU202" s="37">
        <v>0.19743018962805414</v>
      </c>
      <c r="AV202" s="37">
        <v>0.19971302421375769</v>
      </c>
      <c r="AW202" s="37">
        <v>0.19938815736626636</v>
      </c>
      <c r="AX202" s="37">
        <v>0.19950202054240984</v>
      </c>
      <c r="AY202" s="37">
        <v>0.19955075803322808</v>
      </c>
      <c r="AZ202" s="37">
        <v>0.19655367263239842</v>
      </c>
      <c r="BA202" s="37">
        <v>0.19521603630647455</v>
      </c>
      <c r="BB202" s="37">
        <v>0.19521603630647455</v>
      </c>
      <c r="BC202" s="37">
        <v>0.20045964604403754</v>
      </c>
      <c r="BD202" s="37">
        <v>0.19470112481473234</v>
      </c>
      <c r="BE202" s="37">
        <v>0.19955075803322808</v>
      </c>
      <c r="BF202" s="37">
        <v>0.21031007602045571</v>
      </c>
      <c r="BG202" s="37">
        <v>0.20511678821298762</v>
      </c>
      <c r="BH202" s="37">
        <v>0.21217424269110663</v>
      </c>
      <c r="BI202" s="37">
        <v>0.20446892269453798</v>
      </c>
      <c r="BJ202" s="37">
        <v>0.19950202054240984</v>
      </c>
      <c r="BK202" s="37">
        <v>0.22101944455163336</v>
      </c>
      <c r="BL202" s="37">
        <v>0.20922242490590603</v>
      </c>
      <c r="BM202" s="37">
        <v>0.19749145986536254</v>
      </c>
      <c r="BN202" s="37">
        <v>0.19299457974449363</v>
      </c>
      <c r="BO202" s="37">
        <v>0.20287219300444193</v>
      </c>
      <c r="BP202" s="37">
        <v>0.19949815268939508</v>
      </c>
      <c r="BQ202" s="37">
        <v>0.20268174837280784</v>
      </c>
      <c r="BR202" s="37">
        <v>0.19971302421375769</v>
      </c>
      <c r="BS202" s="37">
        <v>0.19971302421375769</v>
      </c>
      <c r="BT202" s="37">
        <v>0.19955075803322808</v>
      </c>
      <c r="BU202" s="37">
        <v>0.19955075803322808</v>
      </c>
      <c r="BV202" s="37">
        <v>0.20446892269453798</v>
      </c>
      <c r="BW202" s="37">
        <v>0.20372241067764096</v>
      </c>
      <c r="BX202" s="37">
        <v>0.19521603630647455</v>
      </c>
      <c r="BY202" s="37">
        <v>0.1997944458610954</v>
      </c>
      <c r="BZ202" s="37">
        <v>0.19821497465406401</v>
      </c>
      <c r="CA202" s="37">
        <v>0.19971302421375769</v>
      </c>
      <c r="CB202" s="37">
        <v>0.19514299555385173</v>
      </c>
      <c r="CC202" s="37">
        <v>0.21162824138259007</v>
      </c>
      <c r="CD202" s="37">
        <v>0.19999855933478505</v>
      </c>
      <c r="CE202" s="37">
        <v>0.20437973215194094</v>
      </c>
      <c r="CF202" s="37">
        <v>0.18096778031340599</v>
      </c>
      <c r="CG202" s="37">
        <v>0.19514299555385173</v>
      </c>
      <c r="CH202" s="37">
        <v>0.22051731057171509</v>
      </c>
      <c r="CI202" s="37">
        <v>0.19093573975040523</v>
      </c>
      <c r="CJ202" s="37">
        <v>0.20446892269453798</v>
      </c>
      <c r="CK202" s="37">
        <v>0.21149764878299959</v>
      </c>
      <c r="CL202" s="37">
        <v>0.19521603630647455</v>
      </c>
      <c r="CM202" s="37">
        <v>0.19988325579807165</v>
      </c>
      <c r="CN202" s="37">
        <v>0.20501524359006318</v>
      </c>
      <c r="CO202" s="37">
        <v>0.21791370807310506</v>
      </c>
      <c r="CP202" s="37">
        <v>0.20656086548032837</v>
      </c>
      <c r="CQ202" s="37">
        <v>0.19927211637790743</v>
      </c>
      <c r="CR202" s="37">
        <v>0.19534053107046501</v>
      </c>
      <c r="CS202" s="37">
        <v>0.20765491925075175</v>
      </c>
      <c r="CT202" s="37">
        <v>0.19521603630647455</v>
      </c>
      <c r="CU202" s="37">
        <v>0.19620446364584265</v>
      </c>
      <c r="CV202" s="37">
        <v>0.19534053107046501</v>
      </c>
      <c r="CW202" s="37">
        <v>0.20180375037051679</v>
      </c>
      <c r="CX202" s="37">
        <v>0.19521603630647455</v>
      </c>
      <c r="CY202" s="37">
        <v>0.19521603630647455</v>
      </c>
      <c r="CZ202" s="37">
        <v>0.20830441558919044</v>
      </c>
      <c r="DA202" s="37">
        <v>0.19534053107046501</v>
      </c>
      <c r="DB202" s="37">
        <v>0.19360996513938367</v>
      </c>
      <c r="DC202" s="37">
        <v>0.19514299555385173</v>
      </c>
      <c r="DD202" s="37">
        <v>0.20070048738727952</v>
      </c>
      <c r="DE202" s="37">
        <v>0.19511739831866004</v>
      </c>
      <c r="DF202" s="37">
        <v>0.20122779633708543</v>
      </c>
      <c r="DG202" s="37">
        <v>0.19299457974449363</v>
      </c>
      <c r="DH202" s="37">
        <v>0.19325385474330448</v>
      </c>
      <c r="DI202" s="37">
        <v>0.20207588919477826</v>
      </c>
      <c r="DJ202" s="37">
        <v>0.19999345067245766</v>
      </c>
      <c r="DK202" s="37">
        <v>0.19521603630647455</v>
      </c>
      <c r="DL202" s="37">
        <v>0.19521603630647455</v>
      </c>
      <c r="DM202" s="37">
        <v>0.18424226883576722</v>
      </c>
      <c r="DN202" s="37">
        <v>0.19776461205894713</v>
      </c>
      <c r="DO202" s="37">
        <v>0.19521603630647455</v>
      </c>
      <c r="DP202" s="37">
        <v>0.19299457974449363</v>
      </c>
      <c r="DQ202" s="37">
        <v>0.1996054392584421</v>
      </c>
      <c r="DR202" s="37">
        <v>0.18283469168463662</v>
      </c>
      <c r="DS202" s="37">
        <v>0.1967153678369542</v>
      </c>
      <c r="DT202" s="37">
        <v>0.19042339186365531</v>
      </c>
      <c r="DU202" s="37">
        <v>0.19521603630647455</v>
      </c>
      <c r="DV202" s="37">
        <v>0.19501990794273394</v>
      </c>
      <c r="DW202" s="37">
        <v>0.19343808230240467</v>
      </c>
      <c r="DX202" s="37">
        <v>0.19623188013781823</v>
      </c>
      <c r="DY202" s="37">
        <v>0.19534053107046501</v>
      </c>
      <c r="DZ202" s="37">
        <v>0.20075148770556872</v>
      </c>
      <c r="EA202" s="37">
        <v>0.19529234179147448</v>
      </c>
      <c r="EB202" s="37">
        <v>0.20070048738727952</v>
      </c>
      <c r="EC202" s="37">
        <v>0.19521603630647455</v>
      </c>
      <c r="ED202" s="37">
        <v>0.1966376604942508</v>
      </c>
      <c r="EE202" s="37">
        <v>0.19534053107046501</v>
      </c>
      <c r="EF202" s="37">
        <v>0.19521603630647455</v>
      </c>
      <c r="EG202" s="37">
        <v>0.19299457974449363</v>
      </c>
      <c r="EH202" s="37">
        <v>0.19521603630647455</v>
      </c>
      <c r="EI202" s="37">
        <v>0.19521603630647455</v>
      </c>
      <c r="EJ202" s="37">
        <v>0.20230389018117911</v>
      </c>
      <c r="EK202" s="37">
        <v>0.19678613810582157</v>
      </c>
      <c r="EL202" s="37">
        <v>0.20230389018117911</v>
      </c>
      <c r="EM202" s="37">
        <v>0.20244227337082332</v>
      </c>
      <c r="EN202" s="37">
        <v>0.19737525457629723</v>
      </c>
      <c r="EO202" s="37">
        <v>0.20104096894344448</v>
      </c>
      <c r="EP202" s="37">
        <v>0.20230389018117911</v>
      </c>
      <c r="EQ202" s="37">
        <v>0.19797629526748706</v>
      </c>
      <c r="ER202" s="37">
        <v>0.18730492847899649</v>
      </c>
      <c r="ES202" s="37">
        <v>0.18475558205333154</v>
      </c>
      <c r="ET202" s="37">
        <v>0.19534053107046501</v>
      </c>
      <c r="EU202" s="37">
        <v>0.20018425656802274</v>
      </c>
      <c r="EV202" s="37">
        <v>0.20122779633708543</v>
      </c>
      <c r="EW202" s="37">
        <v>0.20537279143011133</v>
      </c>
      <c r="EX202" s="37">
        <v>0.19521603630647455</v>
      </c>
      <c r="EY202" s="37">
        <v>0.19521603630647455</v>
      </c>
      <c r="EZ202" s="37">
        <v>0.20013482663349391</v>
      </c>
      <c r="FA202" s="37">
        <v>0.19534053107046501</v>
      </c>
      <c r="FB202" s="37">
        <v>0.19372508531048704</v>
      </c>
      <c r="FC202" s="37">
        <v>0.19534053107046501</v>
      </c>
      <c r="FD202" s="37">
        <v>0.17934288908127138</v>
      </c>
      <c r="FE202" s="37">
        <v>0.19797629526748706</v>
      </c>
      <c r="FF202" s="37">
        <v>0.19372508531048704</v>
      </c>
      <c r="FG202" s="37">
        <v>0.19521603630647455</v>
      </c>
      <c r="FH202" s="37">
        <v>0.19504775683226039</v>
      </c>
      <c r="FI202" s="37">
        <v>0.18886621376813317</v>
      </c>
      <c r="FJ202" s="37">
        <v>0.21088519168699271</v>
      </c>
      <c r="FK202" s="37">
        <v>0.19534053107046501</v>
      </c>
      <c r="FL202" s="37">
        <v>0.19713728982144851</v>
      </c>
      <c r="FM202" s="37">
        <v>0.19830130995797113</v>
      </c>
      <c r="FN202" s="37">
        <v>0.20230389018117911</v>
      </c>
      <c r="FO202" s="37">
        <v>0.20568190243198359</v>
      </c>
      <c r="FP202" s="37">
        <v>0.19534053107046501</v>
      </c>
      <c r="FQ202" s="37">
        <v>0.19521603630647455</v>
      </c>
      <c r="FR202" s="37">
        <v>0.19534053107046501</v>
      </c>
      <c r="FS202" s="37">
        <v>0.18816978452824018</v>
      </c>
      <c r="FT202" s="37">
        <v>0.19521603630647455</v>
      </c>
      <c r="FU202" s="37">
        <v>0.19521603630647455</v>
      </c>
      <c r="FV202" s="37">
        <v>0.19529234179147448</v>
      </c>
      <c r="FW202" s="37">
        <v>0.20640968261831683</v>
      </c>
      <c r="FX202" s="37">
        <v>0.20230389018117911</v>
      </c>
      <c r="FY202" s="37">
        <v>0.19802143622518753</v>
      </c>
      <c r="FZ202" s="37">
        <v>0.19063269902814839</v>
      </c>
      <c r="GA202" s="37">
        <v>0.19521603630647455</v>
      </c>
      <c r="GB202" s="37">
        <v>0.19521603630647455</v>
      </c>
      <c r="GC202" s="37">
        <v>0.20840757206705818</v>
      </c>
      <c r="GD202" s="37">
        <v>0.194450769391874</v>
      </c>
      <c r="GE202" s="37">
        <v>0.19534053107046501</v>
      </c>
      <c r="GF202" s="37">
        <v>0.19521603630647455</v>
      </c>
      <c r="GG202" s="37">
        <v>0.20567519838203396</v>
      </c>
      <c r="GH202" s="37">
        <v>0.19010061162446079</v>
      </c>
      <c r="GI202" s="37">
        <v>0.19529234179147448</v>
      </c>
      <c r="GJ202" s="37">
        <v>0.19534053107046501</v>
      </c>
      <c r="GK202" s="37">
        <v>0.19020746702298452</v>
      </c>
      <c r="GL202" s="37">
        <v>0.19511739831866004</v>
      </c>
      <c r="GM202" s="37">
        <v>0.20985301230020004</v>
      </c>
      <c r="GN202" s="37">
        <v>0.19299457974449363</v>
      </c>
      <c r="GO202" s="37">
        <v>0.19525591010012366</v>
      </c>
      <c r="GP202" s="37">
        <v>0.19534053107046501</v>
      </c>
      <c r="GQ202" s="37">
        <v>0.21015106635241643</v>
      </c>
      <c r="GR202" s="37">
        <v>0.20230389018117911</v>
      </c>
      <c r="GS202" s="37">
        <v>0.19521603630647455</v>
      </c>
      <c r="GT202" s="37">
        <v>0.20012487730773731</v>
      </c>
      <c r="GU202" s="37">
        <v>0.19836633912293022</v>
      </c>
      <c r="GV202" s="37">
        <v>0.19504775683226039</v>
      </c>
      <c r="GW202" s="37">
        <v>0.19521603630647455</v>
      </c>
      <c r="GX202" s="37">
        <v>0.20225794948105902</v>
      </c>
      <c r="GY202" s="37">
        <v>0.20230389018117911</v>
      </c>
      <c r="GZ202" s="37">
        <v>0.19905425254146047</v>
      </c>
      <c r="HA202" s="37">
        <v>0.19514299555385173</v>
      </c>
      <c r="HB202" s="37">
        <v>0.19830130995797113</v>
      </c>
      <c r="HC202" s="37">
        <v>0.1965976309455526</v>
      </c>
      <c r="HD202" s="37">
        <v>0.19534053107046501</v>
      </c>
      <c r="HE202" s="37">
        <v>0.16385485090919061</v>
      </c>
      <c r="HF202" s="37">
        <v>0.19521603630647455</v>
      </c>
      <c r="HG202" s="37">
        <v>0.16548598586675634</v>
      </c>
      <c r="HH202" s="37">
        <v>0.19787763798619307</v>
      </c>
      <c r="HI202" s="37">
        <v>0.19521603630647455</v>
      </c>
      <c r="HJ202" s="37">
        <v>0.19683986679667953</v>
      </c>
      <c r="HK202" s="37">
        <v>0.19093573975040523</v>
      </c>
      <c r="HL202" s="37">
        <v>0.19307949544543734</v>
      </c>
      <c r="HM202" s="37">
        <v>0.19521603630647455</v>
      </c>
      <c r="HN202" s="37">
        <v>0.18760273783631964</v>
      </c>
      <c r="HO202" s="37">
        <v>0.20045088426316804</v>
      </c>
      <c r="HP202" s="37">
        <v>0.19534053107046501</v>
      </c>
      <c r="HQ202" s="37">
        <v>0.19511739831866004</v>
      </c>
      <c r="HR202" s="37">
        <v>0.19079180460890899</v>
      </c>
      <c r="HS202" s="37">
        <v>0.19700035158762175</v>
      </c>
      <c r="HT202" s="37">
        <v>0.19514299555385173</v>
      </c>
      <c r="HU202" s="37">
        <v>0.20125344986344307</v>
      </c>
      <c r="HV202" s="37">
        <v>0.19299457974449363</v>
      </c>
      <c r="HW202" s="37">
        <v>0.19521603630647455</v>
      </c>
      <c r="HX202" s="37">
        <v>0.20230389018117911</v>
      </c>
      <c r="HY202" s="37">
        <v>0.20230389018117911</v>
      </c>
      <c r="HZ202" s="37">
        <v>0.19064299878806001</v>
      </c>
      <c r="IA202" s="37">
        <v>0.19514299555385173</v>
      </c>
      <c r="IB202" s="37">
        <v>0.19511739831866004</v>
      </c>
      <c r="IC202" s="37">
        <v>0.19224556931884584</v>
      </c>
      <c r="ID202" s="37">
        <v>0.19514299555385173</v>
      </c>
      <c r="IE202" s="37">
        <v>0.19521603630647455</v>
      </c>
      <c r="IF202" s="37">
        <v>0.19529234179147448</v>
      </c>
      <c r="IG202" s="37">
        <v>0.19299457974449363</v>
      </c>
      <c r="IH202" s="37">
        <v>0.19999345067245766</v>
      </c>
      <c r="II202" s="37">
        <v>0.20230389018117911</v>
      </c>
      <c r="IJ202" s="37">
        <v>0.19653820337815842</v>
      </c>
      <c r="IK202" s="37">
        <v>0.19755422513658494</v>
      </c>
      <c r="IL202" s="37">
        <v>0.19325385474330448</v>
      </c>
      <c r="IM202" s="37"/>
      <c r="IN202" s="37"/>
      <c r="IO202" s="37"/>
      <c r="IP202" s="37"/>
      <c r="IQ202" s="37"/>
      <c r="IR202" s="37"/>
      <c r="IS202" s="37"/>
      <c r="IT202" s="37"/>
      <c r="IU202" s="37"/>
      <c r="IV202" s="37"/>
      <c r="IW202" s="37"/>
      <c r="IX202" s="37"/>
      <c r="IY202" s="37"/>
      <c r="IZ202" s="37"/>
      <c r="JA202" s="37"/>
      <c r="JB202" s="37"/>
      <c r="JC202" s="37"/>
      <c r="JD202" s="37"/>
      <c r="JE202" s="37"/>
      <c r="JF202" s="37"/>
      <c r="JG202" s="37"/>
      <c r="JH202" s="37"/>
      <c r="JI202" s="37"/>
      <c r="JJ202" s="37"/>
      <c r="JK202" s="37"/>
      <c r="JL202" s="37"/>
      <c r="JM202" s="37"/>
      <c r="JN202" s="37"/>
      <c r="JO202" s="37"/>
      <c r="JP202" s="37"/>
      <c r="JQ202" s="37"/>
      <c r="JR202" s="37"/>
      <c r="JS202" s="37"/>
      <c r="JT202" s="37"/>
      <c r="JU202" s="37"/>
      <c r="JV202" s="37"/>
      <c r="JW202" s="37"/>
      <c r="JX202" s="37"/>
      <c r="JY202" s="37"/>
      <c r="JZ202" s="37"/>
      <c r="KA202" s="37"/>
      <c r="KB202" s="37"/>
      <c r="KC202" s="37"/>
      <c r="KD202" s="37"/>
      <c r="KE202" s="37"/>
      <c r="KF202" s="37"/>
      <c r="KG202" s="37"/>
      <c r="KH202" s="37"/>
      <c r="KI202" s="37"/>
      <c r="KJ202" s="37"/>
      <c r="KK202" s="37"/>
      <c r="KL202" s="37"/>
      <c r="KM202" s="37"/>
      <c r="KN202" s="37"/>
      <c r="KO202" s="37"/>
      <c r="KP202" s="37"/>
      <c r="KQ202" s="37"/>
      <c r="KR202" s="37"/>
      <c r="KS202" s="37"/>
      <c r="KT202" s="37"/>
      <c r="KU202" s="37"/>
      <c r="KV202" s="37"/>
      <c r="KW202" s="37"/>
      <c r="KX202" s="37"/>
      <c r="KY202" s="37"/>
      <c r="KZ202" s="37"/>
      <c r="LA202" s="37"/>
      <c r="LB202" s="37"/>
      <c r="LC202" s="37"/>
      <c r="LD202" s="37"/>
      <c r="LE202" s="37"/>
      <c r="LF202" s="37"/>
      <c r="LG202" s="37"/>
      <c r="LH202" s="37"/>
      <c r="LI202" s="37"/>
      <c r="LJ202" s="37"/>
      <c r="LK202" s="37"/>
      <c r="LL202" s="37"/>
      <c r="LM202" s="37"/>
      <c r="LN202" s="37"/>
      <c r="LO202" s="37"/>
      <c r="LP202" s="37"/>
      <c r="LQ202" s="37"/>
      <c r="LR202" s="37"/>
      <c r="LS202" s="37"/>
      <c r="LT202" s="37"/>
      <c r="LU202" s="37"/>
      <c r="LV202" s="37"/>
      <c r="LW202" s="37"/>
      <c r="LX202" s="37"/>
      <c r="LY202" s="37"/>
      <c r="LZ202" s="37"/>
      <c r="MA202" s="37"/>
      <c r="MB202" s="37"/>
      <c r="MC202" s="37"/>
      <c r="MD202" s="37"/>
      <c r="ME202" s="37"/>
      <c r="MF202" s="37"/>
      <c r="MG202" s="37"/>
      <c r="MH202" s="37"/>
      <c r="MI202" s="37"/>
      <c r="MJ202" s="37"/>
      <c r="MK202" s="37"/>
      <c r="ML202" s="37"/>
      <c r="MM202" s="37"/>
      <c r="MN202" s="37"/>
      <c r="MO202" s="37"/>
      <c r="MP202" s="37"/>
      <c r="MQ202" s="37"/>
      <c r="MR202" s="37"/>
      <c r="MS202" s="37"/>
      <c r="MT202" s="37"/>
      <c r="MU202" s="37"/>
      <c r="MV202" s="37"/>
      <c r="MW202" s="37"/>
      <c r="MX202" s="37"/>
      <c r="MY202" s="37"/>
      <c r="MZ202" s="37"/>
      <c r="NA202" s="37"/>
      <c r="NB202" s="37"/>
      <c r="NC202" s="37"/>
      <c r="ND202" s="37"/>
      <c r="NE202" s="37"/>
      <c r="NF202" s="37"/>
      <c r="NG202" s="37"/>
      <c r="NH202" s="37"/>
      <c r="NI202" s="37"/>
      <c r="NJ202" s="37"/>
      <c r="NK202" s="37"/>
      <c r="NL202" s="37"/>
      <c r="NM202" s="37"/>
      <c r="NN202" s="37"/>
      <c r="NO202" s="37"/>
      <c r="NP202" s="37"/>
      <c r="NQ202" s="37"/>
      <c r="NR202" s="37"/>
      <c r="NS202" s="37"/>
      <c r="NT202" s="37"/>
      <c r="NU202" s="37"/>
      <c r="NV202" s="37"/>
      <c r="NW202" s="37"/>
      <c r="NX202" s="37"/>
      <c r="NY202" s="37"/>
      <c r="NZ202" s="37"/>
      <c r="OA202" s="37"/>
      <c r="OB202" s="37"/>
      <c r="OC202" s="37"/>
      <c r="OD202" s="37"/>
      <c r="OE202" s="37"/>
      <c r="OF202" s="37"/>
      <c r="OG202" s="37"/>
      <c r="OH202" s="37"/>
      <c r="OI202" s="37"/>
      <c r="OJ202" s="37"/>
      <c r="OK202" s="37"/>
      <c r="OL202" s="37"/>
      <c r="OM202" s="37"/>
      <c r="ON202" s="37"/>
      <c r="OO202" s="37"/>
      <c r="OP202" s="37"/>
      <c r="OQ202" s="37"/>
      <c r="OR202" s="37"/>
      <c r="OS202" s="37"/>
      <c r="OT202" s="37"/>
    </row>
    <row r="203" spans="1:410" x14ac:dyDescent="0.35">
      <c r="A203" s="307">
        <v>0.24500000000000011</v>
      </c>
      <c r="B203" s="314">
        <f t="shared" si="24"/>
        <v>0.20003673937461547</v>
      </c>
      <c r="C203" s="315">
        <f t="shared" si="25"/>
        <v>4.4963260625384638E-2</v>
      </c>
      <c r="D203" s="37">
        <f t="shared" si="26"/>
        <v>0.19666700475419083</v>
      </c>
      <c r="E203" s="11">
        <f t="shared" si="27"/>
        <v>4.8332995245809279E-2</v>
      </c>
      <c r="F203" s="310">
        <f t="shared" si="28"/>
        <v>0.19998667898260597</v>
      </c>
      <c r="G203" s="311">
        <f t="shared" si="29"/>
        <v>4.5013321017394137E-2</v>
      </c>
      <c r="H203" s="312">
        <f t="shared" si="30"/>
        <v>0.19677183849107946</v>
      </c>
      <c r="I203" s="313">
        <f t="shared" si="31"/>
        <v>4.8228161508920647E-2</v>
      </c>
      <c r="J203" s="323">
        <v>0.19666700475419083</v>
      </c>
      <c r="K203" s="313">
        <v>4.8332995245809279E-2</v>
      </c>
      <c r="M203" s="1">
        <v>0.24500000000000011</v>
      </c>
      <c r="N203" s="37">
        <v>0.19816060119781653</v>
      </c>
      <c r="O203" s="37">
        <v>0.2004431651629166</v>
      </c>
      <c r="P203" s="37">
        <v>0.20535725802591576</v>
      </c>
      <c r="Q203" s="37">
        <v>0.20890922280371416</v>
      </c>
      <c r="R203" s="37">
        <v>0.196041465676283</v>
      </c>
      <c r="S203" s="37">
        <v>0.2004431651629166</v>
      </c>
      <c r="T203" s="37">
        <v>0.19897042506928431</v>
      </c>
      <c r="U203" s="37">
        <v>0.2059820544196751</v>
      </c>
      <c r="V203" s="37">
        <v>0.2004431651629166</v>
      </c>
      <c r="W203" s="37">
        <v>0.20061845909822873</v>
      </c>
      <c r="X203" s="37">
        <v>0.2004431651629166</v>
      </c>
      <c r="Y203" s="37">
        <v>0.19758877829040755</v>
      </c>
      <c r="Z203" s="37">
        <v>0.20061845909822873</v>
      </c>
      <c r="AA203" s="37">
        <v>0.20061845909822873</v>
      </c>
      <c r="AB203" s="37">
        <v>0.2167680071955389</v>
      </c>
      <c r="AC203" s="37">
        <v>0.20040065121028716</v>
      </c>
      <c r="AD203" s="37">
        <v>0.19625558920204988</v>
      </c>
      <c r="AE203" s="37">
        <v>0.2153867284212998</v>
      </c>
      <c r="AF203" s="37">
        <v>0.2004431651629166</v>
      </c>
      <c r="AG203" s="37">
        <v>0.20061845909822873</v>
      </c>
      <c r="AH203" s="37">
        <v>0.20535725802591576</v>
      </c>
      <c r="AI203" s="37">
        <v>0.21232701670402965</v>
      </c>
      <c r="AJ203" s="37">
        <v>0.20061845909822873</v>
      </c>
      <c r="AK203" s="37">
        <v>0.196131104534496</v>
      </c>
      <c r="AL203" s="37">
        <v>0.2004431651629166</v>
      </c>
      <c r="AM203" s="37">
        <v>0.20039025677181455</v>
      </c>
      <c r="AN203" s="37">
        <v>0.20483412909493093</v>
      </c>
      <c r="AO203" s="37">
        <v>0.20040065121028716</v>
      </c>
      <c r="AP203" s="37">
        <v>0.20061845909822873</v>
      </c>
      <c r="AQ203" s="37">
        <v>0.20615718597040167</v>
      </c>
      <c r="AR203" s="37">
        <v>0.20535725802591576</v>
      </c>
      <c r="AS203" s="37">
        <v>0.19095956251259483</v>
      </c>
      <c r="AT203" s="37">
        <v>0.21291462411463824</v>
      </c>
      <c r="AU203" s="37">
        <v>0.19832655470150917</v>
      </c>
      <c r="AV203" s="37">
        <v>0.20061845909822873</v>
      </c>
      <c r="AW203" s="37">
        <v>0.20028942551236639</v>
      </c>
      <c r="AX203" s="37">
        <v>0.20040065121028716</v>
      </c>
      <c r="AY203" s="37">
        <v>0.2004431651629166</v>
      </c>
      <c r="AZ203" s="37">
        <v>0.19746797267706739</v>
      </c>
      <c r="BA203" s="37">
        <v>0.196131104534496</v>
      </c>
      <c r="BB203" s="37">
        <v>0.196131104534496</v>
      </c>
      <c r="BC203" s="37">
        <v>0.20137144821655872</v>
      </c>
      <c r="BD203" s="37">
        <v>0.19560429388712941</v>
      </c>
      <c r="BE203" s="37">
        <v>0.2004431651629166</v>
      </c>
      <c r="BF203" s="37">
        <v>0.21121912984051461</v>
      </c>
      <c r="BG203" s="37">
        <v>0.20600328301353166</v>
      </c>
      <c r="BH203" s="37">
        <v>0.21310730528612298</v>
      </c>
      <c r="BI203" s="37">
        <v>0.20535725802591576</v>
      </c>
      <c r="BJ203" s="37">
        <v>0.20040065121028716</v>
      </c>
      <c r="BK203" s="37">
        <v>0.22195996815362529</v>
      </c>
      <c r="BL203" s="37">
        <v>0.21011038691253092</v>
      </c>
      <c r="BM203" s="37">
        <v>0.19838357754517588</v>
      </c>
      <c r="BN203" s="37">
        <v>0.19391093663944248</v>
      </c>
      <c r="BO203" s="37">
        <v>0.203734763840278</v>
      </c>
      <c r="BP203" s="37">
        <v>0.20039545391812075</v>
      </c>
      <c r="BQ203" s="37">
        <v>0.20357787360296253</v>
      </c>
      <c r="BR203" s="37">
        <v>0.20061845909822873</v>
      </c>
      <c r="BS203" s="37">
        <v>0.20061845909822873</v>
      </c>
      <c r="BT203" s="37">
        <v>0.2004431651629166</v>
      </c>
      <c r="BU203" s="37">
        <v>0.2004431651629166</v>
      </c>
      <c r="BV203" s="37">
        <v>0.20535725802591576</v>
      </c>
      <c r="BW203" s="37">
        <v>0.20475748101276969</v>
      </c>
      <c r="BX203" s="37">
        <v>0.196131104534496</v>
      </c>
      <c r="BY203" s="37">
        <v>0.20070125894226587</v>
      </c>
      <c r="BZ203" s="37">
        <v>0.19912009347458492</v>
      </c>
      <c r="CA203" s="37">
        <v>0.20061845909822873</v>
      </c>
      <c r="CB203" s="37">
        <v>0.19605509652068576</v>
      </c>
      <c r="CC203" s="37">
        <v>0.21254940221860164</v>
      </c>
      <c r="CD203" s="37">
        <v>0.20087569202589739</v>
      </c>
      <c r="CE203" s="37">
        <v>0.20531151437862327</v>
      </c>
      <c r="CF203" s="37">
        <v>0.18189516479488432</v>
      </c>
      <c r="CG203" s="37">
        <v>0.19605509652068576</v>
      </c>
      <c r="CH203" s="37">
        <v>0.22145979970123464</v>
      </c>
      <c r="CI203" s="37">
        <v>0.19184378180325989</v>
      </c>
      <c r="CJ203" s="37">
        <v>0.20535725802591576</v>
      </c>
      <c r="CK203" s="37">
        <v>0.21238168476452057</v>
      </c>
      <c r="CL203" s="37">
        <v>0.196131104534496</v>
      </c>
      <c r="CM203" s="37">
        <v>0.20077871346579212</v>
      </c>
      <c r="CN203" s="37">
        <v>0.20591389879712785</v>
      </c>
      <c r="CO203" s="37">
        <v>0.2188609249437059</v>
      </c>
      <c r="CP203" s="37">
        <v>0.20744134968762817</v>
      </c>
      <c r="CQ203" s="37">
        <v>0.20017336750913062</v>
      </c>
      <c r="CR203" s="37">
        <v>0.19625558920204988</v>
      </c>
      <c r="CS203" s="37">
        <v>0.20853418630848375</v>
      </c>
      <c r="CT203" s="37">
        <v>0.196131104534496</v>
      </c>
      <c r="CU203" s="37">
        <v>0.19710790665231914</v>
      </c>
      <c r="CV203" s="37">
        <v>0.19625558920204988</v>
      </c>
      <c r="CW203" s="37">
        <v>0.20270919381190255</v>
      </c>
      <c r="CX203" s="37">
        <v>0.196131104534496</v>
      </c>
      <c r="CY203" s="37">
        <v>0.196131104534496</v>
      </c>
      <c r="CZ203" s="37">
        <v>0.20919971914828794</v>
      </c>
      <c r="DA203" s="37">
        <v>0.19625558920204988</v>
      </c>
      <c r="DB203" s="37">
        <v>0.19453362672005192</v>
      </c>
      <c r="DC203" s="37">
        <v>0.19605509652068576</v>
      </c>
      <c r="DD203" s="37">
        <v>0.20159584602139424</v>
      </c>
      <c r="DE203" s="37">
        <v>0.196041465676283</v>
      </c>
      <c r="DF203" s="37">
        <v>0.20212115894411231</v>
      </c>
      <c r="DG203" s="37">
        <v>0.19391093663944248</v>
      </c>
      <c r="DH203" s="37">
        <v>0.19417564010739485</v>
      </c>
      <c r="DI203" s="37">
        <v>0.20298136316044002</v>
      </c>
      <c r="DJ203" s="37">
        <v>0.20089748071252544</v>
      </c>
      <c r="DK203" s="37">
        <v>0.196131104534496</v>
      </c>
      <c r="DL203" s="37">
        <v>0.196131104534496</v>
      </c>
      <c r="DM203" s="37">
        <v>0.1851175533330065</v>
      </c>
      <c r="DN203" s="37">
        <v>0.19865626422492944</v>
      </c>
      <c r="DO203" s="37">
        <v>0.196131104534496</v>
      </c>
      <c r="DP203" s="37">
        <v>0.19391093663944248</v>
      </c>
      <c r="DQ203" s="37">
        <v>0.20051314886648819</v>
      </c>
      <c r="DR203" s="37">
        <v>0.18375331424149199</v>
      </c>
      <c r="DS203" s="37">
        <v>0.19763077016731789</v>
      </c>
      <c r="DT203" s="37">
        <v>0.19133751043152114</v>
      </c>
      <c r="DU203" s="37">
        <v>0.196131104534496</v>
      </c>
      <c r="DV203" s="37">
        <v>0.19592560275042725</v>
      </c>
      <c r="DW203" s="37">
        <v>0.19435418063149301</v>
      </c>
      <c r="DX203" s="37">
        <v>0.19714642284776129</v>
      </c>
      <c r="DY203" s="37">
        <v>0.19625558920204988</v>
      </c>
      <c r="DZ203" s="37">
        <v>0.20142269518423905</v>
      </c>
      <c r="EA203" s="37">
        <v>0.19620442875028998</v>
      </c>
      <c r="EB203" s="37">
        <v>0.20159584602139424</v>
      </c>
      <c r="EC203" s="37">
        <v>0.196131104534496</v>
      </c>
      <c r="ED203" s="37">
        <v>0.19749828409478476</v>
      </c>
      <c r="EE203" s="37">
        <v>0.19625558920204988</v>
      </c>
      <c r="EF203" s="37">
        <v>0.196131104534496</v>
      </c>
      <c r="EG203" s="37">
        <v>0.19391093663944248</v>
      </c>
      <c r="EH203" s="37">
        <v>0.196131104534496</v>
      </c>
      <c r="EI203" s="37">
        <v>0.196131104534496</v>
      </c>
      <c r="EJ203" s="37">
        <v>0.20319624451239693</v>
      </c>
      <c r="EK203" s="37">
        <v>0.19769853170394347</v>
      </c>
      <c r="EL203" s="37">
        <v>0.20319624451239693</v>
      </c>
      <c r="EM203" s="37">
        <v>0.20335499539754331</v>
      </c>
      <c r="EN203" s="37">
        <v>0.19829497129482787</v>
      </c>
      <c r="EO203" s="37">
        <v>0.20144643332109591</v>
      </c>
      <c r="EP203" s="37">
        <v>0.20319624451239693</v>
      </c>
      <c r="EQ203" s="37">
        <v>0.19887039474017354</v>
      </c>
      <c r="ER203" s="37">
        <v>0.18820857345399866</v>
      </c>
      <c r="ES203" s="37">
        <v>0.1857171902945729</v>
      </c>
      <c r="ET203" s="37">
        <v>0.19625558920204988</v>
      </c>
      <c r="EU203" s="37">
        <v>0.20108158258051878</v>
      </c>
      <c r="EV203" s="37">
        <v>0.20212115894411231</v>
      </c>
      <c r="EW203" s="37">
        <v>0.20626082189390327</v>
      </c>
      <c r="EX203" s="37">
        <v>0.196131104534496</v>
      </c>
      <c r="EY203" s="37">
        <v>0.196131104534496</v>
      </c>
      <c r="EZ203" s="37">
        <v>0.20102805051761119</v>
      </c>
      <c r="FA203" s="37">
        <v>0.19625558920204988</v>
      </c>
      <c r="FB203" s="37">
        <v>0.19463982770201027</v>
      </c>
      <c r="FC203" s="37">
        <v>0.19625558920204988</v>
      </c>
      <c r="FD203" s="37">
        <v>0.18021842109074915</v>
      </c>
      <c r="FE203" s="37">
        <v>0.19887039474017354</v>
      </c>
      <c r="FF203" s="37">
        <v>0.19463982770201027</v>
      </c>
      <c r="FG203" s="37">
        <v>0.196131104534496</v>
      </c>
      <c r="FH203" s="37">
        <v>0.19595869873268223</v>
      </c>
      <c r="FI203" s="37">
        <v>0.18976275951561372</v>
      </c>
      <c r="FJ203" s="37">
        <v>0.21176981618873314</v>
      </c>
      <c r="FK203" s="37">
        <v>0.19625558920204988</v>
      </c>
      <c r="FL203" s="37">
        <v>0.19802169197549979</v>
      </c>
      <c r="FM203" s="37">
        <v>0.19920448631730703</v>
      </c>
      <c r="FN203" s="37">
        <v>0.20319624451239693</v>
      </c>
      <c r="FO203" s="37">
        <v>0.20657367345044553</v>
      </c>
      <c r="FP203" s="37">
        <v>0.19625558920204988</v>
      </c>
      <c r="FQ203" s="37">
        <v>0.196131104534496</v>
      </c>
      <c r="FR203" s="37">
        <v>0.19625558920204988</v>
      </c>
      <c r="FS203" s="37">
        <v>0.18908385548743034</v>
      </c>
      <c r="FT203" s="37">
        <v>0.196131104534496</v>
      </c>
      <c r="FU203" s="37">
        <v>0.196131104534496</v>
      </c>
      <c r="FV203" s="37">
        <v>0.19620442875028998</v>
      </c>
      <c r="FW203" s="37">
        <v>0.20732182528913423</v>
      </c>
      <c r="FX203" s="37">
        <v>0.20319624451239693</v>
      </c>
      <c r="FY203" s="37">
        <v>0.19896022481755038</v>
      </c>
      <c r="FZ203" s="37">
        <v>0.19155430447469279</v>
      </c>
      <c r="GA203" s="37">
        <v>0.196131104534496</v>
      </c>
      <c r="GB203" s="37">
        <v>0.196131104534496</v>
      </c>
      <c r="GC203" s="37">
        <v>0.20935199695931073</v>
      </c>
      <c r="GD203" s="37">
        <v>0.19536634464074698</v>
      </c>
      <c r="GE203" s="37">
        <v>0.19625558920204988</v>
      </c>
      <c r="GF203" s="37">
        <v>0.196131104534496</v>
      </c>
      <c r="GG203" s="37">
        <v>0.20656982217729181</v>
      </c>
      <c r="GH203" s="37">
        <v>0.19100932381372049</v>
      </c>
      <c r="GI203" s="37">
        <v>0.19620442875028998</v>
      </c>
      <c r="GJ203" s="37">
        <v>0.19625558920204988</v>
      </c>
      <c r="GK203" s="37">
        <v>0.19112894476246645</v>
      </c>
      <c r="GL203" s="37">
        <v>0.196041465676283</v>
      </c>
      <c r="GM203" s="37">
        <v>0.21078286632294274</v>
      </c>
      <c r="GN203" s="37">
        <v>0.19391093663944248</v>
      </c>
      <c r="GO203" s="37">
        <v>0.19613521858240857</v>
      </c>
      <c r="GP203" s="37">
        <v>0.19625558920204988</v>
      </c>
      <c r="GQ203" s="37">
        <v>0.2110371134971798</v>
      </c>
      <c r="GR203" s="37">
        <v>0.20319624451239693</v>
      </c>
      <c r="GS203" s="37">
        <v>0.196131104534496</v>
      </c>
      <c r="GT203" s="37">
        <v>0.2010594538740107</v>
      </c>
      <c r="GU203" s="37">
        <v>0.19927938632115261</v>
      </c>
      <c r="GV203" s="37">
        <v>0.19595869873268223</v>
      </c>
      <c r="GW203" s="37">
        <v>0.196131104534496</v>
      </c>
      <c r="GX203" s="37">
        <v>0.20317680137185157</v>
      </c>
      <c r="GY203" s="37">
        <v>0.20319624451239693</v>
      </c>
      <c r="GZ203" s="37">
        <v>0.19994791347327023</v>
      </c>
      <c r="HA203" s="37">
        <v>0.19605509652068576</v>
      </c>
      <c r="HB203" s="37">
        <v>0.19920448631730703</v>
      </c>
      <c r="HC203" s="37">
        <v>0.19751852479728016</v>
      </c>
      <c r="HD203" s="37">
        <v>0.19625558920204988</v>
      </c>
      <c r="HE203" s="37">
        <v>0.16452751534233623</v>
      </c>
      <c r="HF203" s="37">
        <v>0.196131104534496</v>
      </c>
      <c r="HG203" s="37">
        <v>0.16615959784281653</v>
      </c>
      <c r="HH203" s="37">
        <v>0.19877798909144451</v>
      </c>
      <c r="HI203" s="37">
        <v>0.196131104534496</v>
      </c>
      <c r="HJ203" s="37">
        <v>0.1977552544045027</v>
      </c>
      <c r="HK203" s="37">
        <v>0.19184378180325989</v>
      </c>
      <c r="HL203" s="37">
        <v>0.19399290737416242</v>
      </c>
      <c r="HM203" s="37">
        <v>0.196131104534496</v>
      </c>
      <c r="HN203" s="37">
        <v>0.18848967282939344</v>
      </c>
      <c r="HO203" s="37">
        <v>0.20135861946445455</v>
      </c>
      <c r="HP203" s="37">
        <v>0.19625558920204988</v>
      </c>
      <c r="HQ203" s="37">
        <v>0.196041465676283</v>
      </c>
      <c r="HR203" s="37">
        <v>0.19157668088748614</v>
      </c>
      <c r="HS203" s="37">
        <v>0.19791439641203601</v>
      </c>
      <c r="HT203" s="37">
        <v>0.19605509652068576</v>
      </c>
      <c r="HU203" s="37">
        <v>0.20214208523188471</v>
      </c>
      <c r="HV203" s="37">
        <v>0.19391093663944248</v>
      </c>
      <c r="HW203" s="37">
        <v>0.196131104534496</v>
      </c>
      <c r="HX203" s="37">
        <v>0.20319624451239693</v>
      </c>
      <c r="HY203" s="37">
        <v>0.20319624451239693</v>
      </c>
      <c r="HZ203" s="37">
        <v>0.19155914344913239</v>
      </c>
      <c r="IA203" s="37">
        <v>0.19605509652068576</v>
      </c>
      <c r="IB203" s="37">
        <v>0.196041465676283</v>
      </c>
      <c r="IC203" s="37">
        <v>0.19315276934610193</v>
      </c>
      <c r="ID203" s="37">
        <v>0.19605509652068576</v>
      </c>
      <c r="IE203" s="37">
        <v>0.196131104534496</v>
      </c>
      <c r="IF203" s="37">
        <v>0.19620442875028998</v>
      </c>
      <c r="IG203" s="37">
        <v>0.19391093663944248</v>
      </c>
      <c r="IH203" s="37">
        <v>0.20089748071252544</v>
      </c>
      <c r="II203" s="37">
        <v>0.20319624451239693</v>
      </c>
      <c r="IJ203" s="37">
        <v>0.19744944141322462</v>
      </c>
      <c r="IK203" s="37">
        <v>0.19844344542176251</v>
      </c>
      <c r="IL203" s="37">
        <v>0.19417564010739485</v>
      </c>
      <c r="IM203" s="37"/>
      <c r="IN203" s="37"/>
      <c r="IO203" s="37"/>
      <c r="IP203" s="37"/>
      <c r="IQ203" s="37"/>
      <c r="IR203" s="37"/>
      <c r="IS203" s="37"/>
      <c r="IT203" s="37"/>
      <c r="IU203" s="37"/>
      <c r="IV203" s="37"/>
      <c r="IW203" s="37"/>
      <c r="IX203" s="37"/>
      <c r="IY203" s="37"/>
      <c r="IZ203" s="37"/>
      <c r="JA203" s="37"/>
      <c r="JB203" s="37"/>
      <c r="JC203" s="37"/>
      <c r="JD203" s="37"/>
      <c r="JE203" s="37"/>
      <c r="JF203" s="37"/>
      <c r="JG203" s="37"/>
      <c r="JH203" s="37"/>
      <c r="JI203" s="37"/>
      <c r="JJ203" s="37"/>
      <c r="JK203" s="37"/>
      <c r="JL203" s="37"/>
      <c r="JM203" s="37"/>
      <c r="JN203" s="37"/>
      <c r="JO203" s="37"/>
      <c r="JP203" s="37"/>
      <c r="JQ203" s="37"/>
      <c r="JR203" s="37"/>
      <c r="JS203" s="37"/>
      <c r="JT203" s="37"/>
      <c r="JU203" s="37"/>
      <c r="JV203" s="37"/>
      <c r="JW203" s="37"/>
      <c r="JX203" s="37"/>
      <c r="JY203" s="37"/>
      <c r="JZ203" s="37"/>
      <c r="KA203" s="37"/>
      <c r="KB203" s="37"/>
      <c r="KC203" s="37"/>
      <c r="KD203" s="37"/>
      <c r="KE203" s="37"/>
      <c r="KF203" s="37"/>
      <c r="KG203" s="37"/>
      <c r="KH203" s="37"/>
      <c r="KI203" s="37"/>
      <c r="KJ203" s="37"/>
      <c r="KK203" s="37"/>
      <c r="KL203" s="37"/>
      <c r="KM203" s="37"/>
      <c r="KN203" s="37"/>
      <c r="KO203" s="37"/>
      <c r="KP203" s="37"/>
      <c r="KQ203" s="37"/>
      <c r="KR203" s="37"/>
      <c r="KS203" s="37"/>
      <c r="KT203" s="37"/>
      <c r="KU203" s="37"/>
      <c r="KV203" s="37"/>
      <c r="KW203" s="37"/>
      <c r="KX203" s="37"/>
      <c r="KY203" s="37"/>
      <c r="KZ203" s="37"/>
      <c r="LA203" s="37"/>
      <c r="LB203" s="37"/>
      <c r="LC203" s="37"/>
      <c r="LD203" s="37"/>
      <c r="LE203" s="37"/>
      <c r="LF203" s="37"/>
      <c r="LG203" s="37"/>
      <c r="LH203" s="37"/>
      <c r="LI203" s="37"/>
      <c r="LJ203" s="37"/>
      <c r="LK203" s="37"/>
      <c r="LL203" s="37"/>
      <c r="LM203" s="37"/>
      <c r="LN203" s="37"/>
      <c r="LO203" s="37"/>
      <c r="LP203" s="37"/>
      <c r="LQ203" s="37"/>
      <c r="LR203" s="37"/>
      <c r="LS203" s="37"/>
      <c r="LT203" s="37"/>
      <c r="LU203" s="37"/>
      <c r="LV203" s="37"/>
      <c r="LW203" s="37"/>
      <c r="LX203" s="37"/>
      <c r="LY203" s="37"/>
      <c r="LZ203" s="37"/>
      <c r="MA203" s="37"/>
      <c r="MB203" s="37"/>
      <c r="MC203" s="37"/>
      <c r="MD203" s="37"/>
      <c r="ME203" s="37"/>
      <c r="MF203" s="37"/>
      <c r="MG203" s="37"/>
      <c r="MH203" s="37"/>
      <c r="MI203" s="37"/>
      <c r="MJ203" s="37"/>
      <c r="MK203" s="37"/>
      <c r="ML203" s="37"/>
      <c r="MM203" s="37"/>
      <c r="MN203" s="37"/>
      <c r="MO203" s="37"/>
      <c r="MP203" s="37"/>
      <c r="MQ203" s="37"/>
      <c r="MR203" s="37"/>
      <c r="MS203" s="37"/>
      <c r="MT203" s="37"/>
      <c r="MU203" s="37"/>
      <c r="MV203" s="37"/>
      <c r="MW203" s="37"/>
      <c r="MX203" s="37"/>
      <c r="MY203" s="37"/>
      <c r="MZ203" s="37"/>
      <c r="NA203" s="37"/>
      <c r="NB203" s="37"/>
      <c r="NC203" s="37"/>
      <c r="ND203" s="37"/>
      <c r="NE203" s="37"/>
      <c r="NF203" s="37"/>
      <c r="NG203" s="37"/>
      <c r="NH203" s="37"/>
      <c r="NI203" s="37"/>
      <c r="NJ203" s="37"/>
      <c r="NK203" s="37"/>
      <c r="NL203" s="37"/>
      <c r="NM203" s="37"/>
      <c r="NN203" s="37"/>
      <c r="NO203" s="37"/>
      <c r="NP203" s="37"/>
      <c r="NQ203" s="37"/>
      <c r="NR203" s="37"/>
      <c r="NS203" s="37"/>
      <c r="NT203" s="37"/>
      <c r="NU203" s="37"/>
      <c r="NV203" s="37"/>
      <c r="NW203" s="37"/>
      <c r="NX203" s="37"/>
      <c r="NY203" s="37"/>
      <c r="NZ203" s="37"/>
      <c r="OA203" s="37"/>
      <c r="OB203" s="37"/>
      <c r="OC203" s="37"/>
      <c r="OD203" s="37"/>
      <c r="OE203" s="37"/>
      <c r="OF203" s="37"/>
      <c r="OG203" s="37"/>
      <c r="OH203" s="37"/>
      <c r="OI203" s="37"/>
      <c r="OJ203" s="37"/>
      <c r="OK203" s="37"/>
      <c r="OL203" s="37"/>
      <c r="OM203" s="37"/>
      <c r="ON203" s="37"/>
      <c r="OO203" s="37"/>
      <c r="OP203" s="37"/>
      <c r="OQ203" s="37"/>
      <c r="OR203" s="37"/>
      <c r="OS203" s="37"/>
      <c r="OT203" s="37"/>
    </row>
    <row r="204" spans="1:410" x14ac:dyDescent="0.35">
      <c r="A204" s="307">
        <v>0.24600000000000011</v>
      </c>
      <c r="B204" s="314">
        <f t="shared" si="24"/>
        <v>0.20093851739130172</v>
      </c>
      <c r="C204" s="315">
        <f t="shared" si="25"/>
        <v>4.5061482608698383E-2</v>
      </c>
      <c r="D204" s="37">
        <f t="shared" si="26"/>
        <v>0.1975703267360315</v>
      </c>
      <c r="E204" s="11">
        <f t="shared" si="27"/>
        <v>4.8429673263968603E-2</v>
      </c>
      <c r="F204" s="310">
        <f t="shared" si="28"/>
        <v>0.200888601327671</v>
      </c>
      <c r="G204" s="311">
        <f t="shared" si="29"/>
        <v>4.5111398672329106E-2</v>
      </c>
      <c r="H204" s="312">
        <f t="shared" si="30"/>
        <v>0.19767474518805733</v>
      </c>
      <c r="I204" s="313">
        <f t="shared" si="31"/>
        <v>4.8325254811942775E-2</v>
      </c>
      <c r="J204" s="323">
        <v>0.1975703267360315</v>
      </c>
      <c r="K204" s="313">
        <v>4.8429673263968603E-2</v>
      </c>
      <c r="M204" s="1">
        <v>0.24600000000000011</v>
      </c>
      <c r="N204" s="37">
        <v>0.19906510195642135</v>
      </c>
      <c r="O204" s="37">
        <v>0.20133573712830244</v>
      </c>
      <c r="P204" s="37">
        <v>0.20624591431288297</v>
      </c>
      <c r="Q204" s="37">
        <v>0.2097905732989096</v>
      </c>
      <c r="R204" s="37">
        <v>0.19696578517531238</v>
      </c>
      <c r="S204" s="37">
        <v>0.20133573712830244</v>
      </c>
      <c r="T204" s="37">
        <v>0.19986278445611361</v>
      </c>
      <c r="U204" s="37">
        <v>0.20686236995584495</v>
      </c>
      <c r="V204" s="37">
        <v>0.20133573712830244</v>
      </c>
      <c r="W204" s="37">
        <v>0.20152412143783538</v>
      </c>
      <c r="X204" s="37">
        <v>0.20133573712830244</v>
      </c>
      <c r="Y204" s="37">
        <v>0.19849641482922165</v>
      </c>
      <c r="Z204" s="37">
        <v>0.20152412143783538</v>
      </c>
      <c r="AA204" s="37">
        <v>0.20152412143783538</v>
      </c>
      <c r="AB204" s="37">
        <v>0.21772186255933557</v>
      </c>
      <c r="AC204" s="37">
        <v>0.20129947566622186</v>
      </c>
      <c r="AD204" s="37">
        <v>0.19717084907867233</v>
      </c>
      <c r="AE204" s="37">
        <v>0.21633092449551716</v>
      </c>
      <c r="AF204" s="37">
        <v>0.20133573712830244</v>
      </c>
      <c r="AG204" s="37">
        <v>0.20152412143783538</v>
      </c>
      <c r="AH204" s="37">
        <v>0.20624591431288297</v>
      </c>
      <c r="AI204" s="37">
        <v>0.21329431840499935</v>
      </c>
      <c r="AJ204" s="37">
        <v>0.20152412143783538</v>
      </c>
      <c r="AK204" s="37">
        <v>0.19704637739962627</v>
      </c>
      <c r="AL204" s="37">
        <v>0.20133573712830244</v>
      </c>
      <c r="AM204" s="37">
        <v>0.20128640916285256</v>
      </c>
      <c r="AN204" s="37">
        <v>0.20572337131133045</v>
      </c>
      <c r="AO204" s="37">
        <v>0.20129947566622186</v>
      </c>
      <c r="AP204" s="37">
        <v>0.20152412143783538</v>
      </c>
      <c r="AQ204" s="37">
        <v>0.20706678066998663</v>
      </c>
      <c r="AR204" s="37">
        <v>0.20624591431288297</v>
      </c>
      <c r="AS204" s="37">
        <v>0.19186236392191214</v>
      </c>
      <c r="AT204" s="37">
        <v>0.21380184365338906</v>
      </c>
      <c r="AU204" s="37">
        <v>0.19922326089966891</v>
      </c>
      <c r="AV204" s="37">
        <v>0.20152412143783538</v>
      </c>
      <c r="AW204" s="37">
        <v>0.20119090330277478</v>
      </c>
      <c r="AX204" s="37">
        <v>0.20129947566622186</v>
      </c>
      <c r="AY204" s="37">
        <v>0.20133573712830244</v>
      </c>
      <c r="AZ204" s="37">
        <v>0.19838248199105157</v>
      </c>
      <c r="BA204" s="37">
        <v>0.19704637739962627</v>
      </c>
      <c r="BB204" s="37">
        <v>0.19704637739962627</v>
      </c>
      <c r="BC204" s="37">
        <v>0.2022834191208942</v>
      </c>
      <c r="BD204" s="37">
        <v>0.19650768158590282</v>
      </c>
      <c r="BE204" s="37">
        <v>0.20133573712830244</v>
      </c>
      <c r="BF204" s="37">
        <v>0.21212839180331877</v>
      </c>
      <c r="BG204" s="37">
        <v>0.20689010491212256</v>
      </c>
      <c r="BH204" s="37">
        <v>0.21404047284491545</v>
      </c>
      <c r="BI204" s="37">
        <v>0.20624591431288297</v>
      </c>
      <c r="BJ204" s="37">
        <v>0.20129947566622186</v>
      </c>
      <c r="BK204" s="37">
        <v>0.22290066169104161</v>
      </c>
      <c r="BL204" s="37">
        <v>0.21099868714928993</v>
      </c>
      <c r="BM204" s="37">
        <v>0.19927585435250594</v>
      </c>
      <c r="BN204" s="37">
        <v>0.19482749043308911</v>
      </c>
      <c r="BO204" s="37">
        <v>0.20459774135630582</v>
      </c>
      <c r="BP204" s="37">
        <v>0.20129294230019257</v>
      </c>
      <c r="BQ204" s="37">
        <v>0.20448058048279316</v>
      </c>
      <c r="BR204" s="37">
        <v>0.20152412143783538</v>
      </c>
      <c r="BS204" s="37">
        <v>0.20152412143783538</v>
      </c>
      <c r="BT204" s="37">
        <v>0.20133573712830244</v>
      </c>
      <c r="BU204" s="37">
        <v>0.20133573712830244</v>
      </c>
      <c r="BV204" s="37">
        <v>0.20624591431288297</v>
      </c>
      <c r="BW204" s="37">
        <v>0.20579194501153064</v>
      </c>
      <c r="BX204" s="37">
        <v>0.19704637739962627</v>
      </c>
      <c r="BY204" s="37">
        <v>0.20160829913184508</v>
      </c>
      <c r="BZ204" s="37">
        <v>0.20002543635383918</v>
      </c>
      <c r="CA204" s="37">
        <v>0.20152412143783538</v>
      </c>
      <c r="CB204" s="37">
        <v>0.19696738906675426</v>
      </c>
      <c r="CC204" s="37">
        <v>0.21347079713688188</v>
      </c>
      <c r="CD204" s="37">
        <v>0.20175322241019922</v>
      </c>
      <c r="CE204" s="37">
        <v>0.20624340849027112</v>
      </c>
      <c r="CF204" s="37">
        <v>0.18282261373975262</v>
      </c>
      <c r="CG204" s="37">
        <v>0.19696738906675426</v>
      </c>
      <c r="CH204" s="37">
        <v>0.22240245199462327</v>
      </c>
      <c r="CI204" s="37">
        <v>0.19275196382910975</v>
      </c>
      <c r="CJ204" s="37">
        <v>0.20624591431288297</v>
      </c>
      <c r="CK204" s="37">
        <v>0.2132660669943216</v>
      </c>
      <c r="CL204" s="37">
        <v>0.19704637739962627</v>
      </c>
      <c r="CM204" s="37">
        <v>0.20167435212983564</v>
      </c>
      <c r="CN204" s="37">
        <v>0.2068127279303853</v>
      </c>
      <c r="CO204" s="37">
        <v>0.21980829356154996</v>
      </c>
      <c r="CP204" s="37">
        <v>0.2083221788877252</v>
      </c>
      <c r="CQ204" s="37">
        <v>0.20107483072535381</v>
      </c>
      <c r="CR204" s="37">
        <v>0.19717084907867233</v>
      </c>
      <c r="CS204" s="37">
        <v>0.20941384464679658</v>
      </c>
      <c r="CT204" s="37">
        <v>0.19704637739962627</v>
      </c>
      <c r="CU204" s="37">
        <v>0.19802243475179782</v>
      </c>
      <c r="CV204" s="37">
        <v>0.19717084907867233</v>
      </c>
      <c r="CW204" s="37">
        <v>0.20361478237839714</v>
      </c>
      <c r="CX204" s="37">
        <v>0.19704637739962627</v>
      </c>
      <c r="CY204" s="37">
        <v>0.19704637739962627</v>
      </c>
      <c r="CZ204" s="37">
        <v>0.21009535283562686</v>
      </c>
      <c r="DA204" s="37">
        <v>0.19717084907867233</v>
      </c>
      <c r="DB204" s="37">
        <v>0.195457537639663</v>
      </c>
      <c r="DC204" s="37">
        <v>0.19696738906675426</v>
      </c>
      <c r="DD204" s="37">
        <v>0.20249151067380144</v>
      </c>
      <c r="DE204" s="37">
        <v>0.19696578517531238</v>
      </c>
      <c r="DF204" s="37">
        <v>0.20301483379447971</v>
      </c>
      <c r="DG204" s="37">
        <v>0.19482749043308911</v>
      </c>
      <c r="DH204" s="37">
        <v>0.19509760304259971</v>
      </c>
      <c r="DI204" s="37">
        <v>0.2038869876371936</v>
      </c>
      <c r="DJ204" s="37">
        <v>0.20180165559308616</v>
      </c>
      <c r="DK204" s="37">
        <v>0.19704637739962627</v>
      </c>
      <c r="DL204" s="37">
        <v>0.19704637739962627</v>
      </c>
      <c r="DM204" s="37">
        <v>0.18599317078190891</v>
      </c>
      <c r="DN204" s="37">
        <v>0.19954826625133926</v>
      </c>
      <c r="DO204" s="37">
        <v>0.19704637739962627</v>
      </c>
      <c r="DP204" s="37">
        <v>0.19482749043308911</v>
      </c>
      <c r="DQ204" s="37">
        <v>0.20142100104162131</v>
      </c>
      <c r="DR204" s="37">
        <v>0.18467210166579018</v>
      </c>
      <c r="DS204" s="37">
        <v>0.19854628406069175</v>
      </c>
      <c r="DT204" s="37">
        <v>0.19225182159162002</v>
      </c>
      <c r="DU204" s="37">
        <v>0.19704637739962627</v>
      </c>
      <c r="DV204" s="37">
        <v>0.19683145350304398</v>
      </c>
      <c r="DW204" s="37">
        <v>0.19527047740876879</v>
      </c>
      <c r="DX204" s="37">
        <v>0.19806117041766713</v>
      </c>
      <c r="DY204" s="37">
        <v>0.19717084907867233</v>
      </c>
      <c r="DZ204" s="37">
        <v>0.20209512444356892</v>
      </c>
      <c r="EA204" s="37">
        <v>0.19711670384489488</v>
      </c>
      <c r="EB204" s="37">
        <v>0.20249151067380144</v>
      </c>
      <c r="EC204" s="37">
        <v>0.19704637739962627</v>
      </c>
      <c r="ED204" s="37">
        <v>0.19835936905800611</v>
      </c>
      <c r="EE204" s="37">
        <v>0.19717084907867233</v>
      </c>
      <c r="EF204" s="37">
        <v>0.19704637739962627</v>
      </c>
      <c r="EG204" s="37">
        <v>0.19482749043308911</v>
      </c>
      <c r="EH204" s="37">
        <v>0.19704637739962627</v>
      </c>
      <c r="EI204" s="37">
        <v>0.19704637739962627</v>
      </c>
      <c r="EJ204" s="37">
        <v>0.20408895774779889</v>
      </c>
      <c r="EK204" s="37">
        <v>0.1986111170525684</v>
      </c>
      <c r="EL204" s="37">
        <v>0.20408895774779889</v>
      </c>
      <c r="EM204" s="37">
        <v>0.20426793802232135</v>
      </c>
      <c r="EN204" s="37">
        <v>0.1991968140623317</v>
      </c>
      <c r="EO204" s="37">
        <v>0.20185333271636385</v>
      </c>
      <c r="EP204" s="37">
        <v>0.20408895774779889</v>
      </c>
      <c r="EQ204" s="37">
        <v>0.1997648427288774</v>
      </c>
      <c r="ER204" s="37">
        <v>0.1891123633011309</v>
      </c>
      <c r="ES204" s="37">
        <v>0.18667864620853258</v>
      </c>
      <c r="ET204" s="37">
        <v>0.19717084907867233</v>
      </c>
      <c r="EU204" s="37">
        <v>0.20197920844720629</v>
      </c>
      <c r="EV204" s="37">
        <v>0.20301483379447971</v>
      </c>
      <c r="EW204" s="37">
        <v>0.20714918525382187</v>
      </c>
      <c r="EX204" s="37">
        <v>0.19704637739962627</v>
      </c>
      <c r="EY204" s="37">
        <v>0.19704637739962627</v>
      </c>
      <c r="EZ204" s="37">
        <v>0.20192162810625458</v>
      </c>
      <c r="FA204" s="37">
        <v>0.19717084907867233</v>
      </c>
      <c r="FB204" s="37">
        <v>0.19555477133164523</v>
      </c>
      <c r="FC204" s="37">
        <v>0.19717084907867233</v>
      </c>
      <c r="FD204" s="37">
        <v>0.18109437537315065</v>
      </c>
      <c r="FE204" s="37">
        <v>0.1997648427288774</v>
      </c>
      <c r="FF204" s="37">
        <v>0.19555477133164523</v>
      </c>
      <c r="FG204" s="37">
        <v>0.19704637739962627</v>
      </c>
      <c r="FH204" s="37">
        <v>0.19686982369912842</v>
      </c>
      <c r="FI204" s="37">
        <v>0.19065958167826702</v>
      </c>
      <c r="FJ204" s="37">
        <v>0.2126547847520055</v>
      </c>
      <c r="FK204" s="37">
        <v>0.19717084907867233</v>
      </c>
      <c r="FL204" s="37">
        <v>0.19890644803745761</v>
      </c>
      <c r="FM204" s="37">
        <v>0.200107616938626</v>
      </c>
      <c r="FN204" s="37">
        <v>0.20408895774779889</v>
      </c>
      <c r="FO204" s="37">
        <v>0.20746576787133009</v>
      </c>
      <c r="FP204" s="37">
        <v>0.19717084907867233</v>
      </c>
      <c r="FQ204" s="37">
        <v>0.19704637739962627</v>
      </c>
      <c r="FR204" s="37">
        <v>0.19717084907867233</v>
      </c>
      <c r="FS204" s="37">
        <v>0.18999811171209458</v>
      </c>
      <c r="FT204" s="37">
        <v>0.19704637739962627</v>
      </c>
      <c r="FU204" s="37">
        <v>0.19704637739962627</v>
      </c>
      <c r="FV204" s="37">
        <v>0.19711670384489488</v>
      </c>
      <c r="FW204" s="37">
        <v>0.20823416572637909</v>
      </c>
      <c r="FX204" s="37">
        <v>0.20408895774779889</v>
      </c>
      <c r="FY204" s="37">
        <v>0.19989911722300802</v>
      </c>
      <c r="FZ204" s="37">
        <v>0.19246037089864143</v>
      </c>
      <c r="GA204" s="37">
        <v>0.19704637739962627</v>
      </c>
      <c r="GB204" s="37">
        <v>0.19704637739962627</v>
      </c>
      <c r="GC204" s="37">
        <v>0.21029657266210044</v>
      </c>
      <c r="GD204" s="37">
        <v>0.19628211851592359</v>
      </c>
      <c r="GE204" s="37">
        <v>0.19717084907867233</v>
      </c>
      <c r="GF204" s="37">
        <v>0.19704637739962627</v>
      </c>
      <c r="GG204" s="37">
        <v>0.20746476491147492</v>
      </c>
      <c r="GH204" s="37">
        <v>0.19191820961587602</v>
      </c>
      <c r="GI204" s="37">
        <v>0.19711670384489488</v>
      </c>
      <c r="GJ204" s="37">
        <v>0.19717084907867233</v>
      </c>
      <c r="GK204" s="37">
        <v>0.19205066474499422</v>
      </c>
      <c r="GL204" s="37">
        <v>0.19696578517531238</v>
      </c>
      <c r="GM204" s="37">
        <v>0.21171284676545454</v>
      </c>
      <c r="GN204" s="37">
        <v>0.19482749043308911</v>
      </c>
      <c r="GO204" s="37">
        <v>0.1970149403214525</v>
      </c>
      <c r="GP204" s="37">
        <v>0.19717084907867233</v>
      </c>
      <c r="GQ204" s="37">
        <v>0.21192350862421128</v>
      </c>
      <c r="GR204" s="37">
        <v>0.20408895774779889</v>
      </c>
      <c r="GS204" s="37">
        <v>0.19704637739962627</v>
      </c>
      <c r="GT204" s="37">
        <v>0.20199412932501293</v>
      </c>
      <c r="GU204" s="37">
        <v>0.20019262809658001</v>
      </c>
      <c r="GV204" s="37">
        <v>0.19686982369912842</v>
      </c>
      <c r="GW204" s="37">
        <v>0.19704637739962627</v>
      </c>
      <c r="GX204" s="37">
        <v>0.20409586724932116</v>
      </c>
      <c r="GY204" s="37">
        <v>0.20408895774779889</v>
      </c>
      <c r="GZ204" s="37">
        <v>0.20084192551394442</v>
      </c>
      <c r="HA204" s="37">
        <v>0.19696738906675426</v>
      </c>
      <c r="HB204" s="37">
        <v>0.200107616938626</v>
      </c>
      <c r="HC204" s="37">
        <v>0.19843246497754485</v>
      </c>
      <c r="HD204" s="37">
        <v>0.19717084907867233</v>
      </c>
      <c r="HE204" s="37">
        <v>0.16520110835815394</v>
      </c>
      <c r="HF204" s="37">
        <v>0.19704637739962627</v>
      </c>
      <c r="HG204" s="37">
        <v>0.16683413834079097</v>
      </c>
      <c r="HH204" s="37">
        <v>0.1996772365931232</v>
      </c>
      <c r="HI204" s="37">
        <v>0.19704637739962627</v>
      </c>
      <c r="HJ204" s="37">
        <v>0.19867084720321793</v>
      </c>
      <c r="HK204" s="37">
        <v>0.19275196382910975</v>
      </c>
      <c r="HL204" s="37">
        <v>0.19490649932163806</v>
      </c>
      <c r="HM204" s="37">
        <v>0.19704637739962627</v>
      </c>
      <c r="HN204" s="37">
        <v>0.18938305193624072</v>
      </c>
      <c r="HO204" s="37">
        <v>0.20226650301184423</v>
      </c>
      <c r="HP204" s="37">
        <v>0.19717084907867233</v>
      </c>
      <c r="HQ204" s="37">
        <v>0.19696578517531238</v>
      </c>
      <c r="HR204" s="37">
        <v>0.19236223871835434</v>
      </c>
      <c r="HS204" s="37">
        <v>0.19882172635231221</v>
      </c>
      <c r="HT204" s="37">
        <v>0.19696738906675426</v>
      </c>
      <c r="HU204" s="37">
        <v>0.20303108909148482</v>
      </c>
      <c r="HV204" s="37">
        <v>0.19482749043308911</v>
      </c>
      <c r="HW204" s="37">
        <v>0.19704637739962627</v>
      </c>
      <c r="HX204" s="37">
        <v>0.20408895774779889</v>
      </c>
      <c r="HY204" s="37">
        <v>0.20408895774779889</v>
      </c>
      <c r="HZ204" s="37">
        <v>0.19248582672922865</v>
      </c>
      <c r="IA204" s="37">
        <v>0.19696738906675426</v>
      </c>
      <c r="IB204" s="37">
        <v>0.19696578517531238</v>
      </c>
      <c r="IC204" s="37">
        <v>0.19406719568929764</v>
      </c>
      <c r="ID204" s="37">
        <v>0.19696738906675426</v>
      </c>
      <c r="IE204" s="37">
        <v>0.19704637739962627</v>
      </c>
      <c r="IF204" s="37">
        <v>0.19711670384489488</v>
      </c>
      <c r="IG204" s="37">
        <v>0.19482749043308911</v>
      </c>
      <c r="IH204" s="37">
        <v>0.20180165559308616</v>
      </c>
      <c r="II204" s="37">
        <v>0.20408895774779889</v>
      </c>
      <c r="IJ204" s="37">
        <v>0.19836086609620929</v>
      </c>
      <c r="IK204" s="37">
        <v>0.19933301691435124</v>
      </c>
      <c r="IL204" s="37">
        <v>0.19509760304259971</v>
      </c>
      <c r="IM204" s="37"/>
      <c r="IN204" s="37"/>
      <c r="IO204" s="37"/>
      <c r="IP204" s="37"/>
      <c r="IQ204" s="37"/>
      <c r="IR204" s="37"/>
      <c r="IS204" s="37"/>
      <c r="IT204" s="37"/>
      <c r="IU204" s="37"/>
      <c r="IV204" s="37"/>
      <c r="IW204" s="37"/>
      <c r="IX204" s="37"/>
      <c r="IY204" s="37"/>
      <c r="IZ204" s="37"/>
      <c r="JA204" s="37"/>
      <c r="JB204" s="37"/>
      <c r="JC204" s="37"/>
      <c r="JD204" s="37"/>
      <c r="JE204" s="37"/>
      <c r="JF204" s="37"/>
      <c r="JG204" s="37"/>
      <c r="JH204" s="37"/>
      <c r="JI204" s="37"/>
      <c r="JJ204" s="37"/>
      <c r="JK204" s="37"/>
      <c r="JL204" s="37"/>
      <c r="JM204" s="37"/>
      <c r="JN204" s="37"/>
      <c r="JO204" s="37"/>
      <c r="JP204" s="37"/>
      <c r="JQ204" s="37"/>
      <c r="JR204" s="37"/>
      <c r="JS204" s="37"/>
      <c r="JT204" s="37"/>
      <c r="JU204" s="37"/>
      <c r="JV204" s="37"/>
      <c r="JW204" s="37"/>
      <c r="JX204" s="37"/>
      <c r="JY204" s="37"/>
      <c r="JZ204" s="37"/>
      <c r="KA204" s="37"/>
      <c r="KB204" s="37"/>
      <c r="KC204" s="37"/>
      <c r="KD204" s="37"/>
      <c r="KE204" s="37"/>
      <c r="KF204" s="37"/>
      <c r="KG204" s="37"/>
      <c r="KH204" s="37"/>
      <c r="KI204" s="37"/>
      <c r="KJ204" s="37"/>
      <c r="KK204" s="37"/>
      <c r="KL204" s="37"/>
      <c r="KM204" s="37"/>
      <c r="KN204" s="37"/>
      <c r="KO204" s="37"/>
      <c r="KP204" s="37"/>
      <c r="KQ204" s="37"/>
      <c r="KR204" s="37"/>
      <c r="KS204" s="37"/>
      <c r="KT204" s="37"/>
      <c r="KU204" s="37"/>
      <c r="KV204" s="37"/>
      <c r="KW204" s="37"/>
      <c r="KX204" s="37"/>
      <c r="KY204" s="37"/>
      <c r="KZ204" s="37"/>
      <c r="LA204" s="37"/>
      <c r="LB204" s="37"/>
      <c r="LC204" s="37"/>
      <c r="LD204" s="37"/>
      <c r="LE204" s="37"/>
      <c r="LF204" s="37"/>
      <c r="LG204" s="37"/>
      <c r="LH204" s="37"/>
      <c r="LI204" s="37"/>
      <c r="LJ204" s="37"/>
      <c r="LK204" s="37"/>
      <c r="LL204" s="37"/>
      <c r="LM204" s="37"/>
      <c r="LN204" s="37"/>
      <c r="LO204" s="37"/>
      <c r="LP204" s="37"/>
      <c r="LQ204" s="37"/>
      <c r="LR204" s="37"/>
      <c r="LS204" s="37"/>
      <c r="LT204" s="37"/>
      <c r="LU204" s="37"/>
      <c r="LV204" s="37"/>
      <c r="LW204" s="37"/>
      <c r="LX204" s="37"/>
      <c r="LY204" s="37"/>
      <c r="LZ204" s="37"/>
      <c r="MA204" s="37"/>
      <c r="MB204" s="37"/>
      <c r="MC204" s="37"/>
      <c r="MD204" s="37"/>
      <c r="ME204" s="37"/>
      <c r="MF204" s="37"/>
      <c r="MG204" s="37"/>
      <c r="MH204" s="37"/>
      <c r="MI204" s="37"/>
      <c r="MJ204" s="37"/>
      <c r="MK204" s="37"/>
      <c r="ML204" s="37"/>
      <c r="MM204" s="37"/>
      <c r="MN204" s="37"/>
      <c r="MO204" s="37"/>
      <c r="MP204" s="37"/>
      <c r="MQ204" s="37"/>
      <c r="MR204" s="37"/>
      <c r="MS204" s="37"/>
      <c r="MT204" s="37"/>
      <c r="MU204" s="37"/>
      <c r="MV204" s="37"/>
      <c r="MW204" s="37"/>
      <c r="MX204" s="37"/>
      <c r="MY204" s="37"/>
      <c r="MZ204" s="37"/>
      <c r="NA204" s="37"/>
      <c r="NB204" s="37"/>
      <c r="NC204" s="37"/>
      <c r="ND204" s="37"/>
      <c r="NE204" s="37"/>
      <c r="NF204" s="37"/>
      <c r="NG204" s="37"/>
      <c r="NH204" s="37"/>
      <c r="NI204" s="37"/>
      <c r="NJ204" s="37"/>
      <c r="NK204" s="37"/>
      <c r="NL204" s="37"/>
      <c r="NM204" s="37"/>
      <c r="NN204" s="37"/>
      <c r="NO204" s="37"/>
      <c r="NP204" s="37"/>
      <c r="NQ204" s="37"/>
      <c r="NR204" s="37"/>
      <c r="NS204" s="37"/>
      <c r="NT204" s="37"/>
      <c r="NU204" s="37"/>
      <c r="NV204" s="37"/>
      <c r="NW204" s="37"/>
      <c r="NX204" s="37"/>
      <c r="NY204" s="37"/>
      <c r="NZ204" s="37"/>
      <c r="OA204" s="37"/>
      <c r="OB204" s="37"/>
      <c r="OC204" s="37"/>
      <c r="OD204" s="37"/>
      <c r="OE204" s="37"/>
      <c r="OF204" s="37"/>
      <c r="OG204" s="37"/>
      <c r="OH204" s="37"/>
      <c r="OI204" s="37"/>
      <c r="OJ204" s="37"/>
      <c r="OK204" s="37"/>
      <c r="OL204" s="37"/>
      <c r="OM204" s="37"/>
      <c r="ON204" s="37"/>
      <c r="OO204" s="37"/>
      <c r="OP204" s="37"/>
      <c r="OQ204" s="37"/>
      <c r="OR204" s="37"/>
      <c r="OS204" s="37"/>
      <c r="OT204" s="37"/>
    </row>
    <row r="205" spans="1:410" x14ac:dyDescent="0.35">
      <c r="A205" s="307">
        <v>0.24700000000000011</v>
      </c>
      <c r="B205" s="314">
        <f t="shared" si="24"/>
        <v>0.20184063080286685</v>
      </c>
      <c r="C205" s="315">
        <f t="shared" si="25"/>
        <v>4.5159369197133259E-2</v>
      </c>
      <c r="D205" s="37">
        <f t="shared" si="26"/>
        <v>0.19847422727760919</v>
      </c>
      <c r="E205" s="11">
        <f t="shared" si="27"/>
        <v>4.852577272239092E-2</v>
      </c>
      <c r="F205" s="310">
        <f t="shared" si="28"/>
        <v>0.20179092069777343</v>
      </c>
      <c r="G205" s="311">
        <f t="shared" si="29"/>
        <v>4.5209079302226673E-2</v>
      </c>
      <c r="H205" s="312">
        <f t="shared" si="30"/>
        <v>0.19857806336494246</v>
      </c>
      <c r="I205" s="313">
        <f t="shared" si="31"/>
        <v>4.8421936635057644E-2</v>
      </c>
      <c r="J205" s="323">
        <v>0.19847422727760919</v>
      </c>
      <c r="K205" s="313">
        <v>4.852577272239092E-2</v>
      </c>
      <c r="M205" s="1">
        <v>0.24700000000000011</v>
      </c>
      <c r="N205" s="37">
        <v>0.19996982363018678</v>
      </c>
      <c r="O205" s="37">
        <v>0.20222847363354468</v>
      </c>
      <c r="P205" s="37">
        <v>0.2071348904133361</v>
      </c>
      <c r="Q205" s="37">
        <v>0.21067227001123578</v>
      </c>
      <c r="R205" s="37">
        <v>0.19789035580122616</v>
      </c>
      <c r="S205" s="37">
        <v>0.20222847363354468</v>
      </c>
      <c r="T205" s="37">
        <v>0.20075530431910305</v>
      </c>
      <c r="U205" s="37">
        <v>0.2077430268512741</v>
      </c>
      <c r="V205" s="37">
        <v>0.20222847363354468</v>
      </c>
      <c r="W205" s="37">
        <v>0.20243001052915344</v>
      </c>
      <c r="X205" s="37">
        <v>0.20222847363354468</v>
      </c>
      <c r="Y205" s="37">
        <v>0.19939563112590597</v>
      </c>
      <c r="Z205" s="37">
        <v>0.20243001052915344</v>
      </c>
      <c r="AA205" s="37">
        <v>0.20243001052915344</v>
      </c>
      <c r="AB205" s="37">
        <v>0.21867583673676005</v>
      </c>
      <c r="AC205" s="37">
        <v>0.20219849338064289</v>
      </c>
      <c r="AD205" s="37">
        <v>0.19808631007746591</v>
      </c>
      <c r="AE205" s="37">
        <v>0.21727519224949332</v>
      </c>
      <c r="AF205" s="37">
        <v>0.20222847363354468</v>
      </c>
      <c r="AG205" s="37">
        <v>0.20243001052915344</v>
      </c>
      <c r="AH205" s="37">
        <v>0.2071348904133361</v>
      </c>
      <c r="AI205" s="37">
        <v>0.21426171689755447</v>
      </c>
      <c r="AJ205" s="37">
        <v>0.20243001052915344</v>
      </c>
      <c r="AK205" s="37">
        <v>0.19796185425750212</v>
      </c>
      <c r="AL205" s="37">
        <v>0.20222847363354468</v>
      </c>
      <c r="AM205" s="37">
        <v>0.2021827416484534</v>
      </c>
      <c r="AN205" s="37">
        <v>0.2066129092442972</v>
      </c>
      <c r="AO205" s="37">
        <v>0.20219849338064289</v>
      </c>
      <c r="AP205" s="37">
        <v>0.20243001052915344</v>
      </c>
      <c r="AQ205" s="37">
        <v>0.20797644765437107</v>
      </c>
      <c r="AR205" s="37">
        <v>0.2071348904133361</v>
      </c>
      <c r="AS205" s="37">
        <v>0.19276537291703977</v>
      </c>
      <c r="AT205" s="37">
        <v>0.21468940968696026</v>
      </c>
      <c r="AU205" s="37">
        <v>0.20012030690155136</v>
      </c>
      <c r="AV205" s="37">
        <v>0.20243001052915344</v>
      </c>
      <c r="AW205" s="37">
        <v>0.20209259010297553</v>
      </c>
      <c r="AX205" s="37">
        <v>0.20219849338064289</v>
      </c>
      <c r="AY205" s="37">
        <v>0.20222847363354468</v>
      </c>
      <c r="AZ205" s="37">
        <v>0.19928526082384534</v>
      </c>
      <c r="BA205" s="37">
        <v>0.19796185425750212</v>
      </c>
      <c r="BB205" s="37">
        <v>0.19796185425750212</v>
      </c>
      <c r="BC205" s="37">
        <v>0.20319555833702818</v>
      </c>
      <c r="BD205" s="37">
        <v>0.19741128721723755</v>
      </c>
      <c r="BE205" s="37">
        <v>0.20222847363354468</v>
      </c>
      <c r="BF205" s="37">
        <v>0.21303786128283675</v>
      </c>
      <c r="BG205" s="37">
        <v>0.2077772527433126</v>
      </c>
      <c r="BH205" s="37">
        <v>0.21497374512609224</v>
      </c>
      <c r="BI205" s="37">
        <v>0.2071348904133361</v>
      </c>
      <c r="BJ205" s="37">
        <v>0.20219849338064289</v>
      </c>
      <c r="BK205" s="37">
        <v>0.22384152450098838</v>
      </c>
      <c r="BL205" s="37">
        <v>0.21188732441745683</v>
      </c>
      <c r="BM205" s="37">
        <v>0.20016829001178094</v>
      </c>
      <c r="BN205" s="37">
        <v>0.19574424050425643</v>
      </c>
      <c r="BO205" s="37">
        <v>0.2054611241931863</v>
      </c>
      <c r="BP205" s="37">
        <v>0.20219061734967347</v>
      </c>
      <c r="BQ205" s="37">
        <v>0.20538349905984288</v>
      </c>
      <c r="BR205" s="37">
        <v>0.20243001052915344</v>
      </c>
      <c r="BS205" s="37">
        <v>0.20243001052915344</v>
      </c>
      <c r="BT205" s="37">
        <v>0.20222847363354468</v>
      </c>
      <c r="BU205" s="37">
        <v>0.20222847363354468</v>
      </c>
      <c r="BV205" s="37">
        <v>0.2071348904133361</v>
      </c>
      <c r="BW205" s="37">
        <v>0.20682580840236509</v>
      </c>
      <c r="BX205" s="37">
        <v>0.19796185425750212</v>
      </c>
      <c r="BY205" s="37">
        <v>0.2025155657248694</v>
      </c>
      <c r="BZ205" s="37">
        <v>0.20093100259778263</v>
      </c>
      <c r="CA205" s="37">
        <v>0.20243001052915344</v>
      </c>
      <c r="CB205" s="37">
        <v>0.19789035580122616</v>
      </c>
      <c r="CC205" s="37">
        <v>0.21439242525032376</v>
      </c>
      <c r="CD205" s="37">
        <v>0.20263114904439372</v>
      </c>
      <c r="CE205" s="37">
        <v>0.20717541421685381</v>
      </c>
      <c r="CF205" s="37">
        <v>0.18375012699457804</v>
      </c>
      <c r="CG205" s="37">
        <v>0.19789035580122616</v>
      </c>
      <c r="CH205" s="37">
        <v>0.22334526681451949</v>
      </c>
      <c r="CI205" s="37">
        <v>0.19366096585077797</v>
      </c>
      <c r="CJ205" s="37">
        <v>0.2071348904133361</v>
      </c>
      <c r="CK205" s="37">
        <v>0.21415079425810379</v>
      </c>
      <c r="CL205" s="37">
        <v>0.19796185425750212</v>
      </c>
      <c r="CM205" s="37">
        <v>0.20257017149035095</v>
      </c>
      <c r="CN205" s="37">
        <v>0.20771173060959058</v>
      </c>
      <c r="CO205" s="37">
        <v>0.22075581332084315</v>
      </c>
      <c r="CP205" s="37">
        <v>0.20920335186840422</v>
      </c>
      <c r="CQ205" s="37">
        <v>0.20197650537553646</v>
      </c>
      <c r="CR205" s="37">
        <v>0.19808631007746591</v>
      </c>
      <c r="CS205" s="37">
        <v>0.21029389284152655</v>
      </c>
      <c r="CT205" s="37">
        <v>0.19796185425750212</v>
      </c>
      <c r="CU205" s="37">
        <v>0.19894648774124457</v>
      </c>
      <c r="CV205" s="37">
        <v>0.19808631007746591</v>
      </c>
      <c r="CW205" s="37">
        <v>0.20452051584757647</v>
      </c>
      <c r="CX205" s="37">
        <v>0.19796185425750212</v>
      </c>
      <c r="CY205" s="37">
        <v>0.19796185425750212</v>
      </c>
      <c r="CZ205" s="37">
        <v>0.2109913154669294</v>
      </c>
      <c r="DA205" s="37">
        <v>0.19808631007746591</v>
      </c>
      <c r="DB205" s="37">
        <v>0.19638169688884544</v>
      </c>
      <c r="DC205" s="37">
        <v>0.19789035580122616</v>
      </c>
      <c r="DD205" s="37">
        <v>0.2033874802303548</v>
      </c>
      <c r="DE205" s="37">
        <v>0.19789035580122616</v>
      </c>
      <c r="DF205" s="37">
        <v>0.20390881975517394</v>
      </c>
      <c r="DG205" s="37">
        <v>0.19574424050425643</v>
      </c>
      <c r="DH205" s="37">
        <v>0.19601974302732561</v>
      </c>
      <c r="DI205" s="37">
        <v>0.20479437961513991</v>
      </c>
      <c r="DJ205" s="37">
        <v>0.20270597509560062</v>
      </c>
      <c r="DK205" s="37">
        <v>0.19796185425750212</v>
      </c>
      <c r="DL205" s="37">
        <v>0.19796185425750212</v>
      </c>
      <c r="DM205" s="37">
        <v>0.1868691198450303</v>
      </c>
      <c r="DN205" s="37">
        <v>0.20044061679266068</v>
      </c>
      <c r="DO205" s="37">
        <v>0.19796185425750212</v>
      </c>
      <c r="DP205" s="37">
        <v>0.19574424050425643</v>
      </c>
      <c r="DQ205" s="37">
        <v>0.20232899557770501</v>
      </c>
      <c r="DR205" s="37">
        <v>0.18559105343070992</v>
      </c>
      <c r="DS205" s="37">
        <v>0.19944899348765621</v>
      </c>
      <c r="DT205" s="37">
        <v>0.19316632472872675</v>
      </c>
      <c r="DU205" s="37">
        <v>0.19796185425750212</v>
      </c>
      <c r="DV205" s="37">
        <v>0.19773745983531588</v>
      </c>
      <c r="DW205" s="37">
        <v>0.19618697200840129</v>
      </c>
      <c r="DX205" s="37">
        <v>0.19897612221524819</v>
      </c>
      <c r="DY205" s="37">
        <v>0.19808631007746591</v>
      </c>
      <c r="DZ205" s="37">
        <v>0.20276877335692012</v>
      </c>
      <c r="EA205" s="37">
        <v>0.1980291665587377</v>
      </c>
      <c r="EB205" s="37">
        <v>0.2033874802303548</v>
      </c>
      <c r="EC205" s="37">
        <v>0.19796185425750212</v>
      </c>
      <c r="ED205" s="37">
        <v>0.19922091376876172</v>
      </c>
      <c r="EE205" s="37">
        <v>0.19808631007746591</v>
      </c>
      <c r="EF205" s="37">
        <v>0.19796185425750212</v>
      </c>
      <c r="EG205" s="37">
        <v>0.19574424050425643</v>
      </c>
      <c r="EH205" s="37">
        <v>0.19796185425750212</v>
      </c>
      <c r="EI205" s="37">
        <v>0.19796185425750212</v>
      </c>
      <c r="EJ205" s="37">
        <v>0.20498202853012271</v>
      </c>
      <c r="EK205" s="37">
        <v>0.19952389362409906</v>
      </c>
      <c r="EL205" s="37">
        <v>0.20498202853012271</v>
      </c>
      <c r="EM205" s="37">
        <v>0.20518110056182981</v>
      </c>
      <c r="EN205" s="37">
        <v>0.20009880381594702</v>
      </c>
      <c r="EO205" s="37">
        <v>0.20226167003663176</v>
      </c>
      <c r="EP205" s="37">
        <v>0.20498202853012271</v>
      </c>
      <c r="EQ205" s="37">
        <v>0.2006596378907648</v>
      </c>
      <c r="ER205" s="37">
        <v>0.19002280119366377</v>
      </c>
      <c r="ES205" s="37">
        <v>0.18763995137381673</v>
      </c>
      <c r="ET205" s="37">
        <v>0.19808631007746591</v>
      </c>
      <c r="EU205" s="37">
        <v>0.20287713307282651</v>
      </c>
      <c r="EV205" s="37">
        <v>0.20390881975517394</v>
      </c>
      <c r="EW205" s="37">
        <v>0.20803788032341841</v>
      </c>
      <c r="EX205" s="37">
        <v>0.19796185425750212</v>
      </c>
      <c r="EY205" s="37">
        <v>0.19796185425750212</v>
      </c>
      <c r="EZ205" s="37">
        <v>0.20281555804939511</v>
      </c>
      <c r="FA205" s="37">
        <v>0.19808631007746591</v>
      </c>
      <c r="FB205" s="37">
        <v>0.19646991556450777</v>
      </c>
      <c r="FC205" s="37">
        <v>0.19808631007746591</v>
      </c>
      <c r="FD205" s="37">
        <v>0.18197075040995081</v>
      </c>
      <c r="FE205" s="37">
        <v>0.2006596378907648</v>
      </c>
      <c r="FF205" s="37">
        <v>0.19646991556450777</v>
      </c>
      <c r="FG205" s="37">
        <v>0.19796185425750212</v>
      </c>
      <c r="FH205" s="37">
        <v>0.19778113118402851</v>
      </c>
      <c r="FI205" s="37">
        <v>0.19155667920150221</v>
      </c>
      <c r="FJ205" s="37">
        <v>0.21354009617036551</v>
      </c>
      <c r="FK205" s="37">
        <v>0.19808631007746591</v>
      </c>
      <c r="FL205" s="37">
        <v>0.19979155665390502</v>
      </c>
      <c r="FM205" s="37">
        <v>0.20101089033160657</v>
      </c>
      <c r="FN205" s="37">
        <v>0.20498202853012271</v>
      </c>
      <c r="FO205" s="37">
        <v>0.20835818453812927</v>
      </c>
      <c r="FP205" s="37">
        <v>0.19808631007746591</v>
      </c>
      <c r="FQ205" s="37">
        <v>0.19796185425750212</v>
      </c>
      <c r="FR205" s="37">
        <v>0.19808631007746591</v>
      </c>
      <c r="FS205" s="37">
        <v>0.19091255261185025</v>
      </c>
      <c r="FT205" s="37">
        <v>0.19796185425750212</v>
      </c>
      <c r="FU205" s="37">
        <v>0.19796185425750212</v>
      </c>
      <c r="FV205" s="37">
        <v>0.1980291665587377</v>
      </c>
      <c r="FW205" s="37">
        <v>0.20914670333903262</v>
      </c>
      <c r="FX205" s="37">
        <v>0.20498202853012271</v>
      </c>
      <c r="FY205" s="37">
        <v>0.20083811319030187</v>
      </c>
      <c r="FZ205" s="37">
        <v>0.19336656168277466</v>
      </c>
      <c r="GA205" s="37">
        <v>0.19796185425750212</v>
      </c>
      <c r="GB205" s="37">
        <v>0.19796185425750212</v>
      </c>
      <c r="GC205" s="37">
        <v>0.21124129849980799</v>
      </c>
      <c r="GD205" s="37">
        <v>0.19719809040400205</v>
      </c>
      <c r="GE205" s="37">
        <v>0.19808631007746591</v>
      </c>
      <c r="GF205" s="37">
        <v>0.19796185425750212</v>
      </c>
      <c r="GG205" s="37">
        <v>0.20836002543710275</v>
      </c>
      <c r="GH205" s="37">
        <v>0.192827268498724</v>
      </c>
      <c r="GI205" s="37">
        <v>0.1980291665587377</v>
      </c>
      <c r="GJ205" s="37">
        <v>0.19808631007746591</v>
      </c>
      <c r="GK205" s="37">
        <v>0.19297262597392706</v>
      </c>
      <c r="GL205" s="37">
        <v>0.19789035580122616</v>
      </c>
      <c r="GM205" s="37">
        <v>0.21264295330640515</v>
      </c>
      <c r="GN205" s="37">
        <v>0.19574424050425643</v>
      </c>
      <c r="GO205" s="37">
        <v>0.19789507366621906</v>
      </c>
      <c r="GP205" s="37">
        <v>0.19808631007746591</v>
      </c>
      <c r="GQ205" s="37">
        <v>0.21281025051403146</v>
      </c>
      <c r="GR205" s="37">
        <v>0.20498202853012271</v>
      </c>
      <c r="GS205" s="37">
        <v>0.19796185425750212</v>
      </c>
      <c r="GT205" s="37">
        <v>0.20292890342293224</v>
      </c>
      <c r="GU205" s="37">
        <v>0.20110606391181651</v>
      </c>
      <c r="GV205" s="37">
        <v>0.19778113118402851</v>
      </c>
      <c r="GW205" s="37">
        <v>0.19796185425750212</v>
      </c>
      <c r="GX205" s="37">
        <v>0.20501514644984864</v>
      </c>
      <c r="GY205" s="37">
        <v>0.20498202853012271</v>
      </c>
      <c r="GZ205" s="37">
        <v>0.20173628731705628</v>
      </c>
      <c r="HA205" s="37">
        <v>0.19789035580122616</v>
      </c>
      <c r="HB205" s="37">
        <v>0.20101089033160657</v>
      </c>
      <c r="HC205" s="37">
        <v>0.19933259405701009</v>
      </c>
      <c r="HD205" s="37">
        <v>0.19808631007746591</v>
      </c>
      <c r="HE205" s="37">
        <v>0.16587562829369529</v>
      </c>
      <c r="HF205" s="37">
        <v>0.19796185425750212</v>
      </c>
      <c r="HG205" s="37">
        <v>0.16750960569739437</v>
      </c>
      <c r="HH205" s="37">
        <v>0.20057663253906965</v>
      </c>
      <c r="HI205" s="37">
        <v>0.19796185425750212</v>
      </c>
      <c r="HJ205" s="37">
        <v>0.19958664456019548</v>
      </c>
      <c r="HK205" s="37">
        <v>0.19366096585077797</v>
      </c>
      <c r="HL205" s="37">
        <v>0.19582027079778208</v>
      </c>
      <c r="HM205" s="37">
        <v>0.19796185425750212</v>
      </c>
      <c r="HN205" s="37">
        <v>0.19027672060411782</v>
      </c>
      <c r="HO205" s="37">
        <v>0.20317453462261614</v>
      </c>
      <c r="HP205" s="37">
        <v>0.19808631007746591</v>
      </c>
      <c r="HQ205" s="37">
        <v>0.19789035580122616</v>
      </c>
      <c r="HR205" s="37">
        <v>0.19314847618794651</v>
      </c>
      <c r="HS205" s="37">
        <v>0.1997230806655037</v>
      </c>
      <c r="HT205" s="37">
        <v>0.19789035580122616</v>
      </c>
      <c r="HU205" s="37">
        <v>0.20392046004976017</v>
      </c>
      <c r="HV205" s="37">
        <v>0.19574424050425643</v>
      </c>
      <c r="HW205" s="37">
        <v>0.19796185425750212</v>
      </c>
      <c r="HX205" s="37">
        <v>0.20498202853012271</v>
      </c>
      <c r="HY205" s="37">
        <v>0.20498202853012271</v>
      </c>
      <c r="HZ205" s="37">
        <v>0.19341274788186458</v>
      </c>
      <c r="IA205" s="37">
        <v>0.19789035580122616</v>
      </c>
      <c r="IB205" s="37">
        <v>0.19789035580122616</v>
      </c>
      <c r="IC205" s="37">
        <v>0.19498445214535876</v>
      </c>
      <c r="ID205" s="37">
        <v>0.19789035580122616</v>
      </c>
      <c r="IE205" s="37">
        <v>0.19796185425750212</v>
      </c>
      <c r="IF205" s="37">
        <v>0.1980291665587377</v>
      </c>
      <c r="IG205" s="37">
        <v>0.19574424050425643</v>
      </c>
      <c r="IH205" s="37">
        <v>0.20270597509560062</v>
      </c>
      <c r="II205" s="37">
        <v>0.20498202853012271</v>
      </c>
      <c r="IJ205" s="37">
        <v>0.19927247686893979</v>
      </c>
      <c r="IK205" s="37">
        <v>0.20022293826617266</v>
      </c>
      <c r="IL205" s="37">
        <v>0.19601974302732561</v>
      </c>
      <c r="IM205" s="37"/>
      <c r="IN205" s="37"/>
      <c r="IO205" s="37"/>
      <c r="IP205" s="37"/>
      <c r="IQ205" s="37"/>
      <c r="IR205" s="37"/>
      <c r="IS205" s="37"/>
      <c r="IT205" s="37"/>
      <c r="IU205" s="37"/>
      <c r="IV205" s="37"/>
      <c r="IW205" s="37"/>
      <c r="IX205" s="37"/>
      <c r="IY205" s="37"/>
      <c r="IZ205" s="37"/>
      <c r="JA205" s="37"/>
      <c r="JB205" s="37"/>
      <c r="JC205" s="37"/>
      <c r="JD205" s="37"/>
      <c r="JE205" s="37"/>
      <c r="JF205" s="37"/>
      <c r="JG205" s="37"/>
      <c r="JH205" s="37"/>
      <c r="JI205" s="37"/>
      <c r="JJ205" s="37"/>
      <c r="JK205" s="37"/>
      <c r="JL205" s="37"/>
      <c r="JM205" s="37"/>
      <c r="JN205" s="37"/>
      <c r="JO205" s="37"/>
      <c r="JP205" s="37"/>
      <c r="JQ205" s="37"/>
      <c r="JR205" s="37"/>
      <c r="JS205" s="37"/>
      <c r="JT205" s="37"/>
      <c r="JU205" s="37"/>
      <c r="JV205" s="37"/>
      <c r="JW205" s="37"/>
      <c r="JX205" s="37"/>
      <c r="JY205" s="37"/>
      <c r="JZ205" s="37"/>
      <c r="KA205" s="37"/>
      <c r="KB205" s="37"/>
      <c r="KC205" s="37"/>
      <c r="KD205" s="37"/>
      <c r="KE205" s="37"/>
      <c r="KF205" s="37"/>
      <c r="KG205" s="37"/>
      <c r="KH205" s="37"/>
      <c r="KI205" s="37"/>
      <c r="KJ205" s="37"/>
      <c r="KK205" s="37"/>
      <c r="KL205" s="37"/>
      <c r="KM205" s="37"/>
      <c r="KN205" s="37"/>
      <c r="KO205" s="37"/>
      <c r="KP205" s="37"/>
      <c r="KQ205" s="37"/>
      <c r="KR205" s="37"/>
      <c r="KS205" s="37"/>
      <c r="KT205" s="37"/>
      <c r="KU205" s="37"/>
      <c r="KV205" s="37"/>
      <c r="KW205" s="37"/>
      <c r="KX205" s="37"/>
      <c r="KY205" s="37"/>
      <c r="KZ205" s="37"/>
      <c r="LA205" s="37"/>
      <c r="LB205" s="37"/>
      <c r="LC205" s="37"/>
      <c r="LD205" s="37"/>
      <c r="LE205" s="37"/>
      <c r="LF205" s="37"/>
      <c r="LG205" s="37"/>
      <c r="LH205" s="37"/>
      <c r="LI205" s="37"/>
      <c r="LJ205" s="37"/>
      <c r="LK205" s="37"/>
      <c r="LL205" s="37"/>
      <c r="LM205" s="37"/>
      <c r="LN205" s="37"/>
      <c r="LO205" s="37"/>
      <c r="LP205" s="37"/>
      <c r="LQ205" s="37"/>
      <c r="LR205" s="37"/>
      <c r="LS205" s="37"/>
      <c r="LT205" s="37"/>
      <c r="LU205" s="37"/>
      <c r="LV205" s="37"/>
      <c r="LW205" s="37"/>
      <c r="LX205" s="37"/>
      <c r="LY205" s="37"/>
      <c r="LZ205" s="37"/>
      <c r="MA205" s="37"/>
      <c r="MB205" s="37"/>
      <c r="MC205" s="37"/>
      <c r="MD205" s="37"/>
      <c r="ME205" s="37"/>
      <c r="MF205" s="37"/>
      <c r="MG205" s="37"/>
      <c r="MH205" s="37"/>
      <c r="MI205" s="37"/>
      <c r="MJ205" s="37"/>
      <c r="MK205" s="37"/>
      <c r="ML205" s="37"/>
      <c r="MM205" s="37"/>
      <c r="MN205" s="37"/>
      <c r="MO205" s="37"/>
      <c r="MP205" s="37"/>
      <c r="MQ205" s="37"/>
      <c r="MR205" s="37"/>
      <c r="MS205" s="37"/>
      <c r="MT205" s="37"/>
      <c r="MU205" s="37"/>
      <c r="MV205" s="37"/>
      <c r="MW205" s="37"/>
      <c r="MX205" s="37"/>
      <c r="MY205" s="37"/>
      <c r="MZ205" s="37"/>
      <c r="NA205" s="37"/>
      <c r="NB205" s="37"/>
      <c r="NC205" s="37"/>
      <c r="ND205" s="37"/>
      <c r="NE205" s="37"/>
      <c r="NF205" s="37"/>
      <c r="NG205" s="37"/>
      <c r="NH205" s="37"/>
      <c r="NI205" s="37"/>
      <c r="NJ205" s="37"/>
      <c r="NK205" s="37"/>
      <c r="NL205" s="37"/>
      <c r="NM205" s="37"/>
      <c r="NN205" s="37"/>
      <c r="NO205" s="37"/>
      <c r="NP205" s="37"/>
      <c r="NQ205" s="37"/>
      <c r="NR205" s="37"/>
      <c r="NS205" s="37"/>
      <c r="NT205" s="37"/>
      <c r="NU205" s="37"/>
      <c r="NV205" s="37"/>
      <c r="NW205" s="37"/>
      <c r="NX205" s="37"/>
      <c r="NY205" s="37"/>
      <c r="NZ205" s="37"/>
      <c r="OA205" s="37"/>
      <c r="OB205" s="37"/>
      <c r="OC205" s="37"/>
      <c r="OD205" s="37"/>
      <c r="OE205" s="37"/>
      <c r="OF205" s="37"/>
      <c r="OG205" s="37"/>
      <c r="OH205" s="37"/>
      <c r="OI205" s="37"/>
      <c r="OJ205" s="37"/>
      <c r="OK205" s="37"/>
      <c r="OL205" s="37"/>
      <c r="OM205" s="37"/>
      <c r="ON205" s="37"/>
      <c r="OO205" s="37"/>
      <c r="OP205" s="37"/>
      <c r="OQ205" s="37"/>
      <c r="OR205" s="37"/>
      <c r="OS205" s="37"/>
      <c r="OT205" s="37"/>
    </row>
    <row r="206" spans="1:410" x14ac:dyDescent="0.35">
      <c r="A206" s="307">
        <v>0.24800000000000011</v>
      </c>
      <c r="B206" s="314">
        <f t="shared" si="24"/>
        <v>0.20274315459679457</v>
      </c>
      <c r="C206" s="315">
        <f t="shared" si="25"/>
        <v>4.5256845403205542E-2</v>
      </c>
      <c r="D206" s="37">
        <f t="shared" si="26"/>
        <v>0.19937827781998918</v>
      </c>
      <c r="E206" s="11">
        <f t="shared" si="27"/>
        <v>4.8621722180010929E-2</v>
      </c>
      <c r="F206" s="310">
        <f t="shared" si="28"/>
        <v>0.20269363893898562</v>
      </c>
      <c r="G206" s="311">
        <f t="shared" si="29"/>
        <v>4.5306361061014488E-2</v>
      </c>
      <c r="H206" s="312">
        <f t="shared" si="30"/>
        <v>0.19948167538830869</v>
      </c>
      <c r="I206" s="313">
        <f t="shared" si="31"/>
        <v>4.8518324611691421E-2</v>
      </c>
      <c r="J206" s="323">
        <v>0.19937827781998918</v>
      </c>
      <c r="K206" s="313">
        <v>4.8621722180010929E-2</v>
      </c>
      <c r="M206" s="1">
        <v>0.24800000000000011</v>
      </c>
      <c r="N206" s="37">
        <v>0.20087476553321104</v>
      </c>
      <c r="O206" s="37">
        <v>0.20312137438299405</v>
      </c>
      <c r="P206" s="37">
        <v>0.20802418518940158</v>
      </c>
      <c r="Q206" s="37">
        <v>0.21155431172862738</v>
      </c>
      <c r="R206" s="37">
        <v>0.1988137659743543</v>
      </c>
      <c r="S206" s="37">
        <v>0.20312137438299405</v>
      </c>
      <c r="T206" s="37">
        <v>0.20164798437701337</v>
      </c>
      <c r="U206" s="37">
        <v>0.20862402390225765</v>
      </c>
      <c r="V206" s="37">
        <v>0.20312137438299405</v>
      </c>
      <c r="W206" s="37">
        <v>0.20333612567114101</v>
      </c>
      <c r="X206" s="37">
        <v>0.20312137438299405</v>
      </c>
      <c r="Y206" s="37">
        <v>0.20029499234901404</v>
      </c>
      <c r="Z206" s="37">
        <v>0.20333612567114101</v>
      </c>
      <c r="AA206" s="37">
        <v>0.20333612567114101</v>
      </c>
      <c r="AB206" s="37">
        <v>0.21962992926185909</v>
      </c>
      <c r="AC206" s="37">
        <v>0.20309770382561276</v>
      </c>
      <c r="AD206" s="37">
        <v>0.19900197157765986</v>
      </c>
      <c r="AE206" s="37">
        <v>0.21822364033606667</v>
      </c>
      <c r="AF206" s="37">
        <v>0.20312137438299405</v>
      </c>
      <c r="AG206" s="37">
        <v>0.20333612567114101</v>
      </c>
      <c r="AH206" s="37">
        <v>0.20802418518940158</v>
      </c>
      <c r="AI206" s="37">
        <v>0.21522921175051501</v>
      </c>
      <c r="AJ206" s="37">
        <v>0.20333612567114101</v>
      </c>
      <c r="AK206" s="37">
        <v>0.19887666894124445</v>
      </c>
      <c r="AL206" s="37">
        <v>0.20312137438299405</v>
      </c>
      <c r="AM206" s="37">
        <v>0.20307925378730896</v>
      </c>
      <c r="AN206" s="37">
        <v>0.20750274187397544</v>
      </c>
      <c r="AO206" s="37">
        <v>0.20309770382561276</v>
      </c>
      <c r="AP206" s="37">
        <v>0.20333612567114101</v>
      </c>
      <c r="AQ206" s="37">
        <v>0.20888618690344374</v>
      </c>
      <c r="AR206" s="37">
        <v>0.20802418518940158</v>
      </c>
      <c r="AS206" s="37">
        <v>0.19366858883544569</v>
      </c>
      <c r="AT206" s="37">
        <v>0.21557732100037175</v>
      </c>
      <c r="AU206" s="37">
        <v>0.20101769139122627</v>
      </c>
      <c r="AV206" s="37">
        <v>0.20333612567114101</v>
      </c>
      <c r="AW206" s="37">
        <v>0.20299448528066022</v>
      </c>
      <c r="AX206" s="37">
        <v>0.20309770382561276</v>
      </c>
      <c r="AY206" s="37">
        <v>0.20312137438299405</v>
      </c>
      <c r="AZ206" s="37">
        <v>0.20018703726331322</v>
      </c>
      <c r="BA206" s="37">
        <v>0.19887666894124445</v>
      </c>
      <c r="BB206" s="37">
        <v>0.19887666894124445</v>
      </c>
      <c r="BC206" s="37">
        <v>0.20410786544600779</v>
      </c>
      <c r="BD206" s="37">
        <v>0.19830556477053629</v>
      </c>
      <c r="BE206" s="37">
        <v>0.20312137438299405</v>
      </c>
      <c r="BF206" s="37">
        <v>0.21394753765517804</v>
      </c>
      <c r="BG206" s="37">
        <v>0.20866472534593572</v>
      </c>
      <c r="BH206" s="37">
        <v>0.21591092591220362</v>
      </c>
      <c r="BI206" s="37">
        <v>0.20802418518940158</v>
      </c>
      <c r="BJ206" s="37">
        <v>0.20309770382561276</v>
      </c>
      <c r="BK206" s="37">
        <v>0.22478255592345664</v>
      </c>
      <c r="BL206" s="37">
        <v>0.21277629752264993</v>
      </c>
      <c r="BM206" s="37">
        <v>0.20106088424753099</v>
      </c>
      <c r="BN206" s="37">
        <v>0.19666118623392381</v>
      </c>
      <c r="BO206" s="37">
        <v>0.20632491099600747</v>
      </c>
      <c r="BP206" s="37">
        <v>0.20308847858202173</v>
      </c>
      <c r="BQ206" s="37">
        <v>0.20628662870267567</v>
      </c>
      <c r="BR206" s="37">
        <v>0.20333612567114101</v>
      </c>
      <c r="BS206" s="37">
        <v>0.20333612567114101</v>
      </c>
      <c r="BT206" s="37">
        <v>0.20312137438299405</v>
      </c>
      <c r="BU206" s="37">
        <v>0.20312137438299405</v>
      </c>
      <c r="BV206" s="37">
        <v>0.20802418518940158</v>
      </c>
      <c r="BW206" s="37">
        <v>0.20785907685304483</v>
      </c>
      <c r="BX206" s="37">
        <v>0.19887666894124445</v>
      </c>
      <c r="BY206" s="37">
        <v>0.20342305801876104</v>
      </c>
      <c r="BZ206" s="37">
        <v>0.20183679151473721</v>
      </c>
      <c r="CA206" s="37">
        <v>0.20333612567114101</v>
      </c>
      <c r="CB206" s="37">
        <v>0.19881411861569132</v>
      </c>
      <c r="CC206" s="37">
        <v>0.21531428567545641</v>
      </c>
      <c r="CD206" s="37">
        <v>0.20350947049020185</v>
      </c>
      <c r="CE206" s="37">
        <v>0.20810753128896509</v>
      </c>
      <c r="CF206" s="37">
        <v>0.1846777044062653</v>
      </c>
      <c r="CG206" s="37">
        <v>0.19881411861569132</v>
      </c>
      <c r="CH206" s="37">
        <v>0.22428824352635557</v>
      </c>
      <c r="CI206" s="37">
        <v>0.19457918301824884</v>
      </c>
      <c r="CJ206" s="37">
        <v>0.20802418518940158</v>
      </c>
      <c r="CK206" s="37">
        <v>0.21503586534591257</v>
      </c>
      <c r="CL206" s="37">
        <v>0.19887666894124445</v>
      </c>
      <c r="CM206" s="37">
        <v>0.2034666880369389</v>
      </c>
      <c r="CN206" s="37">
        <v>0.20861090645525815</v>
      </c>
      <c r="CO206" s="37">
        <v>0.2217034836184939</v>
      </c>
      <c r="CP206" s="37">
        <v>0.21008486742180188</v>
      </c>
      <c r="CQ206" s="37">
        <v>0.20287839081093262</v>
      </c>
      <c r="CR206" s="37">
        <v>0.19900197157765986</v>
      </c>
      <c r="CS206" s="37">
        <v>0.21117432947349757</v>
      </c>
      <c r="CT206" s="37">
        <v>0.19887666894124445</v>
      </c>
      <c r="CU206" s="37">
        <v>0.19987050791518146</v>
      </c>
      <c r="CV206" s="37">
        <v>0.19900197157765986</v>
      </c>
      <c r="CW206" s="37">
        <v>0.20543485049068466</v>
      </c>
      <c r="CX206" s="37">
        <v>0.19887666894124445</v>
      </c>
      <c r="CY206" s="37">
        <v>0.19887666894124445</v>
      </c>
      <c r="CZ206" s="37">
        <v>0.21188760586224786</v>
      </c>
      <c r="DA206" s="37">
        <v>0.19900197157765986</v>
      </c>
      <c r="DB206" s="37">
        <v>0.19730610346252675</v>
      </c>
      <c r="DC206" s="37">
        <v>0.19881411861569132</v>
      </c>
      <c r="DD206" s="37">
        <v>0.20428375358113282</v>
      </c>
      <c r="DE206" s="37">
        <v>0.19881341333369829</v>
      </c>
      <c r="DF206" s="37">
        <v>0.20480311569745191</v>
      </c>
      <c r="DG206" s="37">
        <v>0.19666118623392381</v>
      </c>
      <c r="DH206" s="37">
        <v>0.19694205954159449</v>
      </c>
      <c r="DI206" s="37">
        <v>0.20570955249692102</v>
      </c>
      <c r="DJ206" s="37">
        <v>0.20361043900129805</v>
      </c>
      <c r="DK206" s="37">
        <v>0.19887666894124445</v>
      </c>
      <c r="DL206" s="37">
        <v>0.19887666894124445</v>
      </c>
      <c r="DM206" s="37">
        <v>0.18774539919020161</v>
      </c>
      <c r="DN206" s="37">
        <v>0.20133331450846059</v>
      </c>
      <c r="DO206" s="37">
        <v>0.19887666894124445</v>
      </c>
      <c r="DP206" s="37">
        <v>0.19666118623392381</v>
      </c>
      <c r="DQ206" s="37">
        <v>0.20323713226828466</v>
      </c>
      <c r="DR206" s="37">
        <v>0.18651016901131068</v>
      </c>
      <c r="DS206" s="37">
        <v>0.20035184214020596</v>
      </c>
      <c r="DT206" s="37">
        <v>0.19408101922977661</v>
      </c>
      <c r="DU206" s="37">
        <v>0.19887666894124445</v>
      </c>
      <c r="DV206" s="37">
        <v>0.19864362138282043</v>
      </c>
      <c r="DW206" s="37">
        <v>0.19710366380672584</v>
      </c>
      <c r="DX206" s="37">
        <v>0.19989127761033632</v>
      </c>
      <c r="DY206" s="37">
        <v>0.19900197157765986</v>
      </c>
      <c r="DZ206" s="37">
        <v>0.20344363978457269</v>
      </c>
      <c r="EA206" s="37">
        <v>0.19894181637674135</v>
      </c>
      <c r="EB206" s="37">
        <v>0.20428375358113282</v>
      </c>
      <c r="EC206" s="37">
        <v>0.19887666894124445</v>
      </c>
      <c r="ED206" s="37">
        <v>0.20009918459191378</v>
      </c>
      <c r="EE206" s="37">
        <v>0.19900197157765986</v>
      </c>
      <c r="EF206" s="37">
        <v>0.19887666894124445</v>
      </c>
      <c r="EG206" s="37">
        <v>0.19666118623392381</v>
      </c>
      <c r="EH206" s="37">
        <v>0.19887666894124445</v>
      </c>
      <c r="EI206" s="37">
        <v>0.19887666894124445</v>
      </c>
      <c r="EJ206" s="37">
        <v>0.20587524479380503</v>
      </c>
      <c r="EK206" s="37">
        <v>0.20043686089243828</v>
      </c>
      <c r="EL206" s="37">
        <v>0.20587524479380503</v>
      </c>
      <c r="EM206" s="37">
        <v>0.20609331566722089</v>
      </c>
      <c r="EN206" s="37">
        <v>0.20100094027741133</v>
      </c>
      <c r="EO206" s="37">
        <v>0.20267135134768344</v>
      </c>
      <c r="EP206" s="37">
        <v>0.20587524479380503</v>
      </c>
      <c r="EQ206" s="37">
        <v>0.20155477888809181</v>
      </c>
      <c r="ER206" s="37">
        <v>0.19094424599681004</v>
      </c>
      <c r="ES206" s="37">
        <v>0.18860110735554203</v>
      </c>
      <c r="ET206" s="37">
        <v>0.19900197157765986</v>
      </c>
      <c r="EU206" s="37">
        <v>0.20377535536630687</v>
      </c>
      <c r="EV206" s="37">
        <v>0.20480311569745191</v>
      </c>
      <c r="EW206" s="37">
        <v>0.20892690592057384</v>
      </c>
      <c r="EX206" s="37">
        <v>0.19887666894124445</v>
      </c>
      <c r="EY206" s="37">
        <v>0.19887666894124445</v>
      </c>
      <c r="EZ206" s="37">
        <v>0.20370983900205841</v>
      </c>
      <c r="FA206" s="37">
        <v>0.19900197157765986</v>
      </c>
      <c r="FB206" s="37">
        <v>0.19738525976792087</v>
      </c>
      <c r="FC206" s="37">
        <v>0.19900197157765986</v>
      </c>
      <c r="FD206" s="37">
        <v>0.18284579540636048</v>
      </c>
      <c r="FE206" s="37">
        <v>0.20155477888809181</v>
      </c>
      <c r="FF206" s="37">
        <v>0.19738525976792087</v>
      </c>
      <c r="FG206" s="37">
        <v>0.19887666894124445</v>
      </c>
      <c r="FH206" s="37">
        <v>0.19869262064168236</v>
      </c>
      <c r="FI206" s="37">
        <v>0.19245405103493152</v>
      </c>
      <c r="FJ206" s="37">
        <v>0.21442574924169877</v>
      </c>
      <c r="FK206" s="37">
        <v>0.19900197157765986</v>
      </c>
      <c r="FL206" s="37">
        <v>0.20067701647650327</v>
      </c>
      <c r="FM206" s="37">
        <v>0.20191430628682472</v>
      </c>
      <c r="FN206" s="37">
        <v>0.20587524479380503</v>
      </c>
      <c r="FO206" s="37">
        <v>0.20925092229860121</v>
      </c>
      <c r="FP206" s="37">
        <v>0.19900197157765986</v>
      </c>
      <c r="FQ206" s="37">
        <v>0.19887666894124445</v>
      </c>
      <c r="FR206" s="37">
        <v>0.19900197157765986</v>
      </c>
      <c r="FS206" s="37">
        <v>0.19182717759839973</v>
      </c>
      <c r="FT206" s="37">
        <v>0.19887666894124445</v>
      </c>
      <c r="FU206" s="37">
        <v>0.19887666894124445</v>
      </c>
      <c r="FV206" s="37">
        <v>0.19894181637674135</v>
      </c>
      <c r="FW206" s="37">
        <v>0.21005943753806577</v>
      </c>
      <c r="FX206" s="37">
        <v>0.20587524479380503</v>
      </c>
      <c r="FY206" s="37">
        <v>0.20177721246868274</v>
      </c>
      <c r="FZ206" s="37">
        <v>0.19427287661841186</v>
      </c>
      <c r="GA206" s="37">
        <v>0.19887666894124445</v>
      </c>
      <c r="GB206" s="37">
        <v>0.19887666894124445</v>
      </c>
      <c r="GC206" s="37">
        <v>0.21218617380011495</v>
      </c>
      <c r="GD206" s="37">
        <v>0.19811425969364138</v>
      </c>
      <c r="GE206" s="37">
        <v>0.19900197157765986</v>
      </c>
      <c r="GF206" s="37">
        <v>0.19887666894124445</v>
      </c>
      <c r="GG206" s="37">
        <v>0.20925560261096199</v>
      </c>
      <c r="GH206" s="37">
        <v>0.19373649993196174</v>
      </c>
      <c r="GI206" s="37">
        <v>0.19894181637674135</v>
      </c>
      <c r="GJ206" s="37">
        <v>0.19900197157765986</v>
      </c>
      <c r="GK206" s="37">
        <v>0.19389482745695563</v>
      </c>
      <c r="GL206" s="37">
        <v>0.1988137659743543</v>
      </c>
      <c r="GM206" s="37">
        <v>0.21357318562529226</v>
      </c>
      <c r="GN206" s="37">
        <v>0.19666118623392381</v>
      </c>
      <c r="GO206" s="37">
        <v>0.1987756169716477</v>
      </c>
      <c r="GP206" s="37">
        <v>0.19900197157765986</v>
      </c>
      <c r="GQ206" s="37">
        <v>0.21369733795150991</v>
      </c>
      <c r="GR206" s="37">
        <v>0.20587524479380503</v>
      </c>
      <c r="GS206" s="37">
        <v>0.19887666894124445</v>
      </c>
      <c r="GT206" s="37">
        <v>0.20386377593050842</v>
      </c>
      <c r="GU206" s="37">
        <v>0.20201969323100388</v>
      </c>
      <c r="GV206" s="37">
        <v>0.19869262064168236</v>
      </c>
      <c r="GW206" s="37">
        <v>0.19887666894124445</v>
      </c>
      <c r="GX206" s="37">
        <v>0.20593463831203107</v>
      </c>
      <c r="GY206" s="37">
        <v>0.20587524479380503</v>
      </c>
      <c r="GZ206" s="37">
        <v>0.20263099754125236</v>
      </c>
      <c r="HA206" s="37">
        <v>0.19881411861569132</v>
      </c>
      <c r="HB206" s="37">
        <v>0.20191430628682472</v>
      </c>
      <c r="HC206" s="37">
        <v>0.2002328706640073</v>
      </c>
      <c r="HD206" s="37">
        <v>0.19900197157765986</v>
      </c>
      <c r="HE206" s="37">
        <v>0.16655107348289788</v>
      </c>
      <c r="HF206" s="37">
        <v>0.19887666894124445</v>
      </c>
      <c r="HG206" s="37">
        <v>0.16818555365301879</v>
      </c>
      <c r="HH206" s="37">
        <v>0.20147617669735407</v>
      </c>
      <c r="HI206" s="37">
        <v>0.19887666894124445</v>
      </c>
      <c r="HJ206" s="37">
        <v>0.20050264584492039</v>
      </c>
      <c r="HK206" s="37">
        <v>0.19457918301824884</v>
      </c>
      <c r="HL206" s="37">
        <v>0.19673422131388785</v>
      </c>
      <c r="HM206" s="37">
        <v>0.19887666894124445</v>
      </c>
      <c r="HN206" s="37">
        <v>0.19116981454609228</v>
      </c>
      <c r="HO206" s="37">
        <v>0.20408271401432554</v>
      </c>
      <c r="HP206" s="37">
        <v>0.19900197157765986</v>
      </c>
      <c r="HQ206" s="37">
        <v>0.1988137659743543</v>
      </c>
      <c r="HR206" s="37">
        <v>0.19393539138557392</v>
      </c>
      <c r="HS206" s="37">
        <v>0.20062457731681427</v>
      </c>
      <c r="HT206" s="37">
        <v>0.19881411861569132</v>
      </c>
      <c r="HU206" s="37">
        <v>0.20481019671932721</v>
      </c>
      <c r="HV206" s="37">
        <v>0.19666118623392381</v>
      </c>
      <c r="HW206" s="37">
        <v>0.19887666894124445</v>
      </c>
      <c r="HX206" s="37">
        <v>0.20587524479380503</v>
      </c>
      <c r="HY206" s="37">
        <v>0.20587524479380503</v>
      </c>
      <c r="HZ206" s="37">
        <v>0.19433990592477057</v>
      </c>
      <c r="IA206" s="37">
        <v>0.19881411861569132</v>
      </c>
      <c r="IB206" s="37">
        <v>0.19881341333369829</v>
      </c>
      <c r="IC206" s="37">
        <v>0.19590189823703485</v>
      </c>
      <c r="ID206" s="37">
        <v>0.19881411861569132</v>
      </c>
      <c r="IE206" s="37">
        <v>0.19887666894124445</v>
      </c>
      <c r="IF206" s="37">
        <v>0.19894181637674135</v>
      </c>
      <c r="IG206" s="37">
        <v>0.19666118623392381</v>
      </c>
      <c r="IH206" s="37">
        <v>0.20361043900129805</v>
      </c>
      <c r="II206" s="37">
        <v>0.20587524479380503</v>
      </c>
      <c r="IJ206" s="37">
        <v>0.20018427317513932</v>
      </c>
      <c r="IK206" s="37">
        <v>0.20111320813413425</v>
      </c>
      <c r="IL206" s="37">
        <v>0.19694205954159449</v>
      </c>
      <c r="IM206" s="37"/>
      <c r="IN206" s="37"/>
      <c r="IO206" s="37"/>
      <c r="IP206" s="37"/>
      <c r="IQ206" s="37"/>
      <c r="IR206" s="37"/>
      <c r="IS206" s="37"/>
      <c r="IT206" s="37"/>
      <c r="IU206" s="37"/>
      <c r="IV206" s="37"/>
      <c r="IW206" s="37"/>
      <c r="IX206" s="37"/>
      <c r="IY206" s="37"/>
      <c r="IZ206" s="37"/>
      <c r="JA206" s="37"/>
      <c r="JB206" s="37"/>
      <c r="JC206" s="37"/>
      <c r="JD206" s="37"/>
      <c r="JE206" s="37"/>
      <c r="JF206" s="37"/>
      <c r="JG206" s="37"/>
      <c r="JH206" s="37"/>
      <c r="JI206" s="37"/>
      <c r="JJ206" s="37"/>
      <c r="JK206" s="37"/>
      <c r="JL206" s="37"/>
      <c r="JM206" s="37"/>
      <c r="JN206" s="37"/>
      <c r="JO206" s="37"/>
      <c r="JP206" s="37"/>
      <c r="JQ206" s="37"/>
      <c r="JR206" s="37"/>
      <c r="JS206" s="37"/>
      <c r="JT206" s="37"/>
      <c r="JU206" s="37"/>
      <c r="JV206" s="37"/>
      <c r="JW206" s="37"/>
      <c r="JX206" s="37"/>
      <c r="JY206" s="37"/>
      <c r="JZ206" s="37"/>
      <c r="KA206" s="37"/>
      <c r="KB206" s="37"/>
      <c r="KC206" s="37"/>
      <c r="KD206" s="37"/>
      <c r="KE206" s="37"/>
      <c r="KF206" s="37"/>
      <c r="KG206" s="37"/>
      <c r="KH206" s="37"/>
      <c r="KI206" s="37"/>
      <c r="KJ206" s="37"/>
      <c r="KK206" s="37"/>
      <c r="KL206" s="37"/>
      <c r="KM206" s="37"/>
      <c r="KN206" s="37"/>
      <c r="KO206" s="37"/>
      <c r="KP206" s="37"/>
      <c r="KQ206" s="37"/>
      <c r="KR206" s="37"/>
      <c r="KS206" s="37"/>
      <c r="KT206" s="37"/>
      <c r="KU206" s="37"/>
      <c r="KV206" s="37"/>
      <c r="KW206" s="37"/>
      <c r="KX206" s="37"/>
      <c r="KY206" s="37"/>
      <c r="KZ206" s="37"/>
      <c r="LA206" s="37"/>
      <c r="LB206" s="37"/>
      <c r="LC206" s="37"/>
      <c r="LD206" s="37"/>
      <c r="LE206" s="37"/>
      <c r="LF206" s="37"/>
      <c r="LG206" s="37"/>
      <c r="LH206" s="37"/>
      <c r="LI206" s="37"/>
      <c r="LJ206" s="37"/>
      <c r="LK206" s="37"/>
      <c r="LL206" s="37"/>
      <c r="LM206" s="37"/>
      <c r="LN206" s="37"/>
      <c r="LO206" s="37"/>
      <c r="LP206" s="37"/>
      <c r="LQ206" s="37"/>
      <c r="LR206" s="37"/>
      <c r="LS206" s="37"/>
      <c r="LT206" s="37"/>
      <c r="LU206" s="37"/>
      <c r="LV206" s="37"/>
      <c r="LW206" s="37"/>
      <c r="LX206" s="37"/>
      <c r="LY206" s="37"/>
      <c r="LZ206" s="37"/>
      <c r="MA206" s="37"/>
      <c r="MB206" s="37"/>
      <c r="MC206" s="37"/>
      <c r="MD206" s="37"/>
      <c r="ME206" s="37"/>
      <c r="MF206" s="37"/>
      <c r="MG206" s="37"/>
      <c r="MH206" s="37"/>
      <c r="MI206" s="37"/>
      <c r="MJ206" s="37"/>
      <c r="MK206" s="37"/>
      <c r="ML206" s="37"/>
      <c r="MM206" s="37"/>
      <c r="MN206" s="37"/>
      <c r="MO206" s="37"/>
      <c r="MP206" s="37"/>
      <c r="MQ206" s="37"/>
      <c r="MR206" s="37"/>
      <c r="MS206" s="37"/>
      <c r="MT206" s="37"/>
      <c r="MU206" s="37"/>
      <c r="MV206" s="37"/>
      <c r="MW206" s="37"/>
      <c r="MX206" s="37"/>
      <c r="MY206" s="37"/>
      <c r="MZ206" s="37"/>
      <c r="NA206" s="37"/>
      <c r="NB206" s="37"/>
      <c r="NC206" s="37"/>
      <c r="ND206" s="37"/>
      <c r="NE206" s="37"/>
      <c r="NF206" s="37"/>
      <c r="NG206" s="37"/>
      <c r="NH206" s="37"/>
      <c r="NI206" s="37"/>
      <c r="NJ206" s="37"/>
      <c r="NK206" s="37"/>
      <c r="NL206" s="37"/>
      <c r="NM206" s="37"/>
      <c r="NN206" s="37"/>
      <c r="NO206" s="37"/>
      <c r="NP206" s="37"/>
      <c r="NQ206" s="37"/>
      <c r="NR206" s="37"/>
      <c r="NS206" s="37"/>
      <c r="NT206" s="37"/>
      <c r="NU206" s="37"/>
      <c r="NV206" s="37"/>
      <c r="NW206" s="37"/>
      <c r="NX206" s="37"/>
      <c r="NY206" s="37"/>
      <c r="NZ206" s="37"/>
      <c r="OA206" s="37"/>
      <c r="OB206" s="37"/>
      <c r="OC206" s="37"/>
      <c r="OD206" s="37"/>
      <c r="OE206" s="37"/>
      <c r="OF206" s="37"/>
      <c r="OG206" s="37"/>
      <c r="OH206" s="37"/>
      <c r="OI206" s="37"/>
      <c r="OJ206" s="37"/>
      <c r="OK206" s="37"/>
      <c r="OL206" s="37"/>
      <c r="OM206" s="37"/>
      <c r="ON206" s="37"/>
      <c r="OO206" s="37"/>
      <c r="OP206" s="37"/>
      <c r="OQ206" s="37"/>
      <c r="OR206" s="37"/>
      <c r="OS206" s="37"/>
      <c r="OT206" s="37"/>
    </row>
    <row r="207" spans="1:410" x14ac:dyDescent="0.35">
      <c r="A207" s="307">
        <v>0.24900000000000011</v>
      </c>
      <c r="B207" s="314">
        <f t="shared" si="24"/>
        <v>0.20364476593470529</v>
      </c>
      <c r="C207" s="315">
        <f t="shared" si="25"/>
        <v>4.5355234065294819E-2</v>
      </c>
      <c r="D207" s="37">
        <f t="shared" si="26"/>
        <v>0.20027838010769392</v>
      </c>
      <c r="E207" s="11">
        <f t="shared" si="27"/>
        <v>4.8721619892306195E-2</v>
      </c>
      <c r="F207" s="310">
        <f t="shared" si="28"/>
        <v>0.20359457796520955</v>
      </c>
      <c r="G207" s="311">
        <f t="shared" si="29"/>
        <v>4.540542203479056E-2</v>
      </c>
      <c r="H207" s="312">
        <f t="shared" si="30"/>
        <v>0.20038256282123199</v>
      </c>
      <c r="I207" s="313">
        <f t="shared" si="31"/>
        <v>4.8617437178768125E-2</v>
      </c>
      <c r="J207" s="323">
        <v>0.20027838010769392</v>
      </c>
      <c r="K207" s="313">
        <v>4.8721619892306195E-2</v>
      </c>
      <c r="M207" s="1">
        <v>0.24900000000000011</v>
      </c>
      <c r="N207" s="37">
        <v>0.20177992698194092</v>
      </c>
      <c r="O207" s="37">
        <v>0.20401827015396345</v>
      </c>
      <c r="P207" s="37">
        <v>0.20891379750742733</v>
      </c>
      <c r="Q207" s="37">
        <v>0.21243669724335423</v>
      </c>
      <c r="R207" s="37">
        <v>0.19971743868523495</v>
      </c>
      <c r="S207" s="37">
        <v>0.20401827015396345</v>
      </c>
      <c r="T207" s="37">
        <v>0.20254082434874499</v>
      </c>
      <c r="U207" s="37">
        <v>0.20950535990944252</v>
      </c>
      <c r="V207" s="37">
        <v>0.20401827015396345</v>
      </c>
      <c r="W207" s="37">
        <v>0.2042424661651383</v>
      </c>
      <c r="X207" s="37">
        <v>0.20401827015396345</v>
      </c>
      <c r="Y207" s="37">
        <v>0.20119449827834535</v>
      </c>
      <c r="Z207" s="37">
        <v>0.2042424661651383</v>
      </c>
      <c r="AA207" s="37">
        <v>0.2042424661651383</v>
      </c>
      <c r="AB207" s="37">
        <v>0.22058413967079016</v>
      </c>
      <c r="AC207" s="37">
        <v>0.20399710647482738</v>
      </c>
      <c r="AD207" s="37">
        <v>0.19991783296057042</v>
      </c>
      <c r="AE207" s="37">
        <v>0.219180362307555</v>
      </c>
      <c r="AF207" s="37">
        <v>0.20401827015396345</v>
      </c>
      <c r="AG207" s="37">
        <v>0.2042424661651383</v>
      </c>
      <c r="AH207" s="37">
        <v>0.20891379750742733</v>
      </c>
      <c r="AI207" s="37">
        <v>0.21619680253485929</v>
      </c>
      <c r="AJ207" s="37">
        <v>0.2042424661651383</v>
      </c>
      <c r="AK207" s="37">
        <v>0.19977942293046769</v>
      </c>
      <c r="AL207" s="37">
        <v>0.20401827015396345</v>
      </c>
      <c r="AM207" s="37">
        <v>0.20397594513926687</v>
      </c>
      <c r="AN207" s="37">
        <v>0.20839286818428637</v>
      </c>
      <c r="AO207" s="37">
        <v>0.20399710647482738</v>
      </c>
      <c r="AP207" s="37">
        <v>0.2042424661651383</v>
      </c>
      <c r="AQ207" s="37">
        <v>0.20979599839627006</v>
      </c>
      <c r="AR207" s="37">
        <v>0.20891379750742733</v>
      </c>
      <c r="AS207" s="37">
        <v>0.19457201101698351</v>
      </c>
      <c r="AT207" s="37">
        <v>0.21646557638298525</v>
      </c>
      <c r="AU207" s="37">
        <v>0.2019154130578078</v>
      </c>
      <c r="AV207" s="37">
        <v>0.2042424661651383</v>
      </c>
      <c r="AW207" s="37">
        <v>0.20389658820571688</v>
      </c>
      <c r="AX207" s="37">
        <v>0.20399710647482738</v>
      </c>
      <c r="AY207" s="37">
        <v>0.20401827015396345</v>
      </c>
      <c r="AZ207" s="37">
        <v>0.20108895403009996</v>
      </c>
      <c r="BA207" s="37">
        <v>0.19977942293046769</v>
      </c>
      <c r="BB207" s="37">
        <v>0.19977942293046769</v>
      </c>
      <c r="BC207" s="37">
        <v>0.20502034002995084</v>
      </c>
      <c r="BD207" s="37">
        <v>0.19919666930506819</v>
      </c>
      <c r="BE207" s="37">
        <v>0.20401827015396345</v>
      </c>
      <c r="BF207" s="37">
        <v>0.21485742029858002</v>
      </c>
      <c r="BG207" s="37">
        <v>0.20955252156309379</v>
      </c>
      <c r="BH207" s="37">
        <v>0.21685468814014408</v>
      </c>
      <c r="BI207" s="37">
        <v>0.20891379750742733</v>
      </c>
      <c r="BJ207" s="37">
        <v>0.20399710647482738</v>
      </c>
      <c r="BK207" s="37">
        <v>0.22572375530132427</v>
      </c>
      <c r="BL207" s="37">
        <v>0.21366560527481027</v>
      </c>
      <c r="BM207" s="37">
        <v>0.20195363678440703</v>
      </c>
      <c r="BN207" s="37">
        <v>0.19757832700522093</v>
      </c>
      <c r="BO207" s="37">
        <v>0.20718910041427185</v>
      </c>
      <c r="BP207" s="37">
        <v>0.20398652551409358</v>
      </c>
      <c r="BQ207" s="37">
        <v>0.20718996878200158</v>
      </c>
      <c r="BR207" s="37">
        <v>0.2042424661651383</v>
      </c>
      <c r="BS207" s="37">
        <v>0.2042424661651383</v>
      </c>
      <c r="BT207" s="37">
        <v>0.20401827015396345</v>
      </c>
      <c r="BU207" s="37">
        <v>0.20401827015396345</v>
      </c>
      <c r="BV207" s="37">
        <v>0.20891379750742733</v>
      </c>
      <c r="BW207" s="37">
        <v>0.20889175597148446</v>
      </c>
      <c r="BX207" s="37">
        <v>0.19977942293046769</v>
      </c>
      <c r="BY207" s="37">
        <v>0.20433077531332788</v>
      </c>
      <c r="BZ207" s="37">
        <v>0.20274280241538589</v>
      </c>
      <c r="CA207" s="37">
        <v>0.2042424661651383</v>
      </c>
      <c r="CB207" s="37">
        <v>0.19972314034766603</v>
      </c>
      <c r="CC207" s="37">
        <v>0.21623637753244473</v>
      </c>
      <c r="CD207" s="37">
        <v>0.20438818531435099</v>
      </c>
      <c r="CE207" s="37">
        <v>0.20903975943782771</v>
      </c>
      <c r="CF207" s="37">
        <v>0.18560534582205301</v>
      </c>
      <c r="CG207" s="37">
        <v>0.19972314034766603</v>
      </c>
      <c r="CH207" s="37">
        <v>0.22523138149834976</v>
      </c>
      <c r="CI207" s="37">
        <v>0.19549758457926325</v>
      </c>
      <c r="CJ207" s="37">
        <v>0.20891379750742733</v>
      </c>
      <c r="CK207" s="37">
        <v>0.21592127905212988</v>
      </c>
      <c r="CL207" s="37">
        <v>0.19977942293046769</v>
      </c>
      <c r="CM207" s="37">
        <v>0.20437299613552695</v>
      </c>
      <c r="CN207" s="37">
        <v>0.20951025508866117</v>
      </c>
      <c r="CO207" s="37">
        <v>0.2226513038541087</v>
      </c>
      <c r="CP207" s="37">
        <v>0.21096672434439934</v>
      </c>
      <c r="CQ207" s="37">
        <v>0.20378048638509494</v>
      </c>
      <c r="CR207" s="37">
        <v>0.19991783296057042</v>
      </c>
      <c r="CS207" s="37">
        <v>0.21205515312851086</v>
      </c>
      <c r="CT207" s="37">
        <v>0.19977942293046769</v>
      </c>
      <c r="CU207" s="37">
        <v>0.20077625301423674</v>
      </c>
      <c r="CV207" s="37">
        <v>0.19991783296057042</v>
      </c>
      <c r="CW207" s="37">
        <v>0.20635015052174865</v>
      </c>
      <c r="CX207" s="37">
        <v>0.19977942293046769</v>
      </c>
      <c r="CY207" s="37">
        <v>0.19977942293046769</v>
      </c>
      <c r="CZ207" s="37">
        <v>0.21278422284596377</v>
      </c>
      <c r="DA207" s="37">
        <v>0.19991783296057042</v>
      </c>
      <c r="DB207" s="37">
        <v>0.19823075635993703</v>
      </c>
      <c r="DC207" s="37">
        <v>0.19972314034766603</v>
      </c>
      <c r="DD207" s="37">
        <v>0.2051803296204382</v>
      </c>
      <c r="DE207" s="37">
        <v>0.19971173719982893</v>
      </c>
      <c r="DF207" s="37">
        <v>0.20569772049682999</v>
      </c>
      <c r="DG207" s="37">
        <v>0.19757832700522093</v>
      </c>
      <c r="DH207" s="37">
        <v>0.19786455206704612</v>
      </c>
      <c r="DI207" s="37">
        <v>0.20662491687475049</v>
      </c>
      <c r="DJ207" s="37">
        <v>0.20451504709119139</v>
      </c>
      <c r="DK207" s="37">
        <v>0.19977942293046769</v>
      </c>
      <c r="DL207" s="37">
        <v>0.19977942293046769</v>
      </c>
      <c r="DM207" s="37">
        <v>0.18862200749052915</v>
      </c>
      <c r="DN207" s="37">
        <v>0.20222635806337963</v>
      </c>
      <c r="DO207" s="37">
        <v>0.19977942293046769</v>
      </c>
      <c r="DP207" s="37">
        <v>0.19757832700522093</v>
      </c>
      <c r="DQ207" s="37">
        <v>0.20414541090660476</v>
      </c>
      <c r="DR207" s="37">
        <v>0.18742944788453553</v>
      </c>
      <c r="DS207" s="37">
        <v>0.20125482982201515</v>
      </c>
      <c r="DT207" s="37">
        <v>0.19499590448387205</v>
      </c>
      <c r="DU207" s="37">
        <v>0.19977942293046769</v>
      </c>
      <c r="DV207" s="37">
        <v>0.1995499377819856</v>
      </c>
      <c r="DW207" s="37">
        <v>0.1980205521822449</v>
      </c>
      <c r="DX207" s="37">
        <v>0.20080663597488702</v>
      </c>
      <c r="DY207" s="37">
        <v>0.19991783296057042</v>
      </c>
      <c r="DZ207" s="37">
        <v>0.20411972157383773</v>
      </c>
      <c r="EA207" s="37">
        <v>0.19985465278529335</v>
      </c>
      <c r="EB207" s="37">
        <v>0.2051803296204382</v>
      </c>
      <c r="EC207" s="37">
        <v>0.19977942293046769</v>
      </c>
      <c r="ED207" s="37">
        <v>0.20112874108522982</v>
      </c>
      <c r="EE207" s="37">
        <v>0.19991783296057042</v>
      </c>
      <c r="EF207" s="37">
        <v>0.19977942293046769</v>
      </c>
      <c r="EG207" s="37">
        <v>0.19757832700522093</v>
      </c>
      <c r="EH207" s="37">
        <v>0.19977942293046769</v>
      </c>
      <c r="EI207" s="37">
        <v>0.19977942293046769</v>
      </c>
      <c r="EJ207" s="37">
        <v>0.20676582132774723</v>
      </c>
      <c r="EK207" s="37">
        <v>0.20135001833299127</v>
      </c>
      <c r="EL207" s="37">
        <v>0.20676582132774723</v>
      </c>
      <c r="EM207" s="37">
        <v>0.20699334354242294</v>
      </c>
      <c r="EN207" s="37">
        <v>0.20190322316875364</v>
      </c>
      <c r="EO207" s="37">
        <v>0.20308109523113815</v>
      </c>
      <c r="EP207" s="37">
        <v>0.20676582132774723</v>
      </c>
      <c r="EQ207" s="37">
        <v>0.20245026438818847</v>
      </c>
      <c r="ER207" s="37">
        <v>0.19186592463223429</v>
      </c>
      <c r="ES207" s="37">
        <v>0.18956211570546144</v>
      </c>
      <c r="ET207" s="37">
        <v>0.19991783296057042</v>
      </c>
      <c r="EU207" s="37">
        <v>0.20467387424075634</v>
      </c>
      <c r="EV207" s="37">
        <v>0.20569772049682999</v>
      </c>
      <c r="EW207" s="37">
        <v>0.20981626086749472</v>
      </c>
      <c r="EX207" s="37">
        <v>0.19977942293046769</v>
      </c>
      <c r="EY207" s="37">
        <v>0.19977942293046769</v>
      </c>
      <c r="EZ207" s="37">
        <v>0.20460446962431433</v>
      </c>
      <c r="FA207" s="37">
        <v>0.19991783296057042</v>
      </c>
      <c r="FB207" s="37">
        <v>0.19830080331140421</v>
      </c>
      <c r="FC207" s="37">
        <v>0.19991783296057042</v>
      </c>
      <c r="FD207" s="37">
        <v>0.18369646405617313</v>
      </c>
      <c r="FE207" s="37">
        <v>0.20245026438818847</v>
      </c>
      <c r="FF207" s="37">
        <v>0.19830080331140421</v>
      </c>
      <c r="FG207" s="37">
        <v>0.19977942293046769</v>
      </c>
      <c r="FH207" s="37">
        <v>0.19960429152825987</v>
      </c>
      <c r="FI207" s="37">
        <v>0.19335169613235492</v>
      </c>
      <c r="FJ207" s="37">
        <v>0.21531174276821052</v>
      </c>
      <c r="FK207" s="37">
        <v>0.19991783296057042</v>
      </c>
      <c r="FL207" s="37">
        <v>0.20156282616198262</v>
      </c>
      <c r="FM207" s="37">
        <v>0.20281786459459017</v>
      </c>
      <c r="FN207" s="37">
        <v>0.20676582132774723</v>
      </c>
      <c r="FO207" s="37">
        <v>0.21014398000475709</v>
      </c>
      <c r="FP207" s="37">
        <v>0.19991783296057042</v>
      </c>
      <c r="FQ207" s="37">
        <v>0.19977942293046769</v>
      </c>
      <c r="FR207" s="37">
        <v>0.19991783296057042</v>
      </c>
      <c r="FS207" s="37">
        <v>0.19274198608553905</v>
      </c>
      <c r="FT207" s="37">
        <v>0.19977942293046769</v>
      </c>
      <c r="FU207" s="37">
        <v>0.19977942293046769</v>
      </c>
      <c r="FV207" s="37">
        <v>0.19985465278529335</v>
      </c>
      <c r="FW207" s="37">
        <v>0.21097236773644235</v>
      </c>
      <c r="FX207" s="37">
        <v>0.20676582132774723</v>
      </c>
      <c r="FY207" s="37">
        <v>0.20272541292688917</v>
      </c>
      <c r="FZ207" s="37">
        <v>0.19517931549689926</v>
      </c>
      <c r="GA207" s="37">
        <v>0.19977942293046769</v>
      </c>
      <c r="GB207" s="37">
        <v>0.19977942293046769</v>
      </c>
      <c r="GC207" s="37">
        <v>0.21313119789399271</v>
      </c>
      <c r="GD207" s="37">
        <v>0.1990306257755623</v>
      </c>
      <c r="GE207" s="37">
        <v>0.19991783296057042</v>
      </c>
      <c r="GF207" s="37">
        <v>0.19977942293046769</v>
      </c>
      <c r="GG207" s="37">
        <v>0.21015149529408439</v>
      </c>
      <c r="GH207" s="37">
        <v>0.19464590338718102</v>
      </c>
      <c r="GI207" s="37">
        <v>0.19985465278529335</v>
      </c>
      <c r="GJ207" s="37">
        <v>0.19991783296057042</v>
      </c>
      <c r="GK207" s="37">
        <v>0.19481726820608603</v>
      </c>
      <c r="GL207" s="37">
        <v>0.19971743868523495</v>
      </c>
      <c r="GM207" s="37">
        <v>0.21450354340244915</v>
      </c>
      <c r="GN207" s="37">
        <v>0.19757832700522093</v>
      </c>
      <c r="GO207" s="37">
        <v>0.1996539363737635</v>
      </c>
      <c r="GP207" s="37">
        <v>0.19991783296057042</v>
      </c>
      <c r="GQ207" s="37">
        <v>0.21458476972586027</v>
      </c>
      <c r="GR207" s="37">
        <v>0.20676582132774723</v>
      </c>
      <c r="GS207" s="37">
        <v>0.19977942293046769</v>
      </c>
      <c r="GT207" s="37">
        <v>0.20479874661104702</v>
      </c>
      <c r="GU207" s="37">
        <v>0.20293351551981154</v>
      </c>
      <c r="GV207" s="37">
        <v>0.19960429152825987</v>
      </c>
      <c r="GW207" s="37">
        <v>0.19977942293046769</v>
      </c>
      <c r="GX207" s="37">
        <v>0.20685434217666643</v>
      </c>
      <c r="GY207" s="37">
        <v>0.20676582132774723</v>
      </c>
      <c r="GZ207" s="37">
        <v>0.20352605485023623</v>
      </c>
      <c r="HA207" s="37">
        <v>0.19972314034766603</v>
      </c>
      <c r="HB207" s="37">
        <v>0.20281786459459017</v>
      </c>
      <c r="HC207" s="37">
        <v>0.20113329451610951</v>
      </c>
      <c r="HD207" s="37">
        <v>0.19991783296057042</v>
      </c>
      <c r="HE207" s="37">
        <v>0.16722744225662978</v>
      </c>
      <c r="HF207" s="37">
        <v>0.19977942293046769</v>
      </c>
      <c r="HG207" s="37">
        <v>0.16885609650658617</v>
      </c>
      <c r="HH207" s="37">
        <v>0.20237586883591341</v>
      </c>
      <c r="HI207" s="37">
        <v>0.19977942293046769</v>
      </c>
      <c r="HJ207" s="37">
        <v>0.20141885042899443</v>
      </c>
      <c r="HK207" s="37">
        <v>0.19549758457926325</v>
      </c>
      <c r="HL207" s="37">
        <v>0.19764835038262096</v>
      </c>
      <c r="HM207" s="37">
        <v>0.19977942293046769</v>
      </c>
      <c r="HN207" s="37">
        <v>0.19205096168544578</v>
      </c>
      <c r="HO207" s="37">
        <v>0.20499104090480746</v>
      </c>
      <c r="HP207" s="37">
        <v>0.19991783296057042</v>
      </c>
      <c r="HQ207" s="37">
        <v>0.19971743868523495</v>
      </c>
      <c r="HR207" s="37">
        <v>0.19472298240345531</v>
      </c>
      <c r="HS207" s="37">
        <v>0.20152621609731791</v>
      </c>
      <c r="HT207" s="37">
        <v>0.19972314034766603</v>
      </c>
      <c r="HU207" s="37">
        <v>0.20570029771789744</v>
      </c>
      <c r="HV207" s="37">
        <v>0.19757832700522093</v>
      </c>
      <c r="HW207" s="37">
        <v>0.19977942293046769</v>
      </c>
      <c r="HX207" s="37">
        <v>0.20676582132774723</v>
      </c>
      <c r="HY207" s="37">
        <v>0.20676582132774723</v>
      </c>
      <c r="HZ207" s="37">
        <v>0.19526729987996405</v>
      </c>
      <c r="IA207" s="37">
        <v>0.19972314034766603</v>
      </c>
      <c r="IB207" s="37">
        <v>0.19971173719982893</v>
      </c>
      <c r="IC207" s="37">
        <v>0.19681953337873215</v>
      </c>
      <c r="ID207" s="37">
        <v>0.19972314034766603</v>
      </c>
      <c r="IE207" s="37">
        <v>0.19977942293046769</v>
      </c>
      <c r="IF207" s="37">
        <v>0.19985465278529335</v>
      </c>
      <c r="IG207" s="37">
        <v>0.19757832700522093</v>
      </c>
      <c r="IH207" s="37">
        <v>0.20451504709119139</v>
      </c>
      <c r="II207" s="37">
        <v>0.20676582132774723</v>
      </c>
      <c r="IJ207" s="37">
        <v>0.20109625446043311</v>
      </c>
      <c r="IK207" s="37">
        <v>0.20200382518021232</v>
      </c>
      <c r="IL207" s="37">
        <v>0.19786455206704612</v>
      </c>
      <c r="IM207" s="37"/>
      <c r="IN207" s="37"/>
      <c r="IO207" s="37"/>
      <c r="IP207" s="37"/>
      <c r="IQ207" s="37"/>
      <c r="IR207" s="37"/>
      <c r="IS207" s="37"/>
      <c r="IT207" s="37"/>
      <c r="IU207" s="37"/>
      <c r="IV207" s="37"/>
      <c r="IW207" s="37"/>
      <c r="IX207" s="37"/>
      <c r="IY207" s="37"/>
      <c r="IZ207" s="37"/>
      <c r="JA207" s="37"/>
      <c r="JB207" s="37"/>
      <c r="JC207" s="37"/>
      <c r="JD207" s="37"/>
      <c r="JE207" s="37"/>
      <c r="JF207" s="37"/>
      <c r="JG207" s="37"/>
      <c r="JH207" s="37"/>
      <c r="JI207" s="37"/>
      <c r="JJ207" s="37"/>
      <c r="JK207" s="37"/>
      <c r="JL207" s="37"/>
      <c r="JM207" s="37"/>
      <c r="JN207" s="37"/>
      <c r="JO207" s="37"/>
      <c r="JP207" s="37"/>
      <c r="JQ207" s="37"/>
      <c r="JR207" s="37"/>
      <c r="JS207" s="37"/>
      <c r="JT207" s="37"/>
      <c r="JU207" s="37"/>
      <c r="JV207" s="37"/>
      <c r="JW207" s="37"/>
      <c r="JX207" s="37"/>
      <c r="JY207" s="37"/>
      <c r="JZ207" s="37"/>
      <c r="KA207" s="37"/>
      <c r="KB207" s="37"/>
      <c r="KC207" s="37"/>
      <c r="KD207" s="37"/>
      <c r="KE207" s="37"/>
      <c r="KF207" s="37"/>
      <c r="KG207" s="37"/>
      <c r="KH207" s="37"/>
      <c r="KI207" s="37"/>
      <c r="KJ207" s="37"/>
      <c r="KK207" s="37"/>
      <c r="KL207" s="37"/>
      <c r="KM207" s="37"/>
      <c r="KN207" s="37"/>
      <c r="KO207" s="37"/>
      <c r="KP207" s="37"/>
      <c r="KQ207" s="37"/>
      <c r="KR207" s="37"/>
      <c r="KS207" s="37"/>
      <c r="KT207" s="37"/>
      <c r="KU207" s="37"/>
      <c r="KV207" s="37"/>
      <c r="KW207" s="37"/>
      <c r="KX207" s="37"/>
      <c r="KY207" s="37"/>
      <c r="KZ207" s="37"/>
      <c r="LA207" s="37"/>
      <c r="LB207" s="37"/>
      <c r="LC207" s="37"/>
      <c r="LD207" s="37"/>
      <c r="LE207" s="37"/>
      <c r="LF207" s="37"/>
      <c r="LG207" s="37"/>
      <c r="LH207" s="37"/>
      <c r="LI207" s="37"/>
      <c r="LJ207" s="37"/>
      <c r="LK207" s="37"/>
      <c r="LL207" s="37"/>
      <c r="LM207" s="37"/>
      <c r="LN207" s="37"/>
      <c r="LO207" s="37"/>
      <c r="LP207" s="37"/>
      <c r="LQ207" s="37"/>
      <c r="LR207" s="37"/>
      <c r="LS207" s="37"/>
      <c r="LT207" s="37"/>
      <c r="LU207" s="37"/>
      <c r="LV207" s="37"/>
      <c r="LW207" s="37"/>
      <c r="LX207" s="37"/>
      <c r="LY207" s="37"/>
      <c r="LZ207" s="37"/>
      <c r="MA207" s="37"/>
      <c r="MB207" s="37"/>
      <c r="MC207" s="37"/>
      <c r="MD207" s="37"/>
      <c r="ME207" s="37"/>
      <c r="MF207" s="37"/>
      <c r="MG207" s="37"/>
      <c r="MH207" s="37"/>
      <c r="MI207" s="37"/>
      <c r="MJ207" s="37"/>
      <c r="MK207" s="37"/>
      <c r="ML207" s="37"/>
      <c r="MM207" s="37"/>
      <c r="MN207" s="37"/>
      <c r="MO207" s="37"/>
      <c r="MP207" s="37"/>
      <c r="MQ207" s="37"/>
      <c r="MR207" s="37"/>
      <c r="MS207" s="37"/>
      <c r="MT207" s="37"/>
      <c r="MU207" s="37"/>
      <c r="MV207" s="37"/>
      <c r="MW207" s="37"/>
      <c r="MX207" s="37"/>
      <c r="MY207" s="37"/>
      <c r="MZ207" s="37"/>
      <c r="NA207" s="37"/>
      <c r="NB207" s="37"/>
      <c r="NC207" s="37"/>
      <c r="ND207" s="37"/>
      <c r="NE207" s="37"/>
      <c r="NF207" s="37"/>
      <c r="NG207" s="37"/>
      <c r="NH207" s="37"/>
      <c r="NI207" s="37"/>
      <c r="NJ207" s="37"/>
      <c r="NK207" s="37"/>
      <c r="NL207" s="37"/>
      <c r="NM207" s="37"/>
      <c r="NN207" s="37"/>
      <c r="NO207" s="37"/>
      <c r="NP207" s="37"/>
      <c r="NQ207" s="37"/>
      <c r="NR207" s="37"/>
      <c r="NS207" s="37"/>
      <c r="NT207" s="37"/>
      <c r="NU207" s="37"/>
      <c r="NV207" s="37"/>
      <c r="NW207" s="37"/>
      <c r="NX207" s="37"/>
      <c r="NY207" s="37"/>
      <c r="NZ207" s="37"/>
      <c r="OA207" s="37"/>
      <c r="OB207" s="37"/>
      <c r="OC207" s="37"/>
      <c r="OD207" s="37"/>
      <c r="OE207" s="37"/>
      <c r="OF207" s="37"/>
      <c r="OG207" s="37"/>
      <c r="OH207" s="37"/>
      <c r="OI207" s="37"/>
      <c r="OJ207" s="37"/>
      <c r="OK207" s="37"/>
      <c r="OL207" s="37"/>
      <c r="OM207" s="37"/>
      <c r="ON207" s="37"/>
      <c r="OO207" s="37"/>
      <c r="OP207" s="37"/>
      <c r="OQ207" s="37"/>
      <c r="OR207" s="37"/>
      <c r="OS207" s="37"/>
      <c r="OT207" s="37"/>
    </row>
    <row r="208" spans="1:410" x14ac:dyDescent="0.35">
      <c r="A208" s="307">
        <v>0.25000000000000011</v>
      </c>
      <c r="B208" s="314">
        <f t="shared" si="24"/>
        <v>0.20454682250713904</v>
      </c>
      <c r="C208" s="315">
        <f t="shared" si="25"/>
        <v>4.5453177492861069E-2</v>
      </c>
      <c r="D208" s="37">
        <f t="shared" si="26"/>
        <v>0.20117850817294869</v>
      </c>
      <c r="E208" s="11">
        <f t="shared" si="27"/>
        <v>4.8821491827051422E-2</v>
      </c>
      <c r="F208" s="310">
        <f t="shared" si="28"/>
        <v>0.20449600511235977</v>
      </c>
      <c r="G208" s="311">
        <f t="shared" si="29"/>
        <v>4.5503994887640342E-2</v>
      </c>
      <c r="H208" s="312">
        <f t="shared" si="30"/>
        <v>0.20128319189949578</v>
      </c>
      <c r="I208" s="313">
        <f t="shared" si="31"/>
        <v>4.8716808100504327E-2</v>
      </c>
      <c r="J208" s="323">
        <v>0.20117850817294869</v>
      </c>
      <c r="K208" s="313">
        <v>4.8821491827051422E-2</v>
      </c>
      <c r="M208" s="1">
        <v>0.25000000000000011</v>
      </c>
      <c r="N208" s="37">
        <v>0.20268530729516798</v>
      </c>
      <c r="O208" s="37">
        <v>0.20492058930449319</v>
      </c>
      <c r="P208" s="37">
        <v>0.20980372623797128</v>
      </c>
      <c r="Q208" s="37">
        <v>0.21331942535200898</v>
      </c>
      <c r="R208" s="37">
        <v>0.20062124870081233</v>
      </c>
      <c r="S208" s="37">
        <v>0.20492058930449319</v>
      </c>
      <c r="T208" s="37">
        <v>0.20343382395333864</v>
      </c>
      <c r="U208" s="37">
        <v>0.21038703367782019</v>
      </c>
      <c r="V208" s="37">
        <v>0.20492058930449319</v>
      </c>
      <c r="W208" s="37">
        <v>0.2051490313148594</v>
      </c>
      <c r="X208" s="37">
        <v>0.20492058930449319</v>
      </c>
      <c r="Y208" s="37">
        <v>0.20209414869352083</v>
      </c>
      <c r="Z208" s="37">
        <v>0.2051490313148594</v>
      </c>
      <c r="AA208" s="37">
        <v>0.2051490313148594</v>
      </c>
      <c r="AB208" s="37">
        <v>0.22153846750181971</v>
      </c>
      <c r="AC208" s="37">
        <v>0.20489670080360955</v>
      </c>
      <c r="AD208" s="37">
        <v>0.20083389360960036</v>
      </c>
      <c r="AE208" s="37">
        <v>0.22013720624112176</v>
      </c>
      <c r="AF208" s="37">
        <v>0.20492058930449319</v>
      </c>
      <c r="AG208" s="37">
        <v>0.2051490313148594</v>
      </c>
      <c r="AH208" s="37">
        <v>0.20980372623797128</v>
      </c>
      <c r="AI208" s="37">
        <v>0.21716448882370676</v>
      </c>
      <c r="AJ208" s="37">
        <v>0.2051490313148594</v>
      </c>
      <c r="AK208" s="37">
        <v>0.20068231164727179</v>
      </c>
      <c r="AL208" s="37">
        <v>0.20492058930449319</v>
      </c>
      <c r="AM208" s="37">
        <v>0.20487281526533518</v>
      </c>
      <c r="AN208" s="37">
        <v>0.20928328716291</v>
      </c>
      <c r="AO208" s="37">
        <v>0.20489670080360955</v>
      </c>
      <c r="AP208" s="37">
        <v>0.2051490313148594</v>
      </c>
      <c r="AQ208" s="37">
        <v>0.21070588211110319</v>
      </c>
      <c r="AR208" s="37">
        <v>0.20980372623797128</v>
      </c>
      <c r="AS208" s="37">
        <v>0.19547563880388741</v>
      </c>
      <c r="AT208" s="37">
        <v>0.21735417462849127</v>
      </c>
      <c r="AU208" s="37">
        <v>0.20281147475023942</v>
      </c>
      <c r="AV208" s="37">
        <v>0.2051490313148594</v>
      </c>
      <c r="AW208" s="37">
        <v>0.20479889825022357</v>
      </c>
      <c r="AX208" s="37">
        <v>0.20489670080360955</v>
      </c>
      <c r="AY208" s="37">
        <v>0.20492058930449319</v>
      </c>
      <c r="AZ208" s="37">
        <v>0.20199101092188587</v>
      </c>
      <c r="BA208" s="37">
        <v>0.20068231164727179</v>
      </c>
      <c r="BB208" s="37">
        <v>0.20068231164727179</v>
      </c>
      <c r="BC208" s="37">
        <v>0.20593298167204122</v>
      </c>
      <c r="BD208" s="37">
        <v>0.20008792404471043</v>
      </c>
      <c r="BE208" s="37">
        <v>0.20492058930449319</v>
      </c>
      <c r="BF208" s="37">
        <v>0.21576750859340854</v>
      </c>
      <c r="BG208" s="37">
        <v>0.21044064024215015</v>
      </c>
      <c r="BH208" s="37">
        <v>0.21779860115679317</v>
      </c>
      <c r="BI208" s="37">
        <v>0.20980372623797128</v>
      </c>
      <c r="BJ208" s="37">
        <v>0.20489670080360955</v>
      </c>
      <c r="BK208" s="37">
        <v>0.22666512198033884</v>
      </c>
      <c r="BL208" s="37">
        <v>0.21455524648819435</v>
      </c>
      <c r="BM208" s="37">
        <v>0.20284654734717877</v>
      </c>
      <c r="BN208" s="37">
        <v>0.19849566220342485</v>
      </c>
      <c r="BO208" s="37">
        <v>0.20805369110188909</v>
      </c>
      <c r="BP208" s="37">
        <v>0.2048847576641355</v>
      </c>
      <c r="BQ208" s="37">
        <v>0.20809351867065917</v>
      </c>
      <c r="BR208" s="37">
        <v>0.2051490313148594</v>
      </c>
      <c r="BS208" s="37">
        <v>0.2051490313148594</v>
      </c>
      <c r="BT208" s="37">
        <v>0.20492058930449319</v>
      </c>
      <c r="BU208" s="37">
        <v>0.20492058930449319</v>
      </c>
      <c r="BV208" s="37">
        <v>0.20980372623797128</v>
      </c>
      <c r="BW208" s="37">
        <v>0.20991990118968551</v>
      </c>
      <c r="BX208" s="37">
        <v>0.20068231164727179</v>
      </c>
      <c r="BY208" s="37">
        <v>0.2052387169107448</v>
      </c>
      <c r="BZ208" s="37">
        <v>0.20364903461276329</v>
      </c>
      <c r="CA208" s="37">
        <v>0.2051490313148594</v>
      </c>
      <c r="CB208" s="37">
        <v>0.20063232662099639</v>
      </c>
      <c r="CC208" s="37">
        <v>0.21715869994506831</v>
      </c>
      <c r="CD208" s="37">
        <v>0.20526729208855676</v>
      </c>
      <c r="CE208" s="37">
        <v>0.2099720983952913</v>
      </c>
      <c r="CF208" s="37">
        <v>0.18653305108952822</v>
      </c>
      <c r="CG208" s="37">
        <v>0.20063232662099639</v>
      </c>
      <c r="CH208" s="37">
        <v>0.226174680101493</v>
      </c>
      <c r="CI208" s="37">
        <v>0.19641616996448086</v>
      </c>
      <c r="CJ208" s="37">
        <v>0.20980372623797128</v>
      </c>
      <c r="CK208" s="37">
        <v>0.2168070341754551</v>
      </c>
      <c r="CL208" s="37">
        <v>0.20068231164727179</v>
      </c>
      <c r="CM208" s="37">
        <v>0.20527952614515299</v>
      </c>
      <c r="CN208" s="37">
        <v>0.21040977613183132</v>
      </c>
      <c r="CO208" s="37">
        <v>0.22359927342997254</v>
      </c>
      <c r="CP208" s="37">
        <v>0.21184892143700984</v>
      </c>
      <c r="CQ208" s="37">
        <v>0.20468279145385582</v>
      </c>
      <c r="CR208" s="37">
        <v>0.20083389360960036</v>
      </c>
      <c r="CS208" s="37">
        <v>0.21293636239733704</v>
      </c>
      <c r="CT208" s="37">
        <v>0.20068231164727179</v>
      </c>
      <c r="CU208" s="37">
        <v>0.20168214685726071</v>
      </c>
      <c r="CV208" s="37">
        <v>0.20083389360960036</v>
      </c>
      <c r="CW208" s="37">
        <v>0.20726563615415339</v>
      </c>
      <c r="CX208" s="37">
        <v>0.20068231164727179</v>
      </c>
      <c r="CY208" s="37">
        <v>0.20068231164727179</v>
      </c>
      <c r="CZ208" s="37">
        <v>0.21368116524676628</v>
      </c>
      <c r="DA208" s="37">
        <v>0.20083389360960036</v>
      </c>
      <c r="DB208" s="37">
        <v>0.19915199956243801</v>
      </c>
      <c r="DC208" s="37">
        <v>0.20063232662099639</v>
      </c>
      <c r="DD208" s="37">
        <v>0.20607720724677447</v>
      </c>
      <c r="DE208" s="37">
        <v>0.20061017144362991</v>
      </c>
      <c r="DF208" s="37">
        <v>0.20659263303306363</v>
      </c>
      <c r="DG208" s="37">
        <v>0.19849566220342485</v>
      </c>
      <c r="DH208" s="37">
        <v>0.19877721437589879</v>
      </c>
      <c r="DI208" s="37">
        <v>0.2075404721812435</v>
      </c>
      <c r="DJ208" s="37">
        <v>0.2054276401598325</v>
      </c>
      <c r="DK208" s="37">
        <v>0.20068231164727179</v>
      </c>
      <c r="DL208" s="37">
        <v>0.20068231164727179</v>
      </c>
      <c r="DM208" s="37">
        <v>0.18949894342436302</v>
      </c>
      <c r="DN208" s="37">
        <v>0.20311974612711325</v>
      </c>
      <c r="DO208" s="37">
        <v>0.20068231164727179</v>
      </c>
      <c r="DP208" s="37">
        <v>0.19849566220342485</v>
      </c>
      <c r="DQ208" s="37">
        <v>0.20505383128561649</v>
      </c>
      <c r="DR208" s="37">
        <v>0.18834888952919671</v>
      </c>
      <c r="DS208" s="37">
        <v>0.20215795633643063</v>
      </c>
      <c r="DT208" s="37">
        <v>0.1959109798822658</v>
      </c>
      <c r="DU208" s="37">
        <v>0.20068231164727179</v>
      </c>
      <c r="DV208" s="37">
        <v>0.20045640867008929</v>
      </c>
      <c r="DW208" s="37">
        <v>0.19893763651561769</v>
      </c>
      <c r="DX208" s="37">
        <v>0.20172219668296298</v>
      </c>
      <c r="DY208" s="37">
        <v>0.20083389360960036</v>
      </c>
      <c r="DZ208" s="37">
        <v>0.20479645691931547</v>
      </c>
      <c r="EA208" s="37">
        <v>0.20076767527225137</v>
      </c>
      <c r="EB208" s="37">
        <v>0.20607720724677447</v>
      </c>
      <c r="EC208" s="37">
        <v>0.20068231164727179</v>
      </c>
      <c r="ED208" s="37">
        <v>0.20215766255355505</v>
      </c>
      <c r="EE208" s="37">
        <v>0.20083389360960036</v>
      </c>
      <c r="EF208" s="37">
        <v>0.20068231164727179</v>
      </c>
      <c r="EG208" s="37">
        <v>0.19849566220342485</v>
      </c>
      <c r="EH208" s="37">
        <v>0.20068231164727179</v>
      </c>
      <c r="EI208" s="37">
        <v>0.20068231164727179</v>
      </c>
      <c r="EJ208" s="37">
        <v>0.20765671807762054</v>
      </c>
      <c r="EK208" s="37">
        <v>0.20226336542266576</v>
      </c>
      <c r="EL208" s="37">
        <v>0.20765671807762054</v>
      </c>
      <c r="EM208" s="37">
        <v>0.20789352377501324</v>
      </c>
      <c r="EN208" s="37">
        <v>0.20280565221229385</v>
      </c>
      <c r="EO208" s="37">
        <v>0.20349226073898552</v>
      </c>
      <c r="EP208" s="37">
        <v>0.20765671807762054</v>
      </c>
      <c r="EQ208" s="37">
        <v>0.20334609306343765</v>
      </c>
      <c r="ER208" s="37">
        <v>0.19278783612616479</v>
      </c>
      <c r="ES208" s="37">
        <v>0.19052297796209339</v>
      </c>
      <c r="ET208" s="37">
        <v>0.20083389360960036</v>
      </c>
      <c r="EU208" s="37">
        <v>0.20557268861344613</v>
      </c>
      <c r="EV208" s="37">
        <v>0.20659263303306363</v>
      </c>
      <c r="EW208" s="37">
        <v>0.21070594399069109</v>
      </c>
      <c r="EX208" s="37">
        <v>0.20068231164727179</v>
      </c>
      <c r="EY208" s="37">
        <v>0.20068231164727179</v>
      </c>
      <c r="EZ208" s="37">
        <v>0.20549944858126534</v>
      </c>
      <c r="FA208" s="37">
        <v>0.20083389360960036</v>
      </c>
      <c r="FB208" s="37">
        <v>0.19921475139771738</v>
      </c>
      <c r="FC208" s="37">
        <v>0.20083389360960036</v>
      </c>
      <c r="FD208" s="37">
        <v>0.18454739602320913</v>
      </c>
      <c r="FE208" s="37">
        <v>0.20334609306343765</v>
      </c>
      <c r="FF208" s="37">
        <v>0.19921475139771738</v>
      </c>
      <c r="FG208" s="37">
        <v>0.20068231164727179</v>
      </c>
      <c r="FH208" s="37">
        <v>0.20051614330179723</v>
      </c>
      <c r="FI208" s="37">
        <v>0.19424961345175173</v>
      </c>
      <c r="FJ208" s="37">
        <v>0.21619807555640658</v>
      </c>
      <c r="FK208" s="37">
        <v>0.20083389360960036</v>
      </c>
      <c r="FL208" s="37">
        <v>0.20244898437212244</v>
      </c>
      <c r="FM208" s="37">
        <v>0.20372156504495842</v>
      </c>
      <c r="FN208" s="37">
        <v>0.20765671807762054</v>
      </c>
      <c r="FO208" s="37">
        <v>0.2110373565128576</v>
      </c>
      <c r="FP208" s="37">
        <v>0.20083389360960036</v>
      </c>
      <c r="FQ208" s="37">
        <v>0.20068231164727179</v>
      </c>
      <c r="FR208" s="37">
        <v>0.20083389360960036</v>
      </c>
      <c r="FS208" s="37">
        <v>0.19365697748914212</v>
      </c>
      <c r="FT208" s="37">
        <v>0.20068231164727179</v>
      </c>
      <c r="FU208" s="37">
        <v>0.20068231164727179</v>
      </c>
      <c r="FV208" s="37">
        <v>0.20076767527225137</v>
      </c>
      <c r="FW208" s="37">
        <v>0.21188549334911078</v>
      </c>
      <c r="FX208" s="37">
        <v>0.20765671807762054</v>
      </c>
      <c r="FY208" s="37">
        <v>0.20367522286117601</v>
      </c>
      <c r="FZ208" s="37">
        <v>0.19608587810961864</v>
      </c>
      <c r="GA208" s="37">
        <v>0.20068231164727179</v>
      </c>
      <c r="GB208" s="37">
        <v>0.20068231164727179</v>
      </c>
      <c r="GC208" s="37">
        <v>0.21407637011568714</v>
      </c>
      <c r="GD208" s="37">
        <v>0.19994718804254252</v>
      </c>
      <c r="GE208" s="37">
        <v>0.20083389360960036</v>
      </c>
      <c r="GF208" s="37">
        <v>0.20068231164727179</v>
      </c>
      <c r="GG208" s="37">
        <v>0.21104770235173853</v>
      </c>
      <c r="GH208" s="37">
        <v>0.19555547833786302</v>
      </c>
      <c r="GI208" s="37">
        <v>0.20076767527225137</v>
      </c>
      <c r="GJ208" s="37">
        <v>0.20083389360960036</v>
      </c>
      <c r="GK208" s="37">
        <v>0.19573994723762156</v>
      </c>
      <c r="GL208" s="37">
        <v>0.20062124870081233</v>
      </c>
      <c r="GM208" s="37">
        <v>0.21543402631904329</v>
      </c>
      <c r="GN208" s="37">
        <v>0.19849566220342485</v>
      </c>
      <c r="GO208" s="37">
        <v>0.20053248025942572</v>
      </c>
      <c r="GP208" s="37">
        <v>0.20083389360960036</v>
      </c>
      <c r="GQ208" s="37">
        <v>0.21547254463061982</v>
      </c>
      <c r="GR208" s="37">
        <v>0.20765671807762054</v>
      </c>
      <c r="GS208" s="37">
        <v>0.20068231164727179</v>
      </c>
      <c r="GT208" s="37">
        <v>0.20573381522841427</v>
      </c>
      <c r="GU208" s="37">
        <v>0.20384753024544322</v>
      </c>
      <c r="GV208" s="37">
        <v>0.20051614330179723</v>
      </c>
      <c r="GW208" s="37">
        <v>0.20068231164727179</v>
      </c>
      <c r="GX208" s="37">
        <v>0.20776063163879233</v>
      </c>
      <c r="GY208" s="37">
        <v>0.20765671807762054</v>
      </c>
      <c r="GZ208" s="37">
        <v>0.20442145791275457</v>
      </c>
      <c r="HA208" s="37">
        <v>0.20063232662099639</v>
      </c>
      <c r="HB208" s="37">
        <v>0.20372156504495842</v>
      </c>
      <c r="HC208" s="37">
        <v>0.20203386533121592</v>
      </c>
      <c r="HD208" s="37">
        <v>0.20083389360960036</v>
      </c>
      <c r="HE208" s="37">
        <v>0.16790473294273656</v>
      </c>
      <c r="HF208" s="37">
        <v>0.20068231164727179</v>
      </c>
      <c r="HG208" s="37">
        <v>0.16952747158966552</v>
      </c>
      <c r="HH208" s="37">
        <v>0.20327570872256073</v>
      </c>
      <c r="HI208" s="37">
        <v>0.20068231164727179</v>
      </c>
      <c r="HJ208" s="37">
        <v>0.20233525768611482</v>
      </c>
      <c r="HK208" s="37">
        <v>0.19641616996448086</v>
      </c>
      <c r="HL208" s="37">
        <v>0.19856265751801927</v>
      </c>
      <c r="HM208" s="37">
        <v>0.20068231164727179</v>
      </c>
      <c r="HN208" s="37">
        <v>0.19293232448180997</v>
      </c>
      <c r="HO208" s="37">
        <v>0.20589951501218429</v>
      </c>
      <c r="HP208" s="37">
        <v>0.20083389360960036</v>
      </c>
      <c r="HQ208" s="37">
        <v>0.20062124870081233</v>
      </c>
      <c r="HR208" s="37">
        <v>0.19551124733672354</v>
      </c>
      <c r="HS208" s="37">
        <v>0.20242799679784373</v>
      </c>
      <c r="HT208" s="37">
        <v>0.20063232662099639</v>
      </c>
      <c r="HU208" s="37">
        <v>0.20659076166825896</v>
      </c>
      <c r="HV208" s="37">
        <v>0.19849566220342485</v>
      </c>
      <c r="HW208" s="37">
        <v>0.20068231164727179</v>
      </c>
      <c r="HX208" s="37">
        <v>0.20765671807762054</v>
      </c>
      <c r="HY208" s="37">
        <v>0.20765671807762054</v>
      </c>
      <c r="HZ208" s="37">
        <v>0.19619492877373257</v>
      </c>
      <c r="IA208" s="37">
        <v>0.20063232662099639</v>
      </c>
      <c r="IB208" s="37">
        <v>0.20061017144362991</v>
      </c>
      <c r="IC208" s="37">
        <v>0.19773735698682726</v>
      </c>
      <c r="ID208" s="37">
        <v>0.20063232662099639</v>
      </c>
      <c r="IE208" s="37">
        <v>0.20068231164727179</v>
      </c>
      <c r="IF208" s="37">
        <v>0.20076767527225137</v>
      </c>
      <c r="IG208" s="37">
        <v>0.19849566220342485</v>
      </c>
      <c r="IH208" s="37">
        <v>0.2054276401598325</v>
      </c>
      <c r="II208" s="37">
        <v>0.20765671807762054</v>
      </c>
      <c r="IJ208" s="37">
        <v>0.20200842017232978</v>
      </c>
      <c r="IK208" s="37">
        <v>0.20289478807144024</v>
      </c>
      <c r="IL208" s="37">
        <v>0.19877721437589879</v>
      </c>
      <c r="IM208" s="37"/>
      <c r="IN208" s="37"/>
      <c r="IO208" s="37"/>
      <c r="IP208" s="37"/>
      <c r="IQ208" s="37"/>
      <c r="IR208" s="37"/>
      <c r="IS208" s="37"/>
      <c r="IT208" s="37"/>
      <c r="IU208" s="37"/>
      <c r="IV208" s="37"/>
      <c r="IW208" s="37"/>
      <c r="IX208" s="37"/>
      <c r="IY208" s="37"/>
      <c r="IZ208" s="37"/>
      <c r="JA208" s="37"/>
      <c r="JB208" s="37"/>
      <c r="JC208" s="37"/>
      <c r="JD208" s="37"/>
      <c r="JE208" s="37"/>
      <c r="JF208" s="37"/>
      <c r="JG208" s="37"/>
      <c r="JH208" s="37"/>
      <c r="JI208" s="37"/>
      <c r="JJ208" s="37"/>
      <c r="JK208" s="37"/>
      <c r="JL208" s="37"/>
      <c r="JM208" s="37"/>
      <c r="JN208" s="37"/>
      <c r="JO208" s="37"/>
      <c r="JP208" s="37"/>
      <c r="JQ208" s="37"/>
      <c r="JR208" s="37"/>
      <c r="JS208" s="37"/>
      <c r="JT208" s="37"/>
      <c r="JU208" s="37"/>
      <c r="JV208" s="37"/>
      <c r="JW208" s="37"/>
      <c r="JX208" s="37"/>
      <c r="JY208" s="37"/>
      <c r="JZ208" s="37"/>
      <c r="KA208" s="37"/>
      <c r="KB208" s="37"/>
      <c r="KC208" s="37"/>
      <c r="KD208" s="37"/>
      <c r="KE208" s="37"/>
      <c r="KF208" s="37"/>
      <c r="KG208" s="37"/>
      <c r="KH208" s="37"/>
      <c r="KI208" s="37"/>
      <c r="KJ208" s="37"/>
      <c r="KK208" s="37"/>
      <c r="KL208" s="37"/>
      <c r="KM208" s="37"/>
      <c r="KN208" s="37"/>
      <c r="KO208" s="37"/>
      <c r="KP208" s="37"/>
      <c r="KQ208" s="37"/>
      <c r="KR208" s="37"/>
      <c r="KS208" s="37"/>
      <c r="KT208" s="37"/>
      <c r="KU208" s="37"/>
      <c r="KV208" s="37"/>
      <c r="KW208" s="37"/>
      <c r="KX208" s="37"/>
      <c r="KY208" s="37"/>
      <c r="KZ208" s="37"/>
      <c r="LA208" s="37"/>
      <c r="LB208" s="37"/>
      <c r="LC208" s="37"/>
      <c r="LD208" s="37"/>
      <c r="LE208" s="37"/>
      <c r="LF208" s="37"/>
      <c r="LG208" s="37"/>
      <c r="LH208" s="37"/>
      <c r="LI208" s="37"/>
      <c r="LJ208" s="37"/>
      <c r="LK208" s="37"/>
      <c r="LL208" s="37"/>
      <c r="LM208" s="37"/>
      <c r="LN208" s="37"/>
      <c r="LO208" s="37"/>
      <c r="LP208" s="37"/>
      <c r="LQ208" s="37"/>
      <c r="LR208" s="37"/>
      <c r="LS208" s="37"/>
      <c r="LT208" s="37"/>
      <c r="LU208" s="37"/>
      <c r="LV208" s="37"/>
      <c r="LW208" s="37"/>
      <c r="LX208" s="37"/>
      <c r="LY208" s="37"/>
      <c r="LZ208" s="37"/>
      <c r="MA208" s="37"/>
      <c r="MB208" s="37"/>
      <c r="MC208" s="37"/>
      <c r="MD208" s="37"/>
      <c r="ME208" s="37"/>
      <c r="MF208" s="37"/>
      <c r="MG208" s="37"/>
      <c r="MH208" s="37"/>
      <c r="MI208" s="37"/>
      <c r="MJ208" s="37"/>
      <c r="MK208" s="37"/>
      <c r="ML208" s="37"/>
      <c r="MM208" s="37"/>
      <c r="MN208" s="37"/>
      <c r="MO208" s="37"/>
      <c r="MP208" s="37"/>
      <c r="MQ208" s="37"/>
      <c r="MR208" s="37"/>
      <c r="MS208" s="37"/>
      <c r="MT208" s="37"/>
      <c r="MU208" s="37"/>
      <c r="MV208" s="37"/>
      <c r="MW208" s="37"/>
      <c r="MX208" s="37"/>
      <c r="MY208" s="37"/>
      <c r="MZ208" s="37"/>
      <c r="NA208" s="37"/>
      <c r="NB208" s="37"/>
      <c r="NC208" s="37"/>
      <c r="ND208" s="37"/>
      <c r="NE208" s="37"/>
      <c r="NF208" s="37"/>
      <c r="NG208" s="37"/>
      <c r="NH208" s="37"/>
      <c r="NI208" s="37"/>
      <c r="NJ208" s="37"/>
      <c r="NK208" s="37"/>
      <c r="NL208" s="37"/>
      <c r="NM208" s="37"/>
      <c r="NN208" s="37"/>
      <c r="NO208" s="37"/>
      <c r="NP208" s="37"/>
      <c r="NQ208" s="37"/>
      <c r="NR208" s="37"/>
      <c r="NS208" s="37"/>
      <c r="NT208" s="37"/>
      <c r="NU208" s="37"/>
      <c r="NV208" s="37"/>
      <c r="NW208" s="37"/>
      <c r="NX208" s="37"/>
      <c r="NY208" s="37"/>
      <c r="NZ208" s="37"/>
      <c r="OA208" s="37"/>
      <c r="OB208" s="37"/>
      <c r="OC208" s="37"/>
      <c r="OD208" s="37"/>
      <c r="OE208" s="37"/>
      <c r="OF208" s="37"/>
      <c r="OG208" s="37"/>
      <c r="OH208" s="37"/>
      <c r="OI208" s="37"/>
      <c r="OJ208" s="37"/>
      <c r="OK208" s="37"/>
      <c r="OL208" s="37"/>
      <c r="OM208" s="37"/>
      <c r="ON208" s="37"/>
      <c r="OO208" s="37"/>
      <c r="OP208" s="37"/>
      <c r="OQ208" s="37"/>
      <c r="OR208" s="37"/>
      <c r="OS208" s="37"/>
      <c r="OT208" s="37"/>
    </row>
    <row r="209" spans="1:410" x14ac:dyDescent="0.35">
      <c r="A209" s="307">
        <v>0.25100000000000011</v>
      </c>
      <c r="B209" s="314">
        <f t="shared" si="24"/>
        <v>0.20544846277431092</v>
      </c>
      <c r="C209" s="315">
        <f t="shared" si="25"/>
        <v>4.5551537225689193E-2</v>
      </c>
      <c r="D209" s="37">
        <f t="shared" si="26"/>
        <v>0.20207882042656555</v>
      </c>
      <c r="E209" s="11">
        <f t="shared" si="27"/>
        <v>4.8921179573434559E-2</v>
      </c>
      <c r="F209" s="310">
        <f t="shared" si="28"/>
        <v>0.20539697054279321</v>
      </c>
      <c r="G209" s="311">
        <f t="shared" si="29"/>
        <v>4.5603029457206901E-2</v>
      </c>
      <c r="H209" s="312">
        <f t="shared" si="30"/>
        <v>0.20218396443807415</v>
      </c>
      <c r="I209" s="313">
        <f t="shared" si="31"/>
        <v>4.8816035561925958E-2</v>
      </c>
      <c r="J209" s="323">
        <v>0.20207882042656555</v>
      </c>
      <c r="K209" s="313">
        <v>4.8921179573434559E-2</v>
      </c>
      <c r="M209" s="1">
        <v>0.25100000000000011</v>
      </c>
      <c r="N209" s="37">
        <v>0.20359090579401307</v>
      </c>
      <c r="O209" s="37">
        <v>0.20582311250204155</v>
      </c>
      <c r="P209" s="37">
        <v>0.21069397025578263</v>
      </c>
      <c r="Q209" s="37">
        <v>0.21420249485549303</v>
      </c>
      <c r="R209" s="37">
        <v>0.20152519577632022</v>
      </c>
      <c r="S209" s="37">
        <v>0.20582311250204155</v>
      </c>
      <c r="T209" s="37">
        <v>0.20433200431369225</v>
      </c>
      <c r="U209" s="37">
        <v>0.21126904401670776</v>
      </c>
      <c r="V209" s="37">
        <v>0.20582311250204155</v>
      </c>
      <c r="W209" s="37">
        <v>0.20605022404466755</v>
      </c>
      <c r="X209" s="37">
        <v>0.20582311250204155</v>
      </c>
      <c r="Y209" s="37">
        <v>0.20299394337398446</v>
      </c>
      <c r="Z209" s="37">
        <v>0.20605022404466755</v>
      </c>
      <c r="AA209" s="37">
        <v>0.20605022404466755</v>
      </c>
      <c r="AB209" s="37">
        <v>0.22249291229530832</v>
      </c>
      <c r="AC209" s="37">
        <v>0.20579648628890346</v>
      </c>
      <c r="AD209" s="37">
        <v>0.20175015291022436</v>
      </c>
      <c r="AE209" s="37">
        <v>0.22109417162441081</v>
      </c>
      <c r="AF209" s="37">
        <v>0.20582311250204155</v>
      </c>
      <c r="AG209" s="37">
        <v>0.20605022404466755</v>
      </c>
      <c r="AH209" s="37">
        <v>0.21069397025578263</v>
      </c>
      <c r="AI209" s="37">
        <v>0.21813227019231141</v>
      </c>
      <c r="AJ209" s="37">
        <v>0.20605022404466755</v>
      </c>
      <c r="AK209" s="37">
        <v>0.2015853349096508</v>
      </c>
      <c r="AL209" s="37">
        <v>0.20582311250204155</v>
      </c>
      <c r="AM209" s="37">
        <v>0.20576986372766326</v>
      </c>
      <c r="AN209" s="37">
        <v>0.2101739978012831</v>
      </c>
      <c r="AO209" s="37">
        <v>0.20579648628890346</v>
      </c>
      <c r="AP209" s="37">
        <v>0.20605022404466755</v>
      </c>
      <c r="AQ209" s="37">
        <v>0.21162431803914328</v>
      </c>
      <c r="AR209" s="37">
        <v>0.21069397025578263</v>
      </c>
      <c r="AS209" s="37">
        <v>0.19637947154075253</v>
      </c>
      <c r="AT209" s="37">
        <v>0.21824311453489154</v>
      </c>
      <c r="AU209" s="37">
        <v>0.20370659053720241</v>
      </c>
      <c r="AV209" s="37">
        <v>0.20605022404466755</v>
      </c>
      <c r="AW209" s="37">
        <v>0.20570141478844017</v>
      </c>
      <c r="AX209" s="37">
        <v>0.20579648628890346</v>
      </c>
      <c r="AY209" s="37">
        <v>0.20582311250204155</v>
      </c>
      <c r="AZ209" s="37">
        <v>0.20289320773608099</v>
      </c>
      <c r="BA209" s="37">
        <v>0.2015853349096508</v>
      </c>
      <c r="BB209" s="37">
        <v>0.2015853349096508</v>
      </c>
      <c r="BC209" s="37">
        <v>0.20684578995652725</v>
      </c>
      <c r="BD209" s="37">
        <v>0.20097932873902069</v>
      </c>
      <c r="BE209" s="37">
        <v>0.20582311250204155</v>
      </c>
      <c r="BF209" s="37">
        <v>0.21667780192214292</v>
      </c>
      <c r="BG209" s="37">
        <v>0.21132908023471031</v>
      </c>
      <c r="BH209" s="37">
        <v>0.21874266438148515</v>
      </c>
      <c r="BI209" s="37">
        <v>0.21069397025578263</v>
      </c>
      <c r="BJ209" s="37">
        <v>0.20579648628890346</v>
      </c>
      <c r="BK209" s="37">
        <v>0.22760665530909985</v>
      </c>
      <c r="BL209" s="37">
        <v>0.21544521998136168</v>
      </c>
      <c r="BM209" s="37">
        <v>0.20373961566074006</v>
      </c>
      <c r="BN209" s="37">
        <v>0.19941302060150679</v>
      </c>
      <c r="BO209" s="37">
        <v>0.20891868171715999</v>
      </c>
      <c r="BP209" s="37">
        <v>0.20578317455178152</v>
      </c>
      <c r="BQ209" s="37">
        <v>0.20899727774362087</v>
      </c>
      <c r="BR209" s="37">
        <v>0.20605022404466755</v>
      </c>
      <c r="BS209" s="37">
        <v>0.20605022404466755</v>
      </c>
      <c r="BT209" s="37">
        <v>0.20582311250204155</v>
      </c>
      <c r="BU209" s="37">
        <v>0.20582311250204155</v>
      </c>
      <c r="BV209" s="37">
        <v>0.21069397025578263</v>
      </c>
      <c r="BW209" s="37">
        <v>0.21094647666069677</v>
      </c>
      <c r="BX209" s="37">
        <v>0.2015853349096508</v>
      </c>
      <c r="BY209" s="37">
        <v>0.20614325338874928</v>
      </c>
      <c r="BZ209" s="37">
        <v>0.20455548742224905</v>
      </c>
      <c r="CA209" s="37">
        <v>0.20605022404466755</v>
      </c>
      <c r="CB209" s="37">
        <v>0.2015416770067584</v>
      </c>
      <c r="CC209" s="37">
        <v>0.21808125204070672</v>
      </c>
      <c r="CD209" s="37">
        <v>0.20614678938952102</v>
      </c>
      <c r="CE209" s="37">
        <v>0.21090454789383206</v>
      </c>
      <c r="CF209" s="37">
        <v>0.18746082005661058</v>
      </c>
      <c r="CG209" s="37">
        <v>0.2015416770067584</v>
      </c>
      <c r="CH209" s="37">
        <v>0.2271181387095349</v>
      </c>
      <c r="CI209" s="37">
        <v>0.1973349386064851</v>
      </c>
      <c r="CJ209" s="37">
        <v>0.21069397025578263</v>
      </c>
      <c r="CK209" s="37">
        <v>0.21769312951889752</v>
      </c>
      <c r="CL209" s="37">
        <v>0.2015853349096508</v>
      </c>
      <c r="CM209" s="37">
        <v>0.20618627739214812</v>
      </c>
      <c r="CN209" s="37">
        <v>0.21130946920756344</v>
      </c>
      <c r="CO209" s="37">
        <v>0.22454739175103766</v>
      </c>
      <c r="CP209" s="37">
        <v>0.21273145750476674</v>
      </c>
      <c r="CQ209" s="37">
        <v>0.20558530537532138</v>
      </c>
      <c r="CR209" s="37">
        <v>0.20175015291022436</v>
      </c>
      <c r="CS209" s="37">
        <v>0.2138166681213729</v>
      </c>
      <c r="CT209" s="37">
        <v>0.2015853349096508</v>
      </c>
      <c r="CU209" s="37">
        <v>0.20258818942569956</v>
      </c>
      <c r="CV209" s="37">
        <v>0.20175015291022436</v>
      </c>
      <c r="CW209" s="37">
        <v>0.20818130683895131</v>
      </c>
      <c r="CX209" s="37">
        <v>0.2015853349096508</v>
      </c>
      <c r="CY209" s="37">
        <v>0.2015853349096508</v>
      </c>
      <c r="CZ209" s="37">
        <v>0.21457843189763803</v>
      </c>
      <c r="DA209" s="37">
        <v>0.20175015291022436</v>
      </c>
      <c r="DB209" s="37">
        <v>0.20005035309788588</v>
      </c>
      <c r="DC209" s="37">
        <v>0.2015416770067584</v>
      </c>
      <c r="DD209" s="37">
        <v>0.20697438536283408</v>
      </c>
      <c r="DE209" s="37">
        <v>0.20150871600184384</v>
      </c>
      <c r="DF209" s="37">
        <v>0.20748785219014088</v>
      </c>
      <c r="DG209" s="37">
        <v>0.19941302060150679</v>
      </c>
      <c r="DH209" s="37">
        <v>0.19968682498754209</v>
      </c>
      <c r="DI209" s="37">
        <v>0.20845621785090374</v>
      </c>
      <c r="DJ209" s="37">
        <v>0.20634180117247758</v>
      </c>
      <c r="DK209" s="37">
        <v>0.2015853349096508</v>
      </c>
      <c r="DL209" s="37">
        <v>0.2015853349096508</v>
      </c>
      <c r="DM209" s="37">
        <v>0.19037620567528979</v>
      </c>
      <c r="DN209" s="37">
        <v>0.20401347737440045</v>
      </c>
      <c r="DO209" s="37">
        <v>0.2015853349096508</v>
      </c>
      <c r="DP209" s="37">
        <v>0.19941302060150679</v>
      </c>
      <c r="DQ209" s="37">
        <v>0.20597071476092532</v>
      </c>
      <c r="DR209" s="37">
        <v>0.18926849342597563</v>
      </c>
      <c r="DS209" s="37">
        <v>0.20306122148649841</v>
      </c>
      <c r="DT209" s="37">
        <v>0.19682624481835598</v>
      </c>
      <c r="DU209" s="37">
        <v>0.2015853349096508</v>
      </c>
      <c r="DV209" s="37">
        <v>0.20136303368525454</v>
      </c>
      <c r="DW209" s="37">
        <v>0.19984674110057843</v>
      </c>
      <c r="DX209" s="37">
        <v>0.20263795911073679</v>
      </c>
      <c r="DY209" s="37">
        <v>0.20175015291022436</v>
      </c>
      <c r="DZ209" s="37">
        <v>0.20547251663593169</v>
      </c>
      <c r="EA209" s="37">
        <v>0.20168088332693457</v>
      </c>
      <c r="EB209" s="37">
        <v>0.20697438536283408</v>
      </c>
      <c r="EC209" s="37">
        <v>0.2015853349096508</v>
      </c>
      <c r="ED209" s="37">
        <v>0.20318595467699074</v>
      </c>
      <c r="EE209" s="37">
        <v>0.20175015291022436</v>
      </c>
      <c r="EF209" s="37">
        <v>0.2015853349096508</v>
      </c>
      <c r="EG209" s="37">
        <v>0.19941302060150679</v>
      </c>
      <c r="EH209" s="37">
        <v>0.2015853349096508</v>
      </c>
      <c r="EI209" s="37">
        <v>0.2015853349096508</v>
      </c>
      <c r="EJ209" s="37">
        <v>0.20854793389009285</v>
      </c>
      <c r="EK209" s="37">
        <v>0.20317690163985969</v>
      </c>
      <c r="EL209" s="37">
        <v>0.20854793389009285</v>
      </c>
      <c r="EM209" s="37">
        <v>0.2087938561288516</v>
      </c>
      <c r="EN209" s="37">
        <v>0.20370822713064651</v>
      </c>
      <c r="EO209" s="37">
        <v>0.20390485057048169</v>
      </c>
      <c r="EP209" s="37">
        <v>0.20854793389009285</v>
      </c>
      <c r="EQ209" s="37">
        <v>0.20424226359127262</v>
      </c>
      <c r="ER209" s="37">
        <v>0.19370997950913216</v>
      </c>
      <c r="ES209" s="37">
        <v>0.19148369565085366</v>
      </c>
      <c r="ET209" s="37">
        <v>0.20175015291022436</v>
      </c>
      <c r="EU209" s="37">
        <v>0.20647179740579302</v>
      </c>
      <c r="EV209" s="37">
        <v>0.20748785219014088</v>
      </c>
      <c r="EW209" s="37">
        <v>0.21159595412096954</v>
      </c>
      <c r="EX209" s="37">
        <v>0.2015853349096508</v>
      </c>
      <c r="EY209" s="37">
        <v>0.2015853349096508</v>
      </c>
      <c r="EZ209" s="37">
        <v>0.20639473294350608</v>
      </c>
      <c r="FA209" s="37">
        <v>0.20175015291022436</v>
      </c>
      <c r="FB209" s="37">
        <v>0.20011754175468099</v>
      </c>
      <c r="FC209" s="37">
        <v>0.20175015291022436</v>
      </c>
      <c r="FD209" s="37">
        <v>0.18539859069842457</v>
      </c>
      <c r="FE209" s="37">
        <v>0.20424226359127262</v>
      </c>
      <c r="FF209" s="37">
        <v>0.20011754175468099</v>
      </c>
      <c r="FG209" s="37">
        <v>0.2015853349096508</v>
      </c>
      <c r="FH209" s="37">
        <v>0.20142817542217895</v>
      </c>
      <c r="FI209" s="37">
        <v>0.19514780195525683</v>
      </c>
      <c r="FJ209" s="37">
        <v>0.2170847464170873</v>
      </c>
      <c r="FK209" s="37">
        <v>0.20175015291022436</v>
      </c>
      <c r="FL209" s="37">
        <v>0.20333548977374116</v>
      </c>
      <c r="FM209" s="37">
        <v>0.20462540742773183</v>
      </c>
      <c r="FN209" s="37">
        <v>0.20854793389009285</v>
      </c>
      <c r="FO209" s="37">
        <v>0.21193105068338602</v>
      </c>
      <c r="FP209" s="37">
        <v>0.20175015291022436</v>
      </c>
      <c r="FQ209" s="37">
        <v>0.2015853349096508</v>
      </c>
      <c r="FR209" s="37">
        <v>0.20175015291022436</v>
      </c>
      <c r="FS209" s="37">
        <v>0.19457215122715432</v>
      </c>
      <c r="FT209" s="37">
        <v>0.2015853349096508</v>
      </c>
      <c r="FU209" s="37">
        <v>0.2015853349096508</v>
      </c>
      <c r="FV209" s="37">
        <v>0.20168088332693457</v>
      </c>
      <c r="FW209" s="37">
        <v>0.21279881379299437</v>
      </c>
      <c r="FX209" s="37">
        <v>0.20854793389009285</v>
      </c>
      <c r="FY209" s="37">
        <v>0.20462518481404413</v>
      </c>
      <c r="FZ209" s="37">
        <v>0.19699256424798328</v>
      </c>
      <c r="GA209" s="37">
        <v>0.2015853349096508</v>
      </c>
      <c r="GB209" s="37">
        <v>0.2015853349096508</v>
      </c>
      <c r="GC209" s="37">
        <v>0.21502168980269865</v>
      </c>
      <c r="GD209" s="37">
        <v>0.20086394588940215</v>
      </c>
      <c r="GE209" s="37">
        <v>0.20175015291022436</v>
      </c>
      <c r="GF209" s="37">
        <v>0.2015853349096508</v>
      </c>
      <c r="GG209" s="37">
        <v>0.21194422265341162</v>
      </c>
      <c r="GH209" s="37">
        <v>0.19646522425937007</v>
      </c>
      <c r="GI209" s="37">
        <v>0.20168088332693457</v>
      </c>
      <c r="GJ209" s="37">
        <v>0.20175015291022436</v>
      </c>
      <c r="GK209" s="37">
        <v>0.19666286357214569</v>
      </c>
      <c r="GL209" s="37">
        <v>0.20152519577632022</v>
      </c>
      <c r="GM209" s="37">
        <v>0.21636463405706952</v>
      </c>
      <c r="GN209" s="37">
        <v>0.19941302060150679</v>
      </c>
      <c r="GO209" s="37">
        <v>0.20141139139606468</v>
      </c>
      <c r="GP209" s="37">
        <v>0.20175015291022436</v>
      </c>
      <c r="GQ209" s="37">
        <v>0.21636066146363908</v>
      </c>
      <c r="GR209" s="37">
        <v>0.20854793389009285</v>
      </c>
      <c r="GS209" s="37">
        <v>0.2015853349096508</v>
      </c>
      <c r="GT209" s="37">
        <v>0.20666898154703151</v>
      </c>
      <c r="GU209" s="37">
        <v>0.20476173687662458</v>
      </c>
      <c r="GV209" s="37">
        <v>0.20142817542217895</v>
      </c>
      <c r="GW209" s="37">
        <v>0.2015853349096508</v>
      </c>
      <c r="GX209" s="37">
        <v>0.20866698237496029</v>
      </c>
      <c r="GY209" s="37">
        <v>0.20854793389009285</v>
      </c>
      <c r="GZ209" s="37">
        <v>0.20531720540258513</v>
      </c>
      <c r="HA209" s="37">
        <v>0.2015416770067584</v>
      </c>
      <c r="HB209" s="37">
        <v>0.20462540742773183</v>
      </c>
      <c r="HC209" s="37">
        <v>0.20293458282755572</v>
      </c>
      <c r="HD209" s="37">
        <v>0.20175015291022436</v>
      </c>
      <c r="HE209" s="37">
        <v>0.16858285601553158</v>
      </c>
      <c r="HF209" s="37">
        <v>0.2015853349096508</v>
      </c>
      <c r="HG209" s="37">
        <v>0.17019967735588737</v>
      </c>
      <c r="HH209" s="37">
        <v>0.20417569612497832</v>
      </c>
      <c r="HI209" s="37">
        <v>0.2015853349096508</v>
      </c>
      <c r="HJ209" s="37">
        <v>0.2032518669920842</v>
      </c>
      <c r="HK209" s="37">
        <v>0.1973349386064851</v>
      </c>
      <c r="HL209" s="37">
        <v>0.19947714223548418</v>
      </c>
      <c r="HM209" s="37">
        <v>0.2015853349096508</v>
      </c>
      <c r="HN209" s="37">
        <v>0.19381390244091312</v>
      </c>
      <c r="HO209" s="37">
        <v>0.20680813605485793</v>
      </c>
      <c r="HP209" s="37">
        <v>0.20175015291022436</v>
      </c>
      <c r="HQ209" s="37">
        <v>0.20152519577632022</v>
      </c>
      <c r="HR209" s="37">
        <v>0.19630018428344909</v>
      </c>
      <c r="HS209" s="37">
        <v>0.20332991920898058</v>
      </c>
      <c r="HT209" s="37">
        <v>0.2015416770067584</v>
      </c>
      <c r="HU209" s="37">
        <v>0.20748158719826315</v>
      </c>
      <c r="HV209" s="37">
        <v>0.19941302060150679</v>
      </c>
      <c r="HW209" s="37">
        <v>0.2015853349096508</v>
      </c>
      <c r="HX209" s="37">
        <v>0.20854793389009285</v>
      </c>
      <c r="HY209" s="37">
        <v>0.20854793389009285</v>
      </c>
      <c r="HZ209" s="37">
        <v>0.19712279163661428</v>
      </c>
      <c r="IA209" s="37">
        <v>0.2015416770067584</v>
      </c>
      <c r="IB209" s="37">
        <v>0.20150871600184384</v>
      </c>
      <c r="IC209" s="37">
        <v>0.1986553684796708</v>
      </c>
      <c r="ID209" s="37">
        <v>0.2015416770067584</v>
      </c>
      <c r="IE209" s="37">
        <v>0.2015853349096508</v>
      </c>
      <c r="IF209" s="37">
        <v>0.20168088332693457</v>
      </c>
      <c r="IG209" s="37">
        <v>0.19941302060150679</v>
      </c>
      <c r="IH209" s="37">
        <v>0.20634180117247758</v>
      </c>
      <c r="II209" s="37">
        <v>0.20854793389009285</v>
      </c>
      <c r="IJ209" s="37">
        <v>0.20292076976022666</v>
      </c>
      <c r="IK209" s="37">
        <v>0.20378609547989202</v>
      </c>
      <c r="IL209" s="37">
        <v>0.19968682498754209</v>
      </c>
      <c r="IM209" s="37"/>
      <c r="IN209" s="37"/>
      <c r="IO209" s="37"/>
      <c r="IP209" s="37"/>
      <c r="IQ209" s="37"/>
      <c r="IR209" s="37"/>
      <c r="IS209" s="37"/>
      <c r="IT209" s="37"/>
      <c r="IU209" s="37"/>
      <c r="IV209" s="37"/>
      <c r="IW209" s="37"/>
      <c r="IX209" s="37"/>
      <c r="IY209" s="37"/>
      <c r="IZ209" s="37"/>
      <c r="JA209" s="37"/>
      <c r="JB209" s="37"/>
      <c r="JC209" s="37"/>
      <c r="JD209" s="37"/>
      <c r="JE209" s="37"/>
      <c r="JF209" s="37"/>
      <c r="JG209" s="37"/>
      <c r="JH209" s="37"/>
      <c r="JI209" s="37"/>
      <c r="JJ209" s="37"/>
      <c r="JK209" s="37"/>
      <c r="JL209" s="37"/>
      <c r="JM209" s="37"/>
      <c r="JN209" s="37"/>
      <c r="JO209" s="37"/>
      <c r="JP209" s="37"/>
      <c r="JQ209" s="37"/>
      <c r="JR209" s="37"/>
      <c r="JS209" s="37"/>
      <c r="JT209" s="37"/>
      <c r="JU209" s="37"/>
      <c r="JV209" s="37"/>
      <c r="JW209" s="37"/>
      <c r="JX209" s="37"/>
      <c r="JY209" s="37"/>
      <c r="JZ209" s="37"/>
      <c r="KA209" s="37"/>
      <c r="KB209" s="37"/>
      <c r="KC209" s="37"/>
      <c r="KD209" s="37"/>
      <c r="KE209" s="37"/>
      <c r="KF209" s="37"/>
      <c r="KG209" s="37"/>
      <c r="KH209" s="37"/>
      <c r="KI209" s="37"/>
      <c r="KJ209" s="37"/>
      <c r="KK209" s="37"/>
      <c r="KL209" s="37"/>
      <c r="KM209" s="37"/>
      <c r="KN209" s="37"/>
      <c r="KO209" s="37"/>
      <c r="KP209" s="37"/>
      <c r="KQ209" s="37"/>
      <c r="KR209" s="37"/>
      <c r="KS209" s="37"/>
      <c r="KT209" s="37"/>
      <c r="KU209" s="37"/>
      <c r="KV209" s="37"/>
      <c r="KW209" s="37"/>
      <c r="KX209" s="37"/>
      <c r="KY209" s="37"/>
      <c r="KZ209" s="37"/>
      <c r="LA209" s="37"/>
      <c r="LB209" s="37"/>
      <c r="LC209" s="37"/>
      <c r="LD209" s="37"/>
      <c r="LE209" s="37"/>
      <c r="LF209" s="37"/>
      <c r="LG209" s="37"/>
      <c r="LH209" s="37"/>
      <c r="LI209" s="37"/>
      <c r="LJ209" s="37"/>
      <c r="LK209" s="37"/>
      <c r="LL209" s="37"/>
      <c r="LM209" s="37"/>
      <c r="LN209" s="37"/>
      <c r="LO209" s="37"/>
      <c r="LP209" s="37"/>
      <c r="LQ209" s="37"/>
      <c r="LR209" s="37"/>
      <c r="LS209" s="37"/>
      <c r="LT209" s="37"/>
      <c r="LU209" s="37"/>
      <c r="LV209" s="37"/>
      <c r="LW209" s="37"/>
      <c r="LX209" s="37"/>
      <c r="LY209" s="37"/>
      <c r="LZ209" s="37"/>
      <c r="MA209" s="37"/>
      <c r="MB209" s="37"/>
      <c r="MC209" s="37"/>
      <c r="MD209" s="37"/>
      <c r="ME209" s="37"/>
      <c r="MF209" s="37"/>
      <c r="MG209" s="37"/>
      <c r="MH209" s="37"/>
      <c r="MI209" s="37"/>
      <c r="MJ209" s="37"/>
      <c r="MK209" s="37"/>
      <c r="ML209" s="37"/>
      <c r="MM209" s="37"/>
      <c r="MN209" s="37"/>
      <c r="MO209" s="37"/>
      <c r="MP209" s="37"/>
      <c r="MQ209" s="37"/>
      <c r="MR209" s="37"/>
      <c r="MS209" s="37"/>
      <c r="MT209" s="37"/>
      <c r="MU209" s="37"/>
      <c r="MV209" s="37"/>
      <c r="MW209" s="37"/>
      <c r="MX209" s="37"/>
      <c r="MY209" s="37"/>
      <c r="MZ209" s="37"/>
      <c r="NA209" s="37"/>
      <c r="NB209" s="37"/>
      <c r="NC209" s="37"/>
      <c r="ND209" s="37"/>
      <c r="NE209" s="37"/>
      <c r="NF209" s="37"/>
      <c r="NG209" s="37"/>
      <c r="NH209" s="37"/>
      <c r="NI209" s="37"/>
      <c r="NJ209" s="37"/>
      <c r="NK209" s="37"/>
      <c r="NL209" s="37"/>
      <c r="NM209" s="37"/>
      <c r="NN209" s="37"/>
      <c r="NO209" s="37"/>
      <c r="NP209" s="37"/>
      <c r="NQ209" s="37"/>
      <c r="NR209" s="37"/>
      <c r="NS209" s="37"/>
      <c r="NT209" s="37"/>
      <c r="NU209" s="37"/>
      <c r="NV209" s="37"/>
      <c r="NW209" s="37"/>
      <c r="NX209" s="37"/>
      <c r="NY209" s="37"/>
      <c r="NZ209" s="37"/>
      <c r="OA209" s="37"/>
      <c r="OB209" s="37"/>
      <c r="OC209" s="37"/>
      <c r="OD209" s="37"/>
      <c r="OE209" s="37"/>
      <c r="OF209" s="37"/>
      <c r="OG209" s="37"/>
      <c r="OH209" s="37"/>
      <c r="OI209" s="37"/>
      <c r="OJ209" s="37"/>
      <c r="OK209" s="37"/>
      <c r="OL209" s="37"/>
      <c r="OM209" s="37"/>
      <c r="ON209" s="37"/>
      <c r="OO209" s="37"/>
      <c r="OP209" s="37"/>
      <c r="OQ209" s="37"/>
      <c r="OR209" s="37"/>
      <c r="OS209" s="37"/>
      <c r="OT209" s="37"/>
    </row>
    <row r="210" spans="1:410" x14ac:dyDescent="0.35">
      <c r="A210" s="307">
        <v>0.25200000000000011</v>
      </c>
      <c r="B210" s="314">
        <f t="shared" si="24"/>
        <v>0.20634955621032505</v>
      </c>
      <c r="C210" s="315">
        <f t="shared" si="25"/>
        <v>4.565044378967506E-2</v>
      </c>
      <c r="D210" s="37">
        <f t="shared" si="26"/>
        <v>0.20297887014138488</v>
      </c>
      <c r="E210" s="11">
        <f t="shared" si="27"/>
        <v>4.9021129858615231E-2</v>
      </c>
      <c r="F210" s="310">
        <f t="shared" si="28"/>
        <v>0.2062975200051802</v>
      </c>
      <c r="G210" s="311">
        <f t="shared" si="29"/>
        <v>4.5702479994819911E-2</v>
      </c>
      <c r="H210" s="312">
        <f t="shared" si="30"/>
        <v>0.20308446169219488</v>
      </c>
      <c r="I210" s="313">
        <f t="shared" si="31"/>
        <v>4.8915538307805234E-2</v>
      </c>
      <c r="J210" s="323">
        <v>0.20297887014138488</v>
      </c>
      <c r="K210" s="313">
        <v>4.9021129858615231E-2</v>
      </c>
      <c r="M210" s="1">
        <v>0.25200000000000011</v>
      </c>
      <c r="N210" s="37">
        <v>0.20449672180192535</v>
      </c>
      <c r="O210" s="37">
        <v>0.20672583913974307</v>
      </c>
      <c r="P210" s="37">
        <v>0.21158452843978726</v>
      </c>
      <c r="Q210" s="37">
        <v>0.2150859045589979</v>
      </c>
      <c r="R210" s="37">
        <v>0.20242927966714719</v>
      </c>
      <c r="S210" s="37">
        <v>0.20672583913974307</v>
      </c>
      <c r="T210" s="37">
        <v>0.20523442640711886</v>
      </c>
      <c r="U210" s="37">
        <v>0.21215138973973513</v>
      </c>
      <c r="V210" s="37">
        <v>0.20672583913974307</v>
      </c>
      <c r="W210" s="37">
        <v>0.20694376083951616</v>
      </c>
      <c r="X210" s="37">
        <v>0.20672583913974307</v>
      </c>
      <c r="Y210" s="37">
        <v>0.20389388209901727</v>
      </c>
      <c r="Z210" s="37">
        <v>0.20694376083951616</v>
      </c>
      <c r="AA210" s="37">
        <v>0.20694376083951616</v>
      </c>
      <c r="AB210" s="37">
        <v>0.2234474735936951</v>
      </c>
      <c r="AC210" s="37">
        <v>0.20669646240926398</v>
      </c>
      <c r="AD210" s="37">
        <v>0.20266661024998545</v>
      </c>
      <c r="AE210" s="37">
        <v>0.22205125794750225</v>
      </c>
      <c r="AF210" s="37">
        <v>0.20672583913974307</v>
      </c>
      <c r="AG210" s="37">
        <v>0.20694376083951616</v>
      </c>
      <c r="AH210" s="37">
        <v>0.21158452843978726</v>
      </c>
      <c r="AI210" s="37">
        <v>0.21910014621804774</v>
      </c>
      <c r="AJ210" s="37">
        <v>0.20694376083951616</v>
      </c>
      <c r="AK210" s="37">
        <v>0.20248849253523482</v>
      </c>
      <c r="AL210" s="37">
        <v>0.20672583913974307</v>
      </c>
      <c r="AM210" s="37">
        <v>0.20666709008955775</v>
      </c>
      <c r="AN210" s="37">
        <v>0.21106499909457033</v>
      </c>
      <c r="AO210" s="37">
        <v>0.20669646240926398</v>
      </c>
      <c r="AP210" s="37">
        <v>0.20694376083951616</v>
      </c>
      <c r="AQ210" s="37">
        <v>0.21255429142292259</v>
      </c>
      <c r="AR210" s="37">
        <v>0.21158452843978726</v>
      </c>
      <c r="AS210" s="37">
        <v>0.19728350857453569</v>
      </c>
      <c r="AT210" s="37">
        <v>0.21913239490448833</v>
      </c>
      <c r="AU210" s="37">
        <v>0.20460200631934367</v>
      </c>
      <c r="AV210" s="37">
        <v>0.20694376083951616</v>
      </c>
      <c r="AW210" s="37">
        <v>0.2066041371967986</v>
      </c>
      <c r="AX210" s="37">
        <v>0.20669646240926398</v>
      </c>
      <c r="AY210" s="37">
        <v>0.20672583913974307</v>
      </c>
      <c r="AZ210" s="37">
        <v>0.20379554426982227</v>
      </c>
      <c r="BA210" s="37">
        <v>0.20248849253523482</v>
      </c>
      <c r="BB210" s="37">
        <v>0.20248849253523482</v>
      </c>
      <c r="BC210" s="37">
        <v>0.20775876446871422</v>
      </c>
      <c r="BD210" s="37">
        <v>0.20187088313758395</v>
      </c>
      <c r="BE210" s="37">
        <v>0.20672583913974307</v>
      </c>
      <c r="BF210" s="37">
        <v>0.2175882996693741</v>
      </c>
      <c r="BG210" s="37">
        <v>0.21221784039660241</v>
      </c>
      <c r="BH210" s="37">
        <v>0.21968687723611224</v>
      </c>
      <c r="BI210" s="37">
        <v>0.21158452843978726</v>
      </c>
      <c r="BJ210" s="37">
        <v>0.20669646240926398</v>
      </c>
      <c r="BK210" s="37">
        <v>0.22854835463904544</v>
      </c>
      <c r="BL210" s="37">
        <v>0.21633552457715233</v>
      </c>
      <c r="BM210" s="37">
        <v>0.20464018672198492</v>
      </c>
      <c r="BN210" s="37">
        <v>0.2003175574429239</v>
      </c>
      <c r="BO210" s="37">
        <v>0.20978407092277407</v>
      </c>
      <c r="BP210" s="37">
        <v>0.20668177569804524</v>
      </c>
      <c r="BQ210" s="37">
        <v>0.20990124537797161</v>
      </c>
      <c r="BR210" s="37">
        <v>0.20694376083951616</v>
      </c>
      <c r="BS210" s="37">
        <v>0.20694376083951616</v>
      </c>
      <c r="BT210" s="37">
        <v>0.20672583913974307</v>
      </c>
      <c r="BU210" s="37">
        <v>0.20672583913974307</v>
      </c>
      <c r="BV210" s="37">
        <v>0.21158452843978726</v>
      </c>
      <c r="BW210" s="37">
        <v>0.21197241993055971</v>
      </c>
      <c r="BX210" s="37">
        <v>0.20248849253523482</v>
      </c>
      <c r="BY210" s="37">
        <v>0.20703814180904789</v>
      </c>
      <c r="BZ210" s="37">
        <v>0.20546216016155583</v>
      </c>
      <c r="CA210" s="37">
        <v>0.20694376083951616</v>
      </c>
      <c r="CB210" s="37">
        <v>0.20245119107724907</v>
      </c>
      <c r="CC210" s="37">
        <v>0.21900403295032667</v>
      </c>
      <c r="CD210" s="37">
        <v>0.20702667579890766</v>
      </c>
      <c r="CE210" s="37">
        <v>0.21183710766655284</v>
      </c>
      <c r="CF210" s="37">
        <v>0.18838865257156434</v>
      </c>
      <c r="CG210" s="37">
        <v>0.20245119107724907</v>
      </c>
      <c r="CH210" s="37">
        <v>0.22806175669897133</v>
      </c>
      <c r="CI210" s="37">
        <v>0.19825388993977677</v>
      </c>
      <c r="CJ210" s="37">
        <v>0.21158452843978726</v>
      </c>
      <c r="CK210" s="37">
        <v>0.21857956388975941</v>
      </c>
      <c r="CL210" s="37">
        <v>0.20248849253523482</v>
      </c>
      <c r="CM210" s="37">
        <v>0.20709324920507655</v>
      </c>
      <c r="CN210" s="37">
        <v>0.21220933393940644</v>
      </c>
      <c r="CO210" s="37">
        <v>0.22549565822491324</v>
      </c>
      <c r="CP210" s="37">
        <v>0.21361433135710395</v>
      </c>
      <c r="CQ210" s="37">
        <v>0.20648802750985973</v>
      </c>
      <c r="CR210" s="37">
        <v>0.20266661024998545</v>
      </c>
      <c r="CS210" s="37">
        <v>0.21469553093043259</v>
      </c>
      <c r="CT210" s="37">
        <v>0.20248849253523482</v>
      </c>
      <c r="CU210" s="37">
        <v>0.2034943806985734</v>
      </c>
      <c r="CV210" s="37">
        <v>0.20266661024998545</v>
      </c>
      <c r="CW210" s="37">
        <v>0.20909716202901185</v>
      </c>
      <c r="CX210" s="37">
        <v>0.20248849253523482</v>
      </c>
      <c r="CY210" s="37">
        <v>0.20248849253523482</v>
      </c>
      <c r="CZ210" s="37">
        <v>0.21547602163584667</v>
      </c>
      <c r="DA210" s="37">
        <v>0.20266661024998545</v>
      </c>
      <c r="DB210" s="37">
        <v>0.20094881261080344</v>
      </c>
      <c r="DC210" s="37">
        <v>0.20245119107724907</v>
      </c>
      <c r="DD210" s="37">
        <v>0.20787186287548232</v>
      </c>
      <c r="DE210" s="37">
        <v>0.20240737081025828</v>
      </c>
      <c r="DF210" s="37">
        <v>0.20838337685625685</v>
      </c>
      <c r="DG210" s="37">
        <v>0.2003175574429239</v>
      </c>
      <c r="DH210" s="37">
        <v>0.20059654231797053</v>
      </c>
      <c r="DI210" s="37">
        <v>0.20937215332010872</v>
      </c>
      <c r="DJ210" s="37">
        <v>0.20725614699103034</v>
      </c>
      <c r="DK210" s="37">
        <v>0.20248849253523482</v>
      </c>
      <c r="DL210" s="37">
        <v>0.20248849253523482</v>
      </c>
      <c r="DM210" s="37">
        <v>0.19125379293211386</v>
      </c>
      <c r="DN210" s="37">
        <v>0.20490755048500842</v>
      </c>
      <c r="DO210" s="37">
        <v>0.20248849253523482</v>
      </c>
      <c r="DP210" s="37">
        <v>0.2003175574429239</v>
      </c>
      <c r="DQ210" s="37">
        <v>0.20688874305231097</v>
      </c>
      <c r="DR210" s="37">
        <v>0.19018825905740622</v>
      </c>
      <c r="DS210" s="37">
        <v>0.20396462507495383</v>
      </c>
      <c r="DT210" s="37">
        <v>0.19774169868767788</v>
      </c>
      <c r="DU210" s="37">
        <v>0.20248849253523482</v>
      </c>
      <c r="DV210" s="37">
        <v>0.20226981246644749</v>
      </c>
      <c r="DW210" s="37">
        <v>0.20075100102795185</v>
      </c>
      <c r="DX210" s="37">
        <v>0.20355392263647043</v>
      </c>
      <c r="DY210" s="37">
        <v>0.20266661024998545</v>
      </c>
      <c r="DZ210" s="37">
        <v>0.20614975283202197</v>
      </c>
      <c r="EA210" s="37">
        <v>0.20259427644012207</v>
      </c>
      <c r="EB210" s="37">
        <v>0.20787186287548232</v>
      </c>
      <c r="EC210" s="37">
        <v>0.20248849253523482</v>
      </c>
      <c r="ED210" s="37">
        <v>0.20421362307705593</v>
      </c>
      <c r="EE210" s="37">
        <v>0.20266661024998545</v>
      </c>
      <c r="EF210" s="37">
        <v>0.20248849253523482</v>
      </c>
      <c r="EG210" s="37">
        <v>0.2003175574429239</v>
      </c>
      <c r="EH210" s="37">
        <v>0.20248849253523482</v>
      </c>
      <c r="EI210" s="37">
        <v>0.20248849253523482</v>
      </c>
      <c r="EJ210" s="37">
        <v>0.20943946761611887</v>
      </c>
      <c r="EK210" s="37">
        <v>0.20409062646446152</v>
      </c>
      <c r="EL210" s="37">
        <v>0.20943946761611887</v>
      </c>
      <c r="EM210" s="37">
        <v>0.20969434036763235</v>
      </c>
      <c r="EN210" s="37">
        <v>0.20461094764672083</v>
      </c>
      <c r="EO210" s="37">
        <v>0.20431886740990834</v>
      </c>
      <c r="EP210" s="37">
        <v>0.20943946761611887</v>
      </c>
      <c r="EQ210" s="37">
        <v>0.20513877465414576</v>
      </c>
      <c r="ER210" s="37">
        <v>0.19463235381594823</v>
      </c>
      <c r="ES210" s="37">
        <v>0.19244427028417221</v>
      </c>
      <c r="ET210" s="37">
        <v>0.20266661024998545</v>
      </c>
      <c r="EU210" s="37">
        <v>0.20737119954335115</v>
      </c>
      <c r="EV210" s="37">
        <v>0.20838337685625685</v>
      </c>
      <c r="EW210" s="37">
        <v>0.21248629009341369</v>
      </c>
      <c r="EX210" s="37">
        <v>0.20248849253523482</v>
      </c>
      <c r="EY210" s="37">
        <v>0.20248849253523482</v>
      </c>
      <c r="EZ210" s="37">
        <v>0.20728718110729649</v>
      </c>
      <c r="FA210" s="37">
        <v>0.20266661024998545</v>
      </c>
      <c r="FB210" s="37">
        <v>0.20102046240435811</v>
      </c>
      <c r="FC210" s="37">
        <v>0.20266661024998545</v>
      </c>
      <c r="FD210" s="37">
        <v>0.18625004747429297</v>
      </c>
      <c r="FE210" s="37">
        <v>0.20513877465414576</v>
      </c>
      <c r="FF210" s="37">
        <v>0.20102046240435811</v>
      </c>
      <c r="FG210" s="37">
        <v>0.20248849253523482</v>
      </c>
      <c r="FH210" s="37">
        <v>0.20234038735114335</v>
      </c>
      <c r="FI210" s="37">
        <v>0.19604528290504386</v>
      </c>
      <c r="FJ210" s="37">
        <v>0.21797175416532588</v>
      </c>
      <c r="FK210" s="37">
        <v>0.20266661024998545</v>
      </c>
      <c r="FL210" s="37">
        <v>0.20422234103868098</v>
      </c>
      <c r="FM210" s="37">
        <v>0.20553736487929553</v>
      </c>
      <c r="FN210" s="37">
        <v>0.20943946761611887</v>
      </c>
      <c r="FO210" s="37">
        <v>0.21282506138103852</v>
      </c>
      <c r="FP210" s="37">
        <v>0.20266661024998545</v>
      </c>
      <c r="FQ210" s="37">
        <v>0.20248849253523482</v>
      </c>
      <c r="FR210" s="37">
        <v>0.20266661024998545</v>
      </c>
      <c r="FS210" s="37">
        <v>0.19548750671958448</v>
      </c>
      <c r="FT210" s="37">
        <v>0.20248849253523482</v>
      </c>
      <c r="FU210" s="37">
        <v>0.20248849253523482</v>
      </c>
      <c r="FV210" s="37">
        <v>0.20259427644012207</v>
      </c>
      <c r="FW210" s="37">
        <v>0.21371232848698107</v>
      </c>
      <c r="FX210" s="37">
        <v>0.20943946761611887</v>
      </c>
      <c r="FY210" s="37">
        <v>0.20557529811813158</v>
      </c>
      <c r="FZ210" s="37">
        <v>0.1978993737034449</v>
      </c>
      <c r="GA210" s="37">
        <v>0.20248849253523482</v>
      </c>
      <c r="GB210" s="37">
        <v>0.20248849253523482</v>
      </c>
      <c r="GC210" s="37">
        <v>0.21596715629576702</v>
      </c>
      <c r="GD210" s="37">
        <v>0.20178089871300231</v>
      </c>
      <c r="GE210" s="37">
        <v>0.20266661024998545</v>
      </c>
      <c r="GF210" s="37">
        <v>0.20248849253523482</v>
      </c>
      <c r="GG210" s="37">
        <v>0.21284105507279949</v>
      </c>
      <c r="GH210" s="37">
        <v>0.19737514062893013</v>
      </c>
      <c r="GI210" s="37">
        <v>0.20259427644012207</v>
      </c>
      <c r="GJ210" s="37">
        <v>0.20266661024998545</v>
      </c>
      <c r="GK210" s="37">
        <v>0.19758601623450245</v>
      </c>
      <c r="GL210" s="37">
        <v>0.20242927966714719</v>
      </c>
      <c r="GM210" s="37">
        <v>0.21729536629935353</v>
      </c>
      <c r="GN210" s="37">
        <v>0.2003175574429239</v>
      </c>
      <c r="GO210" s="37">
        <v>0.20229066838367893</v>
      </c>
      <c r="GP210" s="37">
        <v>0.20266661024998545</v>
      </c>
      <c r="GQ210" s="37">
        <v>0.21724911902707245</v>
      </c>
      <c r="GR210" s="37">
        <v>0.20943946761611887</v>
      </c>
      <c r="GS210" s="37">
        <v>0.20248849253523482</v>
      </c>
      <c r="GT210" s="37">
        <v>0.20760424533188027</v>
      </c>
      <c r="GU210" s="37">
        <v>0.20567613488360093</v>
      </c>
      <c r="GV210" s="37">
        <v>0.20234038735114335</v>
      </c>
      <c r="GW210" s="37">
        <v>0.20248849253523482</v>
      </c>
      <c r="GX210" s="37">
        <v>0.20957347735541765</v>
      </c>
      <c r="GY210" s="37">
        <v>0.20943946761611887</v>
      </c>
      <c r="GZ210" s="37">
        <v>0.20621329599851412</v>
      </c>
      <c r="HA210" s="37">
        <v>0.20245119107724907</v>
      </c>
      <c r="HB210" s="37">
        <v>0.20553736487929553</v>
      </c>
      <c r="HC210" s="37">
        <v>0.20383544672368448</v>
      </c>
      <c r="HD210" s="37">
        <v>0.20266661024998545</v>
      </c>
      <c r="HE210" s="37">
        <v>0.16925516831267085</v>
      </c>
      <c r="HF210" s="37">
        <v>0.20248849253523482</v>
      </c>
      <c r="HG210" s="37">
        <v>0.1708727122577629</v>
      </c>
      <c r="HH210" s="37">
        <v>0.20508217199111489</v>
      </c>
      <c r="HI210" s="37">
        <v>0.20248849253523482</v>
      </c>
      <c r="HJ210" s="37">
        <v>0.20416867772479041</v>
      </c>
      <c r="HK210" s="37">
        <v>0.19825388993977677</v>
      </c>
      <c r="HL210" s="37">
        <v>0.2003918040517787</v>
      </c>
      <c r="HM210" s="37">
        <v>0.20248849253523482</v>
      </c>
      <c r="HN210" s="37">
        <v>0.1946956950695744</v>
      </c>
      <c r="HO210" s="37">
        <v>0.20771690375152474</v>
      </c>
      <c r="HP210" s="37">
        <v>0.20266661024998545</v>
      </c>
      <c r="HQ210" s="37">
        <v>0.20242927966714719</v>
      </c>
      <c r="HR210" s="37">
        <v>0.19708533188083588</v>
      </c>
      <c r="HS210" s="37">
        <v>0.2042319831210786</v>
      </c>
      <c r="HT210" s="37">
        <v>0.20245119107724907</v>
      </c>
      <c r="HU210" s="37">
        <v>0.20837277294081069</v>
      </c>
      <c r="HV210" s="37">
        <v>0.2003175574429239</v>
      </c>
      <c r="HW210" s="37">
        <v>0.20248849253523482</v>
      </c>
      <c r="HX210" s="37">
        <v>0.20943946761611887</v>
      </c>
      <c r="HY210" s="37">
        <v>0.20943946761611887</v>
      </c>
      <c r="HZ210" s="37">
        <v>0.19805088750337818</v>
      </c>
      <c r="IA210" s="37">
        <v>0.20245119107724907</v>
      </c>
      <c r="IB210" s="37">
        <v>0.20240737081025828</v>
      </c>
      <c r="IC210" s="37">
        <v>0.1995735672775818</v>
      </c>
      <c r="ID210" s="37">
        <v>0.20245119107724907</v>
      </c>
      <c r="IE210" s="37">
        <v>0.20248849253523482</v>
      </c>
      <c r="IF210" s="37">
        <v>0.20259427644012207</v>
      </c>
      <c r="IG210" s="37">
        <v>0.2003175574429239</v>
      </c>
      <c r="IH210" s="37">
        <v>0.20725614699103034</v>
      </c>
      <c r="II210" s="37">
        <v>0.20943946761611887</v>
      </c>
      <c r="IJ210" s="37">
        <v>0.20383330267539268</v>
      </c>
      <c r="IK210" s="37">
        <v>0.20467774608266409</v>
      </c>
      <c r="IL210" s="37">
        <v>0.20059654231797053</v>
      </c>
      <c r="IM210" s="37"/>
      <c r="IN210" s="37"/>
      <c r="IO210" s="37"/>
      <c r="IP210" s="37"/>
      <c r="IQ210" s="37"/>
      <c r="IR210" s="37"/>
      <c r="IS210" s="37"/>
      <c r="IT210" s="37"/>
      <c r="IU210" s="37"/>
      <c r="IV210" s="37"/>
      <c r="IW210" s="37"/>
      <c r="IX210" s="37"/>
      <c r="IY210" s="37"/>
      <c r="IZ210" s="37"/>
      <c r="JA210" s="37"/>
      <c r="JB210" s="37"/>
      <c r="JC210" s="37"/>
      <c r="JD210" s="37"/>
      <c r="JE210" s="37"/>
      <c r="JF210" s="37"/>
      <c r="JG210" s="37"/>
      <c r="JH210" s="37"/>
      <c r="JI210" s="37"/>
      <c r="JJ210" s="37"/>
      <c r="JK210" s="37"/>
      <c r="JL210" s="37"/>
      <c r="JM210" s="37"/>
      <c r="JN210" s="37"/>
      <c r="JO210" s="37"/>
      <c r="JP210" s="37"/>
      <c r="JQ210" s="37"/>
      <c r="JR210" s="37"/>
      <c r="JS210" s="37"/>
      <c r="JT210" s="37"/>
      <c r="JU210" s="37"/>
      <c r="JV210" s="37"/>
      <c r="JW210" s="37"/>
      <c r="JX210" s="37"/>
      <c r="JY210" s="37"/>
      <c r="JZ210" s="37"/>
      <c r="KA210" s="37"/>
      <c r="KB210" s="37"/>
      <c r="KC210" s="37"/>
      <c r="KD210" s="37"/>
      <c r="KE210" s="37"/>
      <c r="KF210" s="37"/>
      <c r="KG210" s="37"/>
      <c r="KH210" s="37"/>
      <c r="KI210" s="37"/>
      <c r="KJ210" s="37"/>
      <c r="KK210" s="37"/>
      <c r="KL210" s="37"/>
      <c r="KM210" s="37"/>
      <c r="KN210" s="37"/>
      <c r="KO210" s="37"/>
      <c r="KP210" s="37"/>
      <c r="KQ210" s="37"/>
      <c r="KR210" s="37"/>
      <c r="KS210" s="37"/>
      <c r="KT210" s="37"/>
      <c r="KU210" s="37"/>
      <c r="KV210" s="37"/>
      <c r="KW210" s="37"/>
      <c r="KX210" s="37"/>
      <c r="KY210" s="37"/>
      <c r="KZ210" s="37"/>
      <c r="LA210" s="37"/>
      <c r="LB210" s="37"/>
      <c r="LC210" s="37"/>
      <c r="LD210" s="37"/>
      <c r="LE210" s="37"/>
      <c r="LF210" s="37"/>
      <c r="LG210" s="37"/>
      <c r="LH210" s="37"/>
      <c r="LI210" s="37"/>
      <c r="LJ210" s="37"/>
      <c r="LK210" s="37"/>
      <c r="LL210" s="37"/>
      <c r="LM210" s="37"/>
      <c r="LN210" s="37"/>
      <c r="LO210" s="37"/>
      <c r="LP210" s="37"/>
      <c r="LQ210" s="37"/>
      <c r="LR210" s="37"/>
      <c r="LS210" s="37"/>
      <c r="LT210" s="37"/>
      <c r="LU210" s="37"/>
      <c r="LV210" s="37"/>
      <c r="LW210" s="37"/>
      <c r="LX210" s="37"/>
      <c r="LY210" s="37"/>
      <c r="LZ210" s="37"/>
      <c r="MA210" s="37"/>
      <c r="MB210" s="37"/>
      <c r="MC210" s="37"/>
      <c r="MD210" s="37"/>
      <c r="ME210" s="37"/>
      <c r="MF210" s="37"/>
      <c r="MG210" s="37"/>
      <c r="MH210" s="37"/>
      <c r="MI210" s="37"/>
      <c r="MJ210" s="37"/>
      <c r="MK210" s="37"/>
      <c r="ML210" s="37"/>
      <c r="MM210" s="37"/>
      <c r="MN210" s="37"/>
      <c r="MO210" s="37"/>
      <c r="MP210" s="37"/>
      <c r="MQ210" s="37"/>
      <c r="MR210" s="37"/>
      <c r="MS210" s="37"/>
      <c r="MT210" s="37"/>
      <c r="MU210" s="37"/>
      <c r="MV210" s="37"/>
      <c r="MW210" s="37"/>
      <c r="MX210" s="37"/>
      <c r="MY210" s="37"/>
      <c r="MZ210" s="37"/>
      <c r="NA210" s="37"/>
      <c r="NB210" s="37"/>
      <c r="NC210" s="37"/>
      <c r="ND210" s="37"/>
      <c r="NE210" s="37"/>
      <c r="NF210" s="37"/>
      <c r="NG210" s="37"/>
      <c r="NH210" s="37"/>
      <c r="NI210" s="37"/>
      <c r="NJ210" s="37"/>
      <c r="NK210" s="37"/>
      <c r="NL210" s="37"/>
      <c r="NM210" s="37"/>
      <c r="NN210" s="37"/>
      <c r="NO210" s="37"/>
      <c r="NP210" s="37"/>
      <c r="NQ210" s="37"/>
      <c r="NR210" s="37"/>
      <c r="NS210" s="37"/>
      <c r="NT210" s="37"/>
      <c r="NU210" s="37"/>
      <c r="NV210" s="37"/>
      <c r="NW210" s="37"/>
      <c r="NX210" s="37"/>
      <c r="NY210" s="37"/>
      <c r="NZ210" s="37"/>
      <c r="OA210" s="37"/>
      <c r="OB210" s="37"/>
      <c r="OC210" s="37"/>
      <c r="OD210" s="37"/>
      <c r="OE210" s="37"/>
      <c r="OF210" s="37"/>
      <c r="OG210" s="37"/>
      <c r="OH210" s="37"/>
      <c r="OI210" s="37"/>
      <c r="OJ210" s="37"/>
      <c r="OK210" s="37"/>
      <c r="OL210" s="37"/>
      <c r="OM210" s="37"/>
      <c r="ON210" s="37"/>
      <c r="OO210" s="37"/>
      <c r="OP210" s="37"/>
      <c r="OQ210" s="37"/>
      <c r="OR210" s="37"/>
      <c r="OS210" s="37"/>
      <c r="OT210" s="37"/>
    </row>
    <row r="211" spans="1:410" x14ac:dyDescent="0.35">
      <c r="A211" s="307">
        <v>0.25300000000000011</v>
      </c>
      <c r="B211" s="314">
        <f t="shared" si="24"/>
        <v>0.20725081961407332</v>
      </c>
      <c r="C211" s="315">
        <f t="shared" si="25"/>
        <v>4.5749180385926791E-2</v>
      </c>
      <c r="D211" s="37">
        <f t="shared" si="26"/>
        <v>0.20387931546197413</v>
      </c>
      <c r="E211" s="11">
        <f t="shared" si="27"/>
        <v>4.9120684538025983E-2</v>
      </c>
      <c r="F211" s="310">
        <f t="shared" si="28"/>
        <v>0.20719822320659992</v>
      </c>
      <c r="G211" s="311">
        <f t="shared" si="29"/>
        <v>4.5801776793400195E-2</v>
      </c>
      <c r="H211" s="312">
        <f t="shared" si="30"/>
        <v>0.2039853891784254</v>
      </c>
      <c r="I211" s="313">
        <f t="shared" si="31"/>
        <v>4.9014610821574711E-2</v>
      </c>
      <c r="J211" s="323">
        <v>0.20387931546197413</v>
      </c>
      <c r="K211" s="313">
        <v>4.9120684538025983E-2</v>
      </c>
      <c r="M211" s="1">
        <v>0.25300000000000011</v>
      </c>
      <c r="N211" s="37">
        <v>0.20540275464466773</v>
      </c>
      <c r="O211" s="37">
        <v>0.20762876861280022</v>
      </c>
      <c r="P211" s="37">
        <v>0.21247539967307816</v>
      </c>
      <c r="Q211" s="37">
        <v>0.21596965327200168</v>
      </c>
      <c r="R211" s="37">
        <v>0.20333350012882967</v>
      </c>
      <c r="S211" s="37">
        <v>0.20762876861280022</v>
      </c>
      <c r="T211" s="37">
        <v>0.20613704785369902</v>
      </c>
      <c r="U211" s="37">
        <v>0.21303406966483451</v>
      </c>
      <c r="V211" s="37">
        <v>0.20762876861280022</v>
      </c>
      <c r="W211" s="37">
        <v>0.20783745566203771</v>
      </c>
      <c r="X211" s="37">
        <v>0.20762876861280022</v>
      </c>
      <c r="Y211" s="37">
        <v>0.20479587310919989</v>
      </c>
      <c r="Z211" s="37">
        <v>0.20783745566203771</v>
      </c>
      <c r="AA211" s="37">
        <v>0.20783745566203771</v>
      </c>
      <c r="AB211" s="37">
        <v>0.2244021509414944</v>
      </c>
      <c r="AC211" s="37">
        <v>0.20759662864486406</v>
      </c>
      <c r="AD211" s="37">
        <v>0.20358326501849167</v>
      </c>
      <c r="AE211" s="37">
        <v>0.22300846470291047</v>
      </c>
      <c r="AF211" s="37">
        <v>0.20762876861280022</v>
      </c>
      <c r="AG211" s="37">
        <v>0.20783745566203771</v>
      </c>
      <c r="AH211" s="37">
        <v>0.21247539967307816</v>
      </c>
      <c r="AI211" s="37">
        <v>0.22006811648039815</v>
      </c>
      <c r="AJ211" s="37">
        <v>0.20783745566203771</v>
      </c>
      <c r="AK211" s="37">
        <v>0.2033917843412909</v>
      </c>
      <c r="AL211" s="37">
        <v>0.20762876861280022</v>
      </c>
      <c r="AM211" s="37">
        <v>0.2075644939154615</v>
      </c>
      <c r="AN211" s="37">
        <v>0.21195629004166539</v>
      </c>
      <c r="AO211" s="37">
        <v>0.20759662864486406</v>
      </c>
      <c r="AP211" s="37">
        <v>0.20783745566203771</v>
      </c>
      <c r="AQ211" s="37">
        <v>0.21348443743505197</v>
      </c>
      <c r="AR211" s="37">
        <v>0.21247539967307816</v>
      </c>
      <c r="AS211" s="37">
        <v>0.1981877492545383</v>
      </c>
      <c r="AT211" s="37">
        <v>0.22002201454387138</v>
      </c>
      <c r="AU211" s="37">
        <v>0.20549772099412023</v>
      </c>
      <c r="AV211" s="37">
        <v>0.20783745566203771</v>
      </c>
      <c r="AW211" s="37">
        <v>0.20750706485389458</v>
      </c>
      <c r="AX211" s="37">
        <v>0.20759662864486406</v>
      </c>
      <c r="AY211" s="37">
        <v>0.20762876861280022</v>
      </c>
      <c r="AZ211" s="37">
        <v>0.20469802031998396</v>
      </c>
      <c r="BA211" s="37">
        <v>0.2033917843412909</v>
      </c>
      <c r="BB211" s="37">
        <v>0.2033917843412909</v>
      </c>
      <c r="BC211" s="37">
        <v>0.20867190479496922</v>
      </c>
      <c r="BD211" s="37">
        <v>0.20276258699001937</v>
      </c>
      <c r="BE211" s="37">
        <v>0.20762876861280022</v>
      </c>
      <c r="BF211" s="37">
        <v>0.21849900122179244</v>
      </c>
      <c r="BG211" s="37">
        <v>0.21310691958787586</v>
      </c>
      <c r="BH211" s="37">
        <v>0.22063123914510796</v>
      </c>
      <c r="BI211" s="37">
        <v>0.21247539967307816</v>
      </c>
      <c r="BJ211" s="37">
        <v>0.20759662864486406</v>
      </c>
      <c r="BK211" s="37">
        <v>0.22949021932444857</v>
      </c>
      <c r="BL211" s="37">
        <v>0.21722615910268495</v>
      </c>
      <c r="BM211" s="37">
        <v>0.20554268728240088</v>
      </c>
      <c r="BN211" s="37">
        <v>0.20122221953136865</v>
      </c>
      <c r="BO211" s="37">
        <v>0.21064566336135093</v>
      </c>
      <c r="BP211" s="37">
        <v>0.20758056062531982</v>
      </c>
      <c r="BQ211" s="37">
        <v>0.21080542095290755</v>
      </c>
      <c r="BR211" s="37">
        <v>0.20783745566203771</v>
      </c>
      <c r="BS211" s="37">
        <v>0.20783745566203771</v>
      </c>
      <c r="BT211" s="37">
        <v>0.20762876861280022</v>
      </c>
      <c r="BU211" s="37">
        <v>0.20762876861280022</v>
      </c>
      <c r="BV211" s="37">
        <v>0.21247539967307816</v>
      </c>
      <c r="BW211" s="37">
        <v>0.21299773695798652</v>
      </c>
      <c r="BX211" s="37">
        <v>0.2033917843412909</v>
      </c>
      <c r="BY211" s="37">
        <v>0.20793318766742219</v>
      </c>
      <c r="BZ211" s="37">
        <v>0.20636287839216894</v>
      </c>
      <c r="CA211" s="37">
        <v>0.20783745566203771</v>
      </c>
      <c r="CB211" s="37">
        <v>0.20336086840597933</v>
      </c>
      <c r="CC211" s="37">
        <v>0.21992704180846179</v>
      </c>
      <c r="CD211" s="37">
        <v>0.20790694990333702</v>
      </c>
      <c r="CE211" s="37">
        <v>0.2127697774471784</v>
      </c>
      <c r="CF211" s="37">
        <v>0.18931654848299928</v>
      </c>
      <c r="CG211" s="37">
        <v>0.20336086840597933</v>
      </c>
      <c r="CH211" s="37">
        <v>0.22900553344902774</v>
      </c>
      <c r="CI211" s="37">
        <v>0.19917302340077381</v>
      </c>
      <c r="CJ211" s="37">
        <v>0.21247539967307816</v>
      </c>
      <c r="CK211" s="37">
        <v>0.21946633609961852</v>
      </c>
      <c r="CL211" s="37">
        <v>0.2033917843412909</v>
      </c>
      <c r="CM211" s="37">
        <v>0.20800044091472358</v>
      </c>
      <c r="CN211" s="37">
        <v>0.21310936995166974</v>
      </c>
      <c r="CO211" s="37">
        <v>0.22644407226184571</v>
      </c>
      <c r="CP211" s="37">
        <v>0.21449754180774683</v>
      </c>
      <c r="CQ211" s="37">
        <v>0.20739391616444047</v>
      </c>
      <c r="CR211" s="37">
        <v>0.20358326501849167</v>
      </c>
      <c r="CS211" s="37">
        <v>0.21557474245794661</v>
      </c>
      <c r="CT211" s="37">
        <v>0.2033917843412909</v>
      </c>
      <c r="CU211" s="37">
        <v>0.2044007206525098</v>
      </c>
      <c r="CV211" s="37">
        <v>0.20358326501849167</v>
      </c>
      <c r="CW211" s="37">
        <v>0.21001320117902167</v>
      </c>
      <c r="CX211" s="37">
        <v>0.2033917843412909</v>
      </c>
      <c r="CY211" s="37">
        <v>0.2033917843412909</v>
      </c>
      <c r="CZ211" s="37">
        <v>0.21637393330292443</v>
      </c>
      <c r="DA211" s="37">
        <v>0.20358326501849167</v>
      </c>
      <c r="DB211" s="37">
        <v>0.20184737805241948</v>
      </c>
      <c r="DC211" s="37">
        <v>0.20336086840597933</v>
      </c>
      <c r="DD211" s="37">
        <v>0.20876963869574738</v>
      </c>
      <c r="DE211" s="37">
        <v>0.20330613580372581</v>
      </c>
      <c r="DF211" s="37">
        <v>0.20927920592380733</v>
      </c>
      <c r="DG211" s="37">
        <v>0.20122221953136865</v>
      </c>
      <c r="DH211" s="37">
        <v>0.20150636632241503</v>
      </c>
      <c r="DI211" s="37">
        <v>0.21028827802710715</v>
      </c>
      <c r="DJ211" s="37">
        <v>0.20817067707107495</v>
      </c>
      <c r="DK211" s="37">
        <v>0.2033917843412909</v>
      </c>
      <c r="DL211" s="37">
        <v>0.2033917843412909</v>
      </c>
      <c r="DM211" s="37">
        <v>0.19213170388883682</v>
      </c>
      <c r="DN211" s="37">
        <v>0.20580196414371055</v>
      </c>
      <c r="DO211" s="37">
        <v>0.2033917843412909</v>
      </c>
      <c r="DP211" s="37">
        <v>0.20122221953136865</v>
      </c>
      <c r="DQ211" s="37">
        <v>0.2078069540302161</v>
      </c>
      <c r="DR211" s="37">
        <v>0.19110818590787471</v>
      </c>
      <c r="DS211" s="37">
        <v>0.2048681669042387</v>
      </c>
      <c r="DT211" s="37">
        <v>0.19865734088789777</v>
      </c>
      <c r="DU211" s="37">
        <v>0.2033917843412909</v>
      </c>
      <c r="DV211" s="37">
        <v>0.20317674465348357</v>
      </c>
      <c r="DW211" s="37">
        <v>0.20165538799308269</v>
      </c>
      <c r="DX211" s="37">
        <v>0.20447008664052158</v>
      </c>
      <c r="DY211" s="37">
        <v>0.20358326501849167</v>
      </c>
      <c r="DZ211" s="37">
        <v>0.20682816331493936</v>
      </c>
      <c r="EA211" s="37">
        <v>0.20350785410404648</v>
      </c>
      <c r="EB211" s="37">
        <v>0.20876963869574738</v>
      </c>
      <c r="EC211" s="37">
        <v>0.2033917843412909</v>
      </c>
      <c r="ED211" s="37">
        <v>0.20524067331744678</v>
      </c>
      <c r="EE211" s="37">
        <v>0.20358326501849167</v>
      </c>
      <c r="EF211" s="37">
        <v>0.2033917843412909</v>
      </c>
      <c r="EG211" s="37">
        <v>0.20122221953136865</v>
      </c>
      <c r="EH211" s="37">
        <v>0.2033917843412909</v>
      </c>
      <c r="EI211" s="37">
        <v>0.2033917843412909</v>
      </c>
      <c r="EJ211" s="37">
        <v>0.21033131811092676</v>
      </c>
      <c r="EK211" s="37">
        <v>0.20500453937784391</v>
      </c>
      <c r="EL211" s="37">
        <v>0.21033131811092676</v>
      </c>
      <c r="EM211" s="37">
        <v>0.21059497625490065</v>
      </c>
      <c r="EN211" s="37">
        <v>0.20551381348372444</v>
      </c>
      <c r="EO211" s="37">
        <v>0.20473431392637598</v>
      </c>
      <c r="EP211" s="37">
        <v>0.21033131811092676</v>
      </c>
      <c r="EQ211" s="37">
        <v>0.2060356249395312</v>
      </c>
      <c r="ER211" s="37">
        <v>0.19555495808569234</v>
      </c>
      <c r="ES211" s="37">
        <v>0.19340470336161797</v>
      </c>
      <c r="ET211" s="37">
        <v>0.20358326501849167</v>
      </c>
      <c r="EU211" s="37">
        <v>0.20827089395578868</v>
      </c>
      <c r="EV211" s="37">
        <v>0.20927920592380733</v>
      </c>
      <c r="EW211" s="37">
        <v>0.21337695074737573</v>
      </c>
      <c r="EX211" s="37">
        <v>0.2033917843412909</v>
      </c>
      <c r="EY211" s="37">
        <v>0.2033917843412909</v>
      </c>
      <c r="EZ211" s="37">
        <v>0.20817994028737763</v>
      </c>
      <c r="FA211" s="37">
        <v>0.20358326501849167</v>
      </c>
      <c r="FB211" s="37">
        <v>0.2019235131788808</v>
      </c>
      <c r="FC211" s="37">
        <v>0.20358326501849167</v>
      </c>
      <c r="FD211" s="37">
        <v>0.18710176574480331</v>
      </c>
      <c r="FE211" s="37">
        <v>0.2060356249395312</v>
      </c>
      <c r="FF211" s="37">
        <v>0.2019235131788808</v>
      </c>
      <c r="FG211" s="37">
        <v>0.2033917843412909</v>
      </c>
      <c r="FH211" s="37">
        <v>0.20325277855226709</v>
      </c>
      <c r="FI211" s="37">
        <v>0.19693986412172881</v>
      </c>
      <c r="FJ211" s="37">
        <v>0.2188590976204623</v>
      </c>
      <c r="FK211" s="37">
        <v>0.20358326501849167</v>
      </c>
      <c r="FL211" s="37">
        <v>0.20510953684378652</v>
      </c>
      <c r="FM211" s="37">
        <v>0.20645075197596841</v>
      </c>
      <c r="FN211" s="37">
        <v>0.21033131811092676</v>
      </c>
      <c r="FO211" s="37">
        <v>0.21371938747471653</v>
      </c>
      <c r="FP211" s="37">
        <v>0.20358326501849167</v>
      </c>
      <c r="FQ211" s="37">
        <v>0.2033917843412909</v>
      </c>
      <c r="FR211" s="37">
        <v>0.20358326501849167</v>
      </c>
      <c r="FS211" s="37">
        <v>0.19640304338850001</v>
      </c>
      <c r="FT211" s="37">
        <v>0.2033917843412909</v>
      </c>
      <c r="FU211" s="37">
        <v>0.2033917843412909</v>
      </c>
      <c r="FV211" s="37">
        <v>0.20350785410404648</v>
      </c>
      <c r="FW211" s="37">
        <v>0.21462603685192616</v>
      </c>
      <c r="FX211" s="37">
        <v>0.21033131811092676</v>
      </c>
      <c r="FY211" s="37">
        <v>0.2065255621092974</v>
      </c>
      <c r="FZ211" s="37">
        <v>0.19880630626749962</v>
      </c>
      <c r="GA211" s="37">
        <v>0.2033917843412909</v>
      </c>
      <c r="GB211" s="37">
        <v>0.2033917843412909</v>
      </c>
      <c r="GC211" s="37">
        <v>0.21691276893885481</v>
      </c>
      <c r="GD211" s="37">
        <v>0.20269804591223073</v>
      </c>
      <c r="GE211" s="37">
        <v>0.20358326501849167</v>
      </c>
      <c r="GF211" s="37">
        <v>0.2033917843412909</v>
      </c>
      <c r="GG211" s="37">
        <v>0.21373819848778708</v>
      </c>
      <c r="GH211" s="37">
        <v>0.19828522692564476</v>
      </c>
      <c r="GI211" s="37">
        <v>0.20350785410404648</v>
      </c>
      <c r="GJ211" s="37">
        <v>0.20358326501849167</v>
      </c>
      <c r="GK211" s="37">
        <v>0.19850940425377872</v>
      </c>
      <c r="GL211" s="37">
        <v>0.20333350012882967</v>
      </c>
      <c r="GM211" s="37">
        <v>0.21822622272954706</v>
      </c>
      <c r="GN211" s="37">
        <v>0.20122221953136865</v>
      </c>
      <c r="GO211" s="37">
        <v>0.20317030982742024</v>
      </c>
      <c r="GP211" s="37">
        <v>0.20358326501849167</v>
      </c>
      <c r="GQ211" s="37">
        <v>0.218137916127354</v>
      </c>
      <c r="GR211" s="37">
        <v>0.21033131811092676</v>
      </c>
      <c r="GS211" s="37">
        <v>0.2033917843412909</v>
      </c>
      <c r="GT211" s="37">
        <v>0.20854759644558962</v>
      </c>
      <c r="GU211" s="37">
        <v>0.20659072373813414</v>
      </c>
      <c r="GV211" s="37">
        <v>0.20325277855226709</v>
      </c>
      <c r="GW211" s="37">
        <v>0.2033917843412909</v>
      </c>
      <c r="GX211" s="37">
        <v>0.21048011637475494</v>
      </c>
      <c r="GY211" s="37">
        <v>0.21033131811092676</v>
      </c>
      <c r="GZ211" s="37">
        <v>0.20710812414165058</v>
      </c>
      <c r="HA211" s="37">
        <v>0.20336086840597933</v>
      </c>
      <c r="HB211" s="37">
        <v>0.20645075197596841</v>
      </c>
      <c r="HC211" s="37">
        <v>0.20473645673849217</v>
      </c>
      <c r="HD211" s="37">
        <v>0.20358326501849167</v>
      </c>
      <c r="HE211" s="37">
        <v>0.16992830756485877</v>
      </c>
      <c r="HF211" s="37">
        <v>0.2033917843412909</v>
      </c>
      <c r="HG211" s="37">
        <v>0.17154657474670154</v>
      </c>
      <c r="HH211" s="37">
        <v>0.20599165775807315</v>
      </c>
      <c r="HI211" s="37">
        <v>0.2033917843412909</v>
      </c>
      <c r="HJ211" s="37">
        <v>0.20508568926420412</v>
      </c>
      <c r="HK211" s="37">
        <v>0.19917302340077381</v>
      </c>
      <c r="HL211" s="37">
        <v>0.20130664248502628</v>
      </c>
      <c r="HM211" s="37">
        <v>0.2033917843412909</v>
      </c>
      <c r="HN211" s="37">
        <v>0.19557770187570322</v>
      </c>
      <c r="HO211" s="37">
        <v>0.20862581782116552</v>
      </c>
      <c r="HP211" s="37">
        <v>0.20358326501849167</v>
      </c>
      <c r="HQ211" s="37">
        <v>0.20333350012882967</v>
      </c>
      <c r="HR211" s="37">
        <v>0.19787041455054721</v>
      </c>
      <c r="HS211" s="37">
        <v>0.20513816349499026</v>
      </c>
      <c r="HT211" s="37">
        <v>0.20336086840597933</v>
      </c>
      <c r="HU211" s="37">
        <v>0.20926431753383445</v>
      </c>
      <c r="HV211" s="37">
        <v>0.20122221953136865</v>
      </c>
      <c r="HW211" s="37">
        <v>0.2033917843412909</v>
      </c>
      <c r="HX211" s="37">
        <v>0.21033131811092676</v>
      </c>
      <c r="HY211" s="37">
        <v>0.21033131811092676</v>
      </c>
      <c r="HZ211" s="37">
        <v>0.19897921541301011</v>
      </c>
      <c r="IA211" s="37">
        <v>0.20336086840597933</v>
      </c>
      <c r="IB211" s="37">
        <v>0.20330613580372581</v>
      </c>
      <c r="IC211" s="37">
        <v>0.20049195280283127</v>
      </c>
      <c r="ID211" s="37">
        <v>0.20336086840597933</v>
      </c>
      <c r="IE211" s="37">
        <v>0.2033917843412909</v>
      </c>
      <c r="IF211" s="37">
        <v>0.20350785410404648</v>
      </c>
      <c r="IG211" s="37">
        <v>0.20122221953136865</v>
      </c>
      <c r="IH211" s="37">
        <v>0.20817067707107495</v>
      </c>
      <c r="II211" s="37">
        <v>0.21033131811092676</v>
      </c>
      <c r="IJ211" s="37">
        <v>0.20474601837096151</v>
      </c>
      <c r="IK211" s="37">
        <v>0.20556973856186533</v>
      </c>
      <c r="IL211" s="37">
        <v>0.20150636632241503</v>
      </c>
      <c r="IM211" s="37"/>
      <c r="IN211" s="37"/>
      <c r="IO211" s="37"/>
      <c r="IP211" s="37"/>
      <c r="IQ211" s="37"/>
      <c r="IR211" s="37"/>
      <c r="IS211" s="37"/>
      <c r="IT211" s="37"/>
      <c r="IU211" s="37"/>
      <c r="IV211" s="37"/>
      <c r="IW211" s="37"/>
      <c r="IX211" s="37"/>
      <c r="IY211" s="37"/>
      <c r="IZ211" s="37"/>
      <c r="JA211" s="37"/>
      <c r="JB211" s="37"/>
      <c r="JC211" s="37"/>
      <c r="JD211" s="37"/>
      <c r="JE211" s="37"/>
      <c r="JF211" s="37"/>
      <c r="JG211" s="37"/>
      <c r="JH211" s="37"/>
      <c r="JI211" s="37"/>
      <c r="JJ211" s="37"/>
      <c r="JK211" s="37"/>
      <c r="JL211" s="37"/>
      <c r="JM211" s="37"/>
      <c r="JN211" s="37"/>
      <c r="JO211" s="37"/>
      <c r="JP211" s="37"/>
      <c r="JQ211" s="37"/>
      <c r="JR211" s="37"/>
      <c r="JS211" s="37"/>
      <c r="JT211" s="37"/>
      <c r="JU211" s="37"/>
      <c r="JV211" s="37"/>
      <c r="JW211" s="37"/>
      <c r="JX211" s="37"/>
      <c r="JY211" s="37"/>
      <c r="JZ211" s="37"/>
      <c r="KA211" s="37"/>
      <c r="KB211" s="37"/>
      <c r="KC211" s="37"/>
      <c r="KD211" s="37"/>
      <c r="KE211" s="37"/>
      <c r="KF211" s="37"/>
      <c r="KG211" s="37"/>
      <c r="KH211" s="37"/>
      <c r="KI211" s="37"/>
      <c r="KJ211" s="37"/>
      <c r="KK211" s="37"/>
      <c r="KL211" s="37"/>
      <c r="KM211" s="37"/>
      <c r="KN211" s="37"/>
      <c r="KO211" s="37"/>
      <c r="KP211" s="37"/>
      <c r="KQ211" s="37"/>
      <c r="KR211" s="37"/>
      <c r="KS211" s="37"/>
      <c r="KT211" s="37"/>
      <c r="KU211" s="37"/>
      <c r="KV211" s="37"/>
      <c r="KW211" s="37"/>
      <c r="KX211" s="37"/>
      <c r="KY211" s="37"/>
      <c r="KZ211" s="37"/>
      <c r="LA211" s="37"/>
      <c r="LB211" s="37"/>
      <c r="LC211" s="37"/>
      <c r="LD211" s="37"/>
      <c r="LE211" s="37"/>
      <c r="LF211" s="37"/>
      <c r="LG211" s="37"/>
      <c r="LH211" s="37"/>
      <c r="LI211" s="37"/>
      <c r="LJ211" s="37"/>
      <c r="LK211" s="37"/>
      <c r="LL211" s="37"/>
      <c r="LM211" s="37"/>
      <c r="LN211" s="37"/>
      <c r="LO211" s="37"/>
      <c r="LP211" s="37"/>
      <c r="LQ211" s="37"/>
      <c r="LR211" s="37"/>
      <c r="LS211" s="37"/>
      <c r="LT211" s="37"/>
      <c r="LU211" s="37"/>
      <c r="LV211" s="37"/>
      <c r="LW211" s="37"/>
      <c r="LX211" s="37"/>
      <c r="LY211" s="37"/>
      <c r="LZ211" s="37"/>
      <c r="MA211" s="37"/>
      <c r="MB211" s="37"/>
      <c r="MC211" s="37"/>
      <c r="MD211" s="37"/>
      <c r="ME211" s="37"/>
      <c r="MF211" s="37"/>
      <c r="MG211" s="37"/>
      <c r="MH211" s="37"/>
      <c r="MI211" s="37"/>
      <c r="MJ211" s="37"/>
      <c r="MK211" s="37"/>
      <c r="ML211" s="37"/>
      <c r="MM211" s="37"/>
      <c r="MN211" s="37"/>
      <c r="MO211" s="37"/>
      <c r="MP211" s="37"/>
      <c r="MQ211" s="37"/>
      <c r="MR211" s="37"/>
      <c r="MS211" s="37"/>
      <c r="MT211" s="37"/>
      <c r="MU211" s="37"/>
      <c r="MV211" s="37"/>
      <c r="MW211" s="37"/>
      <c r="MX211" s="37"/>
      <c r="MY211" s="37"/>
      <c r="MZ211" s="37"/>
      <c r="NA211" s="37"/>
      <c r="NB211" s="37"/>
      <c r="NC211" s="37"/>
      <c r="ND211" s="37"/>
      <c r="NE211" s="37"/>
      <c r="NF211" s="37"/>
      <c r="NG211" s="37"/>
      <c r="NH211" s="37"/>
      <c r="NI211" s="37"/>
      <c r="NJ211" s="37"/>
      <c r="NK211" s="37"/>
      <c r="NL211" s="37"/>
      <c r="NM211" s="37"/>
      <c r="NN211" s="37"/>
      <c r="NO211" s="37"/>
      <c r="NP211" s="37"/>
      <c r="NQ211" s="37"/>
      <c r="NR211" s="37"/>
      <c r="NS211" s="37"/>
      <c r="NT211" s="37"/>
      <c r="NU211" s="37"/>
      <c r="NV211" s="37"/>
      <c r="NW211" s="37"/>
      <c r="NX211" s="37"/>
      <c r="NY211" s="37"/>
      <c r="NZ211" s="37"/>
      <c r="OA211" s="37"/>
      <c r="OB211" s="37"/>
      <c r="OC211" s="37"/>
      <c r="OD211" s="37"/>
      <c r="OE211" s="37"/>
      <c r="OF211" s="37"/>
      <c r="OG211" s="37"/>
      <c r="OH211" s="37"/>
      <c r="OI211" s="37"/>
      <c r="OJ211" s="37"/>
      <c r="OK211" s="37"/>
      <c r="OL211" s="37"/>
      <c r="OM211" s="37"/>
      <c r="ON211" s="37"/>
      <c r="OO211" s="37"/>
      <c r="OP211" s="37"/>
      <c r="OQ211" s="37"/>
      <c r="OR211" s="37"/>
      <c r="OS211" s="37"/>
      <c r="OT211" s="37"/>
    </row>
    <row r="212" spans="1:410" x14ac:dyDescent="0.35">
      <c r="A212" s="307">
        <v>0.25400000000000011</v>
      </c>
      <c r="B212" s="314">
        <f t="shared" si="24"/>
        <v>0.20815235455385206</v>
      </c>
      <c r="C212" s="315">
        <f t="shared" si="25"/>
        <v>4.5847645446148055E-2</v>
      </c>
      <c r="D212" s="37">
        <f t="shared" si="26"/>
        <v>0.20477990398695237</v>
      </c>
      <c r="E212" s="11">
        <f t="shared" si="27"/>
        <v>4.9220096013047748E-2</v>
      </c>
      <c r="F212" s="310">
        <f t="shared" si="28"/>
        <v>0.20809914652011893</v>
      </c>
      <c r="G212" s="311">
        <f t="shared" si="29"/>
        <v>4.5900853479881182E-2</v>
      </c>
      <c r="H212" s="312">
        <f t="shared" si="30"/>
        <v>0.20488630914788078</v>
      </c>
      <c r="I212" s="313">
        <f t="shared" si="31"/>
        <v>4.9113690852119335E-2</v>
      </c>
      <c r="J212" s="323">
        <v>0.20477990398695237</v>
      </c>
      <c r="K212" s="313">
        <v>4.9220096013047748E-2</v>
      </c>
      <c r="M212" s="1">
        <v>0.25400000000000011</v>
      </c>
      <c r="N212" s="37">
        <v>0.20630473614317757</v>
      </c>
      <c r="O212" s="37">
        <v>0.20853190031848157</v>
      </c>
      <c r="P212" s="37">
        <v>0.21336658284289878</v>
      </c>
      <c r="Q212" s="37">
        <v>0.21685373980825173</v>
      </c>
      <c r="R212" s="37">
        <v>0.20423785691706087</v>
      </c>
      <c r="S212" s="37">
        <v>0.20853190031848157</v>
      </c>
      <c r="T212" s="37">
        <v>0.20703986806089381</v>
      </c>
      <c r="U212" s="37">
        <v>0.21391708261422226</v>
      </c>
      <c r="V212" s="37">
        <v>0.20853190031848157</v>
      </c>
      <c r="W212" s="37">
        <v>0.208731308252468</v>
      </c>
      <c r="X212" s="37">
        <v>0.20853190031848157</v>
      </c>
      <c r="Y212" s="37">
        <v>0.20570528924461984</v>
      </c>
      <c r="Z212" s="37">
        <v>0.208731308252468</v>
      </c>
      <c r="AA212" s="37">
        <v>0.208731308252468</v>
      </c>
      <c r="AB212" s="37">
        <v>0.22535694388528849</v>
      </c>
      <c r="AC212" s="37">
        <v>0.20849698447747489</v>
      </c>
      <c r="AD212" s="37">
        <v>0.20450011660740053</v>
      </c>
      <c r="AE212" s="37">
        <v>0.22396579138557327</v>
      </c>
      <c r="AF212" s="37">
        <v>0.20853190031848157</v>
      </c>
      <c r="AG212" s="37">
        <v>0.208731308252468</v>
      </c>
      <c r="AH212" s="37">
        <v>0.21336658284289878</v>
      </c>
      <c r="AI212" s="37">
        <v>0.22103618056094598</v>
      </c>
      <c r="AJ212" s="37">
        <v>0.208731308252468</v>
      </c>
      <c r="AK212" s="37">
        <v>0.20429521014473551</v>
      </c>
      <c r="AL212" s="37">
        <v>0.20853190031848157</v>
      </c>
      <c r="AM212" s="37">
        <v>0.20846207477096979</v>
      </c>
      <c r="AN212" s="37">
        <v>0.21284786964516766</v>
      </c>
      <c r="AO212" s="37">
        <v>0.20849698447747489</v>
      </c>
      <c r="AP212" s="37">
        <v>0.208731308252468</v>
      </c>
      <c r="AQ212" s="37">
        <v>0.214414755454156</v>
      </c>
      <c r="AR212" s="37">
        <v>0.21336658284289878</v>
      </c>
      <c r="AS212" s="37">
        <v>0.19908470812040413</v>
      </c>
      <c r="AT212" s="37">
        <v>0.22091197226390435</v>
      </c>
      <c r="AU212" s="37">
        <v>0.20639373346323087</v>
      </c>
      <c r="AV212" s="37">
        <v>0.208731308252468</v>
      </c>
      <c r="AW212" s="37">
        <v>0.20841019714048681</v>
      </c>
      <c r="AX212" s="37">
        <v>0.20849698447747489</v>
      </c>
      <c r="AY212" s="37">
        <v>0.20853190031848157</v>
      </c>
      <c r="AZ212" s="37">
        <v>0.20560849429093886</v>
      </c>
      <c r="BA212" s="37">
        <v>0.20429521014473551</v>
      </c>
      <c r="BB212" s="37">
        <v>0.20429521014473551</v>
      </c>
      <c r="BC212" s="37">
        <v>0.20958521052271517</v>
      </c>
      <c r="BD212" s="37">
        <v>0.2036544400459892</v>
      </c>
      <c r="BE212" s="37">
        <v>0.20853190031848157</v>
      </c>
      <c r="BF212" s="37">
        <v>0.21940990596818288</v>
      </c>
      <c r="BG212" s="37">
        <v>0.21399631667277985</v>
      </c>
      <c r="BH212" s="37">
        <v>0.2215757495354409</v>
      </c>
      <c r="BI212" s="37">
        <v>0.21336658284289878</v>
      </c>
      <c r="BJ212" s="37">
        <v>0.20849698447747489</v>
      </c>
      <c r="BK212" s="37">
        <v>0.23043224872239199</v>
      </c>
      <c r="BL212" s="37">
        <v>0.21811712238933412</v>
      </c>
      <c r="BM212" s="37">
        <v>0.20644538521729405</v>
      </c>
      <c r="BN212" s="37">
        <v>0.20212700671798678</v>
      </c>
      <c r="BO212" s="37">
        <v>0.2115074774445298</v>
      </c>
      <c r="BP212" s="37">
        <v>0.20847952885737664</v>
      </c>
      <c r="BQ212" s="37">
        <v>0.21170980384973315</v>
      </c>
      <c r="BR212" s="37">
        <v>0.208731308252468</v>
      </c>
      <c r="BS212" s="37">
        <v>0.208731308252468</v>
      </c>
      <c r="BT212" s="37">
        <v>0.20853190031848157</v>
      </c>
      <c r="BU212" s="37">
        <v>0.20853190031848157</v>
      </c>
      <c r="BV212" s="37">
        <v>0.21336658284289878</v>
      </c>
      <c r="BW212" s="37">
        <v>0.21402276018544963</v>
      </c>
      <c r="BX212" s="37">
        <v>0.20429521014473551</v>
      </c>
      <c r="BY212" s="37">
        <v>0.20882839070477055</v>
      </c>
      <c r="BZ212" s="37">
        <v>0.20725649386647116</v>
      </c>
      <c r="CA212" s="37">
        <v>0.208731308252468</v>
      </c>
      <c r="CB212" s="37">
        <v>0.20427070856767315</v>
      </c>
      <c r="CC212" s="37">
        <v>0.22085027775320665</v>
      </c>
      <c r="CD212" s="37">
        <v>0.20878761029437931</v>
      </c>
      <c r="CE212" s="37">
        <v>0.21370255697006635</v>
      </c>
      <c r="CF212" s="37">
        <v>0.19024450763986001</v>
      </c>
      <c r="CG212" s="37">
        <v>0.20427070856767315</v>
      </c>
      <c r="CH212" s="37">
        <v>0.22994946834165586</v>
      </c>
      <c r="CI212" s="37">
        <v>0.20009233842779794</v>
      </c>
      <c r="CJ212" s="37">
        <v>0.21336658284289878</v>
      </c>
      <c r="CK212" s="37">
        <v>0.22035344496432763</v>
      </c>
      <c r="CL212" s="37">
        <v>0.20429521014473551</v>
      </c>
      <c r="CM212" s="37">
        <v>0.20890785185410343</v>
      </c>
      <c r="CN212" s="37">
        <v>0.21400957686942279</v>
      </c>
      <c r="CO212" s="37">
        <v>0.22739263327471848</v>
      </c>
      <c r="CP212" s="37">
        <v>0.21538108767470154</v>
      </c>
      <c r="CQ212" s="37">
        <v>0.20830541422716808</v>
      </c>
      <c r="CR212" s="37">
        <v>0.20450011660740053</v>
      </c>
      <c r="CS212" s="37">
        <v>0.21645430148753042</v>
      </c>
      <c r="CT212" s="37">
        <v>0.20429521014473551</v>
      </c>
      <c r="CU212" s="37">
        <v>0.20530720926176316</v>
      </c>
      <c r="CV212" s="37">
        <v>0.20450011660740053</v>
      </c>
      <c r="CW212" s="37">
        <v>0.21092942374548707</v>
      </c>
      <c r="CX212" s="37">
        <v>0.20429521014473551</v>
      </c>
      <c r="CY212" s="37">
        <v>0.20429521014473551</v>
      </c>
      <c r="CZ212" s="37">
        <v>0.21727216574466124</v>
      </c>
      <c r="DA212" s="37">
        <v>0.20450011660740053</v>
      </c>
      <c r="DB212" s="37">
        <v>0.20274604937294916</v>
      </c>
      <c r="DC212" s="37">
        <v>0.20427070856767315</v>
      </c>
      <c r="DD212" s="37">
        <v>0.20966771173880017</v>
      </c>
      <c r="DE212" s="37">
        <v>0.20420501091616838</v>
      </c>
      <c r="DF212" s="37">
        <v>0.21017533828938006</v>
      </c>
      <c r="DG212" s="37">
        <v>0.20212700671798678</v>
      </c>
      <c r="DH212" s="37">
        <v>0.20241629695493635</v>
      </c>
      <c r="DI212" s="37">
        <v>0.21120459141201686</v>
      </c>
      <c r="DJ212" s="37">
        <v>0.20908539087000566</v>
      </c>
      <c r="DK212" s="37">
        <v>0.20429521014473551</v>
      </c>
      <c r="DL212" s="37">
        <v>0.20429521014473551</v>
      </c>
      <c r="DM212" s="37">
        <v>0.1930099372446501</v>
      </c>
      <c r="DN212" s="37">
        <v>0.20669671704028536</v>
      </c>
      <c r="DO212" s="37">
        <v>0.20429521014473551</v>
      </c>
      <c r="DP212" s="37">
        <v>0.20212700671798678</v>
      </c>
      <c r="DQ212" s="37">
        <v>0.20872534715830504</v>
      </c>
      <c r="DR212" s="37">
        <v>0.19202827346361895</v>
      </c>
      <c r="DS212" s="37">
        <v>0.20578075098308668</v>
      </c>
      <c r="DT212" s="37">
        <v>0.19957317081880266</v>
      </c>
      <c r="DU212" s="37">
        <v>0.20429521014473551</v>
      </c>
      <c r="DV212" s="37">
        <v>0.20408382988701868</v>
      </c>
      <c r="DW212" s="37">
        <v>0.20255990184023021</v>
      </c>
      <c r="DX212" s="37">
        <v>0.20538645050532978</v>
      </c>
      <c r="DY212" s="37">
        <v>0.20450011660740053</v>
      </c>
      <c r="DZ212" s="37">
        <v>0.20750774588080811</v>
      </c>
      <c r="EA212" s="37">
        <v>0.2044216158123906</v>
      </c>
      <c r="EB212" s="37">
        <v>0.20966771173880017</v>
      </c>
      <c r="EC212" s="37">
        <v>0.20429521014473551</v>
      </c>
      <c r="ED212" s="37">
        <v>0.20626711090479555</v>
      </c>
      <c r="EE212" s="37">
        <v>0.20450011660740053</v>
      </c>
      <c r="EF212" s="37">
        <v>0.20429521014473551</v>
      </c>
      <c r="EG212" s="37">
        <v>0.20212700671798678</v>
      </c>
      <c r="EH212" s="37">
        <v>0.20429521014473551</v>
      </c>
      <c r="EI212" s="37">
        <v>0.20429521014473551</v>
      </c>
      <c r="EJ212" s="37">
        <v>0.2112234842339995</v>
      </c>
      <c r="EK212" s="37">
        <v>0.20591863986287007</v>
      </c>
      <c r="EL212" s="37">
        <v>0.2112234842339995</v>
      </c>
      <c r="EM212" s="37">
        <v>0.21149576355405153</v>
      </c>
      <c r="EN212" s="37">
        <v>0.20641682436516962</v>
      </c>
      <c r="EO212" s="37">
        <v>0.20515119277361427</v>
      </c>
      <c r="EP212" s="37">
        <v>0.2112234842339995</v>
      </c>
      <c r="EQ212" s="37">
        <v>0.2069328131398922</v>
      </c>
      <c r="ER212" s="37">
        <v>0.1964777913616953</v>
      </c>
      <c r="ES212" s="37">
        <v>0.19436499637003157</v>
      </c>
      <c r="ET212" s="37">
        <v>0.20450011660740053</v>
      </c>
      <c r="EU212" s="37">
        <v>0.20917087957688096</v>
      </c>
      <c r="EV212" s="37">
        <v>0.21017533828938006</v>
      </c>
      <c r="EW212" s="37">
        <v>0.21426793492645935</v>
      </c>
      <c r="EX212" s="37">
        <v>0.20429521014473551</v>
      </c>
      <c r="EY212" s="37">
        <v>0.20429521014473551</v>
      </c>
      <c r="EZ212" s="37">
        <v>0.20907300935468798</v>
      </c>
      <c r="FA212" s="37">
        <v>0.20450011660740053</v>
      </c>
      <c r="FB212" s="37">
        <v>0.20282669390996744</v>
      </c>
      <c r="FC212" s="37">
        <v>0.20450011660740053</v>
      </c>
      <c r="FD212" s="37">
        <v>0.18795374490545957</v>
      </c>
      <c r="FE212" s="37">
        <v>0.2069328131398922</v>
      </c>
      <c r="FF212" s="37">
        <v>0.20282669390996744</v>
      </c>
      <c r="FG212" s="37">
        <v>0.20429521014473551</v>
      </c>
      <c r="FH212" s="37">
        <v>0.20416534849096601</v>
      </c>
      <c r="FI212" s="37">
        <v>0.19783467237769026</v>
      </c>
      <c r="FJ212" s="37">
        <v>0.21974677560608757</v>
      </c>
      <c r="FK212" s="37">
        <v>0.20450011660740053</v>
      </c>
      <c r="FL212" s="37">
        <v>0.20599702609265691</v>
      </c>
      <c r="FM212" s="37">
        <v>0.20736432153697981</v>
      </c>
      <c r="FN212" s="37">
        <v>0.2112234842339995</v>
      </c>
      <c r="FO212" s="37">
        <v>0.21461402783750438</v>
      </c>
      <c r="FP212" s="37">
        <v>0.20450011660740053</v>
      </c>
      <c r="FQ212" s="37">
        <v>0.20429521014473551</v>
      </c>
      <c r="FR212" s="37">
        <v>0.20450011660740053</v>
      </c>
      <c r="FS212" s="37">
        <v>0.19731876065802001</v>
      </c>
      <c r="FT212" s="37">
        <v>0.20429521014473551</v>
      </c>
      <c r="FU212" s="37">
        <v>0.20429521014473551</v>
      </c>
      <c r="FV212" s="37">
        <v>0.2044216158123906</v>
      </c>
      <c r="FW212" s="37">
        <v>0.215539938310634</v>
      </c>
      <c r="FX212" s="37">
        <v>0.2112234842339995</v>
      </c>
      <c r="FY212" s="37">
        <v>0.2074759761266014</v>
      </c>
      <c r="FZ212" s="37">
        <v>0.19971336173169507</v>
      </c>
      <c r="GA212" s="37">
        <v>0.20429521014473551</v>
      </c>
      <c r="GB212" s="37">
        <v>0.20429521014473551</v>
      </c>
      <c r="GC212" s="37">
        <v>0.21785852707913267</v>
      </c>
      <c r="GD212" s="37">
        <v>0.20361538688801106</v>
      </c>
      <c r="GE212" s="37">
        <v>0.20450011660740053</v>
      </c>
      <c r="GF212" s="37">
        <v>0.20429521014473551</v>
      </c>
      <c r="GG212" s="37">
        <v>0.21463565178044441</v>
      </c>
      <c r="GH212" s="37">
        <v>0.19919548263047293</v>
      </c>
      <c r="GI212" s="37">
        <v>0.2044216158123906</v>
      </c>
      <c r="GJ212" s="37">
        <v>0.20450011660740053</v>
      </c>
      <c r="GK212" s="37">
        <v>0.19943297256776327</v>
      </c>
      <c r="GL212" s="37">
        <v>0.20423785691706087</v>
      </c>
      <c r="GM212" s="37">
        <v>0.21915720303213027</v>
      </c>
      <c r="GN212" s="37">
        <v>0.20212700671798678</v>
      </c>
      <c r="GO212" s="37">
        <v>0.20405031433758625</v>
      </c>
      <c r="GP212" s="37">
        <v>0.20450011660740053</v>
      </c>
      <c r="GQ212" s="37">
        <v>0.21902705157520064</v>
      </c>
      <c r="GR212" s="37">
        <v>0.2112234842339995</v>
      </c>
      <c r="GS212" s="37">
        <v>0.20429521014473551</v>
      </c>
      <c r="GT212" s="37">
        <v>0.20949258188585773</v>
      </c>
      <c r="GU212" s="37">
        <v>0.20749529272701572</v>
      </c>
      <c r="GV212" s="37">
        <v>0.20416534849096601</v>
      </c>
      <c r="GW212" s="37">
        <v>0.20429521014473551</v>
      </c>
      <c r="GX212" s="37">
        <v>0.21138689922723519</v>
      </c>
      <c r="GY212" s="37">
        <v>0.2112234842339995</v>
      </c>
      <c r="GZ212" s="37">
        <v>0.20800164747132488</v>
      </c>
      <c r="HA212" s="37">
        <v>0.20427070856767315</v>
      </c>
      <c r="HB212" s="37">
        <v>0.20736432153697981</v>
      </c>
      <c r="HC212" s="37">
        <v>0.20563761259121205</v>
      </c>
      <c r="HD212" s="37">
        <v>0.20450011660740053</v>
      </c>
      <c r="HE212" s="37">
        <v>0.17060227222166624</v>
      </c>
      <c r="HF212" s="37">
        <v>0.20429521014473551</v>
      </c>
      <c r="HG212" s="37">
        <v>0.17222126327305132</v>
      </c>
      <c r="HH212" s="37">
        <v>0.20690133130198918</v>
      </c>
      <c r="HI212" s="37">
        <v>0.20429521014473551</v>
      </c>
      <c r="HJ212" s="37">
        <v>0.20600290099237362</v>
      </c>
      <c r="HK212" s="37">
        <v>0.20009233842779794</v>
      </c>
      <c r="HL212" s="37">
        <v>0.20222165705471395</v>
      </c>
      <c r="HM212" s="37">
        <v>0.20429521014473551</v>
      </c>
      <c r="HN212" s="37">
        <v>0.19645992236829435</v>
      </c>
      <c r="HO212" s="37">
        <v>0.20953487798306303</v>
      </c>
      <c r="HP212" s="37">
        <v>0.20450011660740053</v>
      </c>
      <c r="HQ212" s="37">
        <v>0.20423785691706087</v>
      </c>
      <c r="HR212" s="37">
        <v>0.19865610288573254</v>
      </c>
      <c r="HS212" s="37">
        <v>0.20604973556898587</v>
      </c>
      <c r="HT212" s="37">
        <v>0.20427070856767315</v>
      </c>
      <c r="HU212" s="37">
        <v>0.21015621962029574</v>
      </c>
      <c r="HV212" s="37">
        <v>0.20212700671798678</v>
      </c>
      <c r="HW212" s="37">
        <v>0.20429521014473551</v>
      </c>
      <c r="HX212" s="37">
        <v>0.2112234842339995</v>
      </c>
      <c r="HY212" s="37">
        <v>0.2112234842339995</v>
      </c>
      <c r="HZ212" s="37">
        <v>0.19990777440869523</v>
      </c>
      <c r="IA212" s="37">
        <v>0.20427070856767315</v>
      </c>
      <c r="IB212" s="37">
        <v>0.20420501091616838</v>
      </c>
      <c r="IC212" s="37">
        <v>0.20141052447964736</v>
      </c>
      <c r="ID212" s="37">
        <v>0.20427070856767315</v>
      </c>
      <c r="IE212" s="37">
        <v>0.20429521014473551</v>
      </c>
      <c r="IF212" s="37">
        <v>0.2044216158123906</v>
      </c>
      <c r="IG212" s="37">
        <v>0.20212700671798678</v>
      </c>
      <c r="IH212" s="37">
        <v>0.20908539087000566</v>
      </c>
      <c r="II212" s="37">
        <v>0.2112234842339995</v>
      </c>
      <c r="IJ212" s="37">
        <v>0.20565891630193556</v>
      </c>
      <c r="IK212" s="37">
        <v>0.20646206351048035</v>
      </c>
      <c r="IL212" s="37">
        <v>0.20241629695493635</v>
      </c>
      <c r="IM212" s="37"/>
      <c r="IN212" s="37"/>
      <c r="IO212" s="37"/>
      <c r="IP212" s="37"/>
      <c r="IQ212" s="37"/>
      <c r="IR212" s="37"/>
      <c r="IS212" s="37"/>
      <c r="IT212" s="37"/>
      <c r="IU212" s="37"/>
      <c r="IV212" s="37"/>
      <c r="IW212" s="37"/>
      <c r="IX212" s="37"/>
      <c r="IY212" s="37"/>
      <c r="IZ212" s="37"/>
      <c r="JA212" s="37"/>
      <c r="JB212" s="37"/>
      <c r="JC212" s="37"/>
      <c r="JD212" s="37"/>
      <c r="JE212" s="37"/>
      <c r="JF212" s="37"/>
      <c r="JG212" s="37"/>
      <c r="JH212" s="37"/>
      <c r="JI212" s="37"/>
      <c r="JJ212" s="37"/>
      <c r="JK212" s="37"/>
      <c r="JL212" s="37"/>
      <c r="JM212" s="37"/>
      <c r="JN212" s="37"/>
      <c r="JO212" s="37"/>
      <c r="JP212" s="37"/>
      <c r="JQ212" s="37"/>
      <c r="JR212" s="37"/>
      <c r="JS212" s="37"/>
      <c r="JT212" s="37"/>
      <c r="JU212" s="37"/>
      <c r="JV212" s="37"/>
      <c r="JW212" s="37"/>
      <c r="JX212" s="37"/>
      <c r="JY212" s="37"/>
      <c r="JZ212" s="37"/>
      <c r="KA212" s="37"/>
      <c r="KB212" s="37"/>
      <c r="KC212" s="37"/>
      <c r="KD212" s="37"/>
      <c r="KE212" s="37"/>
      <c r="KF212" s="37"/>
      <c r="KG212" s="37"/>
      <c r="KH212" s="37"/>
      <c r="KI212" s="37"/>
      <c r="KJ212" s="37"/>
      <c r="KK212" s="37"/>
      <c r="KL212" s="37"/>
      <c r="KM212" s="37"/>
      <c r="KN212" s="37"/>
      <c r="KO212" s="37"/>
      <c r="KP212" s="37"/>
      <c r="KQ212" s="37"/>
      <c r="KR212" s="37"/>
      <c r="KS212" s="37"/>
      <c r="KT212" s="37"/>
      <c r="KU212" s="37"/>
      <c r="KV212" s="37"/>
      <c r="KW212" s="37"/>
      <c r="KX212" s="37"/>
      <c r="KY212" s="37"/>
      <c r="KZ212" s="37"/>
      <c r="LA212" s="37"/>
      <c r="LB212" s="37"/>
      <c r="LC212" s="37"/>
      <c r="LD212" s="37"/>
      <c r="LE212" s="37"/>
      <c r="LF212" s="37"/>
      <c r="LG212" s="37"/>
      <c r="LH212" s="37"/>
      <c r="LI212" s="37"/>
      <c r="LJ212" s="37"/>
      <c r="LK212" s="37"/>
      <c r="LL212" s="37"/>
      <c r="LM212" s="37"/>
      <c r="LN212" s="37"/>
      <c r="LO212" s="37"/>
      <c r="LP212" s="37"/>
      <c r="LQ212" s="37"/>
      <c r="LR212" s="37"/>
      <c r="LS212" s="37"/>
      <c r="LT212" s="37"/>
      <c r="LU212" s="37"/>
      <c r="LV212" s="37"/>
      <c r="LW212" s="37"/>
      <c r="LX212" s="37"/>
      <c r="LY212" s="37"/>
      <c r="LZ212" s="37"/>
      <c r="MA212" s="37"/>
      <c r="MB212" s="37"/>
      <c r="MC212" s="37"/>
      <c r="MD212" s="37"/>
      <c r="ME212" s="37"/>
      <c r="MF212" s="37"/>
      <c r="MG212" s="37"/>
      <c r="MH212" s="37"/>
      <c r="MI212" s="37"/>
      <c r="MJ212" s="37"/>
      <c r="MK212" s="37"/>
      <c r="ML212" s="37"/>
      <c r="MM212" s="37"/>
      <c r="MN212" s="37"/>
      <c r="MO212" s="37"/>
      <c r="MP212" s="37"/>
      <c r="MQ212" s="37"/>
      <c r="MR212" s="37"/>
      <c r="MS212" s="37"/>
      <c r="MT212" s="37"/>
      <c r="MU212" s="37"/>
      <c r="MV212" s="37"/>
      <c r="MW212" s="37"/>
      <c r="MX212" s="37"/>
      <c r="MY212" s="37"/>
      <c r="MZ212" s="37"/>
      <c r="NA212" s="37"/>
      <c r="NB212" s="37"/>
      <c r="NC212" s="37"/>
      <c r="ND212" s="37"/>
      <c r="NE212" s="37"/>
      <c r="NF212" s="37"/>
      <c r="NG212" s="37"/>
      <c r="NH212" s="37"/>
      <c r="NI212" s="37"/>
      <c r="NJ212" s="37"/>
      <c r="NK212" s="37"/>
      <c r="NL212" s="37"/>
      <c r="NM212" s="37"/>
      <c r="NN212" s="37"/>
      <c r="NO212" s="37"/>
      <c r="NP212" s="37"/>
      <c r="NQ212" s="37"/>
      <c r="NR212" s="37"/>
      <c r="NS212" s="37"/>
      <c r="NT212" s="37"/>
      <c r="NU212" s="37"/>
      <c r="NV212" s="37"/>
      <c r="NW212" s="37"/>
      <c r="NX212" s="37"/>
      <c r="NY212" s="37"/>
      <c r="NZ212" s="37"/>
      <c r="OA212" s="37"/>
      <c r="OB212" s="37"/>
      <c r="OC212" s="37"/>
      <c r="OD212" s="37"/>
      <c r="OE212" s="37"/>
      <c r="OF212" s="37"/>
      <c r="OG212" s="37"/>
      <c r="OH212" s="37"/>
      <c r="OI212" s="37"/>
      <c r="OJ212" s="37"/>
      <c r="OK212" s="37"/>
      <c r="OL212" s="37"/>
      <c r="OM212" s="37"/>
      <c r="ON212" s="37"/>
      <c r="OO212" s="37"/>
      <c r="OP212" s="37"/>
      <c r="OQ212" s="37"/>
      <c r="OR212" s="37"/>
      <c r="OS212" s="37"/>
      <c r="OT212" s="37"/>
    </row>
    <row r="213" spans="1:410" x14ac:dyDescent="0.35">
      <c r="A213" s="307">
        <v>0.25500000000000012</v>
      </c>
      <c r="B213" s="314">
        <f t="shared" si="24"/>
        <v>0.20905404995252852</v>
      </c>
      <c r="C213" s="315">
        <f t="shared" si="25"/>
        <v>4.5945950047471595E-2</v>
      </c>
      <c r="D213" s="37">
        <f t="shared" si="26"/>
        <v>0.20568014138031571</v>
      </c>
      <c r="E213" s="11">
        <f t="shared" si="27"/>
        <v>4.9319858619684409E-2</v>
      </c>
      <c r="F213" s="310">
        <f t="shared" si="28"/>
        <v>0.2090002960586031</v>
      </c>
      <c r="G213" s="311">
        <f t="shared" si="29"/>
        <v>4.5999703941397019E-2</v>
      </c>
      <c r="H213" s="312">
        <f t="shared" si="30"/>
        <v>0.20578684586308474</v>
      </c>
      <c r="I213" s="313">
        <f t="shared" si="31"/>
        <v>4.9213154136915377E-2</v>
      </c>
      <c r="J213" s="323">
        <v>0.20568014138031571</v>
      </c>
      <c r="K213" s="313">
        <v>4.9319858619684409E-2</v>
      </c>
      <c r="M213" s="1">
        <v>0.25500000000000012</v>
      </c>
      <c r="N213" s="37">
        <v>0.20719772006293868</v>
      </c>
      <c r="O213" s="37">
        <v>0.20943523365610539</v>
      </c>
      <c r="P213" s="37">
        <v>0.21425807684063147</v>
      </c>
      <c r="Q213" s="37">
        <v>0.21773816298575022</v>
      </c>
      <c r="R213" s="37">
        <v>0.2051423497876923</v>
      </c>
      <c r="S213" s="37">
        <v>0.20943523365610539</v>
      </c>
      <c r="T213" s="37">
        <v>0.20794288643819114</v>
      </c>
      <c r="U213" s="37">
        <v>0.21480042741439376</v>
      </c>
      <c r="V213" s="37">
        <v>0.20943523365610539</v>
      </c>
      <c r="W213" s="37">
        <v>0.20962531835104348</v>
      </c>
      <c r="X213" s="37">
        <v>0.20943523365610539</v>
      </c>
      <c r="Y213" s="37">
        <v>0.20661488980424547</v>
      </c>
      <c r="Z213" s="37">
        <v>0.20962531835104348</v>
      </c>
      <c r="AA213" s="37">
        <v>0.20962531835104348</v>
      </c>
      <c r="AB213" s="37">
        <v>0.22631185197370463</v>
      </c>
      <c r="AC213" s="37">
        <v>0.20939752939047462</v>
      </c>
      <c r="AD213" s="37">
        <v>0.20541716441041902</v>
      </c>
      <c r="AE213" s="37">
        <v>0.22492323749282472</v>
      </c>
      <c r="AF213" s="37">
        <v>0.20943523365610539</v>
      </c>
      <c r="AG213" s="37">
        <v>0.20962531835104348</v>
      </c>
      <c r="AH213" s="37">
        <v>0.21425807684063147</v>
      </c>
      <c r="AI213" s="37">
        <v>0.22200433804335873</v>
      </c>
      <c r="AJ213" s="37">
        <v>0.20962531835104348</v>
      </c>
      <c r="AK213" s="37">
        <v>0.2051998946796465</v>
      </c>
      <c r="AL213" s="37">
        <v>0.20943523365610539</v>
      </c>
      <c r="AM213" s="37">
        <v>0.20935983222281074</v>
      </c>
      <c r="AN213" s="37">
        <v>0.21373973691138048</v>
      </c>
      <c r="AO213" s="37">
        <v>0.20939752939047462</v>
      </c>
      <c r="AP213" s="37">
        <v>0.20962531835104348</v>
      </c>
      <c r="AQ213" s="37">
        <v>0.2153452448614126</v>
      </c>
      <c r="AR213" s="37">
        <v>0.21425807684063147</v>
      </c>
      <c r="AS213" s="37">
        <v>0.19997636871009816</v>
      </c>
      <c r="AT213" s="37">
        <v>0.2218022668797166</v>
      </c>
      <c r="AU213" s="37">
        <v>0.20729004263257256</v>
      </c>
      <c r="AV213" s="37">
        <v>0.20962531835104348</v>
      </c>
      <c r="AW213" s="37">
        <v>0.20931353343947534</v>
      </c>
      <c r="AX213" s="37">
        <v>0.20939752939047462</v>
      </c>
      <c r="AY213" s="37">
        <v>0.20943523365610539</v>
      </c>
      <c r="AZ213" s="37">
        <v>0.20652049871573608</v>
      </c>
      <c r="BA213" s="37">
        <v>0.2051998946796465</v>
      </c>
      <c r="BB213" s="37">
        <v>0.2051998946796465</v>
      </c>
      <c r="BC213" s="37">
        <v>0.2104986812404297</v>
      </c>
      <c r="BD213" s="37">
        <v>0.20455093664225688</v>
      </c>
      <c r="BE213" s="37">
        <v>0.20943523365610539</v>
      </c>
      <c r="BF213" s="37">
        <v>0.22032101329941489</v>
      </c>
      <c r="BG213" s="37">
        <v>0.21488603051974908</v>
      </c>
      <c r="BH213" s="37">
        <v>0.22252040783659943</v>
      </c>
      <c r="BI213" s="37">
        <v>0.21425807684063147</v>
      </c>
      <c r="BJ213" s="37">
        <v>0.20939752939047462</v>
      </c>
      <c r="BK213" s="37">
        <v>0.23137444219276593</v>
      </c>
      <c r="BL213" s="37">
        <v>0.21900841327272413</v>
      </c>
      <c r="BM213" s="37">
        <v>0.20734827994021821</v>
      </c>
      <c r="BN213" s="37">
        <v>0.20303191885341287</v>
      </c>
      <c r="BO213" s="37">
        <v>0.21236965030869626</v>
      </c>
      <c r="BP213" s="37">
        <v>0.20937867991935444</v>
      </c>
      <c r="BQ213" s="37">
        <v>0.21261439345184541</v>
      </c>
      <c r="BR213" s="37">
        <v>0.20962531835104348</v>
      </c>
      <c r="BS213" s="37">
        <v>0.20962531835104348</v>
      </c>
      <c r="BT213" s="37">
        <v>0.20943523365610539</v>
      </c>
      <c r="BU213" s="37">
        <v>0.20943523365610539</v>
      </c>
      <c r="BV213" s="37">
        <v>0.21425807684063147</v>
      </c>
      <c r="BW213" s="37">
        <v>0.21504752329503951</v>
      </c>
      <c r="BX213" s="37">
        <v>0.2051998946796465</v>
      </c>
      <c r="BY213" s="37">
        <v>0.20972375066197624</v>
      </c>
      <c r="BZ213" s="37">
        <v>0.20815026284163074</v>
      </c>
      <c r="CA213" s="37">
        <v>0.20962531835104348</v>
      </c>
      <c r="CB213" s="37">
        <v>0.2051807111382602</v>
      </c>
      <c r="CC213" s="37">
        <v>0.2217737399261952</v>
      </c>
      <c r="CD213" s="37">
        <v>0.20966865556852743</v>
      </c>
      <c r="CE213" s="37">
        <v>0.21463544597018891</v>
      </c>
      <c r="CF213" s="37">
        <v>0.19117252989143774</v>
      </c>
      <c r="CG213" s="37">
        <v>0.2051807111382602</v>
      </c>
      <c r="CH213" s="37">
        <v>0.23089356076150613</v>
      </c>
      <c r="CI213" s="37">
        <v>0.20101183446107385</v>
      </c>
      <c r="CJ213" s="37">
        <v>0.21425807684063147</v>
      </c>
      <c r="CK213" s="37">
        <v>0.22124088930398833</v>
      </c>
      <c r="CL213" s="37">
        <v>0.2051998946796465</v>
      </c>
      <c r="CM213" s="37">
        <v>0.20981548135843231</v>
      </c>
      <c r="CN213" s="37">
        <v>0.21491380743025523</v>
      </c>
      <c r="CO213" s="37">
        <v>0.22834134067902756</v>
      </c>
      <c r="CP213" s="37">
        <v>0.21626496778023974</v>
      </c>
      <c r="CQ213" s="37">
        <v>0.20921715883595682</v>
      </c>
      <c r="CR213" s="37">
        <v>0.20541716441041902</v>
      </c>
      <c r="CS213" s="37">
        <v>0.21733420680712245</v>
      </c>
      <c r="CT213" s="37">
        <v>0.2051998946796465</v>
      </c>
      <c r="CU213" s="37">
        <v>0.20621384649824015</v>
      </c>
      <c r="CV213" s="37">
        <v>0.20541716441041902</v>
      </c>
      <c r="CW213" s="37">
        <v>0.21184582918670714</v>
      </c>
      <c r="CX213" s="37">
        <v>0.2051998946796465</v>
      </c>
      <c r="CY213" s="37">
        <v>0.2051998946796465</v>
      </c>
      <c r="CZ213" s="37">
        <v>0.21817071781108788</v>
      </c>
      <c r="DA213" s="37">
        <v>0.20541716441041902</v>
      </c>
      <c r="DB213" s="37">
        <v>0.20364482652161753</v>
      </c>
      <c r="DC213" s="37">
        <v>0.2051807111382602</v>
      </c>
      <c r="DD213" s="37">
        <v>0.2105660809239458</v>
      </c>
      <c r="DE213" s="37">
        <v>0.20510399608059071</v>
      </c>
      <c r="DF213" s="37">
        <v>0.21107177285372436</v>
      </c>
      <c r="DG213" s="37">
        <v>0.20303191885341287</v>
      </c>
      <c r="DH213" s="37">
        <v>0.20332633416843615</v>
      </c>
      <c r="DI213" s="37">
        <v>0.2121210929168118</v>
      </c>
      <c r="DJ213" s="37">
        <v>0.21000028784700753</v>
      </c>
      <c r="DK213" s="37">
        <v>0.2051998946796465</v>
      </c>
      <c r="DL213" s="37">
        <v>0.2051998946796465</v>
      </c>
      <c r="DM213" s="37">
        <v>0.19388849170391342</v>
      </c>
      <c r="DN213" s="37">
        <v>0.20758859275623642</v>
      </c>
      <c r="DO213" s="37">
        <v>0.2051998946796465</v>
      </c>
      <c r="DP213" s="37">
        <v>0.20303191885341287</v>
      </c>
      <c r="DQ213" s="37">
        <v>0.2096439219019981</v>
      </c>
      <c r="DR213" s="37">
        <v>0.19294852121270911</v>
      </c>
      <c r="DS213" s="37">
        <v>0.20669383665949392</v>
      </c>
      <c r="DT213" s="37">
        <v>0.20047809135866546</v>
      </c>
      <c r="DU213" s="37">
        <v>0.2051998946796465</v>
      </c>
      <c r="DV213" s="37">
        <v>0.20499106780854981</v>
      </c>
      <c r="DW213" s="37">
        <v>0.20346454241317335</v>
      </c>
      <c r="DX213" s="37">
        <v>0.20630301361540804</v>
      </c>
      <c r="DY213" s="37">
        <v>0.20541716441041902</v>
      </c>
      <c r="DZ213" s="37">
        <v>0.20818849831462027</v>
      </c>
      <c r="EA213" s="37">
        <v>0.20533556106029116</v>
      </c>
      <c r="EB213" s="37">
        <v>0.2105660809239458</v>
      </c>
      <c r="EC213" s="37">
        <v>0.2051998946796465</v>
      </c>
      <c r="ED213" s="37">
        <v>0.20729294128939402</v>
      </c>
      <c r="EE213" s="37">
        <v>0.20541716441041902</v>
      </c>
      <c r="EF213" s="37">
        <v>0.2051998946796465</v>
      </c>
      <c r="EG213" s="37">
        <v>0.20303191885341287</v>
      </c>
      <c r="EH213" s="37">
        <v>0.2051998946796465</v>
      </c>
      <c r="EI213" s="37">
        <v>0.2051998946796465</v>
      </c>
      <c r="EJ213" s="37">
        <v>0.21211596484907025</v>
      </c>
      <c r="EK213" s="37">
        <v>0.20683292740387449</v>
      </c>
      <c r="EL213" s="37">
        <v>0.21211596484907025</v>
      </c>
      <c r="EM213" s="37">
        <v>0.21239670202834127</v>
      </c>
      <c r="EN213" s="37">
        <v>0.20731998001486707</v>
      </c>
      <c r="EO213" s="37">
        <v>0.20556927563705041</v>
      </c>
      <c r="EP213" s="37">
        <v>0.21211596484907025</v>
      </c>
      <c r="EQ213" s="37">
        <v>0.20782712993527452</v>
      </c>
      <c r="ER213" s="37">
        <v>0.19740085269151653</v>
      </c>
      <c r="ES213" s="37">
        <v>0.19532515078363377</v>
      </c>
      <c r="ET213" s="37">
        <v>0.20541716441041902</v>
      </c>
      <c r="EU213" s="37">
        <v>0.21007115534449583</v>
      </c>
      <c r="EV213" s="37">
        <v>0.21107177285372436</v>
      </c>
      <c r="EW213" s="37">
        <v>0.21515924147850729</v>
      </c>
      <c r="EX213" s="37">
        <v>0.2051998946796465</v>
      </c>
      <c r="EY213" s="37">
        <v>0.2051998946796465</v>
      </c>
      <c r="EZ213" s="37">
        <v>0.20996638718440908</v>
      </c>
      <c r="FA213" s="37">
        <v>0.20541716441041902</v>
      </c>
      <c r="FB213" s="37">
        <v>0.20373000442892586</v>
      </c>
      <c r="FC213" s="37">
        <v>0.20541716441041902</v>
      </c>
      <c r="FD213" s="37">
        <v>0.18880598435327034</v>
      </c>
      <c r="FE213" s="37">
        <v>0.20782712993527452</v>
      </c>
      <c r="FF213" s="37">
        <v>0.20373000442892586</v>
      </c>
      <c r="FG213" s="37">
        <v>0.2051998946796465</v>
      </c>
      <c r="FH213" s="37">
        <v>0.20507809663448029</v>
      </c>
      <c r="FI213" s="37">
        <v>0.19872970689538838</v>
      </c>
      <c r="FJ213" s="37">
        <v>0.22063478695002936</v>
      </c>
      <c r="FK213" s="37">
        <v>0.20541716441041902</v>
      </c>
      <c r="FL213" s="37">
        <v>0.20688172082457745</v>
      </c>
      <c r="FM213" s="37">
        <v>0.20827807302736279</v>
      </c>
      <c r="FN213" s="37">
        <v>0.21211596484907025</v>
      </c>
      <c r="FO213" s="37">
        <v>0.21550898134666041</v>
      </c>
      <c r="FP213" s="37">
        <v>0.20541716441041902</v>
      </c>
      <c r="FQ213" s="37">
        <v>0.2051998946796465</v>
      </c>
      <c r="FR213" s="37">
        <v>0.20541716441041902</v>
      </c>
      <c r="FS213" s="37">
        <v>0.19823465795430217</v>
      </c>
      <c r="FT213" s="37">
        <v>0.2051998946796465</v>
      </c>
      <c r="FU213" s="37">
        <v>0.2051998946796465</v>
      </c>
      <c r="FV213" s="37">
        <v>0.20533556106029116</v>
      </c>
      <c r="FW213" s="37">
        <v>0.21645403228786053</v>
      </c>
      <c r="FX213" s="37">
        <v>0.21211596484907025</v>
      </c>
      <c r="FY213" s="37">
        <v>0.20841317078723964</v>
      </c>
      <c r="FZ213" s="37">
        <v>0.20062053988762307</v>
      </c>
      <c r="GA213" s="37">
        <v>0.2051998946796465</v>
      </c>
      <c r="GB213" s="37">
        <v>0.2051998946796465</v>
      </c>
      <c r="GC213" s="37">
        <v>0.21880443006696293</v>
      </c>
      <c r="GD213" s="37">
        <v>0.20453292104327581</v>
      </c>
      <c r="GE213" s="37">
        <v>0.20541716441041902</v>
      </c>
      <c r="GF213" s="37">
        <v>0.2051998946796465</v>
      </c>
      <c r="GG213" s="37">
        <v>0.2155334138370002</v>
      </c>
      <c r="GH213" s="37">
        <v>0.20010590722622235</v>
      </c>
      <c r="GI213" s="37">
        <v>0.20533556106029116</v>
      </c>
      <c r="GJ213" s="37">
        <v>0.20541716441041902</v>
      </c>
      <c r="GK213" s="37">
        <v>0.20033540389765703</v>
      </c>
      <c r="GL213" s="37">
        <v>0.2051423497876923</v>
      </c>
      <c r="GM213" s="37">
        <v>0.22008830689240644</v>
      </c>
      <c r="GN213" s="37">
        <v>0.20303191885341287</v>
      </c>
      <c r="GO213" s="37">
        <v>0.20493068052959584</v>
      </c>
      <c r="GP213" s="37">
        <v>0.20541716441041902</v>
      </c>
      <c r="GQ213" s="37">
        <v>0.21991652418558072</v>
      </c>
      <c r="GR213" s="37">
        <v>0.21211596484907025</v>
      </c>
      <c r="GS213" s="37">
        <v>0.2051998946796465</v>
      </c>
      <c r="GT213" s="37">
        <v>0.21043771011964951</v>
      </c>
      <c r="GU213" s="37">
        <v>0.20840117645263323</v>
      </c>
      <c r="GV213" s="37">
        <v>0.20507809663448029</v>
      </c>
      <c r="GW213" s="37">
        <v>0.2051998946796465</v>
      </c>
      <c r="GX213" s="37">
        <v>0.21229382570680322</v>
      </c>
      <c r="GY213" s="37">
        <v>0.21211596484907025</v>
      </c>
      <c r="GZ213" s="37">
        <v>0.20889547669893793</v>
      </c>
      <c r="HA213" s="37">
        <v>0.2051807111382602</v>
      </c>
      <c r="HB213" s="37">
        <v>0.20827807302736279</v>
      </c>
      <c r="HC213" s="37">
        <v>0.20653891400140334</v>
      </c>
      <c r="HD213" s="37">
        <v>0.20541716441041902</v>
      </c>
      <c r="HE213" s="37">
        <v>0.17127706073162985</v>
      </c>
      <c r="HF213" s="37">
        <v>0.2051998946796465</v>
      </c>
      <c r="HG213" s="37">
        <v>0.17289677628612532</v>
      </c>
      <c r="HH213" s="37">
        <v>0.20781119207028831</v>
      </c>
      <c r="HI213" s="37">
        <v>0.2051998946796465</v>
      </c>
      <c r="HJ213" s="37">
        <v>0.20692031229341334</v>
      </c>
      <c r="HK213" s="37">
        <v>0.20101183446107385</v>
      </c>
      <c r="HL213" s="37">
        <v>0.20313684728167059</v>
      </c>
      <c r="HM213" s="37">
        <v>0.2051998946796465</v>
      </c>
      <c r="HN213" s="37">
        <v>0.19734235605742789</v>
      </c>
      <c r="HO213" s="37">
        <v>0.2104440839567876</v>
      </c>
      <c r="HP213" s="37">
        <v>0.20541716441041902</v>
      </c>
      <c r="HQ213" s="37">
        <v>0.2051423497876923</v>
      </c>
      <c r="HR213" s="37">
        <v>0.19944239521091656</v>
      </c>
      <c r="HS213" s="37">
        <v>0.20696148964089089</v>
      </c>
      <c r="HT213" s="37">
        <v>0.2051807111382602</v>
      </c>
      <c r="HU213" s="37">
        <v>0.2110484778481565</v>
      </c>
      <c r="HV213" s="37">
        <v>0.20303191885341287</v>
      </c>
      <c r="HW213" s="37">
        <v>0.2051998946796465</v>
      </c>
      <c r="HX213" s="37">
        <v>0.21211596484907025</v>
      </c>
      <c r="HY213" s="37">
        <v>0.21211596484907025</v>
      </c>
      <c r="HZ213" s="37">
        <v>0.2008165442564056</v>
      </c>
      <c r="IA213" s="37">
        <v>0.2051807111382602</v>
      </c>
      <c r="IB213" s="37">
        <v>0.20510399608059071</v>
      </c>
      <c r="IC213" s="37">
        <v>0.20232928173420062</v>
      </c>
      <c r="ID213" s="37">
        <v>0.2051807111382602</v>
      </c>
      <c r="IE213" s="37">
        <v>0.2051998946796465</v>
      </c>
      <c r="IF213" s="37">
        <v>0.20533556106029116</v>
      </c>
      <c r="IG213" s="37">
        <v>0.20303191885341287</v>
      </c>
      <c r="IH213" s="37">
        <v>0.21000028784700753</v>
      </c>
      <c r="II213" s="37">
        <v>0.21211596484907025</v>
      </c>
      <c r="IJ213" s="37">
        <v>0.20657199592517106</v>
      </c>
      <c r="IK213" s="37">
        <v>0.20735152176420035</v>
      </c>
      <c r="IL213" s="37">
        <v>0.20332633416843615</v>
      </c>
      <c r="IM213" s="37"/>
      <c r="IN213" s="37"/>
      <c r="IO213" s="37"/>
      <c r="IP213" s="37"/>
      <c r="IQ213" s="37"/>
      <c r="IR213" s="37"/>
      <c r="IS213" s="37"/>
      <c r="IT213" s="37"/>
      <c r="IU213" s="37"/>
      <c r="IV213" s="37"/>
      <c r="IW213" s="37"/>
      <c r="IX213" s="37"/>
      <c r="IY213" s="37"/>
      <c r="IZ213" s="37"/>
      <c r="JA213" s="37"/>
      <c r="JB213" s="37"/>
      <c r="JC213" s="37"/>
      <c r="JD213" s="37"/>
      <c r="JE213" s="37"/>
      <c r="JF213" s="37"/>
      <c r="JG213" s="37"/>
      <c r="JH213" s="37"/>
      <c r="JI213" s="37"/>
      <c r="JJ213" s="37"/>
      <c r="JK213" s="37"/>
      <c r="JL213" s="37"/>
      <c r="JM213" s="37"/>
      <c r="JN213" s="37"/>
      <c r="JO213" s="37"/>
      <c r="JP213" s="37"/>
      <c r="JQ213" s="37"/>
      <c r="JR213" s="37"/>
      <c r="JS213" s="37"/>
      <c r="JT213" s="37"/>
      <c r="JU213" s="37"/>
      <c r="JV213" s="37"/>
      <c r="JW213" s="37"/>
      <c r="JX213" s="37"/>
      <c r="JY213" s="37"/>
      <c r="JZ213" s="37"/>
      <c r="KA213" s="37"/>
      <c r="KB213" s="37"/>
      <c r="KC213" s="37"/>
      <c r="KD213" s="37"/>
      <c r="KE213" s="37"/>
      <c r="KF213" s="37"/>
      <c r="KG213" s="37"/>
      <c r="KH213" s="37"/>
      <c r="KI213" s="37"/>
      <c r="KJ213" s="37"/>
      <c r="KK213" s="37"/>
      <c r="KL213" s="37"/>
      <c r="KM213" s="37"/>
      <c r="KN213" s="37"/>
      <c r="KO213" s="37"/>
      <c r="KP213" s="37"/>
      <c r="KQ213" s="37"/>
      <c r="KR213" s="37"/>
      <c r="KS213" s="37"/>
      <c r="KT213" s="37"/>
      <c r="KU213" s="37"/>
      <c r="KV213" s="37"/>
      <c r="KW213" s="37"/>
      <c r="KX213" s="37"/>
      <c r="KY213" s="37"/>
      <c r="KZ213" s="37"/>
      <c r="LA213" s="37"/>
      <c r="LB213" s="37"/>
      <c r="LC213" s="37"/>
      <c r="LD213" s="37"/>
      <c r="LE213" s="37"/>
      <c r="LF213" s="37"/>
      <c r="LG213" s="37"/>
      <c r="LH213" s="37"/>
      <c r="LI213" s="37"/>
      <c r="LJ213" s="37"/>
      <c r="LK213" s="37"/>
      <c r="LL213" s="37"/>
      <c r="LM213" s="37"/>
      <c r="LN213" s="37"/>
      <c r="LO213" s="37"/>
      <c r="LP213" s="37"/>
      <c r="LQ213" s="37"/>
      <c r="LR213" s="37"/>
      <c r="LS213" s="37"/>
      <c r="LT213" s="37"/>
      <c r="LU213" s="37"/>
      <c r="LV213" s="37"/>
      <c r="LW213" s="37"/>
      <c r="LX213" s="37"/>
      <c r="LY213" s="37"/>
      <c r="LZ213" s="37"/>
      <c r="MA213" s="37"/>
      <c r="MB213" s="37"/>
      <c r="MC213" s="37"/>
      <c r="MD213" s="37"/>
      <c r="ME213" s="37"/>
      <c r="MF213" s="37"/>
      <c r="MG213" s="37"/>
      <c r="MH213" s="37"/>
      <c r="MI213" s="37"/>
      <c r="MJ213" s="37"/>
      <c r="MK213" s="37"/>
      <c r="ML213" s="37"/>
      <c r="MM213" s="37"/>
      <c r="MN213" s="37"/>
      <c r="MO213" s="37"/>
      <c r="MP213" s="37"/>
      <c r="MQ213" s="37"/>
      <c r="MR213" s="37"/>
      <c r="MS213" s="37"/>
      <c r="MT213" s="37"/>
      <c r="MU213" s="37"/>
      <c r="MV213" s="37"/>
      <c r="MW213" s="37"/>
      <c r="MX213" s="37"/>
      <c r="MY213" s="37"/>
      <c r="MZ213" s="37"/>
      <c r="NA213" s="37"/>
      <c r="NB213" s="37"/>
      <c r="NC213" s="37"/>
      <c r="ND213" s="37"/>
      <c r="NE213" s="37"/>
      <c r="NF213" s="37"/>
      <c r="NG213" s="37"/>
      <c r="NH213" s="37"/>
      <c r="NI213" s="37"/>
      <c r="NJ213" s="37"/>
      <c r="NK213" s="37"/>
      <c r="NL213" s="37"/>
      <c r="NM213" s="37"/>
      <c r="NN213" s="37"/>
      <c r="NO213" s="37"/>
      <c r="NP213" s="37"/>
      <c r="NQ213" s="37"/>
      <c r="NR213" s="37"/>
      <c r="NS213" s="37"/>
      <c r="NT213" s="37"/>
      <c r="NU213" s="37"/>
      <c r="NV213" s="37"/>
      <c r="NW213" s="37"/>
      <c r="NX213" s="37"/>
      <c r="NY213" s="37"/>
      <c r="NZ213" s="37"/>
      <c r="OA213" s="37"/>
      <c r="OB213" s="37"/>
      <c r="OC213" s="37"/>
      <c r="OD213" s="37"/>
      <c r="OE213" s="37"/>
      <c r="OF213" s="37"/>
      <c r="OG213" s="37"/>
      <c r="OH213" s="37"/>
      <c r="OI213" s="37"/>
      <c r="OJ213" s="37"/>
      <c r="OK213" s="37"/>
      <c r="OL213" s="37"/>
      <c r="OM213" s="37"/>
      <c r="ON213" s="37"/>
      <c r="OO213" s="37"/>
      <c r="OP213" s="37"/>
      <c r="OQ213" s="37"/>
      <c r="OR213" s="37"/>
      <c r="OS213" s="37"/>
      <c r="OT213" s="37"/>
    </row>
    <row r="214" spans="1:410" x14ac:dyDescent="0.35">
      <c r="A214" s="307">
        <v>0.25600000000000012</v>
      </c>
      <c r="B214" s="314">
        <f t="shared" si="24"/>
        <v>0.20995690308472473</v>
      </c>
      <c r="C214" s="315">
        <f t="shared" si="25"/>
        <v>4.6043096915275389E-2</v>
      </c>
      <c r="D214" s="37">
        <f t="shared" si="26"/>
        <v>0.20658193596589181</v>
      </c>
      <c r="E214" s="11">
        <f t="shared" si="27"/>
        <v>4.9418064034108311E-2</v>
      </c>
      <c r="F214" s="310">
        <f t="shared" si="28"/>
        <v>0.20990253574569004</v>
      </c>
      <c r="G214" s="311">
        <f t="shared" si="29"/>
        <v>4.6097464254310078E-2</v>
      </c>
      <c r="H214" s="312">
        <f t="shared" si="30"/>
        <v>0.2066889310111123</v>
      </c>
      <c r="I214" s="313">
        <f t="shared" si="31"/>
        <v>4.9311068988887818E-2</v>
      </c>
      <c r="J214" s="323">
        <v>0.20658193596589181</v>
      </c>
      <c r="K214" s="313">
        <v>4.9418064034108311E-2</v>
      </c>
      <c r="M214" s="1">
        <v>0.25600000000000012</v>
      </c>
      <c r="N214" s="37">
        <v>0.20809085453493203</v>
      </c>
      <c r="O214" s="37">
        <v>0.2103387680270421</v>
      </c>
      <c r="P214" s="37">
        <v>0.21514988056178197</v>
      </c>
      <c r="Q214" s="37">
        <v>0.21862292162674035</v>
      </c>
      <c r="R214" s="37">
        <v>0.20604697849674247</v>
      </c>
      <c r="S214" s="37">
        <v>0.2103387680270421</v>
      </c>
      <c r="T214" s="37">
        <v>0.20884610239710333</v>
      </c>
      <c r="U214" s="37">
        <v>0.21568410289610229</v>
      </c>
      <c r="V214" s="37">
        <v>0.2103387680270421</v>
      </c>
      <c r="W214" s="37">
        <v>0.21051948569799595</v>
      </c>
      <c r="X214" s="37">
        <v>0.2103387680270421</v>
      </c>
      <c r="Y214" s="37">
        <v>0.20752467424569732</v>
      </c>
      <c r="Z214" s="37">
        <v>0.21051948569799595</v>
      </c>
      <c r="AA214" s="37">
        <v>0.21051948569799595</v>
      </c>
      <c r="AB214" s="37">
        <v>0.22726687475741847</v>
      </c>
      <c r="AC214" s="37">
        <v>0.21029826286883346</v>
      </c>
      <c r="AD214" s="37">
        <v>0.20633440782329804</v>
      </c>
      <c r="AE214" s="37">
        <v>0.22588080252440368</v>
      </c>
      <c r="AF214" s="37">
        <v>0.2103387680270421</v>
      </c>
      <c r="AG214" s="37">
        <v>0.21051948569799595</v>
      </c>
      <c r="AH214" s="37">
        <v>0.21514988056178197</v>
      </c>
      <c r="AI214" s="37">
        <v>0.2229634796349762</v>
      </c>
      <c r="AJ214" s="37">
        <v>0.21051948569799595</v>
      </c>
      <c r="AK214" s="37">
        <v>0.20611282801757991</v>
      </c>
      <c r="AL214" s="37">
        <v>0.2103387680270421</v>
      </c>
      <c r="AM214" s="37">
        <v>0.21025776583885603</v>
      </c>
      <c r="AN214" s="37">
        <v>0.21463189085028289</v>
      </c>
      <c r="AO214" s="37">
        <v>0.21029826286883346</v>
      </c>
      <c r="AP214" s="37">
        <v>0.21051948569799595</v>
      </c>
      <c r="AQ214" s="37">
        <v>0.21627590504054051</v>
      </c>
      <c r="AR214" s="37">
        <v>0.21514988056178197</v>
      </c>
      <c r="AS214" s="37">
        <v>0.20086816565010279</v>
      </c>
      <c r="AT214" s="37">
        <v>0.2226928972106792</v>
      </c>
      <c r="AU214" s="37">
        <v>0.20818664741225712</v>
      </c>
      <c r="AV214" s="37">
        <v>0.21051948569799595</v>
      </c>
      <c r="AW214" s="37">
        <v>0.21021707313590876</v>
      </c>
      <c r="AX214" s="37">
        <v>0.21029826286883346</v>
      </c>
      <c r="AY214" s="37">
        <v>0.2103387680270421</v>
      </c>
      <c r="AZ214" s="37">
        <v>0.20743268303299489</v>
      </c>
      <c r="BA214" s="37">
        <v>0.20611282801757991</v>
      </c>
      <c r="BB214" s="37">
        <v>0.20611282801757991</v>
      </c>
      <c r="BC214" s="37">
        <v>0.21141231653764669</v>
      </c>
      <c r="BD214" s="37">
        <v>0.20545218719233627</v>
      </c>
      <c r="BE214" s="37">
        <v>0.2103387680270421</v>
      </c>
      <c r="BF214" s="37">
        <v>0.22123232260844117</v>
      </c>
      <c r="BG214" s="37">
        <v>0.21577606000139848</v>
      </c>
      <c r="BH214" s="37">
        <v>0.22346521348058324</v>
      </c>
      <c r="BI214" s="37">
        <v>0.21514988056178197</v>
      </c>
      <c r="BJ214" s="37">
        <v>0.21029826286883346</v>
      </c>
      <c r="BK214" s="37">
        <v>0.23231679909824643</v>
      </c>
      <c r="BL214" s="37">
        <v>0.21990003059270968</v>
      </c>
      <c r="BM214" s="37">
        <v>0.20825137086674173</v>
      </c>
      <c r="BN214" s="37">
        <v>0.20393695578777771</v>
      </c>
      <c r="BO214" s="37">
        <v>0.21323218079753437</v>
      </c>
      <c r="BP214" s="37">
        <v>0.2102780133377613</v>
      </c>
      <c r="BQ214" s="37">
        <v>0.21351918914472878</v>
      </c>
      <c r="BR214" s="37">
        <v>0.21051948569799595</v>
      </c>
      <c r="BS214" s="37">
        <v>0.21051948569799595</v>
      </c>
      <c r="BT214" s="37">
        <v>0.2103387680270421</v>
      </c>
      <c r="BU214" s="37">
        <v>0.2103387680270421</v>
      </c>
      <c r="BV214" s="37">
        <v>0.21514988056178197</v>
      </c>
      <c r="BW214" s="37">
        <v>0.21607176168212749</v>
      </c>
      <c r="BX214" s="37">
        <v>0.20611282801757991</v>
      </c>
      <c r="BY214" s="37">
        <v>0.21061926727991276</v>
      </c>
      <c r="BZ214" s="37">
        <v>0.20904418507227307</v>
      </c>
      <c r="CA214" s="37">
        <v>0.21051948569799595</v>
      </c>
      <c r="CB214" s="37">
        <v>0.20609087569488005</v>
      </c>
      <c r="CC214" s="37">
        <v>0.22269742747258947</v>
      </c>
      <c r="CD214" s="37">
        <v>0.21055008432719879</v>
      </c>
      <c r="CE214" s="37">
        <v>0.21556844418315069</v>
      </c>
      <c r="CF214" s="37">
        <v>0.19210102893447245</v>
      </c>
      <c r="CG214" s="37">
        <v>0.20609087569488005</v>
      </c>
      <c r="CH214" s="37">
        <v>0.23183781009593529</v>
      </c>
      <c r="CI214" s="37">
        <v>0.20193151094271733</v>
      </c>
      <c r="CJ214" s="37">
        <v>0.21514988056178197</v>
      </c>
      <c r="CK214" s="37">
        <v>0.22212866794294817</v>
      </c>
      <c r="CL214" s="37">
        <v>0.20611282801757991</v>
      </c>
      <c r="CM214" s="37">
        <v>0.21072332876514088</v>
      </c>
      <c r="CN214" s="37">
        <v>0.21583179590505885</v>
      </c>
      <c r="CO214" s="37">
        <v>0.2292901938928773</v>
      </c>
      <c r="CP214" s="37">
        <v>0.21714918095087965</v>
      </c>
      <c r="CQ214" s="37">
        <v>0.2101291490911199</v>
      </c>
      <c r="CR214" s="37">
        <v>0.20633440782329804</v>
      </c>
      <c r="CS214" s="37">
        <v>0.2182144572089626</v>
      </c>
      <c r="CT214" s="37">
        <v>0.20611282801757991</v>
      </c>
      <c r="CU214" s="37">
        <v>0.20712063233152977</v>
      </c>
      <c r="CV214" s="37">
        <v>0.20633440782329804</v>
      </c>
      <c r="CW214" s="37">
        <v>0.2127624169627933</v>
      </c>
      <c r="CX214" s="37">
        <v>0.20611282801757991</v>
      </c>
      <c r="CY214" s="37">
        <v>0.20611282801757991</v>
      </c>
      <c r="CZ214" s="37">
        <v>0.21906958835645973</v>
      </c>
      <c r="DA214" s="37">
        <v>0.20633440782329804</v>
      </c>
      <c r="DB214" s="37">
        <v>0.20454370944666667</v>
      </c>
      <c r="DC214" s="37">
        <v>0.20609087569488005</v>
      </c>
      <c r="DD214" s="37">
        <v>0.21146474517460323</v>
      </c>
      <c r="DE214" s="37">
        <v>0.20600309122909155</v>
      </c>
      <c r="DF214" s="37">
        <v>0.21196850852175242</v>
      </c>
      <c r="DG214" s="37">
        <v>0.20393695578777771</v>
      </c>
      <c r="DH214" s="37">
        <v>0.20423647791467214</v>
      </c>
      <c r="DI214" s="37">
        <v>0.21303778198532175</v>
      </c>
      <c r="DJ214" s="37">
        <v>0.21091536746306327</v>
      </c>
      <c r="DK214" s="37">
        <v>0.20611282801757991</v>
      </c>
      <c r="DL214" s="37">
        <v>0.20611282801757991</v>
      </c>
      <c r="DM214" s="37">
        <v>0.19476736597613842</v>
      </c>
      <c r="DN214" s="37">
        <v>0.20848075884902606</v>
      </c>
      <c r="DO214" s="37">
        <v>0.20611282801757991</v>
      </c>
      <c r="DP214" s="37">
        <v>0.20393695578777771</v>
      </c>
      <c r="DQ214" s="37">
        <v>0.2105626777284737</v>
      </c>
      <c r="DR214" s="37">
        <v>0.19386892864505123</v>
      </c>
      <c r="DS214" s="37">
        <v>0.20760710101116886</v>
      </c>
      <c r="DT214" s="37">
        <v>0.20138106015611656</v>
      </c>
      <c r="DU214" s="37">
        <v>0.20611282801757991</v>
      </c>
      <c r="DV214" s="37">
        <v>0.20589845806042462</v>
      </c>
      <c r="DW214" s="37">
        <v>0.20436930955522215</v>
      </c>
      <c r="DX214" s="37">
        <v>0.20721977535734304</v>
      </c>
      <c r="DY214" s="37">
        <v>0.20633440782329804</v>
      </c>
      <c r="DZ214" s="37">
        <v>0.20887041839035181</v>
      </c>
      <c r="EA214" s="37">
        <v>0.20624968934432308</v>
      </c>
      <c r="EB214" s="37">
        <v>0.21146474517460323</v>
      </c>
      <c r="EC214" s="37">
        <v>0.20611282801757991</v>
      </c>
      <c r="ED214" s="37">
        <v>0.20831816986593266</v>
      </c>
      <c r="EE214" s="37">
        <v>0.20633440782329804</v>
      </c>
      <c r="EF214" s="37">
        <v>0.20611282801757991</v>
      </c>
      <c r="EG214" s="37">
        <v>0.20393695578777771</v>
      </c>
      <c r="EH214" s="37">
        <v>0.20611282801757991</v>
      </c>
      <c r="EI214" s="37">
        <v>0.20611282801757991</v>
      </c>
      <c r="EJ214" s="37">
        <v>0.21300875882409942</v>
      </c>
      <c r="EK214" s="37">
        <v>0.2077367019724059</v>
      </c>
      <c r="EL214" s="37">
        <v>0.21300875882409942</v>
      </c>
      <c r="EM214" s="37">
        <v>0.21329779144089089</v>
      </c>
      <c r="EN214" s="37">
        <v>0.20822328015693992</v>
      </c>
      <c r="EO214" s="37">
        <v>0.20598841675333857</v>
      </c>
      <c r="EP214" s="37">
        <v>0.21300875882409942</v>
      </c>
      <c r="EQ214" s="37">
        <v>0.20872171432699771</v>
      </c>
      <c r="ER214" s="37">
        <v>0.19832414112692831</v>
      </c>
      <c r="ES214" s="37">
        <v>0.19628516806415353</v>
      </c>
      <c r="ET214" s="37">
        <v>0.20633440782329804</v>
      </c>
      <c r="EU214" s="37">
        <v>0.21097172020057475</v>
      </c>
      <c r="EV214" s="37">
        <v>0.21196850852175242</v>
      </c>
      <c r="EW214" s="37">
        <v>0.21605086925559136</v>
      </c>
      <c r="EX214" s="37">
        <v>0.20611282801757991</v>
      </c>
      <c r="EY214" s="37">
        <v>0.20611282801757991</v>
      </c>
      <c r="EZ214" s="37">
        <v>0.21086007265596374</v>
      </c>
      <c r="FA214" s="37">
        <v>0.20633440782329804</v>
      </c>
      <c r="FB214" s="37">
        <v>0.20463344456665933</v>
      </c>
      <c r="FC214" s="37">
        <v>0.20633440782329804</v>
      </c>
      <c r="FD214" s="37">
        <v>0.18965848348675518</v>
      </c>
      <c r="FE214" s="37">
        <v>0.20872171432699771</v>
      </c>
      <c r="FF214" s="37">
        <v>0.20463344456665933</v>
      </c>
      <c r="FG214" s="37">
        <v>0.20611282801757991</v>
      </c>
      <c r="FH214" s="37">
        <v>0.20599102245187795</v>
      </c>
      <c r="FI214" s="37">
        <v>0.19962534445127522</v>
      </c>
      <c r="FJ214" s="37">
        <v>0.22152313048434058</v>
      </c>
      <c r="FK214" s="37">
        <v>0.20633440782329804</v>
      </c>
      <c r="FL214" s="37">
        <v>0.20776672339192714</v>
      </c>
      <c r="FM214" s="37">
        <v>0.20919200591392473</v>
      </c>
      <c r="FN214" s="37">
        <v>0.21300875882409942</v>
      </c>
      <c r="FO214" s="37">
        <v>0.21640424688360405</v>
      </c>
      <c r="FP214" s="37">
        <v>0.20633440782329804</v>
      </c>
      <c r="FQ214" s="37">
        <v>0.20611282801757991</v>
      </c>
      <c r="FR214" s="37">
        <v>0.20633440782329804</v>
      </c>
      <c r="FS214" s="37">
        <v>0.19915073470554523</v>
      </c>
      <c r="FT214" s="37">
        <v>0.20611282801757991</v>
      </c>
      <c r="FU214" s="37">
        <v>0.20611282801757991</v>
      </c>
      <c r="FV214" s="37">
        <v>0.20624968934432308</v>
      </c>
      <c r="FW214" s="37">
        <v>0.21736831821030189</v>
      </c>
      <c r="FX214" s="37">
        <v>0.21300875882409942</v>
      </c>
      <c r="FY214" s="37">
        <v>0.20935030447370861</v>
      </c>
      <c r="FZ214" s="37">
        <v>0.20152784052693784</v>
      </c>
      <c r="GA214" s="37">
        <v>0.20611282801757991</v>
      </c>
      <c r="GB214" s="37">
        <v>0.20611282801757991</v>
      </c>
      <c r="GC214" s="37">
        <v>0.21975047725588337</v>
      </c>
      <c r="GD214" s="37">
        <v>0.20545064778297806</v>
      </c>
      <c r="GE214" s="37">
        <v>0.20633440782329804</v>
      </c>
      <c r="GF214" s="37">
        <v>0.20611282801757991</v>
      </c>
      <c r="GG214" s="37">
        <v>0.21643148354783692</v>
      </c>
      <c r="GH214" s="37">
        <v>0.20101650019754924</v>
      </c>
      <c r="GI214" s="37">
        <v>0.20624968934432308</v>
      </c>
      <c r="GJ214" s="37">
        <v>0.20633440782329804</v>
      </c>
      <c r="GK214" s="37">
        <v>0.2012379579307908</v>
      </c>
      <c r="GL214" s="37">
        <v>0.20604697849674247</v>
      </c>
      <c r="GM214" s="37">
        <v>0.22101953399649932</v>
      </c>
      <c r="GN214" s="37">
        <v>0.20393695578777771</v>
      </c>
      <c r="GO214" s="37">
        <v>0.20581140702398648</v>
      </c>
      <c r="GP214" s="37">
        <v>0.20633440782329804</v>
      </c>
      <c r="GQ214" s="37">
        <v>0.22080633277772099</v>
      </c>
      <c r="GR214" s="37">
        <v>0.21300875882409942</v>
      </c>
      <c r="GS214" s="37">
        <v>0.20611282801757991</v>
      </c>
      <c r="GT214" s="37">
        <v>0.21138298057744942</v>
      </c>
      <c r="GU214" s="37">
        <v>0.20931229620706637</v>
      </c>
      <c r="GV214" s="37">
        <v>0.20599102245187795</v>
      </c>
      <c r="GW214" s="37">
        <v>0.20611282801757991</v>
      </c>
      <c r="GX214" s="37">
        <v>0.21320089560709543</v>
      </c>
      <c r="GY214" s="37">
        <v>0.21300875882409942</v>
      </c>
      <c r="GZ214" s="37">
        <v>0.20978961070965108</v>
      </c>
      <c r="HA214" s="37">
        <v>0.20609087569488005</v>
      </c>
      <c r="HB214" s="37">
        <v>0.20919200591392473</v>
      </c>
      <c r="HC214" s="37">
        <v>0.20744036068897453</v>
      </c>
      <c r="HD214" s="37">
        <v>0.20633440782329804</v>
      </c>
      <c r="HE214" s="37">
        <v>0.1719526715422699</v>
      </c>
      <c r="HF214" s="37">
        <v>0.20611282801757991</v>
      </c>
      <c r="HG214" s="37">
        <v>0.17357311223422989</v>
      </c>
      <c r="HH214" s="37">
        <v>0.20872123951225063</v>
      </c>
      <c r="HI214" s="37">
        <v>0.20611282801757991</v>
      </c>
      <c r="HJ214" s="37">
        <v>0.20782900231912294</v>
      </c>
      <c r="HK214" s="37">
        <v>0.20193151094271733</v>
      </c>
      <c r="HL214" s="37">
        <v>0.20405221268808482</v>
      </c>
      <c r="HM214" s="37">
        <v>0.20611282801757991</v>
      </c>
      <c r="HN214" s="37">
        <v>0.19822500245427732</v>
      </c>
      <c r="HO214" s="37">
        <v>0.21135343546221708</v>
      </c>
      <c r="HP214" s="37">
        <v>0.20633440782329804</v>
      </c>
      <c r="HQ214" s="37">
        <v>0.20604697849674247</v>
      </c>
      <c r="HR214" s="37">
        <v>0.20022928985384736</v>
      </c>
      <c r="HS214" s="37">
        <v>0.20787342517725849</v>
      </c>
      <c r="HT214" s="37">
        <v>0.20609087569488005</v>
      </c>
      <c r="HU214" s="37">
        <v>0.21194109087037671</v>
      </c>
      <c r="HV214" s="37">
        <v>0.20393695578777771</v>
      </c>
      <c r="HW214" s="37">
        <v>0.20611282801757991</v>
      </c>
      <c r="HX214" s="37">
        <v>0.21300875882409942</v>
      </c>
      <c r="HY214" s="37">
        <v>0.21300875882409942</v>
      </c>
      <c r="HZ214" s="37">
        <v>0.20172522449744879</v>
      </c>
      <c r="IA214" s="37">
        <v>0.20609087569488005</v>
      </c>
      <c r="IB214" s="37">
        <v>0.20600309122909155</v>
      </c>
      <c r="IC214" s="37">
        <v>0.20324822399460252</v>
      </c>
      <c r="ID214" s="37">
        <v>0.20609087569488005</v>
      </c>
      <c r="IE214" s="37">
        <v>0.20611282801757991</v>
      </c>
      <c r="IF214" s="37">
        <v>0.20624968934432308</v>
      </c>
      <c r="IG214" s="37">
        <v>0.20393695578777771</v>
      </c>
      <c r="IH214" s="37">
        <v>0.21091536746306327</v>
      </c>
      <c r="II214" s="37">
        <v>0.21300875882409942</v>
      </c>
      <c r="IJ214" s="37">
        <v>0.20748525669936746</v>
      </c>
      <c r="IK214" s="37">
        <v>0.2082412848956845</v>
      </c>
      <c r="IL214" s="37">
        <v>0.20423647791467214</v>
      </c>
      <c r="IM214" s="37"/>
      <c r="IN214" s="37"/>
      <c r="IO214" s="37"/>
      <c r="IP214" s="37"/>
      <c r="IQ214" s="37"/>
      <c r="IR214" s="37"/>
      <c r="IS214" s="37"/>
      <c r="IT214" s="37"/>
      <c r="IU214" s="37"/>
      <c r="IV214" s="37"/>
      <c r="IW214" s="37"/>
      <c r="IX214" s="37"/>
      <c r="IY214" s="37"/>
      <c r="IZ214" s="37"/>
      <c r="JA214" s="37"/>
      <c r="JB214" s="37"/>
      <c r="JC214" s="37"/>
      <c r="JD214" s="37"/>
      <c r="JE214" s="37"/>
      <c r="JF214" s="37"/>
      <c r="JG214" s="37"/>
      <c r="JH214" s="37"/>
      <c r="JI214" s="37"/>
      <c r="JJ214" s="37"/>
      <c r="JK214" s="37"/>
      <c r="JL214" s="37"/>
      <c r="JM214" s="37"/>
      <c r="JN214" s="37"/>
      <c r="JO214" s="37"/>
      <c r="JP214" s="37"/>
      <c r="JQ214" s="37"/>
      <c r="JR214" s="37"/>
      <c r="JS214" s="37"/>
      <c r="JT214" s="37"/>
      <c r="JU214" s="37"/>
      <c r="JV214" s="37"/>
      <c r="JW214" s="37"/>
      <c r="JX214" s="37"/>
      <c r="JY214" s="37"/>
      <c r="JZ214" s="37"/>
      <c r="KA214" s="37"/>
      <c r="KB214" s="37"/>
      <c r="KC214" s="37"/>
      <c r="KD214" s="37"/>
      <c r="KE214" s="37"/>
      <c r="KF214" s="37"/>
      <c r="KG214" s="37"/>
      <c r="KH214" s="37"/>
      <c r="KI214" s="37"/>
      <c r="KJ214" s="37"/>
      <c r="KK214" s="37"/>
      <c r="KL214" s="37"/>
      <c r="KM214" s="37"/>
      <c r="KN214" s="37"/>
      <c r="KO214" s="37"/>
      <c r="KP214" s="37"/>
      <c r="KQ214" s="37"/>
      <c r="KR214" s="37"/>
      <c r="KS214" s="37"/>
      <c r="KT214" s="37"/>
      <c r="KU214" s="37"/>
      <c r="KV214" s="37"/>
      <c r="KW214" s="37"/>
      <c r="KX214" s="37"/>
      <c r="KY214" s="37"/>
      <c r="KZ214" s="37"/>
      <c r="LA214" s="37"/>
      <c r="LB214" s="37"/>
      <c r="LC214" s="37"/>
      <c r="LD214" s="37"/>
      <c r="LE214" s="37"/>
      <c r="LF214" s="37"/>
      <c r="LG214" s="37"/>
      <c r="LH214" s="37"/>
      <c r="LI214" s="37"/>
      <c r="LJ214" s="37"/>
      <c r="LK214" s="37"/>
      <c r="LL214" s="37"/>
      <c r="LM214" s="37"/>
      <c r="LN214" s="37"/>
      <c r="LO214" s="37"/>
      <c r="LP214" s="37"/>
      <c r="LQ214" s="37"/>
      <c r="LR214" s="37"/>
      <c r="LS214" s="37"/>
      <c r="LT214" s="37"/>
      <c r="LU214" s="37"/>
      <c r="LV214" s="37"/>
      <c r="LW214" s="37"/>
      <c r="LX214" s="37"/>
      <c r="LY214" s="37"/>
      <c r="LZ214" s="37"/>
      <c r="MA214" s="37"/>
      <c r="MB214" s="37"/>
      <c r="MC214" s="37"/>
      <c r="MD214" s="37"/>
      <c r="ME214" s="37"/>
      <c r="MF214" s="37"/>
      <c r="MG214" s="37"/>
      <c r="MH214" s="37"/>
      <c r="MI214" s="37"/>
      <c r="MJ214" s="37"/>
      <c r="MK214" s="37"/>
      <c r="ML214" s="37"/>
      <c r="MM214" s="37"/>
      <c r="MN214" s="37"/>
      <c r="MO214" s="37"/>
      <c r="MP214" s="37"/>
      <c r="MQ214" s="37"/>
      <c r="MR214" s="37"/>
      <c r="MS214" s="37"/>
      <c r="MT214" s="37"/>
      <c r="MU214" s="37"/>
      <c r="MV214" s="37"/>
      <c r="MW214" s="37"/>
      <c r="MX214" s="37"/>
      <c r="MY214" s="37"/>
      <c r="MZ214" s="37"/>
      <c r="NA214" s="37"/>
      <c r="NB214" s="37"/>
      <c r="NC214" s="37"/>
      <c r="ND214" s="37"/>
      <c r="NE214" s="37"/>
      <c r="NF214" s="37"/>
      <c r="NG214" s="37"/>
      <c r="NH214" s="37"/>
      <c r="NI214" s="37"/>
      <c r="NJ214" s="37"/>
      <c r="NK214" s="37"/>
      <c r="NL214" s="37"/>
      <c r="NM214" s="37"/>
      <c r="NN214" s="37"/>
      <c r="NO214" s="37"/>
      <c r="NP214" s="37"/>
      <c r="NQ214" s="37"/>
      <c r="NR214" s="37"/>
      <c r="NS214" s="37"/>
      <c r="NT214" s="37"/>
      <c r="NU214" s="37"/>
      <c r="NV214" s="37"/>
      <c r="NW214" s="37"/>
      <c r="NX214" s="37"/>
      <c r="NY214" s="37"/>
      <c r="NZ214" s="37"/>
      <c r="OA214" s="37"/>
      <c r="OB214" s="37"/>
      <c r="OC214" s="37"/>
      <c r="OD214" s="37"/>
      <c r="OE214" s="37"/>
      <c r="OF214" s="37"/>
      <c r="OG214" s="37"/>
      <c r="OH214" s="37"/>
      <c r="OI214" s="37"/>
      <c r="OJ214" s="37"/>
      <c r="OK214" s="37"/>
      <c r="OL214" s="37"/>
      <c r="OM214" s="37"/>
      <c r="ON214" s="37"/>
      <c r="OO214" s="37"/>
      <c r="OP214" s="37"/>
      <c r="OQ214" s="37"/>
      <c r="OR214" s="37"/>
      <c r="OS214" s="37"/>
      <c r="OT214" s="37"/>
    </row>
    <row r="215" spans="1:410" x14ac:dyDescent="0.35">
      <c r="A215" s="307">
        <v>0.25700000000000012</v>
      </c>
      <c r="B215" s="314">
        <f t="shared" si="24"/>
        <v>0.21086000524045437</v>
      </c>
      <c r="C215" s="315">
        <f t="shared" si="25"/>
        <v>4.6139994759545749E-2</v>
      </c>
      <c r="D215" s="37">
        <f t="shared" si="26"/>
        <v>0.20748396849076928</v>
      </c>
      <c r="E215" s="11">
        <f t="shared" si="27"/>
        <v>4.951603150923084E-2</v>
      </c>
      <c r="F215" s="310">
        <f t="shared" si="28"/>
        <v>0.21080496065656404</v>
      </c>
      <c r="G215" s="311">
        <f t="shared" si="29"/>
        <v>4.6195039343436078E-2</v>
      </c>
      <c r="H215" s="312">
        <f t="shared" si="30"/>
        <v>0.2075913779412901</v>
      </c>
      <c r="I215" s="313">
        <f t="shared" si="31"/>
        <v>4.9408622058710022E-2</v>
      </c>
      <c r="J215" s="323">
        <v>0.20748396849076928</v>
      </c>
      <c r="K215" s="313">
        <v>4.951603150923084E-2</v>
      </c>
      <c r="M215" s="1">
        <v>0.25700000000000012</v>
      </c>
      <c r="N215" s="37">
        <v>0.20898413932180371</v>
      </c>
      <c r="O215" s="37">
        <v>0.21124250283469581</v>
      </c>
      <c r="P215" s="37">
        <v>0.21604199290596271</v>
      </c>
      <c r="Q215" s="37">
        <v>0.2195080145576993</v>
      </c>
      <c r="R215" s="37">
        <v>0.20695174280038797</v>
      </c>
      <c r="S215" s="37">
        <v>0.21124250283469581</v>
      </c>
      <c r="T215" s="37">
        <v>0.2097495153511566</v>
      </c>
      <c r="U215" s="37">
        <v>0.21656810789434666</v>
      </c>
      <c r="V215" s="37">
        <v>0.21124250283469581</v>
      </c>
      <c r="W215" s="37">
        <v>0.21141381003357185</v>
      </c>
      <c r="X215" s="37">
        <v>0.21124250283469581</v>
      </c>
      <c r="Y215" s="37">
        <v>0.20843464202842221</v>
      </c>
      <c r="Z215" s="37">
        <v>0.21141381003357185</v>
      </c>
      <c r="AA215" s="37">
        <v>0.21141381003357185</v>
      </c>
      <c r="AB215" s="37">
        <v>0.22822201178913493</v>
      </c>
      <c r="AC215" s="37">
        <v>0.21119918439911145</v>
      </c>
      <c r="AD215" s="37">
        <v>0.20725184624381865</v>
      </c>
      <c r="AE215" s="37">
        <v>0.22683848598242595</v>
      </c>
      <c r="AF215" s="37">
        <v>0.21124250283469581</v>
      </c>
      <c r="AG215" s="37">
        <v>0.21141381003357185</v>
      </c>
      <c r="AH215" s="37">
        <v>0.21604199290596271</v>
      </c>
      <c r="AI215" s="37">
        <v>0.22391779665559564</v>
      </c>
      <c r="AJ215" s="37">
        <v>0.21141381003357185</v>
      </c>
      <c r="AK215" s="37">
        <v>0.20702593601365504</v>
      </c>
      <c r="AL215" s="37">
        <v>0.21124250283469581</v>
      </c>
      <c r="AM215" s="37">
        <v>0.21115587518810863</v>
      </c>
      <c r="AN215" s="37">
        <v>0.2155243304755301</v>
      </c>
      <c r="AO215" s="37">
        <v>0.21119918439911145</v>
      </c>
      <c r="AP215" s="37">
        <v>0.21141381003357185</v>
      </c>
      <c r="AQ215" s="37">
        <v>0.21720673537778312</v>
      </c>
      <c r="AR215" s="37">
        <v>0.21604199290596271</v>
      </c>
      <c r="AS215" s="37">
        <v>0.20176009873540068</v>
      </c>
      <c r="AT215" s="37">
        <v>0.22358386208040315</v>
      </c>
      <c r="AU215" s="37">
        <v>0.20908354671657059</v>
      </c>
      <c r="AV215" s="37">
        <v>0.21141381003357185</v>
      </c>
      <c r="AW215" s="37">
        <v>0.21112081561696439</v>
      </c>
      <c r="AX215" s="37">
        <v>0.21119918439911145</v>
      </c>
      <c r="AY215" s="37">
        <v>0.21124250283469581</v>
      </c>
      <c r="AZ215" s="37">
        <v>0.20834504671603638</v>
      </c>
      <c r="BA215" s="37">
        <v>0.20702593601365504</v>
      </c>
      <c r="BB215" s="37">
        <v>0.20702593601365504</v>
      </c>
      <c r="BC215" s="37">
        <v>0.21232611600495055</v>
      </c>
      <c r="BD215" s="37">
        <v>0.20635362646204425</v>
      </c>
      <c r="BE215" s="37">
        <v>0.21124250283469581</v>
      </c>
      <c r="BF215" s="37">
        <v>0.22214383329027854</v>
      </c>
      <c r="BG215" s="37">
        <v>0.21666640399449588</v>
      </c>
      <c r="BH215" s="37">
        <v>0.22441016590188156</v>
      </c>
      <c r="BI215" s="37">
        <v>0.21604199290596271</v>
      </c>
      <c r="BJ215" s="37">
        <v>0.21119918439911145</v>
      </c>
      <c r="BK215" s="37">
        <v>0.23325931880428974</v>
      </c>
      <c r="BL215" s="37">
        <v>0.22079197319336741</v>
      </c>
      <c r="BM215" s="37">
        <v>0.20915465741443562</v>
      </c>
      <c r="BN215" s="37">
        <v>0.20484211737071556</v>
      </c>
      <c r="BO215" s="37">
        <v>0.21409506775858866</v>
      </c>
      <c r="BP215" s="37">
        <v>0.21117752864046957</v>
      </c>
      <c r="BQ215" s="37">
        <v>0.21442419031594961</v>
      </c>
      <c r="BR215" s="37">
        <v>0.21141381003357185</v>
      </c>
      <c r="BS215" s="37">
        <v>0.21141381003357185</v>
      </c>
      <c r="BT215" s="37">
        <v>0.21124250283469581</v>
      </c>
      <c r="BU215" s="37">
        <v>0.21124250283469581</v>
      </c>
      <c r="BV215" s="37">
        <v>0.21604199290596271</v>
      </c>
      <c r="BW215" s="37">
        <v>0.21709548000721024</v>
      </c>
      <c r="BX215" s="37">
        <v>0.20702593601365504</v>
      </c>
      <c r="BY215" s="37">
        <v>0.2115149402994474</v>
      </c>
      <c r="BZ215" s="37">
        <v>0.20993826031296892</v>
      </c>
      <c r="CA215" s="37">
        <v>0.21141381003357185</v>
      </c>
      <c r="CB215" s="37">
        <v>0.20700120181587023</v>
      </c>
      <c r="CC215" s="37">
        <v>0.22362133954106556</v>
      </c>
      <c r="CD215" s="37">
        <v>0.21143189517671734</v>
      </c>
      <c r="CE215" s="37">
        <v>0.21650155134517779</v>
      </c>
      <c r="CF215" s="37">
        <v>0.19303897972212125</v>
      </c>
      <c r="CG215" s="37">
        <v>0.20700120181587023</v>
      </c>
      <c r="CH215" s="37">
        <v>0.2327822157349726</v>
      </c>
      <c r="CI215" s="37">
        <v>0.20285136731673625</v>
      </c>
      <c r="CJ215" s="37">
        <v>0.21604199290596271</v>
      </c>
      <c r="CK215" s="37">
        <v>0.22301677970977818</v>
      </c>
      <c r="CL215" s="37">
        <v>0.20702593601365504</v>
      </c>
      <c r="CM215" s="37">
        <v>0.21163139341384363</v>
      </c>
      <c r="CN215" s="37">
        <v>0.21675003308291618</v>
      </c>
      <c r="CO215" s="37">
        <v>0.23023919233696066</v>
      </c>
      <c r="CP215" s="37">
        <v>0.21803372601738413</v>
      </c>
      <c r="CQ215" s="37">
        <v>0.21104138409656281</v>
      </c>
      <c r="CR215" s="37">
        <v>0.20725184624381865</v>
      </c>
      <c r="CS215" s="37">
        <v>0.21909505148958242</v>
      </c>
      <c r="CT215" s="37">
        <v>0.20702593601365504</v>
      </c>
      <c r="CU215" s="37">
        <v>0.20802756672892131</v>
      </c>
      <c r="CV215" s="37">
        <v>0.20725184624381865</v>
      </c>
      <c r="CW215" s="37">
        <v>0.21367918653564044</v>
      </c>
      <c r="CX215" s="37">
        <v>0.20702593601365504</v>
      </c>
      <c r="CY215" s="37">
        <v>0.20702593601365504</v>
      </c>
      <c r="CZ215" s="37">
        <v>0.21996877623925015</v>
      </c>
      <c r="DA215" s="37">
        <v>0.20725184624381865</v>
      </c>
      <c r="DB215" s="37">
        <v>0.20544269809536275</v>
      </c>
      <c r="DC215" s="37">
        <v>0.20700120181587023</v>
      </c>
      <c r="DD215" s="37">
        <v>0.21236370341829947</v>
      </c>
      <c r="DE215" s="37">
        <v>0.20690229629286794</v>
      </c>
      <c r="DF215" s="37">
        <v>0.21286554420251513</v>
      </c>
      <c r="DG215" s="37">
        <v>0.20484211737071556</v>
      </c>
      <c r="DH215" s="37">
        <v>0.20515350017160405</v>
      </c>
      <c r="DI215" s="37">
        <v>0.21395465806321634</v>
      </c>
      <c r="DJ215" s="37">
        <v>0.21183062918093865</v>
      </c>
      <c r="DK215" s="37">
        <v>0.20702593601365504</v>
      </c>
      <c r="DL215" s="37">
        <v>0.20702593601365504</v>
      </c>
      <c r="DM215" s="37">
        <v>0.19564655877597348</v>
      </c>
      <c r="DN215" s="37">
        <v>0.20937322723322871</v>
      </c>
      <c r="DO215" s="37">
        <v>0.20702593601365504</v>
      </c>
      <c r="DP215" s="37">
        <v>0.20484211737071556</v>
      </c>
      <c r="DQ215" s="37">
        <v>0.21148161410665733</v>
      </c>
      <c r="DR215" s="37">
        <v>0.19478949525237588</v>
      </c>
      <c r="DS215" s="37">
        <v>0.20852054351592564</v>
      </c>
      <c r="DT215" s="37">
        <v>0.20228414839661801</v>
      </c>
      <c r="DU215" s="37">
        <v>0.20702593601365504</v>
      </c>
      <c r="DV215" s="37">
        <v>0.20680600028582186</v>
      </c>
      <c r="DW215" s="37">
        <v>0.2052742031092234</v>
      </c>
      <c r="DX215" s="37">
        <v>0.20812391970869326</v>
      </c>
      <c r="DY215" s="37">
        <v>0.20725184624381865</v>
      </c>
      <c r="DZ215" s="37">
        <v>0.2095531076708923</v>
      </c>
      <c r="EA215" s="37">
        <v>0.20716400016250636</v>
      </c>
      <c r="EB215" s="37">
        <v>0.21236370341829947</v>
      </c>
      <c r="EC215" s="37">
        <v>0.20702593601365504</v>
      </c>
      <c r="ED215" s="37">
        <v>0.20934280197420163</v>
      </c>
      <c r="EE215" s="37">
        <v>0.20725184624381865</v>
      </c>
      <c r="EF215" s="37">
        <v>0.20702593601365504</v>
      </c>
      <c r="EG215" s="37">
        <v>0.20484211737071556</v>
      </c>
      <c r="EH215" s="37">
        <v>0.20702593601365504</v>
      </c>
      <c r="EI215" s="37">
        <v>0.20702593601365504</v>
      </c>
      <c r="EJ215" s="37">
        <v>0.21390186503126363</v>
      </c>
      <c r="EK215" s="37">
        <v>0.20864353399472302</v>
      </c>
      <c r="EL215" s="37">
        <v>0.21390186503126363</v>
      </c>
      <c r="EM215" s="37">
        <v>0.21419903155468933</v>
      </c>
      <c r="EN215" s="37">
        <v>0.20912672451581704</v>
      </c>
      <c r="EO215" s="37">
        <v>0.20640891445887699</v>
      </c>
      <c r="EP215" s="37">
        <v>0.21390186503126363</v>
      </c>
      <c r="EQ215" s="37">
        <v>0.20961659953847112</v>
      </c>
      <c r="ER215" s="37">
        <v>0.19924765572389735</v>
      </c>
      <c r="ES215" s="37">
        <v>0.19724504966094236</v>
      </c>
      <c r="ET215" s="37">
        <v>0.20725184624381865</v>
      </c>
      <c r="EU215" s="37">
        <v>0.21187257309111707</v>
      </c>
      <c r="EV215" s="37">
        <v>0.21286554420251513</v>
      </c>
      <c r="EW215" s="37">
        <v>0.21694281711399177</v>
      </c>
      <c r="EX215" s="37">
        <v>0.20702593601365504</v>
      </c>
      <c r="EY215" s="37">
        <v>0.20702593601365504</v>
      </c>
      <c r="EZ215" s="37">
        <v>0.21175406465299251</v>
      </c>
      <c r="FA215" s="37">
        <v>0.20725184624381865</v>
      </c>
      <c r="FB215" s="37">
        <v>0.20553968894515906</v>
      </c>
      <c r="FC215" s="37">
        <v>0.20725184624381865</v>
      </c>
      <c r="FD215" s="37">
        <v>0.19051124170593048</v>
      </c>
      <c r="FE215" s="37">
        <v>0.20961659953847112</v>
      </c>
      <c r="FF215" s="37">
        <v>0.20553968894515906</v>
      </c>
      <c r="FG215" s="37">
        <v>0.20702593601365504</v>
      </c>
      <c r="FH215" s="37">
        <v>0.20690412541403758</v>
      </c>
      <c r="FI215" s="37">
        <v>0.20052146753833333</v>
      </c>
      <c r="FJ215" s="37">
        <v>0.22241180504528657</v>
      </c>
      <c r="FK215" s="37">
        <v>0.20725184624381865</v>
      </c>
      <c r="FL215" s="37">
        <v>0.20865203267321464</v>
      </c>
      <c r="FM215" s="37">
        <v>0.21010611966523696</v>
      </c>
      <c r="FN215" s="37">
        <v>0.21390186503126363</v>
      </c>
      <c r="FO215" s="37">
        <v>0.21729982333389675</v>
      </c>
      <c r="FP215" s="37">
        <v>0.20725184624381865</v>
      </c>
      <c r="FQ215" s="37">
        <v>0.20702593601365504</v>
      </c>
      <c r="FR215" s="37">
        <v>0.20725184624381865</v>
      </c>
      <c r="FS215" s="37">
        <v>0.20006688926562144</v>
      </c>
      <c r="FT215" s="37">
        <v>0.20702593601365504</v>
      </c>
      <c r="FU215" s="37">
        <v>0.20702593601365504</v>
      </c>
      <c r="FV215" s="37">
        <v>0.20716400016250636</v>
      </c>
      <c r="FW215" s="37">
        <v>0.21828279550658647</v>
      </c>
      <c r="FX215" s="37">
        <v>0.21390186503126363</v>
      </c>
      <c r="FY215" s="37">
        <v>0.21028752046848243</v>
      </c>
      <c r="FZ215" s="37">
        <v>0.20243526344134422</v>
      </c>
      <c r="GA215" s="37">
        <v>0.20702593601365504</v>
      </c>
      <c r="GB215" s="37">
        <v>0.20702593601365504</v>
      </c>
      <c r="GC215" s="37">
        <v>0.22069666800258569</v>
      </c>
      <c r="GD215" s="37">
        <v>0.20636856651406776</v>
      </c>
      <c r="GE215" s="37">
        <v>0.20725184624381865</v>
      </c>
      <c r="GF215" s="37">
        <v>0.20702593601365504</v>
      </c>
      <c r="GG215" s="37">
        <v>0.21732985980747421</v>
      </c>
      <c r="GH215" s="37">
        <v>0.20192726103094571</v>
      </c>
      <c r="GI215" s="37">
        <v>0.20716400016250636</v>
      </c>
      <c r="GJ215" s="37">
        <v>0.20725184624381865</v>
      </c>
      <c r="GK215" s="37">
        <v>0.20214063446675179</v>
      </c>
      <c r="GL215" s="37">
        <v>0.20695174280038797</v>
      </c>
      <c r="GM215" s="37">
        <v>0.22195088403136043</v>
      </c>
      <c r="GN215" s="37">
        <v>0.20484211737071556</v>
      </c>
      <c r="GO215" s="37">
        <v>0.20669249244639643</v>
      </c>
      <c r="GP215" s="37">
        <v>0.20725184624381865</v>
      </c>
      <c r="GQ215" s="37">
        <v>0.22169647617507371</v>
      </c>
      <c r="GR215" s="37">
        <v>0.21390186503126363</v>
      </c>
      <c r="GS215" s="37">
        <v>0.20702593601365504</v>
      </c>
      <c r="GT215" s="37">
        <v>0.21232839269232406</v>
      </c>
      <c r="GU215" s="37">
        <v>0.21022358101516025</v>
      </c>
      <c r="GV215" s="37">
        <v>0.20690412541403758</v>
      </c>
      <c r="GW215" s="37">
        <v>0.20702593601365504</v>
      </c>
      <c r="GX215" s="37">
        <v>0.21410810872144226</v>
      </c>
      <c r="GY215" s="37">
        <v>0.21390186503126363</v>
      </c>
      <c r="GZ215" s="37">
        <v>0.21068404839285271</v>
      </c>
      <c r="HA215" s="37">
        <v>0.20700120181587023</v>
      </c>
      <c r="HB215" s="37">
        <v>0.21010611966523696</v>
      </c>
      <c r="HC215" s="37">
        <v>0.20834195237417164</v>
      </c>
      <c r="HD215" s="37">
        <v>0.20725184624381865</v>
      </c>
      <c r="HE215" s="37">
        <v>0.17262910310012369</v>
      </c>
      <c r="HF215" s="37">
        <v>0.20702593601365504</v>
      </c>
      <c r="HG215" s="37">
        <v>0.17425026956469214</v>
      </c>
      <c r="HH215" s="37">
        <v>0.20963147307899965</v>
      </c>
      <c r="HI215" s="37">
        <v>0.20702593601365504</v>
      </c>
      <c r="HJ215" s="37">
        <v>0.20873307065649227</v>
      </c>
      <c r="HK215" s="37">
        <v>0.20285136731673625</v>
      </c>
      <c r="HL215" s="37">
        <v>0.20496775279749002</v>
      </c>
      <c r="HM215" s="37">
        <v>0.20702593601365504</v>
      </c>
      <c r="HN215" s="37">
        <v>0.19910786107109124</v>
      </c>
      <c r="HO215" s="37">
        <v>0.21226293221952619</v>
      </c>
      <c r="HP215" s="37">
        <v>0.20725184624381865</v>
      </c>
      <c r="HQ215" s="37">
        <v>0.20695174280038797</v>
      </c>
      <c r="HR215" s="37">
        <v>0.20101678514549959</v>
      </c>
      <c r="HS215" s="37">
        <v>0.2087855416464226</v>
      </c>
      <c r="HT215" s="37">
        <v>0.20700120181587023</v>
      </c>
      <c r="HU215" s="37">
        <v>0.21283405734489569</v>
      </c>
      <c r="HV215" s="37">
        <v>0.20484211737071556</v>
      </c>
      <c r="HW215" s="37">
        <v>0.20702593601365504</v>
      </c>
      <c r="HX215" s="37">
        <v>0.21390186503126363</v>
      </c>
      <c r="HY215" s="37">
        <v>0.21390186503126363</v>
      </c>
      <c r="HZ215" s="37">
        <v>0.20263402968498623</v>
      </c>
      <c r="IA215" s="37">
        <v>0.20700120181587023</v>
      </c>
      <c r="IB215" s="37">
        <v>0.20690229629286794</v>
      </c>
      <c r="IC215" s="37">
        <v>0.20416735069089431</v>
      </c>
      <c r="ID215" s="37">
        <v>0.20700120181587023</v>
      </c>
      <c r="IE215" s="37">
        <v>0.20702593601365504</v>
      </c>
      <c r="IF215" s="37">
        <v>0.20716400016250636</v>
      </c>
      <c r="IG215" s="37">
        <v>0.20484211737071556</v>
      </c>
      <c r="IH215" s="37">
        <v>0.21183062918093865</v>
      </c>
      <c r="II215" s="37">
        <v>0.21390186503126363</v>
      </c>
      <c r="IJ215" s="37">
        <v>0.2083986980850725</v>
      </c>
      <c r="IK215" s="37">
        <v>0.20913135179168285</v>
      </c>
      <c r="IL215" s="37">
        <v>0.20515350017160405</v>
      </c>
      <c r="IM215" s="37"/>
      <c r="IN215" s="37"/>
      <c r="IO215" s="37"/>
      <c r="IP215" s="37"/>
      <c r="IQ215" s="37"/>
      <c r="IR215" s="37"/>
      <c r="IS215" s="37"/>
      <c r="IT215" s="37"/>
      <c r="IU215" s="37"/>
      <c r="IV215" s="37"/>
      <c r="IW215" s="37"/>
      <c r="IX215" s="37"/>
      <c r="IY215" s="37"/>
      <c r="IZ215" s="37"/>
      <c r="JA215" s="37"/>
      <c r="JB215" s="37"/>
      <c r="JC215" s="37"/>
      <c r="JD215" s="37"/>
      <c r="JE215" s="37"/>
      <c r="JF215" s="37"/>
      <c r="JG215" s="37"/>
      <c r="JH215" s="37"/>
      <c r="JI215" s="37"/>
      <c r="JJ215" s="37"/>
      <c r="JK215" s="37"/>
      <c r="JL215" s="37"/>
      <c r="JM215" s="37"/>
      <c r="JN215" s="37"/>
      <c r="JO215" s="37"/>
      <c r="JP215" s="37"/>
      <c r="JQ215" s="37"/>
      <c r="JR215" s="37"/>
      <c r="JS215" s="37"/>
      <c r="JT215" s="37"/>
      <c r="JU215" s="37"/>
      <c r="JV215" s="37"/>
      <c r="JW215" s="37"/>
      <c r="JX215" s="37"/>
      <c r="JY215" s="37"/>
      <c r="JZ215" s="37"/>
      <c r="KA215" s="37"/>
      <c r="KB215" s="37"/>
      <c r="KC215" s="37"/>
      <c r="KD215" s="37"/>
      <c r="KE215" s="37"/>
      <c r="KF215" s="37"/>
      <c r="KG215" s="37"/>
      <c r="KH215" s="37"/>
      <c r="KI215" s="37"/>
      <c r="KJ215" s="37"/>
      <c r="KK215" s="37"/>
      <c r="KL215" s="37"/>
      <c r="KM215" s="37"/>
      <c r="KN215" s="37"/>
      <c r="KO215" s="37"/>
      <c r="KP215" s="37"/>
      <c r="KQ215" s="37"/>
      <c r="KR215" s="37"/>
      <c r="KS215" s="37"/>
      <c r="KT215" s="37"/>
      <c r="KU215" s="37"/>
      <c r="KV215" s="37"/>
      <c r="KW215" s="37"/>
      <c r="KX215" s="37"/>
      <c r="KY215" s="37"/>
      <c r="KZ215" s="37"/>
      <c r="LA215" s="37"/>
      <c r="LB215" s="37"/>
      <c r="LC215" s="37"/>
      <c r="LD215" s="37"/>
      <c r="LE215" s="37"/>
      <c r="LF215" s="37"/>
      <c r="LG215" s="37"/>
      <c r="LH215" s="37"/>
      <c r="LI215" s="37"/>
      <c r="LJ215" s="37"/>
      <c r="LK215" s="37"/>
      <c r="LL215" s="37"/>
      <c r="LM215" s="37"/>
      <c r="LN215" s="37"/>
      <c r="LO215" s="37"/>
      <c r="LP215" s="37"/>
      <c r="LQ215" s="37"/>
      <c r="LR215" s="37"/>
      <c r="LS215" s="37"/>
      <c r="LT215" s="37"/>
      <c r="LU215" s="37"/>
      <c r="LV215" s="37"/>
      <c r="LW215" s="37"/>
      <c r="LX215" s="37"/>
      <c r="LY215" s="37"/>
      <c r="LZ215" s="37"/>
      <c r="MA215" s="37"/>
      <c r="MB215" s="37"/>
      <c r="MC215" s="37"/>
      <c r="MD215" s="37"/>
      <c r="ME215" s="37"/>
      <c r="MF215" s="37"/>
      <c r="MG215" s="37"/>
      <c r="MH215" s="37"/>
      <c r="MI215" s="37"/>
      <c r="MJ215" s="37"/>
      <c r="MK215" s="37"/>
      <c r="ML215" s="37"/>
      <c r="MM215" s="37"/>
      <c r="MN215" s="37"/>
      <c r="MO215" s="37"/>
      <c r="MP215" s="37"/>
      <c r="MQ215" s="37"/>
      <c r="MR215" s="37"/>
      <c r="MS215" s="37"/>
      <c r="MT215" s="37"/>
      <c r="MU215" s="37"/>
      <c r="MV215" s="37"/>
      <c r="MW215" s="37"/>
      <c r="MX215" s="37"/>
      <c r="MY215" s="37"/>
      <c r="MZ215" s="37"/>
      <c r="NA215" s="37"/>
      <c r="NB215" s="37"/>
      <c r="NC215" s="37"/>
      <c r="ND215" s="37"/>
      <c r="NE215" s="37"/>
      <c r="NF215" s="37"/>
      <c r="NG215" s="37"/>
      <c r="NH215" s="37"/>
      <c r="NI215" s="37"/>
      <c r="NJ215" s="37"/>
      <c r="NK215" s="37"/>
      <c r="NL215" s="37"/>
      <c r="NM215" s="37"/>
      <c r="NN215" s="37"/>
      <c r="NO215" s="37"/>
      <c r="NP215" s="37"/>
      <c r="NQ215" s="37"/>
      <c r="NR215" s="37"/>
      <c r="NS215" s="37"/>
      <c r="NT215" s="37"/>
      <c r="NU215" s="37"/>
      <c r="NV215" s="37"/>
      <c r="NW215" s="37"/>
      <c r="NX215" s="37"/>
      <c r="NY215" s="37"/>
      <c r="NZ215" s="37"/>
      <c r="OA215" s="37"/>
      <c r="OB215" s="37"/>
      <c r="OC215" s="37"/>
      <c r="OD215" s="37"/>
      <c r="OE215" s="37"/>
      <c r="OF215" s="37"/>
      <c r="OG215" s="37"/>
      <c r="OH215" s="37"/>
      <c r="OI215" s="37"/>
      <c r="OJ215" s="37"/>
      <c r="OK215" s="37"/>
      <c r="OL215" s="37"/>
      <c r="OM215" s="37"/>
      <c r="ON215" s="37"/>
      <c r="OO215" s="37"/>
      <c r="OP215" s="37"/>
      <c r="OQ215" s="37"/>
      <c r="OR215" s="37"/>
      <c r="OS215" s="37"/>
      <c r="OT215" s="37"/>
    </row>
    <row r="216" spans="1:410" x14ac:dyDescent="0.35">
      <c r="A216" s="307">
        <v>0.25800000000000012</v>
      </c>
      <c r="B216" s="314">
        <f t="shared" si="24"/>
        <v>0.21176273097119308</v>
      </c>
      <c r="C216" s="315">
        <f t="shared" si="25"/>
        <v>4.6237269028807038E-2</v>
      </c>
      <c r="D216" s="37">
        <f t="shared" si="26"/>
        <v>0.20838591232189557</v>
      </c>
      <c r="E216" s="11">
        <f t="shared" si="27"/>
        <v>4.9614087678104546E-2</v>
      </c>
      <c r="F216" s="310">
        <f t="shared" si="28"/>
        <v>0.2117071506408961</v>
      </c>
      <c r="G216" s="311">
        <f t="shared" si="29"/>
        <v>4.6292849359104021E-2</v>
      </c>
      <c r="H216" s="312">
        <f t="shared" si="30"/>
        <v>0.2084941888702799</v>
      </c>
      <c r="I216" s="313">
        <f t="shared" si="31"/>
        <v>4.9505811129720217E-2</v>
      </c>
      <c r="J216" s="323">
        <v>0.20838591232189557</v>
      </c>
      <c r="K216" s="313">
        <v>4.9614087678104546E-2</v>
      </c>
      <c r="M216" s="1">
        <v>0.25800000000000012</v>
      </c>
      <c r="N216" s="37">
        <v>0.20987757418612474</v>
      </c>
      <c r="O216" s="37">
        <v>0.21214643748450746</v>
      </c>
      <c r="P216" s="37">
        <v>0.2169344127768853</v>
      </c>
      <c r="Q216" s="37">
        <v>0.22039344060931931</v>
      </c>
      <c r="R216" s="37">
        <v>0.20785664245498103</v>
      </c>
      <c r="S216" s="37">
        <v>0.21214643748450746</v>
      </c>
      <c r="T216" s="37">
        <v>0.21065312471588404</v>
      </c>
      <c r="U216" s="37">
        <v>0.21745244124836383</v>
      </c>
      <c r="V216" s="37">
        <v>0.21214643748450746</v>
      </c>
      <c r="W216" s="37">
        <v>0.21230829109802407</v>
      </c>
      <c r="X216" s="37">
        <v>0.21214643748450746</v>
      </c>
      <c r="Y216" s="37">
        <v>0.20934479261368444</v>
      </c>
      <c r="Z216" s="37">
        <v>0.21230829109802407</v>
      </c>
      <c r="AA216" s="37">
        <v>0.21230829109802407</v>
      </c>
      <c r="AB216" s="37">
        <v>0.22917726262358173</v>
      </c>
      <c r="AC216" s="37">
        <v>0.21210029346945491</v>
      </c>
      <c r="AD216" s="37">
        <v>0.20815956332286678</v>
      </c>
      <c r="AE216" s="37">
        <v>0.22779628737137458</v>
      </c>
      <c r="AF216" s="37">
        <v>0.21214643748450746</v>
      </c>
      <c r="AG216" s="37">
        <v>0.21230829109802407</v>
      </c>
      <c r="AH216" s="37">
        <v>0.2169344127768853</v>
      </c>
      <c r="AI216" s="37">
        <v>0.22487214503822539</v>
      </c>
      <c r="AJ216" s="37">
        <v>0.21230829109802407</v>
      </c>
      <c r="AK216" s="37">
        <v>0.20793921815793492</v>
      </c>
      <c r="AL216" s="37">
        <v>0.21214643748450746</v>
      </c>
      <c r="AM216" s="37">
        <v>0.21205415984070952</v>
      </c>
      <c r="AN216" s="37">
        <v>0.21641705480443374</v>
      </c>
      <c r="AO216" s="37">
        <v>0.21210029346945491</v>
      </c>
      <c r="AP216" s="37">
        <v>0.21230829109802407</v>
      </c>
      <c r="AQ216" s="37">
        <v>0.2181377352619065</v>
      </c>
      <c r="AR216" s="37">
        <v>0.2169344127768853</v>
      </c>
      <c r="AS216" s="37">
        <v>0.20265216776083106</v>
      </c>
      <c r="AT216" s="37">
        <v>0.22447516031671788</v>
      </c>
      <c r="AU216" s="37">
        <v>0.20998073946397122</v>
      </c>
      <c r="AV216" s="37">
        <v>0.21230829109802407</v>
      </c>
      <c r="AW216" s="37">
        <v>0.21202476027194495</v>
      </c>
      <c r="AX216" s="37">
        <v>0.21210029346945491</v>
      </c>
      <c r="AY216" s="37">
        <v>0.21214643748450746</v>
      </c>
      <c r="AZ216" s="37">
        <v>0.2092575892399382</v>
      </c>
      <c r="BA216" s="37">
        <v>0.20793921815793492</v>
      </c>
      <c r="BB216" s="37">
        <v>0.20793921815793492</v>
      </c>
      <c r="BC216" s="37">
        <v>0.21324007923397104</v>
      </c>
      <c r="BD216" s="37">
        <v>0.20725525388909505</v>
      </c>
      <c r="BE216" s="37">
        <v>0.21214643748450746</v>
      </c>
      <c r="BF216" s="37">
        <v>0.22305554474201239</v>
      </c>
      <c r="BG216" s="37">
        <v>0.21755706137996222</v>
      </c>
      <c r="BH216" s="37">
        <v>0.22535526453747501</v>
      </c>
      <c r="BI216" s="37">
        <v>0.2169344127768853</v>
      </c>
      <c r="BJ216" s="37">
        <v>0.21210029346945491</v>
      </c>
      <c r="BK216" s="37">
        <v>0.23420200067911146</v>
      </c>
      <c r="BL216" s="37">
        <v>0.22168423992297903</v>
      </c>
      <c r="BM216" s="37">
        <v>0.21005813900286929</v>
      </c>
      <c r="BN216" s="37">
        <v>0.2057497907235446</v>
      </c>
      <c r="BO216" s="37">
        <v>0.21495831004326149</v>
      </c>
      <c r="BP216" s="37">
        <v>0.21207722535671003</v>
      </c>
      <c r="BQ216" s="37">
        <v>0.21532939635515214</v>
      </c>
      <c r="BR216" s="37">
        <v>0.21230829109802407</v>
      </c>
      <c r="BS216" s="37">
        <v>0.21230829109802407</v>
      </c>
      <c r="BT216" s="37">
        <v>0.21214643748450746</v>
      </c>
      <c r="BU216" s="37">
        <v>0.21214643748450746</v>
      </c>
      <c r="BV216" s="37">
        <v>0.2169344127768853</v>
      </c>
      <c r="BW216" s="37">
        <v>0.21811868288478786</v>
      </c>
      <c r="BX216" s="37">
        <v>0.20793921815793492</v>
      </c>
      <c r="BY216" s="37">
        <v>0.21241076946144988</v>
      </c>
      <c r="BZ216" s="37">
        <v>0.21083248831823886</v>
      </c>
      <c r="CA216" s="37">
        <v>0.21230829109802407</v>
      </c>
      <c r="CB216" s="37">
        <v>0.20791168908077307</v>
      </c>
      <c r="CC216" s="37">
        <v>0.22454547528379432</v>
      </c>
      <c r="CD216" s="37">
        <v>0.21231408672830065</v>
      </c>
      <c r="CE216" s="37">
        <v>0.21743476719311916</v>
      </c>
      <c r="CF216" s="37">
        <v>0.19397704288546258</v>
      </c>
      <c r="CG216" s="37">
        <v>0.20791168908077307</v>
      </c>
      <c r="CH216" s="37">
        <v>0.23372677707132383</v>
      </c>
      <c r="CI216" s="37">
        <v>0.20377140302901431</v>
      </c>
      <c r="CJ216" s="37">
        <v>0.2169344127768853</v>
      </c>
      <c r="CK216" s="37">
        <v>0.2239052234372696</v>
      </c>
      <c r="CL216" s="37">
        <v>0.20793921815793492</v>
      </c>
      <c r="CM216" s="37">
        <v>0.2125396746463577</v>
      </c>
      <c r="CN216" s="37">
        <v>0.21766851806010989</v>
      </c>
      <c r="CO216" s="37">
        <v>0.23118833543455519</v>
      </c>
      <c r="CP216" s="37">
        <v>0.21891860181473777</v>
      </c>
      <c r="CQ216" s="37">
        <v>0.2119538629597788</v>
      </c>
      <c r="CR216" s="37">
        <v>0.20815956332286678</v>
      </c>
      <c r="CS216" s="37">
        <v>0.21997598844979827</v>
      </c>
      <c r="CT216" s="37">
        <v>0.20793921815793492</v>
      </c>
      <c r="CU216" s="37">
        <v>0.20893085900010577</v>
      </c>
      <c r="CV216" s="37">
        <v>0.20815956332286678</v>
      </c>
      <c r="CW216" s="37">
        <v>0.21459613736893091</v>
      </c>
      <c r="CX216" s="37">
        <v>0.20793921815793492</v>
      </c>
      <c r="CY216" s="37">
        <v>0.20793921815793492</v>
      </c>
      <c r="CZ216" s="37">
        <v>0.22086828032212669</v>
      </c>
      <c r="DA216" s="37">
        <v>0.20815956332286678</v>
      </c>
      <c r="DB216" s="37">
        <v>0.20634179241401518</v>
      </c>
      <c r="DC216" s="37">
        <v>0.20791168908077307</v>
      </c>
      <c r="DD216" s="37">
        <v>0.2132629545866418</v>
      </c>
      <c r="DE216" s="37">
        <v>0.20780161120223872</v>
      </c>
      <c r="DF216" s="37">
        <v>0.2137628788091952</v>
      </c>
      <c r="DG216" s="37">
        <v>0.2057497907235446</v>
      </c>
      <c r="DH216" s="37">
        <v>0.20607316704559797</v>
      </c>
      <c r="DI216" s="37">
        <v>0.21487172059801174</v>
      </c>
      <c r="DJ216" s="37">
        <v>0.2127460724651824</v>
      </c>
      <c r="DK216" s="37">
        <v>0.20793921815793492</v>
      </c>
      <c r="DL216" s="37">
        <v>0.20793921815793492</v>
      </c>
      <c r="DM216" s="37">
        <v>0.19652606882318935</v>
      </c>
      <c r="DN216" s="37">
        <v>0.21026599680399549</v>
      </c>
      <c r="DO216" s="37">
        <v>0.20793921815793492</v>
      </c>
      <c r="DP216" s="37">
        <v>0.2057497907235446</v>
      </c>
      <c r="DQ216" s="37">
        <v>0.21240073050721753</v>
      </c>
      <c r="DR216" s="37">
        <v>0.19571022052823306</v>
      </c>
      <c r="DS216" s="37">
        <v>0.20943416365330836</v>
      </c>
      <c r="DT216" s="37">
        <v>0.203187355942124</v>
      </c>
      <c r="DU216" s="37">
        <v>0.20793921815793492</v>
      </c>
      <c r="DV216" s="37">
        <v>0.20771369412876539</v>
      </c>
      <c r="DW216" s="37">
        <v>0.20618689544271485</v>
      </c>
      <c r="DX216" s="37">
        <v>0.20902732652625144</v>
      </c>
      <c r="DY216" s="37">
        <v>0.20815956332286678</v>
      </c>
      <c r="DZ216" s="37">
        <v>0.21023687967176063</v>
      </c>
      <c r="EA216" s="37">
        <v>0.20806659943088412</v>
      </c>
      <c r="EB216" s="37">
        <v>0.2132629545866418</v>
      </c>
      <c r="EC216" s="37">
        <v>0.20793921815793492</v>
      </c>
      <c r="ED216" s="37">
        <v>0.21036684289980179</v>
      </c>
      <c r="EE216" s="37">
        <v>0.20815956332286678</v>
      </c>
      <c r="EF216" s="37">
        <v>0.20793921815793492</v>
      </c>
      <c r="EG216" s="37">
        <v>0.2057497907235446</v>
      </c>
      <c r="EH216" s="37">
        <v>0.20793921815793492</v>
      </c>
      <c r="EI216" s="37">
        <v>0.20793921815793492</v>
      </c>
      <c r="EJ216" s="37">
        <v>0.21479528234694523</v>
      </c>
      <c r="EK216" s="37">
        <v>0.20955433832433235</v>
      </c>
      <c r="EL216" s="37">
        <v>0.21479528234694523</v>
      </c>
      <c r="EM216" s="37">
        <v>0.2151004221326045</v>
      </c>
      <c r="EN216" s="37">
        <v>0.21003031281623907</v>
      </c>
      <c r="EO216" s="37">
        <v>0.20683077089745816</v>
      </c>
      <c r="EP216" s="37">
        <v>0.21479528234694523</v>
      </c>
      <c r="EQ216" s="37">
        <v>0.21051178446904606</v>
      </c>
      <c r="ER216" s="37">
        <v>0.20016648457076092</v>
      </c>
      <c r="ES216" s="37">
        <v>0.19819663772587082</v>
      </c>
      <c r="ET216" s="37">
        <v>0.20815956332286678</v>
      </c>
      <c r="EU216" s="37">
        <v>0.2127737129661782</v>
      </c>
      <c r="EV216" s="37">
        <v>0.2137628788091952</v>
      </c>
      <c r="EW216" s="37">
        <v>0.21783508391418827</v>
      </c>
      <c r="EX216" s="37">
        <v>0.20793921815793492</v>
      </c>
      <c r="EY216" s="37">
        <v>0.20793921815793492</v>
      </c>
      <c r="EZ216" s="37">
        <v>0.21264836206333859</v>
      </c>
      <c r="FA216" s="37">
        <v>0.20815956332286678</v>
      </c>
      <c r="FB216" s="37">
        <v>0.20645264163433374</v>
      </c>
      <c r="FC216" s="37">
        <v>0.20815956332286678</v>
      </c>
      <c r="FD216" s="37">
        <v>0.19136425841230942</v>
      </c>
      <c r="FE216" s="37">
        <v>0.21051178446904606</v>
      </c>
      <c r="FF216" s="37">
        <v>0.20645264163433374</v>
      </c>
      <c r="FG216" s="37">
        <v>0.20793921815793492</v>
      </c>
      <c r="FH216" s="37">
        <v>0.2078174049936472</v>
      </c>
      <c r="FI216" s="37">
        <v>0.20141782575443234</v>
      </c>
      <c r="FJ216" s="37">
        <v>0.22330080947332531</v>
      </c>
      <c r="FK216" s="37">
        <v>0.20815956332286678</v>
      </c>
      <c r="FL216" s="37">
        <v>0.20953764755120008</v>
      </c>
      <c r="FM216" s="37">
        <v>0.21102041375163094</v>
      </c>
      <c r="FN216" s="37">
        <v>0.21479528234694523</v>
      </c>
      <c r="FO216" s="37">
        <v>0.21819570958723267</v>
      </c>
      <c r="FP216" s="37">
        <v>0.20815956332286678</v>
      </c>
      <c r="FQ216" s="37">
        <v>0.20793921815793492</v>
      </c>
      <c r="FR216" s="37">
        <v>0.20815956332286678</v>
      </c>
      <c r="FS216" s="37">
        <v>0.20097011916839125</v>
      </c>
      <c r="FT216" s="37">
        <v>0.20793921815793492</v>
      </c>
      <c r="FU216" s="37">
        <v>0.20793921815793492</v>
      </c>
      <c r="FV216" s="37">
        <v>0.20806659943088412</v>
      </c>
      <c r="FW216" s="37">
        <v>0.21919746360727088</v>
      </c>
      <c r="FX216" s="37">
        <v>0.21479528234694523</v>
      </c>
      <c r="FY216" s="37">
        <v>0.21122481860955933</v>
      </c>
      <c r="FZ216" s="37">
        <v>0.20334280842261521</v>
      </c>
      <c r="GA216" s="37">
        <v>0.20793921815793492</v>
      </c>
      <c r="GB216" s="37">
        <v>0.20793921815793492</v>
      </c>
      <c r="GC216" s="37">
        <v>0.22164300166691553</v>
      </c>
      <c r="GD216" s="37">
        <v>0.20728667664549905</v>
      </c>
      <c r="GE216" s="37">
        <v>0.20815956332286678</v>
      </c>
      <c r="GF216" s="37">
        <v>0.20793921815793492</v>
      </c>
      <c r="GG216" s="37">
        <v>0.21822854151455506</v>
      </c>
      <c r="GH216" s="37">
        <v>0.20283818921473507</v>
      </c>
      <c r="GI216" s="37">
        <v>0.20806659943088412</v>
      </c>
      <c r="GJ216" s="37">
        <v>0.20815956332286678</v>
      </c>
      <c r="GK216" s="37">
        <v>0.20304343330513341</v>
      </c>
      <c r="GL216" s="37">
        <v>0.20785664245498103</v>
      </c>
      <c r="GM216" s="37">
        <v>0.22288235668475886</v>
      </c>
      <c r="GN216" s="37">
        <v>0.2057497907235446</v>
      </c>
      <c r="GO216" s="37">
        <v>0.2075739354275441</v>
      </c>
      <c r="GP216" s="37">
        <v>0.20815956332286678</v>
      </c>
      <c r="GQ216" s="37">
        <v>0.22258695320531663</v>
      </c>
      <c r="GR216" s="37">
        <v>0.21479528234694523</v>
      </c>
      <c r="GS216" s="37">
        <v>0.20793921815793492</v>
      </c>
      <c r="GT216" s="37">
        <v>0.21327394589992377</v>
      </c>
      <c r="GU216" s="37">
        <v>0.2111350304558659</v>
      </c>
      <c r="GV216" s="37">
        <v>0.2078174049936472</v>
      </c>
      <c r="GW216" s="37">
        <v>0.20793921815793492</v>
      </c>
      <c r="GX216" s="37">
        <v>0.21501546484287792</v>
      </c>
      <c r="GY216" s="37">
        <v>0.21479528234694523</v>
      </c>
      <c r="GZ216" s="37">
        <v>0.2115787886421383</v>
      </c>
      <c r="HA216" s="37">
        <v>0.20791168908077307</v>
      </c>
      <c r="HB216" s="37">
        <v>0.21102041375163094</v>
      </c>
      <c r="HC216" s="37">
        <v>0.20924368877758592</v>
      </c>
      <c r="HD216" s="37">
        <v>0.20815956332286678</v>
      </c>
      <c r="HE216" s="37">
        <v>0.1733923119588654</v>
      </c>
      <c r="HF216" s="37">
        <v>0.20793921815793492</v>
      </c>
      <c r="HG216" s="37">
        <v>0.17492824672389484</v>
      </c>
      <c r="HH216" s="37">
        <v>0.21054189222349895</v>
      </c>
      <c r="HI216" s="37">
        <v>0.20793921815793492</v>
      </c>
      <c r="HJ216" s="37">
        <v>0.20963727145175826</v>
      </c>
      <c r="HK216" s="37">
        <v>0.20377140302901431</v>
      </c>
      <c r="HL216" s="37">
        <v>0.20588346713476335</v>
      </c>
      <c r="HM216" s="37">
        <v>0.20793921815793492</v>
      </c>
      <c r="HN216" s="37">
        <v>0.19999093142120428</v>
      </c>
      <c r="HO216" s="37">
        <v>0.21317257394919498</v>
      </c>
      <c r="HP216" s="37">
        <v>0.20815956332286678</v>
      </c>
      <c r="HQ216" s="37">
        <v>0.20785664245498103</v>
      </c>
      <c r="HR216" s="37">
        <v>0.20180487942008596</v>
      </c>
      <c r="HS216" s="37">
        <v>0.20969783851848356</v>
      </c>
      <c r="HT216" s="37">
        <v>0.20791168908077307</v>
      </c>
      <c r="HU216" s="37">
        <v>0.21372737593461411</v>
      </c>
      <c r="HV216" s="37">
        <v>0.2057497907235446</v>
      </c>
      <c r="HW216" s="37">
        <v>0.20793921815793492</v>
      </c>
      <c r="HX216" s="37">
        <v>0.21479528234694523</v>
      </c>
      <c r="HY216" s="37">
        <v>0.21479528234694523</v>
      </c>
      <c r="HZ216" s="37">
        <v>0.20354295959367663</v>
      </c>
      <c r="IA216" s="37">
        <v>0.20791168908077307</v>
      </c>
      <c r="IB216" s="37">
        <v>0.20780161120223872</v>
      </c>
      <c r="IC216" s="37">
        <v>0.20508666125504837</v>
      </c>
      <c r="ID216" s="37">
        <v>0.20791168908077307</v>
      </c>
      <c r="IE216" s="37">
        <v>0.20793921815793492</v>
      </c>
      <c r="IF216" s="37">
        <v>0.20806659943088412</v>
      </c>
      <c r="IG216" s="37">
        <v>0.2057497907235446</v>
      </c>
      <c r="IH216" s="37">
        <v>0.2127460724651824</v>
      </c>
      <c r="II216" s="37">
        <v>0.21479528234694523</v>
      </c>
      <c r="IJ216" s="37">
        <v>0.20931231954466756</v>
      </c>
      <c r="IK216" s="37">
        <v>0.21002172134318098</v>
      </c>
      <c r="IL216" s="37">
        <v>0.20607316704559797</v>
      </c>
      <c r="IM216" s="37"/>
      <c r="IN216" s="37"/>
      <c r="IO216" s="37"/>
      <c r="IP216" s="37"/>
      <c r="IQ216" s="37"/>
      <c r="IR216" s="37"/>
      <c r="IS216" s="37"/>
      <c r="IT216" s="37"/>
      <c r="IU216" s="37"/>
      <c r="IV216" s="37"/>
      <c r="IW216" s="37"/>
      <c r="IX216" s="37"/>
      <c r="IY216" s="37"/>
      <c r="IZ216" s="37"/>
      <c r="JA216" s="37"/>
      <c r="JB216" s="37"/>
      <c r="JC216" s="37"/>
      <c r="JD216" s="37"/>
      <c r="JE216" s="37"/>
      <c r="JF216" s="37"/>
      <c r="JG216" s="37"/>
      <c r="JH216" s="37"/>
      <c r="JI216" s="37"/>
      <c r="JJ216" s="37"/>
      <c r="JK216" s="37"/>
      <c r="JL216" s="37"/>
      <c r="JM216" s="37"/>
      <c r="JN216" s="37"/>
      <c r="JO216" s="37"/>
      <c r="JP216" s="37"/>
      <c r="JQ216" s="37"/>
      <c r="JR216" s="37"/>
      <c r="JS216" s="37"/>
      <c r="JT216" s="37"/>
      <c r="JU216" s="37"/>
      <c r="JV216" s="37"/>
      <c r="JW216" s="37"/>
      <c r="JX216" s="37"/>
      <c r="JY216" s="37"/>
      <c r="JZ216" s="37"/>
      <c r="KA216" s="37"/>
      <c r="KB216" s="37"/>
      <c r="KC216" s="37"/>
      <c r="KD216" s="37"/>
      <c r="KE216" s="37"/>
      <c r="KF216" s="37"/>
      <c r="KG216" s="37"/>
      <c r="KH216" s="37"/>
      <c r="KI216" s="37"/>
      <c r="KJ216" s="37"/>
      <c r="KK216" s="37"/>
      <c r="KL216" s="37"/>
      <c r="KM216" s="37"/>
      <c r="KN216" s="37"/>
      <c r="KO216" s="37"/>
      <c r="KP216" s="37"/>
      <c r="KQ216" s="37"/>
      <c r="KR216" s="37"/>
      <c r="KS216" s="37"/>
      <c r="KT216" s="37"/>
      <c r="KU216" s="37"/>
      <c r="KV216" s="37"/>
      <c r="KW216" s="37"/>
      <c r="KX216" s="37"/>
      <c r="KY216" s="37"/>
      <c r="KZ216" s="37"/>
      <c r="LA216" s="37"/>
      <c r="LB216" s="37"/>
      <c r="LC216" s="37"/>
      <c r="LD216" s="37"/>
      <c r="LE216" s="37"/>
      <c r="LF216" s="37"/>
      <c r="LG216" s="37"/>
      <c r="LH216" s="37"/>
      <c r="LI216" s="37"/>
      <c r="LJ216" s="37"/>
      <c r="LK216" s="37"/>
      <c r="LL216" s="37"/>
      <c r="LM216" s="37"/>
      <c r="LN216" s="37"/>
      <c r="LO216" s="37"/>
      <c r="LP216" s="37"/>
      <c r="LQ216" s="37"/>
      <c r="LR216" s="37"/>
      <c r="LS216" s="37"/>
      <c r="LT216" s="37"/>
      <c r="LU216" s="37"/>
      <c r="LV216" s="37"/>
      <c r="LW216" s="37"/>
      <c r="LX216" s="37"/>
      <c r="LY216" s="37"/>
      <c r="LZ216" s="37"/>
      <c r="MA216" s="37"/>
      <c r="MB216" s="37"/>
      <c r="MC216" s="37"/>
      <c r="MD216" s="37"/>
      <c r="ME216" s="37"/>
      <c r="MF216" s="37"/>
      <c r="MG216" s="37"/>
      <c r="MH216" s="37"/>
      <c r="MI216" s="37"/>
      <c r="MJ216" s="37"/>
      <c r="MK216" s="37"/>
      <c r="ML216" s="37"/>
      <c r="MM216" s="37"/>
      <c r="MN216" s="37"/>
      <c r="MO216" s="37"/>
      <c r="MP216" s="37"/>
      <c r="MQ216" s="37"/>
      <c r="MR216" s="37"/>
      <c r="MS216" s="37"/>
      <c r="MT216" s="37"/>
      <c r="MU216" s="37"/>
      <c r="MV216" s="37"/>
      <c r="MW216" s="37"/>
      <c r="MX216" s="37"/>
      <c r="MY216" s="37"/>
      <c r="MZ216" s="37"/>
      <c r="NA216" s="37"/>
      <c r="NB216" s="37"/>
      <c r="NC216" s="37"/>
      <c r="ND216" s="37"/>
      <c r="NE216" s="37"/>
      <c r="NF216" s="37"/>
      <c r="NG216" s="37"/>
      <c r="NH216" s="37"/>
      <c r="NI216" s="37"/>
      <c r="NJ216" s="37"/>
      <c r="NK216" s="37"/>
      <c r="NL216" s="37"/>
      <c r="NM216" s="37"/>
      <c r="NN216" s="37"/>
      <c r="NO216" s="37"/>
      <c r="NP216" s="37"/>
      <c r="NQ216" s="37"/>
      <c r="NR216" s="37"/>
      <c r="NS216" s="37"/>
      <c r="NT216" s="37"/>
      <c r="NU216" s="37"/>
      <c r="NV216" s="37"/>
      <c r="NW216" s="37"/>
      <c r="NX216" s="37"/>
      <c r="NY216" s="37"/>
      <c r="NZ216" s="37"/>
      <c r="OA216" s="37"/>
      <c r="OB216" s="37"/>
      <c r="OC216" s="37"/>
      <c r="OD216" s="37"/>
      <c r="OE216" s="37"/>
      <c r="OF216" s="37"/>
      <c r="OG216" s="37"/>
      <c r="OH216" s="37"/>
      <c r="OI216" s="37"/>
      <c r="OJ216" s="37"/>
      <c r="OK216" s="37"/>
      <c r="OL216" s="37"/>
      <c r="OM216" s="37"/>
      <c r="ON216" s="37"/>
      <c r="OO216" s="37"/>
      <c r="OP216" s="37"/>
      <c r="OQ216" s="37"/>
      <c r="OR216" s="37"/>
      <c r="OS216" s="37"/>
      <c r="OT216" s="37"/>
    </row>
    <row r="217" spans="1:410" x14ac:dyDescent="0.35">
      <c r="A217" s="307">
        <v>0.25900000000000012</v>
      </c>
      <c r="B217" s="314">
        <f t="shared" si="24"/>
        <v>0.21266540078132795</v>
      </c>
      <c r="C217" s="315">
        <f t="shared" si="25"/>
        <v>4.6334599218672168E-2</v>
      </c>
      <c r="D217" s="37">
        <f t="shared" si="26"/>
        <v>0.20928850603266336</v>
      </c>
      <c r="E217" s="11">
        <f t="shared" si="27"/>
        <v>4.9711493967336762E-2</v>
      </c>
      <c r="F217" s="310">
        <f t="shared" si="28"/>
        <v>0.21260903131459744</v>
      </c>
      <c r="G217" s="311">
        <f t="shared" si="29"/>
        <v>4.6390968685402684E-2</v>
      </c>
      <c r="H217" s="312">
        <f t="shared" si="30"/>
        <v>0.20939797021054823</v>
      </c>
      <c r="I217" s="313">
        <f t="shared" si="31"/>
        <v>4.9602029789451885E-2</v>
      </c>
      <c r="J217" s="323">
        <v>0.20928850603266336</v>
      </c>
      <c r="K217" s="313">
        <v>4.9711493967336762E-2</v>
      </c>
      <c r="M217" s="1">
        <v>0.25900000000000012</v>
      </c>
      <c r="N217" s="37">
        <v>0.21077115889038733</v>
      </c>
      <c r="O217" s="37">
        <v>0.21305057138393968</v>
      </c>
      <c r="P217" s="37">
        <v>0.21782504178202577</v>
      </c>
      <c r="Q217" s="37">
        <v>0.22127919861649437</v>
      </c>
      <c r="R217" s="37">
        <v>0.20876167721704131</v>
      </c>
      <c r="S217" s="37">
        <v>0.21305057138393968</v>
      </c>
      <c r="T217" s="37">
        <v>0.21155692990881825</v>
      </c>
      <c r="U217" s="37">
        <v>0.2183371018016087</v>
      </c>
      <c r="V217" s="37">
        <v>0.21305057138393968</v>
      </c>
      <c r="W217" s="37">
        <v>0.21320292863162393</v>
      </c>
      <c r="X217" s="37">
        <v>0.21305057138393968</v>
      </c>
      <c r="Y217" s="37">
        <v>0.21025512546456082</v>
      </c>
      <c r="Z217" s="37">
        <v>0.21320292863162393</v>
      </c>
      <c r="AA217" s="37">
        <v>0.21320292863162393</v>
      </c>
      <c r="AB217" s="37">
        <v>0.23013262681749969</v>
      </c>
      <c r="AC217" s="37">
        <v>0.21300158956959114</v>
      </c>
      <c r="AD217" s="37">
        <v>0.20906362989315586</v>
      </c>
      <c r="AE217" s="37">
        <v>0.22875420619809561</v>
      </c>
      <c r="AF217" s="37">
        <v>0.21305057138393968</v>
      </c>
      <c r="AG217" s="37">
        <v>0.21320292863162393</v>
      </c>
      <c r="AH217" s="37">
        <v>0.21782504178202577</v>
      </c>
      <c r="AI217" s="37">
        <v>0.2258265248476683</v>
      </c>
      <c r="AJ217" s="37">
        <v>0.21320292863162393</v>
      </c>
      <c r="AK217" s="37">
        <v>0.20885267394218054</v>
      </c>
      <c r="AL217" s="37">
        <v>0.21305057138393968</v>
      </c>
      <c r="AM217" s="37">
        <v>0.21295261936792609</v>
      </c>
      <c r="AN217" s="37">
        <v>0.21731128441072234</v>
      </c>
      <c r="AO217" s="37">
        <v>0.21300158956959114</v>
      </c>
      <c r="AP217" s="37">
        <v>0.21320292863162393</v>
      </c>
      <c r="AQ217" s="37">
        <v>0.21906890408418001</v>
      </c>
      <c r="AR217" s="37">
        <v>0.21782504178202577</v>
      </c>
      <c r="AS217" s="37">
        <v>0.20354437252111413</v>
      </c>
      <c r="AT217" s="37">
        <v>0.22536679075166477</v>
      </c>
      <c r="AU217" s="37">
        <v>0.21087822457707661</v>
      </c>
      <c r="AV217" s="37">
        <v>0.21320292863162393</v>
      </c>
      <c r="AW217" s="37">
        <v>0.21292890649227458</v>
      </c>
      <c r="AX217" s="37">
        <v>0.21300158956959114</v>
      </c>
      <c r="AY217" s="37">
        <v>0.21305057138393968</v>
      </c>
      <c r="AZ217" s="37">
        <v>0.21017031008152554</v>
      </c>
      <c r="BA217" s="37">
        <v>0.20885267394218054</v>
      </c>
      <c r="BB217" s="37">
        <v>0.20885267394218054</v>
      </c>
      <c r="BC217" s="37">
        <v>0.21415420581738953</v>
      </c>
      <c r="BD217" s="37">
        <v>0.20815706891315311</v>
      </c>
      <c r="BE217" s="37">
        <v>0.21305057138393968</v>
      </c>
      <c r="BF217" s="37">
        <v>0.22396745636278248</v>
      </c>
      <c r="BG217" s="37">
        <v>0.21844803104284805</v>
      </c>
      <c r="BH217" s="37">
        <v>0.22630050882681418</v>
      </c>
      <c r="BI217" s="37">
        <v>0.21782504178202577</v>
      </c>
      <c r="BJ217" s="37">
        <v>0.21300158956959114</v>
      </c>
      <c r="BK217" s="37">
        <v>0.23514484409368164</v>
      </c>
      <c r="BL217" s="37">
        <v>0.22257682963402248</v>
      </c>
      <c r="BM217" s="37">
        <v>0.21096181505360012</v>
      </c>
      <c r="BN217" s="37">
        <v>0.20666448023057904</v>
      </c>
      <c r="BO217" s="37">
        <v>0.21582190650679078</v>
      </c>
      <c r="BP217" s="37">
        <v>0.2129771030170704</v>
      </c>
      <c r="BQ217" s="37">
        <v>0.21623480665403849</v>
      </c>
      <c r="BR217" s="37">
        <v>0.21320292863162393</v>
      </c>
      <c r="BS217" s="37">
        <v>0.21320292863162393</v>
      </c>
      <c r="BT217" s="37">
        <v>0.21305057138393968</v>
      </c>
      <c r="BU217" s="37">
        <v>0.21305057138393968</v>
      </c>
      <c r="BV217" s="37">
        <v>0.21782504178202577</v>
      </c>
      <c r="BW217" s="37">
        <v>0.21914137488392194</v>
      </c>
      <c r="BX217" s="37">
        <v>0.20885267394218054</v>
      </c>
      <c r="BY217" s="37">
        <v>0.21330675450679215</v>
      </c>
      <c r="BZ217" s="37">
        <v>0.21172686884256042</v>
      </c>
      <c r="CA217" s="37">
        <v>0.21320292863162393</v>
      </c>
      <c r="CB217" s="37">
        <v>0.20882233707032172</v>
      </c>
      <c r="CC217" s="37">
        <v>0.22546983385643649</v>
      </c>
      <c r="CD217" s="37">
        <v>0.21319665759804374</v>
      </c>
      <c r="CE217" s="37">
        <v>0.21836809146444436</v>
      </c>
      <c r="CF217" s="37">
        <v>0.19491521785199062</v>
      </c>
      <c r="CG217" s="37">
        <v>0.20882233707032172</v>
      </c>
      <c r="CH217" s="37">
        <v>0.23467149350035155</v>
      </c>
      <c r="CI217" s="37">
        <v>0.20469161752731413</v>
      </c>
      <c r="CJ217" s="37">
        <v>0.21782504178202577</v>
      </c>
      <c r="CK217" s="37">
        <v>0.22479399796241029</v>
      </c>
      <c r="CL217" s="37">
        <v>0.20885267394218054</v>
      </c>
      <c r="CM217" s="37">
        <v>0.21344817180667452</v>
      </c>
      <c r="CN217" s="37">
        <v>0.2185872499364907</v>
      </c>
      <c r="CO217" s="37">
        <v>0.23213762261150261</v>
      </c>
      <c r="CP217" s="37">
        <v>0.21980380718214043</v>
      </c>
      <c r="CQ217" s="37">
        <v>0.21285922469022722</v>
      </c>
      <c r="CR217" s="37">
        <v>0.20906362989315586</v>
      </c>
      <c r="CS217" s="37">
        <v>0.22085726689469065</v>
      </c>
      <c r="CT217" s="37">
        <v>0.20885267394218054</v>
      </c>
      <c r="CU217" s="37">
        <v>0.20983283037608502</v>
      </c>
      <c r="CV217" s="37">
        <v>0.20906362989315586</v>
      </c>
      <c r="CW217" s="37">
        <v>0.2155132689281285</v>
      </c>
      <c r="CX217" s="37">
        <v>0.20885267394218054</v>
      </c>
      <c r="CY217" s="37">
        <v>0.20885267394218054</v>
      </c>
      <c r="CZ217" s="37">
        <v>0.22176809947195109</v>
      </c>
      <c r="DA217" s="37">
        <v>0.20906362989315586</v>
      </c>
      <c r="DB217" s="37">
        <v>0.20724099234797855</v>
      </c>
      <c r="DC217" s="37">
        <v>0.20882233707032172</v>
      </c>
      <c r="DD217" s="37">
        <v>0.21416249761532158</v>
      </c>
      <c r="DE217" s="37">
        <v>0.20870103588663769</v>
      </c>
      <c r="DF217" s="37">
        <v>0.21466051125908758</v>
      </c>
      <c r="DG217" s="37">
        <v>0.20666448023057904</v>
      </c>
      <c r="DH217" s="37">
        <v>0.20699298170625191</v>
      </c>
      <c r="DI217" s="37">
        <v>0.2157889690390522</v>
      </c>
      <c r="DJ217" s="37">
        <v>0.21366169678211677</v>
      </c>
      <c r="DK217" s="37">
        <v>0.20885267394218054</v>
      </c>
      <c r="DL217" s="37">
        <v>0.20885267394218054</v>
      </c>
      <c r="DM217" s="37">
        <v>0.19740589484266091</v>
      </c>
      <c r="DN217" s="37">
        <v>0.21115906646067883</v>
      </c>
      <c r="DO217" s="37">
        <v>0.20885267394218054</v>
      </c>
      <c r="DP217" s="37">
        <v>0.20666448023057904</v>
      </c>
      <c r="DQ217" s="37">
        <v>0.21332002640255854</v>
      </c>
      <c r="DR217" s="37">
        <v>0.19663110396798489</v>
      </c>
      <c r="DS217" s="37">
        <v>0.21034796090459107</v>
      </c>
      <c r="DT217" s="37">
        <v>0.20409068265406649</v>
      </c>
      <c r="DU217" s="37">
        <v>0.20885267394218054</v>
      </c>
      <c r="DV217" s="37">
        <v>0.20862153923411575</v>
      </c>
      <c r="DW217" s="37">
        <v>0.20710133732666947</v>
      </c>
      <c r="DX217" s="37">
        <v>0.20993086512864134</v>
      </c>
      <c r="DY217" s="37">
        <v>0.20906362989315586</v>
      </c>
      <c r="DZ217" s="37">
        <v>0.21092175403330615</v>
      </c>
      <c r="EA217" s="37">
        <v>0.20897542614213349</v>
      </c>
      <c r="EB217" s="37">
        <v>0.21416249761532158</v>
      </c>
      <c r="EC217" s="37">
        <v>0.20885267394218054</v>
      </c>
      <c r="ED217" s="37">
        <v>0.21139029787483543</v>
      </c>
      <c r="EE217" s="37">
        <v>0.20906362989315586</v>
      </c>
      <c r="EF217" s="37">
        <v>0.20885267394218054</v>
      </c>
      <c r="EG217" s="37">
        <v>0.20666448023057904</v>
      </c>
      <c r="EH217" s="37">
        <v>0.20885267394218054</v>
      </c>
      <c r="EI217" s="37">
        <v>0.20885267394218054</v>
      </c>
      <c r="EJ217" s="37">
        <v>0.21568900965171345</v>
      </c>
      <c r="EK217" s="37">
        <v>0.21046530400037167</v>
      </c>
      <c r="EL217" s="37">
        <v>0.21568900965171345</v>
      </c>
      <c r="EM217" s="37">
        <v>0.2160036806439467</v>
      </c>
      <c r="EN217" s="37">
        <v>0.21093404478326194</v>
      </c>
      <c r="EO217" s="37">
        <v>0.20725398819873941</v>
      </c>
      <c r="EP217" s="37">
        <v>0.21568900965171345</v>
      </c>
      <c r="EQ217" s="37">
        <v>0.21140726802227405</v>
      </c>
      <c r="ER217" s="37">
        <v>0.20106894935976549</v>
      </c>
      <c r="ES217" s="37">
        <v>0.19914488665769481</v>
      </c>
      <c r="ET217" s="37">
        <v>0.20906362989315586</v>
      </c>
      <c r="EU217" s="37">
        <v>0.21367513877983524</v>
      </c>
      <c r="EV217" s="37">
        <v>0.21466051125908758</v>
      </c>
      <c r="EW217" s="37">
        <v>0.21872766852084702</v>
      </c>
      <c r="EX217" s="37">
        <v>0.20885267394218054</v>
      </c>
      <c r="EY217" s="37">
        <v>0.20885267394218054</v>
      </c>
      <c r="EZ217" s="37">
        <v>0.21354296377904336</v>
      </c>
      <c r="FA217" s="37">
        <v>0.20906362989315586</v>
      </c>
      <c r="FB217" s="37">
        <v>0.20736576449922417</v>
      </c>
      <c r="FC217" s="37">
        <v>0.20906362989315586</v>
      </c>
      <c r="FD217" s="37">
        <v>0.19221753300890598</v>
      </c>
      <c r="FE217" s="37">
        <v>0.21140726802227405</v>
      </c>
      <c r="FF217" s="37">
        <v>0.20736576449922417</v>
      </c>
      <c r="FG217" s="37">
        <v>0.20885267394218054</v>
      </c>
      <c r="FH217" s="37">
        <v>0.20873086066520008</v>
      </c>
      <c r="FI217" s="37">
        <v>0.20231441825520302</v>
      </c>
      <c r="FJ217" s="37">
        <v>0.2241901426131101</v>
      </c>
      <c r="FK217" s="37">
        <v>0.20906362989315586</v>
      </c>
      <c r="FL217" s="37">
        <v>0.21042356691287334</v>
      </c>
      <c r="FM217" s="37">
        <v>0.21193488764519497</v>
      </c>
      <c r="FN217" s="37">
        <v>0.21568900965171345</v>
      </c>
      <c r="FO217" s="37">
        <v>0.21909190453742711</v>
      </c>
      <c r="FP217" s="37">
        <v>0.20906362989315586</v>
      </c>
      <c r="FQ217" s="37">
        <v>0.20885267394218054</v>
      </c>
      <c r="FR217" s="37">
        <v>0.20906362989315586</v>
      </c>
      <c r="FS217" s="37">
        <v>0.20187346013622132</v>
      </c>
      <c r="FT217" s="37">
        <v>0.20885267394218054</v>
      </c>
      <c r="FU217" s="37">
        <v>0.20885267394218054</v>
      </c>
      <c r="FV217" s="37">
        <v>0.20897542614213349</v>
      </c>
      <c r="FW217" s="37">
        <v>0.2201123219448311</v>
      </c>
      <c r="FX217" s="37">
        <v>0.21568900965171345</v>
      </c>
      <c r="FY217" s="37">
        <v>0.21216219873511477</v>
      </c>
      <c r="FZ217" s="37">
        <v>0.20425047526259066</v>
      </c>
      <c r="GA217" s="37">
        <v>0.20885267394218054</v>
      </c>
      <c r="GB217" s="37">
        <v>0.20885267394218054</v>
      </c>
      <c r="GC217" s="37">
        <v>0.22258947761183379</v>
      </c>
      <c r="GD217" s="37">
        <v>0.20819790463364174</v>
      </c>
      <c r="GE217" s="37">
        <v>0.20906362989315586</v>
      </c>
      <c r="GF217" s="37">
        <v>0.20885267394218054</v>
      </c>
      <c r="GG217" s="37">
        <v>0.21912752757183318</v>
      </c>
      <c r="GH217" s="37">
        <v>0.20374928423906691</v>
      </c>
      <c r="GI217" s="37">
        <v>0.20897542614213349</v>
      </c>
      <c r="GJ217" s="37">
        <v>0.20906362989315586</v>
      </c>
      <c r="GK217" s="37">
        <v>0.20394635424552576</v>
      </c>
      <c r="GL217" s="37">
        <v>0.20876167721704131</v>
      </c>
      <c r="GM217" s="37">
        <v>0.22381395164528106</v>
      </c>
      <c r="GN217" s="37">
        <v>0.20666448023057904</v>
      </c>
      <c r="GO217" s="37">
        <v>0.20845573460322675</v>
      </c>
      <c r="GP217" s="37">
        <v>0.20906362989315586</v>
      </c>
      <c r="GQ217" s="37">
        <v>0.2234777627003377</v>
      </c>
      <c r="GR217" s="37">
        <v>0.21568900965171345</v>
      </c>
      <c r="GS217" s="37">
        <v>0.20885267394218054</v>
      </c>
      <c r="GT217" s="37">
        <v>0.21421963963846391</v>
      </c>
      <c r="GU217" s="37">
        <v>0.21204664410926877</v>
      </c>
      <c r="GV217" s="37">
        <v>0.20873086066520008</v>
      </c>
      <c r="GW217" s="37">
        <v>0.20885267394218054</v>
      </c>
      <c r="GX217" s="37">
        <v>0.2159229637641451</v>
      </c>
      <c r="GY217" s="37">
        <v>0.21568900965171345</v>
      </c>
      <c r="GZ217" s="37">
        <v>0.21247383035529444</v>
      </c>
      <c r="HA217" s="37">
        <v>0.20882233707032172</v>
      </c>
      <c r="HB217" s="37">
        <v>0.21193488764519497</v>
      </c>
      <c r="HC217" s="37">
        <v>0.2101455696201584</v>
      </c>
      <c r="HD217" s="37">
        <v>0.20906362989315586</v>
      </c>
      <c r="HE217" s="37">
        <v>0.17418443576473241</v>
      </c>
      <c r="HF217" s="37">
        <v>0.20885267394218054</v>
      </c>
      <c r="HG217" s="37">
        <v>0.17560704215729794</v>
      </c>
      <c r="HH217" s="37">
        <v>0.21145249640054664</v>
      </c>
      <c r="HI217" s="37">
        <v>0.20885267394218054</v>
      </c>
      <c r="HJ217" s="37">
        <v>0.21054160454145565</v>
      </c>
      <c r="HK217" s="37">
        <v>0.20469161752731413</v>
      </c>
      <c r="HL217" s="37">
        <v>0.20679935522612425</v>
      </c>
      <c r="HM217" s="37">
        <v>0.20885267394218054</v>
      </c>
      <c r="HN217" s="37">
        <v>0.20087421301903241</v>
      </c>
      <c r="HO217" s="37">
        <v>0.21408236037201123</v>
      </c>
      <c r="HP217" s="37">
        <v>0.20906362989315586</v>
      </c>
      <c r="HQ217" s="37">
        <v>0.20876167721704131</v>
      </c>
      <c r="HR217" s="37">
        <v>0.20259357101506348</v>
      </c>
      <c r="HS217" s="37">
        <v>0.21061031526531337</v>
      </c>
      <c r="HT217" s="37">
        <v>0.20882233707032172</v>
      </c>
      <c r="HU217" s="37">
        <v>0.21462104530738779</v>
      </c>
      <c r="HV217" s="37">
        <v>0.20666448023057904</v>
      </c>
      <c r="HW217" s="37">
        <v>0.20885267394218054</v>
      </c>
      <c r="HX217" s="37">
        <v>0.21568900965171345</v>
      </c>
      <c r="HY217" s="37">
        <v>0.21568900965171345</v>
      </c>
      <c r="HZ217" s="37">
        <v>0.20445201399833524</v>
      </c>
      <c r="IA217" s="37">
        <v>0.20882233707032172</v>
      </c>
      <c r="IB217" s="37">
        <v>0.20870103588663769</v>
      </c>
      <c r="IC217" s="37">
        <v>0.20600615512094911</v>
      </c>
      <c r="ID217" s="37">
        <v>0.20882233707032172</v>
      </c>
      <c r="IE217" s="37">
        <v>0.20885267394218054</v>
      </c>
      <c r="IF217" s="37">
        <v>0.20897542614213349</v>
      </c>
      <c r="IG217" s="37">
        <v>0.20666448023057904</v>
      </c>
      <c r="IH217" s="37">
        <v>0.21366169678211677</v>
      </c>
      <c r="II217" s="37">
        <v>0.21568900965171345</v>
      </c>
      <c r="IJ217" s="37">
        <v>0.21022612054235901</v>
      </c>
      <c r="IK217" s="37">
        <v>0.21091239244537019</v>
      </c>
      <c r="IL217" s="37">
        <v>0.20699298170625191</v>
      </c>
      <c r="IM217" s="37"/>
      <c r="IN217" s="37"/>
      <c r="IO217" s="37"/>
      <c r="IP217" s="37"/>
      <c r="IQ217" s="37"/>
      <c r="IR217" s="37"/>
      <c r="IS217" s="37"/>
      <c r="IT217" s="37"/>
      <c r="IU217" s="37"/>
      <c r="IV217" s="37"/>
      <c r="IW217" s="37"/>
      <c r="IX217" s="37"/>
      <c r="IY217" s="37"/>
      <c r="IZ217" s="37"/>
      <c r="JA217" s="37"/>
      <c r="JB217" s="37"/>
      <c r="JC217" s="37"/>
      <c r="JD217" s="37"/>
      <c r="JE217" s="37"/>
      <c r="JF217" s="37"/>
      <c r="JG217" s="37"/>
      <c r="JH217" s="37"/>
      <c r="JI217" s="37"/>
      <c r="JJ217" s="37"/>
      <c r="JK217" s="37"/>
      <c r="JL217" s="37"/>
      <c r="JM217" s="37"/>
      <c r="JN217" s="37"/>
      <c r="JO217" s="37"/>
      <c r="JP217" s="37"/>
      <c r="JQ217" s="37"/>
      <c r="JR217" s="37"/>
      <c r="JS217" s="37"/>
      <c r="JT217" s="37"/>
      <c r="JU217" s="37"/>
      <c r="JV217" s="37"/>
      <c r="JW217" s="37"/>
      <c r="JX217" s="37"/>
      <c r="JY217" s="37"/>
      <c r="JZ217" s="37"/>
      <c r="KA217" s="37"/>
      <c r="KB217" s="37"/>
      <c r="KC217" s="37"/>
      <c r="KD217" s="37"/>
      <c r="KE217" s="37"/>
      <c r="KF217" s="37"/>
      <c r="KG217" s="37"/>
      <c r="KH217" s="37"/>
      <c r="KI217" s="37"/>
      <c r="KJ217" s="37"/>
      <c r="KK217" s="37"/>
      <c r="KL217" s="37"/>
      <c r="KM217" s="37"/>
      <c r="KN217" s="37"/>
      <c r="KO217" s="37"/>
      <c r="KP217" s="37"/>
      <c r="KQ217" s="37"/>
      <c r="KR217" s="37"/>
      <c r="KS217" s="37"/>
      <c r="KT217" s="37"/>
      <c r="KU217" s="37"/>
      <c r="KV217" s="37"/>
      <c r="KW217" s="37"/>
      <c r="KX217" s="37"/>
      <c r="KY217" s="37"/>
      <c r="KZ217" s="37"/>
      <c r="LA217" s="37"/>
      <c r="LB217" s="37"/>
      <c r="LC217" s="37"/>
      <c r="LD217" s="37"/>
      <c r="LE217" s="37"/>
      <c r="LF217" s="37"/>
      <c r="LG217" s="37"/>
      <c r="LH217" s="37"/>
      <c r="LI217" s="37"/>
      <c r="LJ217" s="37"/>
      <c r="LK217" s="37"/>
      <c r="LL217" s="37"/>
      <c r="LM217" s="37"/>
      <c r="LN217" s="37"/>
      <c r="LO217" s="37"/>
      <c r="LP217" s="37"/>
      <c r="LQ217" s="37"/>
      <c r="LR217" s="37"/>
      <c r="LS217" s="37"/>
      <c r="LT217" s="37"/>
      <c r="LU217" s="37"/>
      <c r="LV217" s="37"/>
      <c r="LW217" s="37"/>
      <c r="LX217" s="37"/>
      <c r="LY217" s="37"/>
      <c r="LZ217" s="37"/>
      <c r="MA217" s="37"/>
      <c r="MB217" s="37"/>
      <c r="MC217" s="37"/>
      <c r="MD217" s="37"/>
      <c r="ME217" s="37"/>
      <c r="MF217" s="37"/>
      <c r="MG217" s="37"/>
      <c r="MH217" s="37"/>
      <c r="MI217" s="37"/>
      <c r="MJ217" s="37"/>
      <c r="MK217" s="37"/>
      <c r="ML217" s="37"/>
      <c r="MM217" s="37"/>
      <c r="MN217" s="37"/>
      <c r="MO217" s="37"/>
      <c r="MP217" s="37"/>
      <c r="MQ217" s="37"/>
      <c r="MR217" s="37"/>
      <c r="MS217" s="37"/>
      <c r="MT217" s="37"/>
      <c r="MU217" s="37"/>
      <c r="MV217" s="37"/>
      <c r="MW217" s="37"/>
      <c r="MX217" s="37"/>
      <c r="MY217" s="37"/>
      <c r="MZ217" s="37"/>
      <c r="NA217" s="37"/>
      <c r="NB217" s="37"/>
      <c r="NC217" s="37"/>
      <c r="ND217" s="37"/>
      <c r="NE217" s="37"/>
      <c r="NF217" s="37"/>
      <c r="NG217" s="37"/>
      <c r="NH217" s="37"/>
      <c r="NI217" s="37"/>
      <c r="NJ217" s="37"/>
      <c r="NK217" s="37"/>
      <c r="NL217" s="37"/>
      <c r="NM217" s="37"/>
      <c r="NN217" s="37"/>
      <c r="NO217" s="37"/>
      <c r="NP217" s="37"/>
      <c r="NQ217" s="37"/>
      <c r="NR217" s="37"/>
      <c r="NS217" s="37"/>
      <c r="NT217" s="37"/>
      <c r="NU217" s="37"/>
      <c r="NV217" s="37"/>
      <c r="NW217" s="37"/>
      <c r="NX217" s="37"/>
      <c r="NY217" s="37"/>
      <c r="NZ217" s="37"/>
      <c r="OA217" s="37"/>
      <c r="OB217" s="37"/>
      <c r="OC217" s="37"/>
      <c r="OD217" s="37"/>
      <c r="OE217" s="37"/>
      <c r="OF217" s="37"/>
      <c r="OG217" s="37"/>
      <c r="OH217" s="37"/>
      <c r="OI217" s="37"/>
      <c r="OJ217" s="37"/>
      <c r="OK217" s="37"/>
      <c r="OL217" s="37"/>
      <c r="OM217" s="37"/>
      <c r="ON217" s="37"/>
      <c r="OO217" s="37"/>
      <c r="OP217" s="37"/>
      <c r="OQ217" s="37"/>
      <c r="OR217" s="37"/>
      <c r="OS217" s="37"/>
      <c r="OT217" s="37"/>
    </row>
    <row r="218" spans="1:410" x14ac:dyDescent="0.35">
      <c r="A218" s="307">
        <v>0.26000000000000012</v>
      </c>
      <c r="B218" s="314">
        <f t="shared" si="24"/>
        <v>0.2135682791937992</v>
      </c>
      <c r="C218" s="315">
        <f t="shared" si="25"/>
        <v>4.6431720806200921E-2</v>
      </c>
      <c r="D218" s="37">
        <f t="shared" si="26"/>
        <v>0.21019132862184414</v>
      </c>
      <c r="E218" s="11">
        <f t="shared" si="27"/>
        <v>4.9808671378155978E-2</v>
      </c>
      <c r="F218" s="310">
        <f t="shared" si="28"/>
        <v>0.21351102887771384</v>
      </c>
      <c r="G218" s="311">
        <f t="shared" si="29"/>
        <v>4.6488971122286282E-2</v>
      </c>
      <c r="H218" s="312">
        <f t="shared" si="30"/>
        <v>0.21030210462703963</v>
      </c>
      <c r="I218" s="313">
        <f t="shared" si="31"/>
        <v>4.9697895372960488E-2</v>
      </c>
      <c r="J218" s="323">
        <v>0.21019132862184414</v>
      </c>
      <c r="K218" s="313">
        <v>4.9808671378155978E-2</v>
      </c>
      <c r="M218" s="1">
        <v>0.26000000000000012</v>
      </c>
      <c r="N218" s="37">
        <v>0.21166489319701909</v>
      </c>
      <c r="O218" s="37">
        <v>0.2139549039424784</v>
      </c>
      <c r="P218" s="37">
        <v>0.21871453407598862</v>
      </c>
      <c r="Q218" s="37">
        <v>0.22216528741831354</v>
      </c>
      <c r="R218" s="37">
        <v>0.2096668468432672</v>
      </c>
      <c r="S218" s="37">
        <v>0.2139549039424784</v>
      </c>
      <c r="T218" s="37">
        <v>0.21246093034948532</v>
      </c>
      <c r="U218" s="37">
        <v>0.21922208840174373</v>
      </c>
      <c r="V218" s="37">
        <v>0.2139549039424784</v>
      </c>
      <c r="W218" s="37">
        <v>0.21409772237466362</v>
      </c>
      <c r="X218" s="37">
        <v>0.2139549039424784</v>
      </c>
      <c r="Y218" s="37">
        <v>0.21116564004593608</v>
      </c>
      <c r="Z218" s="37">
        <v>0.21409772237466362</v>
      </c>
      <c r="AA218" s="37">
        <v>0.21409772237466362</v>
      </c>
      <c r="AB218" s="37">
        <v>0.23108810392963353</v>
      </c>
      <c r="AC218" s="37">
        <v>0.21390307219082016</v>
      </c>
      <c r="AD218" s="37">
        <v>0.20996782457804297</v>
      </c>
      <c r="AE218" s="37">
        <v>0.22971224197177653</v>
      </c>
      <c r="AF218" s="37">
        <v>0.2139549039424784</v>
      </c>
      <c r="AG218" s="37">
        <v>0.21409772237466362</v>
      </c>
      <c r="AH218" s="37">
        <v>0.21871453407598862</v>
      </c>
      <c r="AI218" s="37">
        <v>0.22678093614766137</v>
      </c>
      <c r="AJ218" s="37">
        <v>0.21409772237466362</v>
      </c>
      <c r="AK218" s="37">
        <v>0.20976630285984044</v>
      </c>
      <c r="AL218" s="37">
        <v>0.2139549039424784</v>
      </c>
      <c r="AM218" s="37">
        <v>0.21385125334215416</v>
      </c>
      <c r="AN218" s="37">
        <v>0.21820620753525866</v>
      </c>
      <c r="AO218" s="37">
        <v>0.21390307219082016</v>
      </c>
      <c r="AP218" s="37">
        <v>0.21409772237466362</v>
      </c>
      <c r="AQ218" s="37">
        <v>0.22000024123837103</v>
      </c>
      <c r="AR218" s="37">
        <v>0.21871453407598862</v>
      </c>
      <c r="AS218" s="37">
        <v>0.20443671281083686</v>
      </c>
      <c r="AT218" s="37">
        <v>0.22625875222148095</v>
      </c>
      <c r="AU218" s="37">
        <v>0.21177600098264082</v>
      </c>
      <c r="AV218" s="37">
        <v>0.21409772237466362</v>
      </c>
      <c r="AW218" s="37">
        <v>0.21383325367148398</v>
      </c>
      <c r="AX218" s="37">
        <v>0.21390307219082016</v>
      </c>
      <c r="AY218" s="37">
        <v>0.2139549039424784</v>
      </c>
      <c r="AZ218" s="37">
        <v>0.21108320871937014</v>
      </c>
      <c r="BA218" s="37">
        <v>0.20976630285984044</v>
      </c>
      <c r="BB218" s="37">
        <v>0.20976630285984044</v>
      </c>
      <c r="BC218" s="37">
        <v>0.21506849534893013</v>
      </c>
      <c r="BD218" s="37">
        <v>0.20905907097581977</v>
      </c>
      <c r="BE218" s="37">
        <v>0.2139549039424784</v>
      </c>
      <c r="BF218" s="37">
        <v>0.22487956755377603</v>
      </c>
      <c r="BG218" s="37">
        <v>0.21933931187232436</v>
      </c>
      <c r="BH218" s="37">
        <v>0.22724589821181174</v>
      </c>
      <c r="BI218" s="37">
        <v>0.21871453407598862</v>
      </c>
      <c r="BJ218" s="37">
        <v>0.21390307219082016</v>
      </c>
      <c r="BK218" s="37">
        <v>0.23608784842171149</v>
      </c>
      <c r="BL218" s="37">
        <v>0.22346974118314833</v>
      </c>
      <c r="BM218" s="37">
        <v>0.211865684990169</v>
      </c>
      <c r="BN218" s="37">
        <v>0.20757933507819359</v>
      </c>
      <c r="BO218" s="37">
        <v>0.21668585600824986</v>
      </c>
      <c r="BP218" s="37">
        <v>0.21387716115349131</v>
      </c>
      <c r="BQ218" s="37">
        <v>0.21714042060637362</v>
      </c>
      <c r="BR218" s="37">
        <v>0.21409772237466362</v>
      </c>
      <c r="BS218" s="37">
        <v>0.21409772237466362</v>
      </c>
      <c r="BT218" s="37">
        <v>0.2139549039424784</v>
      </c>
      <c r="BU218" s="37">
        <v>0.2139549039424784</v>
      </c>
      <c r="BV218" s="37">
        <v>0.21871453407598862</v>
      </c>
      <c r="BW218" s="37">
        <v>0.2201635605287966</v>
      </c>
      <c r="BX218" s="37">
        <v>0.20976630285984044</v>
      </c>
      <c r="BY218" s="37">
        <v>0.21420289517635749</v>
      </c>
      <c r="BZ218" s="37">
        <v>0.21262140164037291</v>
      </c>
      <c r="CA218" s="37">
        <v>0.21409772237466362</v>
      </c>
      <c r="CB218" s="37">
        <v>0.20973314536644527</v>
      </c>
      <c r="CC218" s="37">
        <v>0.22639441441811581</v>
      </c>
      <c r="CD218" s="37">
        <v>0.21407960640692192</v>
      </c>
      <c r="CE218" s="37">
        <v>0.21930152389725044</v>
      </c>
      <c r="CF218" s="37">
        <v>0.19585350405235546</v>
      </c>
      <c r="CG218" s="37">
        <v>0.20973314536644527</v>
      </c>
      <c r="CH218" s="37">
        <v>0.23561636442006062</v>
      </c>
      <c r="CI218" s="37">
        <v>0.20561201026126819</v>
      </c>
      <c r="CJ218" s="37">
        <v>0.21871453407598862</v>
      </c>
      <c r="CK218" s="37">
        <v>0.22568310212638276</v>
      </c>
      <c r="CL218" s="37">
        <v>0.20976630285984044</v>
      </c>
      <c r="CM218" s="37">
        <v>0.21435688424096133</v>
      </c>
      <c r="CN218" s="37">
        <v>0.21950622781546802</v>
      </c>
      <c r="CO218" s="37">
        <v>0.23308705329620705</v>
      </c>
      <c r="CP218" s="37">
        <v>0.22068934096298864</v>
      </c>
      <c r="CQ218" s="37">
        <v>0.21375979685321655</v>
      </c>
      <c r="CR218" s="37">
        <v>0.20996782457804297</v>
      </c>
      <c r="CS218" s="37">
        <v>0.22173888563359334</v>
      </c>
      <c r="CT218" s="37">
        <v>0.20976630285984044</v>
      </c>
      <c r="CU218" s="37">
        <v>0.21073492559307794</v>
      </c>
      <c r="CV218" s="37">
        <v>0.20996782457804297</v>
      </c>
      <c r="CW218" s="37">
        <v>0.21643058068047072</v>
      </c>
      <c r="CX218" s="37">
        <v>0.20976630285984044</v>
      </c>
      <c r="CY218" s="37">
        <v>0.20976630285984044</v>
      </c>
      <c r="CZ218" s="37">
        <v>0.22266823255975066</v>
      </c>
      <c r="DA218" s="37">
        <v>0.20996782457804297</v>
      </c>
      <c r="DB218" s="37">
        <v>0.20814029784166954</v>
      </c>
      <c r="DC218" s="37">
        <v>0.20973314536644527</v>
      </c>
      <c r="DD218" s="37">
        <v>0.21506233144408116</v>
      </c>
      <c r="DE218" s="37">
        <v>0.20960057027464241</v>
      </c>
      <c r="DF218" s="37">
        <v>0.21555844047358774</v>
      </c>
      <c r="DG218" s="37">
        <v>0.20757933507819359</v>
      </c>
      <c r="DH218" s="37">
        <v>0.20791294376649638</v>
      </c>
      <c r="DI218" s="37">
        <v>0.21670640283751075</v>
      </c>
      <c r="DJ218" s="37">
        <v>0.21457750159982902</v>
      </c>
      <c r="DK218" s="37">
        <v>0.20976630285984044</v>
      </c>
      <c r="DL218" s="37">
        <v>0.20976630285984044</v>
      </c>
      <c r="DM218" s="37">
        <v>0.19828603556434765</v>
      </c>
      <c r="DN218" s="37">
        <v>0.21205243510682492</v>
      </c>
      <c r="DO218" s="37">
        <v>0.20976630285984044</v>
      </c>
      <c r="DP218" s="37">
        <v>0.20757933507819359</v>
      </c>
      <c r="DQ218" s="37">
        <v>0.21423950126681879</v>
      </c>
      <c r="DR218" s="37">
        <v>0.19755214506880314</v>
      </c>
      <c r="DS218" s="37">
        <v>0.21126193475276733</v>
      </c>
      <c r="DT218" s="37">
        <v>0.20499412839336362</v>
      </c>
      <c r="DU218" s="37">
        <v>0.20976630285984044</v>
      </c>
      <c r="DV218" s="37">
        <v>0.2095340930914964</v>
      </c>
      <c r="DW218" s="37">
        <v>0.20801594611192153</v>
      </c>
      <c r="DX218" s="37">
        <v>0.21083453535322483</v>
      </c>
      <c r="DY218" s="37">
        <v>0.20996782457804297</v>
      </c>
      <c r="DZ218" s="37">
        <v>0.21160772862704835</v>
      </c>
      <c r="EA218" s="37">
        <v>0.20988623419797725</v>
      </c>
      <c r="EB218" s="37">
        <v>0.21506233144408116</v>
      </c>
      <c r="EC218" s="37">
        <v>0.20976630285984044</v>
      </c>
      <c r="ED218" s="37">
        <v>0.21241317207857624</v>
      </c>
      <c r="EE218" s="37">
        <v>0.20996782457804297</v>
      </c>
      <c r="EF218" s="37">
        <v>0.20976630285984044</v>
      </c>
      <c r="EG218" s="37">
        <v>0.20757933507819359</v>
      </c>
      <c r="EH218" s="37">
        <v>0.20976630285984044</v>
      </c>
      <c r="EI218" s="37">
        <v>0.20976630285984044</v>
      </c>
      <c r="EJ218" s="37">
        <v>0.21658304583031573</v>
      </c>
      <c r="EK218" s="37">
        <v>0.21137643061439793</v>
      </c>
      <c r="EL218" s="37">
        <v>0.21658304583031573</v>
      </c>
      <c r="EM218" s="37">
        <v>0.2169150899936958</v>
      </c>
      <c r="EN218" s="37">
        <v>0.21183792014225467</v>
      </c>
      <c r="EO218" s="37">
        <v>0.20767856847809352</v>
      </c>
      <c r="EP218" s="37">
        <v>0.21658304583031573</v>
      </c>
      <c r="EQ218" s="37">
        <v>0.21230304910588016</v>
      </c>
      <c r="ER218" s="37">
        <v>0.20197152837187793</v>
      </c>
      <c r="ES218" s="37">
        <v>0.20009290113560652</v>
      </c>
      <c r="ET218" s="37">
        <v>0.20996782457804297</v>
      </c>
      <c r="EU218" s="37">
        <v>0.21457684949019251</v>
      </c>
      <c r="EV218" s="37">
        <v>0.21555844047358774</v>
      </c>
      <c r="EW218" s="37">
        <v>0.21962056980280376</v>
      </c>
      <c r="EX218" s="37">
        <v>0.20976630285984044</v>
      </c>
      <c r="EY218" s="37">
        <v>0.20976630285984044</v>
      </c>
      <c r="EZ218" s="37">
        <v>0.21443786869632486</v>
      </c>
      <c r="FA218" s="37">
        <v>0.20996782457804297</v>
      </c>
      <c r="FB218" s="37">
        <v>0.20827905704373384</v>
      </c>
      <c r="FC218" s="37">
        <v>0.20996782457804297</v>
      </c>
      <c r="FD218" s="37">
        <v>0.19307106490021808</v>
      </c>
      <c r="FE218" s="37">
        <v>0.21230304910588016</v>
      </c>
      <c r="FF218" s="37">
        <v>0.20827905704373384</v>
      </c>
      <c r="FG218" s="37">
        <v>0.20976630285984044</v>
      </c>
      <c r="FH218" s="37">
        <v>0.20964449190498291</v>
      </c>
      <c r="FI218" s="37">
        <v>0.20321124419962699</v>
      </c>
      <c r="FJ218" s="37">
        <v>0.22507980331345578</v>
      </c>
      <c r="FK218" s="37">
        <v>0.20996782457804297</v>
      </c>
      <c r="FL218" s="37">
        <v>0.21130978964944536</v>
      </c>
      <c r="FM218" s="37">
        <v>0.21284954081975971</v>
      </c>
      <c r="FN218" s="37">
        <v>0.21658304583031573</v>
      </c>
      <c r="FO218" s="37">
        <v>0.21998840708239609</v>
      </c>
      <c r="FP218" s="37">
        <v>0.20996782457804297</v>
      </c>
      <c r="FQ218" s="37">
        <v>0.20976630285984044</v>
      </c>
      <c r="FR218" s="37">
        <v>0.20996782457804297</v>
      </c>
      <c r="FS218" s="37">
        <v>0.20277691206299897</v>
      </c>
      <c r="FT218" s="37">
        <v>0.20976630285984044</v>
      </c>
      <c r="FU218" s="37">
        <v>0.20976630285984044</v>
      </c>
      <c r="FV218" s="37">
        <v>0.20988623419797725</v>
      </c>
      <c r="FW218" s="37">
        <v>0.22102736995365668</v>
      </c>
      <c r="FX218" s="37">
        <v>0.21658304583031573</v>
      </c>
      <c r="FY218" s="37">
        <v>0.21309966068349007</v>
      </c>
      <c r="FZ218" s="37">
        <v>0.20515826375317614</v>
      </c>
      <c r="GA218" s="37">
        <v>0.20976630285984044</v>
      </c>
      <c r="GB218" s="37">
        <v>0.20976630285984044</v>
      </c>
      <c r="GC218" s="37">
        <v>0.22353609520342177</v>
      </c>
      <c r="GD218" s="37">
        <v>0.20910262589713224</v>
      </c>
      <c r="GE218" s="37">
        <v>0.20996782457804297</v>
      </c>
      <c r="GF218" s="37">
        <v>0.20976630285984044</v>
      </c>
      <c r="GG218" s="37">
        <v>0.220026816886155</v>
      </c>
      <c r="GH218" s="37">
        <v>0.2046605455959043</v>
      </c>
      <c r="GI218" s="37">
        <v>0.20988623419797725</v>
      </c>
      <c r="GJ218" s="37">
        <v>0.20996782457804297</v>
      </c>
      <c r="GK218" s="37">
        <v>0.20484939708752892</v>
      </c>
      <c r="GL218" s="37">
        <v>0.2096668468432672</v>
      </c>
      <c r="GM218" s="37">
        <v>0.22474566860232947</v>
      </c>
      <c r="GN218" s="37">
        <v>0.20757933507819359</v>
      </c>
      <c r="GO218" s="37">
        <v>0.2093378886142967</v>
      </c>
      <c r="GP218" s="37">
        <v>0.20996782457804297</v>
      </c>
      <c r="GQ218" s="37">
        <v>0.22436890349621774</v>
      </c>
      <c r="GR218" s="37">
        <v>0.21658304583031573</v>
      </c>
      <c r="GS218" s="37">
        <v>0.20976630285984044</v>
      </c>
      <c r="GT218" s="37">
        <v>0.21516547334870628</v>
      </c>
      <c r="GU218" s="37">
        <v>0.21295842155658939</v>
      </c>
      <c r="GV218" s="37">
        <v>0.20964449190498291</v>
      </c>
      <c r="GW218" s="37">
        <v>0.20976630285984044</v>
      </c>
      <c r="GX218" s="37">
        <v>0.21683409733826209</v>
      </c>
      <c r="GY218" s="37">
        <v>0.21658304583031573</v>
      </c>
      <c r="GZ218" s="37">
        <v>0.21336917243429165</v>
      </c>
      <c r="HA218" s="37">
        <v>0.20973314536644527</v>
      </c>
      <c r="HB218" s="37">
        <v>0.21284954081975971</v>
      </c>
      <c r="HC218" s="37">
        <v>0.21104759462317224</v>
      </c>
      <c r="HD218" s="37">
        <v>0.20996782457804297</v>
      </c>
      <c r="HE218" s="37">
        <v>0.17497690865304216</v>
      </c>
      <c r="HF218" s="37">
        <v>0.20976630285984044</v>
      </c>
      <c r="HG218" s="37">
        <v>0.17628665430947366</v>
      </c>
      <c r="HH218" s="37">
        <v>0.21236328506676805</v>
      </c>
      <c r="HI218" s="37">
        <v>0.20976630285984044</v>
      </c>
      <c r="HJ218" s="37">
        <v>0.21144606976163027</v>
      </c>
      <c r="HK218" s="37">
        <v>0.20561201026126819</v>
      </c>
      <c r="HL218" s="37">
        <v>0.2077154165991304</v>
      </c>
      <c r="HM218" s="37">
        <v>0.20976630285984044</v>
      </c>
      <c r="HN218" s="37">
        <v>0.20175770538007187</v>
      </c>
      <c r="HO218" s="37">
        <v>0.21499229120907093</v>
      </c>
      <c r="HP218" s="37">
        <v>0.20996782457804297</v>
      </c>
      <c r="HQ218" s="37">
        <v>0.2096668468432672</v>
      </c>
      <c r="HR218" s="37">
        <v>0.20338285827114344</v>
      </c>
      <c r="HS218" s="37">
        <v>0.21152297136054621</v>
      </c>
      <c r="HT218" s="37">
        <v>0.20973314536644527</v>
      </c>
      <c r="HU218" s="37">
        <v>0.21551506413600929</v>
      </c>
      <c r="HV218" s="37">
        <v>0.20757933507819359</v>
      </c>
      <c r="HW218" s="37">
        <v>0.20976630285984044</v>
      </c>
      <c r="HX218" s="37">
        <v>0.21658304583031573</v>
      </c>
      <c r="HY218" s="37">
        <v>0.21658304583031573</v>
      </c>
      <c r="HZ218" s="37">
        <v>0.20536119267393582</v>
      </c>
      <c r="IA218" s="37">
        <v>0.20973314536644527</v>
      </c>
      <c r="IB218" s="37">
        <v>0.20960057027464241</v>
      </c>
      <c r="IC218" s="37">
        <v>0.20692583172439982</v>
      </c>
      <c r="ID218" s="37">
        <v>0.20973314536644527</v>
      </c>
      <c r="IE218" s="37">
        <v>0.20976630285984044</v>
      </c>
      <c r="IF218" s="37">
        <v>0.20988623419797725</v>
      </c>
      <c r="IG218" s="37">
        <v>0.20757933507819359</v>
      </c>
      <c r="IH218" s="37">
        <v>0.21457750159982902</v>
      </c>
      <c r="II218" s="37">
        <v>0.21658304583031573</v>
      </c>
      <c r="IJ218" s="37">
        <v>0.21114010054418375</v>
      </c>
      <c r="IK218" s="37">
        <v>0.21180336399765221</v>
      </c>
      <c r="IL218" s="37">
        <v>0.20791294376649638</v>
      </c>
      <c r="IM218" s="37"/>
      <c r="IN218" s="37"/>
      <c r="IO218" s="37"/>
      <c r="IP218" s="37"/>
      <c r="IQ218" s="37"/>
      <c r="IR218" s="37"/>
      <c r="IS218" s="37"/>
      <c r="IT218" s="37"/>
      <c r="IU218" s="37"/>
      <c r="IV218" s="37"/>
      <c r="IW218" s="37"/>
      <c r="IX218" s="37"/>
      <c r="IY218" s="37"/>
      <c r="IZ218" s="37"/>
      <c r="JA218" s="37"/>
      <c r="JB218" s="37"/>
      <c r="JC218" s="37"/>
      <c r="JD218" s="37"/>
      <c r="JE218" s="37"/>
      <c r="JF218" s="37"/>
      <c r="JG218" s="37"/>
      <c r="JH218" s="37"/>
      <c r="JI218" s="37"/>
      <c r="JJ218" s="37"/>
      <c r="JK218" s="37"/>
      <c r="JL218" s="37"/>
      <c r="JM218" s="37"/>
      <c r="JN218" s="37"/>
      <c r="JO218" s="37"/>
      <c r="JP218" s="37"/>
      <c r="JQ218" s="37"/>
      <c r="JR218" s="37"/>
      <c r="JS218" s="37"/>
      <c r="JT218" s="37"/>
      <c r="JU218" s="37"/>
      <c r="JV218" s="37"/>
      <c r="JW218" s="37"/>
      <c r="JX218" s="37"/>
      <c r="JY218" s="37"/>
      <c r="JZ218" s="37"/>
      <c r="KA218" s="37"/>
      <c r="KB218" s="37"/>
      <c r="KC218" s="37"/>
      <c r="KD218" s="37"/>
      <c r="KE218" s="37"/>
      <c r="KF218" s="37"/>
      <c r="KG218" s="37"/>
      <c r="KH218" s="37"/>
      <c r="KI218" s="37"/>
      <c r="KJ218" s="37"/>
      <c r="KK218" s="37"/>
      <c r="KL218" s="37"/>
      <c r="KM218" s="37"/>
      <c r="KN218" s="37"/>
      <c r="KO218" s="37"/>
      <c r="KP218" s="37"/>
      <c r="KQ218" s="37"/>
      <c r="KR218" s="37"/>
      <c r="KS218" s="37"/>
      <c r="KT218" s="37"/>
      <c r="KU218" s="37"/>
      <c r="KV218" s="37"/>
      <c r="KW218" s="37"/>
      <c r="KX218" s="37"/>
      <c r="KY218" s="37"/>
      <c r="KZ218" s="37"/>
      <c r="LA218" s="37"/>
      <c r="LB218" s="37"/>
      <c r="LC218" s="37"/>
      <c r="LD218" s="37"/>
      <c r="LE218" s="37"/>
      <c r="LF218" s="37"/>
      <c r="LG218" s="37"/>
      <c r="LH218" s="37"/>
      <c r="LI218" s="37"/>
      <c r="LJ218" s="37"/>
      <c r="LK218" s="37"/>
      <c r="LL218" s="37"/>
      <c r="LM218" s="37"/>
      <c r="LN218" s="37"/>
      <c r="LO218" s="37"/>
      <c r="LP218" s="37"/>
      <c r="LQ218" s="37"/>
      <c r="LR218" s="37"/>
      <c r="LS218" s="37"/>
      <c r="LT218" s="37"/>
      <c r="LU218" s="37"/>
      <c r="LV218" s="37"/>
      <c r="LW218" s="37"/>
      <c r="LX218" s="37"/>
      <c r="LY218" s="37"/>
      <c r="LZ218" s="37"/>
      <c r="MA218" s="37"/>
      <c r="MB218" s="37"/>
      <c r="MC218" s="37"/>
      <c r="MD218" s="37"/>
      <c r="ME218" s="37"/>
      <c r="MF218" s="37"/>
      <c r="MG218" s="37"/>
      <c r="MH218" s="37"/>
      <c r="MI218" s="37"/>
      <c r="MJ218" s="37"/>
      <c r="MK218" s="37"/>
      <c r="ML218" s="37"/>
      <c r="MM218" s="37"/>
      <c r="MN218" s="37"/>
      <c r="MO218" s="37"/>
      <c r="MP218" s="37"/>
      <c r="MQ218" s="37"/>
      <c r="MR218" s="37"/>
      <c r="MS218" s="37"/>
      <c r="MT218" s="37"/>
      <c r="MU218" s="37"/>
      <c r="MV218" s="37"/>
      <c r="MW218" s="37"/>
      <c r="MX218" s="37"/>
      <c r="MY218" s="37"/>
      <c r="MZ218" s="37"/>
      <c r="NA218" s="37"/>
      <c r="NB218" s="37"/>
      <c r="NC218" s="37"/>
      <c r="ND218" s="37"/>
      <c r="NE218" s="37"/>
      <c r="NF218" s="37"/>
      <c r="NG218" s="37"/>
      <c r="NH218" s="37"/>
      <c r="NI218" s="37"/>
      <c r="NJ218" s="37"/>
      <c r="NK218" s="37"/>
      <c r="NL218" s="37"/>
      <c r="NM218" s="37"/>
      <c r="NN218" s="37"/>
      <c r="NO218" s="37"/>
      <c r="NP218" s="37"/>
      <c r="NQ218" s="37"/>
      <c r="NR218" s="37"/>
      <c r="NS218" s="37"/>
      <c r="NT218" s="37"/>
      <c r="NU218" s="37"/>
      <c r="NV218" s="37"/>
      <c r="NW218" s="37"/>
      <c r="NX218" s="37"/>
      <c r="NY218" s="37"/>
      <c r="NZ218" s="37"/>
      <c r="OA218" s="37"/>
      <c r="OB218" s="37"/>
      <c r="OC218" s="37"/>
      <c r="OD218" s="37"/>
      <c r="OE218" s="37"/>
      <c r="OF218" s="37"/>
      <c r="OG218" s="37"/>
      <c r="OH218" s="37"/>
      <c r="OI218" s="37"/>
      <c r="OJ218" s="37"/>
      <c r="OK218" s="37"/>
      <c r="OL218" s="37"/>
      <c r="OM218" s="37"/>
      <c r="ON218" s="37"/>
      <c r="OO218" s="37"/>
      <c r="OP218" s="37"/>
      <c r="OQ218" s="37"/>
      <c r="OR218" s="37"/>
      <c r="OS218" s="37"/>
      <c r="OT218" s="37"/>
    </row>
    <row r="219" spans="1:410" x14ac:dyDescent="0.35">
      <c r="A219" s="307">
        <v>0.26100000000000012</v>
      </c>
      <c r="B219" s="314">
        <f t="shared" si="24"/>
        <v>0.21447130955756505</v>
      </c>
      <c r="C219" s="315">
        <f t="shared" si="25"/>
        <v>4.6528690442435072E-2</v>
      </c>
      <c r="D219" s="37">
        <f t="shared" si="26"/>
        <v>0.21109424606949154</v>
      </c>
      <c r="E219" s="11">
        <f t="shared" si="27"/>
        <v>4.9905753930508584E-2</v>
      </c>
      <c r="F219" s="310">
        <f t="shared" si="28"/>
        <v>0.21441313618440688</v>
      </c>
      <c r="G219" s="311">
        <f t="shared" si="29"/>
        <v>4.6586863815593238E-2</v>
      </c>
      <c r="H219" s="312">
        <f t="shared" si="30"/>
        <v>0.211206573820586</v>
      </c>
      <c r="I219" s="313">
        <f t="shared" si="31"/>
        <v>4.9793426179414124E-2</v>
      </c>
      <c r="J219" s="323">
        <v>0.21109424606949154</v>
      </c>
      <c r="K219" s="313">
        <v>4.9905753930508584E-2</v>
      </c>
      <c r="M219" s="1">
        <v>0.26100000000000012</v>
      </c>
      <c r="N219" s="37">
        <v>0.21255877686837743</v>
      </c>
      <c r="O219" s="37">
        <v>0.21485943457160883</v>
      </c>
      <c r="P219" s="37">
        <v>0.21960430283374244</v>
      </c>
      <c r="Q219" s="37">
        <v>0.22305170585804146</v>
      </c>
      <c r="R219" s="37">
        <v>0.21057215109053495</v>
      </c>
      <c r="S219" s="37">
        <v>0.21485943457160883</v>
      </c>
      <c r="T219" s="37">
        <v>0.21336512545939512</v>
      </c>
      <c r="U219" s="37">
        <v>0.22010739990063044</v>
      </c>
      <c r="V219" s="37">
        <v>0.21485943457160883</v>
      </c>
      <c r="W219" s="37">
        <v>0.21499267206745887</v>
      </c>
      <c r="X219" s="37">
        <v>0.21485943457160883</v>
      </c>
      <c r="Y219" s="37">
        <v>0.21207633582448704</v>
      </c>
      <c r="Z219" s="37">
        <v>0.21499267206745887</v>
      </c>
      <c r="AA219" s="37">
        <v>0.21499267206745887</v>
      </c>
      <c r="AB219" s="37">
        <v>0.23204369352071352</v>
      </c>
      <c r="AC219" s="37">
        <v>0.21480474082601342</v>
      </c>
      <c r="AD219" s="37">
        <v>0.21087214722787606</v>
      </c>
      <c r="AE219" s="37">
        <v>0.23065763096789493</v>
      </c>
      <c r="AF219" s="37">
        <v>0.21485943457160883</v>
      </c>
      <c r="AG219" s="37">
        <v>0.21499267206745887</v>
      </c>
      <c r="AH219" s="37">
        <v>0.21960430283374244</v>
      </c>
      <c r="AI219" s="37">
        <v>0.22773537900088492</v>
      </c>
      <c r="AJ219" s="37">
        <v>0.21499267206745887</v>
      </c>
      <c r="AK219" s="37">
        <v>0.21068010440605778</v>
      </c>
      <c r="AL219" s="37">
        <v>0.21485943457160883</v>
      </c>
      <c r="AM219" s="37">
        <v>0.21475006133691577</v>
      </c>
      <c r="AN219" s="37">
        <v>0.2191014290232931</v>
      </c>
      <c r="AO219" s="37">
        <v>0.21480474082601342</v>
      </c>
      <c r="AP219" s="37">
        <v>0.21499267206745887</v>
      </c>
      <c r="AQ219" s="37">
        <v>0.22093174612073097</v>
      </c>
      <c r="AR219" s="37">
        <v>0.21960430283374244</v>
      </c>
      <c r="AS219" s="37">
        <v>0.20533518718182231</v>
      </c>
      <c r="AT219" s="37">
        <v>0.22715104356658555</v>
      </c>
      <c r="AU219" s="37">
        <v>0.21267406761154883</v>
      </c>
      <c r="AV219" s="37">
        <v>0.21499267206745887</v>
      </c>
      <c r="AW219" s="37">
        <v>0.21473780120520436</v>
      </c>
      <c r="AX219" s="37">
        <v>0.21480474082601342</v>
      </c>
      <c r="AY219" s="37">
        <v>0.21485943457160883</v>
      </c>
      <c r="AZ219" s="37">
        <v>0.21199628463378106</v>
      </c>
      <c r="BA219" s="37">
        <v>0.21068010440605778</v>
      </c>
      <c r="BB219" s="37">
        <v>0.21068010440605778</v>
      </c>
      <c r="BC219" s="37">
        <v>0.21598294742336011</v>
      </c>
      <c r="BD219" s="37">
        <v>0.20996125952063127</v>
      </c>
      <c r="BE219" s="37">
        <v>0.21485943457160883</v>
      </c>
      <c r="BF219" s="37">
        <v>0.22579187771822351</v>
      </c>
      <c r="BG219" s="37">
        <v>0.22023090276167023</v>
      </c>
      <c r="BH219" s="37">
        <v>0.2281914321368308</v>
      </c>
      <c r="BI219" s="37">
        <v>0.21960430283374244</v>
      </c>
      <c r="BJ219" s="37">
        <v>0.21480474082601342</v>
      </c>
      <c r="BK219" s="37">
        <v>0.2370310130396307</v>
      </c>
      <c r="BL219" s="37">
        <v>0.22436297343117961</v>
      </c>
      <c r="BM219" s="37">
        <v>0.21276974823809214</v>
      </c>
      <c r="BN219" s="37">
        <v>0.20849435478646505</v>
      </c>
      <c r="BO219" s="37">
        <v>0.21755015741053052</v>
      </c>
      <c r="BP219" s="37">
        <v>0.21477739929925566</v>
      </c>
      <c r="BQ219" s="37">
        <v>0.21804623760797481</v>
      </c>
      <c r="BR219" s="37">
        <v>0.21499267206745887</v>
      </c>
      <c r="BS219" s="37">
        <v>0.21499267206745887</v>
      </c>
      <c r="BT219" s="37">
        <v>0.21485943457160883</v>
      </c>
      <c r="BU219" s="37">
        <v>0.21485943457160883</v>
      </c>
      <c r="BV219" s="37">
        <v>0.21960430283374244</v>
      </c>
      <c r="BW219" s="37">
        <v>0.2211852442992599</v>
      </c>
      <c r="BX219" s="37">
        <v>0.21068010440605778</v>
      </c>
      <c r="BY219" s="37">
        <v>0.21509919121104515</v>
      </c>
      <c r="BZ219" s="37">
        <v>0.213516086466081</v>
      </c>
      <c r="CA219" s="37">
        <v>0.21499267206745887</v>
      </c>
      <c r="CB219" s="37">
        <v>0.2106441135522632</v>
      </c>
      <c r="CC219" s="37">
        <v>0.22731921613141548</v>
      </c>
      <c r="CD219" s="37">
        <v>0.21496293178075554</v>
      </c>
      <c r="CE219" s="37">
        <v>0.22023506423025041</v>
      </c>
      <c r="CF219" s="37">
        <v>0.19679190092034449</v>
      </c>
      <c r="CG219" s="37">
        <v>0.2106441135522632</v>
      </c>
      <c r="CH219" s="37">
        <v>0.23656138923109138</v>
      </c>
      <c r="CI219" s="37">
        <v>0.2065325806823668</v>
      </c>
      <c r="CJ219" s="37">
        <v>0.21960430283374244</v>
      </c>
      <c r="CK219" s="37">
        <v>0.2265725347745382</v>
      </c>
      <c r="CL219" s="37">
        <v>0.21068010440605778</v>
      </c>
      <c r="CM219" s="37">
        <v>0.21525331143782989</v>
      </c>
      <c r="CN219" s="37">
        <v>0.22042545080399512</v>
      </c>
      <c r="CO219" s="37">
        <v>0.2340366269196128</v>
      </c>
      <c r="CP219" s="37">
        <v>0.22157520200486713</v>
      </c>
      <c r="CQ219" s="37">
        <v>0.2146605488682054</v>
      </c>
      <c r="CR219" s="37">
        <v>0.21087214722787606</v>
      </c>
      <c r="CS219" s="37">
        <v>0.22262084348008293</v>
      </c>
      <c r="CT219" s="37">
        <v>0.21068010440605778</v>
      </c>
      <c r="CU219" s="37">
        <v>0.21163714477131834</v>
      </c>
      <c r="CV219" s="37">
        <v>0.21087214722787606</v>
      </c>
      <c r="CW219" s="37">
        <v>0.2173480720949641</v>
      </c>
      <c r="CX219" s="37">
        <v>0.21068010440605778</v>
      </c>
      <c r="CY219" s="37">
        <v>0.21068010440605778</v>
      </c>
      <c r="CZ219" s="37">
        <v>0.22356867846071626</v>
      </c>
      <c r="DA219" s="37">
        <v>0.21087214722787606</v>
      </c>
      <c r="DB219" s="37">
        <v>0.20903970883857492</v>
      </c>
      <c r="DC219" s="37">
        <v>0.2106441135522632</v>
      </c>
      <c r="DD219" s="37">
        <v>0.21596245501671718</v>
      </c>
      <c r="DE219" s="37">
        <v>0.21050021429396382</v>
      </c>
      <c r="DF219" s="37">
        <v>0.21645666537817965</v>
      </c>
      <c r="DG219" s="37">
        <v>0.20849435478646505</v>
      </c>
      <c r="DH219" s="37">
        <v>0.2088330528403366</v>
      </c>
      <c r="DI219" s="37">
        <v>0.21762402144637982</v>
      </c>
      <c r="DJ219" s="37">
        <v>0.21549348638816945</v>
      </c>
      <c r="DK219" s="37">
        <v>0.21068010440605778</v>
      </c>
      <c r="DL219" s="37">
        <v>0.21068010440605778</v>
      </c>
      <c r="DM219" s="37">
        <v>0.19916648972328699</v>
      </c>
      <c r="DN219" s="37">
        <v>0.21294610165015437</v>
      </c>
      <c r="DO219" s="37">
        <v>0.21068010440605778</v>
      </c>
      <c r="DP219" s="37">
        <v>0.20849435478646505</v>
      </c>
      <c r="DQ219" s="37">
        <v>0.21515915457585666</v>
      </c>
      <c r="DR219" s="37">
        <v>0.19847334332965327</v>
      </c>
      <c r="DS219" s="37">
        <v>0.21217608468254667</v>
      </c>
      <c r="DT219" s="37">
        <v>0.20589971930814444</v>
      </c>
      <c r="DU219" s="37">
        <v>0.21068010440605778</v>
      </c>
      <c r="DV219" s="37">
        <v>0.21045644578489076</v>
      </c>
      <c r="DW219" s="37">
        <v>0.20893072131353718</v>
      </c>
      <c r="DX219" s="37">
        <v>0.21173833703688771</v>
      </c>
      <c r="DY219" s="37">
        <v>0.21087214722787606</v>
      </c>
      <c r="DZ219" s="37">
        <v>0.21229480131623513</v>
      </c>
      <c r="EA219" s="37">
        <v>0.21079719915885842</v>
      </c>
      <c r="EB219" s="37">
        <v>0.21596245501671718</v>
      </c>
      <c r="EC219" s="37">
        <v>0.21068010440605778</v>
      </c>
      <c r="ED219" s="37">
        <v>0.21343547063815405</v>
      </c>
      <c r="EE219" s="37">
        <v>0.21087214722787606</v>
      </c>
      <c r="EF219" s="37">
        <v>0.21068010440605778</v>
      </c>
      <c r="EG219" s="37">
        <v>0.20849435478646505</v>
      </c>
      <c r="EH219" s="37">
        <v>0.21068010440605778</v>
      </c>
      <c r="EI219" s="37">
        <v>0.21068010440605778</v>
      </c>
      <c r="EJ219" s="37">
        <v>0.21747738977165776</v>
      </c>
      <c r="EK219" s="37">
        <v>0.21228771775905764</v>
      </c>
      <c r="EL219" s="37">
        <v>0.21747738977165776</v>
      </c>
      <c r="EM219" s="37">
        <v>0.21782668846825959</v>
      </c>
      <c r="EN219" s="37">
        <v>0.21274193861890489</v>
      </c>
      <c r="EO219" s="37">
        <v>0.208104513836461</v>
      </c>
      <c r="EP219" s="37">
        <v>0.21747738977165776</v>
      </c>
      <c r="EQ219" s="37">
        <v>0.21319912663176366</v>
      </c>
      <c r="ER219" s="37">
        <v>0.20287422143410416</v>
      </c>
      <c r="ES219" s="37">
        <v>0.20104068334540059</v>
      </c>
      <c r="ET219" s="37">
        <v>0.21087214722787606</v>
      </c>
      <c r="EU219" s="37">
        <v>0.21547884405935358</v>
      </c>
      <c r="EV219" s="37">
        <v>0.21645666537817965</v>
      </c>
      <c r="EW219" s="37">
        <v>0.22051378663305643</v>
      </c>
      <c r="EX219" s="37">
        <v>0.21068010440605778</v>
      </c>
      <c r="EY219" s="37">
        <v>0.21068010440605778</v>
      </c>
      <c r="EZ219" s="37">
        <v>0.21533307571556404</v>
      </c>
      <c r="FA219" s="37">
        <v>0.21087214722787606</v>
      </c>
      <c r="FB219" s="37">
        <v>0.20919251877342226</v>
      </c>
      <c r="FC219" s="37">
        <v>0.21087214722787606</v>
      </c>
      <c r="FD219" s="37">
        <v>0.19392485349223576</v>
      </c>
      <c r="FE219" s="37">
        <v>0.21319912663176366</v>
      </c>
      <c r="FF219" s="37">
        <v>0.20919251877342226</v>
      </c>
      <c r="FG219" s="37">
        <v>0.21068010440605778</v>
      </c>
      <c r="FH219" s="37">
        <v>0.21055829819107319</v>
      </c>
      <c r="FI219" s="37">
        <v>0.20410830275001013</v>
      </c>
      <c r="FJ219" s="37">
        <v>0.22596979042734167</v>
      </c>
      <c r="FK219" s="37">
        <v>0.21087214722787606</v>
      </c>
      <c r="FL219" s="37">
        <v>0.21219631465633304</v>
      </c>
      <c r="FM219" s="37">
        <v>0.21376437275090021</v>
      </c>
      <c r="FN219" s="37">
        <v>0.21747738977165776</v>
      </c>
      <c r="FO219" s="37">
        <v>0.2208852161241468</v>
      </c>
      <c r="FP219" s="37">
        <v>0.21087214722787606</v>
      </c>
      <c r="FQ219" s="37">
        <v>0.21068010440605778</v>
      </c>
      <c r="FR219" s="37">
        <v>0.21087214722787606</v>
      </c>
      <c r="FS219" s="37">
        <v>0.2036804748419474</v>
      </c>
      <c r="FT219" s="37">
        <v>0.21068010440605778</v>
      </c>
      <c r="FU219" s="37">
        <v>0.21068010440605778</v>
      </c>
      <c r="FV219" s="37">
        <v>0.21079719915885842</v>
      </c>
      <c r="FW219" s="37">
        <v>0.2219426070700421</v>
      </c>
      <c r="FX219" s="37">
        <v>0.21747738977165776</v>
      </c>
      <c r="FY219" s="37">
        <v>0.21403720429320505</v>
      </c>
      <c r="FZ219" s="37">
        <v>0.20606617368635471</v>
      </c>
      <c r="GA219" s="37">
        <v>0.21068010440605778</v>
      </c>
      <c r="GB219" s="37">
        <v>0.21068010440605778</v>
      </c>
      <c r="GC219" s="37">
        <v>0.22448285381085653</v>
      </c>
      <c r="GD219" s="37">
        <v>0.21000747162372102</v>
      </c>
      <c r="GE219" s="37">
        <v>0.21087214722787606</v>
      </c>
      <c r="GF219" s="37">
        <v>0.21068010440605778</v>
      </c>
      <c r="GG219" s="37">
        <v>0.22092640836845101</v>
      </c>
      <c r="GH219" s="37">
        <v>0.20557197277902195</v>
      </c>
      <c r="GI219" s="37">
        <v>0.21079719915885842</v>
      </c>
      <c r="GJ219" s="37">
        <v>0.21087214722787606</v>
      </c>
      <c r="GK219" s="37">
        <v>0.20575256163075162</v>
      </c>
      <c r="GL219" s="37">
        <v>0.21057215109053495</v>
      </c>
      <c r="GM219" s="37">
        <v>0.22567750724612634</v>
      </c>
      <c r="GN219" s="37">
        <v>0.20849435478646505</v>
      </c>
      <c r="GO219" s="37">
        <v>0.21022039610665355</v>
      </c>
      <c r="GP219" s="37">
        <v>0.21087214722787606</v>
      </c>
      <c r="GQ219" s="37">
        <v>0.22526037443321978</v>
      </c>
      <c r="GR219" s="37">
        <v>0.21747738977165776</v>
      </c>
      <c r="GS219" s="37">
        <v>0.21068010440605778</v>
      </c>
      <c r="GT219" s="37">
        <v>0.21611144647395819</v>
      </c>
      <c r="GU219" s="37">
        <v>0.21387036238017876</v>
      </c>
      <c r="GV219" s="37">
        <v>0.21055829819107319</v>
      </c>
      <c r="GW219" s="37">
        <v>0.21068010440605778</v>
      </c>
      <c r="GX219" s="37">
        <v>0.2177516973203133</v>
      </c>
      <c r="GY219" s="37">
        <v>0.21747738977165776</v>
      </c>
      <c r="GZ219" s="37">
        <v>0.21426481378526319</v>
      </c>
      <c r="HA219" s="37">
        <v>0.2106441135522632</v>
      </c>
      <c r="HB219" s="37">
        <v>0.21376437275090021</v>
      </c>
      <c r="HC219" s="37">
        <v>0.21194976350826922</v>
      </c>
      <c r="HD219" s="37">
        <v>0.21087214722787606</v>
      </c>
      <c r="HE219" s="37">
        <v>0.1757697303134258</v>
      </c>
      <c r="HF219" s="37">
        <v>0.21068010440605778</v>
      </c>
      <c r="HG219" s="37">
        <v>0.17696708162412866</v>
      </c>
      <c r="HH219" s="37">
        <v>0.2132742576806077</v>
      </c>
      <c r="HI219" s="37">
        <v>0.21068010440605778</v>
      </c>
      <c r="HJ219" s="37">
        <v>0.2123506669478501</v>
      </c>
      <c r="HK219" s="37">
        <v>0.2065325806823668</v>
      </c>
      <c r="HL219" s="37">
        <v>0.20861992223517456</v>
      </c>
      <c r="HM219" s="37">
        <v>0.21068010440605778</v>
      </c>
      <c r="HN219" s="37">
        <v>0.20264140802089559</v>
      </c>
      <c r="HO219" s="37">
        <v>0.21590236618178071</v>
      </c>
      <c r="HP219" s="37">
        <v>0.21087214722787606</v>
      </c>
      <c r="HQ219" s="37">
        <v>0.21057215109053495</v>
      </c>
      <c r="HR219" s="37">
        <v>0.20417273953228632</v>
      </c>
      <c r="HS219" s="37">
        <v>0.2124358062795646</v>
      </c>
      <c r="HT219" s="37">
        <v>0.2106441135522632</v>
      </c>
      <c r="HU219" s="37">
        <v>0.21640715734076932</v>
      </c>
      <c r="HV219" s="37">
        <v>0.20849435478646505</v>
      </c>
      <c r="HW219" s="37">
        <v>0.21068010440605778</v>
      </c>
      <c r="HX219" s="37">
        <v>0.21747738977165776</v>
      </c>
      <c r="HY219" s="37">
        <v>0.21747738977165776</v>
      </c>
      <c r="HZ219" s="37">
        <v>0.20627049539561115</v>
      </c>
      <c r="IA219" s="37">
        <v>0.2106441135522632</v>
      </c>
      <c r="IB219" s="37">
        <v>0.21050021429396382</v>
      </c>
      <c r="IC219" s="37">
        <v>0.20784569050310964</v>
      </c>
      <c r="ID219" s="37">
        <v>0.2106441135522632</v>
      </c>
      <c r="IE219" s="37">
        <v>0.21068010440605778</v>
      </c>
      <c r="IF219" s="37">
        <v>0.21079719915885842</v>
      </c>
      <c r="IG219" s="37">
        <v>0.20849435478646505</v>
      </c>
      <c r="IH219" s="37">
        <v>0.21549348638816945</v>
      </c>
      <c r="II219" s="37">
        <v>0.21747738977165776</v>
      </c>
      <c r="IJ219" s="37">
        <v>0.21205425901798525</v>
      </c>
      <c r="IK219" s="37">
        <v>0.21269463490361051</v>
      </c>
      <c r="IL219" s="37">
        <v>0.2088330528403366</v>
      </c>
      <c r="IM219" s="37"/>
      <c r="IN219" s="37"/>
      <c r="IO219" s="37"/>
      <c r="IP219" s="37"/>
      <c r="IQ219" s="37"/>
      <c r="IR219" s="37"/>
      <c r="IS219" s="37"/>
      <c r="IT219" s="37"/>
      <c r="IU219" s="37"/>
      <c r="IV219" s="37"/>
      <c r="IW219" s="37"/>
      <c r="IX219" s="37"/>
      <c r="IY219" s="37"/>
      <c r="IZ219" s="37"/>
      <c r="JA219" s="37"/>
      <c r="JB219" s="37"/>
      <c r="JC219" s="37"/>
      <c r="JD219" s="37"/>
      <c r="JE219" s="37"/>
      <c r="JF219" s="37"/>
      <c r="JG219" s="37"/>
      <c r="JH219" s="37"/>
      <c r="JI219" s="37"/>
      <c r="JJ219" s="37"/>
      <c r="JK219" s="37"/>
      <c r="JL219" s="37"/>
      <c r="JM219" s="37"/>
      <c r="JN219" s="37"/>
      <c r="JO219" s="37"/>
      <c r="JP219" s="37"/>
      <c r="JQ219" s="37"/>
      <c r="JR219" s="37"/>
      <c r="JS219" s="37"/>
      <c r="JT219" s="37"/>
      <c r="JU219" s="37"/>
      <c r="JV219" s="37"/>
      <c r="JW219" s="37"/>
      <c r="JX219" s="37"/>
      <c r="JY219" s="37"/>
      <c r="JZ219" s="37"/>
      <c r="KA219" s="37"/>
      <c r="KB219" s="37"/>
      <c r="KC219" s="37"/>
      <c r="KD219" s="37"/>
      <c r="KE219" s="37"/>
      <c r="KF219" s="37"/>
      <c r="KG219" s="37"/>
      <c r="KH219" s="37"/>
      <c r="KI219" s="37"/>
      <c r="KJ219" s="37"/>
      <c r="KK219" s="37"/>
      <c r="KL219" s="37"/>
      <c r="KM219" s="37"/>
      <c r="KN219" s="37"/>
      <c r="KO219" s="37"/>
      <c r="KP219" s="37"/>
      <c r="KQ219" s="37"/>
      <c r="KR219" s="37"/>
      <c r="KS219" s="37"/>
      <c r="KT219" s="37"/>
      <c r="KU219" s="37"/>
      <c r="KV219" s="37"/>
      <c r="KW219" s="37"/>
      <c r="KX219" s="37"/>
      <c r="KY219" s="37"/>
      <c r="KZ219" s="37"/>
      <c r="LA219" s="37"/>
      <c r="LB219" s="37"/>
      <c r="LC219" s="37"/>
      <c r="LD219" s="37"/>
      <c r="LE219" s="37"/>
      <c r="LF219" s="37"/>
      <c r="LG219" s="37"/>
      <c r="LH219" s="37"/>
      <c r="LI219" s="37"/>
      <c r="LJ219" s="37"/>
      <c r="LK219" s="37"/>
      <c r="LL219" s="37"/>
      <c r="LM219" s="37"/>
      <c r="LN219" s="37"/>
      <c r="LO219" s="37"/>
      <c r="LP219" s="37"/>
      <c r="LQ219" s="37"/>
      <c r="LR219" s="37"/>
      <c r="LS219" s="37"/>
      <c r="LT219" s="37"/>
      <c r="LU219" s="37"/>
      <c r="LV219" s="37"/>
      <c r="LW219" s="37"/>
      <c r="LX219" s="37"/>
      <c r="LY219" s="37"/>
      <c r="LZ219" s="37"/>
      <c r="MA219" s="37"/>
      <c r="MB219" s="37"/>
      <c r="MC219" s="37"/>
      <c r="MD219" s="37"/>
      <c r="ME219" s="37"/>
      <c r="MF219" s="37"/>
      <c r="MG219" s="37"/>
      <c r="MH219" s="37"/>
      <c r="MI219" s="37"/>
      <c r="MJ219" s="37"/>
      <c r="MK219" s="37"/>
      <c r="ML219" s="37"/>
      <c r="MM219" s="37"/>
      <c r="MN219" s="37"/>
      <c r="MO219" s="37"/>
      <c r="MP219" s="37"/>
      <c r="MQ219" s="37"/>
      <c r="MR219" s="37"/>
      <c r="MS219" s="37"/>
      <c r="MT219" s="37"/>
      <c r="MU219" s="37"/>
      <c r="MV219" s="37"/>
      <c r="MW219" s="37"/>
      <c r="MX219" s="37"/>
      <c r="MY219" s="37"/>
      <c r="MZ219" s="37"/>
      <c r="NA219" s="37"/>
      <c r="NB219" s="37"/>
      <c r="NC219" s="37"/>
      <c r="ND219" s="37"/>
      <c r="NE219" s="37"/>
      <c r="NF219" s="37"/>
      <c r="NG219" s="37"/>
      <c r="NH219" s="37"/>
      <c r="NI219" s="37"/>
      <c r="NJ219" s="37"/>
      <c r="NK219" s="37"/>
      <c r="NL219" s="37"/>
      <c r="NM219" s="37"/>
      <c r="NN219" s="37"/>
      <c r="NO219" s="37"/>
      <c r="NP219" s="37"/>
      <c r="NQ219" s="37"/>
      <c r="NR219" s="37"/>
      <c r="NS219" s="37"/>
      <c r="NT219" s="37"/>
      <c r="NU219" s="37"/>
      <c r="NV219" s="37"/>
      <c r="NW219" s="37"/>
      <c r="NX219" s="37"/>
      <c r="NY219" s="37"/>
      <c r="NZ219" s="37"/>
      <c r="OA219" s="37"/>
      <c r="OB219" s="37"/>
      <c r="OC219" s="37"/>
      <c r="OD219" s="37"/>
      <c r="OE219" s="37"/>
      <c r="OF219" s="37"/>
      <c r="OG219" s="37"/>
      <c r="OH219" s="37"/>
      <c r="OI219" s="37"/>
      <c r="OJ219" s="37"/>
      <c r="OK219" s="37"/>
      <c r="OL219" s="37"/>
      <c r="OM219" s="37"/>
      <c r="ON219" s="37"/>
      <c r="OO219" s="37"/>
      <c r="OP219" s="37"/>
      <c r="OQ219" s="37"/>
      <c r="OR219" s="37"/>
      <c r="OS219" s="37"/>
      <c r="OT219" s="37"/>
    </row>
    <row r="220" spans="1:410" x14ac:dyDescent="0.35">
      <c r="A220" s="307">
        <v>0.26200000000000012</v>
      </c>
      <c r="B220" s="314">
        <f t="shared" si="24"/>
        <v>0.21537484900879589</v>
      </c>
      <c r="C220" s="315">
        <f t="shared" si="25"/>
        <v>4.6625150991204234E-2</v>
      </c>
      <c r="D220" s="37">
        <f t="shared" si="26"/>
        <v>0.21199746422236818</v>
      </c>
      <c r="E220" s="11">
        <f t="shared" si="27"/>
        <v>5.0002535777631946E-2</v>
      </c>
      <c r="F220" s="310">
        <f t="shared" si="28"/>
        <v>0.2153157178018644</v>
      </c>
      <c r="G220" s="311">
        <f t="shared" si="29"/>
        <v>4.6684282198135724E-2</v>
      </c>
      <c r="H220" s="312">
        <f t="shared" si="30"/>
        <v>0.21211124062010156</v>
      </c>
      <c r="I220" s="313">
        <f t="shared" si="31"/>
        <v>4.9888759379898562E-2</v>
      </c>
      <c r="J220" s="323">
        <v>0.21199746422236818</v>
      </c>
      <c r="K220" s="313">
        <v>5.0002535777631946E-2</v>
      </c>
      <c r="M220" s="1">
        <v>0.26200000000000012</v>
      </c>
      <c r="N220" s="37">
        <v>0.21345280966676494</v>
      </c>
      <c r="O220" s="37">
        <v>0.21576416268483056</v>
      </c>
      <c r="P220" s="37">
        <v>0.22049434711576499</v>
      </c>
      <c r="Q220" s="37">
        <v>0.22393845278310742</v>
      </c>
      <c r="R220" s="37">
        <v>0.21147758971589981</v>
      </c>
      <c r="S220" s="37">
        <v>0.21576416268483056</v>
      </c>
      <c r="T220" s="37">
        <v>0.21426951466203814</v>
      </c>
      <c r="U220" s="37">
        <v>0.22099303515430346</v>
      </c>
      <c r="V220" s="37">
        <v>0.21576416268483056</v>
      </c>
      <c r="W220" s="37">
        <v>0.21589159217882514</v>
      </c>
      <c r="X220" s="37">
        <v>0.21576416268483056</v>
      </c>
      <c r="Y220" s="37">
        <v>0.2129872122686931</v>
      </c>
      <c r="Z220" s="37">
        <v>0.21589159217882514</v>
      </c>
      <c r="AA220" s="37">
        <v>0.21589159217882514</v>
      </c>
      <c r="AB220" s="37">
        <v>0.23299939515346102</v>
      </c>
      <c r="AC220" s="37">
        <v>0.21570659496960976</v>
      </c>
      <c r="AD220" s="37">
        <v>0.2117765976924717</v>
      </c>
      <c r="AE220" s="37">
        <v>0.23160151154367203</v>
      </c>
      <c r="AF220" s="37">
        <v>0.21576416268483056</v>
      </c>
      <c r="AG220" s="37">
        <v>0.21589159217882514</v>
      </c>
      <c r="AH220" s="37">
        <v>0.22049434711576499</v>
      </c>
      <c r="AI220" s="37">
        <v>0.22868985346896942</v>
      </c>
      <c r="AJ220" s="37">
        <v>0.21589159217882514</v>
      </c>
      <c r="AK220" s="37">
        <v>0.21159407807765396</v>
      </c>
      <c r="AL220" s="37">
        <v>0.21576416268483056</v>
      </c>
      <c r="AM220" s="37">
        <v>0.2156490429268545</v>
      </c>
      <c r="AN220" s="37">
        <v>0.21999694781281875</v>
      </c>
      <c r="AO220" s="37">
        <v>0.21570659496960976</v>
      </c>
      <c r="AP220" s="37">
        <v>0.21589159217882514</v>
      </c>
      <c r="AQ220" s="37">
        <v>0.22186341812998722</v>
      </c>
      <c r="AR220" s="37">
        <v>0.22049434711576499</v>
      </c>
      <c r="AS220" s="37">
        <v>0.20623693229295781</v>
      </c>
      <c r="AT220" s="37">
        <v>0.22804366363156414</v>
      </c>
      <c r="AU220" s="37">
        <v>0.2135724233987939</v>
      </c>
      <c r="AV220" s="37">
        <v>0.21589159217882514</v>
      </c>
      <c r="AW220" s="37">
        <v>0.21564254849116749</v>
      </c>
      <c r="AX220" s="37">
        <v>0.21570659496960976</v>
      </c>
      <c r="AY220" s="37">
        <v>0.21576416268483056</v>
      </c>
      <c r="AZ220" s="37">
        <v>0.21290953730679574</v>
      </c>
      <c r="BA220" s="37">
        <v>0.21159407807765396</v>
      </c>
      <c r="BB220" s="37">
        <v>0.21159407807765396</v>
      </c>
      <c r="BC220" s="37">
        <v>0.21689756163649077</v>
      </c>
      <c r="BD220" s="37">
        <v>0.21086363399304986</v>
      </c>
      <c r="BE220" s="37">
        <v>0.21576416268483056</v>
      </c>
      <c r="BF220" s="37">
        <v>0.22670438626138623</v>
      </c>
      <c r="BG220" s="37">
        <v>0.22112280260825457</v>
      </c>
      <c r="BH220" s="37">
        <v>0.22913711004866943</v>
      </c>
      <c r="BI220" s="37">
        <v>0.22049434711576499</v>
      </c>
      <c r="BJ220" s="37">
        <v>0.21570659496960976</v>
      </c>
      <c r="BK220" s="37">
        <v>0.23797433732658835</v>
      </c>
      <c r="BL220" s="37">
        <v>0.2252565252430947</v>
      </c>
      <c r="BM220" s="37">
        <v>0.21367400422485527</v>
      </c>
      <c r="BN220" s="37">
        <v>0.20940953887706559</v>
      </c>
      <c r="BO220" s="37">
        <v>0.21841480958033288</v>
      </c>
      <c r="BP220" s="37">
        <v>0.21567781698900057</v>
      </c>
      <c r="BQ220" s="37">
        <v>0.21895225705669863</v>
      </c>
      <c r="BR220" s="37">
        <v>0.21589159217882514</v>
      </c>
      <c r="BS220" s="37">
        <v>0.21589159217882514</v>
      </c>
      <c r="BT220" s="37">
        <v>0.21576416268483056</v>
      </c>
      <c r="BU220" s="37">
        <v>0.21576416268483056</v>
      </c>
      <c r="BV220" s="37">
        <v>0.22049434711576499</v>
      </c>
      <c r="BW220" s="37">
        <v>0.22220643063136669</v>
      </c>
      <c r="BX220" s="37">
        <v>0.21159407807765396</v>
      </c>
      <c r="BY220" s="37">
        <v>0.21599876654258487</v>
      </c>
      <c r="BZ220" s="37">
        <v>0.21441092307406318</v>
      </c>
      <c r="CA220" s="37">
        <v>0.21589159217882514</v>
      </c>
      <c r="CB220" s="37">
        <v>0.21155524121208069</v>
      </c>
      <c r="CC220" s="37">
        <v>0.22824423816236084</v>
      </c>
      <c r="CD220" s="37">
        <v>0.21584663235021706</v>
      </c>
      <c r="CE220" s="37">
        <v>0.22116871220278189</v>
      </c>
      <c r="CF220" s="37">
        <v>0.19773040789286855</v>
      </c>
      <c r="CG220" s="37">
        <v>0.21155524121208069</v>
      </c>
      <c r="CH220" s="37">
        <v>0.23750656733670295</v>
      </c>
      <c r="CI220" s="37">
        <v>0.20745332824396168</v>
      </c>
      <c r="CJ220" s="37">
        <v>0.22049434711576499</v>
      </c>
      <c r="CK220" s="37">
        <v>0.22746229475639912</v>
      </c>
      <c r="CL220" s="37">
        <v>0.21159407807765396</v>
      </c>
      <c r="CM220" s="37">
        <v>0.21614835646410513</v>
      </c>
      <c r="CN220" s="37">
        <v>0.22134491801254663</v>
      </c>
      <c r="CO220" s="37">
        <v>0.23498634291519527</v>
      </c>
      <c r="CP220" s="37">
        <v>0.22246138915953129</v>
      </c>
      <c r="CQ220" s="37">
        <v>0.21556148021088495</v>
      </c>
      <c r="CR220" s="37">
        <v>0.2117765976924717</v>
      </c>
      <c r="CS220" s="37">
        <v>0.2235031392519673</v>
      </c>
      <c r="CT220" s="37">
        <v>0.21159407807765396</v>
      </c>
      <c r="CU220" s="37">
        <v>0.21253948802790279</v>
      </c>
      <c r="CV220" s="37">
        <v>0.2117765976924717</v>
      </c>
      <c r="CW220" s="37">
        <v>0.21826574264237864</v>
      </c>
      <c r="CX220" s="37">
        <v>0.21159407807765396</v>
      </c>
      <c r="CY220" s="37">
        <v>0.21159407807765396</v>
      </c>
      <c r="CZ220" s="37">
        <v>0.2244694360541839</v>
      </c>
      <c r="DA220" s="37">
        <v>0.2117765976924717</v>
      </c>
      <c r="DB220" s="37">
        <v>0.20993922528126374</v>
      </c>
      <c r="DC220" s="37">
        <v>0.21155524121208069</v>
      </c>
      <c r="DD220" s="37">
        <v>0.21686286728105109</v>
      </c>
      <c r="DE220" s="37">
        <v>0.21139996787147886</v>
      </c>
      <c r="DF220" s="37">
        <v>0.21735518490241446</v>
      </c>
      <c r="DG220" s="37">
        <v>0.20940953887706559</v>
      </c>
      <c r="DH220" s="37">
        <v>0.20975330854284735</v>
      </c>
      <c r="DI220" s="37">
        <v>0.21854182432046776</v>
      </c>
      <c r="DJ220" s="37">
        <v>0.21640965061874629</v>
      </c>
      <c r="DK220" s="37">
        <v>0.21159407807765396</v>
      </c>
      <c r="DL220" s="37">
        <v>0.21159407807765396</v>
      </c>
      <c r="DM220" s="37">
        <v>0.20004725605956963</v>
      </c>
      <c r="DN220" s="37">
        <v>0.21384006500255648</v>
      </c>
      <c r="DO220" s="37">
        <v>0.21159407807765396</v>
      </c>
      <c r="DP220" s="37">
        <v>0.20940953887706559</v>
      </c>
      <c r="DQ220" s="37">
        <v>0.21607898580725338</v>
      </c>
      <c r="DR220" s="37">
        <v>0.19939469825130218</v>
      </c>
      <c r="DS220" s="37">
        <v>0.21309041018034502</v>
      </c>
      <c r="DT220" s="37">
        <v>0.20681266936551035</v>
      </c>
      <c r="DU220" s="37">
        <v>0.21159407807765396</v>
      </c>
      <c r="DV220" s="37">
        <v>0.21137901588930763</v>
      </c>
      <c r="DW220" s="37">
        <v>0.20984566244819969</v>
      </c>
      <c r="DX220" s="37">
        <v>0.21264227001604619</v>
      </c>
      <c r="DY220" s="37">
        <v>0.2117765976924717</v>
      </c>
      <c r="DZ220" s="37">
        <v>0.21298296995593979</v>
      </c>
      <c r="EA220" s="37">
        <v>0.21170832063021461</v>
      </c>
      <c r="EB220" s="37">
        <v>0.21686286728105109</v>
      </c>
      <c r="EC220" s="37">
        <v>0.21159407807765396</v>
      </c>
      <c r="ED220" s="37">
        <v>0.21445762066727214</v>
      </c>
      <c r="EE220" s="37">
        <v>0.2117765976924717</v>
      </c>
      <c r="EF220" s="37">
        <v>0.21159407807765396</v>
      </c>
      <c r="EG220" s="37">
        <v>0.20940953887706559</v>
      </c>
      <c r="EH220" s="37">
        <v>0.21159407807765396</v>
      </c>
      <c r="EI220" s="37">
        <v>0.21159407807765396</v>
      </c>
      <c r="EJ220" s="37">
        <v>0.21837204036879587</v>
      </c>
      <c r="EK220" s="37">
        <v>0.21319916502809955</v>
      </c>
      <c r="EL220" s="37">
        <v>0.21837204036879587</v>
      </c>
      <c r="EM220" s="37">
        <v>0.2187384755177868</v>
      </c>
      <c r="EN220" s="37">
        <v>0.21364609993922334</v>
      </c>
      <c r="EO220" s="37">
        <v>0.20853182636020051</v>
      </c>
      <c r="EP220" s="37">
        <v>0.21837204036879587</v>
      </c>
      <c r="EQ220" s="37">
        <v>0.2140954995159734</v>
      </c>
      <c r="ER220" s="37">
        <v>0.20377702837335265</v>
      </c>
      <c r="ES220" s="37">
        <v>0.2019882354542839</v>
      </c>
      <c r="ET220" s="37">
        <v>0.2117765976924717</v>
      </c>
      <c r="EU220" s="37">
        <v>0.2163811214534157</v>
      </c>
      <c r="EV220" s="37">
        <v>0.21735518490241446</v>
      </c>
      <c r="EW220" s="37">
        <v>0.22140731788874302</v>
      </c>
      <c r="EX220" s="37">
        <v>0.21159407807765396</v>
      </c>
      <c r="EY220" s="37">
        <v>0.21159407807765396</v>
      </c>
      <c r="EZ220" s="37">
        <v>0.21622858374129428</v>
      </c>
      <c r="FA220" s="37">
        <v>0.2117765976924717</v>
      </c>
      <c r="FB220" s="37">
        <v>0.21010614919550652</v>
      </c>
      <c r="FC220" s="37">
        <v>0.2117765976924717</v>
      </c>
      <c r="FD220" s="37">
        <v>0.19477889819242722</v>
      </c>
      <c r="FE220" s="37">
        <v>0.2140954995159734</v>
      </c>
      <c r="FF220" s="37">
        <v>0.21010614919550652</v>
      </c>
      <c r="FG220" s="37">
        <v>0.21159407807765396</v>
      </c>
      <c r="FH220" s="37">
        <v>0.21147227900333254</v>
      </c>
      <c r="FI220" s="37">
        <v>0.20500559307197941</v>
      </c>
      <c r="FJ220" s="37">
        <v>0.22686010281189128</v>
      </c>
      <c r="FK220" s="37">
        <v>0.2117765976924717</v>
      </c>
      <c r="FL220" s="37">
        <v>0.21308314083314306</v>
      </c>
      <c r="FM220" s="37">
        <v>0.21467938291592881</v>
      </c>
      <c r="FN220" s="37">
        <v>0.21837204036879587</v>
      </c>
      <c r="FO220" s="37">
        <v>0.22178233056876451</v>
      </c>
      <c r="FP220" s="37">
        <v>0.2117765976924717</v>
      </c>
      <c r="FQ220" s="37">
        <v>0.21159407807765396</v>
      </c>
      <c r="FR220" s="37">
        <v>0.2117765976924717</v>
      </c>
      <c r="FS220" s="37">
        <v>0.20458414836564387</v>
      </c>
      <c r="FT220" s="37">
        <v>0.21159407807765396</v>
      </c>
      <c r="FU220" s="37">
        <v>0.21159407807765396</v>
      </c>
      <c r="FV220" s="37">
        <v>0.21170832063021461</v>
      </c>
      <c r="FW220" s="37">
        <v>0.22285803273218496</v>
      </c>
      <c r="FX220" s="37">
        <v>0.21837204036879587</v>
      </c>
      <c r="FY220" s="37">
        <v>0.21497482940295853</v>
      </c>
      <c r="FZ220" s="37">
        <v>0.20697420485418494</v>
      </c>
      <c r="GA220" s="37">
        <v>0.21159407807765396</v>
      </c>
      <c r="GB220" s="37">
        <v>0.21159407807765396</v>
      </c>
      <c r="GC220" s="37">
        <v>0.22542975280639155</v>
      </c>
      <c r="GD220" s="37">
        <v>0.21091244167669743</v>
      </c>
      <c r="GE220" s="37">
        <v>0.2117765976924717</v>
      </c>
      <c r="GF220" s="37">
        <v>0.21159407807765396</v>
      </c>
      <c r="GG220" s="37">
        <v>0.2218263009337198</v>
      </c>
      <c r="GH220" s="37">
        <v>0.20648356528399892</v>
      </c>
      <c r="GI220" s="37">
        <v>0.21170832063021461</v>
      </c>
      <c r="GJ220" s="37">
        <v>0.2117765976924717</v>
      </c>
      <c r="GK220" s="37">
        <v>0.20665584767482326</v>
      </c>
      <c r="GL220" s="37">
        <v>0.21147758971589981</v>
      </c>
      <c r="GM220" s="37">
        <v>0.22660946726770792</v>
      </c>
      <c r="GN220" s="37">
        <v>0.20940953887706559</v>
      </c>
      <c r="GO220" s="37">
        <v>0.2111032557312269</v>
      </c>
      <c r="GP220" s="37">
        <v>0.2117765976924717</v>
      </c>
      <c r="GQ220" s="37">
        <v>0.22615217435577883</v>
      </c>
      <c r="GR220" s="37">
        <v>0.21837204036879587</v>
      </c>
      <c r="GS220" s="37">
        <v>0.21159407807765396</v>
      </c>
      <c r="GT220" s="37">
        <v>0.21705755846005403</v>
      </c>
      <c r="GU220" s="37">
        <v>0.2147824661635227</v>
      </c>
      <c r="GV220" s="37">
        <v>0.21147227900333254</v>
      </c>
      <c r="GW220" s="37">
        <v>0.21159407807765396</v>
      </c>
      <c r="GX220" s="37">
        <v>0.21866947919383639</v>
      </c>
      <c r="GY220" s="37">
        <v>0.21837204036879587</v>
      </c>
      <c r="GZ220" s="37">
        <v>0.21516075331849471</v>
      </c>
      <c r="HA220" s="37">
        <v>0.21155524121208069</v>
      </c>
      <c r="HB220" s="37">
        <v>0.21467938291592881</v>
      </c>
      <c r="HC220" s="37">
        <v>0.21285207599743727</v>
      </c>
      <c r="HD220" s="37">
        <v>0.2117765976924717</v>
      </c>
      <c r="HE220" s="37">
        <v>0.17656290043391332</v>
      </c>
      <c r="HF220" s="37">
        <v>0.21159407807765396</v>
      </c>
      <c r="HG220" s="37">
        <v>0.17764832254414076</v>
      </c>
      <c r="HH220" s="37">
        <v>0.21418541370232647</v>
      </c>
      <c r="HI220" s="37">
        <v>0.21159407807765396</v>
      </c>
      <c r="HJ220" s="37">
        <v>0.21325539593521281</v>
      </c>
      <c r="HK220" s="37">
        <v>0.20745332824396168</v>
      </c>
      <c r="HL220" s="37">
        <v>0.20953228814337121</v>
      </c>
      <c r="HM220" s="37">
        <v>0.21159407807765396</v>
      </c>
      <c r="HN220" s="37">
        <v>0.20352532045915872</v>
      </c>
      <c r="HO220" s="37">
        <v>0.21682070794007635</v>
      </c>
      <c r="HP220" s="37">
        <v>0.2117765976924717</v>
      </c>
      <c r="HQ220" s="37">
        <v>0.21147758971589981</v>
      </c>
      <c r="HR220" s="37">
        <v>0.20496321314572707</v>
      </c>
      <c r="HS220" s="37">
        <v>0.21334881949950657</v>
      </c>
      <c r="HT220" s="37">
        <v>0.21155524121208069</v>
      </c>
      <c r="HU220" s="37">
        <v>0.21729864931946707</v>
      </c>
      <c r="HV220" s="37">
        <v>0.20940953887706559</v>
      </c>
      <c r="HW220" s="37">
        <v>0.21159407807765396</v>
      </c>
      <c r="HX220" s="37">
        <v>0.21837204036879587</v>
      </c>
      <c r="HY220" s="37">
        <v>0.21837204036879587</v>
      </c>
      <c r="HZ220" s="37">
        <v>0.20717992193866186</v>
      </c>
      <c r="IA220" s="37">
        <v>0.21155524121208069</v>
      </c>
      <c r="IB220" s="37">
        <v>0.21139996787147886</v>
      </c>
      <c r="IC220" s="37">
        <v>0.20875862882513352</v>
      </c>
      <c r="ID220" s="37">
        <v>0.21155524121208069</v>
      </c>
      <c r="IE220" s="37">
        <v>0.21159407807765396</v>
      </c>
      <c r="IF220" s="37">
        <v>0.21170832063021461</v>
      </c>
      <c r="IG220" s="37">
        <v>0.20940953887706559</v>
      </c>
      <c r="IH220" s="37">
        <v>0.21640965061874629</v>
      </c>
      <c r="II220" s="37">
        <v>0.21837204036879587</v>
      </c>
      <c r="IJ220" s="37">
        <v>0.21296859543342039</v>
      </c>
      <c r="IK220" s="37">
        <v>0.21358620407100015</v>
      </c>
      <c r="IL220" s="37">
        <v>0.20975330854284735</v>
      </c>
      <c r="IM220" s="37"/>
      <c r="IN220" s="37"/>
      <c r="IO220" s="37"/>
      <c r="IP220" s="37"/>
      <c r="IQ220" s="37"/>
      <c r="IR220" s="37"/>
      <c r="IS220" s="37"/>
      <c r="IT220" s="37"/>
      <c r="IU220" s="37"/>
      <c r="IV220" s="37"/>
      <c r="IW220" s="37"/>
      <c r="IX220" s="37"/>
      <c r="IY220" s="37"/>
      <c r="IZ220" s="37"/>
      <c r="JA220" s="37"/>
      <c r="JB220" s="37"/>
      <c r="JC220" s="37"/>
      <c r="JD220" s="37"/>
      <c r="JE220" s="37"/>
      <c r="JF220" s="37"/>
      <c r="JG220" s="37"/>
      <c r="JH220" s="37"/>
      <c r="JI220" s="37"/>
      <c r="JJ220" s="37"/>
      <c r="JK220" s="37"/>
      <c r="JL220" s="37"/>
      <c r="JM220" s="37"/>
      <c r="JN220" s="37"/>
      <c r="JO220" s="37"/>
      <c r="JP220" s="37"/>
      <c r="JQ220" s="37"/>
      <c r="JR220" s="37"/>
      <c r="JS220" s="37"/>
      <c r="JT220" s="37"/>
      <c r="JU220" s="37"/>
      <c r="JV220" s="37"/>
      <c r="JW220" s="37"/>
      <c r="JX220" s="37"/>
      <c r="JY220" s="37"/>
      <c r="JZ220" s="37"/>
      <c r="KA220" s="37"/>
      <c r="KB220" s="37"/>
      <c r="KC220" s="37"/>
      <c r="KD220" s="37"/>
      <c r="KE220" s="37"/>
      <c r="KF220" s="37"/>
      <c r="KG220" s="37"/>
      <c r="KH220" s="37"/>
      <c r="KI220" s="37"/>
      <c r="KJ220" s="37"/>
      <c r="KK220" s="37"/>
      <c r="KL220" s="37"/>
      <c r="KM220" s="37"/>
      <c r="KN220" s="37"/>
      <c r="KO220" s="37"/>
      <c r="KP220" s="37"/>
      <c r="KQ220" s="37"/>
      <c r="KR220" s="37"/>
      <c r="KS220" s="37"/>
      <c r="KT220" s="37"/>
      <c r="KU220" s="37"/>
      <c r="KV220" s="37"/>
      <c r="KW220" s="37"/>
      <c r="KX220" s="37"/>
      <c r="KY220" s="37"/>
      <c r="KZ220" s="37"/>
      <c r="LA220" s="37"/>
      <c r="LB220" s="37"/>
      <c r="LC220" s="37"/>
      <c r="LD220" s="37"/>
      <c r="LE220" s="37"/>
      <c r="LF220" s="37"/>
      <c r="LG220" s="37"/>
      <c r="LH220" s="37"/>
      <c r="LI220" s="37"/>
      <c r="LJ220" s="37"/>
      <c r="LK220" s="37"/>
      <c r="LL220" s="37"/>
      <c r="LM220" s="37"/>
      <c r="LN220" s="37"/>
      <c r="LO220" s="37"/>
      <c r="LP220" s="37"/>
      <c r="LQ220" s="37"/>
      <c r="LR220" s="37"/>
      <c r="LS220" s="37"/>
      <c r="LT220" s="37"/>
      <c r="LU220" s="37"/>
      <c r="LV220" s="37"/>
      <c r="LW220" s="37"/>
      <c r="LX220" s="37"/>
      <c r="LY220" s="37"/>
      <c r="LZ220" s="37"/>
      <c r="MA220" s="37"/>
      <c r="MB220" s="37"/>
      <c r="MC220" s="37"/>
      <c r="MD220" s="37"/>
      <c r="ME220" s="37"/>
      <c r="MF220" s="37"/>
      <c r="MG220" s="37"/>
      <c r="MH220" s="37"/>
      <c r="MI220" s="37"/>
      <c r="MJ220" s="37"/>
      <c r="MK220" s="37"/>
      <c r="ML220" s="37"/>
      <c r="MM220" s="37"/>
      <c r="MN220" s="37"/>
      <c r="MO220" s="37"/>
      <c r="MP220" s="37"/>
      <c r="MQ220" s="37"/>
      <c r="MR220" s="37"/>
      <c r="MS220" s="37"/>
      <c r="MT220" s="37"/>
      <c r="MU220" s="37"/>
      <c r="MV220" s="37"/>
      <c r="MW220" s="37"/>
      <c r="MX220" s="37"/>
      <c r="MY220" s="37"/>
      <c r="MZ220" s="37"/>
      <c r="NA220" s="37"/>
      <c r="NB220" s="37"/>
      <c r="NC220" s="37"/>
      <c r="ND220" s="37"/>
      <c r="NE220" s="37"/>
      <c r="NF220" s="37"/>
      <c r="NG220" s="37"/>
      <c r="NH220" s="37"/>
      <c r="NI220" s="37"/>
      <c r="NJ220" s="37"/>
      <c r="NK220" s="37"/>
      <c r="NL220" s="37"/>
      <c r="NM220" s="37"/>
      <c r="NN220" s="37"/>
      <c r="NO220" s="37"/>
      <c r="NP220" s="37"/>
      <c r="NQ220" s="37"/>
      <c r="NR220" s="37"/>
      <c r="NS220" s="37"/>
      <c r="NT220" s="37"/>
      <c r="NU220" s="37"/>
      <c r="NV220" s="37"/>
      <c r="NW220" s="37"/>
      <c r="NX220" s="37"/>
      <c r="NY220" s="37"/>
      <c r="NZ220" s="37"/>
      <c r="OA220" s="37"/>
      <c r="OB220" s="37"/>
      <c r="OC220" s="37"/>
      <c r="OD220" s="37"/>
      <c r="OE220" s="37"/>
      <c r="OF220" s="37"/>
      <c r="OG220" s="37"/>
      <c r="OH220" s="37"/>
      <c r="OI220" s="37"/>
      <c r="OJ220" s="37"/>
      <c r="OK220" s="37"/>
      <c r="OL220" s="37"/>
      <c r="OM220" s="37"/>
      <c r="ON220" s="37"/>
      <c r="OO220" s="37"/>
      <c r="OP220" s="37"/>
      <c r="OQ220" s="37"/>
      <c r="OR220" s="37"/>
      <c r="OS220" s="37"/>
      <c r="OT220" s="37"/>
    </row>
    <row r="221" spans="1:410" x14ac:dyDescent="0.35">
      <c r="A221" s="307">
        <v>0.26300000000000012</v>
      </c>
      <c r="B221" s="314">
        <f t="shared" si="24"/>
        <v>0.21627900574069911</v>
      </c>
      <c r="C221" s="315">
        <f t="shared" si="25"/>
        <v>4.6720994259301013E-2</v>
      </c>
      <c r="D221" s="37">
        <f t="shared" si="26"/>
        <v>0.21290109609361221</v>
      </c>
      <c r="E221" s="11">
        <f t="shared" si="27"/>
        <v>5.0098903906387909E-2</v>
      </c>
      <c r="F221" s="310">
        <f t="shared" si="28"/>
        <v>0.21621895385772999</v>
      </c>
      <c r="G221" s="311">
        <f t="shared" si="29"/>
        <v>4.6781046142270133E-2</v>
      </c>
      <c r="H221" s="312">
        <f t="shared" si="30"/>
        <v>0.21301635319498322</v>
      </c>
      <c r="I221" s="313">
        <f t="shared" si="31"/>
        <v>4.9983646805016907E-2</v>
      </c>
      <c r="J221" s="323">
        <v>0.21290109609361221</v>
      </c>
      <c r="K221" s="313">
        <v>5.0098903906387909E-2</v>
      </c>
      <c r="M221" s="1">
        <v>0.26300000000000012</v>
      </c>
      <c r="N221" s="37">
        <v>0.21434699135442914</v>
      </c>
      <c r="O221" s="37">
        <v>0.2166690876976336</v>
      </c>
      <c r="P221" s="37">
        <v>0.22138466598602324</v>
      </c>
      <c r="Q221" s="37">
        <v>0.22482552704509362</v>
      </c>
      <c r="R221" s="37">
        <v>0.21238316247660327</v>
      </c>
      <c r="S221" s="37">
        <v>0.2166690876976336</v>
      </c>
      <c r="T221" s="37">
        <v>0.21517409738287374</v>
      </c>
      <c r="U221" s="37">
        <v>0.22187899302297276</v>
      </c>
      <c r="V221" s="37">
        <v>0.2166690876976336</v>
      </c>
      <c r="W221" s="37">
        <v>0.21679649885099361</v>
      </c>
      <c r="X221" s="37">
        <v>0.2166690876976336</v>
      </c>
      <c r="Y221" s="37">
        <v>0.21389826884881247</v>
      </c>
      <c r="Z221" s="37">
        <v>0.21679649885099361</v>
      </c>
      <c r="AA221" s="37">
        <v>0.21679649885099361</v>
      </c>
      <c r="AB221" s="37">
        <v>0.23395520839256401</v>
      </c>
      <c r="AC221" s="37">
        <v>0.21660863411760523</v>
      </c>
      <c r="AD221" s="37">
        <v>0.2126811758211169</v>
      </c>
      <c r="AE221" s="37">
        <v>0.23254544954837275</v>
      </c>
      <c r="AF221" s="37">
        <v>0.2166690876976336</v>
      </c>
      <c r="AG221" s="37">
        <v>0.21679649885099361</v>
      </c>
      <c r="AH221" s="37">
        <v>0.22138466598602324</v>
      </c>
      <c r="AI221" s="37">
        <v>0.22964435961251572</v>
      </c>
      <c r="AJ221" s="37">
        <v>0.21679649885099361</v>
      </c>
      <c r="AK221" s="37">
        <v>0.21250822337312547</v>
      </c>
      <c r="AL221" s="37">
        <v>0.2166690876976336</v>
      </c>
      <c r="AM221" s="37">
        <v>0.21654819768773725</v>
      </c>
      <c r="AN221" s="37">
        <v>0.22089276284581172</v>
      </c>
      <c r="AO221" s="37">
        <v>0.21660863411760523</v>
      </c>
      <c r="AP221" s="37">
        <v>0.21679649885099361</v>
      </c>
      <c r="AQ221" s="37">
        <v>0.22279525666732414</v>
      </c>
      <c r="AR221" s="37">
        <v>0.22138466598602324</v>
      </c>
      <c r="AS221" s="37">
        <v>0.20713885229635309</v>
      </c>
      <c r="AT221" s="37">
        <v>0.22893661126516784</v>
      </c>
      <c r="AU221" s="37">
        <v>0.21447106728347354</v>
      </c>
      <c r="AV221" s="37">
        <v>0.21679649885099361</v>
      </c>
      <c r="AW221" s="37">
        <v>0.21654749492918302</v>
      </c>
      <c r="AX221" s="37">
        <v>0.21660863411760523</v>
      </c>
      <c r="AY221" s="37">
        <v>0.2166690876976336</v>
      </c>
      <c r="AZ221" s="37">
        <v>0.21382296622218178</v>
      </c>
      <c r="BA221" s="37">
        <v>0.21250822337312547</v>
      </c>
      <c r="BB221" s="37">
        <v>0.21250822337312547</v>
      </c>
      <c r="BC221" s="37">
        <v>0.2178123375851666</v>
      </c>
      <c r="BD221" s="37">
        <v>0.21176619384045714</v>
      </c>
      <c r="BE221" s="37">
        <v>0.2166690876976336</v>
      </c>
      <c r="BF221" s="37">
        <v>0.22761709259055429</v>
      </c>
      <c r="BG221" s="37">
        <v>0.22201501031352966</v>
      </c>
      <c r="BH221" s="37">
        <v>0.23008293139655689</v>
      </c>
      <c r="BI221" s="37">
        <v>0.22138466598602324</v>
      </c>
      <c r="BJ221" s="37">
        <v>0.21660863411760523</v>
      </c>
      <c r="BK221" s="37">
        <v>0.23891782066443468</v>
      </c>
      <c r="BL221" s="37">
        <v>0.22615039548800531</v>
      </c>
      <c r="BM221" s="37">
        <v>0.21457845237990347</v>
      </c>
      <c r="BN221" s="37">
        <v>0.21032488687325812</v>
      </c>
      <c r="BO221" s="37">
        <v>0.21927981138815777</v>
      </c>
      <c r="BP221" s="37">
        <v>0.2165784137586968</v>
      </c>
      <c r="BQ221" s="37">
        <v>0.21985847835244532</v>
      </c>
      <c r="BR221" s="37">
        <v>0.21679649885099361</v>
      </c>
      <c r="BS221" s="37">
        <v>0.21679649885099361</v>
      </c>
      <c r="BT221" s="37">
        <v>0.2166690876976336</v>
      </c>
      <c r="BU221" s="37">
        <v>0.2166690876976336</v>
      </c>
      <c r="BV221" s="37">
        <v>0.22138466598602324</v>
      </c>
      <c r="BW221" s="37">
        <v>0.22322712391790511</v>
      </c>
      <c r="BX221" s="37">
        <v>0.21250822337312547</v>
      </c>
      <c r="BY221" s="37">
        <v>0.21690503657858784</v>
      </c>
      <c r="BZ221" s="37">
        <v>0.21530591121867526</v>
      </c>
      <c r="CA221" s="37">
        <v>0.21679649885099361</v>
      </c>
      <c r="CB221" s="37">
        <v>0.21246652793138998</v>
      </c>
      <c r="CC221" s="37">
        <v>0.22916947968039936</v>
      </c>
      <c r="CD221" s="37">
        <v>0.21672983416119473</v>
      </c>
      <c r="CE221" s="37">
        <v>0.22210246755480689</v>
      </c>
      <c r="CF221" s="37">
        <v>0.19866902440993917</v>
      </c>
      <c r="CG221" s="37">
        <v>0.21246652793138998</v>
      </c>
      <c r="CH221" s="37">
        <v>0.23845189814276457</v>
      </c>
      <c r="CI221" s="37">
        <v>0.20837425240125373</v>
      </c>
      <c r="CJ221" s="37">
        <v>0.22138466598602324</v>
      </c>
      <c r="CK221" s="37">
        <v>0.22835238092563248</v>
      </c>
      <c r="CL221" s="37">
        <v>0.21250822337312547</v>
      </c>
      <c r="CM221" s="37">
        <v>0.21704355236145334</v>
      </c>
      <c r="CN221" s="37">
        <v>0.22226462855512064</v>
      </c>
      <c r="CO221" s="37">
        <v>0.23593620071895272</v>
      </c>
      <c r="CP221" s="37">
        <v>0.22334790128289916</v>
      </c>
      <c r="CQ221" s="37">
        <v>0.21646259035875692</v>
      </c>
      <c r="CR221" s="37">
        <v>0.2126811758211169</v>
      </c>
      <c r="CS221" s="37">
        <v>0.22438577177126606</v>
      </c>
      <c r="CT221" s="37">
        <v>0.21250822337312547</v>
      </c>
      <c r="CU221" s="37">
        <v>0.21344195547681633</v>
      </c>
      <c r="CV221" s="37">
        <v>0.2126811758211169</v>
      </c>
      <c r="CW221" s="37">
        <v>0.21918359179523406</v>
      </c>
      <c r="CX221" s="37">
        <v>0.21250822337312547</v>
      </c>
      <c r="CY221" s="37">
        <v>0.21250822337312547</v>
      </c>
      <c r="CZ221" s="37">
        <v>0.22537050422362159</v>
      </c>
      <c r="DA221" s="37">
        <v>0.2126811758211169</v>
      </c>
      <c r="DB221" s="37">
        <v>0.21083884711139533</v>
      </c>
      <c r="DC221" s="37">
        <v>0.21246652793138998</v>
      </c>
      <c r="DD221" s="37">
        <v>0.21776356718892709</v>
      </c>
      <c r="DE221" s="37">
        <v>0.21230180259017684</v>
      </c>
      <c r="DF221" s="37">
        <v>0.21825399797990763</v>
      </c>
      <c r="DG221" s="37">
        <v>0.21032488687325812</v>
      </c>
      <c r="DH221" s="37">
        <v>0.21067371049017369</v>
      </c>
      <c r="DI221" s="37">
        <v>0.21945981091639122</v>
      </c>
      <c r="DJ221" s="37">
        <v>0.21732599376491613</v>
      </c>
      <c r="DK221" s="37">
        <v>0.21250822337312547</v>
      </c>
      <c r="DL221" s="37">
        <v>0.21250822337312547</v>
      </c>
      <c r="DM221" s="37">
        <v>0.20092833331832516</v>
      </c>
      <c r="DN221" s="37">
        <v>0.21473432408006232</v>
      </c>
      <c r="DO221" s="37">
        <v>0.21250822337312547</v>
      </c>
      <c r="DP221" s="37">
        <v>0.21032488687325812</v>
      </c>
      <c r="DQ221" s="37">
        <v>0.21699899444030457</v>
      </c>
      <c r="DR221" s="37">
        <v>0.2003162093362969</v>
      </c>
      <c r="DS221" s="37">
        <v>0.21400491073428718</v>
      </c>
      <c r="DT221" s="37">
        <v>0.20772577889906896</v>
      </c>
      <c r="DU221" s="37">
        <v>0.21250822337312547</v>
      </c>
      <c r="DV221" s="37">
        <v>0.21230180259017684</v>
      </c>
      <c r="DW221" s="37">
        <v>0.21076076903419638</v>
      </c>
      <c r="DX221" s="37">
        <v>0.21354633412665303</v>
      </c>
      <c r="DY221" s="37">
        <v>0.2126811758211169</v>
      </c>
      <c r="DZ221" s="37">
        <v>0.21367223239313571</v>
      </c>
      <c r="EA221" s="37">
        <v>0.21261959821853949</v>
      </c>
      <c r="EB221" s="37">
        <v>0.21776356718892709</v>
      </c>
      <c r="EC221" s="37">
        <v>0.21250822337312547</v>
      </c>
      <c r="ED221" s="37">
        <v>0.215479316878461</v>
      </c>
      <c r="EE221" s="37">
        <v>0.2126811758211169</v>
      </c>
      <c r="EF221" s="37">
        <v>0.21250822337312547</v>
      </c>
      <c r="EG221" s="37">
        <v>0.21032488687325812</v>
      </c>
      <c r="EH221" s="37">
        <v>0.21250822337312547</v>
      </c>
      <c r="EI221" s="37">
        <v>0.21250822337312547</v>
      </c>
      <c r="EJ221" s="37">
        <v>0.21926699651891957</v>
      </c>
      <c r="EK221" s="37">
        <v>0.21411077201635975</v>
      </c>
      <c r="EL221" s="37">
        <v>0.21926699651891957</v>
      </c>
      <c r="EM221" s="37">
        <v>0.21965045059423205</v>
      </c>
      <c r="EN221" s="37">
        <v>0.21455040382954338</v>
      </c>
      <c r="EO221" s="37">
        <v>0.20896050812093825</v>
      </c>
      <c r="EP221" s="37">
        <v>0.21926699651891957</v>
      </c>
      <c r="EQ221" s="37">
        <v>0.21499216667869447</v>
      </c>
      <c r="ER221" s="37">
        <v>0.20467994901643971</v>
      </c>
      <c r="ES221" s="37">
        <v>0.20293555961104537</v>
      </c>
      <c r="ET221" s="37">
        <v>0.2126811758211169</v>
      </c>
      <c r="EU221" s="37">
        <v>0.21728368064244696</v>
      </c>
      <c r="EV221" s="37">
        <v>0.21825399797990763</v>
      </c>
      <c r="EW221" s="37">
        <v>0.22230116245113707</v>
      </c>
      <c r="EX221" s="37">
        <v>0.21250822337312547</v>
      </c>
      <c r="EY221" s="37">
        <v>0.21250822337312547</v>
      </c>
      <c r="EZ221" s="37">
        <v>0.21712439168218411</v>
      </c>
      <c r="FA221" s="37">
        <v>0.2126811758211169</v>
      </c>
      <c r="FB221" s="37">
        <v>0.21101994781884725</v>
      </c>
      <c r="FC221" s="37">
        <v>0.2126811758211169</v>
      </c>
      <c r="FD221" s="37">
        <v>0.19563319840974702</v>
      </c>
      <c r="FE221" s="37">
        <v>0.21499216667869447</v>
      </c>
      <c r="FF221" s="37">
        <v>0.21101994781884725</v>
      </c>
      <c r="FG221" s="37">
        <v>0.21250822337312547</v>
      </c>
      <c r="FH221" s="37">
        <v>0.21238643382339828</v>
      </c>
      <c r="FI221" s="37">
        <v>0.20590311433447051</v>
      </c>
      <c r="FJ221" s="37">
        <v>0.22775073932835976</v>
      </c>
      <c r="FK221" s="37">
        <v>0.2126811758211169</v>
      </c>
      <c r="FL221" s="37">
        <v>0.2139702670836594</v>
      </c>
      <c r="FM221" s="37">
        <v>0.215594570793882</v>
      </c>
      <c r="FN221" s="37">
        <v>0.21926699651891957</v>
      </c>
      <c r="FO221" s="37">
        <v>0.22267974932639878</v>
      </c>
      <c r="FP221" s="37">
        <v>0.2126811758211169</v>
      </c>
      <c r="FQ221" s="37">
        <v>0.21250822337312547</v>
      </c>
      <c r="FR221" s="37">
        <v>0.2126811758211169</v>
      </c>
      <c r="FS221" s="37">
        <v>0.2054879325260206</v>
      </c>
      <c r="FT221" s="37">
        <v>0.21250822337312547</v>
      </c>
      <c r="FU221" s="37">
        <v>0.21250822337312547</v>
      </c>
      <c r="FV221" s="37">
        <v>0.21261959821853949</v>
      </c>
      <c r="FW221" s="37">
        <v>0.22377364638017094</v>
      </c>
      <c r="FX221" s="37">
        <v>0.21926699651891957</v>
      </c>
      <c r="FY221" s="37">
        <v>0.21591253585162695</v>
      </c>
      <c r="FZ221" s="37">
        <v>0.20789379864600499</v>
      </c>
      <c r="GA221" s="37">
        <v>0.21250822337312547</v>
      </c>
      <c r="GB221" s="37">
        <v>0.21250822337312547</v>
      </c>
      <c r="GC221" s="37">
        <v>0.22637679156534829</v>
      </c>
      <c r="GD221" s="37">
        <v>0.21181753591876196</v>
      </c>
      <c r="GE221" s="37">
        <v>0.2126811758211169</v>
      </c>
      <c r="GF221" s="37">
        <v>0.21250822337312547</v>
      </c>
      <c r="GG221" s="37">
        <v>0.2227264935010147</v>
      </c>
      <c r="GH221" s="37">
        <v>0.20739532260821147</v>
      </c>
      <c r="GI221" s="37">
        <v>0.21261959821853949</v>
      </c>
      <c r="GJ221" s="37">
        <v>0.2126811758211169</v>
      </c>
      <c r="GK221" s="37">
        <v>0.20755925501938677</v>
      </c>
      <c r="GL221" s="37">
        <v>0.21238316247660327</v>
      </c>
      <c r="GM221" s="37">
        <v>0.22754154835891938</v>
      </c>
      <c r="GN221" s="37">
        <v>0.21032488687325812</v>
      </c>
      <c r="GO221" s="37">
        <v>0.21198646614396233</v>
      </c>
      <c r="GP221" s="37">
        <v>0.2126811758211169</v>
      </c>
      <c r="GQ221" s="37">
        <v>0.22704430211248594</v>
      </c>
      <c r="GR221" s="37">
        <v>0.21926699651891957</v>
      </c>
      <c r="GS221" s="37">
        <v>0.21250822337312547</v>
      </c>
      <c r="GT221" s="37">
        <v>0.21800380875534264</v>
      </c>
      <c r="GU221" s="37">
        <v>0.21569473249123239</v>
      </c>
      <c r="GV221" s="37">
        <v>0.21238643382339828</v>
      </c>
      <c r="GW221" s="37">
        <v>0.21250822337312547</v>
      </c>
      <c r="GX221" s="37">
        <v>0.21958744243218153</v>
      </c>
      <c r="GY221" s="37">
        <v>0.21926699651891957</v>
      </c>
      <c r="GZ221" s="37">
        <v>0.21605698994841127</v>
      </c>
      <c r="HA221" s="37">
        <v>0.21246652793138998</v>
      </c>
      <c r="HB221" s="37">
        <v>0.215594570793882</v>
      </c>
      <c r="HC221" s="37">
        <v>0.21375453181302273</v>
      </c>
      <c r="HD221" s="37">
        <v>0.2126811758211169</v>
      </c>
      <c r="HE221" s="37">
        <v>0.17735641870093932</v>
      </c>
      <c r="HF221" s="37">
        <v>0.21250822337312547</v>
      </c>
      <c r="HG221" s="37">
        <v>0.17833037551157949</v>
      </c>
      <c r="HH221" s="37">
        <v>0.21509675259399197</v>
      </c>
      <c r="HI221" s="37">
        <v>0.21250822337312547</v>
      </c>
      <c r="HJ221" s="37">
        <v>0.21416025655835003</v>
      </c>
      <c r="HK221" s="37">
        <v>0.20837425240125373</v>
      </c>
      <c r="HL221" s="37">
        <v>0.21044480213260464</v>
      </c>
      <c r="HM221" s="37">
        <v>0.21250822337312547</v>
      </c>
      <c r="HN221" s="37">
        <v>0.20440944221358959</v>
      </c>
      <c r="HO221" s="37">
        <v>0.21774883990130434</v>
      </c>
      <c r="HP221" s="37">
        <v>0.2126811758211169</v>
      </c>
      <c r="HQ221" s="37">
        <v>0.21238316247660327</v>
      </c>
      <c r="HR221" s="37">
        <v>0.20575427746196628</v>
      </c>
      <c r="HS221" s="37">
        <v>0.21426201049924654</v>
      </c>
      <c r="HT221" s="37">
        <v>0.21246652793138998</v>
      </c>
      <c r="HU221" s="37">
        <v>0.2181904535995618</v>
      </c>
      <c r="HV221" s="37">
        <v>0.21032488687325812</v>
      </c>
      <c r="HW221" s="37">
        <v>0.21250822337312547</v>
      </c>
      <c r="HX221" s="37">
        <v>0.21926699651891957</v>
      </c>
      <c r="HY221" s="37">
        <v>0.21926699651891957</v>
      </c>
      <c r="HZ221" s="37">
        <v>0.20808947207855644</v>
      </c>
      <c r="IA221" s="37">
        <v>0.21246652793138998</v>
      </c>
      <c r="IB221" s="37">
        <v>0.21230180259017684</v>
      </c>
      <c r="IC221" s="37">
        <v>0.20966502249349594</v>
      </c>
      <c r="ID221" s="37">
        <v>0.21246652793138998</v>
      </c>
      <c r="IE221" s="37">
        <v>0.21250822337312547</v>
      </c>
      <c r="IF221" s="37">
        <v>0.21261959821853949</v>
      </c>
      <c r="IG221" s="37">
        <v>0.21032488687325812</v>
      </c>
      <c r="IH221" s="37">
        <v>0.21732599376491613</v>
      </c>
      <c r="II221" s="37">
        <v>0.21926699651891957</v>
      </c>
      <c r="IJ221" s="37">
        <v>0.21388310926194976</v>
      </c>
      <c r="IK221" s="37">
        <v>0.21447807041174149</v>
      </c>
      <c r="IL221" s="37">
        <v>0.21067371049017369</v>
      </c>
      <c r="IM221" s="37"/>
      <c r="IN221" s="37"/>
      <c r="IO221" s="37"/>
      <c r="IP221" s="37"/>
      <c r="IQ221" s="37"/>
      <c r="IR221" s="37"/>
      <c r="IS221" s="37"/>
      <c r="IT221" s="37"/>
      <c r="IU221" s="37"/>
      <c r="IV221" s="37"/>
      <c r="IW221" s="37"/>
      <c r="IX221" s="37"/>
      <c r="IY221" s="37"/>
      <c r="IZ221" s="37"/>
      <c r="JA221" s="37"/>
      <c r="JB221" s="37"/>
      <c r="JC221" s="37"/>
      <c r="JD221" s="37"/>
      <c r="JE221" s="37"/>
      <c r="JF221" s="37"/>
      <c r="JG221" s="37"/>
      <c r="JH221" s="37"/>
      <c r="JI221" s="37"/>
      <c r="JJ221" s="37"/>
      <c r="JK221" s="37"/>
      <c r="JL221" s="37"/>
      <c r="JM221" s="37"/>
      <c r="JN221" s="37"/>
      <c r="JO221" s="37"/>
      <c r="JP221" s="37"/>
      <c r="JQ221" s="37"/>
      <c r="JR221" s="37"/>
      <c r="JS221" s="37"/>
      <c r="JT221" s="37"/>
      <c r="JU221" s="37"/>
      <c r="JV221" s="37"/>
      <c r="JW221" s="37"/>
      <c r="JX221" s="37"/>
      <c r="JY221" s="37"/>
      <c r="JZ221" s="37"/>
      <c r="KA221" s="37"/>
      <c r="KB221" s="37"/>
      <c r="KC221" s="37"/>
      <c r="KD221" s="37"/>
      <c r="KE221" s="37"/>
      <c r="KF221" s="37"/>
      <c r="KG221" s="37"/>
      <c r="KH221" s="37"/>
      <c r="KI221" s="37"/>
      <c r="KJ221" s="37"/>
      <c r="KK221" s="37"/>
      <c r="KL221" s="37"/>
      <c r="KM221" s="37"/>
      <c r="KN221" s="37"/>
      <c r="KO221" s="37"/>
      <c r="KP221" s="37"/>
      <c r="KQ221" s="37"/>
      <c r="KR221" s="37"/>
      <c r="KS221" s="37"/>
      <c r="KT221" s="37"/>
      <c r="KU221" s="37"/>
      <c r="KV221" s="37"/>
      <c r="KW221" s="37"/>
      <c r="KX221" s="37"/>
      <c r="KY221" s="37"/>
      <c r="KZ221" s="37"/>
      <c r="LA221" s="37"/>
      <c r="LB221" s="37"/>
      <c r="LC221" s="37"/>
      <c r="LD221" s="37"/>
      <c r="LE221" s="37"/>
      <c r="LF221" s="37"/>
      <c r="LG221" s="37"/>
      <c r="LH221" s="37"/>
      <c r="LI221" s="37"/>
      <c r="LJ221" s="37"/>
      <c r="LK221" s="37"/>
      <c r="LL221" s="37"/>
      <c r="LM221" s="37"/>
      <c r="LN221" s="37"/>
      <c r="LO221" s="37"/>
      <c r="LP221" s="37"/>
      <c r="LQ221" s="37"/>
      <c r="LR221" s="37"/>
      <c r="LS221" s="37"/>
      <c r="LT221" s="37"/>
      <c r="LU221" s="37"/>
      <c r="LV221" s="37"/>
      <c r="LW221" s="37"/>
      <c r="LX221" s="37"/>
      <c r="LY221" s="37"/>
      <c r="LZ221" s="37"/>
      <c r="MA221" s="37"/>
      <c r="MB221" s="37"/>
      <c r="MC221" s="37"/>
      <c r="MD221" s="37"/>
      <c r="ME221" s="37"/>
      <c r="MF221" s="37"/>
      <c r="MG221" s="37"/>
      <c r="MH221" s="37"/>
      <c r="MI221" s="37"/>
      <c r="MJ221" s="37"/>
      <c r="MK221" s="37"/>
      <c r="ML221" s="37"/>
      <c r="MM221" s="37"/>
      <c r="MN221" s="37"/>
      <c r="MO221" s="37"/>
      <c r="MP221" s="37"/>
      <c r="MQ221" s="37"/>
      <c r="MR221" s="37"/>
      <c r="MS221" s="37"/>
      <c r="MT221" s="37"/>
      <c r="MU221" s="37"/>
      <c r="MV221" s="37"/>
      <c r="MW221" s="37"/>
      <c r="MX221" s="37"/>
      <c r="MY221" s="37"/>
      <c r="MZ221" s="37"/>
      <c r="NA221" s="37"/>
      <c r="NB221" s="37"/>
      <c r="NC221" s="37"/>
      <c r="ND221" s="37"/>
      <c r="NE221" s="37"/>
      <c r="NF221" s="37"/>
      <c r="NG221" s="37"/>
      <c r="NH221" s="37"/>
      <c r="NI221" s="37"/>
      <c r="NJ221" s="37"/>
      <c r="NK221" s="37"/>
      <c r="NL221" s="37"/>
      <c r="NM221" s="37"/>
      <c r="NN221" s="37"/>
      <c r="NO221" s="37"/>
      <c r="NP221" s="37"/>
      <c r="NQ221" s="37"/>
      <c r="NR221" s="37"/>
      <c r="NS221" s="37"/>
      <c r="NT221" s="37"/>
      <c r="NU221" s="37"/>
      <c r="NV221" s="37"/>
      <c r="NW221" s="37"/>
      <c r="NX221" s="37"/>
      <c r="NY221" s="37"/>
      <c r="NZ221" s="37"/>
      <c r="OA221" s="37"/>
      <c r="OB221" s="37"/>
      <c r="OC221" s="37"/>
      <c r="OD221" s="37"/>
      <c r="OE221" s="37"/>
      <c r="OF221" s="37"/>
      <c r="OG221" s="37"/>
      <c r="OH221" s="37"/>
      <c r="OI221" s="37"/>
      <c r="OJ221" s="37"/>
      <c r="OK221" s="37"/>
      <c r="OL221" s="37"/>
      <c r="OM221" s="37"/>
      <c r="ON221" s="37"/>
      <c r="OO221" s="37"/>
      <c r="OP221" s="37"/>
      <c r="OQ221" s="37"/>
      <c r="OR221" s="37"/>
      <c r="OS221" s="37"/>
      <c r="OT221" s="37"/>
    </row>
    <row r="222" spans="1:410" x14ac:dyDescent="0.35">
      <c r="A222" s="307">
        <v>0.26400000000000012</v>
      </c>
      <c r="B222" s="314">
        <f t="shared" si="24"/>
        <v>0.21718344930588204</v>
      </c>
      <c r="C222" s="315">
        <f t="shared" si="25"/>
        <v>4.6816550694118081E-2</v>
      </c>
      <c r="D222" s="37">
        <f t="shared" si="26"/>
        <v>0.21380522513579048</v>
      </c>
      <c r="E222" s="11">
        <f t="shared" si="27"/>
        <v>5.0194774864209646E-2</v>
      </c>
      <c r="F222" s="310">
        <f t="shared" si="28"/>
        <v>0.21712253996477213</v>
      </c>
      <c r="G222" s="311">
        <f t="shared" si="29"/>
        <v>4.6877460035227997E-2</v>
      </c>
      <c r="H222" s="312">
        <f t="shared" si="30"/>
        <v>0.21392169617571374</v>
      </c>
      <c r="I222" s="313">
        <f t="shared" si="31"/>
        <v>5.007830382428638E-2</v>
      </c>
      <c r="J222" s="323">
        <v>0.21380522513579048</v>
      </c>
      <c r="K222" s="313">
        <v>5.0194774864209646E-2</v>
      </c>
      <c r="M222" s="1">
        <v>0.26400000000000012</v>
      </c>
      <c r="N222" s="37">
        <v>0.21524132169356358</v>
      </c>
      <c r="O222" s="37">
        <v>0.21757420902749613</v>
      </c>
      <c r="P222" s="37">
        <v>0.22227525851195917</v>
      </c>
      <c r="Q222" s="37">
        <v>0.22571292749972138</v>
      </c>
      <c r="R222" s="37">
        <v>0.21328886913007561</v>
      </c>
      <c r="S222" s="37">
        <v>0.21757420902749613</v>
      </c>
      <c r="T222" s="37">
        <v>0.21607887304932261</v>
      </c>
      <c r="U222" s="37">
        <v>0.22276527237099697</v>
      </c>
      <c r="V222" s="37">
        <v>0.21757420902749613</v>
      </c>
      <c r="W222" s="37">
        <v>0.21770159952128254</v>
      </c>
      <c r="X222" s="37">
        <v>0.21757420902749613</v>
      </c>
      <c r="Y222" s="37">
        <v>0.21480950503688501</v>
      </c>
      <c r="Z222" s="37">
        <v>0.21770159952128254</v>
      </c>
      <c r="AA222" s="37">
        <v>0.21770159952128254</v>
      </c>
      <c r="AB222" s="37">
        <v>0.23491113280467779</v>
      </c>
      <c r="AC222" s="37">
        <v>0.21751085776755019</v>
      </c>
      <c r="AD222" s="37">
        <v>0.21358588146257462</v>
      </c>
      <c r="AE222" s="37">
        <v>0.23348944494592172</v>
      </c>
      <c r="AF222" s="37">
        <v>0.21757420902749613</v>
      </c>
      <c r="AG222" s="37">
        <v>0.21770159952128254</v>
      </c>
      <c r="AH222" s="37">
        <v>0.22227525851195917</v>
      </c>
      <c r="AI222" s="37">
        <v>0.23059889749109264</v>
      </c>
      <c r="AJ222" s="37">
        <v>0.21770159952128254</v>
      </c>
      <c r="AK222" s="37">
        <v>0.21342253979263481</v>
      </c>
      <c r="AL222" s="37">
        <v>0.21757420902749613</v>
      </c>
      <c r="AM222" s="37">
        <v>0.21744752519644539</v>
      </c>
      <c r="AN222" s="37">
        <v>0.22178887306822381</v>
      </c>
      <c r="AO222" s="37">
        <v>0.21751085776755019</v>
      </c>
      <c r="AP222" s="37">
        <v>0.21770159952128254</v>
      </c>
      <c r="AQ222" s="37">
        <v>0.22372726113638586</v>
      </c>
      <c r="AR222" s="37">
        <v>0.22227525851195917</v>
      </c>
      <c r="AS222" s="37">
        <v>0.20804094667299222</v>
      </c>
      <c r="AT222" s="37">
        <v>0.22982988532028337</v>
      </c>
      <c r="AU222" s="37">
        <v>0.21536999820876179</v>
      </c>
      <c r="AV222" s="37">
        <v>0.21770159952128254</v>
      </c>
      <c r="AW222" s="37">
        <v>0.21745263992114605</v>
      </c>
      <c r="AX222" s="37">
        <v>0.21751085776755019</v>
      </c>
      <c r="AY222" s="37">
        <v>0.21757420902749613</v>
      </c>
      <c r="AZ222" s="37">
        <v>0.21473657086542297</v>
      </c>
      <c r="BA222" s="37">
        <v>0.21342253979263481</v>
      </c>
      <c r="BB222" s="37">
        <v>0.21342253979263481</v>
      </c>
      <c r="BC222" s="37">
        <v>0.21872727486727528</v>
      </c>
      <c r="BD222" s="37">
        <v>0.21266893851214341</v>
      </c>
      <c r="BE222" s="37">
        <v>0.21757420902749613</v>
      </c>
      <c r="BF222" s="37">
        <v>0.22852999611503422</v>
      </c>
      <c r="BG222" s="37">
        <v>0.22290752478300746</v>
      </c>
      <c r="BH222" s="37">
        <v>0.23102889563213225</v>
      </c>
      <c r="BI222" s="37">
        <v>0.22227525851195917</v>
      </c>
      <c r="BJ222" s="37">
        <v>0.21751085776755019</v>
      </c>
      <c r="BK222" s="37">
        <v>0.23986146243770268</v>
      </c>
      <c r="BL222" s="37">
        <v>0.2270445830391512</v>
      </c>
      <c r="BM222" s="37">
        <v>0.21548309213463179</v>
      </c>
      <c r="BN222" s="37">
        <v>0.21124039829988872</v>
      </c>
      <c r="BO222" s="37">
        <v>0.22014516170828746</v>
      </c>
      <c r="BP222" s="37">
        <v>0.21747918914565356</v>
      </c>
      <c r="BQ222" s="37">
        <v>0.22076490089713485</v>
      </c>
      <c r="BR222" s="37">
        <v>0.21770159952128254</v>
      </c>
      <c r="BS222" s="37">
        <v>0.21770159952128254</v>
      </c>
      <c r="BT222" s="37">
        <v>0.21757420902749613</v>
      </c>
      <c r="BU222" s="37">
        <v>0.21757420902749613</v>
      </c>
      <c r="BV222" s="37">
        <v>0.22227525851195917</v>
      </c>
      <c r="BW222" s="37">
        <v>0.22424732850892148</v>
      </c>
      <c r="BX222" s="37">
        <v>0.21342253979263481</v>
      </c>
      <c r="BY222" s="37">
        <v>0.21781150015564443</v>
      </c>
      <c r="BZ222" s="37">
        <v>0.21620626405872168</v>
      </c>
      <c r="CA222" s="37">
        <v>0.21770159952128254</v>
      </c>
      <c r="CB222" s="37">
        <v>0.21337797329685815</v>
      </c>
      <c r="CC222" s="37">
        <v>0.23009493985839513</v>
      </c>
      <c r="CD222" s="37">
        <v>0.21761111556250534</v>
      </c>
      <c r="CE222" s="37">
        <v>0.22303633002689471</v>
      </c>
      <c r="CF222" s="37">
        <v>0.19960774991465691</v>
      </c>
      <c r="CG222" s="37">
        <v>0.21337797329685815</v>
      </c>
      <c r="CH222" s="37">
        <v>0.2393969170787178</v>
      </c>
      <c r="CI222" s="37">
        <v>0.20928527777053518</v>
      </c>
      <c r="CJ222" s="37">
        <v>0.22227525851195917</v>
      </c>
      <c r="CK222" s="37">
        <v>0.22924279214004195</v>
      </c>
      <c r="CL222" s="37">
        <v>0.21342253979263481</v>
      </c>
      <c r="CM222" s="37">
        <v>0.21793889890404983</v>
      </c>
      <c r="CN222" s="37">
        <v>0.22318458154921039</v>
      </c>
      <c r="CO222" s="37">
        <v>0.23688619976938718</v>
      </c>
      <c r="CP222" s="37">
        <v>0.22423473723503218</v>
      </c>
      <c r="CQ222" s="37">
        <v>0.2173638787911365</v>
      </c>
      <c r="CR222" s="37">
        <v>0.21358588146257462</v>
      </c>
      <c r="CS222" s="37">
        <v>0.22526873986420837</v>
      </c>
      <c r="CT222" s="37">
        <v>0.21342253979263481</v>
      </c>
      <c r="CU222" s="37">
        <v>0.21434454722896756</v>
      </c>
      <c r="CV222" s="37">
        <v>0.21358588146257462</v>
      </c>
      <c r="CW222" s="37">
        <v>0.22010161902780223</v>
      </c>
      <c r="CX222" s="37">
        <v>0.21342253979263481</v>
      </c>
      <c r="CY222" s="37">
        <v>0.21342253979263481</v>
      </c>
      <c r="CZ222" s="37">
        <v>0.22627188185661296</v>
      </c>
      <c r="DA222" s="37">
        <v>0.21358588146257462</v>
      </c>
      <c r="DB222" s="37">
        <v>0.21173857426973153</v>
      </c>
      <c r="DC222" s="37">
        <v>0.21337797329685815</v>
      </c>
      <c r="DD222" s="37">
        <v>0.2186645536961882</v>
      </c>
      <c r="DE222" s="37">
        <v>0.21322480507629593</v>
      </c>
      <c r="DF222" s="37">
        <v>0.21915310354831319</v>
      </c>
      <c r="DG222" s="37">
        <v>0.21124039829988872</v>
      </c>
      <c r="DH222" s="37">
        <v>0.21159425829952183</v>
      </c>
      <c r="DI222" s="37">
        <v>0.22037798069256564</v>
      </c>
      <c r="DJ222" s="37">
        <v>0.21824251530177374</v>
      </c>
      <c r="DK222" s="37">
        <v>0.21342253979263481</v>
      </c>
      <c r="DL222" s="37">
        <v>0.21342253979263481</v>
      </c>
      <c r="DM222" s="37">
        <v>0.20180972024970645</v>
      </c>
      <c r="DN222" s="37">
        <v>0.21562887780284212</v>
      </c>
      <c r="DO222" s="37">
        <v>0.21342253979263481</v>
      </c>
      <c r="DP222" s="37">
        <v>0.21124039829988872</v>
      </c>
      <c r="DQ222" s="37">
        <v>0.21791917995600829</v>
      </c>
      <c r="DR222" s="37">
        <v>0.20123787608896837</v>
      </c>
      <c r="DS222" s="37">
        <v>0.2149195858341848</v>
      </c>
      <c r="DT222" s="37">
        <v>0.20863904744121697</v>
      </c>
      <c r="DU222" s="37">
        <v>0.21342253979263481</v>
      </c>
      <c r="DV222" s="37">
        <v>0.21322480507629593</v>
      </c>
      <c r="DW222" s="37">
        <v>0.21167604059141287</v>
      </c>
      <c r="DX222" s="37">
        <v>0.2144505292042036</v>
      </c>
      <c r="DY222" s="37">
        <v>0.21358588146257462</v>
      </c>
      <c r="DZ222" s="37">
        <v>0.21436258646679085</v>
      </c>
      <c r="EA222" s="37">
        <v>0.21353103153137343</v>
      </c>
      <c r="EB222" s="37">
        <v>0.2186645536961882</v>
      </c>
      <c r="EC222" s="37">
        <v>0.21342253979263481</v>
      </c>
      <c r="ED222" s="37">
        <v>0.21650051488630928</v>
      </c>
      <c r="EE222" s="37">
        <v>0.21358588146257462</v>
      </c>
      <c r="EF222" s="37">
        <v>0.21342253979263481</v>
      </c>
      <c r="EG222" s="37">
        <v>0.21124039829988872</v>
      </c>
      <c r="EH222" s="37">
        <v>0.21342253979263481</v>
      </c>
      <c r="EI222" s="37">
        <v>0.21342253979263481</v>
      </c>
      <c r="EJ222" s="37">
        <v>0.2201622571233377</v>
      </c>
      <c r="EK222" s="37">
        <v>0.21502253831976281</v>
      </c>
      <c r="EL222" s="37">
        <v>0.2201622571233377</v>
      </c>
      <c r="EM222" s="37">
        <v>0.22056261315134496</v>
      </c>
      <c r="EN222" s="37">
        <v>0.21545485001651765</v>
      </c>
      <c r="EO222" s="37">
        <v>0.20939056117541788</v>
      </c>
      <c r="EP222" s="37">
        <v>0.2201622571233377</v>
      </c>
      <c r="EQ222" s="37">
        <v>0.21588912704423846</v>
      </c>
      <c r="ER222" s="37">
        <v>0.2055829831900915</v>
      </c>
      <c r="ES222" s="37">
        <v>0.20388265794625271</v>
      </c>
      <c r="ET222" s="37">
        <v>0.21358588146257462</v>
      </c>
      <c r="EU222" s="37">
        <v>0.21818652060048027</v>
      </c>
      <c r="EV222" s="37">
        <v>0.21915310354831319</v>
      </c>
      <c r="EW222" s="37">
        <v>0.2231953192056253</v>
      </c>
      <c r="EX222" s="37">
        <v>0.21342253979263481</v>
      </c>
      <c r="EY222" s="37">
        <v>0.21342253979263481</v>
      </c>
      <c r="EZ222" s="37">
        <v>0.21802049845102434</v>
      </c>
      <c r="FA222" s="37">
        <v>0.21358588146257462</v>
      </c>
      <c r="FB222" s="37">
        <v>0.21193391415395024</v>
      </c>
      <c r="FC222" s="37">
        <v>0.21358588146257462</v>
      </c>
      <c r="FD222" s="37">
        <v>0.19648775355462278</v>
      </c>
      <c r="FE222" s="37">
        <v>0.21588912704423846</v>
      </c>
      <c r="FF222" s="37">
        <v>0.21193391415395024</v>
      </c>
      <c r="FG222" s="37">
        <v>0.21342253979263481</v>
      </c>
      <c r="FH222" s="37">
        <v>0.21330076213467386</v>
      </c>
      <c r="FI222" s="37">
        <v>0.20680086570970402</v>
      </c>
      <c r="FJ222" s="37">
        <v>0.22864169884212426</v>
      </c>
      <c r="FK222" s="37">
        <v>0.21358588146257462</v>
      </c>
      <c r="FL222" s="37">
        <v>0.21485769231582963</v>
      </c>
      <c r="FM222" s="37">
        <v>0.21650993586552492</v>
      </c>
      <c r="FN222" s="37">
        <v>0.2201622571233377</v>
      </c>
      <c r="FO222" s="37">
        <v>0.22357747131124484</v>
      </c>
      <c r="FP222" s="37">
        <v>0.21358588146257462</v>
      </c>
      <c r="FQ222" s="37">
        <v>0.21342253979263481</v>
      </c>
      <c r="FR222" s="37">
        <v>0.21358588146257462</v>
      </c>
      <c r="FS222" s="37">
        <v>0.2063964543834893</v>
      </c>
      <c r="FT222" s="37">
        <v>0.21342253979263481</v>
      </c>
      <c r="FU222" s="37">
        <v>0.21342253979263481</v>
      </c>
      <c r="FV222" s="37">
        <v>0.21353103153137343</v>
      </c>
      <c r="FW222" s="37">
        <v>0.2246894474559773</v>
      </c>
      <c r="FX222" s="37">
        <v>0.2201622571233377</v>
      </c>
      <c r="FY222" s="37">
        <v>0.21685032347826194</v>
      </c>
      <c r="FZ222" s="37">
        <v>0.2088190066325033</v>
      </c>
      <c r="GA222" s="37">
        <v>0.21342253979263481</v>
      </c>
      <c r="GB222" s="37">
        <v>0.21342253979263481</v>
      </c>
      <c r="GC222" s="37">
        <v>0.22732288668873313</v>
      </c>
      <c r="GD222" s="37">
        <v>0.21272275421202891</v>
      </c>
      <c r="GE222" s="37">
        <v>0.21358588146257462</v>
      </c>
      <c r="GF222" s="37">
        <v>0.21342253979263481</v>
      </c>
      <c r="GG222" s="37">
        <v>0.22362698499343026</v>
      </c>
      <c r="GH222" s="37">
        <v>0.20830724425082292</v>
      </c>
      <c r="GI222" s="37">
        <v>0.21353103153137343</v>
      </c>
      <c r="GJ222" s="37">
        <v>0.21358588146257462</v>
      </c>
      <c r="GK222" s="37">
        <v>0.20846278346410974</v>
      </c>
      <c r="GL222" s="37">
        <v>0.21328886913007561</v>
      </c>
      <c r="GM222" s="37">
        <v>0.22847634761346436</v>
      </c>
      <c r="GN222" s="37">
        <v>0.21124039829988872</v>
      </c>
      <c r="GO222" s="37">
        <v>0.21287002600580673</v>
      </c>
      <c r="GP222" s="37">
        <v>0.21358588146257462</v>
      </c>
      <c r="GQ222" s="37">
        <v>0.22793675655607282</v>
      </c>
      <c r="GR222" s="37">
        <v>0.2201622571233377</v>
      </c>
      <c r="GS222" s="37">
        <v>0.21342253979263481</v>
      </c>
      <c r="GT222" s="37">
        <v>0.21895019681067596</v>
      </c>
      <c r="GU222" s="37">
        <v>0.21660716094903743</v>
      </c>
      <c r="GV222" s="37">
        <v>0.21330076213467386</v>
      </c>
      <c r="GW222" s="37">
        <v>0.21342253979263481</v>
      </c>
      <c r="GX222" s="37">
        <v>0.22050558651039864</v>
      </c>
      <c r="GY222" s="37">
        <v>0.2201622571233377</v>
      </c>
      <c r="GZ222" s="37">
        <v>0.21695352259355571</v>
      </c>
      <c r="HA222" s="37">
        <v>0.21337797329685815</v>
      </c>
      <c r="HB222" s="37">
        <v>0.21650993586552492</v>
      </c>
      <c r="HC222" s="37">
        <v>0.21465713067772607</v>
      </c>
      <c r="HD222" s="37">
        <v>0.21358588146257462</v>
      </c>
      <c r="HE222" s="37">
        <v>0.17815028479936013</v>
      </c>
      <c r="HF222" s="37">
        <v>0.21342253979263481</v>
      </c>
      <c r="HG222" s="37">
        <v>0.17901323896773969</v>
      </c>
      <c r="HH222" s="37">
        <v>0.21600827381947041</v>
      </c>
      <c r="HI222" s="37">
        <v>0.21342253979263481</v>
      </c>
      <c r="HJ222" s="37">
        <v>0.21506524865143994</v>
      </c>
      <c r="HK222" s="37">
        <v>0.20928527777053518</v>
      </c>
      <c r="HL222" s="37">
        <v>0.21135746383777643</v>
      </c>
      <c r="HM222" s="37">
        <v>0.21342253979263481</v>
      </c>
      <c r="HN222" s="37">
        <v>0.20529377280398986</v>
      </c>
      <c r="HO222" s="37">
        <v>0.21867719476961089</v>
      </c>
      <c r="HP222" s="37">
        <v>0.21358588146257462</v>
      </c>
      <c r="HQ222" s="37">
        <v>0.21328886913007561</v>
      </c>
      <c r="HR222" s="37">
        <v>0.20654593083478257</v>
      </c>
      <c r="HS222" s="37">
        <v>0.2151753787593953</v>
      </c>
      <c r="HT222" s="37">
        <v>0.21337797329685815</v>
      </c>
      <c r="HU222" s="37">
        <v>0.21908256905691048</v>
      </c>
      <c r="HV222" s="37">
        <v>0.21124039829988872</v>
      </c>
      <c r="HW222" s="37">
        <v>0.21342253979263481</v>
      </c>
      <c r="HX222" s="37">
        <v>0.2201622571233377</v>
      </c>
      <c r="HY222" s="37">
        <v>0.2201622571233377</v>
      </c>
      <c r="HZ222" s="37">
        <v>0.20899914559093058</v>
      </c>
      <c r="IA222" s="37">
        <v>0.21337797329685815</v>
      </c>
      <c r="IB222" s="37">
        <v>0.21322480507629593</v>
      </c>
      <c r="IC222" s="37">
        <v>0.21057153152606811</v>
      </c>
      <c r="ID222" s="37">
        <v>0.21337797329685815</v>
      </c>
      <c r="IE222" s="37">
        <v>0.21342253979263481</v>
      </c>
      <c r="IF222" s="37">
        <v>0.21353103153137343</v>
      </c>
      <c r="IG222" s="37">
        <v>0.21124039829988872</v>
      </c>
      <c r="IH222" s="37">
        <v>0.21824251530177374</v>
      </c>
      <c r="II222" s="37">
        <v>0.2201622571233377</v>
      </c>
      <c r="IJ222" s="37">
        <v>0.21479779997682802</v>
      </c>
      <c r="IK222" s="37">
        <v>0.21537023284188983</v>
      </c>
      <c r="IL222" s="37">
        <v>0.21159425829952183</v>
      </c>
      <c r="IM222" s="37"/>
      <c r="IN222" s="37"/>
      <c r="IO222" s="37"/>
      <c r="IP222" s="37"/>
      <c r="IQ222" s="37"/>
      <c r="IR222" s="37"/>
      <c r="IS222" s="37"/>
      <c r="IT222" s="37"/>
      <c r="IU222" s="37"/>
      <c r="IV222" s="37"/>
      <c r="IW222" s="37"/>
      <c r="IX222" s="37"/>
      <c r="IY222" s="37"/>
      <c r="IZ222" s="37"/>
      <c r="JA222" s="37"/>
      <c r="JB222" s="37"/>
      <c r="JC222" s="37"/>
      <c r="JD222" s="37"/>
      <c r="JE222" s="37"/>
      <c r="JF222" s="37"/>
      <c r="JG222" s="37"/>
      <c r="JH222" s="37"/>
      <c r="JI222" s="37"/>
      <c r="JJ222" s="37"/>
      <c r="JK222" s="37"/>
      <c r="JL222" s="37"/>
      <c r="JM222" s="37"/>
      <c r="JN222" s="37"/>
      <c r="JO222" s="37"/>
      <c r="JP222" s="37"/>
      <c r="JQ222" s="37"/>
      <c r="JR222" s="37"/>
      <c r="JS222" s="37"/>
      <c r="JT222" s="37"/>
      <c r="JU222" s="37"/>
      <c r="JV222" s="37"/>
      <c r="JW222" s="37"/>
      <c r="JX222" s="37"/>
      <c r="JY222" s="37"/>
      <c r="JZ222" s="37"/>
      <c r="KA222" s="37"/>
      <c r="KB222" s="37"/>
      <c r="KC222" s="37"/>
      <c r="KD222" s="37"/>
      <c r="KE222" s="37"/>
      <c r="KF222" s="37"/>
      <c r="KG222" s="37"/>
      <c r="KH222" s="37"/>
      <c r="KI222" s="37"/>
      <c r="KJ222" s="37"/>
      <c r="KK222" s="37"/>
      <c r="KL222" s="37"/>
      <c r="KM222" s="37"/>
      <c r="KN222" s="37"/>
      <c r="KO222" s="37"/>
      <c r="KP222" s="37"/>
      <c r="KQ222" s="37"/>
      <c r="KR222" s="37"/>
      <c r="KS222" s="37"/>
      <c r="KT222" s="37"/>
      <c r="KU222" s="37"/>
      <c r="KV222" s="37"/>
      <c r="KW222" s="37"/>
      <c r="KX222" s="37"/>
      <c r="KY222" s="37"/>
      <c r="KZ222" s="37"/>
      <c r="LA222" s="37"/>
      <c r="LB222" s="37"/>
      <c r="LC222" s="37"/>
      <c r="LD222" s="37"/>
      <c r="LE222" s="37"/>
      <c r="LF222" s="37"/>
      <c r="LG222" s="37"/>
      <c r="LH222" s="37"/>
      <c r="LI222" s="37"/>
      <c r="LJ222" s="37"/>
      <c r="LK222" s="37"/>
      <c r="LL222" s="37"/>
      <c r="LM222" s="37"/>
      <c r="LN222" s="37"/>
      <c r="LO222" s="37"/>
      <c r="LP222" s="37"/>
      <c r="LQ222" s="37"/>
      <c r="LR222" s="37"/>
      <c r="LS222" s="37"/>
      <c r="LT222" s="37"/>
      <c r="LU222" s="37"/>
      <c r="LV222" s="37"/>
      <c r="LW222" s="37"/>
      <c r="LX222" s="37"/>
      <c r="LY222" s="37"/>
      <c r="LZ222" s="37"/>
      <c r="MA222" s="37"/>
      <c r="MB222" s="37"/>
      <c r="MC222" s="37"/>
      <c r="MD222" s="37"/>
      <c r="ME222" s="37"/>
      <c r="MF222" s="37"/>
      <c r="MG222" s="37"/>
      <c r="MH222" s="37"/>
      <c r="MI222" s="37"/>
      <c r="MJ222" s="37"/>
      <c r="MK222" s="37"/>
      <c r="ML222" s="37"/>
      <c r="MM222" s="37"/>
      <c r="MN222" s="37"/>
      <c r="MO222" s="37"/>
      <c r="MP222" s="37"/>
      <c r="MQ222" s="37"/>
      <c r="MR222" s="37"/>
      <c r="MS222" s="37"/>
      <c r="MT222" s="37"/>
      <c r="MU222" s="37"/>
      <c r="MV222" s="37"/>
      <c r="MW222" s="37"/>
      <c r="MX222" s="37"/>
      <c r="MY222" s="37"/>
      <c r="MZ222" s="37"/>
      <c r="NA222" s="37"/>
      <c r="NB222" s="37"/>
      <c r="NC222" s="37"/>
      <c r="ND222" s="37"/>
      <c r="NE222" s="37"/>
      <c r="NF222" s="37"/>
      <c r="NG222" s="37"/>
      <c r="NH222" s="37"/>
      <c r="NI222" s="37"/>
      <c r="NJ222" s="37"/>
      <c r="NK222" s="37"/>
      <c r="NL222" s="37"/>
      <c r="NM222" s="37"/>
      <c r="NN222" s="37"/>
      <c r="NO222" s="37"/>
      <c r="NP222" s="37"/>
      <c r="NQ222" s="37"/>
      <c r="NR222" s="37"/>
      <c r="NS222" s="37"/>
      <c r="NT222" s="37"/>
      <c r="NU222" s="37"/>
      <c r="NV222" s="37"/>
      <c r="NW222" s="37"/>
      <c r="NX222" s="37"/>
      <c r="NY222" s="37"/>
      <c r="NZ222" s="37"/>
      <c r="OA222" s="37"/>
      <c r="OB222" s="37"/>
      <c r="OC222" s="37"/>
      <c r="OD222" s="37"/>
      <c r="OE222" s="37"/>
      <c r="OF222" s="37"/>
      <c r="OG222" s="37"/>
      <c r="OH222" s="37"/>
      <c r="OI222" s="37"/>
      <c r="OJ222" s="37"/>
      <c r="OK222" s="37"/>
      <c r="OL222" s="37"/>
      <c r="OM222" s="37"/>
      <c r="ON222" s="37"/>
      <c r="OO222" s="37"/>
      <c r="OP222" s="37"/>
      <c r="OQ222" s="37"/>
      <c r="OR222" s="37"/>
      <c r="OS222" s="37"/>
      <c r="OT222" s="37"/>
    </row>
    <row r="223" spans="1:410" x14ac:dyDescent="0.35">
      <c r="A223" s="307">
        <v>0.26500000000000012</v>
      </c>
      <c r="B223" s="314">
        <f t="shared" si="24"/>
        <v>0.21808810400760645</v>
      </c>
      <c r="C223" s="315">
        <f t="shared" si="25"/>
        <v>4.6911895992393676E-2</v>
      </c>
      <c r="D223" s="37">
        <f t="shared" si="26"/>
        <v>0.21470966073147801</v>
      </c>
      <c r="E223" s="11">
        <f t="shared" si="27"/>
        <v>5.0290339268522111E-2</v>
      </c>
      <c r="F223" s="310">
        <f t="shared" si="28"/>
        <v>0.21802621871481534</v>
      </c>
      <c r="G223" s="311">
        <f t="shared" si="29"/>
        <v>4.6973781285184785E-2</v>
      </c>
      <c r="H223" s="312">
        <f t="shared" si="30"/>
        <v>0.21482741457950302</v>
      </c>
      <c r="I223" s="313">
        <f t="shared" si="31"/>
        <v>5.0172585420497101E-2</v>
      </c>
      <c r="J223" s="323">
        <v>0.21470966073147801</v>
      </c>
      <c r="K223" s="313">
        <v>5.0290339268522111E-2</v>
      </c>
      <c r="M223" s="1">
        <v>0.26500000000000012</v>
      </c>
      <c r="N223" s="37">
        <v>0.21613995298939326</v>
      </c>
      <c r="O223" s="37">
        <v>0.21847952609387722</v>
      </c>
      <c r="P223" s="37">
        <v>0.22316612376448042</v>
      </c>
      <c r="Q223" s="37">
        <v>0.22660065300683652</v>
      </c>
      <c r="R223" s="37">
        <v>0.21419470943393448</v>
      </c>
      <c r="S223" s="37">
        <v>0.21847952609387722</v>
      </c>
      <c r="T223" s="37">
        <v>0.21698384109076962</v>
      </c>
      <c r="U223" s="37">
        <v>0.22365187206688342</v>
      </c>
      <c r="V223" s="37">
        <v>0.21847952609387722</v>
      </c>
      <c r="W223" s="37">
        <v>0.21860689362525587</v>
      </c>
      <c r="X223" s="37">
        <v>0.21847952609387722</v>
      </c>
      <c r="Y223" s="37">
        <v>0.21572092030672874</v>
      </c>
      <c r="Z223" s="37">
        <v>0.21860689362525587</v>
      </c>
      <c r="AA223" s="37">
        <v>0.21860689362525587</v>
      </c>
      <c r="AB223" s="37">
        <v>0.23586716795840679</v>
      </c>
      <c r="AC223" s="37">
        <v>0.21841326541854933</v>
      </c>
      <c r="AD223" s="37">
        <v>0.21449071446510559</v>
      </c>
      <c r="AE223" s="37">
        <v>0.23443349769970312</v>
      </c>
      <c r="AF223" s="37">
        <v>0.21847952609387722</v>
      </c>
      <c r="AG223" s="37">
        <v>0.21860689362525587</v>
      </c>
      <c r="AH223" s="37">
        <v>0.22316612376448042</v>
      </c>
      <c r="AI223" s="37">
        <v>0.23155346716325487</v>
      </c>
      <c r="AJ223" s="37">
        <v>0.21860689362525587</v>
      </c>
      <c r="AK223" s="37">
        <v>0.21433702683801759</v>
      </c>
      <c r="AL223" s="37">
        <v>0.21847952609387722</v>
      </c>
      <c r="AM223" s="37">
        <v>0.21834796879444895</v>
      </c>
      <c r="AN223" s="37">
        <v>0.22268527742997279</v>
      </c>
      <c r="AO223" s="37">
        <v>0.21841326541854933</v>
      </c>
      <c r="AP223" s="37">
        <v>0.21860689362525587</v>
      </c>
      <c r="AQ223" s="37">
        <v>0.22465943094325191</v>
      </c>
      <c r="AR223" s="37">
        <v>0.22316612376448042</v>
      </c>
      <c r="AS223" s="37">
        <v>0.20894321490568757</v>
      </c>
      <c r="AT223" s="37">
        <v>0.23072348465393389</v>
      </c>
      <c r="AU223" s="37">
        <v>0.21626921512190855</v>
      </c>
      <c r="AV223" s="37">
        <v>0.21860689362525587</v>
      </c>
      <c r="AW223" s="37">
        <v>0.21835798287102048</v>
      </c>
      <c r="AX223" s="37">
        <v>0.21841326541854933</v>
      </c>
      <c r="AY223" s="37">
        <v>0.21847952609387722</v>
      </c>
      <c r="AZ223" s="37">
        <v>0.21565035072371797</v>
      </c>
      <c r="BA223" s="37">
        <v>0.21433702683801759</v>
      </c>
      <c r="BB223" s="37">
        <v>0.21433702683801759</v>
      </c>
      <c r="BC223" s="37">
        <v>0.21964237308173518</v>
      </c>
      <c r="BD223" s="37">
        <v>0.21357186745930812</v>
      </c>
      <c r="BE223" s="37">
        <v>0.21847952609387722</v>
      </c>
      <c r="BF223" s="37">
        <v>0.22943519044487526</v>
      </c>
      <c r="BG223" s="37">
        <v>0.22380034492625689</v>
      </c>
      <c r="BH223" s="37">
        <v>0.23197500220944312</v>
      </c>
      <c r="BI223" s="37">
        <v>0.22316612376448042</v>
      </c>
      <c r="BJ223" s="37">
        <v>0.21841326541854933</v>
      </c>
      <c r="BK223" s="37">
        <v>0.24080526203360675</v>
      </c>
      <c r="BL223" s="37">
        <v>0.2279390867738933</v>
      </c>
      <c r="BM223" s="37">
        <v>0.21638792292239017</v>
      </c>
      <c r="BN223" s="37">
        <v>0.21215607268338466</v>
      </c>
      <c r="BO223" s="37">
        <v>0.22101085941878962</v>
      </c>
      <c r="BP223" s="37">
        <v>0.2183801426885148</v>
      </c>
      <c r="BQ223" s="37">
        <v>0.22167152409471691</v>
      </c>
      <c r="BR223" s="37">
        <v>0.21860689362525587</v>
      </c>
      <c r="BS223" s="37">
        <v>0.21860689362525587</v>
      </c>
      <c r="BT223" s="37">
        <v>0.21847952609387722</v>
      </c>
      <c r="BU223" s="37">
        <v>0.21847952609387722</v>
      </c>
      <c r="BV223" s="37">
        <v>0.22316612376448042</v>
      </c>
      <c r="BW223" s="37">
        <v>0.22526704871223391</v>
      </c>
      <c r="BX223" s="37">
        <v>0.21433702683801759</v>
      </c>
      <c r="BY223" s="37">
        <v>0.21871815670840244</v>
      </c>
      <c r="BZ223" s="37">
        <v>0.21711121284082502</v>
      </c>
      <c r="CA223" s="37">
        <v>0.21860689362525587</v>
      </c>
      <c r="CB223" s="37">
        <v>0.21428957689633688</v>
      </c>
      <c r="CC223" s="37">
        <v>0.23102061787261263</v>
      </c>
      <c r="CD223" s="37">
        <v>0.21849273566525707</v>
      </c>
      <c r="CE223" s="37">
        <v>0.2239739081071499</v>
      </c>
      <c r="CF223" s="37">
        <v>0.20054658385319368</v>
      </c>
      <c r="CG223" s="37">
        <v>0.21428957689633688</v>
      </c>
      <c r="CH223" s="37">
        <v>0.24034076165048246</v>
      </c>
      <c r="CI223" s="37">
        <v>0.21019267751957305</v>
      </c>
      <c r="CJ223" s="37">
        <v>0.22316612376448042</v>
      </c>
      <c r="CK223" s="37">
        <v>0.23013352726155767</v>
      </c>
      <c r="CL223" s="37">
        <v>0.21433702683801759</v>
      </c>
      <c r="CM223" s="37">
        <v>0.21883439586589426</v>
      </c>
      <c r="CN223" s="37">
        <v>0.22410477611579838</v>
      </c>
      <c r="CO223" s="37">
        <v>0.23783633950750516</v>
      </c>
      <c r="CP223" s="37">
        <v>0.22512189588013021</v>
      </c>
      <c r="CQ223" s="37">
        <v>0.21826534498914141</v>
      </c>
      <c r="CR223" s="37">
        <v>0.21449071446510559</v>
      </c>
      <c r="CS223" s="37">
        <v>0.22615204236120978</v>
      </c>
      <c r="CT223" s="37">
        <v>0.21433702683801759</v>
      </c>
      <c r="CU223" s="37">
        <v>0.215247263392224</v>
      </c>
      <c r="CV223" s="37">
        <v>0.21449071446510559</v>
      </c>
      <c r="CW223" s="37">
        <v>0.22101982381610341</v>
      </c>
      <c r="CX223" s="37">
        <v>0.21433702683801759</v>
      </c>
      <c r="CY223" s="37">
        <v>0.21433702683801759</v>
      </c>
      <c r="CZ223" s="37">
        <v>0.22717356784485543</v>
      </c>
      <c r="DA223" s="37">
        <v>0.21449071446510559</v>
      </c>
      <c r="DB223" s="37">
        <v>0.21264250027634279</v>
      </c>
      <c r="DC223" s="37">
        <v>0.21428957689633688</v>
      </c>
      <c r="DD223" s="37">
        <v>0.21956582576267492</v>
      </c>
      <c r="DE223" s="37">
        <v>0.21414802253980847</v>
      </c>
      <c r="DF223" s="37">
        <v>0.22005250054931702</v>
      </c>
      <c r="DG223" s="37">
        <v>0.21215607268338466</v>
      </c>
      <c r="DH223" s="37">
        <v>0.21251495158916911</v>
      </c>
      <c r="DI223" s="37">
        <v>0.22129633310920438</v>
      </c>
      <c r="DJ223" s="37">
        <v>0.21915921470616118</v>
      </c>
      <c r="DK223" s="37">
        <v>0.21433702683801759</v>
      </c>
      <c r="DL223" s="37">
        <v>0.21433702683801759</v>
      </c>
      <c r="DM223" s="37">
        <v>0.20269141560887749</v>
      </c>
      <c r="DN223" s="37">
        <v>0.21652372509518414</v>
      </c>
      <c r="DO223" s="37">
        <v>0.21433702683801759</v>
      </c>
      <c r="DP223" s="37">
        <v>0.21215607268338466</v>
      </c>
      <c r="DQ223" s="37">
        <v>0.21883954183706944</v>
      </c>
      <c r="DR223" s="37">
        <v>0.2021511530870661</v>
      </c>
      <c r="DS223" s="37">
        <v>0.2158344349715533</v>
      </c>
      <c r="DT223" s="37">
        <v>0.20955247452592762</v>
      </c>
      <c r="DU223" s="37">
        <v>0.21433702683801759</v>
      </c>
      <c r="DV223" s="37">
        <v>0.21414802253980847</v>
      </c>
      <c r="DW223" s="37">
        <v>0.21259147664134015</v>
      </c>
      <c r="DX223" s="37">
        <v>0.21535485508375185</v>
      </c>
      <c r="DY223" s="37">
        <v>0.21449071446510559</v>
      </c>
      <c r="DZ223" s="37">
        <v>0.21505403000796597</v>
      </c>
      <c r="EA223" s="37">
        <v>0.21444262017730997</v>
      </c>
      <c r="EB223" s="37">
        <v>0.21956582576267492</v>
      </c>
      <c r="EC223" s="37">
        <v>0.21433702683801759</v>
      </c>
      <c r="ED223" s="37">
        <v>0.21752121884351583</v>
      </c>
      <c r="EE223" s="37">
        <v>0.21449071446510559</v>
      </c>
      <c r="EF223" s="37">
        <v>0.21433702683801759</v>
      </c>
      <c r="EG223" s="37">
        <v>0.21215607268338466</v>
      </c>
      <c r="EH223" s="37">
        <v>0.21433702683801759</v>
      </c>
      <c r="EI223" s="37">
        <v>0.21433702683801759</v>
      </c>
      <c r="EJ223" s="37">
        <v>0.22105782108746785</v>
      </c>
      <c r="EK223" s="37">
        <v>0.21593446353532753</v>
      </c>
      <c r="EL223" s="37">
        <v>0.22105782108746785</v>
      </c>
      <c r="EM223" s="37">
        <v>0.22147496264466726</v>
      </c>
      <c r="EN223" s="37">
        <v>0.21636526154960789</v>
      </c>
      <c r="EO223" s="37">
        <v>0.20982198756535775</v>
      </c>
      <c r="EP223" s="37">
        <v>0.22105782108746785</v>
      </c>
      <c r="EQ223" s="37">
        <v>0.21678637954103008</v>
      </c>
      <c r="ER223" s="37">
        <v>0.20648613072095667</v>
      </c>
      <c r="ES223" s="37">
        <v>0.20482953257243053</v>
      </c>
      <c r="ET223" s="37">
        <v>0.21449071446510559</v>
      </c>
      <c r="EU223" s="37">
        <v>0.21908964030549938</v>
      </c>
      <c r="EV223" s="37">
        <v>0.22005250054931702</v>
      </c>
      <c r="EW223" s="37">
        <v>0.22408978704170512</v>
      </c>
      <c r="EX223" s="37">
        <v>0.21433702683801759</v>
      </c>
      <c r="EY223" s="37">
        <v>0.21433702683801759</v>
      </c>
      <c r="EZ223" s="37">
        <v>0.21891690296471733</v>
      </c>
      <c r="FA223" s="37">
        <v>0.21449071446510559</v>
      </c>
      <c r="FB223" s="37">
        <v>0.21284804771295862</v>
      </c>
      <c r="FC223" s="37">
        <v>0.21449071446510559</v>
      </c>
      <c r="FD223" s="37">
        <v>0.19734256303895492</v>
      </c>
      <c r="FE223" s="37">
        <v>0.21678637954103008</v>
      </c>
      <c r="FF223" s="37">
        <v>0.21284804771295862</v>
      </c>
      <c r="FG223" s="37">
        <v>0.21433702683801759</v>
      </c>
      <c r="FH223" s="37">
        <v>0.21421526342233355</v>
      </c>
      <c r="FI223" s="37">
        <v>0.20769884637318614</v>
      </c>
      <c r="FJ223" s="37">
        <v>0.22953298022266577</v>
      </c>
      <c r="FK223" s="37">
        <v>0.21449071446510559</v>
      </c>
      <c r="FL223" s="37">
        <v>0.2157454154417493</v>
      </c>
      <c r="FM223" s="37">
        <v>0.21742547761333841</v>
      </c>
      <c r="FN223" s="37">
        <v>0.22105782108746785</v>
      </c>
      <c r="FO223" s="37">
        <v>0.22447549544154088</v>
      </c>
      <c r="FP223" s="37">
        <v>0.21449071446510559</v>
      </c>
      <c r="FQ223" s="37">
        <v>0.21433702683801759</v>
      </c>
      <c r="FR223" s="37">
        <v>0.21449071446510559</v>
      </c>
      <c r="FS223" s="37">
        <v>0.20730974959154147</v>
      </c>
      <c r="FT223" s="37">
        <v>0.21433702683801759</v>
      </c>
      <c r="FU223" s="37">
        <v>0.21433702683801759</v>
      </c>
      <c r="FV223" s="37">
        <v>0.21444262017730997</v>
      </c>
      <c r="FW223" s="37">
        <v>0.22560543540345601</v>
      </c>
      <c r="FX223" s="37">
        <v>0.22105782108746785</v>
      </c>
      <c r="FY223" s="37">
        <v>0.21778819212210743</v>
      </c>
      <c r="FZ223" s="37">
        <v>0.20974441606755856</v>
      </c>
      <c r="GA223" s="37">
        <v>0.21433702683801759</v>
      </c>
      <c r="GB223" s="37">
        <v>0.21433702683801759</v>
      </c>
      <c r="GC223" s="37">
        <v>0.22826855445192518</v>
      </c>
      <c r="GD223" s="37">
        <v>0.21362809641803748</v>
      </c>
      <c r="GE223" s="37">
        <v>0.21449071446510559</v>
      </c>
      <c r="GF223" s="37">
        <v>0.21433702683801759</v>
      </c>
      <c r="GG223" s="37">
        <v>0.22452777433808602</v>
      </c>
      <c r="GH223" s="37">
        <v>0.2092193297127829</v>
      </c>
      <c r="GI223" s="37">
        <v>0.21444262017730997</v>
      </c>
      <c r="GJ223" s="37">
        <v>0.21449071446510559</v>
      </c>
      <c r="GK223" s="37">
        <v>0.20936643280868794</v>
      </c>
      <c r="GL223" s="37">
        <v>0.21419470943393448</v>
      </c>
      <c r="GM223" s="37">
        <v>0.22941914734069879</v>
      </c>
      <c r="GN223" s="37">
        <v>0.21215607268338466</v>
      </c>
      <c r="GO223" s="37">
        <v>0.21375393398270259</v>
      </c>
      <c r="GP223" s="37">
        <v>0.21449071446510559</v>
      </c>
      <c r="GQ223" s="37">
        <v>0.22882953654340676</v>
      </c>
      <c r="GR223" s="37">
        <v>0.22105782108746785</v>
      </c>
      <c r="GS223" s="37">
        <v>0.21433702683801759</v>
      </c>
      <c r="GT223" s="37">
        <v>0.21989672207940059</v>
      </c>
      <c r="GU223" s="37">
        <v>0.2175197511238014</v>
      </c>
      <c r="GV223" s="37">
        <v>0.21421526342233355</v>
      </c>
      <c r="GW223" s="37">
        <v>0.21433702683801759</v>
      </c>
      <c r="GX223" s="37">
        <v>0.22142391090524005</v>
      </c>
      <c r="GY223" s="37">
        <v>0.22105782108746785</v>
      </c>
      <c r="GZ223" s="37">
        <v>0.21785035017659071</v>
      </c>
      <c r="HA223" s="37">
        <v>0.21428957689633688</v>
      </c>
      <c r="HB223" s="37">
        <v>0.21742547761333841</v>
      </c>
      <c r="HC223" s="37">
        <v>0.21555987231460927</v>
      </c>
      <c r="HD223" s="37">
        <v>0.21449071446510559</v>
      </c>
      <c r="HE223" s="37">
        <v>0.17894449841248017</v>
      </c>
      <c r="HF223" s="37">
        <v>0.21433702683801759</v>
      </c>
      <c r="HG223" s="37">
        <v>0.17969691135316768</v>
      </c>
      <c r="HH223" s="37">
        <v>0.21691997684442899</v>
      </c>
      <c r="HI223" s="37">
        <v>0.21433702683801759</v>
      </c>
      <c r="HJ223" s="37">
        <v>0.21597037204821423</v>
      </c>
      <c r="HK223" s="37">
        <v>0.21019267751957305</v>
      </c>
      <c r="HL223" s="37">
        <v>0.21227027289473277</v>
      </c>
      <c r="HM223" s="37">
        <v>0.21433702683801759</v>
      </c>
      <c r="HN223" s="37">
        <v>0.20617831175123635</v>
      </c>
      <c r="HO223" s="37">
        <v>0.21960577171612883</v>
      </c>
      <c r="HP223" s="37">
        <v>0.21449071446510559</v>
      </c>
      <c r="HQ223" s="37">
        <v>0.21419470943393448</v>
      </c>
      <c r="HR223" s="37">
        <v>0.20733817162123991</v>
      </c>
      <c r="HS223" s="37">
        <v>0.21608892376229738</v>
      </c>
      <c r="HT223" s="37">
        <v>0.21428957689633688</v>
      </c>
      <c r="HU223" s="37">
        <v>0.21997499457156144</v>
      </c>
      <c r="HV223" s="37">
        <v>0.21215607268338466</v>
      </c>
      <c r="HW223" s="37">
        <v>0.21433702683801759</v>
      </c>
      <c r="HX223" s="37">
        <v>0.22105782108746785</v>
      </c>
      <c r="HY223" s="37">
        <v>0.22105782108746785</v>
      </c>
      <c r="HZ223" s="37">
        <v>0.20990894225159984</v>
      </c>
      <c r="IA223" s="37">
        <v>0.21428957689633688</v>
      </c>
      <c r="IB223" s="37">
        <v>0.21414802253980847</v>
      </c>
      <c r="IC223" s="37">
        <v>0.21147815581793217</v>
      </c>
      <c r="ID223" s="37">
        <v>0.21428957689633688</v>
      </c>
      <c r="IE223" s="37">
        <v>0.21433702683801759</v>
      </c>
      <c r="IF223" s="37">
        <v>0.21444262017730997</v>
      </c>
      <c r="IG223" s="37">
        <v>0.21215607268338466</v>
      </c>
      <c r="IH223" s="37">
        <v>0.21915921470616118</v>
      </c>
      <c r="II223" s="37">
        <v>0.22105782108746785</v>
      </c>
      <c r="IJ223" s="37">
        <v>0.21571266705310022</v>
      </c>
      <c r="IK223" s="37">
        <v>0.21626269028164158</v>
      </c>
      <c r="IL223" s="37">
        <v>0.21251495158916911</v>
      </c>
      <c r="IM223" s="37"/>
      <c r="IN223" s="37"/>
      <c r="IO223" s="37"/>
      <c r="IP223" s="37"/>
      <c r="IQ223" s="37"/>
      <c r="IR223" s="37"/>
      <c r="IS223" s="37"/>
      <c r="IT223" s="37"/>
      <c r="IU223" s="37"/>
      <c r="IV223" s="37"/>
      <c r="IW223" s="37"/>
      <c r="IX223" s="37"/>
      <c r="IY223" s="37"/>
      <c r="IZ223" s="37"/>
      <c r="JA223" s="37"/>
      <c r="JB223" s="37"/>
      <c r="JC223" s="37"/>
      <c r="JD223" s="37"/>
      <c r="JE223" s="37"/>
      <c r="JF223" s="37"/>
      <c r="JG223" s="37"/>
      <c r="JH223" s="37"/>
      <c r="JI223" s="37"/>
      <c r="JJ223" s="37"/>
      <c r="JK223" s="37"/>
      <c r="JL223" s="37"/>
      <c r="JM223" s="37"/>
      <c r="JN223" s="37"/>
      <c r="JO223" s="37"/>
      <c r="JP223" s="37"/>
      <c r="JQ223" s="37"/>
      <c r="JR223" s="37"/>
      <c r="JS223" s="37"/>
      <c r="JT223" s="37"/>
      <c r="JU223" s="37"/>
      <c r="JV223" s="37"/>
      <c r="JW223" s="37"/>
      <c r="JX223" s="37"/>
      <c r="JY223" s="37"/>
      <c r="JZ223" s="37"/>
      <c r="KA223" s="37"/>
      <c r="KB223" s="37"/>
      <c r="KC223" s="37"/>
      <c r="KD223" s="37"/>
      <c r="KE223" s="37"/>
      <c r="KF223" s="37"/>
      <c r="KG223" s="37"/>
      <c r="KH223" s="37"/>
      <c r="KI223" s="37"/>
      <c r="KJ223" s="37"/>
      <c r="KK223" s="37"/>
      <c r="KL223" s="37"/>
      <c r="KM223" s="37"/>
      <c r="KN223" s="37"/>
      <c r="KO223" s="37"/>
      <c r="KP223" s="37"/>
      <c r="KQ223" s="37"/>
      <c r="KR223" s="37"/>
      <c r="KS223" s="37"/>
      <c r="KT223" s="37"/>
      <c r="KU223" s="37"/>
      <c r="KV223" s="37"/>
      <c r="KW223" s="37"/>
      <c r="KX223" s="37"/>
      <c r="KY223" s="37"/>
      <c r="KZ223" s="37"/>
      <c r="LA223" s="37"/>
      <c r="LB223" s="37"/>
      <c r="LC223" s="37"/>
      <c r="LD223" s="37"/>
      <c r="LE223" s="37"/>
      <c r="LF223" s="37"/>
      <c r="LG223" s="37"/>
      <c r="LH223" s="37"/>
      <c r="LI223" s="37"/>
      <c r="LJ223" s="37"/>
      <c r="LK223" s="37"/>
      <c r="LL223" s="37"/>
      <c r="LM223" s="37"/>
      <c r="LN223" s="37"/>
      <c r="LO223" s="37"/>
      <c r="LP223" s="37"/>
      <c r="LQ223" s="37"/>
      <c r="LR223" s="37"/>
      <c r="LS223" s="37"/>
      <c r="LT223" s="37"/>
      <c r="LU223" s="37"/>
      <c r="LV223" s="37"/>
      <c r="LW223" s="37"/>
      <c r="LX223" s="37"/>
      <c r="LY223" s="37"/>
      <c r="LZ223" s="37"/>
      <c r="MA223" s="37"/>
      <c r="MB223" s="37"/>
      <c r="MC223" s="37"/>
      <c r="MD223" s="37"/>
      <c r="ME223" s="37"/>
      <c r="MF223" s="37"/>
      <c r="MG223" s="37"/>
      <c r="MH223" s="37"/>
      <c r="MI223" s="37"/>
      <c r="MJ223" s="37"/>
      <c r="MK223" s="37"/>
      <c r="ML223" s="37"/>
      <c r="MM223" s="37"/>
      <c r="MN223" s="37"/>
      <c r="MO223" s="37"/>
      <c r="MP223" s="37"/>
      <c r="MQ223" s="37"/>
      <c r="MR223" s="37"/>
      <c r="MS223" s="37"/>
      <c r="MT223" s="37"/>
      <c r="MU223" s="37"/>
      <c r="MV223" s="37"/>
      <c r="MW223" s="37"/>
      <c r="MX223" s="37"/>
      <c r="MY223" s="37"/>
      <c r="MZ223" s="37"/>
      <c r="NA223" s="37"/>
      <c r="NB223" s="37"/>
      <c r="NC223" s="37"/>
      <c r="ND223" s="37"/>
      <c r="NE223" s="37"/>
      <c r="NF223" s="37"/>
      <c r="NG223" s="37"/>
      <c r="NH223" s="37"/>
      <c r="NI223" s="37"/>
      <c r="NJ223" s="37"/>
      <c r="NK223" s="37"/>
      <c r="NL223" s="37"/>
      <c r="NM223" s="37"/>
      <c r="NN223" s="37"/>
      <c r="NO223" s="37"/>
      <c r="NP223" s="37"/>
      <c r="NQ223" s="37"/>
      <c r="NR223" s="37"/>
      <c r="NS223" s="37"/>
      <c r="NT223" s="37"/>
      <c r="NU223" s="37"/>
      <c r="NV223" s="37"/>
      <c r="NW223" s="37"/>
      <c r="NX223" s="37"/>
      <c r="NY223" s="37"/>
      <c r="NZ223" s="37"/>
      <c r="OA223" s="37"/>
      <c r="OB223" s="37"/>
      <c r="OC223" s="37"/>
      <c r="OD223" s="37"/>
      <c r="OE223" s="37"/>
      <c r="OF223" s="37"/>
      <c r="OG223" s="37"/>
      <c r="OH223" s="37"/>
      <c r="OI223" s="37"/>
      <c r="OJ223" s="37"/>
      <c r="OK223" s="37"/>
      <c r="OL223" s="37"/>
      <c r="OM223" s="37"/>
      <c r="ON223" s="37"/>
      <c r="OO223" s="37"/>
      <c r="OP223" s="37"/>
      <c r="OQ223" s="37"/>
      <c r="OR223" s="37"/>
      <c r="OS223" s="37"/>
      <c r="OT223" s="37"/>
    </row>
    <row r="224" spans="1:410" x14ac:dyDescent="0.35">
      <c r="A224" s="307">
        <v>0.26600000000000013</v>
      </c>
      <c r="B224" s="314">
        <f t="shared" si="24"/>
        <v>0.21899325185859836</v>
      </c>
      <c r="C224" s="315">
        <f t="shared" si="25"/>
        <v>4.7006748141401766E-2</v>
      </c>
      <c r="D224" s="37">
        <f t="shared" si="26"/>
        <v>0.21561450225327808</v>
      </c>
      <c r="E224" s="11">
        <f t="shared" si="27"/>
        <v>5.0385497746722047E-2</v>
      </c>
      <c r="F224" s="310">
        <f t="shared" si="28"/>
        <v>0.21893018966972205</v>
      </c>
      <c r="G224" s="311">
        <f t="shared" si="29"/>
        <v>4.7069810330278072E-2</v>
      </c>
      <c r="H224" s="312">
        <f t="shared" si="30"/>
        <v>0.2157336407235175</v>
      </c>
      <c r="I224" s="313">
        <f t="shared" si="31"/>
        <v>5.0266359276482625E-2</v>
      </c>
      <c r="J224" s="323">
        <v>0.21561450225327808</v>
      </c>
      <c r="K224" s="313">
        <v>5.0385497746722047E-2</v>
      </c>
      <c r="M224" s="1">
        <v>0.26600000000000013</v>
      </c>
      <c r="N224" s="37">
        <v>0.21704422814747493</v>
      </c>
      <c r="O224" s="37">
        <v>0.21938503831821343</v>
      </c>
      <c r="P224" s="37">
        <v>0.2240572608179483</v>
      </c>
      <c r="Q224" s="37">
        <v>0.22748870243040287</v>
      </c>
      <c r="R224" s="37">
        <v>0.21510068314599584</v>
      </c>
      <c r="S224" s="37">
        <v>0.21938503831821343</v>
      </c>
      <c r="T224" s="37">
        <v>0.21788900093854147</v>
      </c>
      <c r="U224" s="37">
        <v>0.22453879098326124</v>
      </c>
      <c r="V224" s="37">
        <v>0.21938503831821343</v>
      </c>
      <c r="W224" s="37">
        <v>0.21951238060035738</v>
      </c>
      <c r="X224" s="37">
        <v>0.21938503831821343</v>
      </c>
      <c r="Y224" s="37">
        <v>0.2166325141339247</v>
      </c>
      <c r="Z224" s="37">
        <v>0.21951238060035738</v>
      </c>
      <c r="AA224" s="37">
        <v>0.21951238060035738</v>
      </c>
      <c r="AB224" s="37">
        <v>0.23682108157567727</v>
      </c>
      <c r="AC224" s="37">
        <v>0.21931585657124986</v>
      </c>
      <c r="AD224" s="37">
        <v>0.21539567467646115</v>
      </c>
      <c r="AE224" s="37">
        <v>0.23537760777255468</v>
      </c>
      <c r="AF224" s="37">
        <v>0.21938503831821343</v>
      </c>
      <c r="AG224" s="37">
        <v>0.21951238060035738</v>
      </c>
      <c r="AH224" s="37">
        <v>0.2240572608179483</v>
      </c>
      <c r="AI224" s="37">
        <v>0.23250806868654661</v>
      </c>
      <c r="AJ224" s="37">
        <v>0.21951238060035738</v>
      </c>
      <c r="AK224" s="37">
        <v>0.21525168401276185</v>
      </c>
      <c r="AL224" s="37">
        <v>0.21938503831821343</v>
      </c>
      <c r="AM224" s="37">
        <v>0.21926236681451106</v>
      </c>
      <c r="AN224" s="37">
        <v>0.22358197488491771</v>
      </c>
      <c r="AO224" s="37">
        <v>0.21931585657124986</v>
      </c>
      <c r="AP224" s="37">
        <v>0.21951238060035738</v>
      </c>
      <c r="AQ224" s="37">
        <v>0.22559176549643767</v>
      </c>
      <c r="AR224" s="37">
        <v>0.2240572608179483</v>
      </c>
      <c r="AS224" s="37">
        <v>0.20984565647906184</v>
      </c>
      <c r="AT224" s="37">
        <v>0.23161740812726062</v>
      </c>
      <c r="AU224" s="37">
        <v>0.21716871697421825</v>
      </c>
      <c r="AV224" s="37">
        <v>0.21951238060035738</v>
      </c>
      <c r="AW224" s="37">
        <v>0.21926352318483366</v>
      </c>
      <c r="AX224" s="37">
        <v>0.21931585657124986</v>
      </c>
      <c r="AY224" s="37">
        <v>0.21938503831821343</v>
      </c>
      <c r="AZ224" s="37">
        <v>0.21656430528597626</v>
      </c>
      <c r="BA224" s="37">
        <v>0.21525168401276185</v>
      </c>
      <c r="BB224" s="37">
        <v>0.21525168401276185</v>
      </c>
      <c r="BC224" s="37">
        <v>0.22055763182850319</v>
      </c>
      <c r="BD224" s="37">
        <v>0.21447498013504651</v>
      </c>
      <c r="BE224" s="37">
        <v>0.21938503831821343</v>
      </c>
      <c r="BF224" s="37">
        <v>0.23033518896281269</v>
      </c>
      <c r="BG224" s="37">
        <v>0.22469346965688275</v>
      </c>
      <c r="BH224" s="37">
        <v>0.23291939059185585</v>
      </c>
      <c r="BI224" s="37">
        <v>0.2240572608179483</v>
      </c>
      <c r="BJ224" s="37">
        <v>0.21931585657124986</v>
      </c>
      <c r="BK224" s="37">
        <v>0.24174921884202427</v>
      </c>
      <c r="BL224" s="37">
        <v>0.22883390557368144</v>
      </c>
      <c r="BM224" s="37">
        <v>0.21729294417846301</v>
      </c>
      <c r="BN224" s="37">
        <v>0.21307190955174549</v>
      </c>
      <c r="BO224" s="37">
        <v>0.22187690340148936</v>
      </c>
      <c r="BP224" s="37">
        <v>0.21928127392725627</v>
      </c>
      <c r="BQ224" s="37">
        <v>0.2225783473511509</v>
      </c>
      <c r="BR224" s="37">
        <v>0.21951238060035738</v>
      </c>
      <c r="BS224" s="37">
        <v>0.21951238060035738</v>
      </c>
      <c r="BT224" s="37">
        <v>0.21938503831821343</v>
      </c>
      <c r="BU224" s="37">
        <v>0.21938503831821343</v>
      </c>
      <c r="BV224" s="37">
        <v>0.2240572608179483</v>
      </c>
      <c r="BW224" s="37">
        <v>0.22628628879394208</v>
      </c>
      <c r="BX224" s="37">
        <v>0.21525168401276185</v>
      </c>
      <c r="BY224" s="37">
        <v>0.21962500567338594</v>
      </c>
      <c r="BZ224" s="37">
        <v>0.2180163511160973</v>
      </c>
      <c r="CA224" s="37">
        <v>0.21951238060035738</v>
      </c>
      <c r="CB224" s="37">
        <v>0.21520133831885113</v>
      </c>
      <c r="CC224" s="37">
        <v>0.23194651290269563</v>
      </c>
      <c r="CD224" s="37">
        <v>0.21937469329132875</v>
      </c>
      <c r="CE224" s="37">
        <v>0.22491825254912112</v>
      </c>
      <c r="CF224" s="37">
        <v>0.20147273352279904</v>
      </c>
      <c r="CG224" s="37">
        <v>0.21520133831885113</v>
      </c>
      <c r="CH224" s="37">
        <v>0.24128474388191101</v>
      </c>
      <c r="CI224" s="37">
        <v>0.21110018722790524</v>
      </c>
      <c r="CJ224" s="37">
        <v>0.2240572608179483</v>
      </c>
      <c r="CK224" s="37">
        <v>0.2310245851562216</v>
      </c>
      <c r="CL224" s="37">
        <v>0.21525168401276185</v>
      </c>
      <c r="CM224" s="37">
        <v>0.21973004302082044</v>
      </c>
      <c r="CN224" s="37">
        <v>0.22502521137933962</v>
      </c>
      <c r="CO224" s="37">
        <v>0.2387866193767878</v>
      </c>
      <c r="CP224" s="37">
        <v>0.22600937608651051</v>
      </c>
      <c r="CQ224" s="37">
        <v>0.21916698843568261</v>
      </c>
      <c r="CR224" s="37">
        <v>0.21539567467646115</v>
      </c>
      <c r="CS224" s="37">
        <v>0.2270356780968652</v>
      </c>
      <c r="CT224" s="37">
        <v>0.21525168401276185</v>
      </c>
      <c r="CU224" s="37">
        <v>0.21616655213961899</v>
      </c>
      <c r="CV224" s="37">
        <v>0.21539567467646115</v>
      </c>
      <c r="CW224" s="37">
        <v>0.22193820563789068</v>
      </c>
      <c r="CX224" s="37">
        <v>0.21525168401276185</v>
      </c>
      <c r="CY224" s="37">
        <v>0.21525168401276185</v>
      </c>
      <c r="CZ224" s="37">
        <v>0.22807556108413252</v>
      </c>
      <c r="DA224" s="37">
        <v>0.21539567467646115</v>
      </c>
      <c r="DB224" s="37">
        <v>0.21356550073631708</v>
      </c>
      <c r="DC224" s="37">
        <v>0.21520133831885113</v>
      </c>
      <c r="DD224" s="37">
        <v>0.22046738235219476</v>
      </c>
      <c r="DE224" s="37">
        <v>0.21507145417619777</v>
      </c>
      <c r="DF224" s="37">
        <v>0.22095218792862648</v>
      </c>
      <c r="DG224" s="37">
        <v>0.21307190955174549</v>
      </c>
      <c r="DH224" s="37">
        <v>0.21343578997844648</v>
      </c>
      <c r="DI224" s="37">
        <v>0.22221486762830933</v>
      </c>
      <c r="DJ224" s="37">
        <v>0.22007609145664575</v>
      </c>
      <c r="DK224" s="37">
        <v>0.21525168401276185</v>
      </c>
      <c r="DL224" s="37">
        <v>0.21525168401276185</v>
      </c>
      <c r="DM224" s="37">
        <v>0.20357341815599073</v>
      </c>
      <c r="DN224" s="37">
        <v>0.21741886488548556</v>
      </c>
      <c r="DO224" s="37">
        <v>0.21525168401276185</v>
      </c>
      <c r="DP224" s="37">
        <v>0.21307190955174549</v>
      </c>
      <c r="DQ224" s="37">
        <v>0.21976007956788624</v>
      </c>
      <c r="DR224" s="37">
        <v>0.20305971809602963</v>
      </c>
      <c r="DS224" s="37">
        <v>0.21674945763958497</v>
      </c>
      <c r="DT224" s="37">
        <v>0.21046605968875087</v>
      </c>
      <c r="DU224" s="37">
        <v>0.21525168401276185</v>
      </c>
      <c r="DV224" s="37">
        <v>0.21507145417619777</v>
      </c>
      <c r="DW224" s="37">
        <v>0.21350707670705504</v>
      </c>
      <c r="DX224" s="37">
        <v>0.21625931159990874</v>
      </c>
      <c r="DY224" s="37">
        <v>0.21539567467646115</v>
      </c>
      <c r="DZ224" s="37">
        <v>0.21574656083988808</v>
      </c>
      <c r="EA224" s="37">
        <v>0.21535436376599115</v>
      </c>
      <c r="EB224" s="37">
        <v>0.22046738235219476</v>
      </c>
      <c r="EC224" s="37">
        <v>0.21525168401276185</v>
      </c>
      <c r="ED224" s="37">
        <v>0.21854143286363747</v>
      </c>
      <c r="EE224" s="37">
        <v>0.21539567467646115</v>
      </c>
      <c r="EF224" s="37">
        <v>0.21525168401276185</v>
      </c>
      <c r="EG224" s="37">
        <v>0.21307190955174549</v>
      </c>
      <c r="EH224" s="37">
        <v>0.21525168401276185</v>
      </c>
      <c r="EI224" s="37">
        <v>0.21525168401276185</v>
      </c>
      <c r="EJ224" s="37">
        <v>0.22195368732081922</v>
      </c>
      <c r="EK224" s="37">
        <v>0.21684654726114871</v>
      </c>
      <c r="EL224" s="37">
        <v>0.22195368732081922</v>
      </c>
      <c r="EM224" s="37">
        <v>0.22238749853152995</v>
      </c>
      <c r="EN224" s="37">
        <v>0.21728761719408918</v>
      </c>
      <c r="EO224" s="37">
        <v>0.21025478931729635</v>
      </c>
      <c r="EP224" s="37">
        <v>0.22195368732081922</v>
      </c>
      <c r="EQ224" s="37">
        <v>0.21768392310158657</v>
      </c>
      <c r="ER224" s="37">
        <v>0.20738939143559931</v>
      </c>
      <c r="ES224" s="37">
        <v>0.20577813829186398</v>
      </c>
      <c r="ET224" s="37">
        <v>0.21539567467646115</v>
      </c>
      <c r="EU224" s="37">
        <v>0.21999124033186779</v>
      </c>
      <c r="EV224" s="37">
        <v>0.22095218792862648</v>
      </c>
      <c r="EW224" s="37">
        <v>0.22498456485295937</v>
      </c>
      <c r="EX224" s="37">
        <v>0.21525168401276185</v>
      </c>
      <c r="EY224" s="37">
        <v>0.21525168401276185</v>
      </c>
      <c r="EZ224" s="37">
        <v>0.21981360414425466</v>
      </c>
      <c r="FA224" s="37">
        <v>0.21539567467646115</v>
      </c>
      <c r="FB224" s="37">
        <v>0.21376234800964022</v>
      </c>
      <c r="FC224" s="37">
        <v>0.21539567467646115</v>
      </c>
      <c r="FD224" s="37">
        <v>0.19819762627611603</v>
      </c>
      <c r="FE224" s="37">
        <v>0.21768392310158657</v>
      </c>
      <c r="FF224" s="37">
        <v>0.21376234800964022</v>
      </c>
      <c r="FG224" s="37">
        <v>0.21525168401276185</v>
      </c>
      <c r="FH224" s="37">
        <v>0.21512993717330953</v>
      </c>
      <c r="FI224" s="37">
        <v>0.20859705550369045</v>
      </c>
      <c r="FJ224" s="37">
        <v>0.23042458234355778</v>
      </c>
      <c r="FK224" s="37">
        <v>0.21539567467646115</v>
      </c>
      <c r="FL224" s="37">
        <v>0.21663343537765223</v>
      </c>
      <c r="FM224" s="37">
        <v>0.21834119552151354</v>
      </c>
      <c r="FN224" s="37">
        <v>0.22195368732081922</v>
      </c>
      <c r="FO224" s="37">
        <v>0.22537382063954503</v>
      </c>
      <c r="FP224" s="37">
        <v>0.21539567467646115</v>
      </c>
      <c r="FQ224" s="37">
        <v>0.21525168401276185</v>
      </c>
      <c r="FR224" s="37">
        <v>0.21539567467646115</v>
      </c>
      <c r="FS224" s="37">
        <v>0.20822319575636827</v>
      </c>
      <c r="FT224" s="37">
        <v>0.21525168401276185</v>
      </c>
      <c r="FU224" s="37">
        <v>0.21525168401276185</v>
      </c>
      <c r="FV224" s="37">
        <v>0.21535436376599115</v>
      </c>
      <c r="FW224" s="37">
        <v>0.22652160966833645</v>
      </c>
      <c r="FX224" s="37">
        <v>0.22195368732081922</v>
      </c>
      <c r="FY224" s="37">
        <v>0.21872614162258741</v>
      </c>
      <c r="FZ224" s="37">
        <v>0.21067002618091446</v>
      </c>
      <c r="GA224" s="37">
        <v>0.21525168401276185</v>
      </c>
      <c r="GB224" s="37">
        <v>0.21525168401276185</v>
      </c>
      <c r="GC224" s="37">
        <v>0.22921434438133081</v>
      </c>
      <c r="GD224" s="37">
        <v>0.21453356239775578</v>
      </c>
      <c r="GE224" s="37">
        <v>0.21539567467646115</v>
      </c>
      <c r="GF224" s="37">
        <v>0.21525168401276185</v>
      </c>
      <c r="GG224" s="37">
        <v>0.22542886046611876</v>
      </c>
      <c r="GH224" s="37">
        <v>0.21013724168705217</v>
      </c>
      <c r="GI224" s="37">
        <v>0.21535436376599115</v>
      </c>
      <c r="GJ224" s="37">
        <v>0.21539567467646115</v>
      </c>
      <c r="GK224" s="37">
        <v>0.2102702028528487</v>
      </c>
      <c r="GL224" s="37">
        <v>0.21510068314599584</v>
      </c>
      <c r="GM224" s="37">
        <v>0.23036211031787013</v>
      </c>
      <c r="GN224" s="37">
        <v>0.21307190955174549</v>
      </c>
      <c r="GO224" s="37">
        <v>0.21463818874556173</v>
      </c>
      <c r="GP224" s="37">
        <v>0.21539567467646115</v>
      </c>
      <c r="GQ224" s="37">
        <v>0.2297226409354669</v>
      </c>
      <c r="GR224" s="37">
        <v>0.22195368732081922</v>
      </c>
      <c r="GS224" s="37">
        <v>0.21525168401276185</v>
      </c>
      <c r="GT224" s="37">
        <v>0.22084338401734183</v>
      </c>
      <c r="GU224" s="37">
        <v>0.21843250260349456</v>
      </c>
      <c r="GV224" s="37">
        <v>0.21512993717330953</v>
      </c>
      <c r="GW224" s="37">
        <v>0.21525168401276185</v>
      </c>
      <c r="GX224" s="37">
        <v>0.22234241509514718</v>
      </c>
      <c r="GY224" s="37">
        <v>0.22195368732081922</v>
      </c>
      <c r="GZ224" s="37">
        <v>0.218747471624263</v>
      </c>
      <c r="HA224" s="37">
        <v>0.21520133831885113</v>
      </c>
      <c r="HB224" s="37">
        <v>0.21834119552151354</v>
      </c>
      <c r="HC224" s="37">
        <v>0.21647137892447832</v>
      </c>
      <c r="HD224" s="37">
        <v>0.21539567467646115</v>
      </c>
      <c r="HE224" s="37">
        <v>0.17973905922204825</v>
      </c>
      <c r="HF224" s="37">
        <v>0.21525168401276185</v>
      </c>
      <c r="HG224" s="37">
        <v>0.18038139110769058</v>
      </c>
      <c r="HH224" s="37">
        <v>0.21783186113631814</v>
      </c>
      <c r="HI224" s="37">
        <v>0.21525168401276185</v>
      </c>
      <c r="HJ224" s="37">
        <v>0.216877008014976</v>
      </c>
      <c r="HK224" s="37">
        <v>0.21110018722790524</v>
      </c>
      <c r="HL224" s="37">
        <v>0.21318322894026021</v>
      </c>
      <c r="HM224" s="37">
        <v>0.21525168401276185</v>
      </c>
      <c r="HN224" s="37">
        <v>0.20706305857728258</v>
      </c>
      <c r="HO224" s="37">
        <v>0.2205345699153487</v>
      </c>
      <c r="HP224" s="37">
        <v>0.21539567467646115</v>
      </c>
      <c r="HQ224" s="37">
        <v>0.21510068314599584</v>
      </c>
      <c r="HR224" s="37">
        <v>0.20813099818169323</v>
      </c>
      <c r="HS224" s="37">
        <v>0.2170026449920206</v>
      </c>
      <c r="HT224" s="37">
        <v>0.21520133831885113</v>
      </c>
      <c r="HU224" s="37">
        <v>0.22086772902772367</v>
      </c>
      <c r="HV224" s="37">
        <v>0.21307190955174549</v>
      </c>
      <c r="HW224" s="37">
        <v>0.21525168401276185</v>
      </c>
      <c r="HX224" s="37">
        <v>0.22195368732081922</v>
      </c>
      <c r="HY224" s="37">
        <v>0.22195368732081922</v>
      </c>
      <c r="HZ224" s="37">
        <v>0.21081886183655185</v>
      </c>
      <c r="IA224" s="37">
        <v>0.21520133831885113</v>
      </c>
      <c r="IB224" s="37">
        <v>0.21507145417619777</v>
      </c>
      <c r="IC224" s="37">
        <v>0.2123848952634364</v>
      </c>
      <c r="ID224" s="37">
        <v>0.21520133831885113</v>
      </c>
      <c r="IE224" s="37">
        <v>0.21525168401276185</v>
      </c>
      <c r="IF224" s="37">
        <v>0.21535436376599115</v>
      </c>
      <c r="IG224" s="37">
        <v>0.21307190955174549</v>
      </c>
      <c r="IH224" s="37">
        <v>0.22007609145664575</v>
      </c>
      <c r="II224" s="37">
        <v>0.22195368732081922</v>
      </c>
      <c r="IJ224" s="37">
        <v>0.21662770996759639</v>
      </c>
      <c r="IK224" s="37">
        <v>0.21715544165529832</v>
      </c>
      <c r="IL224" s="37">
        <v>0.21343578997844648</v>
      </c>
      <c r="IM224" s="37"/>
      <c r="IN224" s="37"/>
      <c r="IO224" s="37"/>
      <c r="IP224" s="37"/>
      <c r="IQ224" s="37"/>
      <c r="IR224" s="37"/>
      <c r="IS224" s="37"/>
      <c r="IT224" s="37"/>
      <c r="IU224" s="37"/>
      <c r="IV224" s="37"/>
      <c r="IW224" s="37"/>
      <c r="IX224" s="37"/>
      <c r="IY224" s="37"/>
      <c r="IZ224" s="37"/>
      <c r="JA224" s="37"/>
      <c r="JB224" s="37"/>
      <c r="JC224" s="37"/>
      <c r="JD224" s="37"/>
      <c r="JE224" s="37"/>
      <c r="JF224" s="37"/>
      <c r="JG224" s="37"/>
      <c r="JH224" s="37"/>
      <c r="JI224" s="37"/>
      <c r="JJ224" s="37"/>
      <c r="JK224" s="37"/>
      <c r="JL224" s="37"/>
      <c r="JM224" s="37"/>
      <c r="JN224" s="37"/>
      <c r="JO224" s="37"/>
      <c r="JP224" s="37"/>
      <c r="JQ224" s="37"/>
      <c r="JR224" s="37"/>
      <c r="JS224" s="37"/>
      <c r="JT224" s="37"/>
      <c r="JU224" s="37"/>
      <c r="JV224" s="37"/>
      <c r="JW224" s="37"/>
      <c r="JX224" s="37"/>
      <c r="JY224" s="37"/>
      <c r="JZ224" s="37"/>
      <c r="KA224" s="37"/>
      <c r="KB224" s="37"/>
      <c r="KC224" s="37"/>
      <c r="KD224" s="37"/>
      <c r="KE224" s="37"/>
      <c r="KF224" s="37"/>
      <c r="KG224" s="37"/>
      <c r="KH224" s="37"/>
      <c r="KI224" s="37"/>
      <c r="KJ224" s="37"/>
      <c r="KK224" s="37"/>
      <c r="KL224" s="37"/>
      <c r="KM224" s="37"/>
      <c r="KN224" s="37"/>
      <c r="KO224" s="37"/>
      <c r="KP224" s="37"/>
      <c r="KQ224" s="37"/>
      <c r="KR224" s="37"/>
      <c r="KS224" s="37"/>
      <c r="KT224" s="37"/>
      <c r="KU224" s="37"/>
      <c r="KV224" s="37"/>
      <c r="KW224" s="37"/>
      <c r="KX224" s="37"/>
      <c r="KY224" s="37"/>
      <c r="KZ224" s="37"/>
      <c r="LA224" s="37"/>
      <c r="LB224" s="37"/>
      <c r="LC224" s="37"/>
      <c r="LD224" s="37"/>
      <c r="LE224" s="37"/>
      <c r="LF224" s="37"/>
      <c r="LG224" s="37"/>
      <c r="LH224" s="37"/>
      <c r="LI224" s="37"/>
      <c r="LJ224" s="37"/>
      <c r="LK224" s="37"/>
      <c r="LL224" s="37"/>
      <c r="LM224" s="37"/>
      <c r="LN224" s="37"/>
      <c r="LO224" s="37"/>
      <c r="LP224" s="37"/>
      <c r="LQ224" s="37"/>
      <c r="LR224" s="37"/>
      <c r="LS224" s="37"/>
      <c r="LT224" s="37"/>
      <c r="LU224" s="37"/>
      <c r="LV224" s="37"/>
      <c r="LW224" s="37"/>
      <c r="LX224" s="37"/>
      <c r="LY224" s="37"/>
      <c r="LZ224" s="37"/>
      <c r="MA224" s="37"/>
      <c r="MB224" s="37"/>
      <c r="MC224" s="37"/>
      <c r="MD224" s="37"/>
      <c r="ME224" s="37"/>
      <c r="MF224" s="37"/>
      <c r="MG224" s="37"/>
      <c r="MH224" s="37"/>
      <c r="MI224" s="37"/>
      <c r="MJ224" s="37"/>
      <c r="MK224" s="37"/>
      <c r="ML224" s="37"/>
      <c r="MM224" s="37"/>
      <c r="MN224" s="37"/>
      <c r="MO224" s="37"/>
      <c r="MP224" s="37"/>
      <c r="MQ224" s="37"/>
      <c r="MR224" s="37"/>
      <c r="MS224" s="37"/>
      <c r="MT224" s="37"/>
      <c r="MU224" s="37"/>
      <c r="MV224" s="37"/>
      <c r="MW224" s="37"/>
      <c r="MX224" s="37"/>
      <c r="MY224" s="37"/>
      <c r="MZ224" s="37"/>
      <c r="NA224" s="37"/>
      <c r="NB224" s="37"/>
      <c r="NC224" s="37"/>
      <c r="ND224" s="37"/>
      <c r="NE224" s="37"/>
      <c r="NF224" s="37"/>
      <c r="NG224" s="37"/>
      <c r="NH224" s="37"/>
      <c r="NI224" s="37"/>
      <c r="NJ224" s="37"/>
      <c r="NK224" s="37"/>
      <c r="NL224" s="37"/>
      <c r="NM224" s="37"/>
      <c r="NN224" s="37"/>
      <c r="NO224" s="37"/>
      <c r="NP224" s="37"/>
      <c r="NQ224" s="37"/>
      <c r="NR224" s="37"/>
      <c r="NS224" s="37"/>
      <c r="NT224" s="37"/>
      <c r="NU224" s="37"/>
      <c r="NV224" s="37"/>
      <c r="NW224" s="37"/>
      <c r="NX224" s="37"/>
      <c r="NY224" s="37"/>
      <c r="NZ224" s="37"/>
      <c r="OA224" s="37"/>
      <c r="OB224" s="37"/>
      <c r="OC224" s="37"/>
      <c r="OD224" s="37"/>
      <c r="OE224" s="37"/>
      <c r="OF224" s="37"/>
      <c r="OG224" s="37"/>
      <c r="OH224" s="37"/>
      <c r="OI224" s="37"/>
      <c r="OJ224" s="37"/>
      <c r="OK224" s="37"/>
      <c r="OL224" s="37"/>
      <c r="OM224" s="37"/>
      <c r="ON224" s="37"/>
      <c r="OO224" s="37"/>
      <c r="OP224" s="37"/>
      <c r="OQ224" s="37"/>
      <c r="OR224" s="37"/>
      <c r="OS224" s="37"/>
      <c r="OT224" s="37"/>
    </row>
    <row r="225" spans="1:410" x14ac:dyDescent="0.35">
      <c r="A225" s="307">
        <v>0.26700000000000013</v>
      </c>
      <c r="B225" s="314">
        <f t="shared" si="24"/>
        <v>0.21989858145228999</v>
      </c>
      <c r="C225" s="315">
        <f t="shared" si="25"/>
        <v>4.7101418547710133E-2</v>
      </c>
      <c r="D225" s="37">
        <f t="shared" si="26"/>
        <v>0.21651981053695632</v>
      </c>
      <c r="E225" s="11">
        <f t="shared" si="27"/>
        <v>5.0480189463043806E-2</v>
      </c>
      <c r="F225" s="310">
        <f t="shared" si="28"/>
        <v>0.21983438237586259</v>
      </c>
      <c r="G225" s="311">
        <f t="shared" si="29"/>
        <v>4.716561762413754E-2</v>
      </c>
      <c r="H225" s="312">
        <f t="shared" si="30"/>
        <v>0.21664032134356218</v>
      </c>
      <c r="I225" s="313">
        <f t="shared" si="31"/>
        <v>5.0359678656437951E-2</v>
      </c>
      <c r="J225" s="323">
        <v>0.21651981053695632</v>
      </c>
      <c r="K225" s="313">
        <v>5.0480189463043806E-2</v>
      </c>
      <c r="M225" s="1">
        <v>0.26700000000000013</v>
      </c>
      <c r="N225" s="37">
        <v>0.21794868985403615</v>
      </c>
      <c r="O225" s="37">
        <v>0.22029074512390157</v>
      </c>
      <c r="P225" s="37">
        <v>0.22494866875015807</v>
      </c>
      <c r="Q225" s="37">
        <v>0.22837707463847834</v>
      </c>
      <c r="R225" s="37">
        <v>0.21600679002426548</v>
      </c>
      <c r="S225" s="37">
        <v>0.22029074512390157</v>
      </c>
      <c r="T225" s="37">
        <v>0.21879435202590858</v>
      </c>
      <c r="U225" s="37">
        <v>0.22542602799687739</v>
      </c>
      <c r="V225" s="37">
        <v>0.22029074512390157</v>
      </c>
      <c r="W225" s="37">
        <v>0.22041805988590735</v>
      </c>
      <c r="X225" s="37">
        <v>0.22029074512390157</v>
      </c>
      <c r="Y225" s="37">
        <v>0.2175442859958161</v>
      </c>
      <c r="Z225" s="37">
        <v>0.22041805988590735</v>
      </c>
      <c r="AA225" s="37">
        <v>0.22041805988590735</v>
      </c>
      <c r="AB225" s="37">
        <v>0.23776183950380703</v>
      </c>
      <c r="AC225" s="37">
        <v>0.22021863072783865</v>
      </c>
      <c r="AD225" s="37">
        <v>0.21630076194389813</v>
      </c>
      <c r="AE225" s="37">
        <v>0.23632177512677988</v>
      </c>
      <c r="AF225" s="37">
        <v>0.22029074512390157</v>
      </c>
      <c r="AG225" s="37">
        <v>0.22041805988590735</v>
      </c>
      <c r="AH225" s="37">
        <v>0.22494866875015807</v>
      </c>
      <c r="AI225" s="37">
        <v>0.23346270211751552</v>
      </c>
      <c r="AJ225" s="37">
        <v>0.22041805988590735</v>
      </c>
      <c r="AK225" s="37">
        <v>0.21616651082200522</v>
      </c>
      <c r="AL225" s="37">
        <v>0.22029074512390157</v>
      </c>
      <c r="AM225" s="37">
        <v>0.22017700081856706</v>
      </c>
      <c r="AN225" s="37">
        <v>0.2244789643908518</v>
      </c>
      <c r="AO225" s="37">
        <v>0.22021863072783865</v>
      </c>
      <c r="AP225" s="37">
        <v>0.22041805988590735</v>
      </c>
      <c r="AQ225" s="37">
        <v>0.22652426420687277</v>
      </c>
      <c r="AR225" s="37">
        <v>0.22494866875015807</v>
      </c>
      <c r="AS225" s="37">
        <v>0.21074827087954828</v>
      </c>
      <c r="AT225" s="37">
        <v>0.23251165460550127</v>
      </c>
      <c r="AU225" s="37">
        <v>0.21806850272103206</v>
      </c>
      <c r="AV225" s="37">
        <v>0.22041805988590735</v>
      </c>
      <c r="AW225" s="37">
        <v>0.22017700081856706</v>
      </c>
      <c r="AX225" s="37">
        <v>0.22021863072783865</v>
      </c>
      <c r="AY225" s="37">
        <v>0.22029074512390157</v>
      </c>
      <c r="AZ225" s="37">
        <v>0.21747843404280154</v>
      </c>
      <c r="BA225" s="37">
        <v>0.21616651082200522</v>
      </c>
      <c r="BB225" s="37">
        <v>0.21616651082200522</v>
      </c>
      <c r="BC225" s="37">
        <v>0.22147305070855849</v>
      </c>
      <c r="BD225" s="37">
        <v>0.21537827599434212</v>
      </c>
      <c r="BE225" s="37">
        <v>0.22029074512390157</v>
      </c>
      <c r="BF225" s="37">
        <v>0.23123869453514101</v>
      </c>
      <c r="BG225" s="37">
        <v>0.22558689789251907</v>
      </c>
      <c r="BH225" s="37">
        <v>0.23385286400851801</v>
      </c>
      <c r="BI225" s="37">
        <v>0.22494866875015807</v>
      </c>
      <c r="BJ225" s="37">
        <v>0.22021863072783865</v>
      </c>
      <c r="BK225" s="37">
        <v>0.2426933322554794</v>
      </c>
      <c r="BL225" s="37">
        <v>0.22972903832405933</v>
      </c>
      <c r="BM225" s="37">
        <v>0.21819815534006692</v>
      </c>
      <c r="BN225" s="37">
        <v>0.21398790843454174</v>
      </c>
      <c r="BO225" s="37">
        <v>0.2227432925419659</v>
      </c>
      <c r="BP225" s="37">
        <v>0.22018258240317246</v>
      </c>
      <c r="BQ225" s="37">
        <v>0.22348537007440616</v>
      </c>
      <c r="BR225" s="37">
        <v>0.22041805988590735</v>
      </c>
      <c r="BS225" s="37">
        <v>0.22041805988590735</v>
      </c>
      <c r="BT225" s="37">
        <v>0.22029074512390157</v>
      </c>
      <c r="BU225" s="37">
        <v>0.22029074512390157</v>
      </c>
      <c r="BV225" s="37">
        <v>0.22494866875015807</v>
      </c>
      <c r="BW225" s="37">
        <v>0.22730505297891757</v>
      </c>
      <c r="BX225" s="37">
        <v>0.21616651082200522</v>
      </c>
      <c r="BY225" s="37">
        <v>0.22053204648898683</v>
      </c>
      <c r="BZ225" s="37">
        <v>0.21892167833391718</v>
      </c>
      <c r="CA225" s="37">
        <v>0.22041805988590735</v>
      </c>
      <c r="CB225" s="37">
        <v>0.21611325715459184</v>
      </c>
      <c r="CC225" s="37">
        <v>0.2328726241316621</v>
      </c>
      <c r="CD225" s="37">
        <v>0.22025698726678589</v>
      </c>
      <c r="CE225" s="37">
        <v>0.22586274710515331</v>
      </c>
      <c r="CF225" s="37">
        <v>0.20239884759894711</v>
      </c>
      <c r="CG225" s="37">
        <v>0.21611325715459184</v>
      </c>
      <c r="CH225" s="37">
        <v>0.24222886326702886</v>
      </c>
      <c r="CI225" s="37">
        <v>0.21200780680931564</v>
      </c>
      <c r="CJ225" s="37">
        <v>0.22494866875015807</v>
      </c>
      <c r="CK225" s="37">
        <v>0.23191596469416642</v>
      </c>
      <c r="CL225" s="37">
        <v>0.21616651082200522</v>
      </c>
      <c r="CM225" s="37">
        <v>0.22062584014249165</v>
      </c>
      <c r="CN225" s="37">
        <v>0.2259458864677486</v>
      </c>
      <c r="CO225" s="37">
        <v>0.23973703882319763</v>
      </c>
      <c r="CP225" s="37">
        <v>0.22689717672659837</v>
      </c>
      <c r="CQ225" s="37">
        <v>0.22006880861546052</v>
      </c>
      <c r="CR225" s="37">
        <v>0.21630076194389813</v>
      </c>
      <c r="CS225" s="37">
        <v>0.22791964590993419</v>
      </c>
      <c r="CT225" s="37">
        <v>0.21616651082200522</v>
      </c>
      <c r="CU225" s="37">
        <v>0.21708972094342682</v>
      </c>
      <c r="CV225" s="37">
        <v>0.21630076194389813</v>
      </c>
      <c r="CW225" s="37">
        <v>0.22285676397264798</v>
      </c>
      <c r="CX225" s="37">
        <v>0.21616651082200522</v>
      </c>
      <c r="CY225" s="37">
        <v>0.21616651082200522</v>
      </c>
      <c r="CZ225" s="37">
        <v>0.22897786047430402</v>
      </c>
      <c r="DA225" s="37">
        <v>0.21630076194389813</v>
      </c>
      <c r="DB225" s="37">
        <v>0.21448871167015127</v>
      </c>
      <c r="DC225" s="37">
        <v>0.21611325715459184</v>
      </c>
      <c r="DD225" s="37">
        <v>0.22136922243251966</v>
      </c>
      <c r="DE225" s="37">
        <v>0.21599509918426385</v>
      </c>
      <c r="DF225" s="37">
        <v>0.22185216463594304</v>
      </c>
      <c r="DG225" s="37">
        <v>0.21398790843454174</v>
      </c>
      <c r="DH225" s="37">
        <v>0.21435677308774337</v>
      </c>
      <c r="DI225" s="37">
        <v>0.22313358371366521</v>
      </c>
      <c r="DJ225" s="37">
        <v>0.22099314503351697</v>
      </c>
      <c r="DK225" s="37">
        <v>0.21616651082200522</v>
      </c>
      <c r="DL225" s="37">
        <v>0.21616651082200522</v>
      </c>
      <c r="DM225" s="37">
        <v>0.20445572665617284</v>
      </c>
      <c r="DN225" s="37">
        <v>0.2183142961062321</v>
      </c>
      <c r="DO225" s="37">
        <v>0.21616651082200522</v>
      </c>
      <c r="DP225" s="37">
        <v>0.21398790843454174</v>
      </c>
      <c r="DQ225" s="37">
        <v>0.22068079263454843</v>
      </c>
      <c r="DR225" s="37">
        <v>0.20396837083123986</v>
      </c>
      <c r="DS225" s="37">
        <v>0.21766465333315366</v>
      </c>
      <c r="DT225" s="37">
        <v>0.21137980246679589</v>
      </c>
      <c r="DU225" s="37">
        <v>0.21616651082200522</v>
      </c>
      <c r="DV225" s="37">
        <v>0.21599509918426385</v>
      </c>
      <c r="DW225" s="37">
        <v>0.2144228403132169</v>
      </c>
      <c r="DX225" s="37">
        <v>0.21716824417845926</v>
      </c>
      <c r="DY225" s="37">
        <v>0.21630076194389813</v>
      </c>
      <c r="DZ225" s="37">
        <v>0.21644017677804706</v>
      </c>
      <c r="EA225" s="37">
        <v>0.21626626190809861</v>
      </c>
      <c r="EB225" s="37">
        <v>0.22136922243251966</v>
      </c>
      <c r="EC225" s="37">
        <v>0.21616651082200522</v>
      </c>
      <c r="ED225" s="37">
        <v>0.21956116102154377</v>
      </c>
      <c r="EE225" s="37">
        <v>0.21630076194389813</v>
      </c>
      <c r="EF225" s="37">
        <v>0.21616651082200522</v>
      </c>
      <c r="EG225" s="37">
        <v>0.21398790843454174</v>
      </c>
      <c r="EH225" s="37">
        <v>0.21616651082200522</v>
      </c>
      <c r="EI225" s="37">
        <v>0.21616651082200522</v>
      </c>
      <c r="EJ225" s="37">
        <v>0.22284985473698127</v>
      </c>
      <c r="EK225" s="37">
        <v>0.21775878909640656</v>
      </c>
      <c r="EL225" s="37">
        <v>0.22284985473698127</v>
      </c>
      <c r="EM225" s="37">
        <v>0.22330022027103658</v>
      </c>
      <c r="EN225" s="37">
        <v>0.21821019292980548</v>
      </c>
      <c r="EO225" s="37">
        <v>0.21068896844244156</v>
      </c>
      <c r="EP225" s="37">
        <v>0.22284985473698127</v>
      </c>
      <c r="EQ225" s="37">
        <v>0.21858175666250412</v>
      </c>
      <c r="ER225" s="37">
        <v>0.20829276516051132</v>
      </c>
      <c r="ES225" s="37">
        <v>0.20673044877490354</v>
      </c>
      <c r="ET225" s="37">
        <v>0.21630076194389813</v>
      </c>
      <c r="EU225" s="37">
        <v>0.22089129046533862</v>
      </c>
      <c r="EV225" s="37">
        <v>0.22185216463594304</v>
      </c>
      <c r="EW225" s="37">
        <v>0.22587965153705247</v>
      </c>
      <c r="EX225" s="37">
        <v>0.21616651082200522</v>
      </c>
      <c r="EY225" s="37">
        <v>0.21616651082200522</v>
      </c>
      <c r="EZ225" s="37">
        <v>0.22071060091471373</v>
      </c>
      <c r="FA225" s="37">
        <v>0.21630076194389813</v>
      </c>
      <c r="FB225" s="37">
        <v>0.21467681455939469</v>
      </c>
      <c r="FC225" s="37">
        <v>0.21630076194389813</v>
      </c>
      <c r="FD225" s="37">
        <v>0.19905294268094131</v>
      </c>
      <c r="FE225" s="37">
        <v>0.21858175666250412</v>
      </c>
      <c r="FF225" s="37">
        <v>0.21467681455939469</v>
      </c>
      <c r="FG225" s="37">
        <v>0.21616651082200522</v>
      </c>
      <c r="FH225" s="37">
        <v>0.21604478287627416</v>
      </c>
      <c r="FI225" s="37">
        <v>0.20949549228323883</v>
      </c>
      <c r="FJ225" s="37">
        <v>0.23131650408245896</v>
      </c>
      <c r="FK225" s="37">
        <v>0.21630076194389813</v>
      </c>
      <c r="FL225" s="37">
        <v>0.21752175104388605</v>
      </c>
      <c r="FM225" s="37">
        <v>0.21925708907594865</v>
      </c>
      <c r="FN225" s="37">
        <v>0.22284985473698127</v>
      </c>
      <c r="FO225" s="37">
        <v>0.22627244583152173</v>
      </c>
      <c r="FP225" s="37">
        <v>0.21630076194389813</v>
      </c>
      <c r="FQ225" s="37">
        <v>0.21616651082200522</v>
      </c>
      <c r="FR225" s="37">
        <v>0.21630076194389813</v>
      </c>
      <c r="FS225" s="37">
        <v>0.20913679244051631</v>
      </c>
      <c r="FT225" s="37">
        <v>0.21616651082200522</v>
      </c>
      <c r="FU225" s="37">
        <v>0.21616651082200522</v>
      </c>
      <c r="FV225" s="37">
        <v>0.21626626190809861</v>
      </c>
      <c r="FW225" s="37">
        <v>0.22743796969820806</v>
      </c>
      <c r="FX225" s="37">
        <v>0.22284985473698127</v>
      </c>
      <c r="FY225" s="37">
        <v>0.21966417181931086</v>
      </c>
      <c r="FZ225" s="37">
        <v>0.21159583620558942</v>
      </c>
      <c r="GA225" s="37">
        <v>0.21616651082200522</v>
      </c>
      <c r="GB225" s="37">
        <v>0.21616651082200522</v>
      </c>
      <c r="GC225" s="37">
        <v>0.23016025596840994</v>
      </c>
      <c r="GD225" s="37">
        <v>0.2154391520115948</v>
      </c>
      <c r="GE225" s="37">
        <v>0.21630076194389813</v>
      </c>
      <c r="GF225" s="37">
        <v>0.21616651082200522</v>
      </c>
      <c r="GG225" s="37">
        <v>0.22633024231266075</v>
      </c>
      <c r="GH225" s="37">
        <v>0.21105819902315237</v>
      </c>
      <c r="GI225" s="37">
        <v>0.21626626190809861</v>
      </c>
      <c r="GJ225" s="37">
        <v>0.21630076194389813</v>
      </c>
      <c r="GK225" s="37">
        <v>0.21117409339634663</v>
      </c>
      <c r="GL225" s="37">
        <v>0.21600679002426548</v>
      </c>
      <c r="GM225" s="37">
        <v>0.23130523592281294</v>
      </c>
      <c r="GN225" s="37">
        <v>0.21398790843454174</v>
      </c>
      <c r="GO225" s="37">
        <v>0.21552278897025934</v>
      </c>
      <c r="GP225" s="37">
        <v>0.21630076194389813</v>
      </c>
      <c r="GQ225" s="37">
        <v>0.23061606859734174</v>
      </c>
      <c r="GR225" s="37">
        <v>0.22284985473698127</v>
      </c>
      <c r="GS225" s="37">
        <v>0.21616651082200522</v>
      </c>
      <c r="GT225" s="37">
        <v>0.221790182082787</v>
      </c>
      <c r="GU225" s="37">
        <v>0.21934541497721471</v>
      </c>
      <c r="GV225" s="37">
        <v>0.21604478287627416</v>
      </c>
      <c r="GW225" s="37">
        <v>0.21616651082200522</v>
      </c>
      <c r="GX225" s="37">
        <v>0.22326109856024323</v>
      </c>
      <c r="GY225" s="37">
        <v>0.22284985473698127</v>
      </c>
      <c r="GZ225" s="37">
        <v>0.21964488586740671</v>
      </c>
      <c r="HA225" s="37">
        <v>0.21611325715459184</v>
      </c>
      <c r="HB225" s="37">
        <v>0.21925708907594865</v>
      </c>
      <c r="HC225" s="37">
        <v>0.21739200688050286</v>
      </c>
      <c r="HD225" s="37">
        <v>0.21630076194389813</v>
      </c>
      <c r="HE225" s="37">
        <v>0.18053396690828483</v>
      </c>
      <c r="HF225" s="37">
        <v>0.21616651082200522</v>
      </c>
      <c r="HG225" s="37">
        <v>0.18106667667043741</v>
      </c>
      <c r="HH225" s="37">
        <v>0.21874392616437266</v>
      </c>
      <c r="HI225" s="37">
        <v>0.21616651082200522</v>
      </c>
      <c r="HJ225" s="37">
        <v>0.21779218425856639</v>
      </c>
      <c r="HK225" s="37">
        <v>0.21200780680931564</v>
      </c>
      <c r="HL225" s="37">
        <v>0.2140963316120803</v>
      </c>
      <c r="HM225" s="37">
        <v>0.21616651082200522</v>
      </c>
      <c r="HN225" s="37">
        <v>0.20794801280514319</v>
      </c>
      <c r="HO225" s="37">
        <v>0.22146358854510195</v>
      </c>
      <c r="HP225" s="37">
        <v>0.21630076194389813</v>
      </c>
      <c r="HQ225" s="37">
        <v>0.21600679002426548</v>
      </c>
      <c r="HR225" s="37">
        <v>0.20892440887978925</v>
      </c>
      <c r="HS225" s="37">
        <v>0.21791654193434673</v>
      </c>
      <c r="HT225" s="37">
        <v>0.21611325715459184</v>
      </c>
      <c r="HU225" s="37">
        <v>0.22176077131376304</v>
      </c>
      <c r="HV225" s="37">
        <v>0.21398790843454174</v>
      </c>
      <c r="HW225" s="37">
        <v>0.21616651082200522</v>
      </c>
      <c r="HX225" s="37">
        <v>0.22284985473698127</v>
      </c>
      <c r="HY225" s="37">
        <v>0.22284985473698127</v>
      </c>
      <c r="HZ225" s="37">
        <v>0.21172890412195322</v>
      </c>
      <c r="IA225" s="37">
        <v>0.21611325715459184</v>
      </c>
      <c r="IB225" s="37">
        <v>0.21599509918426385</v>
      </c>
      <c r="IC225" s="37">
        <v>0.21329174975620657</v>
      </c>
      <c r="ID225" s="37">
        <v>0.21611325715459184</v>
      </c>
      <c r="IE225" s="37">
        <v>0.21616651082200522</v>
      </c>
      <c r="IF225" s="37">
        <v>0.21626626190809861</v>
      </c>
      <c r="IG225" s="37">
        <v>0.21398790843454174</v>
      </c>
      <c r="IH225" s="37">
        <v>0.22099314503351697</v>
      </c>
      <c r="II225" s="37">
        <v>0.22284985473698127</v>
      </c>
      <c r="IJ225" s="37">
        <v>0.21754292819892163</v>
      </c>
      <c r="IK225" s="37">
        <v>0.21804848589127102</v>
      </c>
      <c r="IL225" s="37">
        <v>0.21435677308774337</v>
      </c>
      <c r="IM225" s="37"/>
      <c r="IN225" s="37"/>
      <c r="IO225" s="37"/>
      <c r="IP225" s="37"/>
      <c r="IQ225" s="37"/>
      <c r="IR225" s="37"/>
      <c r="IS225" s="37"/>
      <c r="IT225" s="37"/>
      <c r="IU225" s="37"/>
      <c r="IV225" s="37"/>
      <c r="IW225" s="37"/>
      <c r="IX225" s="37"/>
      <c r="IY225" s="37"/>
      <c r="IZ225" s="37"/>
      <c r="JA225" s="37"/>
      <c r="JB225" s="37"/>
      <c r="JC225" s="37"/>
      <c r="JD225" s="37"/>
      <c r="JE225" s="37"/>
      <c r="JF225" s="37"/>
      <c r="JG225" s="37"/>
      <c r="JH225" s="37"/>
      <c r="JI225" s="37"/>
      <c r="JJ225" s="37"/>
      <c r="JK225" s="37"/>
      <c r="JL225" s="37"/>
      <c r="JM225" s="37"/>
      <c r="JN225" s="37"/>
      <c r="JO225" s="37"/>
      <c r="JP225" s="37"/>
      <c r="JQ225" s="37"/>
      <c r="JR225" s="37"/>
      <c r="JS225" s="37"/>
      <c r="JT225" s="37"/>
      <c r="JU225" s="37"/>
      <c r="JV225" s="37"/>
      <c r="JW225" s="37"/>
      <c r="JX225" s="37"/>
      <c r="JY225" s="37"/>
      <c r="JZ225" s="37"/>
      <c r="KA225" s="37"/>
      <c r="KB225" s="37"/>
      <c r="KC225" s="37"/>
      <c r="KD225" s="37"/>
      <c r="KE225" s="37"/>
      <c r="KF225" s="37"/>
      <c r="KG225" s="37"/>
      <c r="KH225" s="37"/>
      <c r="KI225" s="37"/>
      <c r="KJ225" s="37"/>
      <c r="KK225" s="37"/>
      <c r="KL225" s="37"/>
      <c r="KM225" s="37"/>
      <c r="KN225" s="37"/>
      <c r="KO225" s="37"/>
      <c r="KP225" s="37"/>
      <c r="KQ225" s="37"/>
      <c r="KR225" s="37"/>
      <c r="KS225" s="37"/>
      <c r="KT225" s="37"/>
      <c r="KU225" s="37"/>
      <c r="KV225" s="37"/>
      <c r="KW225" s="37"/>
      <c r="KX225" s="37"/>
      <c r="KY225" s="37"/>
      <c r="KZ225" s="37"/>
      <c r="LA225" s="37"/>
      <c r="LB225" s="37"/>
      <c r="LC225" s="37"/>
      <c r="LD225" s="37"/>
      <c r="LE225" s="37"/>
      <c r="LF225" s="37"/>
      <c r="LG225" s="37"/>
      <c r="LH225" s="37"/>
      <c r="LI225" s="37"/>
      <c r="LJ225" s="37"/>
      <c r="LK225" s="37"/>
      <c r="LL225" s="37"/>
      <c r="LM225" s="37"/>
      <c r="LN225" s="37"/>
      <c r="LO225" s="37"/>
      <c r="LP225" s="37"/>
      <c r="LQ225" s="37"/>
      <c r="LR225" s="37"/>
      <c r="LS225" s="37"/>
      <c r="LT225" s="37"/>
      <c r="LU225" s="37"/>
      <c r="LV225" s="37"/>
      <c r="LW225" s="37"/>
      <c r="LX225" s="37"/>
      <c r="LY225" s="37"/>
      <c r="LZ225" s="37"/>
      <c r="MA225" s="37"/>
      <c r="MB225" s="37"/>
      <c r="MC225" s="37"/>
      <c r="MD225" s="37"/>
      <c r="ME225" s="37"/>
      <c r="MF225" s="37"/>
      <c r="MG225" s="37"/>
      <c r="MH225" s="37"/>
      <c r="MI225" s="37"/>
      <c r="MJ225" s="37"/>
      <c r="MK225" s="37"/>
      <c r="ML225" s="37"/>
      <c r="MM225" s="37"/>
      <c r="MN225" s="37"/>
      <c r="MO225" s="37"/>
      <c r="MP225" s="37"/>
      <c r="MQ225" s="37"/>
      <c r="MR225" s="37"/>
      <c r="MS225" s="37"/>
      <c r="MT225" s="37"/>
      <c r="MU225" s="37"/>
      <c r="MV225" s="37"/>
      <c r="MW225" s="37"/>
      <c r="MX225" s="37"/>
      <c r="MY225" s="37"/>
      <c r="MZ225" s="37"/>
      <c r="NA225" s="37"/>
      <c r="NB225" s="37"/>
      <c r="NC225" s="37"/>
      <c r="ND225" s="37"/>
      <c r="NE225" s="37"/>
      <c r="NF225" s="37"/>
      <c r="NG225" s="37"/>
      <c r="NH225" s="37"/>
      <c r="NI225" s="37"/>
      <c r="NJ225" s="37"/>
      <c r="NK225" s="37"/>
      <c r="NL225" s="37"/>
      <c r="NM225" s="37"/>
      <c r="NN225" s="37"/>
      <c r="NO225" s="37"/>
      <c r="NP225" s="37"/>
      <c r="NQ225" s="37"/>
      <c r="NR225" s="37"/>
      <c r="NS225" s="37"/>
      <c r="NT225" s="37"/>
      <c r="NU225" s="37"/>
      <c r="NV225" s="37"/>
      <c r="NW225" s="37"/>
      <c r="NX225" s="37"/>
      <c r="NY225" s="37"/>
      <c r="NZ225" s="37"/>
      <c r="OA225" s="37"/>
      <c r="OB225" s="37"/>
      <c r="OC225" s="37"/>
      <c r="OD225" s="37"/>
      <c r="OE225" s="37"/>
      <c r="OF225" s="37"/>
      <c r="OG225" s="37"/>
      <c r="OH225" s="37"/>
      <c r="OI225" s="37"/>
      <c r="OJ225" s="37"/>
      <c r="OK225" s="37"/>
      <c r="OL225" s="37"/>
      <c r="OM225" s="37"/>
      <c r="ON225" s="37"/>
      <c r="OO225" s="37"/>
      <c r="OP225" s="37"/>
      <c r="OQ225" s="37"/>
      <c r="OR225" s="37"/>
      <c r="OS225" s="37"/>
      <c r="OT225" s="37"/>
    </row>
    <row r="226" spans="1:410" x14ac:dyDescent="0.35">
      <c r="A226" s="307">
        <v>0.26800000000000013</v>
      </c>
      <c r="B226" s="314">
        <f t="shared" si="24"/>
        <v>0.22080448746637765</v>
      </c>
      <c r="C226" s="315">
        <f t="shared" si="25"/>
        <v>4.7195512533622475E-2</v>
      </c>
      <c r="D226" s="37">
        <f t="shared" si="26"/>
        <v>0.21742575873250772</v>
      </c>
      <c r="E226" s="11">
        <f t="shared" si="27"/>
        <v>5.0574241267492409E-2</v>
      </c>
      <c r="F226" s="310">
        <f t="shared" si="28"/>
        <v>0.22073921366639601</v>
      </c>
      <c r="G226" s="311">
        <f t="shared" si="29"/>
        <v>4.7260786333604116E-2</v>
      </c>
      <c r="H226" s="312">
        <f t="shared" si="30"/>
        <v>0.21754753112245054</v>
      </c>
      <c r="I226" s="313">
        <f t="shared" si="31"/>
        <v>5.0452468877549589E-2</v>
      </c>
      <c r="J226" s="323">
        <v>0.21742575873250772</v>
      </c>
      <c r="K226" s="313">
        <v>5.0574241267492409E-2</v>
      </c>
      <c r="M226" s="1">
        <v>0.26800000000000013</v>
      </c>
      <c r="N226" s="37">
        <v>0.21885333756631997</v>
      </c>
      <c r="O226" s="37">
        <v>0.22119664593630683</v>
      </c>
      <c r="P226" s="37">
        <v>0.22584034664233621</v>
      </c>
      <c r="Q226" s="37">
        <v>0.22926576850320868</v>
      </c>
      <c r="R226" s="37">
        <v>0.21691895676611983</v>
      </c>
      <c r="S226" s="37">
        <v>0.22119664593630683</v>
      </c>
      <c r="T226" s="37">
        <v>0.21969989378807986</v>
      </c>
      <c r="U226" s="37">
        <v>0.22631358198857909</v>
      </c>
      <c r="V226" s="37">
        <v>0.22119664593630683</v>
      </c>
      <c r="W226" s="37">
        <v>0.22132393092309166</v>
      </c>
      <c r="X226" s="37">
        <v>0.22119664593630683</v>
      </c>
      <c r="Y226" s="37">
        <v>0.21845623537150116</v>
      </c>
      <c r="Z226" s="37">
        <v>0.22132393092309166</v>
      </c>
      <c r="AA226" s="37">
        <v>0.22132393092309166</v>
      </c>
      <c r="AB226" s="37">
        <v>0.23870264155346232</v>
      </c>
      <c r="AC226" s="37">
        <v>0.22112158739204046</v>
      </c>
      <c r="AD226" s="37">
        <v>0.21720901706767881</v>
      </c>
      <c r="AE226" s="37">
        <v>0.23726599972416018</v>
      </c>
      <c r="AF226" s="37">
        <v>0.22119664593630683</v>
      </c>
      <c r="AG226" s="37">
        <v>0.22132393092309166</v>
      </c>
      <c r="AH226" s="37">
        <v>0.22584034664233621</v>
      </c>
      <c r="AI226" s="37">
        <v>0.2344173675117216</v>
      </c>
      <c r="AJ226" s="37">
        <v>0.22132393092309166</v>
      </c>
      <c r="AK226" s="37">
        <v>0.2170815067725369</v>
      </c>
      <c r="AL226" s="37">
        <v>0.22119664593630683</v>
      </c>
      <c r="AM226" s="37">
        <v>0.22109186994914509</v>
      </c>
      <c r="AN226" s="37">
        <v>0.22537579906076943</v>
      </c>
      <c r="AO226" s="37">
        <v>0.22112158739204046</v>
      </c>
      <c r="AP226" s="37">
        <v>0.22132393092309166</v>
      </c>
      <c r="AQ226" s="37">
        <v>0.22745692648790228</v>
      </c>
      <c r="AR226" s="37">
        <v>0.22584034664233621</v>
      </c>
      <c r="AS226" s="37">
        <v>0.21165105759538227</v>
      </c>
      <c r="AT226" s="37">
        <v>0.23340622295799629</v>
      </c>
      <c r="AU226" s="37">
        <v>0.21896857132172265</v>
      </c>
      <c r="AV226" s="37">
        <v>0.22132393092309166</v>
      </c>
      <c r="AW226" s="37">
        <v>0.22109078940175886</v>
      </c>
      <c r="AX226" s="37">
        <v>0.22112158739204046</v>
      </c>
      <c r="AY226" s="37">
        <v>0.22119664593630683</v>
      </c>
      <c r="AZ226" s="37">
        <v>0.21839273648649904</v>
      </c>
      <c r="BA226" s="37">
        <v>0.2170815067725369</v>
      </c>
      <c r="BB226" s="37">
        <v>0.2170815067725369</v>
      </c>
      <c r="BC226" s="37">
        <v>0.22239282678655359</v>
      </c>
      <c r="BD226" s="37">
        <v>0.21628175449406606</v>
      </c>
      <c r="BE226" s="37">
        <v>0.22119664593630683</v>
      </c>
      <c r="BF226" s="37">
        <v>0.23214821887012138</v>
      </c>
      <c r="BG226" s="37">
        <v>0.22648062855480688</v>
      </c>
      <c r="BH226" s="37">
        <v>0.23478642217284862</v>
      </c>
      <c r="BI226" s="37">
        <v>0.22584034664233621</v>
      </c>
      <c r="BJ226" s="37">
        <v>0.22112158739204046</v>
      </c>
      <c r="BK226" s="37">
        <v>0.24363760166914261</v>
      </c>
      <c r="BL226" s="37">
        <v>0.23062448391464474</v>
      </c>
      <c r="BM226" s="37">
        <v>0.21910355584634456</v>
      </c>
      <c r="BN226" s="37">
        <v>0.21490406886290137</v>
      </c>
      <c r="BO226" s="37">
        <v>0.22361002572954636</v>
      </c>
      <c r="BP226" s="37">
        <v>0.22109186994914509</v>
      </c>
      <c r="BQ226" s="37">
        <v>0.22439259167444825</v>
      </c>
      <c r="BR226" s="37">
        <v>0.22132393092309166</v>
      </c>
      <c r="BS226" s="37">
        <v>0.22132393092309166</v>
      </c>
      <c r="BT226" s="37">
        <v>0.22119664593630683</v>
      </c>
      <c r="BU226" s="37">
        <v>0.22119664593630683</v>
      </c>
      <c r="BV226" s="37">
        <v>0.22584034664233621</v>
      </c>
      <c r="BW226" s="37">
        <v>0.22832334545130761</v>
      </c>
      <c r="BX226" s="37">
        <v>0.2170815067725369</v>
      </c>
      <c r="BY226" s="37">
        <v>0.22143927859547152</v>
      </c>
      <c r="BZ226" s="37">
        <v>0.21982719394550565</v>
      </c>
      <c r="CA226" s="37">
        <v>0.22132393092309166</v>
      </c>
      <c r="CB226" s="37">
        <v>0.21702533299492477</v>
      </c>
      <c r="CC226" s="37">
        <v>0.23379895074588908</v>
      </c>
      <c r="CD226" s="37">
        <v>0.2211396164218753</v>
      </c>
      <c r="CE226" s="37">
        <v>0.22680739119487647</v>
      </c>
      <c r="CF226" s="37">
        <v>0.20332500380837826</v>
      </c>
      <c r="CG226" s="37">
        <v>0.21702533299492477</v>
      </c>
      <c r="CH226" s="37">
        <v>0.24317311930200791</v>
      </c>
      <c r="CI226" s="37">
        <v>0.21291553617677517</v>
      </c>
      <c r="CJ226" s="37">
        <v>0.22584034664233621</v>
      </c>
      <c r="CK226" s="37">
        <v>0.23280766474961867</v>
      </c>
      <c r="CL226" s="37">
        <v>0.2170815067725369</v>
      </c>
      <c r="CM226" s="37">
        <v>0.22152178700441594</v>
      </c>
      <c r="CN226" s="37">
        <v>0.22686680051238572</v>
      </c>
      <c r="CO226" s="37">
        <v>0.24068759729515343</v>
      </c>
      <c r="CP226" s="37">
        <v>0.22778529667691472</v>
      </c>
      <c r="CQ226" s="37">
        <v>0.22097080501495836</v>
      </c>
      <c r="CR226" s="37">
        <v>0.21720901706767881</v>
      </c>
      <c r="CS226" s="37">
        <v>0.22880394464333187</v>
      </c>
      <c r="CT226" s="37">
        <v>0.2170815067725369</v>
      </c>
      <c r="CU226" s="37">
        <v>0.21801308091400973</v>
      </c>
      <c r="CV226" s="37">
        <v>0.21720901706767881</v>
      </c>
      <c r="CW226" s="37">
        <v>0.22377549830158761</v>
      </c>
      <c r="CX226" s="37">
        <v>0.2170815067725369</v>
      </c>
      <c r="CY226" s="37">
        <v>0.2170815067725369</v>
      </c>
      <c r="CZ226" s="37">
        <v>0.22988046491929981</v>
      </c>
      <c r="DA226" s="37">
        <v>0.21720901706767881</v>
      </c>
      <c r="DB226" s="37">
        <v>0.21541213228672995</v>
      </c>
      <c r="DC226" s="37">
        <v>0.21702533299492477</v>
      </c>
      <c r="DD226" s="37">
        <v>0.2222713449753706</v>
      </c>
      <c r="DE226" s="37">
        <v>0.21691895676611983</v>
      </c>
      <c r="DF226" s="37">
        <v>0.22275242962496344</v>
      </c>
      <c r="DG226" s="37">
        <v>0.21490406886290137</v>
      </c>
      <c r="DH226" s="37">
        <v>0.21527790053850993</v>
      </c>
      <c r="DI226" s="37">
        <v>0.22405248083083373</v>
      </c>
      <c r="DJ226" s="37">
        <v>0.2219103749187934</v>
      </c>
      <c r="DK226" s="37">
        <v>0.2170815067725369</v>
      </c>
      <c r="DL226" s="37">
        <v>0.2170815067725369</v>
      </c>
      <c r="DM226" s="37">
        <v>0.20533833987951011</v>
      </c>
      <c r="DN226" s="37">
        <v>0.21921001769398774</v>
      </c>
      <c r="DO226" s="37">
        <v>0.2170815067725369</v>
      </c>
      <c r="DP226" s="37">
        <v>0.21490406886290137</v>
      </c>
      <c r="DQ226" s="37">
        <v>0.22160168052482732</v>
      </c>
      <c r="DR226" s="37">
        <v>0.20487711127022012</v>
      </c>
      <c r="DS226" s="37">
        <v>0.21858002154880873</v>
      </c>
      <c r="DT226" s="37">
        <v>0.21229370239873724</v>
      </c>
      <c r="DU226" s="37">
        <v>0.2170815067725369</v>
      </c>
      <c r="DV226" s="37">
        <v>0.21691895676611983</v>
      </c>
      <c r="DW226" s="37">
        <v>0.21533876698606913</v>
      </c>
      <c r="DX226" s="37">
        <v>0.21808275699673452</v>
      </c>
      <c r="DY226" s="37">
        <v>0.21720901706767881</v>
      </c>
      <c r="DZ226" s="37">
        <v>0.21713487563028422</v>
      </c>
      <c r="EA226" s="37">
        <v>0.21717831421536204</v>
      </c>
      <c r="EB226" s="37">
        <v>0.2222713449753706</v>
      </c>
      <c r="EC226" s="37">
        <v>0.2170815067725369</v>
      </c>
      <c r="ED226" s="37">
        <v>0.22058040735387441</v>
      </c>
      <c r="EE226" s="37">
        <v>0.21720901706767881</v>
      </c>
      <c r="EF226" s="37">
        <v>0.2170815067725369</v>
      </c>
      <c r="EG226" s="37">
        <v>0.21490406886290137</v>
      </c>
      <c r="EH226" s="37">
        <v>0.2170815067725369</v>
      </c>
      <c r="EI226" s="37">
        <v>0.2170815067725369</v>
      </c>
      <c r="EJ226" s="37">
        <v>0.22374632225360624</v>
      </c>
      <c r="EK226" s="37">
        <v>0.21867118864136192</v>
      </c>
      <c r="EL226" s="37">
        <v>0.22374632225360624</v>
      </c>
      <c r="EM226" s="37">
        <v>0.22421312732406928</v>
      </c>
      <c r="EN226" s="37">
        <v>0.21913298794192504</v>
      </c>
      <c r="EO226" s="37">
        <v>0.2111245269365325</v>
      </c>
      <c r="EP226" s="37">
        <v>0.22374632225360624</v>
      </c>
      <c r="EQ226" s="37">
        <v>0.21947987916445277</v>
      </c>
      <c r="ER226" s="37">
        <v>0.20919625172211531</v>
      </c>
      <c r="ES226" s="37">
        <v>0.20768263873684445</v>
      </c>
      <c r="ET226" s="37">
        <v>0.21720901706767881</v>
      </c>
      <c r="EU226" s="37">
        <v>0.22179158911211538</v>
      </c>
      <c r="EV226" s="37">
        <v>0.22275242962496344</v>
      </c>
      <c r="EW226" s="37">
        <v>0.22677504599571074</v>
      </c>
      <c r="EX226" s="37">
        <v>0.2170815067725369</v>
      </c>
      <c r="EY226" s="37">
        <v>0.2170815067725369</v>
      </c>
      <c r="EZ226" s="37">
        <v>0.22160789220523647</v>
      </c>
      <c r="FA226" s="37">
        <v>0.21720901706767881</v>
      </c>
      <c r="FB226" s="37">
        <v>0.21559144687923704</v>
      </c>
      <c r="FC226" s="37">
        <v>0.21720901706767881</v>
      </c>
      <c r="FD226" s="37">
        <v>0.19990851166973234</v>
      </c>
      <c r="FE226" s="37">
        <v>0.21947987916445277</v>
      </c>
      <c r="FF226" s="37">
        <v>0.21559144687923704</v>
      </c>
      <c r="FG226" s="37">
        <v>0.2170815067725369</v>
      </c>
      <c r="FH226" s="37">
        <v>0.21695980002165749</v>
      </c>
      <c r="FI226" s="37">
        <v>0.21039415589710075</v>
      </c>
      <c r="FJ226" s="37">
        <v>0.23220874432108873</v>
      </c>
      <c r="FK226" s="37">
        <v>0.21720901706767881</v>
      </c>
      <c r="FL226" s="37">
        <v>0.21841036136491354</v>
      </c>
      <c r="FM226" s="37">
        <v>0.22017315776424229</v>
      </c>
      <c r="FN226" s="37">
        <v>0.22374632225360624</v>
      </c>
      <c r="FO226" s="37">
        <v>0.22717136994773268</v>
      </c>
      <c r="FP226" s="37">
        <v>0.21720901706767881</v>
      </c>
      <c r="FQ226" s="37">
        <v>0.2170815067725369</v>
      </c>
      <c r="FR226" s="37">
        <v>0.21720901706767881</v>
      </c>
      <c r="FS226" s="37">
        <v>0.2100505392080152</v>
      </c>
      <c r="FT226" s="37">
        <v>0.2170815067725369</v>
      </c>
      <c r="FU226" s="37">
        <v>0.2170815067725369</v>
      </c>
      <c r="FV226" s="37">
        <v>0.21717831421536204</v>
      </c>
      <c r="FW226" s="37">
        <v>0.22835451494252346</v>
      </c>
      <c r="FX226" s="37">
        <v>0.22374632225360624</v>
      </c>
      <c r="FY226" s="37">
        <v>0.22060228255207703</v>
      </c>
      <c r="FZ226" s="37">
        <v>0.21252184537785812</v>
      </c>
      <c r="GA226" s="37">
        <v>0.2170815067725369</v>
      </c>
      <c r="GB226" s="37">
        <v>0.2170815067725369</v>
      </c>
      <c r="GC226" s="37">
        <v>0.23110628870702588</v>
      </c>
      <c r="GD226" s="37">
        <v>0.21634486511941375</v>
      </c>
      <c r="GE226" s="37">
        <v>0.21720901706767881</v>
      </c>
      <c r="GF226" s="37">
        <v>0.2170815067725369</v>
      </c>
      <c r="GG226" s="37">
        <v>0.22723191881683502</v>
      </c>
      <c r="GH226" s="37">
        <v>0.21197935884958219</v>
      </c>
      <c r="GI226" s="37">
        <v>0.21717831421536204</v>
      </c>
      <c r="GJ226" s="37">
        <v>0.21720901706767881</v>
      </c>
      <c r="GK226" s="37">
        <v>0.21207810423898543</v>
      </c>
      <c r="GL226" s="37">
        <v>0.21691895676611983</v>
      </c>
      <c r="GM226" s="37">
        <v>0.23224852353604319</v>
      </c>
      <c r="GN226" s="37">
        <v>0.21490406886290137</v>
      </c>
      <c r="GO226" s="37">
        <v>0.21640773333761709</v>
      </c>
      <c r="GP226" s="37">
        <v>0.21720901706767881</v>
      </c>
      <c r="GQ226" s="37">
        <v>0.23150981839820983</v>
      </c>
      <c r="GR226" s="37">
        <v>0.22374632225360624</v>
      </c>
      <c r="GS226" s="37">
        <v>0.2170815067725369</v>
      </c>
      <c r="GT226" s="37">
        <v>0.22273711573648591</v>
      </c>
      <c r="GU226" s="37">
        <v>0.22025848783516522</v>
      </c>
      <c r="GV226" s="37">
        <v>0.21695980002165749</v>
      </c>
      <c r="GW226" s="37">
        <v>0.2170815067725369</v>
      </c>
      <c r="GX226" s="37">
        <v>0.22417996078233449</v>
      </c>
      <c r="GY226" s="37">
        <v>0.22374632225360624</v>
      </c>
      <c r="GZ226" s="37">
        <v>0.22054259184092162</v>
      </c>
      <c r="HA226" s="37">
        <v>0.21702533299492477</v>
      </c>
      <c r="HB226" s="37">
        <v>0.22017315776424229</v>
      </c>
      <c r="HC226" s="37">
        <v>0.21831285499391972</v>
      </c>
      <c r="HD226" s="37">
        <v>0.21720901706767881</v>
      </c>
      <c r="HE226" s="37">
        <v>0.18132922114989225</v>
      </c>
      <c r="HF226" s="37">
        <v>0.2170815067725369</v>
      </c>
      <c r="HG226" s="37">
        <v>0.18175276647987948</v>
      </c>
      <c r="HH226" s="37">
        <v>0.21965617139960303</v>
      </c>
      <c r="HI226" s="37">
        <v>0.2170815067725369</v>
      </c>
      <c r="HJ226" s="37">
        <v>0.21870753066590698</v>
      </c>
      <c r="HK226" s="37">
        <v>0.21291553617677517</v>
      </c>
      <c r="HL226" s="37">
        <v>0.21500958054885744</v>
      </c>
      <c r="HM226" s="37">
        <v>0.2170815067725369</v>
      </c>
      <c r="HN226" s="37">
        <v>0.20883317395890955</v>
      </c>
      <c r="HO226" s="37">
        <v>0.22239282678655359</v>
      </c>
      <c r="HP226" s="37">
        <v>0.21720901706767881</v>
      </c>
      <c r="HQ226" s="37">
        <v>0.21691895676611983</v>
      </c>
      <c r="HR226" s="37">
        <v>0.20971840208248116</v>
      </c>
      <c r="HS226" s="37">
        <v>0.21883061407677462</v>
      </c>
      <c r="HT226" s="37">
        <v>0.21702533299492477</v>
      </c>
      <c r="HU226" s="37">
        <v>0.22265412032218279</v>
      </c>
      <c r="HV226" s="37">
        <v>0.21490406886290137</v>
      </c>
      <c r="HW226" s="37">
        <v>0.2170815067725369</v>
      </c>
      <c r="HX226" s="37">
        <v>0.22374632225360624</v>
      </c>
      <c r="HY226" s="37">
        <v>0.22374632225360624</v>
      </c>
      <c r="HZ226" s="37">
        <v>0.21263906888415618</v>
      </c>
      <c r="IA226" s="37">
        <v>0.21702533299492477</v>
      </c>
      <c r="IB226" s="37">
        <v>0.21691895676611983</v>
      </c>
      <c r="IC226" s="37">
        <v>0.21419871918915412</v>
      </c>
      <c r="ID226" s="37">
        <v>0.21702533299492477</v>
      </c>
      <c r="IE226" s="37">
        <v>0.2170815067725369</v>
      </c>
      <c r="IF226" s="37">
        <v>0.21717831421536204</v>
      </c>
      <c r="IG226" s="37">
        <v>0.21490406886290137</v>
      </c>
      <c r="IH226" s="37">
        <v>0.2219103749187934</v>
      </c>
      <c r="II226" s="37">
        <v>0.22374632225360624</v>
      </c>
      <c r="IJ226" s="37">
        <v>0.21845832122745179</v>
      </c>
      <c r="IK226" s="37">
        <v>0.21894182192205536</v>
      </c>
      <c r="IL226" s="37">
        <v>0.21527790053850993</v>
      </c>
      <c r="IM226" s="37"/>
      <c r="IN226" s="37"/>
      <c r="IO226" s="37"/>
      <c r="IP226" s="37"/>
      <c r="IQ226" s="37"/>
      <c r="IR226" s="37"/>
      <c r="IS226" s="37"/>
      <c r="IT226" s="37"/>
      <c r="IU226" s="37"/>
      <c r="IV226" s="37"/>
      <c r="IW226" s="37"/>
      <c r="IX226" s="37"/>
      <c r="IY226" s="37"/>
      <c r="IZ226" s="37"/>
      <c r="JA226" s="37"/>
      <c r="JB226" s="37"/>
      <c r="JC226" s="37"/>
      <c r="JD226" s="37"/>
      <c r="JE226" s="37"/>
      <c r="JF226" s="37"/>
      <c r="JG226" s="37"/>
      <c r="JH226" s="37"/>
      <c r="JI226" s="37"/>
      <c r="JJ226" s="37"/>
      <c r="JK226" s="37"/>
      <c r="JL226" s="37"/>
      <c r="JM226" s="37"/>
      <c r="JN226" s="37"/>
      <c r="JO226" s="37"/>
      <c r="JP226" s="37"/>
      <c r="JQ226" s="37"/>
      <c r="JR226" s="37"/>
      <c r="JS226" s="37"/>
      <c r="JT226" s="37"/>
      <c r="JU226" s="37"/>
      <c r="JV226" s="37"/>
      <c r="JW226" s="37"/>
      <c r="JX226" s="37"/>
      <c r="JY226" s="37"/>
      <c r="JZ226" s="37"/>
      <c r="KA226" s="37"/>
      <c r="KB226" s="37"/>
      <c r="KC226" s="37"/>
      <c r="KD226" s="37"/>
      <c r="KE226" s="37"/>
      <c r="KF226" s="37"/>
      <c r="KG226" s="37"/>
      <c r="KH226" s="37"/>
      <c r="KI226" s="37"/>
      <c r="KJ226" s="37"/>
      <c r="KK226" s="37"/>
      <c r="KL226" s="37"/>
      <c r="KM226" s="37"/>
      <c r="KN226" s="37"/>
      <c r="KO226" s="37"/>
      <c r="KP226" s="37"/>
      <c r="KQ226" s="37"/>
      <c r="KR226" s="37"/>
      <c r="KS226" s="37"/>
      <c r="KT226" s="37"/>
      <c r="KU226" s="37"/>
      <c r="KV226" s="37"/>
      <c r="KW226" s="37"/>
      <c r="KX226" s="37"/>
      <c r="KY226" s="37"/>
      <c r="KZ226" s="37"/>
      <c r="LA226" s="37"/>
      <c r="LB226" s="37"/>
      <c r="LC226" s="37"/>
      <c r="LD226" s="37"/>
      <c r="LE226" s="37"/>
      <c r="LF226" s="37"/>
      <c r="LG226" s="37"/>
      <c r="LH226" s="37"/>
      <c r="LI226" s="37"/>
      <c r="LJ226" s="37"/>
      <c r="LK226" s="37"/>
      <c r="LL226" s="37"/>
      <c r="LM226" s="37"/>
      <c r="LN226" s="37"/>
      <c r="LO226" s="37"/>
      <c r="LP226" s="37"/>
      <c r="LQ226" s="37"/>
      <c r="LR226" s="37"/>
      <c r="LS226" s="37"/>
      <c r="LT226" s="37"/>
      <c r="LU226" s="37"/>
      <c r="LV226" s="37"/>
      <c r="LW226" s="37"/>
      <c r="LX226" s="37"/>
      <c r="LY226" s="37"/>
      <c r="LZ226" s="37"/>
      <c r="MA226" s="37"/>
      <c r="MB226" s="37"/>
      <c r="MC226" s="37"/>
      <c r="MD226" s="37"/>
      <c r="ME226" s="37"/>
      <c r="MF226" s="37"/>
      <c r="MG226" s="37"/>
      <c r="MH226" s="37"/>
      <c r="MI226" s="37"/>
      <c r="MJ226" s="37"/>
      <c r="MK226" s="37"/>
      <c r="ML226" s="37"/>
      <c r="MM226" s="37"/>
      <c r="MN226" s="37"/>
      <c r="MO226" s="37"/>
      <c r="MP226" s="37"/>
      <c r="MQ226" s="37"/>
      <c r="MR226" s="37"/>
      <c r="MS226" s="37"/>
      <c r="MT226" s="37"/>
      <c r="MU226" s="37"/>
      <c r="MV226" s="37"/>
      <c r="MW226" s="37"/>
      <c r="MX226" s="37"/>
      <c r="MY226" s="37"/>
      <c r="MZ226" s="37"/>
      <c r="NA226" s="37"/>
      <c r="NB226" s="37"/>
      <c r="NC226" s="37"/>
      <c r="ND226" s="37"/>
      <c r="NE226" s="37"/>
      <c r="NF226" s="37"/>
      <c r="NG226" s="37"/>
      <c r="NH226" s="37"/>
      <c r="NI226" s="37"/>
      <c r="NJ226" s="37"/>
      <c r="NK226" s="37"/>
      <c r="NL226" s="37"/>
      <c r="NM226" s="37"/>
      <c r="NN226" s="37"/>
      <c r="NO226" s="37"/>
      <c r="NP226" s="37"/>
      <c r="NQ226" s="37"/>
      <c r="NR226" s="37"/>
      <c r="NS226" s="37"/>
      <c r="NT226" s="37"/>
      <c r="NU226" s="37"/>
      <c r="NV226" s="37"/>
      <c r="NW226" s="37"/>
      <c r="NX226" s="37"/>
      <c r="NY226" s="37"/>
      <c r="NZ226" s="37"/>
      <c r="OA226" s="37"/>
      <c r="OB226" s="37"/>
      <c r="OC226" s="37"/>
      <c r="OD226" s="37"/>
      <c r="OE226" s="37"/>
      <c r="OF226" s="37"/>
      <c r="OG226" s="37"/>
      <c r="OH226" s="37"/>
      <c r="OI226" s="37"/>
      <c r="OJ226" s="37"/>
      <c r="OK226" s="37"/>
      <c r="OL226" s="37"/>
      <c r="OM226" s="37"/>
      <c r="ON226" s="37"/>
      <c r="OO226" s="37"/>
      <c r="OP226" s="37"/>
      <c r="OQ226" s="37"/>
      <c r="OR226" s="37"/>
      <c r="OS226" s="37"/>
      <c r="OT226" s="37"/>
    </row>
    <row r="227" spans="1:410" x14ac:dyDescent="0.35">
      <c r="A227" s="307">
        <v>0.26900000000000013</v>
      </c>
      <c r="B227" s="314">
        <f t="shared" si="24"/>
        <v>0.22171106099401941</v>
      </c>
      <c r="C227" s="315">
        <f t="shared" si="25"/>
        <v>4.7288939005980718E-2</v>
      </c>
      <c r="D227" s="37">
        <f t="shared" si="26"/>
        <v>0.21833281026790013</v>
      </c>
      <c r="E227" s="11">
        <f t="shared" si="27"/>
        <v>5.0667189732099993E-2</v>
      </c>
      <c r="F227" s="310">
        <f t="shared" si="28"/>
        <v>0.2216448307620886</v>
      </c>
      <c r="G227" s="311">
        <f t="shared" si="29"/>
        <v>4.7355169237911526E-2</v>
      </c>
      <c r="H227" s="312">
        <f t="shared" si="30"/>
        <v>0.21845557159456391</v>
      </c>
      <c r="I227" s="313">
        <f t="shared" si="31"/>
        <v>5.0544428405436215E-2</v>
      </c>
      <c r="J227" s="323">
        <v>0.21833281026790013</v>
      </c>
      <c r="K227" s="313">
        <v>5.0667189732099993E-2</v>
      </c>
      <c r="M227" s="1">
        <v>0.26900000000000013</v>
      </c>
      <c r="N227" s="37">
        <v>0.21975817074339199</v>
      </c>
      <c r="O227" s="37">
        <v>0.22210274018273912</v>
      </c>
      <c r="P227" s="37">
        <v>0.22673229357912272</v>
      </c>
      <c r="Q227" s="37">
        <v>0.23015478290082014</v>
      </c>
      <c r="R227" s="37">
        <v>0.21784302612716888</v>
      </c>
      <c r="S227" s="37">
        <v>0.22210274018273912</v>
      </c>
      <c r="T227" s="37">
        <v>0.22060562566219044</v>
      </c>
      <c r="U227" s="37">
        <v>0.22720145184330631</v>
      </c>
      <c r="V227" s="37">
        <v>0.22210274018273912</v>
      </c>
      <c r="W227" s="37">
        <v>0.22222999315495562</v>
      </c>
      <c r="X227" s="37">
        <v>0.22210274018273912</v>
      </c>
      <c r="Y227" s="37">
        <v>0.21936836174182939</v>
      </c>
      <c r="Z227" s="37">
        <v>0.22222999315495562</v>
      </c>
      <c r="AA227" s="37">
        <v>0.22222999315495562</v>
      </c>
      <c r="AB227" s="37">
        <v>0.23964348772892374</v>
      </c>
      <c r="AC227" s="37">
        <v>0.22202472606910884</v>
      </c>
      <c r="AD227" s="37">
        <v>0.21812416124087486</v>
      </c>
      <c r="AE227" s="37">
        <v>0.23821028152595503</v>
      </c>
      <c r="AF227" s="37">
        <v>0.22210274018273912</v>
      </c>
      <c r="AG227" s="37">
        <v>0.22222999315495562</v>
      </c>
      <c r="AH227" s="37">
        <v>0.22673229357912272</v>
      </c>
      <c r="AI227" s="37">
        <v>0.23537206492374629</v>
      </c>
      <c r="AJ227" s="37">
        <v>0.22222999315495562</v>
      </c>
      <c r="AK227" s="37">
        <v>0.21799667137278633</v>
      </c>
      <c r="AL227" s="37">
        <v>0.22210274018273912</v>
      </c>
      <c r="AM227" s="37">
        <v>0.2220069733521981</v>
      </c>
      <c r="AN227" s="37">
        <v>0.22626802933645185</v>
      </c>
      <c r="AO227" s="37">
        <v>0.22202472606910884</v>
      </c>
      <c r="AP227" s="37">
        <v>0.22222999315495562</v>
      </c>
      <c r="AQ227" s="37">
        <v>0.22838975175526355</v>
      </c>
      <c r="AR227" s="37">
        <v>0.22673229357912272</v>
      </c>
      <c r="AS227" s="37">
        <v>0.21255401611659286</v>
      </c>
      <c r="AT227" s="37">
        <v>0.23430111205816173</v>
      </c>
      <c r="AU227" s="37">
        <v>0.21986892173967498</v>
      </c>
      <c r="AV227" s="37">
        <v>0.22222999315495562</v>
      </c>
      <c r="AW227" s="37">
        <v>0.22199297297779874</v>
      </c>
      <c r="AX227" s="37">
        <v>0.22202472606910884</v>
      </c>
      <c r="AY227" s="37">
        <v>0.22210274018273912</v>
      </c>
      <c r="AZ227" s="37">
        <v>0.21930721211106463</v>
      </c>
      <c r="BA227" s="37">
        <v>0.21799667137278633</v>
      </c>
      <c r="BB227" s="37">
        <v>0.21799667137278633</v>
      </c>
      <c r="BC227" s="37">
        <v>0.22332228382418085</v>
      </c>
      <c r="BD227" s="37">
        <v>0.21718541509296241</v>
      </c>
      <c r="BE227" s="37">
        <v>0.22210274018273912</v>
      </c>
      <c r="BF227" s="37">
        <v>0.23305791650259744</v>
      </c>
      <c r="BG227" s="37">
        <v>0.22737294463907709</v>
      </c>
      <c r="BH227" s="37">
        <v>0.23572006490541764</v>
      </c>
      <c r="BI227" s="37">
        <v>0.22673229357912272</v>
      </c>
      <c r="BJ227" s="37">
        <v>0.22202472606910884</v>
      </c>
      <c r="BK227" s="37">
        <v>0.24458202648080585</v>
      </c>
      <c r="BL227" s="37">
        <v>0.23152024123911352</v>
      </c>
      <c r="BM227" s="37">
        <v>0.22000914513835657</v>
      </c>
      <c r="BN227" s="37">
        <v>0.21582039036951439</v>
      </c>
      <c r="BO227" s="37">
        <v>0.22447710185728798</v>
      </c>
      <c r="BP227" s="37">
        <v>0.2220069733521981</v>
      </c>
      <c r="BQ227" s="37">
        <v>0.22530001156324042</v>
      </c>
      <c r="BR227" s="37">
        <v>0.22222999315495562</v>
      </c>
      <c r="BS227" s="37">
        <v>0.22222999315495562</v>
      </c>
      <c r="BT227" s="37">
        <v>0.22210274018273912</v>
      </c>
      <c r="BU227" s="37">
        <v>0.22210274018273912</v>
      </c>
      <c r="BV227" s="37">
        <v>0.22673229357912272</v>
      </c>
      <c r="BW227" s="37">
        <v>0.22934222309606955</v>
      </c>
      <c r="BX227" s="37">
        <v>0.21799667137278633</v>
      </c>
      <c r="BY227" s="37">
        <v>0.22234670143496338</v>
      </c>
      <c r="BZ227" s="37">
        <v>0.22073289740391955</v>
      </c>
      <c r="CA227" s="37">
        <v>0.22222999315495562</v>
      </c>
      <c r="CB227" s="37">
        <v>0.21793756543238185</v>
      </c>
      <c r="CC227" s="37">
        <v>0.23472399965429602</v>
      </c>
      <c r="CD227" s="37">
        <v>0.22202257959100935</v>
      </c>
      <c r="CE227" s="37">
        <v>0.22775218424046884</v>
      </c>
      <c r="CF227" s="37">
        <v>0.20425120209528225</v>
      </c>
      <c r="CG227" s="37">
        <v>0.21793756543238185</v>
      </c>
      <c r="CH227" s="37">
        <v>0.24411751148514593</v>
      </c>
      <c r="CI227" s="37">
        <v>0.21382337524245165</v>
      </c>
      <c r="CJ227" s="37">
        <v>0.22673229357912272</v>
      </c>
      <c r="CK227" s="37">
        <v>0.23369968420087095</v>
      </c>
      <c r="CL227" s="37">
        <v>0.21799667137278633</v>
      </c>
      <c r="CM227" s="37">
        <v>0.2224178833799515</v>
      </c>
      <c r="CN227" s="37">
        <v>0.22778795264804441</v>
      </c>
      <c r="CO227" s="37">
        <v>0.24163829424352379</v>
      </c>
      <c r="CP227" s="37">
        <v>0.22867373481805919</v>
      </c>
      <c r="CQ227" s="37">
        <v>0.22187297712243326</v>
      </c>
      <c r="CR227" s="37">
        <v>0.21812416124087486</v>
      </c>
      <c r="CS227" s="37">
        <v>0.22968857314411162</v>
      </c>
      <c r="CT227" s="37">
        <v>0.21799667137278633</v>
      </c>
      <c r="CU227" s="37">
        <v>0.21893663141981135</v>
      </c>
      <c r="CV227" s="37">
        <v>0.21812416124087486</v>
      </c>
      <c r="CW227" s="37">
        <v>0.22469440810763919</v>
      </c>
      <c r="CX227" s="37">
        <v>0.21799667137278633</v>
      </c>
      <c r="CY227" s="37">
        <v>0.21799667137278633</v>
      </c>
      <c r="CZ227" s="37">
        <v>0.23078337332709742</v>
      </c>
      <c r="DA227" s="37">
        <v>0.21812416124087486</v>
      </c>
      <c r="DB227" s="37">
        <v>0.21633576179822822</v>
      </c>
      <c r="DC227" s="37">
        <v>0.21793756543238185</v>
      </c>
      <c r="DD227" s="37">
        <v>0.22317374895640296</v>
      </c>
      <c r="DE227" s="37">
        <v>0.21784302612716888</v>
      </c>
      <c r="DF227" s="37">
        <v>0.22365298185335325</v>
      </c>
      <c r="DG227" s="37">
        <v>0.21582039036951439</v>
      </c>
      <c r="DH227" s="37">
        <v>0.21619917195324656</v>
      </c>
      <c r="DI227" s="37">
        <v>0.22497155844714567</v>
      </c>
      <c r="DJ227" s="37">
        <v>0.2228277805962009</v>
      </c>
      <c r="DK227" s="37">
        <v>0.21799667137278633</v>
      </c>
      <c r="DL227" s="37">
        <v>0.21799667137278633</v>
      </c>
      <c r="DM227" s="37">
        <v>0.20622125660103463</v>
      </c>
      <c r="DN227" s="37">
        <v>0.22010602858938677</v>
      </c>
      <c r="DO227" s="37">
        <v>0.21799667137278633</v>
      </c>
      <c r="DP227" s="37">
        <v>0.21582039036951439</v>
      </c>
      <c r="DQ227" s="37">
        <v>0.22252274272817663</v>
      </c>
      <c r="DR227" s="37">
        <v>0.20578593938946144</v>
      </c>
      <c r="DS227" s="37">
        <v>0.2194955617847667</v>
      </c>
      <c r="DT227" s="37">
        <v>0.21320775902480849</v>
      </c>
      <c r="DU227" s="37">
        <v>0.21799667137278633</v>
      </c>
      <c r="DV227" s="37">
        <v>0.21784302612716888</v>
      </c>
      <c r="DW227" s="37">
        <v>0.21625485625342855</v>
      </c>
      <c r="DX227" s="37">
        <v>0.21899743913755576</v>
      </c>
      <c r="DY227" s="37">
        <v>0.21812416124087486</v>
      </c>
      <c r="DZ227" s="37">
        <v>0.21783065519688183</v>
      </c>
      <c r="EA227" s="37">
        <v>0.21809052030054898</v>
      </c>
      <c r="EB227" s="37">
        <v>0.22317374895640296</v>
      </c>
      <c r="EC227" s="37">
        <v>0.21799667137278633</v>
      </c>
      <c r="ED227" s="37">
        <v>0.22159917585948041</v>
      </c>
      <c r="EE227" s="37">
        <v>0.21812416124087486</v>
      </c>
      <c r="EF227" s="37">
        <v>0.21799667137278633</v>
      </c>
      <c r="EG227" s="37">
        <v>0.21582039036951439</v>
      </c>
      <c r="EH227" s="37">
        <v>0.21799667137278633</v>
      </c>
      <c r="EI227" s="37">
        <v>0.21799667137278633</v>
      </c>
      <c r="EJ227" s="37">
        <v>0.22464308879240247</v>
      </c>
      <c r="EK227" s="37">
        <v>0.21958374549735415</v>
      </c>
      <c r="EL227" s="37">
        <v>0.22464308879240247</v>
      </c>
      <c r="EM227" s="37">
        <v>0.22512621915327125</v>
      </c>
      <c r="EN227" s="37">
        <v>0.22005600141893122</v>
      </c>
      <c r="EO227" s="37">
        <v>0.21156146677967924</v>
      </c>
      <c r="EP227" s="37">
        <v>0.22464308879240247</v>
      </c>
      <c r="EQ227" s="37">
        <v>0.22037828955215377</v>
      </c>
      <c r="ER227" s="37">
        <v>0.21009985094676464</v>
      </c>
      <c r="ES227" s="37">
        <v>0.20863470937200024</v>
      </c>
      <c r="ET227" s="37">
        <v>0.21812416124087486</v>
      </c>
      <c r="EU227" s="37">
        <v>0.22269213541318922</v>
      </c>
      <c r="EV227" s="37">
        <v>0.22365298185335325</v>
      </c>
      <c r="EW227" s="37">
        <v>0.22767074713471369</v>
      </c>
      <c r="EX227" s="37">
        <v>0.21799667137278633</v>
      </c>
      <c r="EY227" s="37">
        <v>0.21799667137278633</v>
      </c>
      <c r="EZ227" s="37">
        <v>0.22250547694901601</v>
      </c>
      <c r="FA227" s="37">
        <v>0.21812416124087486</v>
      </c>
      <c r="FB227" s="37">
        <v>0.21650624448779587</v>
      </c>
      <c r="FC227" s="37">
        <v>0.21812416124087486</v>
      </c>
      <c r="FD227" s="37">
        <v>0.20076433266024418</v>
      </c>
      <c r="FE227" s="37">
        <v>0.22037828955215377</v>
      </c>
      <c r="FF227" s="37">
        <v>0.21650624448779587</v>
      </c>
      <c r="FG227" s="37">
        <v>0.21799667137278633</v>
      </c>
      <c r="FH227" s="37">
        <v>0.21787498810162043</v>
      </c>
      <c r="FI227" s="37">
        <v>0.21129304553376849</v>
      </c>
      <c r="FJ227" s="37">
        <v>0.23310130194522705</v>
      </c>
      <c r="FK227" s="37">
        <v>0.21812416124087486</v>
      </c>
      <c r="FL227" s="37">
        <v>0.21929926526928512</v>
      </c>
      <c r="FM227" s="37">
        <v>0.22108940107568564</v>
      </c>
      <c r="FN227" s="37">
        <v>0.22464308879240247</v>
      </c>
      <c r="FO227" s="37">
        <v>0.22806862573064213</v>
      </c>
      <c r="FP227" s="37">
        <v>0.21812416124087486</v>
      </c>
      <c r="FQ227" s="37">
        <v>0.21799667137278633</v>
      </c>
      <c r="FR227" s="37">
        <v>0.21812416124087486</v>
      </c>
      <c r="FS227" s="37">
        <v>0.2109644356243574</v>
      </c>
      <c r="FT227" s="37">
        <v>0.21799667137278633</v>
      </c>
      <c r="FU227" s="37">
        <v>0.21799667137278633</v>
      </c>
      <c r="FV227" s="37">
        <v>0.21809052030054898</v>
      </c>
      <c r="FW227" s="37">
        <v>0.22927124485259021</v>
      </c>
      <c r="FX227" s="37">
        <v>0.22464308879240247</v>
      </c>
      <c r="FY227" s="37">
        <v>0.22154047366087748</v>
      </c>
      <c r="FZ227" s="37">
        <v>0.21344805293723468</v>
      </c>
      <c r="GA227" s="37">
        <v>0.21799667137278633</v>
      </c>
      <c r="GB227" s="37">
        <v>0.21799667137278633</v>
      </c>
      <c r="GC227" s="37">
        <v>0.23205244209343312</v>
      </c>
      <c r="GD227" s="37">
        <v>0.21725247468658626</v>
      </c>
      <c r="GE227" s="37">
        <v>0.21812416124087486</v>
      </c>
      <c r="GF227" s="37">
        <v>0.21799667137278633</v>
      </c>
      <c r="GG227" s="37">
        <v>0.2281332319107483</v>
      </c>
      <c r="GH227" s="37">
        <v>0.21290072039428765</v>
      </c>
      <c r="GI227" s="37">
        <v>0.21809052030054898</v>
      </c>
      <c r="GJ227" s="37">
        <v>0.21812416124087486</v>
      </c>
      <c r="GK227" s="37">
        <v>0.21298223518060255</v>
      </c>
      <c r="GL227" s="37">
        <v>0.21784302612716888</v>
      </c>
      <c r="GM227" s="37">
        <v>0.23319197254072699</v>
      </c>
      <c r="GN227" s="37">
        <v>0.21582039036951439</v>
      </c>
      <c r="GO227" s="37">
        <v>0.21729302053338961</v>
      </c>
      <c r="GP227" s="37">
        <v>0.21812416124087486</v>
      </c>
      <c r="GQ227" s="37">
        <v>0.23240388921132471</v>
      </c>
      <c r="GR227" s="37">
        <v>0.22464308879240247</v>
      </c>
      <c r="GS227" s="37">
        <v>0.21799667137278633</v>
      </c>
      <c r="GT227" s="37">
        <v>0.22368013210724524</v>
      </c>
      <c r="GU227" s="37">
        <v>0.22117172076866809</v>
      </c>
      <c r="GV227" s="37">
        <v>0.21787498810162043</v>
      </c>
      <c r="GW227" s="37">
        <v>0.21799667137278633</v>
      </c>
      <c r="GX227" s="37">
        <v>0.22509900124490168</v>
      </c>
      <c r="GY227" s="37">
        <v>0.22464308879240247</v>
      </c>
      <c r="GZ227" s="37">
        <v>0.22144058848376225</v>
      </c>
      <c r="HA227" s="37">
        <v>0.21793756543238185</v>
      </c>
      <c r="HB227" s="37">
        <v>0.22108940107568564</v>
      </c>
      <c r="HC227" s="37">
        <v>0.21923392244996442</v>
      </c>
      <c r="HD227" s="37">
        <v>0.21812416124087486</v>
      </c>
      <c r="HE227" s="37">
        <v>0.18212482162407029</v>
      </c>
      <c r="HF227" s="37">
        <v>0.21799667137278633</v>
      </c>
      <c r="HG227" s="37">
        <v>0.18243965897384373</v>
      </c>
      <c r="HH227" s="37">
        <v>0.22056859631479031</v>
      </c>
      <c r="HI227" s="37">
        <v>0.21799667137278633</v>
      </c>
      <c r="HJ227" s="37">
        <v>0.21962304675191646</v>
      </c>
      <c r="HK227" s="37">
        <v>0.21382337524245165</v>
      </c>
      <c r="HL227" s="37">
        <v>0.2159229753901859</v>
      </c>
      <c r="HM227" s="37">
        <v>0.21799667137278633</v>
      </c>
      <c r="HN227" s="37">
        <v>0.20971854156374081</v>
      </c>
      <c r="HO227" s="37">
        <v>0.22332228382418085</v>
      </c>
      <c r="HP227" s="37">
        <v>0.21812416124087486</v>
      </c>
      <c r="HQ227" s="37">
        <v>0.21784302612716888</v>
      </c>
      <c r="HR227" s="37">
        <v>0.21051297616003017</v>
      </c>
      <c r="HS227" s="37">
        <v>0.21974486090850487</v>
      </c>
      <c r="HT227" s="37">
        <v>0.21793756543238185</v>
      </c>
      <c r="HU227" s="37">
        <v>0.22354777494961819</v>
      </c>
      <c r="HV227" s="37">
        <v>0.21582039036951439</v>
      </c>
      <c r="HW227" s="37">
        <v>0.21799667137278633</v>
      </c>
      <c r="HX227" s="37">
        <v>0.22464308879240247</v>
      </c>
      <c r="HY227" s="37">
        <v>0.22464308879240247</v>
      </c>
      <c r="HZ227" s="37">
        <v>0.21354935589969859</v>
      </c>
      <c r="IA227" s="37">
        <v>0.21793756543238185</v>
      </c>
      <c r="IB227" s="37">
        <v>0.21784302612716888</v>
      </c>
      <c r="IC227" s="37">
        <v>0.2151058034544866</v>
      </c>
      <c r="ID227" s="37">
        <v>0.21793756543238185</v>
      </c>
      <c r="IE227" s="37">
        <v>0.21799667137278633</v>
      </c>
      <c r="IF227" s="37">
        <v>0.21809052030054898</v>
      </c>
      <c r="IG227" s="37">
        <v>0.21582039036951439</v>
      </c>
      <c r="IH227" s="37">
        <v>0.2228277805962009</v>
      </c>
      <c r="II227" s="37">
        <v>0.22464308879240247</v>
      </c>
      <c r="IJ227" s="37">
        <v>0.2193738885353278</v>
      </c>
      <c r="IK227" s="37">
        <v>0.21983544868422555</v>
      </c>
      <c r="IL227" s="37">
        <v>0.21619917195324656</v>
      </c>
      <c r="IM227" s="37"/>
      <c r="IN227" s="37"/>
      <c r="IO227" s="37"/>
      <c r="IP227" s="37"/>
      <c r="IQ227" s="37"/>
      <c r="IR227" s="37"/>
      <c r="IS227" s="37"/>
      <c r="IT227" s="37"/>
      <c r="IU227" s="37"/>
      <c r="IV227" s="37"/>
      <c r="IW227" s="37"/>
      <c r="IX227" s="37"/>
      <c r="IY227" s="37"/>
      <c r="IZ227" s="37"/>
      <c r="JA227" s="37"/>
      <c r="JB227" s="37"/>
      <c r="JC227" s="37"/>
      <c r="JD227" s="37"/>
      <c r="JE227" s="37"/>
      <c r="JF227" s="37"/>
      <c r="JG227" s="37"/>
      <c r="JH227" s="37"/>
      <c r="JI227" s="37"/>
      <c r="JJ227" s="37"/>
      <c r="JK227" s="37"/>
      <c r="JL227" s="37"/>
      <c r="JM227" s="37"/>
      <c r="JN227" s="37"/>
      <c r="JO227" s="37"/>
      <c r="JP227" s="37"/>
      <c r="JQ227" s="37"/>
      <c r="JR227" s="37"/>
      <c r="JS227" s="37"/>
      <c r="JT227" s="37"/>
      <c r="JU227" s="37"/>
      <c r="JV227" s="37"/>
      <c r="JW227" s="37"/>
      <c r="JX227" s="37"/>
      <c r="JY227" s="37"/>
      <c r="JZ227" s="37"/>
      <c r="KA227" s="37"/>
      <c r="KB227" s="37"/>
      <c r="KC227" s="37"/>
      <c r="KD227" s="37"/>
      <c r="KE227" s="37"/>
      <c r="KF227" s="37"/>
      <c r="KG227" s="37"/>
      <c r="KH227" s="37"/>
      <c r="KI227" s="37"/>
      <c r="KJ227" s="37"/>
      <c r="KK227" s="37"/>
      <c r="KL227" s="37"/>
      <c r="KM227" s="37"/>
      <c r="KN227" s="37"/>
      <c r="KO227" s="37"/>
      <c r="KP227" s="37"/>
      <c r="KQ227" s="37"/>
      <c r="KR227" s="37"/>
      <c r="KS227" s="37"/>
      <c r="KT227" s="37"/>
      <c r="KU227" s="37"/>
      <c r="KV227" s="37"/>
      <c r="KW227" s="37"/>
      <c r="KX227" s="37"/>
      <c r="KY227" s="37"/>
      <c r="KZ227" s="37"/>
      <c r="LA227" s="37"/>
      <c r="LB227" s="37"/>
      <c r="LC227" s="37"/>
      <c r="LD227" s="37"/>
      <c r="LE227" s="37"/>
      <c r="LF227" s="37"/>
      <c r="LG227" s="37"/>
      <c r="LH227" s="37"/>
      <c r="LI227" s="37"/>
      <c r="LJ227" s="37"/>
      <c r="LK227" s="37"/>
      <c r="LL227" s="37"/>
      <c r="LM227" s="37"/>
      <c r="LN227" s="37"/>
      <c r="LO227" s="37"/>
      <c r="LP227" s="37"/>
      <c r="LQ227" s="37"/>
      <c r="LR227" s="37"/>
      <c r="LS227" s="37"/>
      <c r="LT227" s="37"/>
      <c r="LU227" s="37"/>
      <c r="LV227" s="37"/>
      <c r="LW227" s="37"/>
      <c r="LX227" s="37"/>
      <c r="LY227" s="37"/>
      <c r="LZ227" s="37"/>
      <c r="MA227" s="37"/>
      <c r="MB227" s="37"/>
      <c r="MC227" s="37"/>
      <c r="MD227" s="37"/>
      <c r="ME227" s="37"/>
      <c r="MF227" s="37"/>
      <c r="MG227" s="37"/>
      <c r="MH227" s="37"/>
      <c r="MI227" s="37"/>
      <c r="MJ227" s="37"/>
      <c r="MK227" s="37"/>
      <c r="ML227" s="37"/>
      <c r="MM227" s="37"/>
      <c r="MN227" s="37"/>
      <c r="MO227" s="37"/>
      <c r="MP227" s="37"/>
      <c r="MQ227" s="37"/>
      <c r="MR227" s="37"/>
      <c r="MS227" s="37"/>
      <c r="MT227" s="37"/>
      <c r="MU227" s="37"/>
      <c r="MV227" s="37"/>
      <c r="MW227" s="37"/>
      <c r="MX227" s="37"/>
      <c r="MY227" s="37"/>
      <c r="MZ227" s="37"/>
      <c r="NA227" s="37"/>
      <c r="NB227" s="37"/>
      <c r="NC227" s="37"/>
      <c r="ND227" s="37"/>
      <c r="NE227" s="37"/>
      <c r="NF227" s="37"/>
      <c r="NG227" s="37"/>
      <c r="NH227" s="37"/>
      <c r="NI227" s="37"/>
      <c r="NJ227" s="37"/>
      <c r="NK227" s="37"/>
      <c r="NL227" s="37"/>
      <c r="NM227" s="37"/>
      <c r="NN227" s="37"/>
      <c r="NO227" s="37"/>
      <c r="NP227" s="37"/>
      <c r="NQ227" s="37"/>
      <c r="NR227" s="37"/>
      <c r="NS227" s="37"/>
      <c r="NT227" s="37"/>
      <c r="NU227" s="37"/>
      <c r="NV227" s="37"/>
      <c r="NW227" s="37"/>
      <c r="NX227" s="37"/>
      <c r="NY227" s="37"/>
      <c r="NZ227" s="37"/>
      <c r="OA227" s="37"/>
      <c r="OB227" s="37"/>
      <c r="OC227" s="37"/>
      <c r="OD227" s="37"/>
      <c r="OE227" s="37"/>
      <c r="OF227" s="37"/>
      <c r="OG227" s="37"/>
      <c r="OH227" s="37"/>
      <c r="OI227" s="37"/>
      <c r="OJ227" s="37"/>
      <c r="OK227" s="37"/>
      <c r="OL227" s="37"/>
      <c r="OM227" s="37"/>
      <c r="ON227" s="37"/>
      <c r="OO227" s="37"/>
      <c r="OP227" s="37"/>
      <c r="OQ227" s="37"/>
      <c r="OR227" s="37"/>
      <c r="OS227" s="37"/>
      <c r="OT227" s="37"/>
    </row>
    <row r="228" spans="1:410" x14ac:dyDescent="0.35">
      <c r="A228" s="307">
        <v>0.27000000000000013</v>
      </c>
      <c r="B228" s="314">
        <f t="shared" si="24"/>
        <v>0.22261780332627587</v>
      </c>
      <c r="C228" s="315">
        <f t="shared" si="25"/>
        <v>4.7382196673724258E-2</v>
      </c>
      <c r="D228" s="37">
        <f t="shared" si="26"/>
        <v>0.21923997365249046</v>
      </c>
      <c r="E228" s="11">
        <f t="shared" si="27"/>
        <v>5.0760026347509674E-2</v>
      </c>
      <c r="F228" s="310">
        <f t="shared" si="28"/>
        <v>0.2225505993457427</v>
      </c>
      <c r="G228" s="311">
        <f t="shared" si="29"/>
        <v>4.7449400654257429E-2</v>
      </c>
      <c r="H228" s="312">
        <f t="shared" si="30"/>
        <v>0.21936356186070505</v>
      </c>
      <c r="I228" s="313">
        <f t="shared" si="31"/>
        <v>5.0636438139295081E-2</v>
      </c>
      <c r="J228" s="323">
        <v>0.21923997365249046</v>
      </c>
      <c r="K228" s="313">
        <v>5.0760026347509674E-2</v>
      </c>
      <c r="M228" s="1">
        <v>0.27000000000000013</v>
      </c>
      <c r="N228" s="37">
        <v>0.22066318884613101</v>
      </c>
      <c r="O228" s="37">
        <v>0.22300902729246008</v>
      </c>
      <c r="P228" s="37">
        <v>0.22762450864855799</v>
      </c>
      <c r="Q228" s="37">
        <v>0.23104411671159419</v>
      </c>
      <c r="R228" s="37">
        <v>0.21876730647609821</v>
      </c>
      <c r="S228" s="37">
        <v>0.22300902729246008</v>
      </c>
      <c r="T228" s="37">
        <v>0.22151154708729726</v>
      </c>
      <c r="U228" s="37">
        <v>0.22808963645007241</v>
      </c>
      <c r="V228" s="37">
        <v>0.22300902729246008</v>
      </c>
      <c r="W228" s="37">
        <v>0.22313624602640192</v>
      </c>
      <c r="X228" s="37">
        <v>0.22300902729246008</v>
      </c>
      <c r="Y228" s="37">
        <v>0.22028066458939044</v>
      </c>
      <c r="Z228" s="37">
        <v>0.22313624602640192</v>
      </c>
      <c r="AA228" s="37">
        <v>0.22313624602640192</v>
      </c>
      <c r="AB228" s="37">
        <v>0.24058437803381461</v>
      </c>
      <c r="AC228" s="37">
        <v>0.22292804626582452</v>
      </c>
      <c r="AD228" s="37">
        <v>0.21903947122214706</v>
      </c>
      <c r="AE228" s="37">
        <v>0.2391546204929107</v>
      </c>
      <c r="AF228" s="37">
        <v>0.22300902729246008</v>
      </c>
      <c r="AG228" s="37">
        <v>0.22313624602640192</v>
      </c>
      <c r="AH228" s="37">
        <v>0.22762450864855799</v>
      </c>
      <c r="AI228" s="37">
        <v>0.23632679440719628</v>
      </c>
      <c r="AJ228" s="37">
        <v>0.22313624602640192</v>
      </c>
      <c r="AK228" s="37">
        <v>0.21891200413281564</v>
      </c>
      <c r="AL228" s="37">
        <v>0.22300902729246008</v>
      </c>
      <c r="AM228" s="37">
        <v>0.2229223101770974</v>
      </c>
      <c r="AN228" s="37">
        <v>0.2271605065541582</v>
      </c>
      <c r="AO228" s="37">
        <v>0.22292804626582452</v>
      </c>
      <c r="AP228" s="37">
        <v>0.22313624602640192</v>
      </c>
      <c r="AQ228" s="37">
        <v>0.2293227394270887</v>
      </c>
      <c r="AR228" s="37">
        <v>0.22762450864855799</v>
      </c>
      <c r="AS228" s="37">
        <v>0.21345714593500031</v>
      </c>
      <c r="AT228" s="37">
        <v>0.23519632078348041</v>
      </c>
      <c r="AU228" s="37">
        <v>0.22076955294227019</v>
      </c>
      <c r="AV228" s="37">
        <v>0.22313624602640192</v>
      </c>
      <c r="AW228" s="37">
        <v>0.22289532974636561</v>
      </c>
      <c r="AX228" s="37">
        <v>0.22292804626582452</v>
      </c>
      <c r="AY228" s="37">
        <v>0.22300902729246008</v>
      </c>
      <c r="AZ228" s="37">
        <v>0.22022186041217484</v>
      </c>
      <c r="BA228" s="37">
        <v>0.21891200413281564</v>
      </c>
      <c r="BB228" s="37">
        <v>0.21891200413281564</v>
      </c>
      <c r="BC228" s="37">
        <v>0.22425195884576898</v>
      </c>
      <c r="BD228" s="37">
        <v>0.21808925725165129</v>
      </c>
      <c r="BE228" s="37">
        <v>0.22300902729246008</v>
      </c>
      <c r="BF228" s="37">
        <v>0.23396778693814868</v>
      </c>
      <c r="BG228" s="37">
        <v>0.22826374690920148</v>
      </c>
      <c r="BH228" s="37">
        <v>0.236653792027121</v>
      </c>
      <c r="BI228" s="37">
        <v>0.22762450864855799</v>
      </c>
      <c r="BJ228" s="37">
        <v>0.22292804626582452</v>
      </c>
      <c r="BK228" s="37">
        <v>0.2455266060908794</v>
      </c>
      <c r="BL228" s="37">
        <v>0.23241630919519318</v>
      </c>
      <c r="BM228" s="37">
        <v>0.2209149226590772</v>
      </c>
      <c r="BN228" s="37">
        <v>0.21673687248862428</v>
      </c>
      <c r="BO228" s="37">
        <v>0.22534451982197012</v>
      </c>
      <c r="BP228" s="37">
        <v>0.2229223101770974</v>
      </c>
      <c r="BQ228" s="37">
        <v>0.22620762915473036</v>
      </c>
      <c r="BR228" s="37">
        <v>0.22313624602640192</v>
      </c>
      <c r="BS228" s="37">
        <v>0.22313624602640192</v>
      </c>
      <c r="BT228" s="37">
        <v>0.22300902729246008</v>
      </c>
      <c r="BU228" s="37">
        <v>0.22300902729246008</v>
      </c>
      <c r="BV228" s="37">
        <v>0.22762450864855799</v>
      </c>
      <c r="BW228" s="37">
        <v>0.23036083683204223</v>
      </c>
      <c r="BX228" s="37">
        <v>0.21891200413281564</v>
      </c>
      <c r="BY228" s="37">
        <v>0.22325431445144273</v>
      </c>
      <c r="BZ228" s="37">
        <v>0.22163878816404003</v>
      </c>
      <c r="CA228" s="37">
        <v>0.22313624602640192</v>
      </c>
      <c r="CB228" s="37">
        <v>0.21884995406065211</v>
      </c>
      <c r="CC228" s="37">
        <v>0.23564804906323666</v>
      </c>
      <c r="CD228" s="37">
        <v>0.22290587561275643</v>
      </c>
      <c r="CE228" s="37">
        <v>0.22869712566664124</v>
      </c>
      <c r="CF228" s="37">
        <v>0.20517744240378244</v>
      </c>
      <c r="CG228" s="37">
        <v>0.21884995406065211</v>
      </c>
      <c r="CH228" s="37">
        <v>0.24506203931686699</v>
      </c>
      <c r="CI228" s="37">
        <v>0.21473132391771532</v>
      </c>
      <c r="CJ228" s="37">
        <v>0.22762450864855799</v>
      </c>
      <c r="CK228" s="37">
        <v>0.23459202193027839</v>
      </c>
      <c r="CL228" s="37">
        <v>0.21891200413281564</v>
      </c>
      <c r="CM228" s="37">
        <v>0.22331412904230996</v>
      </c>
      <c r="CN228" s="37">
        <v>0.22870934201293602</v>
      </c>
      <c r="CO228" s="37">
        <v>0.24258912912161779</v>
      </c>
      <c r="CP228" s="37">
        <v>0.22956249003470686</v>
      </c>
      <c r="CQ228" s="37">
        <v>0.22277532442791426</v>
      </c>
      <c r="CR228" s="37">
        <v>0.21903947122214706</v>
      </c>
      <c r="CS228" s="37">
        <v>0.23057353026345484</v>
      </c>
      <c r="CT228" s="37">
        <v>0.21891200413281564</v>
      </c>
      <c r="CU228" s="37">
        <v>0.21986007848542988</v>
      </c>
      <c r="CV228" s="37">
        <v>0.21903947122214706</v>
      </c>
      <c r="CW228" s="37">
        <v>0.22561349287544985</v>
      </c>
      <c r="CX228" s="37">
        <v>0.21891200413281564</v>
      </c>
      <c r="CY228" s="37">
        <v>0.21891200413281564</v>
      </c>
      <c r="CZ228" s="37">
        <v>0.23168658460971669</v>
      </c>
      <c r="DA228" s="37">
        <v>0.21903947122214706</v>
      </c>
      <c r="DB228" s="37">
        <v>0.21725959942010276</v>
      </c>
      <c r="DC228" s="37">
        <v>0.21884995406065211</v>
      </c>
      <c r="DD228" s="37">
        <v>0.22407643335519012</v>
      </c>
      <c r="DE228" s="37">
        <v>0.21876730647609821</v>
      </c>
      <c r="DF228" s="37">
        <v>0.22455382028274462</v>
      </c>
      <c r="DG228" s="37">
        <v>0.21673687248862428</v>
      </c>
      <c r="DH228" s="37">
        <v>0.21712058695550684</v>
      </c>
      <c r="DI228" s="37">
        <v>0.22589081603169947</v>
      </c>
      <c r="DJ228" s="37">
        <v>0.22374536155117331</v>
      </c>
      <c r="DK228" s="37">
        <v>0.21891200413281564</v>
      </c>
      <c r="DL228" s="37">
        <v>0.21891200413281564</v>
      </c>
      <c r="DM228" s="37">
        <v>0.20710447560069878</v>
      </c>
      <c r="DN228" s="37">
        <v>0.22100232773710693</v>
      </c>
      <c r="DO228" s="37">
        <v>0.21891200413281564</v>
      </c>
      <c r="DP228" s="37">
        <v>0.21673687248862428</v>
      </c>
      <c r="DQ228" s="37">
        <v>0.2234439787357192</v>
      </c>
      <c r="DR228" s="37">
        <v>0.20669485516442676</v>
      </c>
      <c r="DS228" s="37">
        <v>0.22041127354090406</v>
      </c>
      <c r="DT228" s="37">
        <v>0.21412197188678883</v>
      </c>
      <c r="DU228" s="37">
        <v>0.21891200413281564</v>
      </c>
      <c r="DV228" s="37">
        <v>0.21876730647609821</v>
      </c>
      <c r="DW228" s="37">
        <v>0.21717110764468028</v>
      </c>
      <c r="DX228" s="37">
        <v>0.2199122901180266</v>
      </c>
      <c r="DY228" s="37">
        <v>0.21903947122214706</v>
      </c>
      <c r="DZ228" s="37">
        <v>0.21852751327064901</v>
      </c>
      <c r="EA228" s="37">
        <v>0.21900287977746635</v>
      </c>
      <c r="EB228" s="37">
        <v>0.22407643335519012</v>
      </c>
      <c r="EC228" s="37">
        <v>0.21891200413281564</v>
      </c>
      <c r="ED228" s="37">
        <v>0.2226174704998658</v>
      </c>
      <c r="EE228" s="37">
        <v>0.21903947122214706</v>
      </c>
      <c r="EF228" s="37">
        <v>0.21891200413281564</v>
      </c>
      <c r="EG228" s="37">
        <v>0.21673687248862428</v>
      </c>
      <c r="EH228" s="37">
        <v>0.21891200413281564</v>
      </c>
      <c r="EI228" s="37">
        <v>0.21891200413281564</v>
      </c>
      <c r="EJ228" s="37">
        <v>0.22554015327911459</v>
      </c>
      <c r="EK228" s="37">
        <v>0.22049645926679506</v>
      </c>
      <c r="EL228" s="37">
        <v>0.22554015327911459</v>
      </c>
      <c r="EM228" s="37">
        <v>0.226039495223052</v>
      </c>
      <c r="EN228" s="37">
        <v>0.22097923255261298</v>
      </c>
      <c r="EO228" s="37">
        <v>0.21199901246738029</v>
      </c>
      <c r="EP228" s="37">
        <v>0.22554015327911459</v>
      </c>
      <c r="EQ228" s="37">
        <v>0.22127698677436825</v>
      </c>
      <c r="ER228" s="37">
        <v>0.21100356266075915</v>
      </c>
      <c r="ES228" s="37">
        <v>0.20958666186516894</v>
      </c>
      <c r="ET228" s="37">
        <v>0.21903947122214706</v>
      </c>
      <c r="EU228" s="37">
        <v>0.22359292851283108</v>
      </c>
      <c r="EV228" s="37">
        <v>0.22455382028274462</v>
      </c>
      <c r="EW228" s="37">
        <v>0.22856675386387693</v>
      </c>
      <c r="EX228" s="37">
        <v>0.21891200413281564</v>
      </c>
      <c r="EY228" s="37">
        <v>0.21891200413281564</v>
      </c>
      <c r="EZ228" s="37">
        <v>0.22340335408329137</v>
      </c>
      <c r="FA228" s="37">
        <v>0.21903947122214706</v>
      </c>
      <c r="FB228" s="37">
        <v>0.21742120690530853</v>
      </c>
      <c r="FC228" s="37">
        <v>0.21903947122214706</v>
      </c>
      <c r="FD228" s="37">
        <v>0.20162040507169432</v>
      </c>
      <c r="FE228" s="37">
        <v>0.22127698677436825</v>
      </c>
      <c r="FF228" s="37">
        <v>0.21742120690530853</v>
      </c>
      <c r="FG228" s="37">
        <v>0.21891200413281564</v>
      </c>
      <c r="FH228" s="37">
        <v>0.21879034661006136</v>
      </c>
      <c r="FI228" s="37">
        <v>0.21219216038495436</v>
      </c>
      <c r="FJ228" s="37">
        <v>0.23399417584468929</v>
      </c>
      <c r="FK228" s="37">
        <v>0.21903947122214706</v>
      </c>
      <c r="FL228" s="37">
        <v>0.22018846168963058</v>
      </c>
      <c r="FM228" s="37">
        <v>0.22200581850126078</v>
      </c>
      <c r="FN228" s="37">
        <v>0.22554015327911459</v>
      </c>
      <c r="FO228" s="37">
        <v>0.22896457891484978</v>
      </c>
      <c r="FP228" s="37">
        <v>0.21903947122214706</v>
      </c>
      <c r="FQ228" s="37">
        <v>0.21891200413281564</v>
      </c>
      <c r="FR228" s="37">
        <v>0.21903947122214706</v>
      </c>
      <c r="FS228" s="37">
        <v>0.21187848125650577</v>
      </c>
      <c r="FT228" s="37">
        <v>0.21891200413281564</v>
      </c>
      <c r="FU228" s="37">
        <v>0.21891200413281564</v>
      </c>
      <c r="FV228" s="37">
        <v>0.21900287977746635</v>
      </c>
      <c r="FW228" s="37">
        <v>0.23018489780515261</v>
      </c>
      <c r="FX228" s="37">
        <v>0.22554015327911459</v>
      </c>
      <c r="FY228" s="37">
        <v>0.22247874498589093</v>
      </c>
      <c r="FZ228" s="37">
        <v>0.21437445812646039</v>
      </c>
      <c r="GA228" s="37">
        <v>0.21891200413281564</v>
      </c>
      <c r="GB228" s="37">
        <v>0.21891200413281564</v>
      </c>
      <c r="GC228" s="37">
        <v>0.23299871562626873</v>
      </c>
      <c r="GD228" s="37">
        <v>0.21816824540452306</v>
      </c>
      <c r="GE228" s="37">
        <v>0.21903947122214706</v>
      </c>
      <c r="GF228" s="37">
        <v>0.21891200413281564</v>
      </c>
      <c r="GG228" s="37">
        <v>0.22903191988805172</v>
      </c>
      <c r="GH228" s="37">
        <v>0.21382228288848482</v>
      </c>
      <c r="GI228" s="37">
        <v>0.21900287977746635</v>
      </c>
      <c r="GJ228" s="37">
        <v>0.21903947122214706</v>
      </c>
      <c r="GK228" s="37">
        <v>0.21388648602108429</v>
      </c>
      <c r="GL228" s="37">
        <v>0.21876730647609821</v>
      </c>
      <c r="GM228" s="37">
        <v>0.23413558232268672</v>
      </c>
      <c r="GN228" s="37">
        <v>0.21673687248862428</v>
      </c>
      <c r="GO228" s="37">
        <v>0.21817864924825492</v>
      </c>
      <c r="GP228" s="37">
        <v>0.21903947122214706</v>
      </c>
      <c r="GQ228" s="37">
        <v>0.23329827991401353</v>
      </c>
      <c r="GR228" s="37">
        <v>0.22554015327911459</v>
      </c>
      <c r="GS228" s="37">
        <v>0.21891200413281564</v>
      </c>
      <c r="GT228" s="37">
        <v>0.22461461210983447</v>
      </c>
      <c r="GU228" s="37">
        <v>0.22208511337015158</v>
      </c>
      <c r="GV228" s="37">
        <v>0.21879034661006136</v>
      </c>
      <c r="GW228" s="37">
        <v>0.21891200413281564</v>
      </c>
      <c r="GX228" s="37">
        <v>0.22601821943309153</v>
      </c>
      <c r="GY228" s="37">
        <v>0.22554015327911459</v>
      </c>
      <c r="GZ228" s="37">
        <v>0.22233887473892033</v>
      </c>
      <c r="HA228" s="37">
        <v>0.21884995406065211</v>
      </c>
      <c r="HB228" s="37">
        <v>0.22200581850126078</v>
      </c>
      <c r="HC228" s="37">
        <v>0.22015520843719893</v>
      </c>
      <c r="HD228" s="37">
        <v>0.21903947122214706</v>
      </c>
      <c r="HE228" s="37">
        <v>0.1829207680065279</v>
      </c>
      <c r="HF228" s="37">
        <v>0.21891200413281564</v>
      </c>
      <c r="HG228" s="37">
        <v>0.18312735258955448</v>
      </c>
      <c r="HH228" s="37">
        <v>0.22148120038448038</v>
      </c>
      <c r="HI228" s="37">
        <v>0.21891200413281564</v>
      </c>
      <c r="HJ228" s="37">
        <v>0.22053873203307583</v>
      </c>
      <c r="HK228" s="37">
        <v>0.21473132391771532</v>
      </c>
      <c r="HL228" s="37">
        <v>0.21683651577660101</v>
      </c>
      <c r="HM228" s="37">
        <v>0.21891200413281564</v>
      </c>
      <c r="HN228" s="37">
        <v>0.21060411514586219</v>
      </c>
      <c r="HO228" s="37">
        <v>0.22425195884576898</v>
      </c>
      <c r="HP228" s="37">
        <v>0.21903947122214706</v>
      </c>
      <c r="HQ228" s="37">
        <v>0.21876730647609821</v>
      </c>
      <c r="HR228" s="37">
        <v>0.21130812948600775</v>
      </c>
      <c r="HS228" s="37">
        <v>0.22065928192043893</v>
      </c>
      <c r="HT228" s="37">
        <v>0.21884995406065211</v>
      </c>
      <c r="HU228" s="37">
        <v>0.22444173409681145</v>
      </c>
      <c r="HV228" s="37">
        <v>0.21673687248862428</v>
      </c>
      <c r="HW228" s="37">
        <v>0.21891200413281564</v>
      </c>
      <c r="HX228" s="37">
        <v>0.22554015327911459</v>
      </c>
      <c r="HY228" s="37">
        <v>0.22554015327911459</v>
      </c>
      <c r="HZ228" s="37">
        <v>0.21445976494529884</v>
      </c>
      <c r="IA228" s="37">
        <v>0.21884995406065211</v>
      </c>
      <c r="IB228" s="37">
        <v>0.21876730647609821</v>
      </c>
      <c r="IC228" s="37">
        <v>0.21601300244371568</v>
      </c>
      <c r="ID228" s="37">
        <v>0.21884995406065211</v>
      </c>
      <c r="IE228" s="37">
        <v>0.21891200413281564</v>
      </c>
      <c r="IF228" s="37">
        <v>0.21900287977746635</v>
      </c>
      <c r="IG228" s="37">
        <v>0.21673687248862428</v>
      </c>
      <c r="IH228" s="37">
        <v>0.22374536155117331</v>
      </c>
      <c r="II228" s="37">
        <v>0.22554015327911459</v>
      </c>
      <c r="IJ228" s="37">
        <v>0.22028962960644805</v>
      </c>
      <c r="IK228" s="37">
        <v>0.22072936511840857</v>
      </c>
      <c r="IL228" s="37">
        <v>0.21712058695550684</v>
      </c>
      <c r="IM228" s="37"/>
      <c r="IN228" s="37"/>
      <c r="IO228" s="37"/>
      <c r="IP228" s="37"/>
      <c r="IQ228" s="37"/>
      <c r="IR228" s="37"/>
      <c r="IS228" s="37"/>
      <c r="IT228" s="37"/>
      <c r="IU228" s="37"/>
      <c r="IV228" s="37"/>
      <c r="IW228" s="37"/>
      <c r="IX228" s="37"/>
      <c r="IY228" s="37"/>
      <c r="IZ228" s="37"/>
      <c r="JA228" s="37"/>
      <c r="JB228" s="37"/>
      <c r="JC228" s="37"/>
      <c r="JD228" s="37"/>
      <c r="JE228" s="37"/>
      <c r="JF228" s="37"/>
      <c r="JG228" s="37"/>
      <c r="JH228" s="37"/>
      <c r="JI228" s="37"/>
      <c r="JJ228" s="37"/>
      <c r="JK228" s="37"/>
      <c r="JL228" s="37"/>
      <c r="JM228" s="37"/>
      <c r="JN228" s="37"/>
      <c r="JO228" s="37"/>
      <c r="JP228" s="37"/>
      <c r="JQ228" s="37"/>
      <c r="JR228" s="37"/>
      <c r="JS228" s="37"/>
      <c r="JT228" s="37"/>
      <c r="JU228" s="37"/>
      <c r="JV228" s="37"/>
      <c r="JW228" s="37"/>
      <c r="JX228" s="37"/>
      <c r="JY228" s="37"/>
      <c r="JZ228" s="37"/>
      <c r="KA228" s="37"/>
      <c r="KB228" s="37"/>
      <c r="KC228" s="37"/>
      <c r="KD228" s="37"/>
      <c r="KE228" s="37"/>
      <c r="KF228" s="37"/>
      <c r="KG228" s="37"/>
      <c r="KH228" s="37"/>
      <c r="KI228" s="37"/>
      <c r="KJ228" s="37"/>
      <c r="KK228" s="37"/>
      <c r="KL228" s="37"/>
      <c r="KM228" s="37"/>
      <c r="KN228" s="37"/>
      <c r="KO228" s="37"/>
      <c r="KP228" s="37"/>
      <c r="KQ228" s="37"/>
      <c r="KR228" s="37"/>
      <c r="KS228" s="37"/>
      <c r="KT228" s="37"/>
      <c r="KU228" s="37"/>
      <c r="KV228" s="37"/>
      <c r="KW228" s="37"/>
      <c r="KX228" s="37"/>
      <c r="KY228" s="37"/>
      <c r="KZ228" s="37"/>
      <c r="LA228" s="37"/>
      <c r="LB228" s="37"/>
      <c r="LC228" s="37"/>
      <c r="LD228" s="37"/>
      <c r="LE228" s="37"/>
      <c r="LF228" s="37"/>
      <c r="LG228" s="37"/>
      <c r="LH228" s="37"/>
      <c r="LI228" s="37"/>
      <c r="LJ228" s="37"/>
      <c r="LK228" s="37"/>
      <c r="LL228" s="37"/>
      <c r="LM228" s="37"/>
      <c r="LN228" s="37"/>
      <c r="LO228" s="37"/>
      <c r="LP228" s="37"/>
      <c r="LQ228" s="37"/>
      <c r="LR228" s="37"/>
      <c r="LS228" s="37"/>
      <c r="LT228" s="37"/>
      <c r="LU228" s="37"/>
      <c r="LV228" s="37"/>
      <c r="LW228" s="37"/>
      <c r="LX228" s="37"/>
      <c r="LY228" s="37"/>
      <c r="LZ228" s="37"/>
      <c r="MA228" s="37"/>
      <c r="MB228" s="37"/>
      <c r="MC228" s="37"/>
      <c r="MD228" s="37"/>
      <c r="ME228" s="37"/>
      <c r="MF228" s="37"/>
      <c r="MG228" s="37"/>
      <c r="MH228" s="37"/>
      <c r="MI228" s="37"/>
      <c r="MJ228" s="37"/>
      <c r="MK228" s="37"/>
      <c r="ML228" s="37"/>
      <c r="MM228" s="37"/>
      <c r="MN228" s="37"/>
      <c r="MO228" s="37"/>
      <c r="MP228" s="37"/>
      <c r="MQ228" s="37"/>
      <c r="MR228" s="37"/>
      <c r="MS228" s="37"/>
      <c r="MT228" s="37"/>
      <c r="MU228" s="37"/>
      <c r="MV228" s="37"/>
      <c r="MW228" s="37"/>
      <c r="MX228" s="37"/>
      <c r="MY228" s="37"/>
      <c r="MZ228" s="37"/>
      <c r="NA228" s="37"/>
      <c r="NB228" s="37"/>
      <c r="NC228" s="37"/>
      <c r="ND228" s="37"/>
      <c r="NE228" s="37"/>
      <c r="NF228" s="37"/>
      <c r="NG228" s="37"/>
      <c r="NH228" s="37"/>
      <c r="NI228" s="37"/>
      <c r="NJ228" s="37"/>
      <c r="NK228" s="37"/>
      <c r="NL228" s="37"/>
      <c r="NM228" s="37"/>
      <c r="NN228" s="37"/>
      <c r="NO228" s="37"/>
      <c r="NP228" s="37"/>
      <c r="NQ228" s="37"/>
      <c r="NR228" s="37"/>
      <c r="NS228" s="37"/>
      <c r="NT228" s="37"/>
      <c r="NU228" s="37"/>
      <c r="NV228" s="37"/>
      <c r="NW228" s="37"/>
      <c r="NX228" s="37"/>
      <c r="NY228" s="37"/>
      <c r="NZ228" s="37"/>
      <c r="OA228" s="37"/>
      <c r="OB228" s="37"/>
      <c r="OC228" s="37"/>
      <c r="OD228" s="37"/>
      <c r="OE228" s="37"/>
      <c r="OF228" s="37"/>
      <c r="OG228" s="37"/>
      <c r="OH228" s="37"/>
      <c r="OI228" s="37"/>
      <c r="OJ228" s="37"/>
      <c r="OK228" s="37"/>
      <c r="OL228" s="37"/>
      <c r="OM228" s="37"/>
      <c r="ON228" s="37"/>
      <c r="OO228" s="37"/>
      <c r="OP228" s="37"/>
      <c r="OQ228" s="37"/>
      <c r="OR228" s="37"/>
      <c r="OS228" s="37"/>
      <c r="OT228" s="37"/>
    </row>
    <row r="229" spans="1:410" x14ac:dyDescent="0.35">
      <c r="A229" s="307">
        <v>0.27100000000000013</v>
      </c>
      <c r="B229" s="314">
        <f t="shared" si="24"/>
        <v>0.22352476744728195</v>
      </c>
      <c r="C229" s="315">
        <f t="shared" si="25"/>
        <v>4.7475232552718183E-2</v>
      </c>
      <c r="D229" s="37">
        <f t="shared" si="26"/>
        <v>0.22014724486196674</v>
      </c>
      <c r="E229" s="11">
        <f t="shared" si="27"/>
        <v>5.085275513803339E-2</v>
      </c>
      <c r="F229" s="310">
        <f t="shared" si="28"/>
        <v>0.22345656783377396</v>
      </c>
      <c r="G229" s="311">
        <f t="shared" si="29"/>
        <v>4.7543432166226168E-2</v>
      </c>
      <c r="H229" s="312">
        <f t="shared" si="30"/>
        <v>0.22027175133163387</v>
      </c>
      <c r="I229" s="313">
        <f t="shared" si="31"/>
        <v>5.0728248668366255E-2</v>
      </c>
      <c r="J229" s="323">
        <v>0.22014724486196674</v>
      </c>
      <c r="K229" s="313">
        <v>5.085275513803339E-2</v>
      </c>
      <c r="M229" s="1">
        <v>0.27100000000000013</v>
      </c>
      <c r="N229" s="37">
        <v>0.22156839133721951</v>
      </c>
      <c r="O229" s="37">
        <v>0.22391550669666227</v>
      </c>
      <c r="P229" s="37">
        <v>0.2285169909420719</v>
      </c>
      <c r="Q229" s="37">
        <v>0.23193376881986261</v>
      </c>
      <c r="R229" s="37">
        <v>0.21969179702486064</v>
      </c>
      <c r="S229" s="37">
        <v>0.22391550669666227</v>
      </c>
      <c r="T229" s="37">
        <v>0.22241765750436571</v>
      </c>
      <c r="U229" s="37">
        <v>0.22897813470195238</v>
      </c>
      <c r="V229" s="37">
        <v>0.22391550669666227</v>
      </c>
      <c r="W229" s="37">
        <v>0.22404268898417556</v>
      </c>
      <c r="X229" s="37">
        <v>0.22391550669666227</v>
      </c>
      <c r="Y229" s="37">
        <v>0.22119314339850971</v>
      </c>
      <c r="Z229" s="37">
        <v>0.22404268898417556</v>
      </c>
      <c r="AA229" s="37">
        <v>0.22404268898417556</v>
      </c>
      <c r="AB229" s="37">
        <v>0.24152531247110853</v>
      </c>
      <c r="AC229" s="37">
        <v>0.22383787957660517</v>
      </c>
      <c r="AD229" s="37">
        <v>0.21995494653988801</v>
      </c>
      <c r="AE229" s="37">
        <v>0.24009901658526345</v>
      </c>
      <c r="AF229" s="37">
        <v>0.22391550669666227</v>
      </c>
      <c r="AG229" s="37">
        <v>0.22404268898417556</v>
      </c>
      <c r="AH229" s="37">
        <v>0.2285169909420719</v>
      </c>
      <c r="AI229" s="37">
        <v>0.23728155601472145</v>
      </c>
      <c r="AJ229" s="37">
        <v>0.22404268898417556</v>
      </c>
      <c r="AK229" s="37">
        <v>0.21982750456431632</v>
      </c>
      <c r="AL229" s="37">
        <v>0.22391550669666227</v>
      </c>
      <c r="AM229" s="37">
        <v>0.22383787957660517</v>
      </c>
      <c r="AN229" s="37">
        <v>0.22805322990281685</v>
      </c>
      <c r="AO229" s="37">
        <v>0.22383787957660517</v>
      </c>
      <c r="AP229" s="37">
        <v>0.22404268898417556</v>
      </c>
      <c r="AQ229" s="37">
        <v>0.23025588892388216</v>
      </c>
      <c r="AR229" s="37">
        <v>0.2285169909420719</v>
      </c>
      <c r="AS229" s="37">
        <v>0.21436044654420261</v>
      </c>
      <c r="AT229" s="37">
        <v>0.23609156908355966</v>
      </c>
      <c r="AU229" s="37">
        <v>0.22167046390087397</v>
      </c>
      <c r="AV229" s="37">
        <v>0.22404268898417556</v>
      </c>
      <c r="AW229" s="37">
        <v>0.22379785921221385</v>
      </c>
      <c r="AX229" s="37">
        <v>0.22383787957660517</v>
      </c>
      <c r="AY229" s="37">
        <v>0.22391550669666227</v>
      </c>
      <c r="AZ229" s="37">
        <v>0.22113668088718286</v>
      </c>
      <c r="BA229" s="37">
        <v>0.21982750456431632</v>
      </c>
      <c r="BB229" s="37">
        <v>0.21982750456431632</v>
      </c>
      <c r="BC229" s="37">
        <v>0.22518185104238264</v>
      </c>
      <c r="BD229" s="37">
        <v>0.21899328043260713</v>
      </c>
      <c r="BE229" s="37">
        <v>0.22391550669666227</v>
      </c>
      <c r="BF229" s="37">
        <v>0.23487782968399951</v>
      </c>
      <c r="BG229" s="37">
        <v>0.22915482046416047</v>
      </c>
      <c r="BH229" s="37">
        <v>0.23758760335917239</v>
      </c>
      <c r="BI229" s="37">
        <v>0.2285169909420719</v>
      </c>
      <c r="BJ229" s="37">
        <v>0.22383787957660517</v>
      </c>
      <c r="BK229" s="37">
        <v>0.24647133990237147</v>
      </c>
      <c r="BL229" s="37">
        <v>0.23331268668463534</v>
      </c>
      <c r="BM229" s="37">
        <v>0.22182088785337939</v>
      </c>
      <c r="BN229" s="37">
        <v>0.2176535147560148</v>
      </c>
      <c r="BO229" s="37">
        <v>0.22621227852408032</v>
      </c>
      <c r="BP229" s="37">
        <v>0.22383787957660517</v>
      </c>
      <c r="BQ229" s="37">
        <v>0.22711544386483973</v>
      </c>
      <c r="BR229" s="37">
        <v>0.22404268898417556</v>
      </c>
      <c r="BS229" s="37">
        <v>0.22404268898417556</v>
      </c>
      <c r="BT229" s="37">
        <v>0.22391550669666227</v>
      </c>
      <c r="BU229" s="37">
        <v>0.22391550669666227</v>
      </c>
      <c r="BV229" s="37">
        <v>0.2285169909420719</v>
      </c>
      <c r="BW229" s="37">
        <v>0.23137906384827267</v>
      </c>
      <c r="BX229" s="37">
        <v>0.21982750456431632</v>
      </c>
      <c r="BY229" s="37">
        <v>0.2241621170907302</v>
      </c>
      <c r="BZ229" s="37">
        <v>0.22254486568257348</v>
      </c>
      <c r="CA229" s="37">
        <v>0.22404268898417556</v>
      </c>
      <c r="CB229" s="37">
        <v>0.21976249847458718</v>
      </c>
      <c r="CC229" s="37">
        <v>0.23657229084656528</v>
      </c>
      <c r="CD229" s="37">
        <v>0.22378950332982028</v>
      </c>
      <c r="CE229" s="37">
        <v>0.22964221490063208</v>
      </c>
      <c r="CF229" s="37">
        <v>0.20610372467793869</v>
      </c>
      <c r="CG229" s="37">
        <v>0.21976249847458718</v>
      </c>
      <c r="CH229" s="37">
        <v>0.24600670229970145</v>
      </c>
      <c r="CI229" s="37">
        <v>0.21563938211315925</v>
      </c>
      <c r="CJ229" s="37">
        <v>0.2285169909420719</v>
      </c>
      <c r="CK229" s="37">
        <v>0.23548467682423935</v>
      </c>
      <c r="CL229" s="37">
        <v>0.21982750456431632</v>
      </c>
      <c r="CM229" s="37">
        <v>0.22421052376455886</v>
      </c>
      <c r="CN229" s="37">
        <v>0.22962923846021943</v>
      </c>
      <c r="CO229" s="37">
        <v>0.24354010138516835</v>
      </c>
      <c r="CP229" s="37">
        <v>0.23045156121558019</v>
      </c>
      <c r="CQ229" s="37">
        <v>0.22367784642318544</v>
      </c>
      <c r="CR229" s="37">
        <v>0.21995494653988801</v>
      </c>
      <c r="CS229" s="37">
        <v>0.23145881485665454</v>
      </c>
      <c r="CT229" s="37">
        <v>0.21982750456431632</v>
      </c>
      <c r="CU229" s="37">
        <v>0.22076528726695499</v>
      </c>
      <c r="CV229" s="37">
        <v>0.21995494653988801</v>
      </c>
      <c r="CW229" s="37">
        <v>0.22653275209137003</v>
      </c>
      <c r="CX229" s="37">
        <v>0.21982750456431632</v>
      </c>
      <c r="CY229" s="37">
        <v>0.21982750456431632</v>
      </c>
      <c r="CZ229" s="37">
        <v>0.2325900976831996</v>
      </c>
      <c r="DA229" s="37">
        <v>0.21995494653988801</v>
      </c>
      <c r="DB229" s="37">
        <v>0.21818364437106696</v>
      </c>
      <c r="DC229" s="37">
        <v>0.21976249847458718</v>
      </c>
      <c r="DD229" s="37">
        <v>0.22497638639198336</v>
      </c>
      <c r="DE229" s="37">
        <v>0.21969179702486064</v>
      </c>
      <c r="DF229" s="37">
        <v>0.22545494387871257</v>
      </c>
      <c r="DG229" s="37">
        <v>0.2176535147560148</v>
      </c>
      <c r="DH229" s="37">
        <v>0.21804214516989018</v>
      </c>
      <c r="DI229" s="37">
        <v>0.22681025305534996</v>
      </c>
      <c r="DJ229" s="37">
        <v>0.2246631172708462</v>
      </c>
      <c r="DK229" s="37">
        <v>0.21982750456431632</v>
      </c>
      <c r="DL229" s="37">
        <v>0.21982750456431632</v>
      </c>
      <c r="DM229" s="37">
        <v>0.20798703559798248</v>
      </c>
      <c r="DN229" s="37">
        <v>0.22189891408586049</v>
      </c>
      <c r="DO229" s="37">
        <v>0.21982750456431632</v>
      </c>
      <c r="DP229" s="37">
        <v>0.2176535147560148</v>
      </c>
      <c r="DQ229" s="37">
        <v>0.22436538804025008</v>
      </c>
      <c r="DR229" s="37">
        <v>0.2076095062880241</v>
      </c>
      <c r="DS229" s="37">
        <v>0.22132715631875777</v>
      </c>
      <c r="DT229" s="37">
        <v>0.21503634052800291</v>
      </c>
      <c r="DU229" s="37">
        <v>0.21982750456431632</v>
      </c>
      <c r="DV229" s="37">
        <v>0.21969179702485975</v>
      </c>
      <c r="DW229" s="37">
        <v>0.21808752069077375</v>
      </c>
      <c r="DX229" s="37">
        <v>0.22082730945681095</v>
      </c>
      <c r="DY229" s="37">
        <v>0.21995494653988801</v>
      </c>
      <c r="DZ229" s="37">
        <v>0.21922529829686832</v>
      </c>
      <c r="EA229" s="37">
        <v>0.21991539226095624</v>
      </c>
      <c r="EB229" s="37">
        <v>0.22497638639198336</v>
      </c>
      <c r="EC229" s="37">
        <v>0.21982750456431632</v>
      </c>
      <c r="ED229" s="37">
        <v>0.22363529519961078</v>
      </c>
      <c r="EE229" s="37">
        <v>0.21995494653988801</v>
      </c>
      <c r="EF229" s="37">
        <v>0.21982750456431632</v>
      </c>
      <c r="EG229" s="37">
        <v>0.2176535147560148</v>
      </c>
      <c r="EH229" s="37">
        <v>0.21982750456431632</v>
      </c>
      <c r="EI229" s="37">
        <v>0.21982750456431632</v>
      </c>
      <c r="EJ229" s="37">
        <v>0.22643751464351136</v>
      </c>
      <c r="EK229" s="37">
        <v>0.22140932955316917</v>
      </c>
      <c r="EL229" s="37">
        <v>0.22643751464351136</v>
      </c>
      <c r="EM229" s="37">
        <v>0.22695295499957102</v>
      </c>
      <c r="EN229" s="37">
        <v>0.22190268053805218</v>
      </c>
      <c r="EO229" s="37">
        <v>0.21243749958262503</v>
      </c>
      <c r="EP229" s="37">
        <v>0.22643751464351136</v>
      </c>
      <c r="EQ229" s="37">
        <v>0.22217596978388032</v>
      </c>
      <c r="ER229" s="37">
        <v>0.21190738669032938</v>
      </c>
      <c r="ES229" s="37">
        <v>0.21053849739171726</v>
      </c>
      <c r="ET229" s="37">
        <v>0.21995494653988801</v>
      </c>
      <c r="EU229" s="37">
        <v>0.22449396755857087</v>
      </c>
      <c r="EV229" s="37">
        <v>0.22545494387871257</v>
      </c>
      <c r="EW229" s="37">
        <v>0.22946306509704151</v>
      </c>
      <c r="EX229" s="37">
        <v>0.21982750456431632</v>
      </c>
      <c r="EY229" s="37">
        <v>0.21982750456431632</v>
      </c>
      <c r="EZ229" s="37">
        <v>0.22430152254931612</v>
      </c>
      <c r="FA229" s="37">
        <v>0.21995494653988801</v>
      </c>
      <c r="FB229" s="37">
        <v>0.21833633365361638</v>
      </c>
      <c r="FC229" s="37">
        <v>0.21995494653988801</v>
      </c>
      <c r="FD229" s="37">
        <v>0.20247672832474706</v>
      </c>
      <c r="FE229" s="37">
        <v>0.22217596978388032</v>
      </c>
      <c r="FF229" s="37">
        <v>0.21833633365361638</v>
      </c>
      <c r="FG229" s="37">
        <v>0.21982750456431632</v>
      </c>
      <c r="FH229" s="37">
        <v>0.21970587504259953</v>
      </c>
      <c r="FI229" s="37">
        <v>0.21309149964557084</v>
      </c>
      <c r="FJ229" s="37">
        <v>0.23488736491332163</v>
      </c>
      <c r="FK229" s="37">
        <v>0.21995494653988801</v>
      </c>
      <c r="FL229" s="37">
        <v>0.22107794956264648</v>
      </c>
      <c r="FM229" s="37">
        <v>0.22292240953362552</v>
      </c>
      <c r="FN229" s="37">
        <v>0.22643751464351136</v>
      </c>
      <c r="FO229" s="37">
        <v>0.22986079964251549</v>
      </c>
      <c r="FP229" s="37">
        <v>0.21995494653988801</v>
      </c>
      <c r="FQ229" s="37">
        <v>0.21982750456431632</v>
      </c>
      <c r="FR229" s="37">
        <v>0.21995494653988801</v>
      </c>
      <c r="FS229" s="37">
        <v>0.21279267567287952</v>
      </c>
      <c r="FT229" s="37">
        <v>0.21982750456431632</v>
      </c>
      <c r="FU229" s="37">
        <v>0.21982750456431632</v>
      </c>
      <c r="FV229" s="37">
        <v>0.21991539226095624</v>
      </c>
      <c r="FW229" s="37">
        <v>0.23108860608016935</v>
      </c>
      <c r="FX229" s="37">
        <v>0.22643751464351136</v>
      </c>
      <c r="FY229" s="37">
        <v>0.22341709636749174</v>
      </c>
      <c r="FZ229" s="37">
        <v>0.2153010601914962</v>
      </c>
      <c r="GA229" s="37">
        <v>0.21982750456431632</v>
      </c>
      <c r="GB229" s="37">
        <v>0.21982750456431632</v>
      </c>
      <c r="GC229" s="37">
        <v>0.23394510880652897</v>
      </c>
      <c r="GD229" s="37">
        <v>0.21908417843311678</v>
      </c>
      <c r="GE229" s="37">
        <v>0.21995494653988801</v>
      </c>
      <c r="GF229" s="37">
        <v>0.21982750456431632</v>
      </c>
      <c r="GG229" s="37">
        <v>0.22993087098556986</v>
      </c>
      <c r="GH229" s="37">
        <v>0.21474404556665205</v>
      </c>
      <c r="GI229" s="37">
        <v>0.21991539226095624</v>
      </c>
      <c r="GJ229" s="37">
        <v>0.21995494653988801</v>
      </c>
      <c r="GK229" s="37">
        <v>0.21479085656036734</v>
      </c>
      <c r="GL229" s="37">
        <v>0.21969179702486064</v>
      </c>
      <c r="GM229" s="37">
        <v>0.23507935227037136</v>
      </c>
      <c r="GN229" s="37">
        <v>0.2176535147560148</v>
      </c>
      <c r="GO229" s="37">
        <v>0.21906461817778844</v>
      </c>
      <c r="GP229" s="37">
        <v>0.21995494653988801</v>
      </c>
      <c r="GQ229" s="37">
        <v>0.23419298938764888</v>
      </c>
      <c r="GR229" s="37">
        <v>0.22643751464351136</v>
      </c>
      <c r="GS229" s="37">
        <v>0.21982750456431632</v>
      </c>
      <c r="GT229" s="37">
        <v>0.22554916704550343</v>
      </c>
      <c r="GU229" s="37">
        <v>0.22299866523314904</v>
      </c>
      <c r="GV229" s="37">
        <v>0.21970587504259953</v>
      </c>
      <c r="GW229" s="37">
        <v>0.21982750456431632</v>
      </c>
      <c r="GX229" s="37">
        <v>0.22693761483371677</v>
      </c>
      <c r="GY229" s="37">
        <v>0.22643751464351136</v>
      </c>
      <c r="GZ229" s="37">
        <v>0.22323744955341751</v>
      </c>
      <c r="HA229" s="37">
        <v>0.21976249847458718</v>
      </c>
      <c r="HB229" s="37">
        <v>0.22292240953362552</v>
      </c>
      <c r="HC229" s="37">
        <v>0.22107671214749702</v>
      </c>
      <c r="HD229" s="37">
        <v>0.21995494653988801</v>
      </c>
      <c r="HE229" s="37">
        <v>0.18371705997150256</v>
      </c>
      <c r="HF229" s="37">
        <v>0.21982750456431632</v>
      </c>
      <c r="HG229" s="37">
        <v>0.18381584576364651</v>
      </c>
      <c r="HH229" s="37">
        <v>0.22239398308497171</v>
      </c>
      <c r="HI229" s="37">
        <v>0.21982750456431632</v>
      </c>
      <c r="HJ229" s="37">
        <v>0.22145458602742485</v>
      </c>
      <c r="HK229" s="37">
        <v>0.21563938211315925</v>
      </c>
      <c r="HL229" s="37">
        <v>0.21775020134956158</v>
      </c>
      <c r="HM229" s="37">
        <v>0.21982750456431632</v>
      </c>
      <c r="HN229" s="37">
        <v>0.21148989423256026</v>
      </c>
      <c r="HO229" s="37">
        <v>0.22518185104238264</v>
      </c>
      <c r="HP229" s="37">
        <v>0.21995494653988801</v>
      </c>
      <c r="HQ229" s="37">
        <v>0.21969179702486064</v>
      </c>
      <c r="HR229" s="37">
        <v>0.21210386043730334</v>
      </c>
      <c r="HS229" s="37">
        <v>0.22157387660517625</v>
      </c>
      <c r="HT229" s="37">
        <v>0.21976249847458718</v>
      </c>
      <c r="HU229" s="37">
        <v>0.22533599666860527</v>
      </c>
      <c r="HV229" s="37">
        <v>0.2176535147560148</v>
      </c>
      <c r="HW229" s="37">
        <v>0.21982750456431632</v>
      </c>
      <c r="HX229" s="37">
        <v>0.22643751464351136</v>
      </c>
      <c r="HY229" s="37">
        <v>0.22643751464351136</v>
      </c>
      <c r="HZ229" s="37">
        <v>0.21537029579787292</v>
      </c>
      <c r="IA229" s="37">
        <v>0.21976249847458718</v>
      </c>
      <c r="IB229" s="37">
        <v>0.21969179702486064</v>
      </c>
      <c r="IC229" s="37">
        <v>0.21692031604766782</v>
      </c>
      <c r="ID229" s="37">
        <v>0.21976249847458718</v>
      </c>
      <c r="IE229" s="37">
        <v>0.21982750456431632</v>
      </c>
      <c r="IF229" s="37">
        <v>0.21991539226095624</v>
      </c>
      <c r="IG229" s="37">
        <v>0.2176535147560148</v>
      </c>
      <c r="IH229" s="37">
        <v>0.2246631172708462</v>
      </c>
      <c r="II229" s="37">
        <v>0.22643751464351136</v>
      </c>
      <c r="IJ229" s="37">
        <v>0.22120865200582984</v>
      </c>
      <c r="IK229" s="37">
        <v>0.2216235701692828</v>
      </c>
      <c r="IL229" s="37">
        <v>0.21804214516989018</v>
      </c>
      <c r="IM229" s="37"/>
      <c r="IN229" s="37"/>
      <c r="IO229" s="37"/>
      <c r="IP229" s="37"/>
      <c r="IQ229" s="37"/>
      <c r="IR229" s="37"/>
      <c r="IS229" s="37"/>
      <c r="IT229" s="37"/>
      <c r="IU229" s="37"/>
      <c r="IV229" s="37"/>
      <c r="IW229" s="37"/>
      <c r="IX229" s="37"/>
      <c r="IY229" s="37"/>
      <c r="IZ229" s="37"/>
      <c r="JA229" s="37"/>
      <c r="JB229" s="37"/>
      <c r="JC229" s="37"/>
      <c r="JD229" s="37"/>
      <c r="JE229" s="37"/>
      <c r="JF229" s="37"/>
      <c r="JG229" s="37"/>
      <c r="JH229" s="37"/>
      <c r="JI229" s="37"/>
      <c r="JJ229" s="37"/>
      <c r="JK229" s="37"/>
      <c r="JL229" s="37"/>
      <c r="JM229" s="37"/>
      <c r="JN229" s="37"/>
      <c r="JO229" s="37"/>
      <c r="JP229" s="37"/>
      <c r="JQ229" s="37"/>
      <c r="JR229" s="37"/>
      <c r="JS229" s="37"/>
      <c r="JT229" s="37"/>
      <c r="JU229" s="37"/>
      <c r="JV229" s="37"/>
      <c r="JW229" s="37"/>
      <c r="JX229" s="37"/>
      <c r="JY229" s="37"/>
      <c r="JZ229" s="37"/>
      <c r="KA229" s="37"/>
      <c r="KB229" s="37"/>
      <c r="KC229" s="37"/>
      <c r="KD229" s="37"/>
      <c r="KE229" s="37"/>
      <c r="KF229" s="37"/>
      <c r="KG229" s="37"/>
      <c r="KH229" s="37"/>
      <c r="KI229" s="37"/>
      <c r="KJ229" s="37"/>
      <c r="KK229" s="37"/>
      <c r="KL229" s="37"/>
      <c r="KM229" s="37"/>
      <c r="KN229" s="37"/>
      <c r="KO229" s="37"/>
      <c r="KP229" s="37"/>
      <c r="KQ229" s="37"/>
      <c r="KR229" s="37"/>
      <c r="KS229" s="37"/>
      <c r="KT229" s="37"/>
      <c r="KU229" s="37"/>
      <c r="KV229" s="37"/>
      <c r="KW229" s="37"/>
      <c r="KX229" s="37"/>
      <c r="KY229" s="37"/>
      <c r="KZ229" s="37"/>
      <c r="LA229" s="37"/>
      <c r="LB229" s="37"/>
      <c r="LC229" s="37"/>
      <c r="LD229" s="37"/>
      <c r="LE229" s="37"/>
      <c r="LF229" s="37"/>
      <c r="LG229" s="37"/>
      <c r="LH229" s="37"/>
      <c r="LI229" s="37"/>
      <c r="LJ229" s="37"/>
      <c r="LK229" s="37"/>
      <c r="LL229" s="37"/>
      <c r="LM229" s="37"/>
      <c r="LN229" s="37"/>
      <c r="LO229" s="37"/>
      <c r="LP229" s="37"/>
      <c r="LQ229" s="37"/>
      <c r="LR229" s="37"/>
      <c r="LS229" s="37"/>
      <c r="LT229" s="37"/>
      <c r="LU229" s="37"/>
      <c r="LV229" s="37"/>
      <c r="LW229" s="37"/>
      <c r="LX229" s="37"/>
      <c r="LY229" s="37"/>
      <c r="LZ229" s="37"/>
      <c r="MA229" s="37"/>
      <c r="MB229" s="37"/>
      <c r="MC229" s="37"/>
      <c r="MD229" s="37"/>
      <c r="ME229" s="37"/>
      <c r="MF229" s="37"/>
      <c r="MG229" s="37"/>
      <c r="MH229" s="37"/>
      <c r="MI229" s="37"/>
      <c r="MJ229" s="37"/>
      <c r="MK229" s="37"/>
      <c r="ML229" s="37"/>
      <c r="MM229" s="37"/>
      <c r="MN229" s="37"/>
      <c r="MO229" s="37"/>
      <c r="MP229" s="37"/>
      <c r="MQ229" s="37"/>
      <c r="MR229" s="37"/>
      <c r="MS229" s="37"/>
      <c r="MT229" s="37"/>
      <c r="MU229" s="37"/>
      <c r="MV229" s="37"/>
      <c r="MW229" s="37"/>
      <c r="MX229" s="37"/>
      <c r="MY229" s="37"/>
      <c r="MZ229" s="37"/>
      <c r="NA229" s="37"/>
      <c r="NB229" s="37"/>
      <c r="NC229" s="37"/>
      <c r="ND229" s="37"/>
      <c r="NE229" s="37"/>
      <c r="NF229" s="37"/>
      <c r="NG229" s="37"/>
      <c r="NH229" s="37"/>
      <c r="NI229" s="37"/>
      <c r="NJ229" s="37"/>
      <c r="NK229" s="37"/>
      <c r="NL229" s="37"/>
      <c r="NM229" s="37"/>
      <c r="NN229" s="37"/>
      <c r="NO229" s="37"/>
      <c r="NP229" s="37"/>
      <c r="NQ229" s="37"/>
      <c r="NR229" s="37"/>
      <c r="NS229" s="37"/>
      <c r="NT229" s="37"/>
      <c r="NU229" s="37"/>
      <c r="NV229" s="37"/>
      <c r="NW229" s="37"/>
      <c r="NX229" s="37"/>
      <c r="NY229" s="37"/>
      <c r="NZ229" s="37"/>
      <c r="OA229" s="37"/>
      <c r="OB229" s="37"/>
      <c r="OC229" s="37"/>
      <c r="OD229" s="37"/>
      <c r="OE229" s="37"/>
      <c r="OF229" s="37"/>
      <c r="OG229" s="37"/>
      <c r="OH229" s="37"/>
      <c r="OI229" s="37"/>
      <c r="OJ229" s="37"/>
      <c r="OK229" s="37"/>
      <c r="OL229" s="37"/>
      <c r="OM229" s="37"/>
      <c r="ON229" s="37"/>
      <c r="OO229" s="37"/>
      <c r="OP229" s="37"/>
      <c r="OQ229" s="37"/>
      <c r="OR229" s="37"/>
      <c r="OS229" s="37"/>
      <c r="OT229" s="37"/>
    </row>
    <row r="230" spans="1:410" x14ac:dyDescent="0.35">
      <c r="A230" s="307">
        <v>0.27200000000000013</v>
      </c>
      <c r="B230" s="314">
        <f t="shared" si="24"/>
        <v>0.22443192384082364</v>
      </c>
      <c r="C230" s="315">
        <f t="shared" si="25"/>
        <v>4.7568076159176492E-2</v>
      </c>
      <c r="D230" s="37">
        <f t="shared" si="26"/>
        <v>0.22105491636668892</v>
      </c>
      <c r="E230" s="11">
        <f t="shared" si="27"/>
        <v>5.0945083633311211E-2</v>
      </c>
      <c r="F230" s="310">
        <f t="shared" si="28"/>
        <v>0.22436268111373231</v>
      </c>
      <c r="G230" s="311">
        <f t="shared" si="29"/>
        <v>4.7637318886267821E-2</v>
      </c>
      <c r="H230" s="312">
        <f t="shared" si="30"/>
        <v>0.22118020394666416</v>
      </c>
      <c r="I230" s="313">
        <f t="shared" si="31"/>
        <v>5.0819796053335975E-2</v>
      </c>
      <c r="J230" s="323">
        <v>0.22105491636668892</v>
      </c>
      <c r="K230" s="313">
        <v>5.0945083633311211E-2</v>
      </c>
      <c r="M230" s="1">
        <v>0.27200000000000013</v>
      </c>
      <c r="N230" s="37">
        <v>0.22247377768114962</v>
      </c>
      <c r="O230" s="37">
        <v>0.22482217782848113</v>
      </c>
      <c r="P230" s="37">
        <v>0.22940973955447586</v>
      </c>
      <c r="Q230" s="37">
        <v>0.23282373811399726</v>
      </c>
      <c r="R230" s="37">
        <v>0.22061649698865882</v>
      </c>
      <c r="S230" s="37">
        <v>0.22482217782848113</v>
      </c>
      <c r="T230" s="37">
        <v>0.223323956356279</v>
      </c>
      <c r="U230" s="37">
        <v>0.22986694549607267</v>
      </c>
      <c r="V230" s="37">
        <v>0.22482217782848113</v>
      </c>
      <c r="W230" s="37">
        <v>0.22494932147686941</v>
      </c>
      <c r="X230" s="37">
        <v>0.22482217782848113</v>
      </c>
      <c r="Y230" s="37">
        <v>0.22210579765524496</v>
      </c>
      <c r="Z230" s="37">
        <v>0.22494932147686941</v>
      </c>
      <c r="AA230" s="37">
        <v>0.22494932147686941</v>
      </c>
      <c r="AB230" s="37">
        <v>0.24246629104314166</v>
      </c>
      <c r="AC230" s="37">
        <v>0.22475368070687951</v>
      </c>
      <c r="AD230" s="37">
        <v>0.22087058672400994</v>
      </c>
      <c r="AE230" s="37">
        <v>0.24104346976274971</v>
      </c>
      <c r="AF230" s="37">
        <v>0.22482217782848113</v>
      </c>
      <c r="AG230" s="37">
        <v>0.22494932147686941</v>
      </c>
      <c r="AH230" s="37">
        <v>0.22940973955447586</v>
      </c>
      <c r="AI230" s="37">
        <v>0.23823852334740248</v>
      </c>
      <c r="AJ230" s="37">
        <v>0.22494932147686941</v>
      </c>
      <c r="AK230" s="37">
        <v>0.22074317218060857</v>
      </c>
      <c r="AL230" s="37">
        <v>0.22482217782848113</v>
      </c>
      <c r="AM230" s="37">
        <v>0.22475368070687951</v>
      </c>
      <c r="AN230" s="37">
        <v>0.22894619857435639</v>
      </c>
      <c r="AO230" s="37">
        <v>0.22475368070687951</v>
      </c>
      <c r="AP230" s="37">
        <v>0.22494932147686941</v>
      </c>
      <c r="AQ230" s="37">
        <v>0.2311891996685187</v>
      </c>
      <c r="AR230" s="37">
        <v>0.22940973955447586</v>
      </c>
      <c r="AS230" s="37">
        <v>0.21526391743957718</v>
      </c>
      <c r="AT230" s="37">
        <v>0.2369839120392454</v>
      </c>
      <c r="AU230" s="37">
        <v>0.22257165359082642</v>
      </c>
      <c r="AV230" s="37">
        <v>0.22494932147686941</v>
      </c>
      <c r="AW230" s="37">
        <v>0.22470056088178847</v>
      </c>
      <c r="AX230" s="37">
        <v>0.22475368070687951</v>
      </c>
      <c r="AY230" s="37">
        <v>0.22482217782848113</v>
      </c>
      <c r="AZ230" s="37">
        <v>0.22205167303511786</v>
      </c>
      <c r="BA230" s="37">
        <v>0.22074317218060857</v>
      </c>
      <c r="BB230" s="37">
        <v>0.22074317218060857</v>
      </c>
      <c r="BC230" s="37">
        <v>0.22611195960837382</v>
      </c>
      <c r="BD230" s="37">
        <v>0.21989748410016641</v>
      </c>
      <c r="BE230" s="37">
        <v>0.22482217782848113</v>
      </c>
      <c r="BF230" s="37">
        <v>0.23578804424902722</v>
      </c>
      <c r="BG230" s="37">
        <v>0.23004616438267433</v>
      </c>
      <c r="BH230" s="37">
        <v>0.23852149872310857</v>
      </c>
      <c r="BI230" s="37">
        <v>0.22940973955447586</v>
      </c>
      <c r="BJ230" s="37">
        <v>0.22475368070687951</v>
      </c>
      <c r="BK230" s="37">
        <v>0.24741622732088686</v>
      </c>
      <c r="BL230" s="37">
        <v>0.23420937261322683</v>
      </c>
      <c r="BM230" s="37">
        <v>0.22272704016804257</v>
      </c>
      <c r="BN230" s="37">
        <v>0.21857031670902027</v>
      </c>
      <c r="BO230" s="37">
        <v>0.22708037686780913</v>
      </c>
      <c r="BP230" s="37">
        <v>0.22475368070687951</v>
      </c>
      <c r="BQ230" s="37">
        <v>0.22802345511146749</v>
      </c>
      <c r="BR230" s="37">
        <v>0.22494932147686941</v>
      </c>
      <c r="BS230" s="37">
        <v>0.22494932147686941</v>
      </c>
      <c r="BT230" s="37">
        <v>0.22482217782848113</v>
      </c>
      <c r="BU230" s="37">
        <v>0.22482217782848113</v>
      </c>
      <c r="BV230" s="37">
        <v>0.22940973955447586</v>
      </c>
      <c r="BW230" s="37">
        <v>0.23239690733821594</v>
      </c>
      <c r="BX230" s="37">
        <v>0.22074317218060857</v>
      </c>
      <c r="BY230" s="37">
        <v>0.22507010880049494</v>
      </c>
      <c r="BZ230" s="37">
        <v>0.2234511294180419</v>
      </c>
      <c r="CA230" s="37">
        <v>0.22494932147686941</v>
      </c>
      <c r="CB230" s="37">
        <v>0.22067519827019799</v>
      </c>
      <c r="CC230" s="37">
        <v>0.23749672431814361</v>
      </c>
      <c r="CD230" s="37">
        <v>0.22467346158904111</v>
      </c>
      <c r="CE230" s="37">
        <v>0.23058745137219439</v>
      </c>
      <c r="CF230" s="37">
        <v>0.20703004886175025</v>
      </c>
      <c r="CG230" s="37">
        <v>0.22067519827019799</v>
      </c>
      <c r="CH230" s="37">
        <v>0.24695149993828602</v>
      </c>
      <c r="CI230" s="37">
        <v>0.21654754973859514</v>
      </c>
      <c r="CJ230" s="37">
        <v>0.22940973955447586</v>
      </c>
      <c r="CK230" s="37">
        <v>0.23637445565136339</v>
      </c>
      <c r="CL230" s="37">
        <v>0.22074317218060857</v>
      </c>
      <c r="CM230" s="37">
        <v>0.22510706731963404</v>
      </c>
      <c r="CN230" s="37">
        <v>0.23052943411587168</v>
      </c>
      <c r="CO230" s="37">
        <v>0.2444912104923247</v>
      </c>
      <c r="CP230" s="37">
        <v>0.23134094725344889</v>
      </c>
      <c r="CQ230" s="37">
        <v>0.22458054260179416</v>
      </c>
      <c r="CR230" s="37">
        <v>0.22087058672400994</v>
      </c>
      <c r="CS230" s="37">
        <v>0.23234442578311154</v>
      </c>
      <c r="CT230" s="37">
        <v>0.22074317218060857</v>
      </c>
      <c r="CU230" s="37">
        <v>0.22167061827282919</v>
      </c>
      <c r="CV230" s="37">
        <v>0.22087058672400994</v>
      </c>
      <c r="CW230" s="37">
        <v>0.22745218524345434</v>
      </c>
      <c r="CX230" s="37">
        <v>0.22074317218060857</v>
      </c>
      <c r="CY230" s="37">
        <v>0.22074317218060857</v>
      </c>
      <c r="CZ230" s="37">
        <v>0.23349391146759957</v>
      </c>
      <c r="DA230" s="37">
        <v>0.22087058672400994</v>
      </c>
      <c r="DB230" s="37">
        <v>0.21910789587309543</v>
      </c>
      <c r="DC230" s="37">
        <v>0.22067519827019799</v>
      </c>
      <c r="DD230" s="37">
        <v>0.22587600396034557</v>
      </c>
      <c r="DE230" s="37">
        <v>0.22061649698865882</v>
      </c>
      <c r="DF230" s="37">
        <v>0.22635635161076761</v>
      </c>
      <c r="DG230" s="37">
        <v>0.21857031670902027</v>
      </c>
      <c r="DH230" s="37">
        <v>0.21896384622204557</v>
      </c>
      <c r="DI230" s="37">
        <v>0.22772986899070391</v>
      </c>
      <c r="DJ230" s="37">
        <v>0.22558104724405448</v>
      </c>
      <c r="DK230" s="37">
        <v>0.22074317218060857</v>
      </c>
      <c r="DL230" s="37">
        <v>0.22074317218060857</v>
      </c>
      <c r="DM230" s="37">
        <v>0.208867635581931</v>
      </c>
      <c r="DN230" s="37">
        <v>0.22279578658839139</v>
      </c>
      <c r="DO230" s="37">
        <v>0.22074317218060857</v>
      </c>
      <c r="DP230" s="37">
        <v>0.21857031670902027</v>
      </c>
      <c r="DQ230" s="37">
        <v>0.22528697013622101</v>
      </c>
      <c r="DR230" s="37">
        <v>0.20852798583884025</v>
      </c>
      <c r="DS230" s="37">
        <v>0.22224320962151234</v>
      </c>
      <c r="DT230" s="37">
        <v>0.21595086449331813</v>
      </c>
      <c r="DU230" s="37">
        <v>0.22074317218060857</v>
      </c>
      <c r="DV230" s="37">
        <v>0.22061649698865882</v>
      </c>
      <c r="DW230" s="37">
        <v>0.21900409492421602</v>
      </c>
      <c r="DX230" s="37">
        <v>0.22174249667413348</v>
      </c>
      <c r="DY230" s="37">
        <v>0.22087058672400994</v>
      </c>
      <c r="DZ230" s="37">
        <v>0.21992347393009504</v>
      </c>
      <c r="EA230" s="37">
        <v>0.22082805736689459</v>
      </c>
      <c r="EB230" s="37">
        <v>0.22587600396034557</v>
      </c>
      <c r="EC230" s="37">
        <v>0.22074317218060857</v>
      </c>
      <c r="ED230" s="37">
        <v>0.22465265384681077</v>
      </c>
      <c r="EE230" s="37">
        <v>0.22087058672400994</v>
      </c>
      <c r="EF230" s="37">
        <v>0.22074317218060857</v>
      </c>
      <c r="EG230" s="37">
        <v>0.21857031670902027</v>
      </c>
      <c r="EH230" s="37">
        <v>0.22074317218060857</v>
      </c>
      <c r="EI230" s="37">
        <v>0.22074317218060857</v>
      </c>
      <c r="EJ230" s="37">
        <v>0.22733517181937324</v>
      </c>
      <c r="EK230" s="37">
        <v>0.22232235596103167</v>
      </c>
      <c r="EL230" s="37">
        <v>0.22733517181937324</v>
      </c>
      <c r="EM230" s="37">
        <v>0.22786659795074105</v>
      </c>
      <c r="EN230" s="37">
        <v>0.22282634457361139</v>
      </c>
      <c r="EO230" s="37">
        <v>0.21287728918774484</v>
      </c>
      <c r="EP230" s="37">
        <v>0.22733517181937324</v>
      </c>
      <c r="EQ230" s="37">
        <v>0.22307523753748959</v>
      </c>
      <c r="ER230" s="37">
        <v>0.21281132286166415</v>
      </c>
      <c r="ES230" s="37">
        <v>0.21149021711766736</v>
      </c>
      <c r="ET230" s="37">
        <v>0.22087058672400994</v>
      </c>
      <c r="EU230" s="37">
        <v>0.22539525170118946</v>
      </c>
      <c r="EV230" s="37">
        <v>0.22635635161076761</v>
      </c>
      <c r="EW230" s="37">
        <v>0.23035967975205929</v>
      </c>
      <c r="EX230" s="37">
        <v>0.22074317218060857</v>
      </c>
      <c r="EY230" s="37">
        <v>0.22074317218060857</v>
      </c>
      <c r="EZ230" s="37">
        <v>0.22519998129236707</v>
      </c>
      <c r="FA230" s="37">
        <v>0.22087058672400994</v>
      </c>
      <c r="FB230" s="37">
        <v>0.21925162425615263</v>
      </c>
      <c r="FC230" s="37">
        <v>0.22087058672400994</v>
      </c>
      <c r="FD230" s="37">
        <v>0.2033333018415171</v>
      </c>
      <c r="FE230" s="37">
        <v>0.22307523753748959</v>
      </c>
      <c r="FF230" s="37">
        <v>0.21925162425615263</v>
      </c>
      <c r="FG230" s="37">
        <v>0.22074317218060857</v>
      </c>
      <c r="FH230" s="37">
        <v>0.22062157289657791</v>
      </c>
      <c r="FI230" s="37">
        <v>0.21399106251372157</v>
      </c>
      <c r="FJ230" s="37">
        <v>0.23578086804898812</v>
      </c>
      <c r="FK230" s="37">
        <v>0.22087058672400994</v>
      </c>
      <c r="FL230" s="37">
        <v>0.22196772782907948</v>
      </c>
      <c r="FM230" s="37">
        <v>0.22383917366712303</v>
      </c>
      <c r="FN230" s="37">
        <v>0.22733517181937324</v>
      </c>
      <c r="FO230" s="37">
        <v>0.23075728700337783</v>
      </c>
      <c r="FP230" s="37">
        <v>0.22087058672400994</v>
      </c>
      <c r="FQ230" s="37">
        <v>0.22074317218060857</v>
      </c>
      <c r="FR230" s="37">
        <v>0.22087058672400994</v>
      </c>
      <c r="FS230" s="37">
        <v>0.21370701844335716</v>
      </c>
      <c r="FT230" s="37">
        <v>0.22074317218060857</v>
      </c>
      <c r="FU230" s="37">
        <v>0.22074317218060857</v>
      </c>
      <c r="FV230" s="37">
        <v>0.22082805736689459</v>
      </c>
      <c r="FW230" s="37">
        <v>0.23199485320796853</v>
      </c>
      <c r="FX230" s="37">
        <v>0.22733517181937324</v>
      </c>
      <c r="FY230" s="37">
        <v>0.22435552764624966</v>
      </c>
      <c r="FZ230" s="37">
        <v>0.21622785838149849</v>
      </c>
      <c r="GA230" s="37">
        <v>0.22074317218060857</v>
      </c>
      <c r="GB230" s="37">
        <v>0.22074317218060857</v>
      </c>
      <c r="GC230" s="37">
        <v>0.23489162113757778</v>
      </c>
      <c r="GD230" s="37">
        <v>0.22000027331201522</v>
      </c>
      <c r="GE230" s="37">
        <v>0.22087058672400994</v>
      </c>
      <c r="GF230" s="37">
        <v>0.22074317218060857</v>
      </c>
      <c r="GG230" s="37">
        <v>0.23083008430376428</v>
      </c>
      <c r="GH230" s="37">
        <v>0.21566366686673222</v>
      </c>
      <c r="GI230" s="37">
        <v>0.22082805736689459</v>
      </c>
      <c r="GJ230" s="37">
        <v>0.22087058672400994</v>
      </c>
      <c r="GK230" s="37">
        <v>0.21569534659843814</v>
      </c>
      <c r="GL230" s="37">
        <v>0.22061649698865882</v>
      </c>
      <c r="GM230" s="37">
        <v>0.23602328177485776</v>
      </c>
      <c r="GN230" s="37">
        <v>0.21857031670902027</v>
      </c>
      <c r="GO230" s="37">
        <v>0.21995092602246169</v>
      </c>
      <c r="GP230" s="37">
        <v>0.22087058672400994</v>
      </c>
      <c r="GQ230" s="37">
        <v>0.2350880165176461</v>
      </c>
      <c r="GR230" s="37">
        <v>0.22733517181937324</v>
      </c>
      <c r="GS230" s="37">
        <v>0.22074317218060857</v>
      </c>
      <c r="GT230" s="37">
        <v>0.22648379676279795</v>
      </c>
      <c r="GU230" s="37">
        <v>0.2239123759522994</v>
      </c>
      <c r="GV230" s="37">
        <v>0.22062157289657791</v>
      </c>
      <c r="GW230" s="37">
        <v>0.22074317218060857</v>
      </c>
      <c r="GX230" s="37">
        <v>0.22785718693524459</v>
      </c>
      <c r="GY230" s="37">
        <v>0.22733517181937324</v>
      </c>
      <c r="GZ230" s="37">
        <v>0.22413631187828065</v>
      </c>
      <c r="HA230" s="37">
        <v>0.22067519827019799</v>
      </c>
      <c r="HB230" s="37">
        <v>0.22383917366712303</v>
      </c>
      <c r="HC230" s="37">
        <v>0.22199843277603226</v>
      </c>
      <c r="HD230" s="37">
        <v>0.22087058672400994</v>
      </c>
      <c r="HE230" s="37">
        <v>0.1845136971917678</v>
      </c>
      <c r="HF230" s="37">
        <v>0.22074317218060857</v>
      </c>
      <c r="HG230" s="37">
        <v>0.18450513693220127</v>
      </c>
      <c r="HH230" s="37">
        <v>0.22330694389431693</v>
      </c>
      <c r="HI230" s="37">
        <v>0.22074317218060857</v>
      </c>
      <c r="HJ230" s="37">
        <v>0.22237060825455268</v>
      </c>
      <c r="HK230" s="37">
        <v>0.21654754973859514</v>
      </c>
      <c r="HL230" s="37">
        <v>0.21866403175146187</v>
      </c>
      <c r="HM230" s="37">
        <v>0.22074317218060857</v>
      </c>
      <c r="HN230" s="37">
        <v>0.2123811879673434</v>
      </c>
      <c r="HO230" s="37">
        <v>0.22611195960837382</v>
      </c>
      <c r="HP230" s="37">
        <v>0.22087058672400994</v>
      </c>
      <c r="HQ230" s="37">
        <v>0.22061649698865882</v>
      </c>
      <c r="HR230" s="37">
        <v>0.21290016739413886</v>
      </c>
      <c r="HS230" s="37">
        <v>0.22248864445699734</v>
      </c>
      <c r="HT230" s="37">
        <v>0.22067519827019799</v>
      </c>
      <c r="HU230" s="37">
        <v>0.22623056157393551</v>
      </c>
      <c r="HV230" s="37">
        <v>0.21857031670902027</v>
      </c>
      <c r="HW230" s="37">
        <v>0.22074317218060857</v>
      </c>
      <c r="HX230" s="37">
        <v>0.22733517181937324</v>
      </c>
      <c r="HY230" s="37">
        <v>0.22733517181937324</v>
      </c>
      <c r="HZ230" s="37">
        <v>0.21628094823453026</v>
      </c>
      <c r="IA230" s="37">
        <v>0.22067519827019799</v>
      </c>
      <c r="IB230" s="37">
        <v>0.22061649698865882</v>
      </c>
      <c r="IC230" s="37">
        <v>0.21783141785759885</v>
      </c>
      <c r="ID230" s="37">
        <v>0.22067519827019799</v>
      </c>
      <c r="IE230" s="37">
        <v>0.22074317218060857</v>
      </c>
      <c r="IF230" s="37">
        <v>0.22082805736689459</v>
      </c>
      <c r="IG230" s="37">
        <v>0.21857031670902027</v>
      </c>
      <c r="IH230" s="37">
        <v>0.22558104724405448</v>
      </c>
      <c r="II230" s="37">
        <v>0.22733517181937324</v>
      </c>
      <c r="IJ230" s="37">
        <v>0.22213380870654653</v>
      </c>
      <c r="IK230" s="37">
        <v>0.22251806278555764</v>
      </c>
      <c r="IL230" s="37">
        <v>0.21896384622204557</v>
      </c>
      <c r="IM230" s="37"/>
      <c r="IN230" s="37"/>
      <c r="IO230" s="37"/>
      <c r="IP230" s="37"/>
      <c r="IQ230" s="37"/>
      <c r="IR230" s="37"/>
      <c r="IS230" s="37"/>
      <c r="IT230" s="37"/>
      <c r="IU230" s="37"/>
      <c r="IV230" s="37"/>
      <c r="IW230" s="37"/>
      <c r="IX230" s="37"/>
      <c r="IY230" s="37"/>
      <c r="IZ230" s="37"/>
      <c r="JA230" s="37"/>
      <c r="JB230" s="37"/>
      <c r="JC230" s="37"/>
      <c r="JD230" s="37"/>
      <c r="JE230" s="37"/>
      <c r="JF230" s="37"/>
      <c r="JG230" s="37"/>
      <c r="JH230" s="37"/>
      <c r="JI230" s="37"/>
      <c r="JJ230" s="37"/>
      <c r="JK230" s="37"/>
      <c r="JL230" s="37"/>
      <c r="JM230" s="37"/>
      <c r="JN230" s="37"/>
      <c r="JO230" s="37"/>
      <c r="JP230" s="37"/>
      <c r="JQ230" s="37"/>
      <c r="JR230" s="37"/>
      <c r="JS230" s="37"/>
      <c r="JT230" s="37"/>
      <c r="JU230" s="37"/>
      <c r="JV230" s="37"/>
      <c r="JW230" s="37"/>
      <c r="JX230" s="37"/>
      <c r="JY230" s="37"/>
      <c r="JZ230" s="37"/>
      <c r="KA230" s="37"/>
      <c r="KB230" s="37"/>
      <c r="KC230" s="37"/>
      <c r="KD230" s="37"/>
      <c r="KE230" s="37"/>
      <c r="KF230" s="37"/>
      <c r="KG230" s="37"/>
      <c r="KH230" s="37"/>
      <c r="KI230" s="37"/>
      <c r="KJ230" s="37"/>
      <c r="KK230" s="37"/>
      <c r="KL230" s="37"/>
      <c r="KM230" s="37"/>
      <c r="KN230" s="37"/>
      <c r="KO230" s="37"/>
      <c r="KP230" s="37"/>
      <c r="KQ230" s="37"/>
      <c r="KR230" s="37"/>
      <c r="KS230" s="37"/>
      <c r="KT230" s="37"/>
      <c r="KU230" s="37"/>
      <c r="KV230" s="37"/>
      <c r="KW230" s="37"/>
      <c r="KX230" s="37"/>
      <c r="KY230" s="37"/>
      <c r="KZ230" s="37"/>
      <c r="LA230" s="37"/>
      <c r="LB230" s="37"/>
      <c r="LC230" s="37"/>
      <c r="LD230" s="37"/>
      <c r="LE230" s="37"/>
      <c r="LF230" s="37"/>
      <c r="LG230" s="37"/>
      <c r="LH230" s="37"/>
      <c r="LI230" s="37"/>
      <c r="LJ230" s="37"/>
      <c r="LK230" s="37"/>
      <c r="LL230" s="37"/>
      <c r="LM230" s="37"/>
      <c r="LN230" s="37"/>
      <c r="LO230" s="37"/>
      <c r="LP230" s="37"/>
      <c r="LQ230" s="37"/>
      <c r="LR230" s="37"/>
      <c r="LS230" s="37"/>
      <c r="LT230" s="37"/>
      <c r="LU230" s="37"/>
      <c r="LV230" s="37"/>
      <c r="LW230" s="37"/>
      <c r="LX230" s="37"/>
      <c r="LY230" s="37"/>
      <c r="LZ230" s="37"/>
      <c r="MA230" s="37"/>
      <c r="MB230" s="37"/>
      <c r="MC230" s="37"/>
      <c r="MD230" s="37"/>
      <c r="ME230" s="37"/>
      <c r="MF230" s="37"/>
      <c r="MG230" s="37"/>
      <c r="MH230" s="37"/>
      <c r="MI230" s="37"/>
      <c r="MJ230" s="37"/>
      <c r="MK230" s="37"/>
      <c r="ML230" s="37"/>
      <c r="MM230" s="37"/>
      <c r="MN230" s="37"/>
      <c r="MO230" s="37"/>
      <c r="MP230" s="37"/>
      <c r="MQ230" s="37"/>
      <c r="MR230" s="37"/>
      <c r="MS230" s="37"/>
      <c r="MT230" s="37"/>
      <c r="MU230" s="37"/>
      <c r="MV230" s="37"/>
      <c r="MW230" s="37"/>
      <c r="MX230" s="37"/>
      <c r="MY230" s="37"/>
      <c r="MZ230" s="37"/>
      <c r="NA230" s="37"/>
      <c r="NB230" s="37"/>
      <c r="NC230" s="37"/>
      <c r="ND230" s="37"/>
      <c r="NE230" s="37"/>
      <c r="NF230" s="37"/>
      <c r="NG230" s="37"/>
      <c r="NH230" s="37"/>
      <c r="NI230" s="37"/>
      <c r="NJ230" s="37"/>
      <c r="NK230" s="37"/>
      <c r="NL230" s="37"/>
      <c r="NM230" s="37"/>
      <c r="NN230" s="37"/>
      <c r="NO230" s="37"/>
      <c r="NP230" s="37"/>
      <c r="NQ230" s="37"/>
      <c r="NR230" s="37"/>
      <c r="NS230" s="37"/>
      <c r="NT230" s="37"/>
      <c r="NU230" s="37"/>
      <c r="NV230" s="37"/>
      <c r="NW230" s="37"/>
      <c r="NX230" s="37"/>
      <c r="NY230" s="37"/>
      <c r="NZ230" s="37"/>
      <c r="OA230" s="37"/>
      <c r="OB230" s="37"/>
      <c r="OC230" s="37"/>
      <c r="OD230" s="37"/>
      <c r="OE230" s="37"/>
      <c r="OF230" s="37"/>
      <c r="OG230" s="37"/>
      <c r="OH230" s="37"/>
      <c r="OI230" s="37"/>
      <c r="OJ230" s="37"/>
      <c r="OK230" s="37"/>
      <c r="OL230" s="37"/>
      <c r="OM230" s="37"/>
      <c r="ON230" s="37"/>
      <c r="OO230" s="37"/>
      <c r="OP230" s="37"/>
      <c r="OQ230" s="37"/>
      <c r="OR230" s="37"/>
      <c r="OS230" s="37"/>
      <c r="OT230" s="37"/>
    </row>
    <row r="231" spans="1:410" x14ac:dyDescent="0.35">
      <c r="A231" s="307">
        <v>0.27300000000000013</v>
      </c>
      <c r="B231" s="314">
        <f t="shared" si="24"/>
        <v>0.22533937288634698</v>
      </c>
      <c r="C231" s="315">
        <f t="shared" si="25"/>
        <v>4.7660627113653153E-2</v>
      </c>
      <c r="D231" s="37">
        <f t="shared" si="26"/>
        <v>0.22196288516336982</v>
      </c>
      <c r="E231" s="11">
        <f t="shared" si="27"/>
        <v>5.1037114836630315E-2</v>
      </c>
      <c r="F231" s="310">
        <f t="shared" si="28"/>
        <v>0.22526912818566927</v>
      </c>
      <c r="G231" s="311">
        <f t="shared" si="29"/>
        <v>4.7730871814330861E-2</v>
      </c>
      <c r="H231" s="312">
        <f t="shared" si="30"/>
        <v>0.22208878255985423</v>
      </c>
      <c r="I231" s="313">
        <f t="shared" si="31"/>
        <v>5.0911217440145901E-2</v>
      </c>
      <c r="J231" s="323">
        <v>0.22196288516336982</v>
      </c>
      <c r="K231" s="313">
        <v>5.1037114836630315E-2</v>
      </c>
      <c r="M231" s="1">
        <v>0.27300000000000013</v>
      </c>
      <c r="N231" s="37">
        <v>0.22337934734419984</v>
      </c>
      <c r="O231" s="37">
        <v>0.22572904012296546</v>
      </c>
      <c r="P231" s="37">
        <v>0.23030275358393681</v>
      </c>
      <c r="Q231" s="37">
        <v>0.23371402348638592</v>
      </c>
      <c r="R231" s="37">
        <v>0.22154140558593971</v>
      </c>
      <c r="S231" s="37">
        <v>0.22572904012296546</v>
      </c>
      <c r="T231" s="37">
        <v>0.22423044308781326</v>
      </c>
      <c r="U231" s="37">
        <v>0.23075606773359247</v>
      </c>
      <c r="V231" s="37">
        <v>0.22572904012296546</v>
      </c>
      <c r="W231" s="37">
        <v>0.22585614295490619</v>
      </c>
      <c r="X231" s="37">
        <v>0.22572904012296546</v>
      </c>
      <c r="Y231" s="37">
        <v>0.22301862684737772</v>
      </c>
      <c r="Z231" s="37">
        <v>0.22585614295490619</v>
      </c>
      <c r="AA231" s="37">
        <v>0.22585614295490619</v>
      </c>
      <c r="AB231" s="37">
        <v>0.24340731375160662</v>
      </c>
      <c r="AC231" s="37">
        <v>0.22566971272744185</v>
      </c>
      <c r="AD231" s="37">
        <v>0.22178639130594746</v>
      </c>
      <c r="AE231" s="37">
        <v>0.24198797998460919</v>
      </c>
      <c r="AF231" s="37">
        <v>0.22572904012296546</v>
      </c>
      <c r="AG231" s="37">
        <v>0.22585614295490619</v>
      </c>
      <c r="AH231" s="37">
        <v>0.23030275358393681</v>
      </c>
      <c r="AI231" s="37">
        <v>0.23920541977212095</v>
      </c>
      <c r="AJ231" s="37">
        <v>0.22585614295490619</v>
      </c>
      <c r="AK231" s="37">
        <v>0.2216590064966244</v>
      </c>
      <c r="AL231" s="37">
        <v>0.22572904012296546</v>
      </c>
      <c r="AM231" s="37">
        <v>0.22566971272744185</v>
      </c>
      <c r="AN231" s="37">
        <v>0.22983941176368416</v>
      </c>
      <c r="AO231" s="37">
        <v>0.22566971272744185</v>
      </c>
      <c r="AP231" s="37">
        <v>0.22585614295490619</v>
      </c>
      <c r="AQ231" s="37">
        <v>0.23212267108622942</v>
      </c>
      <c r="AR231" s="37">
        <v>0.23030275358393681</v>
      </c>
      <c r="AS231" s="37">
        <v>0.21616755811826804</v>
      </c>
      <c r="AT231" s="37">
        <v>0.23787654299609096</v>
      </c>
      <c r="AU231" s="37">
        <v>0.22347312099142114</v>
      </c>
      <c r="AV231" s="37">
        <v>0.22585614295490619</v>
      </c>
      <c r="AW231" s="37">
        <v>0.22560343426320384</v>
      </c>
      <c r="AX231" s="37">
        <v>0.22566971272744185</v>
      </c>
      <c r="AY231" s="37">
        <v>0.22572904012296546</v>
      </c>
      <c r="AZ231" s="37">
        <v>0.22296683635667525</v>
      </c>
      <c r="BA231" s="37">
        <v>0.2216590064966244</v>
      </c>
      <c r="BB231" s="37">
        <v>0.2216590064966244</v>
      </c>
      <c r="BC231" s="37">
        <v>0.22704228374134816</v>
      </c>
      <c r="BD231" s="37">
        <v>0.22080186772051413</v>
      </c>
      <c r="BE231" s="37">
        <v>0.22572904012296546</v>
      </c>
      <c r="BF231" s="37">
        <v>0.23669843014375513</v>
      </c>
      <c r="BG231" s="37">
        <v>0.23093777774686286</v>
      </c>
      <c r="BH231" s="37">
        <v>0.23945547794078759</v>
      </c>
      <c r="BI231" s="37">
        <v>0.23030275358393681</v>
      </c>
      <c r="BJ231" s="37">
        <v>0.22566971272744185</v>
      </c>
      <c r="BK231" s="37">
        <v>0.24836126775460676</v>
      </c>
      <c r="BL231" s="37">
        <v>0.23510636589075351</v>
      </c>
      <c r="BM231" s="37">
        <v>0.22363337905172709</v>
      </c>
      <c r="BN231" s="37">
        <v>0.21948727788650246</v>
      </c>
      <c r="BO231" s="37">
        <v>0.22794881376103571</v>
      </c>
      <c r="BP231" s="37">
        <v>0.22566971272744185</v>
      </c>
      <c r="BQ231" s="37">
        <v>0.22893166231447237</v>
      </c>
      <c r="BR231" s="37">
        <v>0.22585614295490619</v>
      </c>
      <c r="BS231" s="37">
        <v>0.22585614295490619</v>
      </c>
      <c r="BT231" s="37">
        <v>0.22572904012296546</v>
      </c>
      <c r="BU231" s="37">
        <v>0.22572904012296546</v>
      </c>
      <c r="BV231" s="37">
        <v>0.23030275358393681</v>
      </c>
      <c r="BW231" s="37">
        <v>0.23341437046667002</v>
      </c>
      <c r="BX231" s="37">
        <v>0.2216590064966244</v>
      </c>
      <c r="BY231" s="37">
        <v>0.2259782890302342</v>
      </c>
      <c r="BZ231" s="37">
        <v>0.22435757883077279</v>
      </c>
      <c r="CA231" s="37">
        <v>0.22585614295490619</v>
      </c>
      <c r="CB231" s="37">
        <v>0.22158805304464479</v>
      </c>
      <c r="CC231" s="37">
        <v>0.23842134879458321</v>
      </c>
      <c r="CD231" s="37">
        <v>0.22555774924136673</v>
      </c>
      <c r="CE231" s="37">
        <v>0.23153283451357987</v>
      </c>
      <c r="CF231" s="37">
        <v>0.20795641489915706</v>
      </c>
      <c r="CG231" s="37">
        <v>0.22158805304464479</v>
      </c>
      <c r="CH231" s="37">
        <v>0.2478964317393455</v>
      </c>
      <c r="CI231" s="37">
        <v>0.21745582670307617</v>
      </c>
      <c r="CJ231" s="37">
        <v>0.23030275358393681</v>
      </c>
      <c r="CK231" s="37">
        <v>0.23726423691947351</v>
      </c>
      <c r="CL231" s="37">
        <v>0.2216590064966244</v>
      </c>
      <c r="CM231" s="37">
        <v>0.22600375948034213</v>
      </c>
      <c r="CN231" s="37">
        <v>0.23142976967695361</v>
      </c>
      <c r="CO231" s="37">
        <v>0.24544245590363678</v>
      </c>
      <c r="CP231" s="37">
        <v>0.23223064704511431</v>
      </c>
      <c r="CQ231" s="37">
        <v>0.22548341245902837</v>
      </c>
      <c r="CR231" s="37">
        <v>0.22178639130594746</v>
      </c>
      <c r="CS231" s="37">
        <v>0.2332303619063143</v>
      </c>
      <c r="CT231" s="37">
        <v>0.2216590064966244</v>
      </c>
      <c r="CU231" s="37">
        <v>0.22257607151288394</v>
      </c>
      <c r="CV231" s="37">
        <v>0.22178639130594746</v>
      </c>
      <c r="CW231" s="37">
        <v>0.22837179182145251</v>
      </c>
      <c r="CX231" s="37">
        <v>0.2216590064966244</v>
      </c>
      <c r="CY231" s="37">
        <v>0.2216590064966244</v>
      </c>
      <c r="CZ231" s="37">
        <v>0.23439802488696904</v>
      </c>
      <c r="DA231" s="37">
        <v>0.22178639130594746</v>
      </c>
      <c r="DB231" s="37">
        <v>0.22003235315139369</v>
      </c>
      <c r="DC231" s="37">
        <v>0.22158805304464479</v>
      </c>
      <c r="DD231" s="37">
        <v>0.22677587075277561</v>
      </c>
      <c r="DE231" s="37">
        <v>0.22154140558593971</v>
      </c>
      <c r="DF231" s="37">
        <v>0.22725804245233716</v>
      </c>
      <c r="DG231" s="37">
        <v>0.21948727788650246</v>
      </c>
      <c r="DH231" s="37">
        <v>0.21988568973866141</v>
      </c>
      <c r="DI231" s="37">
        <v>0.22864966331211556</v>
      </c>
      <c r="DJ231" s="37">
        <v>0.22649915096132056</v>
      </c>
      <c r="DK231" s="37">
        <v>0.2216590064966244</v>
      </c>
      <c r="DL231" s="37">
        <v>0.2216590064966244</v>
      </c>
      <c r="DM231" s="37">
        <v>0.2097485021998915</v>
      </c>
      <c r="DN231" s="37">
        <v>0.22369294420143992</v>
      </c>
      <c r="DO231" s="37">
        <v>0.2216590064966244</v>
      </c>
      <c r="DP231" s="37">
        <v>0.21948727788650246</v>
      </c>
      <c r="DQ231" s="37">
        <v>0.22620872451974194</v>
      </c>
      <c r="DR231" s="37">
        <v>0.20944659360425644</v>
      </c>
      <c r="DS231" s="37">
        <v>0.22315943295399898</v>
      </c>
      <c r="DT231" s="37">
        <v>0.21686554332913199</v>
      </c>
      <c r="DU231" s="37">
        <v>0.2216590064966244</v>
      </c>
      <c r="DV231" s="37">
        <v>0.22154140558593971</v>
      </c>
      <c r="DW231" s="37">
        <v>0.2199208298790658</v>
      </c>
      <c r="DX231" s="37">
        <v>0.22265785129177007</v>
      </c>
      <c r="DY231" s="37">
        <v>0.22178639130594746</v>
      </c>
      <c r="DZ231" s="37">
        <v>0.22062266595591651</v>
      </c>
      <c r="EA231" s="37">
        <v>0.22174087471218762</v>
      </c>
      <c r="EB231" s="37">
        <v>0.22677587075277561</v>
      </c>
      <c r="EC231" s="37">
        <v>0.2216590064966244</v>
      </c>
      <c r="ED231" s="37">
        <v>0.22566955029348534</v>
      </c>
      <c r="EE231" s="37">
        <v>0.22178639130594746</v>
      </c>
      <c r="EF231" s="37">
        <v>0.2216590064966244</v>
      </c>
      <c r="EG231" s="37">
        <v>0.21948727788650246</v>
      </c>
      <c r="EH231" s="37">
        <v>0.2216590064966244</v>
      </c>
      <c r="EI231" s="37">
        <v>0.2216590064966244</v>
      </c>
      <c r="EJ231" s="37">
        <v>0.22823312374448257</v>
      </c>
      <c r="EK231" s="37">
        <v>0.22323553809600494</v>
      </c>
      <c r="EL231" s="37">
        <v>0.22823312374448257</v>
      </c>
      <c r="EM231" s="37">
        <v>0.22878042354621453</v>
      </c>
      <c r="EN231" s="37">
        <v>0.22375022386091303</v>
      </c>
      <c r="EO231" s="37">
        <v>0.21331838282095306</v>
      </c>
      <c r="EP231" s="37">
        <v>0.22823312374448257</v>
      </c>
      <c r="EQ231" s="37">
        <v>0.22397478899599177</v>
      </c>
      <c r="ER231" s="37">
        <v>0.21371537100089544</v>
      </c>
      <c r="ES231" s="37">
        <v>0.21244182219977792</v>
      </c>
      <c r="ET231" s="37">
        <v>0.22178639130594746</v>
      </c>
      <c r="EU231" s="37">
        <v>0.2262967800947091</v>
      </c>
      <c r="EV231" s="37">
        <v>0.22725804245233716</v>
      </c>
      <c r="EW231" s="37">
        <v>0.23125659675078158</v>
      </c>
      <c r="EX231" s="37">
        <v>0.2216590064966244</v>
      </c>
      <c r="EY231" s="37">
        <v>0.2216590064966244</v>
      </c>
      <c r="EZ231" s="37">
        <v>0.22609872926171026</v>
      </c>
      <c r="FA231" s="37">
        <v>0.22178639130594746</v>
      </c>
      <c r="FB231" s="37">
        <v>0.22016707823794679</v>
      </c>
      <c r="FC231" s="37">
        <v>0.22178639130594746</v>
      </c>
      <c r="FD231" s="37">
        <v>0.20419108653807228</v>
      </c>
      <c r="FE231" s="37">
        <v>0.22397478899599177</v>
      </c>
      <c r="FF231" s="37">
        <v>0.22016707823794679</v>
      </c>
      <c r="FG231" s="37">
        <v>0.2216590064966244</v>
      </c>
      <c r="FH231" s="37">
        <v>0.22154140558593971</v>
      </c>
      <c r="FI231" s="37">
        <v>0.21489084819068971</v>
      </c>
      <c r="FJ231" s="37">
        <v>0.23667468415355009</v>
      </c>
      <c r="FK231" s="37">
        <v>0.22178639130594746</v>
      </c>
      <c r="FL231" s="37">
        <v>0.22285779543371387</v>
      </c>
      <c r="FM231" s="37">
        <v>0.22475611039776133</v>
      </c>
      <c r="FN231" s="37">
        <v>0.22823312374448257</v>
      </c>
      <c r="FO231" s="37">
        <v>0.23165404009054713</v>
      </c>
      <c r="FP231" s="37">
        <v>0.22178639130594746</v>
      </c>
      <c r="FQ231" s="37">
        <v>0.2216590064966244</v>
      </c>
      <c r="FR231" s="37">
        <v>0.22178639130594746</v>
      </c>
      <c r="FS231" s="37">
        <v>0.21462150913926559</v>
      </c>
      <c r="FT231" s="37">
        <v>0.2216590064966244</v>
      </c>
      <c r="FU231" s="37">
        <v>0.2216590064966244</v>
      </c>
      <c r="FV231" s="37">
        <v>0.22174087471218762</v>
      </c>
      <c r="FW231" s="37">
        <v>0.23290812570448427</v>
      </c>
      <c r="FX231" s="37">
        <v>0.22823312374448257</v>
      </c>
      <c r="FY231" s="37">
        <v>0.22529403866293052</v>
      </c>
      <c r="FZ231" s="37">
        <v>0.21715485194881134</v>
      </c>
      <c r="GA231" s="37">
        <v>0.2216590064966244</v>
      </c>
      <c r="GB231" s="37">
        <v>0.2216590064966244</v>
      </c>
      <c r="GC231" s="37">
        <v>0.23583825212511367</v>
      </c>
      <c r="GD231" s="37">
        <v>0.22091652958234853</v>
      </c>
      <c r="GE231" s="37">
        <v>0.22178639130594746</v>
      </c>
      <c r="GF231" s="37">
        <v>0.2216590064966244</v>
      </c>
      <c r="GG231" s="37">
        <v>0.23172955894643632</v>
      </c>
      <c r="GH231" s="37">
        <v>0.21657316815098571</v>
      </c>
      <c r="GI231" s="37">
        <v>0.22174087471218762</v>
      </c>
      <c r="GJ231" s="37">
        <v>0.22178639130594746</v>
      </c>
      <c r="GK231" s="37">
        <v>0.21659995593533976</v>
      </c>
      <c r="GL231" s="37">
        <v>0.22154140558593971</v>
      </c>
      <c r="GM231" s="37">
        <v>0.23696737022983139</v>
      </c>
      <c r="GN231" s="37">
        <v>0.21948727788650246</v>
      </c>
      <c r="GO231" s="37">
        <v>0.2208375714876234</v>
      </c>
      <c r="GP231" s="37">
        <v>0.22178639130594746</v>
      </c>
      <c r="GQ231" s="37">
        <v>0.2359833601934509</v>
      </c>
      <c r="GR231" s="37">
        <v>0.22823312374448257</v>
      </c>
      <c r="GS231" s="37">
        <v>0.2216590064966244</v>
      </c>
      <c r="GT231" s="37">
        <v>0.22741850111050121</v>
      </c>
      <c r="GU231" s="37">
        <v>0.22482624512334426</v>
      </c>
      <c r="GV231" s="37">
        <v>0.22154140558593971</v>
      </c>
      <c r="GW231" s="37">
        <v>0.2216590064966244</v>
      </c>
      <c r="GX231" s="37">
        <v>0.22877693522779841</v>
      </c>
      <c r="GY231" s="37">
        <v>0.22823312374448257</v>
      </c>
      <c r="GZ231" s="37">
        <v>0.22503546066853874</v>
      </c>
      <c r="HA231" s="37">
        <v>0.22158805304464479</v>
      </c>
      <c r="HB231" s="37">
        <v>0.22475611039776133</v>
      </c>
      <c r="HC231" s="37">
        <v>0.22292036952126582</v>
      </c>
      <c r="HD231" s="37">
        <v>0.22178639130594746</v>
      </c>
      <c r="HE231" s="37">
        <v>0.18531067933865497</v>
      </c>
      <c r="HF231" s="37">
        <v>0.2216590064966244</v>
      </c>
      <c r="HG231" s="37">
        <v>0.18519522453077775</v>
      </c>
      <c r="HH231" s="37">
        <v>0.22422008229231483</v>
      </c>
      <c r="HI231" s="37">
        <v>0.2216590064966244</v>
      </c>
      <c r="HJ231" s="37">
        <v>0.22328679823559616</v>
      </c>
      <c r="HK231" s="37">
        <v>0.21745582670307617</v>
      </c>
      <c r="HL231" s="37">
        <v>0.21957800662562188</v>
      </c>
      <c r="HM231" s="37">
        <v>0.2216590064966244</v>
      </c>
      <c r="HN231" s="37">
        <v>0.21327572664666117</v>
      </c>
      <c r="HO231" s="37">
        <v>0.22704228374134816</v>
      </c>
      <c r="HP231" s="37">
        <v>0.22178639130594746</v>
      </c>
      <c r="HQ231" s="37">
        <v>0.22154140558593971</v>
      </c>
      <c r="HR231" s="37">
        <v>0.21369704874005557</v>
      </c>
      <c r="HS231" s="37">
        <v>0.22340358497187229</v>
      </c>
      <c r="HT231" s="37">
        <v>0.22158805304464479</v>
      </c>
      <c r="HU231" s="37">
        <v>0.22712542772580302</v>
      </c>
      <c r="HV231" s="37">
        <v>0.21948727788650246</v>
      </c>
      <c r="HW231" s="37">
        <v>0.2216590064966244</v>
      </c>
      <c r="HX231" s="37">
        <v>0.22823312374448257</v>
      </c>
      <c r="HY231" s="37">
        <v>0.22823312374448257</v>
      </c>
      <c r="HZ231" s="37">
        <v>0.21719172203257298</v>
      </c>
      <c r="IA231" s="37">
        <v>0.22158805304464479</v>
      </c>
      <c r="IB231" s="37">
        <v>0.22154140558593971</v>
      </c>
      <c r="IC231" s="37">
        <v>0.21874881085406894</v>
      </c>
      <c r="ID231" s="37">
        <v>0.22158805304464479</v>
      </c>
      <c r="IE231" s="37">
        <v>0.2216590064966244</v>
      </c>
      <c r="IF231" s="37">
        <v>0.22174087471218762</v>
      </c>
      <c r="IG231" s="37">
        <v>0.21948727788650246</v>
      </c>
      <c r="IH231" s="37">
        <v>0.22649915096132056</v>
      </c>
      <c r="II231" s="37">
        <v>0.22823312374448257</v>
      </c>
      <c r="IJ231" s="37">
        <v>0.22305670965549296</v>
      </c>
      <c r="IK231" s="37">
        <v>0.22341284191995858</v>
      </c>
      <c r="IL231" s="37">
        <v>0.21988568973866141</v>
      </c>
      <c r="IM231" s="37"/>
      <c r="IN231" s="37"/>
      <c r="IO231" s="37"/>
      <c r="IP231" s="37"/>
      <c r="IQ231" s="37"/>
      <c r="IR231" s="37"/>
      <c r="IS231" s="37"/>
      <c r="IT231" s="37"/>
      <c r="IU231" s="37"/>
      <c r="IV231" s="37"/>
      <c r="IW231" s="37"/>
      <c r="IX231" s="37"/>
      <c r="IY231" s="37"/>
      <c r="IZ231" s="37"/>
      <c r="JA231" s="37"/>
      <c r="JB231" s="37"/>
      <c r="JC231" s="37"/>
      <c r="JD231" s="37"/>
      <c r="JE231" s="37"/>
      <c r="JF231" s="37"/>
      <c r="JG231" s="37"/>
      <c r="JH231" s="37"/>
      <c r="JI231" s="37"/>
      <c r="JJ231" s="37"/>
      <c r="JK231" s="37"/>
      <c r="JL231" s="37"/>
      <c r="JM231" s="37"/>
      <c r="JN231" s="37"/>
      <c r="JO231" s="37"/>
      <c r="JP231" s="37"/>
      <c r="JQ231" s="37"/>
      <c r="JR231" s="37"/>
      <c r="JS231" s="37"/>
      <c r="JT231" s="37"/>
      <c r="JU231" s="37"/>
      <c r="JV231" s="37"/>
      <c r="JW231" s="37"/>
      <c r="JX231" s="37"/>
      <c r="JY231" s="37"/>
      <c r="JZ231" s="37"/>
      <c r="KA231" s="37"/>
      <c r="KB231" s="37"/>
      <c r="KC231" s="37"/>
      <c r="KD231" s="37"/>
      <c r="KE231" s="37"/>
      <c r="KF231" s="37"/>
      <c r="KG231" s="37"/>
      <c r="KH231" s="37"/>
      <c r="KI231" s="37"/>
      <c r="KJ231" s="37"/>
      <c r="KK231" s="37"/>
      <c r="KL231" s="37"/>
      <c r="KM231" s="37"/>
      <c r="KN231" s="37"/>
      <c r="KO231" s="37"/>
      <c r="KP231" s="37"/>
      <c r="KQ231" s="37"/>
      <c r="KR231" s="37"/>
      <c r="KS231" s="37"/>
      <c r="KT231" s="37"/>
      <c r="KU231" s="37"/>
      <c r="KV231" s="37"/>
      <c r="KW231" s="37"/>
      <c r="KX231" s="37"/>
      <c r="KY231" s="37"/>
      <c r="KZ231" s="37"/>
      <c r="LA231" s="37"/>
      <c r="LB231" s="37"/>
      <c r="LC231" s="37"/>
      <c r="LD231" s="37"/>
      <c r="LE231" s="37"/>
      <c r="LF231" s="37"/>
      <c r="LG231" s="37"/>
      <c r="LH231" s="37"/>
      <c r="LI231" s="37"/>
      <c r="LJ231" s="37"/>
      <c r="LK231" s="37"/>
      <c r="LL231" s="37"/>
      <c r="LM231" s="37"/>
      <c r="LN231" s="37"/>
      <c r="LO231" s="37"/>
      <c r="LP231" s="37"/>
      <c r="LQ231" s="37"/>
      <c r="LR231" s="37"/>
      <c r="LS231" s="37"/>
      <c r="LT231" s="37"/>
      <c r="LU231" s="37"/>
      <c r="LV231" s="37"/>
      <c r="LW231" s="37"/>
      <c r="LX231" s="37"/>
      <c r="LY231" s="37"/>
      <c r="LZ231" s="37"/>
      <c r="MA231" s="37"/>
      <c r="MB231" s="37"/>
      <c r="MC231" s="37"/>
      <c r="MD231" s="37"/>
      <c r="ME231" s="37"/>
      <c r="MF231" s="37"/>
      <c r="MG231" s="37"/>
      <c r="MH231" s="37"/>
      <c r="MI231" s="37"/>
      <c r="MJ231" s="37"/>
      <c r="MK231" s="37"/>
      <c r="ML231" s="37"/>
      <c r="MM231" s="37"/>
      <c r="MN231" s="37"/>
      <c r="MO231" s="37"/>
      <c r="MP231" s="37"/>
      <c r="MQ231" s="37"/>
      <c r="MR231" s="37"/>
      <c r="MS231" s="37"/>
      <c r="MT231" s="37"/>
      <c r="MU231" s="37"/>
      <c r="MV231" s="37"/>
      <c r="MW231" s="37"/>
      <c r="MX231" s="37"/>
      <c r="MY231" s="37"/>
      <c r="MZ231" s="37"/>
      <c r="NA231" s="37"/>
      <c r="NB231" s="37"/>
      <c r="NC231" s="37"/>
      <c r="ND231" s="37"/>
      <c r="NE231" s="37"/>
      <c r="NF231" s="37"/>
      <c r="NG231" s="37"/>
      <c r="NH231" s="37"/>
      <c r="NI231" s="37"/>
      <c r="NJ231" s="37"/>
      <c r="NK231" s="37"/>
      <c r="NL231" s="37"/>
      <c r="NM231" s="37"/>
      <c r="NN231" s="37"/>
      <c r="NO231" s="37"/>
      <c r="NP231" s="37"/>
      <c r="NQ231" s="37"/>
      <c r="NR231" s="37"/>
      <c r="NS231" s="37"/>
      <c r="NT231" s="37"/>
      <c r="NU231" s="37"/>
      <c r="NV231" s="37"/>
      <c r="NW231" s="37"/>
      <c r="NX231" s="37"/>
      <c r="NY231" s="37"/>
      <c r="NZ231" s="37"/>
      <c r="OA231" s="37"/>
      <c r="OB231" s="37"/>
      <c r="OC231" s="37"/>
      <c r="OD231" s="37"/>
      <c r="OE231" s="37"/>
      <c r="OF231" s="37"/>
      <c r="OG231" s="37"/>
      <c r="OH231" s="37"/>
      <c r="OI231" s="37"/>
      <c r="OJ231" s="37"/>
      <c r="OK231" s="37"/>
      <c r="OL231" s="37"/>
      <c r="OM231" s="37"/>
      <c r="ON231" s="37"/>
      <c r="OO231" s="37"/>
      <c r="OP231" s="37"/>
      <c r="OQ231" s="37"/>
      <c r="OR231" s="37"/>
      <c r="OS231" s="37"/>
      <c r="OT231" s="37"/>
    </row>
    <row r="232" spans="1:410" x14ac:dyDescent="0.35">
      <c r="A232" s="307">
        <v>0.27400000000000013</v>
      </c>
      <c r="B232" s="314">
        <f t="shared" si="24"/>
        <v>0.22624714913792687</v>
      </c>
      <c r="C232" s="315">
        <f t="shared" si="25"/>
        <v>4.7752850862073259E-2</v>
      </c>
      <c r="D232" s="37">
        <f t="shared" si="26"/>
        <v>0.22287118555737806</v>
      </c>
      <c r="E232" s="11">
        <f t="shared" si="27"/>
        <v>5.1128814442622073E-2</v>
      </c>
      <c r="F232" s="310">
        <f t="shared" si="28"/>
        <v>0.22617597204935946</v>
      </c>
      <c r="G232" s="311">
        <f t="shared" si="29"/>
        <v>4.7824027950640668E-2</v>
      </c>
      <c r="H232" s="312">
        <f t="shared" si="30"/>
        <v>0.22299787819934933</v>
      </c>
      <c r="I232" s="313">
        <f t="shared" si="31"/>
        <v>5.1002121800650807E-2</v>
      </c>
      <c r="J232" s="323">
        <v>0.22287118555737806</v>
      </c>
      <c r="K232" s="313">
        <v>5.1128814442622073E-2</v>
      </c>
      <c r="M232" s="1">
        <v>0.27400000000000013</v>
      </c>
      <c r="N232" s="37">
        <v>0.22428509979444389</v>
      </c>
      <c r="O232" s="37">
        <v>0.22663609301708609</v>
      </c>
      <c r="P232" s="37">
        <v>0.23119603213198481</v>
      </c>
      <c r="Q232" s="37">
        <v>0.23460462383343073</v>
      </c>
      <c r="R232" s="37">
        <v>0.22246652203837236</v>
      </c>
      <c r="S232" s="37">
        <v>0.22663609301708609</v>
      </c>
      <c r="T232" s="37">
        <v>0.22513711714563756</v>
      </c>
      <c r="U232" s="37">
        <v>0.2316455003197011</v>
      </c>
      <c r="V232" s="37">
        <v>0.22663609301708609</v>
      </c>
      <c r="W232" s="37">
        <v>0.22676315287053694</v>
      </c>
      <c r="X232" s="37">
        <v>0.22663609301708609</v>
      </c>
      <c r="Y232" s="37">
        <v>0.22393163046440567</v>
      </c>
      <c r="Z232" s="37">
        <v>0.22676315287053694</v>
      </c>
      <c r="AA232" s="37">
        <v>0.22676315287053694</v>
      </c>
      <c r="AB232" s="37">
        <v>0.24434838059757302</v>
      </c>
      <c r="AC232" s="37">
        <v>0.22658597480118314</v>
      </c>
      <c r="AD232" s="37">
        <v>0.22270235981864328</v>
      </c>
      <c r="AE232" s="37">
        <v>0.24293254720959534</v>
      </c>
      <c r="AF232" s="37">
        <v>0.22663609301708609</v>
      </c>
      <c r="AG232" s="37">
        <v>0.22676315287053694</v>
      </c>
      <c r="AH232" s="37">
        <v>0.23119603213198481</v>
      </c>
      <c r="AI232" s="37">
        <v>0.24017239462593176</v>
      </c>
      <c r="AJ232" s="37">
        <v>0.22676315287053694</v>
      </c>
      <c r="AK232" s="37">
        <v>0.22257500702891209</v>
      </c>
      <c r="AL232" s="37">
        <v>0.22663609301708609</v>
      </c>
      <c r="AM232" s="37">
        <v>0.22658597480118314</v>
      </c>
      <c r="AN232" s="37">
        <v>0.23073286866868292</v>
      </c>
      <c r="AO232" s="37">
        <v>0.22658597480118314</v>
      </c>
      <c r="AP232" s="37">
        <v>0.22676315287053694</v>
      </c>
      <c r="AQ232" s="37">
        <v>0.23305630260458976</v>
      </c>
      <c r="AR232" s="37">
        <v>0.23119603213198481</v>
      </c>
      <c r="AS232" s="37">
        <v>0.21707136807917649</v>
      </c>
      <c r="AT232" s="37">
        <v>0.23876946098796781</v>
      </c>
      <c r="AU232" s="37">
        <v>0.224374865085891</v>
      </c>
      <c r="AV232" s="37">
        <v>0.22676315287053694</v>
      </c>
      <c r="AW232" s="37">
        <v>0.22650647886624675</v>
      </c>
      <c r="AX232" s="37">
        <v>0.22658597480118314</v>
      </c>
      <c r="AY232" s="37">
        <v>0.22663609301708609</v>
      </c>
      <c r="AZ232" s="37">
        <v>0.22388217035420621</v>
      </c>
      <c r="BA232" s="37">
        <v>0.22257500702891209</v>
      </c>
      <c r="BB232" s="37">
        <v>0.22257500702891209</v>
      </c>
      <c r="BC232" s="37">
        <v>0.22797282264216312</v>
      </c>
      <c r="BD232" s="37">
        <v>0.22170643076167384</v>
      </c>
      <c r="BE232" s="37">
        <v>0.22663609301708609</v>
      </c>
      <c r="BF232" s="37">
        <v>0.23760898688033594</v>
      </c>
      <c r="BG232" s="37">
        <v>0.23182965964223823</v>
      </c>
      <c r="BH232" s="37">
        <v>0.2403895408343899</v>
      </c>
      <c r="BI232" s="37">
        <v>0.23119603213198481</v>
      </c>
      <c r="BJ232" s="37">
        <v>0.22658597480118314</v>
      </c>
      <c r="BK232" s="37">
        <v>0.24930517710993305</v>
      </c>
      <c r="BL232" s="37">
        <v>0.23600366543099871</v>
      </c>
      <c r="BM232" s="37">
        <v>0.22453990395498247</v>
      </c>
      <c r="BN232" s="37">
        <v>0.22040439782885901</v>
      </c>
      <c r="BO232" s="37">
        <v>0.22881758811531117</v>
      </c>
      <c r="BP232" s="37">
        <v>0.22658597480118314</v>
      </c>
      <c r="BQ232" s="37">
        <v>0.22983052657756486</v>
      </c>
      <c r="BR232" s="37">
        <v>0.22676315287053694</v>
      </c>
      <c r="BS232" s="37">
        <v>0.22676315287053694</v>
      </c>
      <c r="BT232" s="37">
        <v>0.22663609301708609</v>
      </c>
      <c r="BU232" s="37">
        <v>0.22663609301708609</v>
      </c>
      <c r="BV232" s="37">
        <v>0.23119603213198481</v>
      </c>
      <c r="BW232" s="37">
        <v>0.23443145637010288</v>
      </c>
      <c r="BX232" s="37">
        <v>0.22257500702891209</v>
      </c>
      <c r="BY232" s="37">
        <v>0.2268866572312751</v>
      </c>
      <c r="BZ232" s="37">
        <v>0.22526421338289815</v>
      </c>
      <c r="CA232" s="37">
        <v>0.22676315287053694</v>
      </c>
      <c r="CB232" s="37">
        <v>0.22250106239623779</v>
      </c>
      <c r="CC232" s="37">
        <v>0.23934616359523764</v>
      </c>
      <c r="CD232" s="37">
        <v>0.2264423651418519</v>
      </c>
      <c r="CE232" s="37">
        <v>0.23247836375953224</v>
      </c>
      <c r="CF232" s="37">
        <v>0.20888282273404335</v>
      </c>
      <c r="CG232" s="37">
        <v>0.22250106239623779</v>
      </c>
      <c r="CH232" s="37">
        <v>0.24884149721168947</v>
      </c>
      <c r="CI232" s="37">
        <v>0.2183711217026576</v>
      </c>
      <c r="CJ232" s="37">
        <v>0.23119603213198481</v>
      </c>
      <c r="CK232" s="37">
        <v>0.23815430403726046</v>
      </c>
      <c r="CL232" s="37">
        <v>0.22257500702891209</v>
      </c>
      <c r="CM232" s="37">
        <v>0.22690060001936119</v>
      </c>
      <c r="CN232" s="37">
        <v>0.23233024485334397</v>
      </c>
      <c r="CO232" s="37">
        <v>0.24639383708205154</v>
      </c>
      <c r="CP232" s="37">
        <v>0.23312065949138749</v>
      </c>
      <c r="CQ232" s="37">
        <v>0.22638645549192304</v>
      </c>
      <c r="CR232" s="37">
        <v>0.22270235981864328</v>
      </c>
      <c r="CS232" s="37">
        <v>0.23411662209382356</v>
      </c>
      <c r="CT232" s="37">
        <v>0.22257500702891209</v>
      </c>
      <c r="CU232" s="37">
        <v>0.22348164699498918</v>
      </c>
      <c r="CV232" s="37">
        <v>0.22270235981864328</v>
      </c>
      <c r="CW232" s="37">
        <v>0.22929157131680511</v>
      </c>
      <c r="CX232" s="37">
        <v>0.22257500702891209</v>
      </c>
      <c r="CY232" s="37">
        <v>0.22257500702891209</v>
      </c>
      <c r="CZ232" s="37">
        <v>0.23530243686934349</v>
      </c>
      <c r="DA232" s="37">
        <v>0.22270235981864328</v>
      </c>
      <c r="DB232" s="37">
        <v>0.22095701543439383</v>
      </c>
      <c r="DC232" s="37">
        <v>0.22250106239623779</v>
      </c>
      <c r="DD232" s="37">
        <v>0.22767598591095894</v>
      </c>
      <c r="DE232" s="37">
        <v>0.22246652203837236</v>
      </c>
      <c r="DF232" s="37">
        <v>0.22816001538075703</v>
      </c>
      <c r="DG232" s="37">
        <v>0.22040439782885901</v>
      </c>
      <c r="DH232" s="37">
        <v>0.22080767534747525</v>
      </c>
      <c r="DI232" s="37">
        <v>0.2295696354956771</v>
      </c>
      <c r="DJ232" s="37">
        <v>0.22741742791484776</v>
      </c>
      <c r="DK232" s="37">
        <v>0.22257500702891209</v>
      </c>
      <c r="DL232" s="37">
        <v>0.22257500702891209</v>
      </c>
      <c r="DM232" s="37">
        <v>0.21062963443430793</v>
      </c>
      <c r="DN232" s="37">
        <v>0.22459038588574765</v>
      </c>
      <c r="DO232" s="37">
        <v>0.22257500702891209</v>
      </c>
      <c r="DP232" s="37">
        <v>0.22040439782885901</v>
      </c>
      <c r="DQ232" s="37">
        <v>0.22713065068857263</v>
      </c>
      <c r="DR232" s="37">
        <v>0.21036532922231976</v>
      </c>
      <c r="DS232" s="37">
        <v>0.22407582582268559</v>
      </c>
      <c r="DT232" s="37">
        <v>0.21778037658337146</v>
      </c>
      <c r="DU232" s="37">
        <v>0.22257500702891209</v>
      </c>
      <c r="DV232" s="37">
        <v>0.22246652203837236</v>
      </c>
      <c r="DW232" s="37">
        <v>0.22083772509093058</v>
      </c>
      <c r="DX232" s="37">
        <v>0.22357337283303735</v>
      </c>
      <c r="DY232" s="37">
        <v>0.22270235981864328</v>
      </c>
      <c r="DZ232" s="37">
        <v>0.22132287228515479</v>
      </c>
      <c r="EA232" s="37">
        <v>0.22265384391476872</v>
      </c>
      <c r="EB232" s="37">
        <v>0.22767598591095894</v>
      </c>
      <c r="EC232" s="37">
        <v>0.22257500702891209</v>
      </c>
      <c r="ED232" s="37">
        <v>0.22668598835599618</v>
      </c>
      <c r="EE232" s="37">
        <v>0.22270235981864328</v>
      </c>
      <c r="EF232" s="37">
        <v>0.22257500702891209</v>
      </c>
      <c r="EG232" s="37">
        <v>0.22040439782885901</v>
      </c>
      <c r="EH232" s="37">
        <v>0.22257500702891209</v>
      </c>
      <c r="EI232" s="37">
        <v>0.22257500702891209</v>
      </c>
      <c r="EJ232" s="37">
        <v>0.22913136936059719</v>
      </c>
      <c r="EK232" s="37">
        <v>0.22414887556477803</v>
      </c>
      <c r="EL232" s="37">
        <v>0.22913136936059719</v>
      </c>
      <c r="EM232" s="37">
        <v>0.22969443125737898</v>
      </c>
      <c r="EN232" s="37">
        <v>0.22467431760483714</v>
      </c>
      <c r="EO232" s="37">
        <v>0.21376078200663984</v>
      </c>
      <c r="EP232" s="37">
        <v>0.22913136936059719</v>
      </c>
      <c r="EQ232" s="37">
        <v>0.22487462312416473</v>
      </c>
      <c r="ER232" s="37">
        <v>0.21461953093411545</v>
      </c>
      <c r="ES232" s="37">
        <v>0.21339331378562609</v>
      </c>
      <c r="ET232" s="37">
        <v>0.22270235981864328</v>
      </c>
      <c r="EU232" s="37">
        <v>0.2271985518963715</v>
      </c>
      <c r="EV232" s="37">
        <v>0.22816001538075703</v>
      </c>
      <c r="EW232" s="37">
        <v>0.2321538150190412</v>
      </c>
      <c r="EX232" s="37">
        <v>0.22257500702891209</v>
      </c>
      <c r="EY232" s="37">
        <v>0.22257500702891209</v>
      </c>
      <c r="EZ232" s="37">
        <v>0.22699776541059835</v>
      </c>
      <c r="FA232" s="37">
        <v>0.22270235981864328</v>
      </c>
      <c r="FB232" s="37">
        <v>0.22108269512561218</v>
      </c>
      <c r="FC232" s="37">
        <v>0.22270235981864328</v>
      </c>
      <c r="FD232" s="37">
        <v>0.20506927419445931</v>
      </c>
      <c r="FE232" s="37">
        <v>0.22487462312416473</v>
      </c>
      <c r="FF232" s="37">
        <v>0.22108269512561218</v>
      </c>
      <c r="FG232" s="37">
        <v>0.22257500702891209</v>
      </c>
      <c r="FH232" s="37">
        <v>0.22246652203837236</v>
      </c>
      <c r="FI232" s="37">
        <v>0.21579085588091984</v>
      </c>
      <c r="FJ232" s="37">
        <v>0.23756749701867852</v>
      </c>
      <c r="FK232" s="37">
        <v>0.22270235981864328</v>
      </c>
      <c r="FL232" s="37">
        <v>0.22374815132535497</v>
      </c>
      <c r="FM232" s="37">
        <v>0.2256732192232116</v>
      </c>
      <c r="FN232" s="37">
        <v>0.22913136936059719</v>
      </c>
      <c r="FO232" s="37">
        <v>0.23255105800048836</v>
      </c>
      <c r="FP232" s="37">
        <v>0.22270235981864328</v>
      </c>
      <c r="FQ232" s="37">
        <v>0.22257500702891209</v>
      </c>
      <c r="FR232" s="37">
        <v>0.22270235981864328</v>
      </c>
      <c r="FS232" s="37">
        <v>0.21553614733337612</v>
      </c>
      <c r="FT232" s="37">
        <v>0.22257500702891209</v>
      </c>
      <c r="FU232" s="37">
        <v>0.22257500702891209</v>
      </c>
      <c r="FV232" s="37">
        <v>0.22265384391476872</v>
      </c>
      <c r="FW232" s="37">
        <v>0.23382155901996771</v>
      </c>
      <c r="FX232" s="37">
        <v>0.22913136936059719</v>
      </c>
      <c r="FY232" s="37">
        <v>0.22623262925850041</v>
      </c>
      <c r="FZ232" s="37">
        <v>0.21808204014894983</v>
      </c>
      <c r="GA232" s="37">
        <v>0.22257500702891209</v>
      </c>
      <c r="GB232" s="37">
        <v>0.22257500702891209</v>
      </c>
      <c r="GC232" s="37">
        <v>0.23678500127717039</v>
      </c>
      <c r="GD232" s="37">
        <v>0.22183294678672705</v>
      </c>
      <c r="GE232" s="37">
        <v>0.22270235981864328</v>
      </c>
      <c r="GF232" s="37">
        <v>0.22257500702891209</v>
      </c>
      <c r="GG232" s="37">
        <v>0.23262929402072086</v>
      </c>
      <c r="GH232" s="37">
        <v>0.21748280588101454</v>
      </c>
      <c r="GI232" s="37">
        <v>0.22265384391476872</v>
      </c>
      <c r="GJ232" s="37">
        <v>0.22270235981864328</v>
      </c>
      <c r="GK232" s="37">
        <v>0.21751052709833085</v>
      </c>
      <c r="GL232" s="37">
        <v>0.22246652203837236</v>
      </c>
      <c r="GM232" s="37">
        <v>0.23791161703157671</v>
      </c>
      <c r="GN232" s="37">
        <v>0.22040439782885901</v>
      </c>
      <c r="GO232" s="37">
        <v>0.22172455328348151</v>
      </c>
      <c r="GP232" s="37">
        <v>0.22270235981864328</v>
      </c>
      <c r="GQ232" s="37">
        <v>0.23687901930851663</v>
      </c>
      <c r="GR232" s="37">
        <v>0.22913136936059719</v>
      </c>
      <c r="GS232" s="37">
        <v>0.22257500702891209</v>
      </c>
      <c r="GT232" s="37">
        <v>0.22835327993763754</v>
      </c>
      <c r="GU232" s="37">
        <v>0.22574027234312033</v>
      </c>
      <c r="GV232" s="37">
        <v>0.22246652203837236</v>
      </c>
      <c r="GW232" s="37">
        <v>0.22257500702891209</v>
      </c>
      <c r="GX232" s="37">
        <v>0.22969685920314031</v>
      </c>
      <c r="GY232" s="37">
        <v>0.22913136936059719</v>
      </c>
      <c r="GZ232" s="37">
        <v>0.22593489488320406</v>
      </c>
      <c r="HA232" s="37">
        <v>0.22250106239623779</v>
      </c>
      <c r="HB232" s="37">
        <v>0.2256732192232116</v>
      </c>
      <c r="HC232" s="37">
        <v>0.22384252158492646</v>
      </c>
      <c r="HD232" s="37">
        <v>0.22270235981864328</v>
      </c>
      <c r="HE232" s="37">
        <v>0.18611071108444244</v>
      </c>
      <c r="HF232" s="37">
        <v>0.22257500702891209</v>
      </c>
      <c r="HG232" s="37">
        <v>0.18588610699442221</v>
      </c>
      <c r="HH232" s="37">
        <v>0.22513339776049968</v>
      </c>
      <c r="HI232" s="37">
        <v>0.22257500702891209</v>
      </c>
      <c r="HJ232" s="37">
        <v>0.22420315549323244</v>
      </c>
      <c r="HK232" s="37">
        <v>0.2183711217026576</v>
      </c>
      <c r="HL232" s="37">
        <v>0.22049212561628972</v>
      </c>
      <c r="HM232" s="37">
        <v>0.22257500702891209</v>
      </c>
      <c r="HN232" s="37">
        <v>0.21417050408761829</v>
      </c>
      <c r="HO232" s="37">
        <v>0.22797282264216312</v>
      </c>
      <c r="HP232" s="37">
        <v>0.22270235981864328</v>
      </c>
      <c r="HQ232" s="37">
        <v>0.22246652203837236</v>
      </c>
      <c r="HR232" s="37">
        <v>0.21449450286193339</v>
      </c>
      <c r="HS232" s="37">
        <v>0.22431869764744161</v>
      </c>
      <c r="HT232" s="37">
        <v>0.22250106239623779</v>
      </c>
      <c r="HU232" s="37">
        <v>0.22802059404126784</v>
      </c>
      <c r="HV232" s="37">
        <v>0.22040439782885901</v>
      </c>
      <c r="HW232" s="37">
        <v>0.22257500702891209</v>
      </c>
      <c r="HX232" s="37">
        <v>0.22913136936059719</v>
      </c>
      <c r="HY232" s="37">
        <v>0.22913136936059719</v>
      </c>
      <c r="HZ232" s="37">
        <v>0.21810261696950262</v>
      </c>
      <c r="IA232" s="37">
        <v>0.22250106239623779</v>
      </c>
      <c r="IB232" s="37">
        <v>0.22246652203837236</v>
      </c>
      <c r="IC232" s="37">
        <v>0.2196663572759221</v>
      </c>
      <c r="ID232" s="37">
        <v>0.22250106239623779</v>
      </c>
      <c r="IE232" s="37">
        <v>0.22257500702891209</v>
      </c>
      <c r="IF232" s="37">
        <v>0.22265384391476872</v>
      </c>
      <c r="IG232" s="37">
        <v>0.22040439782885901</v>
      </c>
      <c r="IH232" s="37">
        <v>0.22741742791484776</v>
      </c>
      <c r="II232" s="37">
        <v>0.22913136936059719</v>
      </c>
      <c r="IJ232" s="37">
        <v>0.2239691159715782</v>
      </c>
      <c r="IK232" s="37">
        <v>0.2243079065292195</v>
      </c>
      <c r="IL232" s="37">
        <v>0.22080767534747525</v>
      </c>
      <c r="IM232" s="37"/>
      <c r="IN232" s="37"/>
      <c r="IO232" s="37"/>
      <c r="IP232" s="37"/>
      <c r="IQ232" s="37"/>
      <c r="IR232" s="37"/>
      <c r="IS232" s="37"/>
      <c r="IT232" s="37"/>
      <c r="IU232" s="37"/>
      <c r="IV232" s="37"/>
      <c r="IW232" s="37"/>
      <c r="IX232" s="37"/>
      <c r="IY232" s="37"/>
      <c r="IZ232" s="37"/>
      <c r="JA232" s="37"/>
      <c r="JB232" s="37"/>
      <c r="JC232" s="37"/>
      <c r="JD232" s="37"/>
      <c r="JE232" s="37"/>
      <c r="JF232" s="37"/>
      <c r="JG232" s="37"/>
      <c r="JH232" s="37"/>
      <c r="JI232" s="37"/>
      <c r="JJ232" s="37"/>
      <c r="JK232" s="37"/>
      <c r="JL232" s="37"/>
      <c r="JM232" s="37"/>
      <c r="JN232" s="37"/>
      <c r="JO232" s="37"/>
      <c r="JP232" s="37"/>
      <c r="JQ232" s="37"/>
      <c r="JR232" s="37"/>
      <c r="JS232" s="37"/>
      <c r="JT232" s="37"/>
      <c r="JU232" s="37"/>
      <c r="JV232" s="37"/>
      <c r="JW232" s="37"/>
      <c r="JX232" s="37"/>
      <c r="JY232" s="37"/>
      <c r="JZ232" s="37"/>
      <c r="KA232" s="37"/>
      <c r="KB232" s="37"/>
      <c r="KC232" s="37"/>
      <c r="KD232" s="37"/>
      <c r="KE232" s="37"/>
      <c r="KF232" s="37"/>
      <c r="KG232" s="37"/>
      <c r="KH232" s="37"/>
      <c r="KI232" s="37"/>
      <c r="KJ232" s="37"/>
      <c r="KK232" s="37"/>
      <c r="KL232" s="37"/>
      <c r="KM232" s="37"/>
      <c r="KN232" s="37"/>
      <c r="KO232" s="37"/>
      <c r="KP232" s="37"/>
      <c r="KQ232" s="37"/>
      <c r="KR232" s="37"/>
      <c r="KS232" s="37"/>
      <c r="KT232" s="37"/>
      <c r="KU232" s="37"/>
      <c r="KV232" s="37"/>
      <c r="KW232" s="37"/>
      <c r="KX232" s="37"/>
      <c r="KY232" s="37"/>
      <c r="KZ232" s="37"/>
      <c r="LA232" s="37"/>
      <c r="LB232" s="37"/>
      <c r="LC232" s="37"/>
      <c r="LD232" s="37"/>
      <c r="LE232" s="37"/>
      <c r="LF232" s="37"/>
      <c r="LG232" s="37"/>
      <c r="LH232" s="37"/>
      <c r="LI232" s="37"/>
      <c r="LJ232" s="37"/>
      <c r="LK232" s="37"/>
      <c r="LL232" s="37"/>
      <c r="LM232" s="37"/>
      <c r="LN232" s="37"/>
      <c r="LO232" s="37"/>
      <c r="LP232" s="37"/>
      <c r="LQ232" s="37"/>
      <c r="LR232" s="37"/>
      <c r="LS232" s="37"/>
      <c r="LT232" s="37"/>
      <c r="LU232" s="37"/>
      <c r="LV232" s="37"/>
      <c r="LW232" s="37"/>
      <c r="LX232" s="37"/>
      <c r="LY232" s="37"/>
      <c r="LZ232" s="37"/>
      <c r="MA232" s="37"/>
      <c r="MB232" s="37"/>
      <c r="MC232" s="37"/>
      <c r="MD232" s="37"/>
      <c r="ME232" s="37"/>
      <c r="MF232" s="37"/>
      <c r="MG232" s="37"/>
      <c r="MH232" s="37"/>
      <c r="MI232" s="37"/>
      <c r="MJ232" s="37"/>
      <c r="MK232" s="37"/>
      <c r="ML232" s="37"/>
      <c r="MM232" s="37"/>
      <c r="MN232" s="37"/>
      <c r="MO232" s="37"/>
      <c r="MP232" s="37"/>
      <c r="MQ232" s="37"/>
      <c r="MR232" s="37"/>
      <c r="MS232" s="37"/>
      <c r="MT232" s="37"/>
      <c r="MU232" s="37"/>
      <c r="MV232" s="37"/>
      <c r="MW232" s="37"/>
      <c r="MX232" s="37"/>
      <c r="MY232" s="37"/>
      <c r="MZ232" s="37"/>
      <c r="NA232" s="37"/>
      <c r="NB232" s="37"/>
      <c r="NC232" s="37"/>
      <c r="ND232" s="37"/>
      <c r="NE232" s="37"/>
      <c r="NF232" s="37"/>
      <c r="NG232" s="37"/>
      <c r="NH232" s="37"/>
      <c r="NI232" s="37"/>
      <c r="NJ232" s="37"/>
      <c r="NK232" s="37"/>
      <c r="NL232" s="37"/>
      <c r="NM232" s="37"/>
      <c r="NN232" s="37"/>
      <c r="NO232" s="37"/>
      <c r="NP232" s="37"/>
      <c r="NQ232" s="37"/>
      <c r="NR232" s="37"/>
      <c r="NS232" s="37"/>
      <c r="NT232" s="37"/>
      <c r="NU232" s="37"/>
      <c r="NV232" s="37"/>
      <c r="NW232" s="37"/>
      <c r="NX232" s="37"/>
      <c r="NY232" s="37"/>
      <c r="NZ232" s="37"/>
      <c r="OA232" s="37"/>
      <c r="OB232" s="37"/>
      <c r="OC232" s="37"/>
      <c r="OD232" s="37"/>
      <c r="OE232" s="37"/>
      <c r="OF232" s="37"/>
      <c r="OG232" s="37"/>
      <c r="OH232" s="37"/>
      <c r="OI232" s="37"/>
      <c r="OJ232" s="37"/>
      <c r="OK232" s="37"/>
      <c r="OL232" s="37"/>
      <c r="OM232" s="37"/>
      <c r="ON232" s="37"/>
      <c r="OO232" s="37"/>
      <c r="OP232" s="37"/>
      <c r="OQ232" s="37"/>
      <c r="OR232" s="37"/>
      <c r="OS232" s="37"/>
      <c r="OT232" s="37"/>
    </row>
    <row r="233" spans="1:410" x14ac:dyDescent="0.35">
      <c r="A233" s="307">
        <v>0.27500000000000013</v>
      </c>
      <c r="B233" s="314">
        <f t="shared" si="24"/>
        <v>0.22715508981257518</v>
      </c>
      <c r="C233" s="315">
        <f t="shared" si="25"/>
        <v>4.7844910187424955E-2</v>
      </c>
      <c r="D233" s="37">
        <f t="shared" si="26"/>
        <v>0.22377976538943339</v>
      </c>
      <c r="E233" s="11">
        <f t="shared" si="27"/>
        <v>5.1220234610566739E-2</v>
      </c>
      <c r="F233" s="310">
        <f t="shared" si="28"/>
        <v>0.22708299649347036</v>
      </c>
      <c r="G233" s="311">
        <f t="shared" si="29"/>
        <v>4.7917003506529776E-2</v>
      </c>
      <c r="H233" s="312">
        <f t="shared" si="30"/>
        <v>0.22390710601043881</v>
      </c>
      <c r="I233" s="313">
        <f t="shared" si="31"/>
        <v>5.1092893989561322E-2</v>
      </c>
      <c r="J233" s="323">
        <v>0.22377976538943339</v>
      </c>
      <c r="K233" s="313">
        <v>5.1220234610566739E-2</v>
      </c>
      <c r="M233" s="1">
        <v>0.27500000000000013</v>
      </c>
      <c r="N233" s="37">
        <v>0.22519103450173428</v>
      </c>
      <c r="O233" s="37">
        <v>0.2275433359497252</v>
      </c>
      <c r="P233" s="37">
        <v>0.23208957430348343</v>
      </c>
      <c r="Q233" s="37">
        <v>0.23549553805553036</v>
      </c>
      <c r="R233" s="37">
        <v>0.22339184557084191</v>
      </c>
      <c r="S233" s="37">
        <v>0.2275433359497252</v>
      </c>
      <c r="T233" s="37">
        <v>0.22604397797830988</v>
      </c>
      <c r="U233" s="37">
        <v>0.23253524216359178</v>
      </c>
      <c r="V233" s="37">
        <v>0.2275433359497252</v>
      </c>
      <c r="W233" s="37">
        <v>0.22767035067783659</v>
      </c>
      <c r="X233" s="37">
        <v>0.2275433359497252</v>
      </c>
      <c r="Y233" s="37">
        <v>0.22484480799753959</v>
      </c>
      <c r="Z233" s="37">
        <v>0.22767035067783659</v>
      </c>
      <c r="AA233" s="37">
        <v>0.22767035067783659</v>
      </c>
      <c r="AB233" s="37">
        <v>0.24528949158148583</v>
      </c>
      <c r="AC233" s="37">
        <v>0.22750246609433256</v>
      </c>
      <c r="AD233" s="37">
        <v>0.22361849179655491</v>
      </c>
      <c r="AE233" s="37">
        <v>0.24387717139597442</v>
      </c>
      <c r="AF233" s="37">
        <v>0.2275433359497252</v>
      </c>
      <c r="AG233" s="37">
        <v>0.22767035067783659</v>
      </c>
      <c r="AH233" s="37">
        <v>0.23208957430348343</v>
      </c>
      <c r="AI233" s="37">
        <v>0.24113944759210049</v>
      </c>
      <c r="AJ233" s="37">
        <v>0.22767035067783659</v>
      </c>
      <c r="AK233" s="37">
        <v>0.22349117329562462</v>
      </c>
      <c r="AL233" s="37">
        <v>0.2275433359497252</v>
      </c>
      <c r="AM233" s="37">
        <v>0.22750246609433256</v>
      </c>
      <c r="AN233" s="37">
        <v>0.23162656849019791</v>
      </c>
      <c r="AO233" s="37">
        <v>0.22750246609433256</v>
      </c>
      <c r="AP233" s="37">
        <v>0.22767035067783659</v>
      </c>
      <c r="AQ233" s="37">
        <v>0.23399009365351442</v>
      </c>
      <c r="AR233" s="37">
        <v>0.23208957430348343</v>
      </c>
      <c r="AS233" s="37">
        <v>0.21797534682296793</v>
      </c>
      <c r="AT233" s="37">
        <v>0.23966266505223843</v>
      </c>
      <c r="AU233" s="37">
        <v>0.22527688486140307</v>
      </c>
      <c r="AV233" s="37">
        <v>0.22767035067783659</v>
      </c>
      <c r="AW233" s="37">
        <v>0.22740969420236956</v>
      </c>
      <c r="AX233" s="37">
        <v>0.22750246609433256</v>
      </c>
      <c r="AY233" s="37">
        <v>0.2275433359497252</v>
      </c>
      <c r="AZ233" s="37">
        <v>0.22479767453172395</v>
      </c>
      <c r="BA233" s="37">
        <v>0.22349117329562462</v>
      </c>
      <c r="BB233" s="37">
        <v>0.22349117329562462</v>
      </c>
      <c r="BC233" s="37">
        <v>0.22890357551491425</v>
      </c>
      <c r="BD233" s="37">
        <v>0.22261117269351227</v>
      </c>
      <c r="BE233" s="37">
        <v>0.2275433359497252</v>
      </c>
      <c r="BF233" s="37">
        <v>0.23851971397255389</v>
      </c>
      <c r="BG233" s="37">
        <v>0.23272180915769658</v>
      </c>
      <c r="BH233" s="37">
        <v>0.24132368722642372</v>
      </c>
      <c r="BI233" s="37">
        <v>0.23208957430348343</v>
      </c>
      <c r="BJ233" s="37">
        <v>0.22750246609433256</v>
      </c>
      <c r="BK233" s="37">
        <v>0.25024873392125091</v>
      </c>
      <c r="BL233" s="37">
        <v>0.23689981623029888</v>
      </c>
      <c r="BM233" s="37">
        <v>0.22544661433023427</v>
      </c>
      <c r="BN233" s="37">
        <v>0.22132167607801323</v>
      </c>
      <c r="BO233" s="37">
        <v>0.22968669884586057</v>
      </c>
      <c r="BP233" s="37">
        <v>0.22750246609433256</v>
      </c>
      <c r="BQ233" s="37">
        <v>0.23072587342303552</v>
      </c>
      <c r="BR233" s="37">
        <v>0.22767035067783659</v>
      </c>
      <c r="BS233" s="37">
        <v>0.22767035067783659</v>
      </c>
      <c r="BT233" s="37">
        <v>0.2275433359497252</v>
      </c>
      <c r="BU233" s="37">
        <v>0.2275433359497252</v>
      </c>
      <c r="BV233" s="37">
        <v>0.23208957430348343</v>
      </c>
      <c r="BW233" s="37">
        <v>0.23544816815694203</v>
      </c>
      <c r="BX233" s="37">
        <v>0.22349117329562462</v>
      </c>
      <c r="BY233" s="37">
        <v>0.22779521285676729</v>
      </c>
      <c r="BZ233" s="37">
        <v>0.22617103253834903</v>
      </c>
      <c r="CA233" s="37">
        <v>0.22767035067783659</v>
      </c>
      <c r="CB233" s="37">
        <v>0.22341422592443738</v>
      </c>
      <c r="CC233" s="37">
        <v>0.24027116804219539</v>
      </c>
      <c r="CD233" s="37">
        <v>0.22732730814964186</v>
      </c>
      <c r="CE233" s="37">
        <v>0.23342403854726901</v>
      </c>
      <c r="CF233" s="37">
        <v>0.20980927231023738</v>
      </c>
      <c r="CG233" s="37">
        <v>0.22341422592443738</v>
      </c>
      <c r="CH233" s="37">
        <v>0.24978669586620272</v>
      </c>
      <c r="CI233" s="37">
        <v>0.219289499252868</v>
      </c>
      <c r="CJ233" s="37">
        <v>0.23208957430348343</v>
      </c>
      <c r="CK233" s="37">
        <v>0.23904465604604597</v>
      </c>
      <c r="CL233" s="37">
        <v>0.22349117329562462</v>
      </c>
      <c r="CM233" s="37">
        <v>0.22780340837386714</v>
      </c>
      <c r="CN233" s="37">
        <v>0.23323085935547594</v>
      </c>
      <c r="CO233" s="37">
        <v>0.247345353492892</v>
      </c>
      <c r="CP233" s="37">
        <v>0.23401098349708915</v>
      </c>
      <c r="CQ233" s="37">
        <v>0.22728967119924492</v>
      </c>
      <c r="CR233" s="37">
        <v>0.22361849179655491</v>
      </c>
      <c r="CS233" s="37">
        <v>0.23500320521727214</v>
      </c>
      <c r="CT233" s="37">
        <v>0.22349117329562462</v>
      </c>
      <c r="CU233" s="37">
        <v>0.22438734472507282</v>
      </c>
      <c r="CV233" s="37">
        <v>0.22361849179655491</v>
      </c>
      <c r="CW233" s="37">
        <v>0.23021152322263605</v>
      </c>
      <c r="CX233" s="37">
        <v>0.22349117329562462</v>
      </c>
      <c r="CY233" s="37">
        <v>0.22349117329562462</v>
      </c>
      <c r="CZ233" s="37">
        <v>0.2362071463467359</v>
      </c>
      <c r="DA233" s="37">
        <v>0.22361849179655491</v>
      </c>
      <c r="DB233" s="37">
        <v>0.22188188195373337</v>
      </c>
      <c r="DC233" s="37">
        <v>0.22341422592443738</v>
      </c>
      <c r="DD233" s="37">
        <v>0.22857634857983555</v>
      </c>
      <c r="DE233" s="37">
        <v>0.22339184557084191</v>
      </c>
      <c r="DF233" s="37">
        <v>0.22906165460620165</v>
      </c>
      <c r="DG233" s="37">
        <v>0.22132167607801323</v>
      </c>
      <c r="DH233" s="37">
        <v>0.22172980267725384</v>
      </c>
      <c r="DI233" s="37">
        <v>0.23048978501922002</v>
      </c>
      <c r="DJ233" s="37">
        <v>0.22833587759852603</v>
      </c>
      <c r="DK233" s="37">
        <v>0.22349117329562462</v>
      </c>
      <c r="DL233" s="37">
        <v>0.22349117329562462</v>
      </c>
      <c r="DM233" s="37">
        <v>0.21151103127173143</v>
      </c>
      <c r="DN233" s="37">
        <v>0.22548811060603668</v>
      </c>
      <c r="DO233" s="37">
        <v>0.22349117329562462</v>
      </c>
      <c r="DP233" s="37">
        <v>0.22132167607801323</v>
      </c>
      <c r="DQ233" s="37">
        <v>0.22805274814211884</v>
      </c>
      <c r="DR233" s="37">
        <v>0.21128419233228146</v>
      </c>
      <c r="DS233" s="37">
        <v>0.22499238773567676</v>
      </c>
      <c r="DT233" s="37">
        <v>0.21869536380549137</v>
      </c>
      <c r="DU233" s="37">
        <v>0.22349117329562462</v>
      </c>
      <c r="DV233" s="37">
        <v>0.22338868180370253</v>
      </c>
      <c r="DW233" s="37">
        <v>0.22175478009696215</v>
      </c>
      <c r="DX233" s="37">
        <v>0.2244890608228034</v>
      </c>
      <c r="DY233" s="37">
        <v>0.22361849179655491</v>
      </c>
      <c r="DZ233" s="37">
        <v>0.22202409082332686</v>
      </c>
      <c r="EA233" s="37">
        <v>0.22356696459360581</v>
      </c>
      <c r="EB233" s="37">
        <v>0.22857634857983555</v>
      </c>
      <c r="EC233" s="37">
        <v>0.22349117329562462</v>
      </c>
      <c r="ED233" s="37">
        <v>0.22770197181546092</v>
      </c>
      <c r="EE233" s="37">
        <v>0.22361849179655491</v>
      </c>
      <c r="EF233" s="37">
        <v>0.22349117329562462</v>
      </c>
      <c r="EG233" s="37">
        <v>0.22132167607801323</v>
      </c>
      <c r="EH233" s="37">
        <v>0.22349117329562462</v>
      </c>
      <c r="EI233" s="37">
        <v>0.22349117329562462</v>
      </c>
      <c r="EJ233" s="37">
        <v>0.2300299076134531</v>
      </c>
      <c r="EK233" s="37">
        <v>0.22506236797510137</v>
      </c>
      <c r="EL233" s="37">
        <v>0.2300299076134531</v>
      </c>
      <c r="EM233" s="37">
        <v>0.23060862055735609</v>
      </c>
      <c r="EN233" s="37">
        <v>0.22559862501350048</v>
      </c>
      <c r="EO233" s="37">
        <v>0.21420448825528071</v>
      </c>
      <c r="EP233" s="37">
        <v>0.2300299076134531</v>
      </c>
      <c r="EQ233" s="37">
        <v>0.22577473889075872</v>
      </c>
      <c r="ER233" s="37">
        <v>0.21552380248737313</v>
      </c>
      <c r="ES233" s="37">
        <v>0.21434469301368519</v>
      </c>
      <c r="ET233" s="37">
        <v>0.22361849179655491</v>
      </c>
      <c r="EU233" s="37">
        <v>0.22810056626663755</v>
      </c>
      <c r="EV233" s="37">
        <v>0.22906165460620165</v>
      </c>
      <c r="EW233" s="37">
        <v>0.23305133348664575</v>
      </c>
      <c r="EX233" s="37">
        <v>0.22349117329562462</v>
      </c>
      <c r="EY233" s="37">
        <v>0.22349117329562462</v>
      </c>
      <c r="EZ233" s="37">
        <v>0.22789708869625747</v>
      </c>
      <c r="FA233" s="37">
        <v>0.22361849179655491</v>
      </c>
      <c r="FB233" s="37">
        <v>0.22199847444734111</v>
      </c>
      <c r="FC233" s="37">
        <v>0.22361849179655491</v>
      </c>
      <c r="FD233" s="37">
        <v>0.20594781187814459</v>
      </c>
      <c r="FE233" s="37">
        <v>0.22577473889075872</v>
      </c>
      <c r="FF233" s="37">
        <v>0.22199847444734111</v>
      </c>
      <c r="FG233" s="37">
        <v>0.22349117329562462</v>
      </c>
      <c r="FH233" s="37">
        <v>0.22338958573221634</v>
      </c>
      <c r="FI233" s="37">
        <v>0.21669108479201271</v>
      </c>
      <c r="FJ233" s="37">
        <v>0.23845841983476479</v>
      </c>
      <c r="FK233" s="37">
        <v>0.22361849179655491</v>
      </c>
      <c r="FL233" s="37">
        <v>0.22463879445682133</v>
      </c>
      <c r="FM233" s="37">
        <v>0.22659049964281142</v>
      </c>
      <c r="FN233" s="37">
        <v>0.2300299076134531</v>
      </c>
      <c r="FO233" s="37">
        <v>0.23344833983301938</v>
      </c>
      <c r="FP233" s="37">
        <v>0.22361849179655491</v>
      </c>
      <c r="FQ233" s="37">
        <v>0.22349117329562462</v>
      </c>
      <c r="FR233" s="37">
        <v>0.22361849179655491</v>
      </c>
      <c r="FS233" s="37">
        <v>0.21645093259990111</v>
      </c>
      <c r="FT233" s="37">
        <v>0.22349117329562462</v>
      </c>
      <c r="FU233" s="37">
        <v>0.22349117329562462</v>
      </c>
      <c r="FV233" s="37">
        <v>0.22356696459360581</v>
      </c>
      <c r="FW233" s="37">
        <v>0.23473515270294576</v>
      </c>
      <c r="FX233" s="37">
        <v>0.2300299076134531</v>
      </c>
      <c r="FY233" s="37">
        <v>0.22717129927412416</v>
      </c>
      <c r="FZ233" s="37">
        <v>0.21900942224059117</v>
      </c>
      <c r="GA233" s="37">
        <v>0.22349117329562462</v>
      </c>
      <c r="GB233" s="37">
        <v>0.22349117329562462</v>
      </c>
      <c r="GC233" s="37">
        <v>0.2377318681041023</v>
      </c>
      <c r="GD233" s="37">
        <v>0.2227495244692379</v>
      </c>
      <c r="GE233" s="37">
        <v>0.22361849179655491</v>
      </c>
      <c r="GF233" s="37">
        <v>0.22349117329562462</v>
      </c>
      <c r="GG233" s="37">
        <v>0.23352928863708033</v>
      </c>
      <c r="GH233" s="37">
        <v>0.21839257967456294</v>
      </c>
      <c r="GI233" s="37">
        <v>0.22356696459360581</v>
      </c>
      <c r="GJ233" s="37">
        <v>0.22361849179655491</v>
      </c>
      <c r="GK233" s="37">
        <v>0.2184330829218375</v>
      </c>
      <c r="GL233" s="37">
        <v>0.22339184557084191</v>
      </c>
      <c r="GM233" s="37">
        <v>0.23885039828370025</v>
      </c>
      <c r="GN233" s="37">
        <v>0.22132167607801323</v>
      </c>
      <c r="GO233" s="37">
        <v>0.22261187012509942</v>
      </c>
      <c r="GP233" s="37">
        <v>0.22361849179655491</v>
      </c>
      <c r="GQ233" s="37">
        <v>0.23777213420514332</v>
      </c>
      <c r="GR233" s="37">
        <v>0.2300299076134531</v>
      </c>
      <c r="GS233" s="37">
        <v>0.22349117329562462</v>
      </c>
      <c r="GT233" s="37">
        <v>0.22928813309348395</v>
      </c>
      <c r="GU233" s="37">
        <v>0.22665445720956501</v>
      </c>
      <c r="GV233" s="37">
        <v>0.22338958573221634</v>
      </c>
      <c r="GW233" s="37">
        <v>0.22349117329562462</v>
      </c>
      <c r="GX233" s="37">
        <v>0.2306169583546831</v>
      </c>
      <c r="GY233" s="37">
        <v>0.2300299076134531</v>
      </c>
      <c r="GZ233" s="37">
        <v>0.22683461348525769</v>
      </c>
      <c r="HA233" s="37">
        <v>0.22341422592443738</v>
      </c>
      <c r="HB233" s="37">
        <v>0.22659049964281142</v>
      </c>
      <c r="HC233" s="37">
        <v>0.22476488817201035</v>
      </c>
      <c r="HD233" s="37">
        <v>0.22361849179655491</v>
      </c>
      <c r="HE233" s="37">
        <v>0.18691301072225786</v>
      </c>
      <c r="HF233" s="37">
        <v>0.22349117329562462</v>
      </c>
      <c r="HG233" s="37">
        <v>0.18657778275771664</v>
      </c>
      <c r="HH233" s="37">
        <v>0.2260468897821426</v>
      </c>
      <c r="HI233" s="37">
        <v>0.22349117329562462</v>
      </c>
      <c r="HJ233" s="37">
        <v>0.22511967955167655</v>
      </c>
      <c r="HK233" s="37">
        <v>0.219289499252868</v>
      </c>
      <c r="HL233" s="37">
        <v>0.22140638836863724</v>
      </c>
      <c r="HM233" s="37">
        <v>0.22349117329562462</v>
      </c>
      <c r="HN233" s="37">
        <v>0.21506551955787412</v>
      </c>
      <c r="HO233" s="37">
        <v>0.22890357551491425</v>
      </c>
      <c r="HP233" s="37">
        <v>0.22361849179655491</v>
      </c>
      <c r="HQ233" s="37">
        <v>0.22339184557084191</v>
      </c>
      <c r="HR233" s="37">
        <v>0.21529252814999666</v>
      </c>
      <c r="HS233" s="37">
        <v>0.22523398198301958</v>
      </c>
      <c r="HT233" s="37">
        <v>0.22341422592443738</v>
      </c>
      <c r="HU233" s="37">
        <v>0.22891605944144078</v>
      </c>
      <c r="HV233" s="37">
        <v>0.22132167607801323</v>
      </c>
      <c r="HW233" s="37">
        <v>0.22349117329562462</v>
      </c>
      <c r="HX233" s="37">
        <v>0.2300299076134531</v>
      </c>
      <c r="HY233" s="37">
        <v>0.2300299076134531</v>
      </c>
      <c r="HZ233" s="37">
        <v>0.21901363282302166</v>
      </c>
      <c r="IA233" s="37">
        <v>0.22341422592443738</v>
      </c>
      <c r="IB233" s="37">
        <v>0.22339184557084191</v>
      </c>
      <c r="IC233" s="37">
        <v>0.22058405669149939</v>
      </c>
      <c r="ID233" s="37">
        <v>0.22341422592443738</v>
      </c>
      <c r="IE233" s="37">
        <v>0.22349117329562462</v>
      </c>
      <c r="IF233" s="37">
        <v>0.22356696459360581</v>
      </c>
      <c r="IG233" s="37">
        <v>0.22132167607801323</v>
      </c>
      <c r="IH233" s="37">
        <v>0.22833587759852603</v>
      </c>
      <c r="II233" s="37">
        <v>0.2300299076134531</v>
      </c>
      <c r="IJ233" s="37">
        <v>0.22488167130739889</v>
      </c>
      <c r="IK233" s="37">
        <v>0.22520325557405996</v>
      </c>
      <c r="IL233" s="37">
        <v>0.22172980267725384</v>
      </c>
      <c r="IM233" s="37"/>
      <c r="IN233" s="37"/>
      <c r="IO233" s="37"/>
      <c r="IP233" s="37"/>
      <c r="IQ233" s="37"/>
      <c r="IR233" s="37"/>
      <c r="IS233" s="37"/>
      <c r="IT233" s="37"/>
      <c r="IU233" s="37"/>
      <c r="IV233" s="37"/>
      <c r="IW233" s="37"/>
      <c r="IX233" s="37"/>
      <c r="IY233" s="37"/>
      <c r="IZ233" s="37"/>
      <c r="JA233" s="37"/>
      <c r="JB233" s="37"/>
      <c r="JC233" s="37"/>
      <c r="JD233" s="37"/>
      <c r="JE233" s="37"/>
      <c r="JF233" s="37"/>
      <c r="JG233" s="37"/>
      <c r="JH233" s="37"/>
      <c r="JI233" s="37"/>
      <c r="JJ233" s="37"/>
      <c r="JK233" s="37"/>
      <c r="JL233" s="37"/>
      <c r="JM233" s="37"/>
      <c r="JN233" s="37"/>
      <c r="JO233" s="37"/>
      <c r="JP233" s="37"/>
      <c r="JQ233" s="37"/>
      <c r="JR233" s="37"/>
      <c r="JS233" s="37"/>
      <c r="JT233" s="37"/>
      <c r="JU233" s="37"/>
      <c r="JV233" s="37"/>
      <c r="JW233" s="37"/>
      <c r="JX233" s="37"/>
      <c r="JY233" s="37"/>
      <c r="JZ233" s="37"/>
      <c r="KA233" s="37"/>
      <c r="KB233" s="37"/>
      <c r="KC233" s="37"/>
      <c r="KD233" s="37"/>
      <c r="KE233" s="37"/>
      <c r="KF233" s="37"/>
      <c r="KG233" s="37"/>
      <c r="KH233" s="37"/>
      <c r="KI233" s="37"/>
      <c r="KJ233" s="37"/>
      <c r="KK233" s="37"/>
      <c r="KL233" s="37"/>
      <c r="KM233" s="37"/>
      <c r="KN233" s="37"/>
      <c r="KO233" s="37"/>
      <c r="KP233" s="37"/>
      <c r="KQ233" s="37"/>
      <c r="KR233" s="37"/>
      <c r="KS233" s="37"/>
      <c r="KT233" s="37"/>
      <c r="KU233" s="37"/>
      <c r="KV233" s="37"/>
      <c r="KW233" s="37"/>
      <c r="KX233" s="37"/>
      <c r="KY233" s="37"/>
      <c r="KZ233" s="37"/>
      <c r="LA233" s="37"/>
      <c r="LB233" s="37"/>
      <c r="LC233" s="37"/>
      <c r="LD233" s="37"/>
      <c r="LE233" s="37"/>
      <c r="LF233" s="37"/>
      <c r="LG233" s="37"/>
      <c r="LH233" s="37"/>
      <c r="LI233" s="37"/>
      <c r="LJ233" s="37"/>
      <c r="LK233" s="37"/>
      <c r="LL233" s="37"/>
      <c r="LM233" s="37"/>
      <c r="LN233" s="37"/>
      <c r="LO233" s="37"/>
      <c r="LP233" s="37"/>
      <c r="LQ233" s="37"/>
      <c r="LR233" s="37"/>
      <c r="LS233" s="37"/>
      <c r="LT233" s="37"/>
      <c r="LU233" s="37"/>
      <c r="LV233" s="37"/>
      <c r="LW233" s="37"/>
      <c r="LX233" s="37"/>
      <c r="LY233" s="37"/>
      <c r="LZ233" s="37"/>
      <c r="MA233" s="37"/>
      <c r="MB233" s="37"/>
      <c r="MC233" s="37"/>
      <c r="MD233" s="37"/>
      <c r="ME233" s="37"/>
      <c r="MF233" s="37"/>
      <c r="MG233" s="37"/>
      <c r="MH233" s="37"/>
      <c r="MI233" s="37"/>
      <c r="MJ233" s="37"/>
      <c r="MK233" s="37"/>
      <c r="ML233" s="37"/>
      <c r="MM233" s="37"/>
      <c r="MN233" s="37"/>
      <c r="MO233" s="37"/>
      <c r="MP233" s="37"/>
      <c r="MQ233" s="37"/>
      <c r="MR233" s="37"/>
      <c r="MS233" s="37"/>
      <c r="MT233" s="37"/>
      <c r="MU233" s="37"/>
      <c r="MV233" s="37"/>
      <c r="MW233" s="37"/>
      <c r="MX233" s="37"/>
      <c r="MY233" s="37"/>
      <c r="MZ233" s="37"/>
      <c r="NA233" s="37"/>
      <c r="NB233" s="37"/>
      <c r="NC233" s="37"/>
      <c r="ND233" s="37"/>
      <c r="NE233" s="37"/>
      <c r="NF233" s="37"/>
      <c r="NG233" s="37"/>
      <c r="NH233" s="37"/>
      <c r="NI233" s="37"/>
      <c r="NJ233" s="37"/>
      <c r="NK233" s="37"/>
      <c r="NL233" s="37"/>
      <c r="NM233" s="37"/>
      <c r="NN233" s="37"/>
      <c r="NO233" s="37"/>
      <c r="NP233" s="37"/>
      <c r="NQ233" s="37"/>
      <c r="NR233" s="37"/>
      <c r="NS233" s="37"/>
      <c r="NT233" s="37"/>
      <c r="NU233" s="37"/>
      <c r="NV233" s="37"/>
      <c r="NW233" s="37"/>
      <c r="NX233" s="37"/>
      <c r="NY233" s="37"/>
      <c r="NZ233" s="37"/>
      <c r="OA233" s="37"/>
      <c r="OB233" s="37"/>
      <c r="OC233" s="37"/>
      <c r="OD233" s="37"/>
      <c r="OE233" s="37"/>
      <c r="OF233" s="37"/>
      <c r="OG233" s="37"/>
      <c r="OH233" s="37"/>
      <c r="OI233" s="37"/>
      <c r="OJ233" s="37"/>
      <c r="OK233" s="37"/>
      <c r="OL233" s="37"/>
      <c r="OM233" s="37"/>
      <c r="ON233" s="37"/>
      <c r="OO233" s="37"/>
      <c r="OP233" s="37"/>
      <c r="OQ233" s="37"/>
      <c r="OR233" s="37"/>
      <c r="OS233" s="37"/>
      <c r="OT233" s="37"/>
    </row>
    <row r="234" spans="1:410" x14ac:dyDescent="0.35">
      <c r="A234" s="307">
        <v>0.27600000000000013</v>
      </c>
      <c r="B234" s="314">
        <f t="shared" si="24"/>
        <v>0.22806302340228926</v>
      </c>
      <c r="C234" s="315">
        <f t="shared" si="25"/>
        <v>4.7936976597710873E-2</v>
      </c>
      <c r="D234" s="37">
        <f t="shared" si="26"/>
        <v>0.22468844729536713</v>
      </c>
      <c r="E234" s="11">
        <f t="shared" si="27"/>
        <v>5.1311552704633001E-2</v>
      </c>
      <c r="F234" s="310">
        <f t="shared" si="28"/>
        <v>0.22798995511304943</v>
      </c>
      <c r="G234" s="311">
        <f t="shared" si="29"/>
        <v>4.8010044886950709E-2</v>
      </c>
      <c r="H234" s="312">
        <f t="shared" si="30"/>
        <v>0.22481638602316725</v>
      </c>
      <c r="I234" s="313">
        <f t="shared" si="31"/>
        <v>5.1183613976832881E-2</v>
      </c>
      <c r="J234" s="323">
        <v>0.22468844729536713</v>
      </c>
      <c r="K234" s="313">
        <v>5.1311552704633001E-2</v>
      </c>
      <c r="M234" s="1">
        <v>0.27600000000000013</v>
      </c>
      <c r="N234" s="37">
        <v>0.22609715093770144</v>
      </c>
      <c r="O234" s="37">
        <v>0.22845076836166678</v>
      </c>
      <c r="P234" s="37">
        <v>0.23298337920662782</v>
      </c>
      <c r="Q234" s="37">
        <v>0.23638464414056659</v>
      </c>
      <c r="R234" s="37">
        <v>0.2243173754114296</v>
      </c>
      <c r="S234" s="37">
        <v>0.22845076836166678</v>
      </c>
      <c r="T234" s="37">
        <v>0.22695102503626985</v>
      </c>
      <c r="U234" s="37">
        <v>0.23342529217845898</v>
      </c>
      <c r="V234" s="37">
        <v>0.22845076836166678</v>
      </c>
      <c r="W234" s="37">
        <v>0.22857773583269414</v>
      </c>
      <c r="X234" s="37">
        <v>0.22845076836166678</v>
      </c>
      <c r="Y234" s="37">
        <v>0.2257581589396993</v>
      </c>
      <c r="Z234" s="37">
        <v>0.22857773583269414</v>
      </c>
      <c r="AA234" s="37">
        <v>0.22857773583269414</v>
      </c>
      <c r="AB234" s="37">
        <v>0.24623064670317674</v>
      </c>
      <c r="AC234" s="37">
        <v>0.2284191857764537</v>
      </c>
      <c r="AD234" s="37">
        <v>0.22453478677564087</v>
      </c>
      <c r="AE234" s="37">
        <v>0.24482185250154043</v>
      </c>
      <c r="AF234" s="37">
        <v>0.22845076836166678</v>
      </c>
      <c r="AG234" s="37">
        <v>0.22857773583269414</v>
      </c>
      <c r="AH234" s="37">
        <v>0.23298337920662782</v>
      </c>
      <c r="AI234" s="37">
        <v>0.24210657835537819</v>
      </c>
      <c r="AJ234" s="37">
        <v>0.22857773583269414</v>
      </c>
      <c r="AK234" s="37">
        <v>0.22440750481652039</v>
      </c>
      <c r="AL234" s="37">
        <v>0.22845076836166678</v>
      </c>
      <c r="AM234" s="37">
        <v>0.2284191857764537</v>
      </c>
      <c r="AN234" s="37">
        <v>0.2325205104320236</v>
      </c>
      <c r="AO234" s="37">
        <v>0.2284191857764537</v>
      </c>
      <c r="AP234" s="37">
        <v>0.22857773583269414</v>
      </c>
      <c r="AQ234" s="37">
        <v>0.23492404366524378</v>
      </c>
      <c r="AR234" s="37">
        <v>0.23298337920662782</v>
      </c>
      <c r="AS234" s="37">
        <v>0.2188794938520473</v>
      </c>
      <c r="AT234" s="37">
        <v>0.2405561542297332</v>
      </c>
      <c r="AU234" s="37">
        <v>0.22617917930903642</v>
      </c>
      <c r="AV234" s="37">
        <v>0.22857773583269414</v>
      </c>
      <c r="AW234" s="37">
        <v>0.2283130797846793</v>
      </c>
      <c r="AX234" s="37">
        <v>0.2284191857764537</v>
      </c>
      <c r="AY234" s="37">
        <v>0.22845076836166678</v>
      </c>
      <c r="AZ234" s="37">
        <v>0.22571334839488388</v>
      </c>
      <c r="BA234" s="37">
        <v>0.22440750481652039</v>
      </c>
      <c r="BB234" s="37">
        <v>0.22440750481652039</v>
      </c>
      <c r="BC234" s="37">
        <v>0.2298345415669143</v>
      </c>
      <c r="BD234" s="37">
        <v>0.22351609298771491</v>
      </c>
      <c r="BE234" s="37">
        <v>0.22845076836166678</v>
      </c>
      <c r="BF234" s="37">
        <v>0.23943061093582152</v>
      </c>
      <c r="BG234" s="37">
        <v>0.23361422538549426</v>
      </c>
      <c r="BH234" s="37">
        <v>0.24225791693971521</v>
      </c>
      <c r="BI234" s="37">
        <v>0.23298337920662782</v>
      </c>
      <c r="BJ234" s="37">
        <v>0.2284191857764537</v>
      </c>
      <c r="BK234" s="37">
        <v>0.25119242872103986</v>
      </c>
      <c r="BL234" s="37">
        <v>0.23779419568028892</v>
      </c>
      <c r="BM234" s="37">
        <v>0.22635350963177636</v>
      </c>
      <c r="BN234" s="37">
        <v>0.22223911217740611</v>
      </c>
      <c r="BO234" s="37">
        <v>0.23055614487156473</v>
      </c>
      <c r="BP234" s="37">
        <v>0.2284191857764537</v>
      </c>
      <c r="BQ234" s="37">
        <v>0.23162632557413887</v>
      </c>
      <c r="BR234" s="37">
        <v>0.22857773583269414</v>
      </c>
      <c r="BS234" s="37">
        <v>0.22857773583269414</v>
      </c>
      <c r="BT234" s="37">
        <v>0.22845076836166678</v>
      </c>
      <c r="BU234" s="37">
        <v>0.22845076836166678</v>
      </c>
      <c r="BV234" s="37">
        <v>0.23298337920662782</v>
      </c>
      <c r="BW234" s="37">
        <v>0.23646450890789472</v>
      </c>
      <c r="BX234" s="37">
        <v>0.22440750481652039</v>
      </c>
      <c r="BY234" s="37">
        <v>0.22870395536167498</v>
      </c>
      <c r="BZ234" s="37">
        <v>0.2270780357628408</v>
      </c>
      <c r="CA234" s="37">
        <v>0.22857773583269414</v>
      </c>
      <c r="CB234" s="37">
        <v>0.22432754322984749</v>
      </c>
      <c r="CC234" s="37">
        <v>0.24119636146026102</v>
      </c>
      <c r="CD234" s="37">
        <v>0.22821257712796195</v>
      </c>
      <c r="CE234" s="37">
        <v>0.23436985831648216</v>
      </c>
      <c r="CF234" s="37">
        <v>0.21073576357151702</v>
      </c>
      <c r="CG234" s="37">
        <v>0.22432754322984749</v>
      </c>
      <c r="CH234" s="37">
        <v>0.25073202721582954</v>
      </c>
      <c r="CI234" s="37">
        <v>0.22020802487899527</v>
      </c>
      <c r="CJ234" s="37">
        <v>0.23298337920662782</v>
      </c>
      <c r="CK234" s="37">
        <v>0.23993529199061658</v>
      </c>
      <c r="CL234" s="37">
        <v>0.22440750481652039</v>
      </c>
      <c r="CM234" s="37">
        <v>0.22871074834853222</v>
      </c>
      <c r="CN234" s="37">
        <v>0.23413161289433493</v>
      </c>
      <c r="CO234" s="37">
        <v>0.24829700460385506</v>
      </c>
      <c r="CP234" s="37">
        <v>0.2349016179710306</v>
      </c>
      <c r="CQ234" s="37">
        <v>0.22819305908149423</v>
      </c>
      <c r="CR234" s="37">
        <v>0.22453478677564087</v>
      </c>
      <c r="CS234" s="37">
        <v>0.23589011015233896</v>
      </c>
      <c r="CT234" s="37">
        <v>0.22440750481652039</v>
      </c>
      <c r="CU234" s="37">
        <v>0.22529316470714322</v>
      </c>
      <c r="CV234" s="37">
        <v>0.22453478677564087</v>
      </c>
      <c r="CW234" s="37">
        <v>0.23113014811837584</v>
      </c>
      <c r="CX234" s="37">
        <v>0.22440750481652039</v>
      </c>
      <c r="CY234" s="37">
        <v>0.22440750481652039</v>
      </c>
      <c r="CZ234" s="37">
        <v>0.2371121522551114</v>
      </c>
      <c r="DA234" s="37">
        <v>0.22453478677564087</v>
      </c>
      <c r="DB234" s="37">
        <v>0.22280695194425548</v>
      </c>
      <c r="DC234" s="37">
        <v>0.22432754322984749</v>
      </c>
      <c r="DD234" s="37">
        <v>0.22947695790759504</v>
      </c>
      <c r="DE234" s="37">
        <v>0.2243173754114296</v>
      </c>
      <c r="DF234" s="37">
        <v>0.22996059373952127</v>
      </c>
      <c r="DG234" s="37">
        <v>0.22223911217740611</v>
      </c>
      <c r="DH234" s="37">
        <v>0.22265207135780951</v>
      </c>
      <c r="DI234" s="37">
        <v>0.23140585115833079</v>
      </c>
      <c r="DJ234" s="37">
        <v>0.22925449950791044</v>
      </c>
      <c r="DK234" s="37">
        <v>0.22440750481652039</v>
      </c>
      <c r="DL234" s="37">
        <v>0.22440750481652039</v>
      </c>
      <c r="DM234" s="37">
        <v>0.21239269170280295</v>
      </c>
      <c r="DN234" s="37">
        <v>0.22638611733099046</v>
      </c>
      <c r="DO234" s="37">
        <v>0.22440750481652039</v>
      </c>
      <c r="DP234" s="37">
        <v>0.22223911217740611</v>
      </c>
      <c r="DQ234" s="37">
        <v>0.2289750163814237</v>
      </c>
      <c r="DR234" s="37">
        <v>0.21220318257458715</v>
      </c>
      <c r="DS234" s="37">
        <v>0.22590911820270421</v>
      </c>
      <c r="DT234" s="37">
        <v>0.21961050454646114</v>
      </c>
      <c r="DU234" s="37">
        <v>0.22440750481652039</v>
      </c>
      <c r="DV234" s="37">
        <v>0.22429574705752353</v>
      </c>
      <c r="DW234" s="37">
        <v>0.22267199443584329</v>
      </c>
      <c r="DX234" s="37">
        <v>0.22540491478746505</v>
      </c>
      <c r="DY234" s="37">
        <v>0.22453478677564087</v>
      </c>
      <c r="DZ234" s="37">
        <v>0.22272631947071875</v>
      </c>
      <c r="EA234" s="37">
        <v>0.22448023636868264</v>
      </c>
      <c r="EB234" s="37">
        <v>0.22947695790759504</v>
      </c>
      <c r="EC234" s="37">
        <v>0.22440750481652039</v>
      </c>
      <c r="ED234" s="37">
        <v>0.22871761663976042</v>
      </c>
      <c r="EE234" s="37">
        <v>0.22453478677564087</v>
      </c>
      <c r="EF234" s="37">
        <v>0.22440750481652039</v>
      </c>
      <c r="EG234" s="37">
        <v>0.22223911217740611</v>
      </c>
      <c r="EH234" s="37">
        <v>0.22440750481652039</v>
      </c>
      <c r="EI234" s="37">
        <v>0.22440750481652039</v>
      </c>
      <c r="EJ234" s="37">
        <v>0.23092873745274001</v>
      </c>
      <c r="EK234" s="37">
        <v>0.22597601493578501</v>
      </c>
      <c r="EL234" s="37">
        <v>0.23092873745274001</v>
      </c>
      <c r="EM234" s="37">
        <v>0.23152299092099193</v>
      </c>
      <c r="EN234" s="37">
        <v>0.22652314529824213</v>
      </c>
      <c r="EO234" s="37">
        <v>0.21464950306331732</v>
      </c>
      <c r="EP234" s="37">
        <v>0.23092873745274001</v>
      </c>
      <c r="EQ234" s="37">
        <v>0.22667513526848038</v>
      </c>
      <c r="ER234" s="37">
        <v>0.21642818548667919</v>
      </c>
      <c r="ES234" s="37">
        <v>0.21529596101341397</v>
      </c>
      <c r="ET234" s="37">
        <v>0.22453478677564087</v>
      </c>
      <c r="EU234" s="37">
        <v>0.22900282236916714</v>
      </c>
      <c r="EV234" s="37">
        <v>0.22996059373952127</v>
      </c>
      <c r="EW234" s="37">
        <v>0.23394915108735903</v>
      </c>
      <c r="EX234" s="37">
        <v>0.22440750481652039</v>
      </c>
      <c r="EY234" s="37">
        <v>0.22440750481652039</v>
      </c>
      <c r="EZ234" s="37">
        <v>0.22879669807986636</v>
      </c>
      <c r="FA234" s="37">
        <v>0.22453478677564087</v>
      </c>
      <c r="FB234" s="37">
        <v>0.22291441573290061</v>
      </c>
      <c r="FC234" s="37">
        <v>0.22453478677564087</v>
      </c>
      <c r="FD234" s="37">
        <v>0.20682669840215073</v>
      </c>
      <c r="FE234" s="37">
        <v>0.22667513526848038</v>
      </c>
      <c r="FF234" s="37">
        <v>0.22291441573290061</v>
      </c>
      <c r="FG234" s="37">
        <v>0.22440750481652039</v>
      </c>
      <c r="FH234" s="37">
        <v>0.22430192635726942</v>
      </c>
      <c r="FI234" s="37">
        <v>0.217591534134711</v>
      </c>
      <c r="FJ234" s="37">
        <v>0.23934962438813812</v>
      </c>
      <c r="FK234" s="37">
        <v>0.22453478677564087</v>
      </c>
      <c r="FL234" s="37">
        <v>0.22552972378492631</v>
      </c>
      <c r="FM234" s="37">
        <v>0.22750795115754685</v>
      </c>
      <c r="FN234" s="37">
        <v>0.23092873745274001</v>
      </c>
      <c r="FO234" s="37">
        <v>0.23434588469128581</v>
      </c>
      <c r="FP234" s="37">
        <v>0.22453478677564087</v>
      </c>
      <c r="FQ234" s="37">
        <v>0.22440750481652039</v>
      </c>
      <c r="FR234" s="37">
        <v>0.22453478677564087</v>
      </c>
      <c r="FS234" s="37">
        <v>0.21736586451448847</v>
      </c>
      <c r="FT234" s="37">
        <v>0.22440750481652039</v>
      </c>
      <c r="FU234" s="37">
        <v>0.22440750481652039</v>
      </c>
      <c r="FV234" s="37">
        <v>0.22448023636868264</v>
      </c>
      <c r="FW234" s="37">
        <v>0.23564890630342017</v>
      </c>
      <c r="FX234" s="37">
        <v>0.23092873745274001</v>
      </c>
      <c r="FY234" s="37">
        <v>0.22811004855116779</v>
      </c>
      <c r="FZ234" s="37">
        <v>0.21993699748555651</v>
      </c>
      <c r="GA234" s="37">
        <v>0.22440750481652039</v>
      </c>
      <c r="GB234" s="37">
        <v>0.22440750481652039</v>
      </c>
      <c r="GC234" s="37">
        <v>0.2386788521185732</v>
      </c>
      <c r="GD234" s="37">
        <v>0.22366626217543528</v>
      </c>
      <c r="GE234" s="37">
        <v>0.22453478677564087</v>
      </c>
      <c r="GF234" s="37">
        <v>0.22440750481652039</v>
      </c>
      <c r="GG234" s="37">
        <v>0.23442954190928189</v>
      </c>
      <c r="GH234" s="37">
        <v>0.21930248915066874</v>
      </c>
      <c r="GI234" s="37">
        <v>0.22448023636868264</v>
      </c>
      <c r="GJ234" s="37">
        <v>0.22453478677564087</v>
      </c>
      <c r="GK234" s="37">
        <v>0.21935583515009394</v>
      </c>
      <c r="GL234" s="37">
        <v>0.2243173754114296</v>
      </c>
      <c r="GM234" s="37">
        <v>0.23978134699758624</v>
      </c>
      <c r="GN234" s="37">
        <v>0.22223911217740611</v>
      </c>
      <c r="GO234" s="37">
        <v>0.22349952073236845</v>
      </c>
      <c r="GP234" s="37">
        <v>0.22453478677564087</v>
      </c>
      <c r="GQ234" s="37">
        <v>0.23866488526767493</v>
      </c>
      <c r="GR234" s="37">
        <v>0.23092873745274001</v>
      </c>
      <c r="GS234" s="37">
        <v>0.22440750481652039</v>
      </c>
      <c r="GT234" s="37">
        <v>0.23022306042755192</v>
      </c>
      <c r="GU234" s="37">
        <v>0.22756879932170748</v>
      </c>
      <c r="GV234" s="37">
        <v>0.22430192635726942</v>
      </c>
      <c r="GW234" s="37">
        <v>0.22440750481652039</v>
      </c>
      <c r="GX234" s="37">
        <v>0.2315372321774678</v>
      </c>
      <c r="GY234" s="37">
        <v>0.23092873745274001</v>
      </c>
      <c r="GZ234" s="37">
        <v>0.22773461544163842</v>
      </c>
      <c r="HA234" s="37">
        <v>0.22432754322984749</v>
      </c>
      <c r="HB234" s="37">
        <v>0.22750795115754685</v>
      </c>
      <c r="HC234" s="37">
        <v>0.22568746849075239</v>
      </c>
      <c r="HD234" s="37">
        <v>0.22453478677564087</v>
      </c>
      <c r="HE234" s="37">
        <v>0.18771566891345093</v>
      </c>
      <c r="HF234" s="37">
        <v>0.22440750481652039</v>
      </c>
      <c r="HG234" s="37">
        <v>0.18727025025478872</v>
      </c>
      <c r="HH234" s="37">
        <v>0.22696055784223623</v>
      </c>
      <c r="HI234" s="37">
        <v>0.22440750481652039</v>
      </c>
      <c r="HJ234" s="37">
        <v>0.22603636993667631</v>
      </c>
      <c r="HK234" s="37">
        <v>0.22020802487899527</v>
      </c>
      <c r="HL234" s="37">
        <v>0.22232079452876063</v>
      </c>
      <c r="HM234" s="37">
        <v>0.22440750481652039</v>
      </c>
      <c r="HN234" s="37">
        <v>0.21596077232761157</v>
      </c>
      <c r="HO234" s="37">
        <v>0.2298345415669143</v>
      </c>
      <c r="HP234" s="37">
        <v>0.22453478677564087</v>
      </c>
      <c r="HQ234" s="37">
        <v>0.2243173754114296</v>
      </c>
      <c r="HR234" s="37">
        <v>0.21609112299780731</v>
      </c>
      <c r="HS234" s="37">
        <v>0.22614943747958582</v>
      </c>
      <c r="HT234" s="37">
        <v>0.22432754322984749</v>
      </c>
      <c r="HU234" s="37">
        <v>0.22981182285146184</v>
      </c>
      <c r="HV234" s="37">
        <v>0.22223911217740611</v>
      </c>
      <c r="HW234" s="37">
        <v>0.22440750481652039</v>
      </c>
      <c r="HX234" s="37">
        <v>0.23092873745274001</v>
      </c>
      <c r="HY234" s="37">
        <v>0.23092873745274001</v>
      </c>
      <c r="HZ234" s="37">
        <v>0.21993699748555651</v>
      </c>
      <c r="IA234" s="37">
        <v>0.22432754322984749</v>
      </c>
      <c r="IB234" s="37">
        <v>0.2243173754114296</v>
      </c>
      <c r="IC234" s="37">
        <v>0.22150190867052011</v>
      </c>
      <c r="ID234" s="37">
        <v>0.22432754322984749</v>
      </c>
      <c r="IE234" s="37">
        <v>0.22440750481652039</v>
      </c>
      <c r="IF234" s="37">
        <v>0.22448023636868264</v>
      </c>
      <c r="IG234" s="37">
        <v>0.22223911217740611</v>
      </c>
      <c r="IH234" s="37">
        <v>0.22925449950791044</v>
      </c>
      <c r="II234" s="37">
        <v>0.23092873745274001</v>
      </c>
      <c r="IJ234" s="37">
        <v>0.22579437525038437</v>
      </c>
      <c r="IK234" s="37">
        <v>0.22609888801918032</v>
      </c>
      <c r="IL234" s="37">
        <v>0.22265207135780951</v>
      </c>
      <c r="IM234" s="37"/>
      <c r="IN234" s="37"/>
      <c r="IO234" s="37"/>
      <c r="IP234" s="37"/>
      <c r="IQ234" s="37"/>
      <c r="IR234" s="37"/>
      <c r="IS234" s="37"/>
      <c r="IT234" s="37"/>
      <c r="IU234" s="37"/>
      <c r="IV234" s="37"/>
      <c r="IW234" s="37"/>
      <c r="IX234" s="37"/>
      <c r="IY234" s="37"/>
      <c r="IZ234" s="37"/>
      <c r="JA234" s="37"/>
      <c r="JB234" s="37"/>
      <c r="JC234" s="37"/>
      <c r="JD234" s="37"/>
      <c r="JE234" s="37"/>
      <c r="JF234" s="37"/>
      <c r="JG234" s="37"/>
      <c r="JH234" s="37"/>
      <c r="JI234" s="37"/>
      <c r="JJ234" s="37"/>
      <c r="JK234" s="37"/>
      <c r="JL234" s="37"/>
      <c r="JM234" s="37"/>
      <c r="JN234" s="37"/>
      <c r="JO234" s="37"/>
      <c r="JP234" s="37"/>
      <c r="JQ234" s="37"/>
      <c r="JR234" s="37"/>
      <c r="JS234" s="37"/>
      <c r="JT234" s="37"/>
      <c r="JU234" s="37"/>
      <c r="JV234" s="37"/>
      <c r="JW234" s="37"/>
      <c r="JX234" s="37"/>
      <c r="JY234" s="37"/>
      <c r="JZ234" s="37"/>
      <c r="KA234" s="37"/>
      <c r="KB234" s="37"/>
      <c r="KC234" s="37"/>
      <c r="KD234" s="37"/>
      <c r="KE234" s="37"/>
      <c r="KF234" s="37"/>
      <c r="KG234" s="37"/>
      <c r="KH234" s="37"/>
      <c r="KI234" s="37"/>
      <c r="KJ234" s="37"/>
      <c r="KK234" s="37"/>
      <c r="KL234" s="37"/>
      <c r="KM234" s="37"/>
      <c r="KN234" s="37"/>
      <c r="KO234" s="37"/>
      <c r="KP234" s="37"/>
      <c r="KQ234" s="37"/>
      <c r="KR234" s="37"/>
      <c r="KS234" s="37"/>
      <c r="KT234" s="37"/>
      <c r="KU234" s="37"/>
      <c r="KV234" s="37"/>
      <c r="KW234" s="37"/>
      <c r="KX234" s="37"/>
      <c r="KY234" s="37"/>
      <c r="KZ234" s="37"/>
      <c r="LA234" s="37"/>
      <c r="LB234" s="37"/>
      <c r="LC234" s="37"/>
      <c r="LD234" s="37"/>
      <c r="LE234" s="37"/>
      <c r="LF234" s="37"/>
      <c r="LG234" s="37"/>
      <c r="LH234" s="37"/>
      <c r="LI234" s="37"/>
      <c r="LJ234" s="37"/>
      <c r="LK234" s="37"/>
      <c r="LL234" s="37"/>
      <c r="LM234" s="37"/>
      <c r="LN234" s="37"/>
      <c r="LO234" s="37"/>
      <c r="LP234" s="37"/>
      <c r="LQ234" s="37"/>
      <c r="LR234" s="37"/>
      <c r="LS234" s="37"/>
      <c r="LT234" s="37"/>
      <c r="LU234" s="37"/>
      <c r="LV234" s="37"/>
      <c r="LW234" s="37"/>
      <c r="LX234" s="37"/>
      <c r="LY234" s="37"/>
      <c r="LZ234" s="37"/>
      <c r="MA234" s="37"/>
      <c r="MB234" s="37"/>
      <c r="MC234" s="37"/>
      <c r="MD234" s="37"/>
      <c r="ME234" s="37"/>
      <c r="MF234" s="37"/>
      <c r="MG234" s="37"/>
      <c r="MH234" s="37"/>
      <c r="MI234" s="37"/>
      <c r="MJ234" s="37"/>
      <c r="MK234" s="37"/>
      <c r="ML234" s="37"/>
      <c r="MM234" s="37"/>
      <c r="MN234" s="37"/>
      <c r="MO234" s="37"/>
      <c r="MP234" s="37"/>
      <c r="MQ234" s="37"/>
      <c r="MR234" s="37"/>
      <c r="MS234" s="37"/>
      <c r="MT234" s="37"/>
      <c r="MU234" s="37"/>
      <c r="MV234" s="37"/>
      <c r="MW234" s="37"/>
      <c r="MX234" s="37"/>
      <c r="MY234" s="37"/>
      <c r="MZ234" s="37"/>
      <c r="NA234" s="37"/>
      <c r="NB234" s="37"/>
      <c r="NC234" s="37"/>
      <c r="ND234" s="37"/>
      <c r="NE234" s="37"/>
      <c r="NF234" s="37"/>
      <c r="NG234" s="37"/>
      <c r="NH234" s="37"/>
      <c r="NI234" s="37"/>
      <c r="NJ234" s="37"/>
      <c r="NK234" s="37"/>
      <c r="NL234" s="37"/>
      <c r="NM234" s="37"/>
      <c r="NN234" s="37"/>
      <c r="NO234" s="37"/>
      <c r="NP234" s="37"/>
      <c r="NQ234" s="37"/>
      <c r="NR234" s="37"/>
      <c r="NS234" s="37"/>
      <c r="NT234" s="37"/>
      <c r="NU234" s="37"/>
      <c r="NV234" s="37"/>
      <c r="NW234" s="37"/>
      <c r="NX234" s="37"/>
      <c r="NY234" s="37"/>
      <c r="NZ234" s="37"/>
      <c r="OA234" s="37"/>
      <c r="OB234" s="37"/>
      <c r="OC234" s="37"/>
      <c r="OD234" s="37"/>
      <c r="OE234" s="37"/>
      <c r="OF234" s="37"/>
      <c r="OG234" s="37"/>
      <c r="OH234" s="37"/>
      <c r="OI234" s="37"/>
      <c r="OJ234" s="37"/>
      <c r="OK234" s="37"/>
      <c r="OL234" s="37"/>
      <c r="OM234" s="37"/>
      <c r="ON234" s="37"/>
      <c r="OO234" s="37"/>
      <c r="OP234" s="37"/>
      <c r="OQ234" s="37"/>
      <c r="OR234" s="37"/>
      <c r="OS234" s="37"/>
      <c r="OT234" s="37"/>
    </row>
    <row r="235" spans="1:410" x14ac:dyDescent="0.35">
      <c r="A235" s="307">
        <v>0.27700000000000014</v>
      </c>
      <c r="B235" s="314">
        <f t="shared" si="24"/>
        <v>0.22897107850155943</v>
      </c>
      <c r="C235" s="315">
        <f t="shared" si="25"/>
        <v>4.8028921498440708E-2</v>
      </c>
      <c r="D235" s="37">
        <f t="shared" si="26"/>
        <v>0.2255974959068133</v>
      </c>
      <c r="E235" s="11">
        <f t="shared" si="27"/>
        <v>5.1402504093186835E-2</v>
      </c>
      <c r="F235" s="310">
        <f t="shared" si="28"/>
        <v>0.22889698673533487</v>
      </c>
      <c r="G235" s="311">
        <f t="shared" si="29"/>
        <v>4.8103013264665262E-2</v>
      </c>
      <c r="H235" s="312">
        <f t="shared" si="30"/>
        <v>0.22572604480751068</v>
      </c>
      <c r="I235" s="313">
        <f t="shared" si="31"/>
        <v>5.1273955192489451E-2</v>
      </c>
      <c r="J235" s="323">
        <v>0.2255974959068133</v>
      </c>
      <c r="K235" s="313">
        <v>5.1402504093186835E-2</v>
      </c>
      <c r="M235" s="1">
        <v>0.27700000000000014</v>
      </c>
      <c r="N235" s="37">
        <v>0.22700344857574217</v>
      </c>
      <c r="O235" s="37">
        <v>0.22935838969559508</v>
      </c>
      <c r="P235" s="37">
        <v>0.23387744595292315</v>
      </c>
      <c r="Q235" s="37">
        <v>0.2372726875093718</v>
      </c>
      <c r="R235" s="37">
        <v>0.22524311079140125</v>
      </c>
      <c r="S235" s="37">
        <v>0.22935838969559508</v>
      </c>
      <c r="T235" s="37">
        <v>0.22785825777182134</v>
      </c>
      <c r="U235" s="37">
        <v>0.23431564928147819</v>
      </c>
      <c r="V235" s="37">
        <v>0.22935838969559508</v>
      </c>
      <c r="W235" s="37">
        <v>0.22948530779280474</v>
      </c>
      <c r="X235" s="37">
        <v>0.22935838969559508</v>
      </c>
      <c r="Y235" s="37">
        <v>0.22667168278549887</v>
      </c>
      <c r="Z235" s="37">
        <v>0.22948530779280474</v>
      </c>
      <c r="AA235" s="37">
        <v>0.22948530779280474</v>
      </c>
      <c r="AB235" s="37">
        <v>0.24717184596185926</v>
      </c>
      <c r="AC235" s="37">
        <v>0.2293361330204291</v>
      </c>
      <c r="AD235" s="37">
        <v>0.22545124429335184</v>
      </c>
      <c r="AE235" s="37">
        <v>0.24576659048361016</v>
      </c>
      <c r="AF235" s="37">
        <v>0.22935838969559508</v>
      </c>
      <c r="AG235" s="37">
        <v>0.22948530779280474</v>
      </c>
      <c r="AH235" s="37">
        <v>0.23387744595292315</v>
      </c>
      <c r="AI235" s="37">
        <v>0.24307378660199586</v>
      </c>
      <c r="AJ235" s="37">
        <v>0.22948530779280474</v>
      </c>
      <c r="AK235" s="37">
        <v>0.22532400111294781</v>
      </c>
      <c r="AL235" s="37">
        <v>0.22935838969559508</v>
      </c>
      <c r="AM235" s="37">
        <v>0.2293361330204291</v>
      </c>
      <c r="AN235" s="37">
        <v>0.23341469370089185</v>
      </c>
      <c r="AO235" s="37">
        <v>0.2293361330204291</v>
      </c>
      <c r="AP235" s="37">
        <v>0.22948530779280474</v>
      </c>
      <c r="AQ235" s="37">
        <v>0.23585815207433014</v>
      </c>
      <c r="AR235" s="37">
        <v>0.23387744595292315</v>
      </c>
      <c r="AS235" s="37">
        <v>0.21978380867056657</v>
      </c>
      <c r="AT235" s="37">
        <v>0.24144992756474948</v>
      </c>
      <c r="AU235" s="37">
        <v>0.22708174742376674</v>
      </c>
      <c r="AV235" s="37">
        <v>0.22948530779280474</v>
      </c>
      <c r="AW235" s="37">
        <v>0.229216635127937</v>
      </c>
      <c r="AX235" s="37">
        <v>0.2293361330204291</v>
      </c>
      <c r="AY235" s="37">
        <v>0.22935838969559508</v>
      </c>
      <c r="AZ235" s="37">
        <v>0.22662919145098726</v>
      </c>
      <c r="BA235" s="37">
        <v>0.22532400111294781</v>
      </c>
      <c r="BB235" s="37">
        <v>0.22532400111294781</v>
      </c>
      <c r="BC235" s="37">
        <v>0.23076572000868945</v>
      </c>
      <c r="BD235" s="37">
        <v>0.22442119111779868</v>
      </c>
      <c r="BE235" s="37">
        <v>0.22935838969559508</v>
      </c>
      <c r="BF235" s="37">
        <v>0.24034167728716294</v>
      </c>
      <c r="BG235" s="37">
        <v>0.23450690742124447</v>
      </c>
      <c r="BH235" s="37">
        <v>0.24319222979741695</v>
      </c>
      <c r="BI235" s="37">
        <v>0.23387744595292315</v>
      </c>
      <c r="BJ235" s="37">
        <v>0.2293361330204291</v>
      </c>
      <c r="BK235" s="37">
        <v>0.25213626100499531</v>
      </c>
      <c r="BL235" s="37">
        <v>0.23868884990378247</v>
      </c>
      <c r="BM235" s="37">
        <v>0.22726058931576598</v>
      </c>
      <c r="BN235" s="37">
        <v>0.22315670567199564</v>
      </c>
      <c r="BO235" s="37">
        <v>0.23142592511494287</v>
      </c>
      <c r="BP235" s="37">
        <v>0.2293361330204291</v>
      </c>
      <c r="BQ235" s="37">
        <v>0.23253116300032062</v>
      </c>
      <c r="BR235" s="37">
        <v>0.22948530779280474</v>
      </c>
      <c r="BS235" s="37">
        <v>0.22948530779280474</v>
      </c>
      <c r="BT235" s="37">
        <v>0.22935838969559508</v>
      </c>
      <c r="BU235" s="37">
        <v>0.22935838969559508</v>
      </c>
      <c r="BV235" s="37">
        <v>0.23387744595292315</v>
      </c>
      <c r="BW235" s="37">
        <v>0.23748048167623903</v>
      </c>
      <c r="BX235" s="37">
        <v>0.22532400111294781</v>
      </c>
      <c r="BY235" s="37">
        <v>0.22961288420276804</v>
      </c>
      <c r="BZ235" s="37">
        <v>0.22798522252387343</v>
      </c>
      <c r="CA235" s="37">
        <v>0.22948530779280474</v>
      </c>
      <c r="CB235" s="37">
        <v>0.22524311079140125</v>
      </c>
      <c r="CC235" s="37">
        <v>0.24212174317694601</v>
      </c>
      <c r="CD235" s="37">
        <v>0.22909817094409712</v>
      </c>
      <c r="CE235" s="37">
        <v>0.23531561121857947</v>
      </c>
      <c r="CF235" s="37">
        <v>0.21166229646160795</v>
      </c>
      <c r="CG235" s="37">
        <v>0.22524311079140125</v>
      </c>
      <c r="CH235" s="37">
        <v>0.25167749077556678</v>
      </c>
      <c r="CI235" s="37">
        <v>0.22112669816670572</v>
      </c>
      <c r="CJ235" s="37">
        <v>0.23387744595292315</v>
      </c>
      <c r="CK235" s="37">
        <v>0.24082621091922007</v>
      </c>
      <c r="CL235" s="37">
        <v>0.22532400111294781</v>
      </c>
      <c r="CM235" s="37">
        <v>0.22961827293512171</v>
      </c>
      <c r="CN235" s="37">
        <v>0.23503250518146146</v>
      </c>
      <c r="CO235" s="37">
        <v>0.24924878988499044</v>
      </c>
      <c r="CP235" s="37">
        <v>0.23579256182599773</v>
      </c>
      <c r="CQ235" s="37">
        <v>0.22909661864088537</v>
      </c>
      <c r="CR235" s="37">
        <v>0.22545124429335184</v>
      </c>
      <c r="CS235" s="37">
        <v>0.23677733577874127</v>
      </c>
      <c r="CT235" s="37">
        <v>0.22532400111294781</v>
      </c>
      <c r="CU235" s="37">
        <v>0.22619910694330314</v>
      </c>
      <c r="CV235" s="37">
        <v>0.22545124429335184</v>
      </c>
      <c r="CW235" s="37">
        <v>0.23203695887629361</v>
      </c>
      <c r="CX235" s="37">
        <v>0.22532400111294781</v>
      </c>
      <c r="CY235" s="37">
        <v>0.22532400111294781</v>
      </c>
      <c r="CZ235" s="37">
        <v>0.23801686004817024</v>
      </c>
      <c r="DA235" s="37">
        <v>0.22545124429335184</v>
      </c>
      <c r="DB235" s="37">
        <v>0.22373222464397324</v>
      </c>
      <c r="DC235" s="37">
        <v>0.22524311079140125</v>
      </c>
      <c r="DD235" s="37">
        <v>0.23037781304564819</v>
      </c>
      <c r="DE235" s="37">
        <v>0.22524311079140125</v>
      </c>
      <c r="DF235" s="37">
        <v>0.23085978364794335</v>
      </c>
      <c r="DG235" s="37">
        <v>0.22315670567199564</v>
      </c>
      <c r="DH235" s="37">
        <v>0.22357448101998179</v>
      </c>
      <c r="DI235" s="37">
        <v>0.2323128501645344</v>
      </c>
      <c r="DJ235" s="37">
        <v>0.2301732931402265</v>
      </c>
      <c r="DK235" s="37">
        <v>0.22532400111294781</v>
      </c>
      <c r="DL235" s="37">
        <v>0.22532400111294781</v>
      </c>
      <c r="DM235" s="37">
        <v>0.21327461472223685</v>
      </c>
      <c r="DN235" s="37">
        <v>0.22728440503325031</v>
      </c>
      <c r="DO235" s="37">
        <v>0.22532400111294781</v>
      </c>
      <c r="DP235" s="37">
        <v>0.22315670567199564</v>
      </c>
      <c r="DQ235" s="37">
        <v>0.22989745490916369</v>
      </c>
      <c r="DR235" s="37">
        <v>0.21312229959087614</v>
      </c>
      <c r="DS235" s="37">
        <v>0.22682601673512104</v>
      </c>
      <c r="DT235" s="37">
        <v>0.22052579835876074</v>
      </c>
      <c r="DU235" s="37">
        <v>0.22532400111294781</v>
      </c>
      <c r="DV235" s="37">
        <v>0.22520293324033491</v>
      </c>
      <c r="DW235" s="37">
        <v>0.22358936764779291</v>
      </c>
      <c r="DX235" s="37">
        <v>0.2263209342549517</v>
      </c>
      <c r="DY235" s="37">
        <v>0.22545124429335184</v>
      </c>
      <c r="DZ235" s="37">
        <v>0.22342955612244841</v>
      </c>
      <c r="EA235" s="37">
        <v>0.22539365886100837</v>
      </c>
      <c r="EB235" s="37">
        <v>0.23037781304564819</v>
      </c>
      <c r="EC235" s="37">
        <v>0.22532400111294781</v>
      </c>
      <c r="ED235" s="37">
        <v>0.22973360080080574</v>
      </c>
      <c r="EE235" s="37">
        <v>0.22545124429335184</v>
      </c>
      <c r="EF235" s="37">
        <v>0.22532400111294781</v>
      </c>
      <c r="EG235" s="37">
        <v>0.22315670567199564</v>
      </c>
      <c r="EH235" s="37">
        <v>0.22532400111294781</v>
      </c>
      <c r="EI235" s="37">
        <v>0.22532400111294781</v>
      </c>
      <c r="EJ235" s="37">
        <v>0.23182785783209336</v>
      </c>
      <c r="EK235" s="37">
        <v>0.226889816056697</v>
      </c>
      <c r="EL235" s="37">
        <v>0.23182785783209336</v>
      </c>
      <c r="EM235" s="37">
        <v>0.2324375418248481</v>
      </c>
      <c r="EN235" s="37">
        <v>0.22744787767361285</v>
      </c>
      <c r="EO235" s="37">
        <v>0.21509582791306703</v>
      </c>
      <c r="EP235" s="37">
        <v>0.23182785783209336</v>
      </c>
      <c r="EQ235" s="37">
        <v>0.22757581123397341</v>
      </c>
      <c r="ER235" s="37">
        <v>0.21733267975801418</v>
      </c>
      <c r="ES235" s="37">
        <v>0.21624711890532411</v>
      </c>
      <c r="ET235" s="37">
        <v>0.22545124429335184</v>
      </c>
      <c r="EU235" s="37">
        <v>0.2299053193708076</v>
      </c>
      <c r="EV235" s="37">
        <v>0.23085978364794335</v>
      </c>
      <c r="EW235" s="37">
        <v>0.23484726675888923</v>
      </c>
      <c r="EX235" s="37">
        <v>0.22532400111294781</v>
      </c>
      <c r="EY235" s="37">
        <v>0.22532400111294781</v>
      </c>
      <c r="EZ235" s="37">
        <v>0.22969659252654862</v>
      </c>
      <c r="FA235" s="37">
        <v>0.22545124429335184</v>
      </c>
      <c r="FB235" s="37">
        <v>0.22383051851362779</v>
      </c>
      <c r="FC235" s="37">
        <v>0.22545124429335184</v>
      </c>
      <c r="FD235" s="37">
        <v>0.20770593258356285</v>
      </c>
      <c r="FE235" s="37">
        <v>0.22757581123397341</v>
      </c>
      <c r="FF235" s="37">
        <v>0.22383051851362779</v>
      </c>
      <c r="FG235" s="37">
        <v>0.22532400111294781</v>
      </c>
      <c r="FH235" s="37">
        <v>0.22521441175282875</v>
      </c>
      <c r="FI235" s="37">
        <v>0.21849220312287843</v>
      </c>
      <c r="FJ235" s="37">
        <v>0.24024110973488932</v>
      </c>
      <c r="FK235" s="37">
        <v>0.22545124429335184</v>
      </c>
      <c r="FL235" s="37">
        <v>0.22642093827046117</v>
      </c>
      <c r="FM235" s="37">
        <v>0.22842557327004998</v>
      </c>
      <c r="FN235" s="37">
        <v>0.23182785783209336</v>
      </c>
      <c r="FO235" s="37">
        <v>0.23524369168175552</v>
      </c>
      <c r="FP235" s="37">
        <v>0.22545124429335184</v>
      </c>
      <c r="FQ235" s="37">
        <v>0.22532400111294781</v>
      </c>
      <c r="FR235" s="37">
        <v>0.22545124429335184</v>
      </c>
      <c r="FS235" s="37">
        <v>0.21828094265421361</v>
      </c>
      <c r="FT235" s="37">
        <v>0.22532400111294781</v>
      </c>
      <c r="FU235" s="37">
        <v>0.22532400111294781</v>
      </c>
      <c r="FV235" s="37">
        <v>0.22539365886100837</v>
      </c>
      <c r="FW235" s="37">
        <v>0.23656281937286616</v>
      </c>
      <c r="FX235" s="37">
        <v>0.23182785783209336</v>
      </c>
      <c r="FY235" s="37">
        <v>0.22904887693120091</v>
      </c>
      <c r="FZ235" s="37">
        <v>0.22086476514879716</v>
      </c>
      <c r="GA235" s="37">
        <v>0.22532400111294781</v>
      </c>
      <c r="GB235" s="37">
        <v>0.22532400111294781</v>
      </c>
      <c r="GC235" s="37">
        <v>0.23962595283554444</v>
      </c>
      <c r="GD235" s="37">
        <v>0.22458315945233953</v>
      </c>
      <c r="GE235" s="37">
        <v>0.22545124429335184</v>
      </c>
      <c r="GF235" s="37">
        <v>0.22532400111294781</v>
      </c>
      <c r="GG235" s="37">
        <v>0.23533005295439402</v>
      </c>
      <c r="GH235" s="37">
        <v>0.22021253392965412</v>
      </c>
      <c r="GI235" s="37">
        <v>0.22539365886100837</v>
      </c>
      <c r="GJ235" s="37">
        <v>0.22545124429335184</v>
      </c>
      <c r="GK235" s="37">
        <v>0.22027878303683557</v>
      </c>
      <c r="GL235" s="37">
        <v>0.22524311079140125</v>
      </c>
      <c r="GM235" s="37">
        <v>0.24071239584048332</v>
      </c>
      <c r="GN235" s="37">
        <v>0.22315670567199564</v>
      </c>
      <c r="GO235" s="37">
        <v>0.2243875038300005</v>
      </c>
      <c r="GP235" s="37">
        <v>0.22545124429335184</v>
      </c>
      <c r="GQ235" s="37">
        <v>0.23955792041587864</v>
      </c>
      <c r="GR235" s="37">
        <v>0.23182785783209336</v>
      </c>
      <c r="GS235" s="37">
        <v>0.22532400111294781</v>
      </c>
      <c r="GT235" s="37">
        <v>0.23115806178960452</v>
      </c>
      <c r="GU235" s="37">
        <v>0.22848329827966585</v>
      </c>
      <c r="GV235" s="37">
        <v>0.22521441175282875</v>
      </c>
      <c r="GW235" s="37">
        <v>0.22532400111294781</v>
      </c>
      <c r="GX235" s="37">
        <v>0.23245768016816704</v>
      </c>
      <c r="GY235" s="37">
        <v>0.23182785783209336</v>
      </c>
      <c r="GZ235" s="37">
        <v>0.22863489972322859</v>
      </c>
      <c r="HA235" s="37">
        <v>0.22524311079140125</v>
      </c>
      <c r="HB235" s="37">
        <v>0.22842557327004998</v>
      </c>
      <c r="HC235" s="37">
        <v>0.22661026175261756</v>
      </c>
      <c r="HD235" s="37">
        <v>0.22545124429335184</v>
      </c>
      <c r="HE235" s="37">
        <v>0.18851868515034975</v>
      </c>
      <c r="HF235" s="37">
        <v>0.22532400111294781</v>
      </c>
      <c r="HG235" s="37">
        <v>0.18796350791934424</v>
      </c>
      <c r="HH235" s="37">
        <v>0.22787440142749738</v>
      </c>
      <c r="HI235" s="37">
        <v>0.22532400111294781</v>
      </c>
      <c r="HJ235" s="37">
        <v>0.22695322617549984</v>
      </c>
      <c r="HK235" s="37">
        <v>0.22112669816670572</v>
      </c>
      <c r="HL235" s="37">
        <v>0.22323534374367449</v>
      </c>
      <c r="HM235" s="37">
        <v>0.22532400111294781</v>
      </c>
      <c r="HN235" s="37">
        <v>0.21685626166952221</v>
      </c>
      <c r="HO235" s="37">
        <v>0.23076572000868945</v>
      </c>
      <c r="HP235" s="37">
        <v>0.22545124429335184</v>
      </c>
      <c r="HQ235" s="37">
        <v>0.22524311079140125</v>
      </c>
      <c r="HR235" s="37">
        <v>0.21689028580227765</v>
      </c>
      <c r="HS235" s="37">
        <v>0.22706506363977486</v>
      </c>
      <c r="HT235" s="37">
        <v>0.22524311079140125</v>
      </c>
      <c r="HU235" s="37">
        <v>0.23070788320048852</v>
      </c>
      <c r="HV235" s="37">
        <v>0.22315670567199564</v>
      </c>
      <c r="HW235" s="37">
        <v>0.22532400111294781</v>
      </c>
      <c r="HX235" s="37">
        <v>0.23182785783209336</v>
      </c>
      <c r="HY235" s="37">
        <v>0.23182785783209336</v>
      </c>
      <c r="HZ235" s="37">
        <v>0.22086476514879716</v>
      </c>
      <c r="IA235" s="37">
        <v>0.22524311079140125</v>
      </c>
      <c r="IB235" s="37">
        <v>0.22524311079140125</v>
      </c>
      <c r="IC235" s="37">
        <v>0.22241991278408957</v>
      </c>
      <c r="ID235" s="37">
        <v>0.22524311079140125</v>
      </c>
      <c r="IE235" s="37">
        <v>0.22532400111294781</v>
      </c>
      <c r="IF235" s="37">
        <v>0.22539365886100837</v>
      </c>
      <c r="IG235" s="37">
        <v>0.22315670567199564</v>
      </c>
      <c r="IH235" s="37">
        <v>0.2301732931402265</v>
      </c>
      <c r="II235" s="37">
        <v>0.23182785783209336</v>
      </c>
      <c r="IJ235" s="37">
        <v>0.22670722738930604</v>
      </c>
      <c r="IK235" s="37">
        <v>0.22699480283323759</v>
      </c>
      <c r="IL235" s="37">
        <v>0.22357448101998179</v>
      </c>
      <c r="IM235" s="37"/>
      <c r="IN235" s="37"/>
      <c r="IO235" s="37"/>
      <c r="IP235" s="37"/>
      <c r="IQ235" s="37"/>
      <c r="IR235" s="37"/>
      <c r="IS235" s="37"/>
      <c r="IT235" s="37"/>
      <c r="IU235" s="37"/>
      <c r="IV235" s="37"/>
      <c r="IW235" s="37"/>
      <c r="IX235" s="37"/>
      <c r="IY235" s="37"/>
      <c r="IZ235" s="37"/>
      <c r="JA235" s="37"/>
      <c r="JB235" s="37"/>
      <c r="JC235" s="37"/>
      <c r="JD235" s="37"/>
      <c r="JE235" s="37"/>
      <c r="JF235" s="37"/>
      <c r="JG235" s="37"/>
      <c r="JH235" s="37"/>
      <c r="JI235" s="37"/>
      <c r="JJ235" s="37"/>
      <c r="JK235" s="37"/>
      <c r="JL235" s="37"/>
      <c r="JM235" s="37"/>
      <c r="JN235" s="37"/>
      <c r="JO235" s="37"/>
      <c r="JP235" s="37"/>
      <c r="JQ235" s="37"/>
      <c r="JR235" s="37"/>
      <c r="JS235" s="37"/>
      <c r="JT235" s="37"/>
      <c r="JU235" s="37"/>
      <c r="JV235" s="37"/>
      <c r="JW235" s="37"/>
      <c r="JX235" s="37"/>
      <c r="JY235" s="37"/>
      <c r="JZ235" s="37"/>
      <c r="KA235" s="37"/>
      <c r="KB235" s="37"/>
      <c r="KC235" s="37"/>
      <c r="KD235" s="37"/>
      <c r="KE235" s="37"/>
      <c r="KF235" s="37"/>
      <c r="KG235" s="37"/>
      <c r="KH235" s="37"/>
      <c r="KI235" s="37"/>
      <c r="KJ235" s="37"/>
      <c r="KK235" s="37"/>
      <c r="KL235" s="37"/>
      <c r="KM235" s="37"/>
      <c r="KN235" s="37"/>
      <c r="KO235" s="37"/>
      <c r="KP235" s="37"/>
      <c r="KQ235" s="37"/>
      <c r="KR235" s="37"/>
      <c r="KS235" s="37"/>
      <c r="KT235" s="37"/>
      <c r="KU235" s="37"/>
      <c r="KV235" s="37"/>
      <c r="KW235" s="37"/>
      <c r="KX235" s="37"/>
      <c r="KY235" s="37"/>
      <c r="KZ235" s="37"/>
      <c r="LA235" s="37"/>
      <c r="LB235" s="37"/>
      <c r="LC235" s="37"/>
      <c r="LD235" s="37"/>
      <c r="LE235" s="37"/>
      <c r="LF235" s="37"/>
      <c r="LG235" s="37"/>
      <c r="LH235" s="37"/>
      <c r="LI235" s="37"/>
      <c r="LJ235" s="37"/>
      <c r="LK235" s="37"/>
      <c r="LL235" s="37"/>
      <c r="LM235" s="37"/>
      <c r="LN235" s="37"/>
      <c r="LO235" s="37"/>
      <c r="LP235" s="37"/>
      <c r="LQ235" s="37"/>
      <c r="LR235" s="37"/>
      <c r="LS235" s="37"/>
      <c r="LT235" s="37"/>
      <c r="LU235" s="37"/>
      <c r="LV235" s="37"/>
      <c r="LW235" s="37"/>
      <c r="LX235" s="37"/>
      <c r="LY235" s="37"/>
      <c r="LZ235" s="37"/>
      <c r="MA235" s="37"/>
      <c r="MB235" s="37"/>
      <c r="MC235" s="37"/>
      <c r="MD235" s="37"/>
      <c r="ME235" s="37"/>
      <c r="MF235" s="37"/>
      <c r="MG235" s="37"/>
      <c r="MH235" s="37"/>
      <c r="MI235" s="37"/>
      <c r="MJ235" s="37"/>
      <c r="MK235" s="37"/>
      <c r="ML235" s="37"/>
      <c r="MM235" s="37"/>
      <c r="MN235" s="37"/>
      <c r="MO235" s="37"/>
      <c r="MP235" s="37"/>
      <c r="MQ235" s="37"/>
      <c r="MR235" s="37"/>
      <c r="MS235" s="37"/>
      <c r="MT235" s="37"/>
      <c r="MU235" s="37"/>
      <c r="MV235" s="37"/>
      <c r="MW235" s="37"/>
      <c r="MX235" s="37"/>
      <c r="MY235" s="37"/>
      <c r="MZ235" s="37"/>
      <c r="NA235" s="37"/>
      <c r="NB235" s="37"/>
      <c r="NC235" s="37"/>
      <c r="ND235" s="37"/>
      <c r="NE235" s="37"/>
      <c r="NF235" s="37"/>
      <c r="NG235" s="37"/>
      <c r="NH235" s="37"/>
      <c r="NI235" s="37"/>
      <c r="NJ235" s="37"/>
      <c r="NK235" s="37"/>
      <c r="NL235" s="37"/>
      <c r="NM235" s="37"/>
      <c r="NN235" s="37"/>
      <c r="NO235" s="37"/>
      <c r="NP235" s="37"/>
      <c r="NQ235" s="37"/>
      <c r="NR235" s="37"/>
      <c r="NS235" s="37"/>
      <c r="NT235" s="37"/>
      <c r="NU235" s="37"/>
      <c r="NV235" s="37"/>
      <c r="NW235" s="37"/>
      <c r="NX235" s="37"/>
      <c r="NY235" s="37"/>
      <c r="NZ235" s="37"/>
      <c r="OA235" s="37"/>
      <c r="OB235" s="37"/>
      <c r="OC235" s="37"/>
      <c r="OD235" s="37"/>
      <c r="OE235" s="37"/>
      <c r="OF235" s="37"/>
      <c r="OG235" s="37"/>
      <c r="OH235" s="37"/>
      <c r="OI235" s="37"/>
      <c r="OJ235" s="37"/>
      <c r="OK235" s="37"/>
      <c r="OL235" s="37"/>
      <c r="OM235" s="37"/>
      <c r="ON235" s="37"/>
      <c r="OO235" s="37"/>
      <c r="OP235" s="37"/>
      <c r="OQ235" s="37"/>
      <c r="OR235" s="37"/>
      <c r="OS235" s="37"/>
      <c r="OT235" s="37"/>
    </row>
    <row r="236" spans="1:410" x14ac:dyDescent="0.35">
      <c r="A236" s="307">
        <v>0.27800000000000014</v>
      </c>
      <c r="B236" s="314">
        <f t="shared" si="24"/>
        <v>0.22987876301026297</v>
      </c>
      <c r="C236" s="315">
        <f t="shared" si="25"/>
        <v>4.8121236989737165E-2</v>
      </c>
      <c r="D236" s="37">
        <f t="shared" si="26"/>
        <v>0.22650725016377052</v>
      </c>
      <c r="E236" s="11">
        <f t="shared" si="27"/>
        <v>5.1492749836229618E-2</v>
      </c>
      <c r="F236" s="310">
        <f t="shared" si="28"/>
        <v>0.22980354610831052</v>
      </c>
      <c r="G236" s="311">
        <f t="shared" si="29"/>
        <v>4.8196453891689611E-2</v>
      </c>
      <c r="H236" s="312">
        <f t="shared" si="30"/>
        <v>0.22663634339329705</v>
      </c>
      <c r="I236" s="313">
        <f t="shared" si="31"/>
        <v>5.1363656606703084E-2</v>
      </c>
      <c r="J236" s="323">
        <v>0.22650725016377052</v>
      </c>
      <c r="K236" s="313">
        <v>5.1492749836229618E-2</v>
      </c>
      <c r="M236" s="1">
        <v>0.27800000000000014</v>
      </c>
      <c r="N236" s="37">
        <v>0.22790992689102008</v>
      </c>
      <c r="O236" s="37">
        <v>0.23025870302925755</v>
      </c>
      <c r="P236" s="37">
        <v>0.23477177365718682</v>
      </c>
      <c r="Q236" s="37">
        <v>0.2381610135679475</v>
      </c>
      <c r="R236" s="37">
        <v>0.22616905094519613</v>
      </c>
      <c r="S236" s="37">
        <v>0.23025870302925755</v>
      </c>
      <c r="T236" s="37">
        <v>0.22876567563914385</v>
      </c>
      <c r="U236" s="37">
        <v>0.23520631239379841</v>
      </c>
      <c r="V236" s="37">
        <v>0.23025870302925755</v>
      </c>
      <c r="W236" s="37">
        <v>0.23039306601766896</v>
      </c>
      <c r="X236" s="37">
        <v>0.23025870302925755</v>
      </c>
      <c r="Y236" s="37">
        <v>0.22758537903124787</v>
      </c>
      <c r="Z236" s="37">
        <v>0.23039306601766896</v>
      </c>
      <c r="AA236" s="37">
        <v>0.23039306601766896</v>
      </c>
      <c r="AB236" s="37">
        <v>0.24812585871943282</v>
      </c>
      <c r="AC236" s="37">
        <v>0.23024414286541295</v>
      </c>
      <c r="AD236" s="37">
        <v>0.22636786388863905</v>
      </c>
      <c r="AE236" s="37">
        <v>0.24671138529903591</v>
      </c>
      <c r="AF236" s="37">
        <v>0.23025870302925755</v>
      </c>
      <c r="AG236" s="37">
        <v>0.23039306601766896</v>
      </c>
      <c r="AH236" s="37">
        <v>0.23477177365718682</v>
      </c>
      <c r="AI236" s="37">
        <v>0.24404107201966041</v>
      </c>
      <c r="AJ236" s="37">
        <v>0.23039306601766896</v>
      </c>
      <c r="AK236" s="37">
        <v>0.22624066170784807</v>
      </c>
      <c r="AL236" s="37">
        <v>0.23025870302925755</v>
      </c>
      <c r="AM236" s="37">
        <v>0.23024261554668257</v>
      </c>
      <c r="AN236" s="37">
        <v>0.23430911750646266</v>
      </c>
      <c r="AO236" s="37">
        <v>0.23024414286541295</v>
      </c>
      <c r="AP236" s="37">
        <v>0.23039306601766896</v>
      </c>
      <c r="AQ236" s="37">
        <v>0.23679241831763576</v>
      </c>
      <c r="AR236" s="37">
        <v>0.23477177365718682</v>
      </c>
      <c r="AS236" s="37">
        <v>0.22068829078441121</v>
      </c>
      <c r="AT236" s="37">
        <v>0.24234398410503477</v>
      </c>
      <c r="AU236" s="37">
        <v>0.22798458820445933</v>
      </c>
      <c r="AV236" s="37">
        <v>0.23039306601766896</v>
      </c>
      <c r="AW236" s="37">
        <v>0.23012035974854395</v>
      </c>
      <c r="AX236" s="37">
        <v>0.23024414286541295</v>
      </c>
      <c r="AY236" s="37">
        <v>0.23025870302925755</v>
      </c>
      <c r="AZ236" s="37">
        <v>0.22754520320897154</v>
      </c>
      <c r="BA236" s="37">
        <v>0.22624066170784807</v>
      </c>
      <c r="BB236" s="37">
        <v>0.22624066170784807</v>
      </c>
      <c r="BC236" s="37">
        <v>0.2316948229296294</v>
      </c>
      <c r="BD236" s="37">
        <v>0.22532646655908994</v>
      </c>
      <c r="BE236" s="37">
        <v>0.23025870302925755</v>
      </c>
      <c r="BF236" s="37">
        <v>0.24125291254522252</v>
      </c>
      <c r="BG236" s="37">
        <v>0.23539985436390731</v>
      </c>
      <c r="BH236" s="37">
        <v>0.24412662562300524</v>
      </c>
      <c r="BI236" s="37">
        <v>0.23477177365718682</v>
      </c>
      <c r="BJ236" s="37">
        <v>0.23024414286541295</v>
      </c>
      <c r="BK236" s="37">
        <v>0.25308023027093562</v>
      </c>
      <c r="BL236" s="37">
        <v>0.23958377797245811</v>
      </c>
      <c r="BM236" s="37">
        <v>0.22816785284021557</v>
      </c>
      <c r="BN236" s="37">
        <v>0.22407445610824772</v>
      </c>
      <c r="BO236" s="37">
        <v>0.23229603850215708</v>
      </c>
      <c r="BP236" s="37">
        <v>0.2302433792047105</v>
      </c>
      <c r="BQ236" s="37">
        <v>0.23343617273887096</v>
      </c>
      <c r="BR236" s="37">
        <v>0.23039306601766896</v>
      </c>
      <c r="BS236" s="37">
        <v>0.23039306601766896</v>
      </c>
      <c r="BT236" s="37">
        <v>0.23025870302925755</v>
      </c>
      <c r="BU236" s="37">
        <v>0.23025870302925755</v>
      </c>
      <c r="BV236" s="37">
        <v>0.23477177365718682</v>
      </c>
      <c r="BW236" s="37">
        <v>0.23849608948812051</v>
      </c>
      <c r="BX236" s="37">
        <v>0.22624066170784807</v>
      </c>
      <c r="BY236" s="37">
        <v>0.23052199883862068</v>
      </c>
      <c r="BZ236" s="37">
        <v>0.22889259229072834</v>
      </c>
      <c r="CA236" s="37">
        <v>0.23039306601766896</v>
      </c>
      <c r="CB236" s="37">
        <v>0.22616905094519613</v>
      </c>
      <c r="CC236" s="37">
        <v>0.24304731252245904</v>
      </c>
      <c r="CD236" s="37">
        <v>0.22998408846938823</v>
      </c>
      <c r="CE236" s="37">
        <v>0.23624830607433833</v>
      </c>
      <c r="CF236" s="37">
        <v>0.21258887092419076</v>
      </c>
      <c r="CG236" s="37">
        <v>0.22616905094519613</v>
      </c>
      <c r="CH236" s="37">
        <v>0.25262308606246231</v>
      </c>
      <c r="CI236" s="37">
        <v>0.2220455187029966</v>
      </c>
      <c r="CJ236" s="37">
        <v>0.23477177365718682</v>
      </c>
      <c r="CK236" s="37">
        <v>0.24171741188355123</v>
      </c>
      <c r="CL236" s="37">
        <v>0.22624066170784807</v>
      </c>
      <c r="CM236" s="37">
        <v>0.2305259816086429</v>
      </c>
      <c r="CN236" s="37">
        <v>0.23593353592895006</v>
      </c>
      <c r="CO236" s="37">
        <v>0.25020046809810803</v>
      </c>
      <c r="CP236" s="37">
        <v>0.2366818408065694</v>
      </c>
      <c r="CQ236" s="37">
        <v>0.23000034938135383</v>
      </c>
      <c r="CR236" s="37">
        <v>0.22636786388863905</v>
      </c>
      <c r="CS236" s="37">
        <v>0.23766488098022842</v>
      </c>
      <c r="CT236" s="37">
        <v>0.22624066170784807</v>
      </c>
      <c r="CU236" s="37">
        <v>0.22710517143377706</v>
      </c>
      <c r="CV236" s="37">
        <v>0.22636786388863905</v>
      </c>
      <c r="CW236" s="37">
        <v>0.23294733854906879</v>
      </c>
      <c r="CX236" s="37">
        <v>0.22624066170784807</v>
      </c>
      <c r="CY236" s="37">
        <v>0.22624066170784807</v>
      </c>
      <c r="CZ236" s="37">
        <v>0.23891887481104557</v>
      </c>
      <c r="DA236" s="37">
        <v>0.22636786388863905</v>
      </c>
      <c r="DB236" s="37">
        <v>0.22465769929408119</v>
      </c>
      <c r="DC236" s="37">
        <v>0.22616905094519613</v>
      </c>
      <c r="DD236" s="37">
        <v>0.23127891314863436</v>
      </c>
      <c r="DE236" s="37">
        <v>0.22616905094519613</v>
      </c>
      <c r="DF236" s="37">
        <v>0.23175922347066868</v>
      </c>
      <c r="DG236" s="37">
        <v>0.22407445610824772</v>
      </c>
      <c r="DH236" s="37">
        <v>0.22449703129564735</v>
      </c>
      <c r="DI236" s="37">
        <v>0.2332255271012551</v>
      </c>
      <c r="DJ236" s="37">
        <v>0.23109225799435862</v>
      </c>
      <c r="DK236" s="37">
        <v>0.22624066170784807</v>
      </c>
      <c r="DL236" s="37">
        <v>0.22624066170784807</v>
      </c>
      <c r="DM236" s="37">
        <v>0.21415679932880871</v>
      </c>
      <c r="DN236" s="37">
        <v>0.22818297268939292</v>
      </c>
      <c r="DO236" s="37">
        <v>0.22624066170784807</v>
      </c>
      <c r="DP236" s="37">
        <v>0.22407445610824772</v>
      </c>
      <c r="DQ236" s="37">
        <v>0.23082006322964466</v>
      </c>
      <c r="DR236" s="37">
        <v>0.21404154302397194</v>
      </c>
      <c r="DS236" s="37">
        <v>0.22774308284589662</v>
      </c>
      <c r="DT236" s="37">
        <v>0.22144124479637828</v>
      </c>
      <c r="DU236" s="37">
        <v>0.22624066170784807</v>
      </c>
      <c r="DV236" s="37">
        <v>0.22611024009604774</v>
      </c>
      <c r="DW236" s="37">
        <v>0.22450689927455181</v>
      </c>
      <c r="DX236" s="37">
        <v>0.22723711875472108</v>
      </c>
      <c r="DY236" s="37">
        <v>0.22636786388863905</v>
      </c>
      <c r="DZ236" s="37">
        <v>0.22413379866855587</v>
      </c>
      <c r="EA236" s="37">
        <v>0.22630723169261047</v>
      </c>
      <c r="EB236" s="37">
        <v>0.23127891314863436</v>
      </c>
      <c r="EC236" s="37">
        <v>0.22624066170784807</v>
      </c>
      <c r="ED236" s="37">
        <v>0.23074919612426892</v>
      </c>
      <c r="EE236" s="37">
        <v>0.22636786388863905</v>
      </c>
      <c r="EF236" s="37">
        <v>0.22624066170784807</v>
      </c>
      <c r="EG236" s="37">
        <v>0.22407445610824772</v>
      </c>
      <c r="EH236" s="37">
        <v>0.22624066170784807</v>
      </c>
      <c r="EI236" s="37">
        <v>0.22624066170784807</v>
      </c>
      <c r="EJ236" s="37">
        <v>0.23272726770907437</v>
      </c>
      <c r="EK236" s="37">
        <v>0.22780377094876081</v>
      </c>
      <c r="EL236" s="37">
        <v>0.23272726770907437</v>
      </c>
      <c r="EM236" s="37">
        <v>0.23335227274720349</v>
      </c>
      <c r="EN236" s="37">
        <v>0.22837282135736503</v>
      </c>
      <c r="EO236" s="37">
        <v>0.21554346427262172</v>
      </c>
      <c r="EP236" s="37">
        <v>0.23272726770907437</v>
      </c>
      <c r="EQ236" s="37">
        <v>0.22847676576781506</v>
      </c>
      <c r="ER236" s="37">
        <v>0.21824807643391542</v>
      </c>
      <c r="ES236" s="37">
        <v>0.21719816780107104</v>
      </c>
      <c r="ET236" s="37">
        <v>0.22636786388863905</v>
      </c>
      <c r="EU236" s="37">
        <v>0.23080805644158842</v>
      </c>
      <c r="EV236" s="37">
        <v>0.23175922347066868</v>
      </c>
      <c r="EW236" s="37">
        <v>0.23574567944288027</v>
      </c>
      <c r="EX236" s="37">
        <v>0.22624066170784807</v>
      </c>
      <c r="EY236" s="37">
        <v>0.22624066170784807</v>
      </c>
      <c r="EZ236" s="37">
        <v>0.23059677100535447</v>
      </c>
      <c r="FA236" s="37">
        <v>0.22636786388863905</v>
      </c>
      <c r="FB236" s="37">
        <v>0.22474678232242296</v>
      </c>
      <c r="FC236" s="37">
        <v>0.22636786388863905</v>
      </c>
      <c r="FD236" s="37">
        <v>0.20858551324352304</v>
      </c>
      <c r="FE236" s="37">
        <v>0.22847676576781506</v>
      </c>
      <c r="FF236" s="37">
        <v>0.22474678232242296</v>
      </c>
      <c r="FG236" s="37">
        <v>0.22624066170784807</v>
      </c>
      <c r="FH236" s="37">
        <v>0.22612704151986374</v>
      </c>
      <c r="FI236" s="37">
        <v>0.21939309097350024</v>
      </c>
      <c r="FJ236" s="37">
        <v>0.24113287493453917</v>
      </c>
      <c r="FK236" s="37">
        <v>0.22636786388863905</v>
      </c>
      <c r="FL236" s="37">
        <v>0.22731243687818847</v>
      </c>
      <c r="FM236" s="37">
        <v>0.22934336548459777</v>
      </c>
      <c r="FN236" s="37">
        <v>0.23272726770907437</v>
      </c>
      <c r="FO236" s="37">
        <v>0.23614175991421038</v>
      </c>
      <c r="FP236" s="37">
        <v>0.22636786388863905</v>
      </c>
      <c r="FQ236" s="37">
        <v>0.22624066170784807</v>
      </c>
      <c r="FR236" s="37">
        <v>0.22636786388863905</v>
      </c>
      <c r="FS236" s="37">
        <v>0.21919616659757768</v>
      </c>
      <c r="FT236" s="37">
        <v>0.22624066170784807</v>
      </c>
      <c r="FU236" s="37">
        <v>0.22624066170784807</v>
      </c>
      <c r="FV236" s="37">
        <v>0.22630723169261047</v>
      </c>
      <c r="FW236" s="37">
        <v>0.23747689146422379</v>
      </c>
      <c r="FX236" s="37">
        <v>0.23272726770907437</v>
      </c>
      <c r="FY236" s="37">
        <v>0.22998778425599853</v>
      </c>
      <c r="FZ236" s="37">
        <v>0.22179272449838416</v>
      </c>
      <c r="GA236" s="37">
        <v>0.22624066170784807</v>
      </c>
      <c r="GB236" s="37">
        <v>0.22624066170784807</v>
      </c>
      <c r="GC236" s="37">
        <v>0.24057316977226195</v>
      </c>
      <c r="GD236" s="37">
        <v>0.22550021584842872</v>
      </c>
      <c r="GE236" s="37">
        <v>0.22636786388863905</v>
      </c>
      <c r="GF236" s="37">
        <v>0.22624066170784807</v>
      </c>
      <c r="GG236" s="37">
        <v>0.23623082089276592</v>
      </c>
      <c r="GH236" s="37">
        <v>0.22112271363313551</v>
      </c>
      <c r="GI236" s="37">
        <v>0.22630723169261047</v>
      </c>
      <c r="GJ236" s="37">
        <v>0.22636786388863905</v>
      </c>
      <c r="GK236" s="37">
        <v>0.22120192583896681</v>
      </c>
      <c r="GL236" s="37">
        <v>0.22616905094519613</v>
      </c>
      <c r="GM236" s="37">
        <v>0.24164354457774451</v>
      </c>
      <c r="GN236" s="37">
        <v>0.22407445610824772</v>
      </c>
      <c r="GO236" s="37">
        <v>0.22527581814751851</v>
      </c>
      <c r="GP236" s="37">
        <v>0.22636786388863905</v>
      </c>
      <c r="GQ236" s="37">
        <v>0.24045123869830953</v>
      </c>
      <c r="GR236" s="37">
        <v>0.23272726770907437</v>
      </c>
      <c r="GS236" s="37">
        <v>0.22624066170784807</v>
      </c>
      <c r="GT236" s="37">
        <v>0.23209313702965217</v>
      </c>
      <c r="GU236" s="37">
        <v>0.2293979536846491</v>
      </c>
      <c r="GV236" s="37">
        <v>0.22612704151986374</v>
      </c>
      <c r="GW236" s="37">
        <v>0.22624066170784807</v>
      </c>
      <c r="GX236" s="37">
        <v>0.23337830182507702</v>
      </c>
      <c r="GY236" s="37">
        <v>0.23272726770907437</v>
      </c>
      <c r="GZ236" s="37">
        <v>0.22953546530483515</v>
      </c>
      <c r="HA236" s="37">
        <v>0.22616905094519613</v>
      </c>
      <c r="HB236" s="37">
        <v>0.22934336548459777</v>
      </c>
      <c r="HC236" s="37">
        <v>0.22753326717229583</v>
      </c>
      <c r="HD236" s="37">
        <v>0.22636786388863905</v>
      </c>
      <c r="HE236" s="37">
        <v>0.18932205892499177</v>
      </c>
      <c r="HF236" s="37">
        <v>0.22624066170784807</v>
      </c>
      <c r="HG236" s="37">
        <v>0.18865755418469821</v>
      </c>
      <c r="HH236" s="37">
        <v>0.22878842002635347</v>
      </c>
      <c r="HI236" s="37">
        <v>0.22624066170784807</v>
      </c>
      <c r="HJ236" s="37">
        <v>0.22787024779694298</v>
      </c>
      <c r="HK236" s="37">
        <v>0.2220455187029966</v>
      </c>
      <c r="HL236" s="37">
        <v>0.22415003566131664</v>
      </c>
      <c r="HM236" s="37">
        <v>0.22624066170784807</v>
      </c>
      <c r="HN236" s="37">
        <v>0.21775198685880137</v>
      </c>
      <c r="HO236" s="37">
        <v>0.23169429513509421</v>
      </c>
      <c r="HP236" s="37">
        <v>0.22636786388863905</v>
      </c>
      <c r="HQ236" s="37">
        <v>0.22616905094519613</v>
      </c>
      <c r="HR236" s="37">
        <v>0.21769001496367646</v>
      </c>
      <c r="HS236" s="37">
        <v>0.22798085996787476</v>
      </c>
      <c r="HT236" s="37">
        <v>0.22616905094519613</v>
      </c>
      <c r="HU236" s="37">
        <v>0.23160423942168329</v>
      </c>
      <c r="HV236" s="37">
        <v>0.22407445610824772</v>
      </c>
      <c r="HW236" s="37">
        <v>0.22624066170784807</v>
      </c>
      <c r="HX236" s="37">
        <v>0.23272726770907437</v>
      </c>
      <c r="HY236" s="37">
        <v>0.23272726770907437</v>
      </c>
      <c r="HZ236" s="37">
        <v>0.22179272449838416</v>
      </c>
      <c r="IA236" s="37">
        <v>0.22616905094519613</v>
      </c>
      <c r="IB236" s="37">
        <v>0.22616905094519613</v>
      </c>
      <c r="IC236" s="37">
        <v>0.22333806860468397</v>
      </c>
      <c r="ID236" s="37">
        <v>0.22616905094519613</v>
      </c>
      <c r="IE236" s="37">
        <v>0.22624066170784807</v>
      </c>
      <c r="IF236" s="37">
        <v>0.22630723169261047</v>
      </c>
      <c r="IG236" s="37">
        <v>0.22407445610824772</v>
      </c>
      <c r="IH236" s="37">
        <v>0.23109225799435862</v>
      </c>
      <c r="II236" s="37">
        <v>0.23272726770907437</v>
      </c>
      <c r="IJ236" s="37">
        <v>0.22762022731427112</v>
      </c>
      <c r="IK236" s="37">
        <v>0.22789099898884202</v>
      </c>
      <c r="IL236" s="37">
        <v>0.22449703129564735</v>
      </c>
      <c r="IM236" s="37"/>
      <c r="IN236" s="37"/>
      <c r="IO236" s="37"/>
      <c r="IP236" s="37"/>
      <c r="IQ236" s="37"/>
      <c r="IR236" s="37"/>
      <c r="IS236" s="37"/>
      <c r="IT236" s="37"/>
      <c r="IU236" s="37"/>
      <c r="IV236" s="37"/>
      <c r="IW236" s="37"/>
      <c r="IX236" s="37"/>
      <c r="IY236" s="37"/>
      <c r="IZ236" s="37"/>
      <c r="JA236" s="37"/>
      <c r="JB236" s="37"/>
      <c r="JC236" s="37"/>
      <c r="JD236" s="37"/>
      <c r="JE236" s="37"/>
      <c r="JF236" s="37"/>
      <c r="JG236" s="37"/>
      <c r="JH236" s="37"/>
      <c r="JI236" s="37"/>
      <c r="JJ236" s="37"/>
      <c r="JK236" s="37"/>
      <c r="JL236" s="37"/>
      <c r="JM236" s="37"/>
      <c r="JN236" s="37"/>
      <c r="JO236" s="37"/>
      <c r="JP236" s="37"/>
      <c r="JQ236" s="37"/>
      <c r="JR236" s="37"/>
      <c r="JS236" s="37"/>
      <c r="JT236" s="37"/>
      <c r="JU236" s="37"/>
      <c r="JV236" s="37"/>
      <c r="JW236" s="37"/>
      <c r="JX236" s="37"/>
      <c r="JY236" s="37"/>
      <c r="JZ236" s="37"/>
      <c r="KA236" s="37"/>
      <c r="KB236" s="37"/>
      <c r="KC236" s="37"/>
      <c r="KD236" s="37"/>
      <c r="KE236" s="37"/>
      <c r="KF236" s="37"/>
      <c r="KG236" s="37"/>
      <c r="KH236" s="37"/>
      <c r="KI236" s="37"/>
      <c r="KJ236" s="37"/>
      <c r="KK236" s="37"/>
      <c r="KL236" s="37"/>
      <c r="KM236" s="37"/>
      <c r="KN236" s="37"/>
      <c r="KO236" s="37"/>
      <c r="KP236" s="37"/>
      <c r="KQ236" s="37"/>
      <c r="KR236" s="37"/>
      <c r="KS236" s="37"/>
      <c r="KT236" s="37"/>
      <c r="KU236" s="37"/>
      <c r="KV236" s="37"/>
      <c r="KW236" s="37"/>
      <c r="KX236" s="37"/>
      <c r="KY236" s="37"/>
      <c r="KZ236" s="37"/>
      <c r="LA236" s="37"/>
      <c r="LB236" s="37"/>
      <c r="LC236" s="37"/>
      <c r="LD236" s="37"/>
      <c r="LE236" s="37"/>
      <c r="LF236" s="37"/>
      <c r="LG236" s="37"/>
      <c r="LH236" s="37"/>
      <c r="LI236" s="37"/>
      <c r="LJ236" s="37"/>
      <c r="LK236" s="37"/>
      <c r="LL236" s="37"/>
      <c r="LM236" s="37"/>
      <c r="LN236" s="37"/>
      <c r="LO236" s="37"/>
      <c r="LP236" s="37"/>
      <c r="LQ236" s="37"/>
      <c r="LR236" s="37"/>
      <c r="LS236" s="37"/>
      <c r="LT236" s="37"/>
      <c r="LU236" s="37"/>
      <c r="LV236" s="37"/>
      <c r="LW236" s="37"/>
      <c r="LX236" s="37"/>
      <c r="LY236" s="37"/>
      <c r="LZ236" s="37"/>
      <c r="MA236" s="37"/>
      <c r="MB236" s="37"/>
      <c r="MC236" s="37"/>
      <c r="MD236" s="37"/>
      <c r="ME236" s="37"/>
      <c r="MF236" s="37"/>
      <c r="MG236" s="37"/>
      <c r="MH236" s="37"/>
      <c r="MI236" s="37"/>
      <c r="MJ236" s="37"/>
      <c r="MK236" s="37"/>
      <c r="ML236" s="37"/>
      <c r="MM236" s="37"/>
      <c r="MN236" s="37"/>
      <c r="MO236" s="37"/>
      <c r="MP236" s="37"/>
      <c r="MQ236" s="37"/>
      <c r="MR236" s="37"/>
      <c r="MS236" s="37"/>
      <c r="MT236" s="37"/>
      <c r="MU236" s="37"/>
      <c r="MV236" s="37"/>
      <c r="MW236" s="37"/>
      <c r="MX236" s="37"/>
      <c r="MY236" s="37"/>
      <c r="MZ236" s="37"/>
      <c r="NA236" s="37"/>
      <c r="NB236" s="37"/>
      <c r="NC236" s="37"/>
      <c r="ND236" s="37"/>
      <c r="NE236" s="37"/>
      <c r="NF236" s="37"/>
      <c r="NG236" s="37"/>
      <c r="NH236" s="37"/>
      <c r="NI236" s="37"/>
      <c r="NJ236" s="37"/>
      <c r="NK236" s="37"/>
      <c r="NL236" s="37"/>
      <c r="NM236" s="37"/>
      <c r="NN236" s="37"/>
      <c r="NO236" s="37"/>
      <c r="NP236" s="37"/>
      <c r="NQ236" s="37"/>
      <c r="NR236" s="37"/>
      <c r="NS236" s="37"/>
      <c r="NT236" s="37"/>
      <c r="NU236" s="37"/>
      <c r="NV236" s="37"/>
      <c r="NW236" s="37"/>
      <c r="NX236" s="37"/>
      <c r="NY236" s="37"/>
      <c r="NZ236" s="37"/>
      <c r="OA236" s="37"/>
      <c r="OB236" s="37"/>
      <c r="OC236" s="37"/>
      <c r="OD236" s="37"/>
      <c r="OE236" s="37"/>
      <c r="OF236" s="37"/>
      <c r="OG236" s="37"/>
      <c r="OH236" s="37"/>
      <c r="OI236" s="37"/>
      <c r="OJ236" s="37"/>
      <c r="OK236" s="37"/>
      <c r="OL236" s="37"/>
      <c r="OM236" s="37"/>
      <c r="ON236" s="37"/>
      <c r="OO236" s="37"/>
      <c r="OP236" s="37"/>
      <c r="OQ236" s="37"/>
      <c r="OR236" s="37"/>
      <c r="OS236" s="37"/>
      <c r="OT236" s="37"/>
    </row>
    <row r="237" spans="1:410" x14ac:dyDescent="0.35">
      <c r="A237" s="307">
        <v>0.27900000000000014</v>
      </c>
      <c r="B237" s="314">
        <f t="shared" si="24"/>
        <v>0.23078596884871866</v>
      </c>
      <c r="C237" s="315">
        <f t="shared" si="25"/>
        <v>4.8214031151281478E-2</v>
      </c>
      <c r="D237" s="37">
        <f t="shared" si="26"/>
        <v>0.22741678106314533</v>
      </c>
      <c r="E237" s="11">
        <f t="shared" si="27"/>
        <v>5.1583218936854802E-2</v>
      </c>
      <c r="F237" s="310">
        <f t="shared" si="28"/>
        <v>0.23070962059158615</v>
      </c>
      <c r="G237" s="311">
        <f t="shared" si="29"/>
        <v>4.8290379408413991E-2</v>
      </c>
      <c r="H237" s="312">
        <f t="shared" si="30"/>
        <v>0.22754685017647169</v>
      </c>
      <c r="I237" s="313">
        <f t="shared" si="31"/>
        <v>5.1453149823528443E-2</v>
      </c>
      <c r="J237" s="323">
        <v>0.22741678106314533</v>
      </c>
      <c r="K237" s="313">
        <v>5.1583218936854802E-2</v>
      </c>
      <c r="M237" s="1">
        <v>0.27900000000000014</v>
      </c>
      <c r="N237" s="37">
        <v>0.22881658536045624</v>
      </c>
      <c r="O237" s="37">
        <v>0.2311534379966691</v>
      </c>
      <c r="P237" s="37">
        <v>0.23566636143752184</v>
      </c>
      <c r="Q237" s="37">
        <v>0.23904962137085906</v>
      </c>
      <c r="R237" s="37">
        <v>0.2270951951104172</v>
      </c>
      <c r="S237" s="37">
        <v>0.2311534379966691</v>
      </c>
      <c r="T237" s="37">
        <v>0.22967327809427185</v>
      </c>
      <c r="U237" s="37">
        <v>0.23609728044052747</v>
      </c>
      <c r="V237" s="37">
        <v>0.2311534379966691</v>
      </c>
      <c r="W237" s="37">
        <v>0.23130100996858394</v>
      </c>
      <c r="X237" s="37">
        <v>0.2311534379966691</v>
      </c>
      <c r="Y237" s="37">
        <v>0.22849924717494718</v>
      </c>
      <c r="Z237" s="37">
        <v>0.23130100996858394</v>
      </c>
      <c r="AA237" s="37">
        <v>0.23130100996858394</v>
      </c>
      <c r="AB237" s="37">
        <v>0.24908074214292442</v>
      </c>
      <c r="AC237" s="37">
        <v>0.23114532881367955</v>
      </c>
      <c r="AD237" s="37">
        <v>0.22728464510193991</v>
      </c>
      <c r="AE237" s="37">
        <v>0.24766542346811971</v>
      </c>
      <c r="AF237" s="37">
        <v>0.2311534379966691</v>
      </c>
      <c r="AG237" s="37">
        <v>0.23130100996858394</v>
      </c>
      <c r="AH237" s="37">
        <v>0.23566636143752184</v>
      </c>
      <c r="AI237" s="37">
        <v>0.24500843429754693</v>
      </c>
      <c r="AJ237" s="37">
        <v>0.23130100996858394</v>
      </c>
      <c r="AK237" s="37">
        <v>0.22715748612574904</v>
      </c>
      <c r="AL237" s="37">
        <v>0.2311534379966691</v>
      </c>
      <c r="AM237" s="37">
        <v>0.2311410994174139</v>
      </c>
      <c r="AN237" s="37">
        <v>0.23520378106132012</v>
      </c>
      <c r="AO237" s="37">
        <v>0.23114532881367955</v>
      </c>
      <c r="AP237" s="37">
        <v>0.23130100996858394</v>
      </c>
      <c r="AQ237" s="37">
        <v>0.23772684183431525</v>
      </c>
      <c r="AR237" s="37">
        <v>0.23566636143752184</v>
      </c>
      <c r="AS237" s="37">
        <v>0.22159293970119753</v>
      </c>
      <c r="AT237" s="37">
        <v>0.24323832290177561</v>
      </c>
      <c r="AU237" s="37">
        <v>0.22888770065385766</v>
      </c>
      <c r="AV237" s="37">
        <v>0.23130100996858394</v>
      </c>
      <c r="AW237" s="37">
        <v>0.23102425316454522</v>
      </c>
      <c r="AX237" s="37">
        <v>0.23114532881367955</v>
      </c>
      <c r="AY237" s="37">
        <v>0.2311534379966691</v>
      </c>
      <c r="AZ237" s="37">
        <v>0.22846138317941067</v>
      </c>
      <c r="BA237" s="37">
        <v>0.22715748612574904</v>
      </c>
      <c r="BB237" s="37">
        <v>0.22715748612574904</v>
      </c>
      <c r="BC237" s="37">
        <v>0.23260849161677899</v>
      </c>
      <c r="BD237" s="37">
        <v>0.22623191878872539</v>
      </c>
      <c r="BE237" s="37">
        <v>0.2311534379966691</v>
      </c>
      <c r="BF237" s="37">
        <v>0.24216431623024559</v>
      </c>
      <c r="BG237" s="37">
        <v>0.23629306531577221</v>
      </c>
      <c r="BH237" s="37">
        <v>0.24506110424028504</v>
      </c>
      <c r="BI237" s="37">
        <v>0.23566636143752184</v>
      </c>
      <c r="BJ237" s="37">
        <v>0.23114532881367955</v>
      </c>
      <c r="BK237" s="37">
        <v>0.25402433601878593</v>
      </c>
      <c r="BL237" s="37">
        <v>0.24047897896138748</v>
      </c>
      <c r="BM237" s="37">
        <v>0.22907529966499141</v>
      </c>
      <c r="BN237" s="37">
        <v>0.22499236303413728</v>
      </c>
      <c r="BO237" s="37">
        <v>0.233166483962987</v>
      </c>
      <c r="BP237" s="37">
        <v>0.23114321410536398</v>
      </c>
      <c r="BQ237" s="37">
        <v>0.23434135430410796</v>
      </c>
      <c r="BR237" s="37">
        <v>0.23130100996858394</v>
      </c>
      <c r="BS237" s="37">
        <v>0.23130100996858394</v>
      </c>
      <c r="BT237" s="37">
        <v>0.2311534379966691</v>
      </c>
      <c r="BU237" s="37">
        <v>0.2311534379966691</v>
      </c>
      <c r="BV237" s="37">
        <v>0.23566636143752184</v>
      </c>
      <c r="BW237" s="37">
        <v>0.23951133534284952</v>
      </c>
      <c r="BX237" s="37">
        <v>0.22715748612574904</v>
      </c>
      <c r="BY237" s="37">
        <v>0.23143129872960522</v>
      </c>
      <c r="BZ237" s="37">
        <v>0.22980014453445152</v>
      </c>
      <c r="CA237" s="37">
        <v>0.23130100996858394</v>
      </c>
      <c r="CB237" s="37">
        <v>0.22709519511041609</v>
      </c>
      <c r="CC237" s="37">
        <v>0.24397306882969727</v>
      </c>
      <c r="CD237" s="37">
        <v>0.23087032857921974</v>
      </c>
      <c r="CE237" s="37">
        <v>0.23718108713312813</v>
      </c>
      <c r="CF237" s="37">
        <v>0.2135154869028979</v>
      </c>
      <c r="CG237" s="37">
        <v>0.22709519511041609</v>
      </c>
      <c r="CH237" s="37">
        <v>0.25356881259559216</v>
      </c>
      <c r="CI237" s="37">
        <v>0.22296448607618347</v>
      </c>
      <c r="CJ237" s="37">
        <v>0.23566636143752184</v>
      </c>
      <c r="CK237" s="37">
        <v>0.24260889393873697</v>
      </c>
      <c r="CL237" s="37">
        <v>0.22715748612574904</v>
      </c>
      <c r="CM237" s="37">
        <v>0.23143387384580394</v>
      </c>
      <c r="CN237" s="37">
        <v>0.23683470484944702</v>
      </c>
      <c r="CO237" s="37">
        <v>0.25115071304911663</v>
      </c>
      <c r="CP237" s="37">
        <v>0.23756989906301085</v>
      </c>
      <c r="CQ237" s="37">
        <v>0.23090425080854526</v>
      </c>
      <c r="CR237" s="37">
        <v>0.22728464510193991</v>
      </c>
      <c r="CS237" s="37">
        <v>0.23855274464455767</v>
      </c>
      <c r="CT237" s="37">
        <v>0.22715748612574904</v>
      </c>
      <c r="CU237" s="37">
        <v>0.22801135817692342</v>
      </c>
      <c r="CV237" s="37">
        <v>0.22728464510193991</v>
      </c>
      <c r="CW237" s="37">
        <v>0.23386375417050687</v>
      </c>
      <c r="CX237" s="37">
        <v>0.22715748612574904</v>
      </c>
      <c r="CY237" s="37">
        <v>0.22715748612574904</v>
      </c>
      <c r="CZ237" s="37">
        <v>0.23982115418444172</v>
      </c>
      <c r="DA237" s="37">
        <v>0.22728464510193991</v>
      </c>
      <c r="DB237" s="37">
        <v>0.22558337513892224</v>
      </c>
      <c r="DC237" s="37">
        <v>0.22709519511041609</v>
      </c>
      <c r="DD237" s="37">
        <v>0.23218025737439429</v>
      </c>
      <c r="DE237" s="37">
        <v>0.2270951951104172</v>
      </c>
      <c r="DF237" s="37">
        <v>0.23265891235013947</v>
      </c>
      <c r="DG237" s="37">
        <v>0.22499236303413728</v>
      </c>
      <c r="DH237" s="37">
        <v>0.22541972181770897</v>
      </c>
      <c r="DI237" s="37">
        <v>0.23414215302618557</v>
      </c>
      <c r="DJ237" s="37">
        <v>0.23199836613581026</v>
      </c>
      <c r="DK237" s="37">
        <v>0.22715748612574904</v>
      </c>
      <c r="DL237" s="37">
        <v>0.22715748612574904</v>
      </c>
      <c r="DM237" s="37">
        <v>0.21503924452533929</v>
      </c>
      <c r="DN237" s="37">
        <v>0.22908181927992044</v>
      </c>
      <c r="DO237" s="37">
        <v>0.22715748612574904</v>
      </c>
      <c r="DP237" s="37">
        <v>0.22499236303413728</v>
      </c>
      <c r="DQ237" s="37">
        <v>0.23174284084879604</v>
      </c>
      <c r="DR237" s="37">
        <v>0.21496091251789129</v>
      </c>
      <c r="DS237" s="37">
        <v>0.22866031604961412</v>
      </c>
      <c r="DT237" s="37">
        <v>0.22235684341480977</v>
      </c>
      <c r="DU237" s="37">
        <v>0.22715748612574904</v>
      </c>
      <c r="DV237" s="37">
        <v>0.22701766736909312</v>
      </c>
      <c r="DW237" s="37">
        <v>0.22542458885938776</v>
      </c>
      <c r="DX237" s="37">
        <v>0.2281534678177477</v>
      </c>
      <c r="DY237" s="37">
        <v>0.22728464510193991</v>
      </c>
      <c r="DZ237" s="37">
        <v>0.22483904499406049</v>
      </c>
      <c r="EA237" s="37">
        <v>0.22722095448653867</v>
      </c>
      <c r="EB237" s="37">
        <v>0.23218025737439429</v>
      </c>
      <c r="EC237" s="37">
        <v>0.22715748612574904</v>
      </c>
      <c r="ED237" s="37">
        <v>0.23176440563060829</v>
      </c>
      <c r="EE237" s="37">
        <v>0.22728464510193991</v>
      </c>
      <c r="EF237" s="37">
        <v>0.22715748612574904</v>
      </c>
      <c r="EG237" s="37">
        <v>0.22499236303413728</v>
      </c>
      <c r="EH237" s="37">
        <v>0.22715748612574904</v>
      </c>
      <c r="EI237" s="37">
        <v>0.22715748612574904</v>
      </c>
      <c r="EJ237" s="37">
        <v>0.23362696604516819</v>
      </c>
      <c r="EK237" s="37">
        <v>0.22871787922395526</v>
      </c>
      <c r="EL237" s="37">
        <v>0.23362696604516819</v>
      </c>
      <c r="EM237" s="37">
        <v>0.23426718316804251</v>
      </c>
      <c r="EN237" s="37">
        <v>0.22929797557043563</v>
      </c>
      <c r="EO237" s="37">
        <v>0.21599241359573784</v>
      </c>
      <c r="EP237" s="37">
        <v>0.23362696604516819</v>
      </c>
      <c r="EQ237" s="37">
        <v>0.22937799785449453</v>
      </c>
      <c r="ER237" s="37">
        <v>0.21917055340091429</v>
      </c>
      <c r="ES237" s="37">
        <v>0.21814910880352167</v>
      </c>
      <c r="ET237" s="37">
        <v>0.22728464510193991</v>
      </c>
      <c r="EU237" s="37">
        <v>0.23171103275469762</v>
      </c>
      <c r="EV237" s="37">
        <v>0.23265891235013947</v>
      </c>
      <c r="EW237" s="37">
        <v>0.2366443880848923</v>
      </c>
      <c r="EX237" s="37">
        <v>0.22715748612574904</v>
      </c>
      <c r="EY237" s="37">
        <v>0.22715748612574904</v>
      </c>
      <c r="EZ237" s="37">
        <v>0.23149723248925613</v>
      </c>
      <c r="FA237" s="37">
        <v>0.22728464510193991</v>
      </c>
      <c r="FB237" s="37">
        <v>0.22566320669374207</v>
      </c>
      <c r="FC237" s="37">
        <v>0.22728464510193991</v>
      </c>
      <c r="FD237" s="37">
        <v>0.20946543920722083</v>
      </c>
      <c r="FE237" s="37">
        <v>0.22937799785449453</v>
      </c>
      <c r="FF237" s="37">
        <v>0.22566320669374207</v>
      </c>
      <c r="FG237" s="37">
        <v>0.22715748612574904</v>
      </c>
      <c r="FH237" s="37">
        <v>0.22703981526064565</v>
      </c>
      <c r="FI237" s="37">
        <v>0.22029419690666519</v>
      </c>
      <c r="FJ237" s="37">
        <v>0.24202491905001766</v>
      </c>
      <c r="FK237" s="37">
        <v>0.22728464510193991</v>
      </c>
      <c r="FL237" s="37">
        <v>0.22820421857682893</v>
      </c>
      <c r="FM237" s="37">
        <v>0.23026132730710436</v>
      </c>
      <c r="FN237" s="37">
        <v>0.23362696604516819</v>
      </c>
      <c r="FO237" s="37">
        <v>0.23704008850172786</v>
      </c>
      <c r="FP237" s="37">
        <v>0.22728464510193991</v>
      </c>
      <c r="FQ237" s="37">
        <v>0.22715748612574904</v>
      </c>
      <c r="FR237" s="37">
        <v>0.22728464510193991</v>
      </c>
      <c r="FS237" s="37">
        <v>0.22011153592450694</v>
      </c>
      <c r="FT237" s="37">
        <v>0.22715748612574904</v>
      </c>
      <c r="FU237" s="37">
        <v>0.22715748612574904</v>
      </c>
      <c r="FV237" s="37">
        <v>0.22722095448653867</v>
      </c>
      <c r="FW237" s="37">
        <v>0.2383911221319015</v>
      </c>
      <c r="FX237" s="37">
        <v>0.23362696604516819</v>
      </c>
      <c r="FY237" s="37">
        <v>0.23092869333917254</v>
      </c>
      <c r="FZ237" s="37">
        <v>0.2227208748054943</v>
      </c>
      <c r="GA237" s="37">
        <v>0.22715748612574904</v>
      </c>
      <c r="GB237" s="37">
        <v>0.22715748612574904</v>
      </c>
      <c r="GC237" s="37">
        <v>0.24152050244824919</v>
      </c>
      <c r="GD237" s="37">
        <v>0.22641743091364086</v>
      </c>
      <c r="GE237" s="37">
        <v>0.22728464510193991</v>
      </c>
      <c r="GF237" s="37">
        <v>0.22715748612574904</v>
      </c>
      <c r="GG237" s="37">
        <v>0.23713184484802952</v>
      </c>
      <c r="GH237" s="37">
        <v>0.22203302788400081</v>
      </c>
      <c r="GI237" s="37">
        <v>0.22722095448653867</v>
      </c>
      <c r="GJ237" s="37">
        <v>0.22728464510193991</v>
      </c>
      <c r="GK237" s="37">
        <v>0.22212526281653289</v>
      </c>
      <c r="GL237" s="37">
        <v>0.2270951951104172</v>
      </c>
      <c r="GM237" s="37">
        <v>0.24257479297528262</v>
      </c>
      <c r="GN237" s="37">
        <v>0.22499236303413728</v>
      </c>
      <c r="GO237" s="37">
        <v>0.22616304945058974</v>
      </c>
      <c r="GP237" s="37">
        <v>0.22728464510193991</v>
      </c>
      <c r="GQ237" s="37">
        <v>0.2413448391669637</v>
      </c>
      <c r="GR237" s="37">
        <v>0.23362696604516819</v>
      </c>
      <c r="GS237" s="37">
        <v>0.22715748612574904</v>
      </c>
      <c r="GT237" s="37">
        <v>0.23302828599795156</v>
      </c>
      <c r="GU237" s="37">
        <v>0.23031276513895182</v>
      </c>
      <c r="GV237" s="37">
        <v>0.22703981526064565</v>
      </c>
      <c r="GW237" s="37">
        <v>0.22715748612574904</v>
      </c>
      <c r="GX237" s="37">
        <v>0.23429909664811666</v>
      </c>
      <c r="GY237" s="37">
        <v>0.23362696604516819</v>
      </c>
      <c r="GZ237" s="37">
        <v>0.23043631116518393</v>
      </c>
      <c r="HA237" s="37">
        <v>0.22709519511041609</v>
      </c>
      <c r="HB237" s="37">
        <v>0.23026132730710436</v>
      </c>
      <c r="HC237" s="37">
        <v>0.22845648396767948</v>
      </c>
      <c r="HD237" s="37">
        <v>0.22728464510193991</v>
      </c>
      <c r="HE237" s="37">
        <v>0.19012578972912997</v>
      </c>
      <c r="HF237" s="37">
        <v>0.22715748612574904</v>
      </c>
      <c r="HG237" s="37">
        <v>0.18935238748379168</v>
      </c>
      <c r="HH237" s="37">
        <v>0.22970261312894724</v>
      </c>
      <c r="HI237" s="37">
        <v>0.22715748612574904</v>
      </c>
      <c r="HJ237" s="37">
        <v>0.22878743433131388</v>
      </c>
      <c r="HK237" s="37">
        <v>0.22296448607618347</v>
      </c>
      <c r="HL237" s="37">
        <v>0.22506486993053909</v>
      </c>
      <c r="HM237" s="37">
        <v>0.22715748612574904</v>
      </c>
      <c r="HN237" s="37">
        <v>0.21864794717313352</v>
      </c>
      <c r="HO237" s="37">
        <v>0.23260382588649597</v>
      </c>
      <c r="HP237" s="37">
        <v>0.22728464510193991</v>
      </c>
      <c r="HQ237" s="37">
        <v>0.2270951951104172</v>
      </c>
      <c r="HR237" s="37">
        <v>0.21849030888562915</v>
      </c>
      <c r="HS237" s="37">
        <v>0.22889682596982741</v>
      </c>
      <c r="HT237" s="37">
        <v>0.22709519511041609</v>
      </c>
      <c r="HU237" s="37">
        <v>0.23250089045220546</v>
      </c>
      <c r="HV237" s="37">
        <v>0.22499236303413728</v>
      </c>
      <c r="HW237" s="37">
        <v>0.22715748612574904</v>
      </c>
      <c r="HX237" s="37">
        <v>0.23362696604516819</v>
      </c>
      <c r="HY237" s="37">
        <v>0.23362696604516819</v>
      </c>
      <c r="HZ237" s="37">
        <v>0.2227208748054943</v>
      </c>
      <c r="IA237" s="37">
        <v>0.22709519511041609</v>
      </c>
      <c r="IB237" s="37">
        <v>0.2270951951104172</v>
      </c>
      <c r="IC237" s="37">
        <v>0.2242563757061562</v>
      </c>
      <c r="ID237" s="37">
        <v>0.22709519511041609</v>
      </c>
      <c r="IE237" s="37">
        <v>0.22715748612574904</v>
      </c>
      <c r="IF237" s="37">
        <v>0.22722095448653867</v>
      </c>
      <c r="IG237" s="37">
        <v>0.22499236303413728</v>
      </c>
      <c r="IH237" s="37">
        <v>0.23199836613581026</v>
      </c>
      <c r="II237" s="37">
        <v>0.23362696604516819</v>
      </c>
      <c r="IJ237" s="37">
        <v>0.22853337461672218</v>
      </c>
      <c r="IK237" s="37">
        <v>0.22878747546254208</v>
      </c>
      <c r="IL237" s="37">
        <v>0.22541972181770897</v>
      </c>
      <c r="IM237" s="37"/>
      <c r="IN237" s="37"/>
      <c r="IO237" s="37"/>
      <c r="IP237" s="37"/>
      <c r="IQ237" s="37"/>
      <c r="IR237" s="37"/>
      <c r="IS237" s="37"/>
      <c r="IT237" s="37"/>
      <c r="IU237" s="37"/>
      <c r="IV237" s="37"/>
      <c r="IW237" s="37"/>
      <c r="IX237" s="37"/>
      <c r="IY237" s="37"/>
      <c r="IZ237" s="37"/>
      <c r="JA237" s="37"/>
      <c r="JB237" s="37"/>
      <c r="JC237" s="37"/>
      <c r="JD237" s="37"/>
      <c r="JE237" s="37"/>
      <c r="JF237" s="37"/>
      <c r="JG237" s="37"/>
      <c r="JH237" s="37"/>
      <c r="JI237" s="37"/>
      <c r="JJ237" s="37"/>
      <c r="JK237" s="37"/>
      <c r="JL237" s="37"/>
      <c r="JM237" s="37"/>
      <c r="JN237" s="37"/>
      <c r="JO237" s="37"/>
      <c r="JP237" s="37"/>
      <c r="JQ237" s="37"/>
      <c r="JR237" s="37"/>
      <c r="JS237" s="37"/>
      <c r="JT237" s="37"/>
      <c r="JU237" s="37"/>
      <c r="JV237" s="37"/>
      <c r="JW237" s="37"/>
      <c r="JX237" s="37"/>
      <c r="JY237" s="37"/>
      <c r="JZ237" s="37"/>
      <c r="KA237" s="37"/>
      <c r="KB237" s="37"/>
      <c r="KC237" s="37"/>
      <c r="KD237" s="37"/>
      <c r="KE237" s="37"/>
      <c r="KF237" s="37"/>
      <c r="KG237" s="37"/>
      <c r="KH237" s="37"/>
      <c r="KI237" s="37"/>
      <c r="KJ237" s="37"/>
      <c r="KK237" s="37"/>
      <c r="KL237" s="37"/>
      <c r="KM237" s="37"/>
      <c r="KN237" s="37"/>
      <c r="KO237" s="37"/>
      <c r="KP237" s="37"/>
      <c r="KQ237" s="37"/>
      <c r="KR237" s="37"/>
      <c r="KS237" s="37"/>
      <c r="KT237" s="37"/>
      <c r="KU237" s="37"/>
      <c r="KV237" s="37"/>
      <c r="KW237" s="37"/>
      <c r="KX237" s="37"/>
      <c r="KY237" s="37"/>
      <c r="KZ237" s="37"/>
      <c r="LA237" s="37"/>
      <c r="LB237" s="37"/>
      <c r="LC237" s="37"/>
      <c r="LD237" s="37"/>
      <c r="LE237" s="37"/>
      <c r="LF237" s="37"/>
      <c r="LG237" s="37"/>
      <c r="LH237" s="37"/>
      <c r="LI237" s="37"/>
      <c r="LJ237" s="37"/>
      <c r="LK237" s="37"/>
      <c r="LL237" s="37"/>
      <c r="LM237" s="37"/>
      <c r="LN237" s="37"/>
      <c r="LO237" s="37"/>
      <c r="LP237" s="37"/>
      <c r="LQ237" s="37"/>
      <c r="LR237" s="37"/>
      <c r="LS237" s="37"/>
      <c r="LT237" s="37"/>
      <c r="LU237" s="37"/>
      <c r="LV237" s="37"/>
      <c r="LW237" s="37"/>
      <c r="LX237" s="37"/>
      <c r="LY237" s="37"/>
      <c r="LZ237" s="37"/>
      <c r="MA237" s="37"/>
      <c r="MB237" s="37"/>
      <c r="MC237" s="37"/>
      <c r="MD237" s="37"/>
      <c r="ME237" s="37"/>
      <c r="MF237" s="37"/>
      <c r="MG237" s="37"/>
      <c r="MH237" s="37"/>
      <c r="MI237" s="37"/>
      <c r="MJ237" s="37"/>
      <c r="MK237" s="37"/>
      <c r="ML237" s="37"/>
      <c r="MM237" s="37"/>
      <c r="MN237" s="37"/>
      <c r="MO237" s="37"/>
      <c r="MP237" s="37"/>
      <c r="MQ237" s="37"/>
      <c r="MR237" s="37"/>
      <c r="MS237" s="37"/>
      <c r="MT237" s="37"/>
      <c r="MU237" s="37"/>
      <c r="MV237" s="37"/>
      <c r="MW237" s="37"/>
      <c r="MX237" s="37"/>
      <c r="MY237" s="37"/>
      <c r="MZ237" s="37"/>
      <c r="NA237" s="37"/>
      <c r="NB237" s="37"/>
      <c r="NC237" s="37"/>
      <c r="ND237" s="37"/>
      <c r="NE237" s="37"/>
      <c r="NF237" s="37"/>
      <c r="NG237" s="37"/>
      <c r="NH237" s="37"/>
      <c r="NI237" s="37"/>
      <c r="NJ237" s="37"/>
      <c r="NK237" s="37"/>
      <c r="NL237" s="37"/>
      <c r="NM237" s="37"/>
      <c r="NN237" s="37"/>
      <c r="NO237" s="37"/>
      <c r="NP237" s="37"/>
      <c r="NQ237" s="37"/>
      <c r="NR237" s="37"/>
      <c r="NS237" s="37"/>
      <c r="NT237" s="37"/>
      <c r="NU237" s="37"/>
      <c r="NV237" s="37"/>
      <c r="NW237" s="37"/>
      <c r="NX237" s="37"/>
      <c r="NY237" s="37"/>
      <c r="NZ237" s="37"/>
      <c r="OA237" s="37"/>
      <c r="OB237" s="37"/>
      <c r="OC237" s="37"/>
      <c r="OD237" s="37"/>
      <c r="OE237" s="37"/>
      <c r="OF237" s="37"/>
      <c r="OG237" s="37"/>
      <c r="OH237" s="37"/>
      <c r="OI237" s="37"/>
      <c r="OJ237" s="37"/>
      <c r="OK237" s="37"/>
      <c r="OL237" s="37"/>
      <c r="OM237" s="37"/>
      <c r="ON237" s="37"/>
      <c r="OO237" s="37"/>
      <c r="OP237" s="37"/>
      <c r="OQ237" s="37"/>
      <c r="OR237" s="37"/>
      <c r="OS237" s="37"/>
      <c r="OT237" s="37"/>
    </row>
    <row r="238" spans="1:410" x14ac:dyDescent="0.35">
      <c r="A238" s="307">
        <v>0.28000000000000014</v>
      </c>
      <c r="B238" s="314">
        <f t="shared" si="24"/>
        <v>0.23169357270153493</v>
      </c>
      <c r="C238" s="315">
        <f t="shared" si="25"/>
        <v>4.830642729846521E-2</v>
      </c>
      <c r="D238" s="37">
        <f t="shared" si="26"/>
        <v>0.2283266277840372</v>
      </c>
      <c r="E238" s="11">
        <f t="shared" si="27"/>
        <v>5.1673372215962937E-2</v>
      </c>
      <c r="F238" s="310">
        <f t="shared" si="28"/>
        <v>0.23161624210702345</v>
      </c>
      <c r="G238" s="311">
        <f t="shared" si="29"/>
        <v>4.8383757892976692E-2</v>
      </c>
      <c r="H238" s="312">
        <f t="shared" si="30"/>
        <v>0.22845770463618881</v>
      </c>
      <c r="I238" s="313">
        <f t="shared" si="31"/>
        <v>5.154229536381133E-2</v>
      </c>
      <c r="J238" s="323">
        <v>0.2283266277840372</v>
      </c>
      <c r="K238" s="313">
        <v>5.1673372215962937E-2</v>
      </c>
      <c r="M238" s="1">
        <v>0.28000000000000014</v>
      </c>
      <c r="N238" s="37">
        <v>0.22972342346271701</v>
      </c>
      <c r="O238" s="37">
        <v>0.23205361275928893</v>
      </c>
      <c r="P238" s="37">
        <v>0.23656120841531325</v>
      </c>
      <c r="Q238" s="37">
        <v>0.23993850997608601</v>
      </c>
      <c r="R238" s="37">
        <v>0.22802154252780471</v>
      </c>
      <c r="S238" s="37">
        <v>0.23205361275928893</v>
      </c>
      <c r="T238" s="37">
        <v>0.23057396383453788</v>
      </c>
      <c r="U238" s="37">
        <v>0.23698668215752483</v>
      </c>
      <c r="V238" s="37">
        <v>0.23205361275928893</v>
      </c>
      <c r="W238" s="37">
        <v>0.23220913910863139</v>
      </c>
      <c r="X238" s="37">
        <v>0.23205361275928893</v>
      </c>
      <c r="Y238" s="37">
        <v>0.22941328671627481</v>
      </c>
      <c r="Z238" s="37">
        <v>0.23220913910863139</v>
      </c>
      <c r="AA238" s="37">
        <v>0.23220913910863139</v>
      </c>
      <c r="AB238" s="37">
        <v>0.25003572215472047</v>
      </c>
      <c r="AC238" s="37">
        <v>0.23204666958478493</v>
      </c>
      <c r="AD238" s="37">
        <v>0.22820158747517172</v>
      </c>
      <c r="AE238" s="37">
        <v>0.24862278868925802</v>
      </c>
      <c r="AF238" s="37">
        <v>0.23205361275928893</v>
      </c>
      <c r="AG238" s="37">
        <v>0.23220913910863139</v>
      </c>
      <c r="AH238" s="37">
        <v>0.23656120841531325</v>
      </c>
      <c r="AI238" s="37">
        <v>0.24597587312628355</v>
      </c>
      <c r="AJ238" s="37">
        <v>0.23220913910863139</v>
      </c>
      <c r="AK238" s="37">
        <v>0.22807447389275337</v>
      </c>
      <c r="AL238" s="37">
        <v>0.23205361275928893</v>
      </c>
      <c r="AM238" s="37">
        <v>0.23203972662829142</v>
      </c>
      <c r="AN238" s="37">
        <v>0.23609868358094666</v>
      </c>
      <c r="AO238" s="37">
        <v>0.23204666958478493</v>
      </c>
      <c r="AP238" s="37">
        <v>0.23220913910863139</v>
      </c>
      <c r="AQ238" s="37">
        <v>0.23866142206581076</v>
      </c>
      <c r="AR238" s="37">
        <v>0.23656120841531325</v>
      </c>
      <c r="AS238" s="37">
        <v>0.22249775493026114</v>
      </c>
      <c r="AT238" s="37">
        <v>0.24413294300958466</v>
      </c>
      <c r="AU238" s="37">
        <v>0.2297910837785504</v>
      </c>
      <c r="AV238" s="37">
        <v>0.23220913910863139</v>
      </c>
      <c r="AW238" s="37">
        <v>0.23192831489561638</v>
      </c>
      <c r="AX238" s="37">
        <v>0.23204666958478493</v>
      </c>
      <c r="AY238" s="37">
        <v>0.23205361275928893</v>
      </c>
      <c r="AZ238" s="37">
        <v>0.22937773087449798</v>
      </c>
      <c r="BA238" s="37">
        <v>0.22807447389275337</v>
      </c>
      <c r="BB238" s="37">
        <v>0.22807447389275337</v>
      </c>
      <c r="BC238" s="37">
        <v>0.23352229231483279</v>
      </c>
      <c r="BD238" s="37">
        <v>0.22713754728564428</v>
      </c>
      <c r="BE238" s="37">
        <v>0.23205361275928893</v>
      </c>
      <c r="BF238" s="37">
        <v>0.24307588786407952</v>
      </c>
      <c r="BG238" s="37">
        <v>0.23718653938244194</v>
      </c>
      <c r="BH238" s="37">
        <v>0.24599566547338436</v>
      </c>
      <c r="BI238" s="37">
        <v>0.23656120841531325</v>
      </c>
      <c r="BJ238" s="37">
        <v>0.23204666958478493</v>
      </c>
      <c r="BK238" s="37">
        <v>0.25496857775057169</v>
      </c>
      <c r="BL238" s="37">
        <v>0.24137445194901708</v>
      </c>
      <c r="BM238" s="37">
        <v>0.22998292925179675</v>
      </c>
      <c r="BN238" s="37">
        <v>0.22591042599913091</v>
      </c>
      <c r="BO238" s="37">
        <v>0.23403726043082806</v>
      </c>
      <c r="BP238" s="37">
        <v>0.23204319807928808</v>
      </c>
      <c r="BQ238" s="37">
        <v>0.23524670721196106</v>
      </c>
      <c r="BR238" s="37">
        <v>0.23220913910863139</v>
      </c>
      <c r="BS238" s="37">
        <v>0.23220913910863139</v>
      </c>
      <c r="BT238" s="37">
        <v>0.23205361275928893</v>
      </c>
      <c r="BU238" s="37">
        <v>0.23205361275928893</v>
      </c>
      <c r="BV238" s="37">
        <v>0.23656120841531325</v>
      </c>
      <c r="BW238" s="37">
        <v>0.24052179526487039</v>
      </c>
      <c r="BX238" s="37">
        <v>0.22807447389275337</v>
      </c>
      <c r="BY238" s="37">
        <v>0.23234078333787678</v>
      </c>
      <c r="BZ238" s="37">
        <v>0.23070787872785714</v>
      </c>
      <c r="CA238" s="37">
        <v>0.23220913910863139</v>
      </c>
      <c r="CB238" s="37">
        <v>0.22802154252780471</v>
      </c>
      <c r="CC238" s="37">
        <v>0.24489901143422421</v>
      </c>
      <c r="CD238" s="37">
        <v>0.2317568901529985</v>
      </c>
      <c r="CE238" s="37">
        <v>0.23811395421016512</v>
      </c>
      <c r="CF238" s="37">
        <v>0.21444214434131736</v>
      </c>
      <c r="CG238" s="37">
        <v>0.22802154252780471</v>
      </c>
      <c r="CH238" s="37">
        <v>0.25451466989606386</v>
      </c>
      <c r="CI238" s="37">
        <v>0.22388359987589501</v>
      </c>
      <c r="CJ238" s="37">
        <v>0.23656120841531325</v>
      </c>
      <c r="CK238" s="37">
        <v>0.24350065614332572</v>
      </c>
      <c r="CL238" s="37">
        <v>0.22807447389275337</v>
      </c>
      <c r="CM238" s="37">
        <v>0.2323419491250136</v>
      </c>
      <c r="CN238" s="37">
        <v>0.23773601165615377</v>
      </c>
      <c r="CO238" s="37">
        <v>0.25210107717664787</v>
      </c>
      <c r="CP238" s="37">
        <v>0.23845823559167734</v>
      </c>
      <c r="CQ238" s="37">
        <v>0.23180832242980309</v>
      </c>
      <c r="CR238" s="37">
        <v>0.22820158747517172</v>
      </c>
      <c r="CS238" s="37">
        <v>0.2394409256634924</v>
      </c>
      <c r="CT238" s="37">
        <v>0.22807447389275337</v>
      </c>
      <c r="CU238" s="37">
        <v>0.22891766716925654</v>
      </c>
      <c r="CV238" s="37">
        <v>0.22820158747517172</v>
      </c>
      <c r="CW238" s="37">
        <v>0.23478031844880576</v>
      </c>
      <c r="CX238" s="37">
        <v>0.22807447389275337</v>
      </c>
      <c r="CY238" s="37">
        <v>0.22807447389275337</v>
      </c>
      <c r="CZ238" s="37">
        <v>0.24072369726632981</v>
      </c>
      <c r="DA238" s="37">
        <v>0.22820158747517172</v>
      </c>
      <c r="DB238" s="37">
        <v>0.22650925142598521</v>
      </c>
      <c r="DC238" s="37">
        <v>0.22802154252780471</v>
      </c>
      <c r="DD238" s="37">
        <v>0.23308184488396511</v>
      </c>
      <c r="DE238" s="37">
        <v>0.22802154252780471</v>
      </c>
      <c r="DF238" s="37">
        <v>0.23355884943204108</v>
      </c>
      <c r="DG238" s="37">
        <v>0.22591042599913091</v>
      </c>
      <c r="DH238" s="37">
        <v>0.22634255222009636</v>
      </c>
      <c r="DI238" s="37">
        <v>0.23505893242857256</v>
      </c>
      <c r="DJ238" s="37">
        <v>0.23290649792667573</v>
      </c>
      <c r="DK238" s="37">
        <v>0.22807447389275337</v>
      </c>
      <c r="DL238" s="37">
        <v>0.22807447389275337</v>
      </c>
      <c r="DM238" s="37">
        <v>0.21592194931868014</v>
      </c>
      <c r="DN238" s="37">
        <v>0.22998094378924483</v>
      </c>
      <c r="DO238" s="37">
        <v>0.22807447389275337</v>
      </c>
      <c r="DP238" s="37">
        <v>0.22591042599913091</v>
      </c>
      <c r="DQ238" s="37">
        <v>0.23265450732127846</v>
      </c>
      <c r="DR238" s="37">
        <v>0.21588040771782713</v>
      </c>
      <c r="DS238" s="37">
        <v>0.2295777158624579</v>
      </c>
      <c r="DT238" s="37">
        <v>0.22327259377103781</v>
      </c>
      <c r="DU238" s="37">
        <v>0.22807447389275337</v>
      </c>
      <c r="DV238" s="37">
        <v>0.22792521480441619</v>
      </c>
      <c r="DW238" s="37">
        <v>0.22634243594707626</v>
      </c>
      <c r="DX238" s="37">
        <v>0.22906998097652553</v>
      </c>
      <c r="DY238" s="37">
        <v>0.22820158747517172</v>
      </c>
      <c r="DZ238" s="37">
        <v>0.22554529297903758</v>
      </c>
      <c r="EA238" s="37">
        <v>0.22813482686685105</v>
      </c>
      <c r="EB238" s="37">
        <v>0.23308184488396511</v>
      </c>
      <c r="EC238" s="37">
        <v>0.22807447389275337</v>
      </c>
      <c r="ED238" s="37">
        <v>0.23277923231416131</v>
      </c>
      <c r="EE238" s="37">
        <v>0.22820158747517172</v>
      </c>
      <c r="EF238" s="37">
        <v>0.22807447389275337</v>
      </c>
      <c r="EG238" s="37">
        <v>0.22591042599913091</v>
      </c>
      <c r="EH238" s="37">
        <v>0.22807447389275337</v>
      </c>
      <c r="EI238" s="37">
        <v>0.22807447389275337</v>
      </c>
      <c r="EJ238" s="37">
        <v>0.23452695180575822</v>
      </c>
      <c r="EK238" s="37">
        <v>0.22963214049530811</v>
      </c>
      <c r="EL238" s="37">
        <v>0.23452695180575822</v>
      </c>
      <c r="EM238" s="37">
        <v>0.23518227256904511</v>
      </c>
      <c r="EN238" s="37">
        <v>0.23022333953692842</v>
      </c>
      <c r="EO238" s="37">
        <v>0.21644267732174671</v>
      </c>
      <c r="EP238" s="37">
        <v>0.23452695180575822</v>
      </c>
      <c r="EQ238" s="37">
        <v>0.23027950648240103</v>
      </c>
      <c r="ER238" s="37">
        <v>0.22009321830302486</v>
      </c>
      <c r="ES238" s="37">
        <v>0.21909994300683544</v>
      </c>
      <c r="ET238" s="37">
        <v>0.22820158747517172</v>
      </c>
      <c r="EU238" s="37">
        <v>0.23261424748647919</v>
      </c>
      <c r="EV238" s="37">
        <v>0.23355884943204108</v>
      </c>
      <c r="EW238" s="37">
        <v>0.23754262738402909</v>
      </c>
      <c r="EX238" s="37">
        <v>0.22807447389275337</v>
      </c>
      <c r="EY238" s="37">
        <v>0.22807447389275337</v>
      </c>
      <c r="EZ238" s="37">
        <v>0.23239797595512002</v>
      </c>
      <c r="FA238" s="37">
        <v>0.22820158747517172</v>
      </c>
      <c r="FB238" s="37">
        <v>0.22657979116359805</v>
      </c>
      <c r="FC238" s="37">
        <v>0.22820158747517172</v>
      </c>
      <c r="FD238" s="37">
        <v>0.21034570930387209</v>
      </c>
      <c r="FE238" s="37">
        <v>0.23027950648240103</v>
      </c>
      <c r="FF238" s="37">
        <v>0.22657979116359805</v>
      </c>
      <c r="FG238" s="37">
        <v>0.22807447389275337</v>
      </c>
      <c r="FH238" s="37">
        <v>0.22795273257873383</v>
      </c>
      <c r="FI238" s="37">
        <v>0.22119552014554844</v>
      </c>
      <c r="FJ238" s="37">
        <v>0.24291724114765878</v>
      </c>
      <c r="FK238" s="37">
        <v>0.22820158747517172</v>
      </c>
      <c r="FL238" s="37">
        <v>0.2290962823390339</v>
      </c>
      <c r="FM238" s="37">
        <v>0.23117945824511232</v>
      </c>
      <c r="FN238" s="37">
        <v>0.23452695180575822</v>
      </c>
      <c r="FO238" s="37">
        <v>0.2379386765606688</v>
      </c>
      <c r="FP238" s="37">
        <v>0.22820158747517172</v>
      </c>
      <c r="FQ238" s="37">
        <v>0.22807447389275337</v>
      </c>
      <c r="FR238" s="37">
        <v>0.22820158747517172</v>
      </c>
      <c r="FS238" s="37">
        <v>0.22102705021633429</v>
      </c>
      <c r="FT238" s="37">
        <v>0.22807447389275337</v>
      </c>
      <c r="FU238" s="37">
        <v>0.22807447389275337</v>
      </c>
      <c r="FV238" s="37">
        <v>0.22813482686685105</v>
      </c>
      <c r="FW238" s="37">
        <v>0.23930551093175723</v>
      </c>
      <c r="FX238" s="37">
        <v>0.23452695180575822</v>
      </c>
      <c r="FY238" s="37">
        <v>0.2318784078791718</v>
      </c>
      <c r="FZ238" s="37">
        <v>0.22364921534439164</v>
      </c>
      <c r="GA238" s="37">
        <v>0.22807447389275337</v>
      </c>
      <c r="GB238" s="37">
        <v>0.22807447389275337</v>
      </c>
      <c r="GC238" s="37">
        <v>0.24246795038528801</v>
      </c>
      <c r="GD238" s="37">
        <v>0.22733480419935814</v>
      </c>
      <c r="GE238" s="37">
        <v>0.22820158747517172</v>
      </c>
      <c r="GF238" s="37">
        <v>0.22807447389275337</v>
      </c>
      <c r="GG238" s="37">
        <v>0.23803312394706921</v>
      </c>
      <c r="GH238" s="37">
        <v>0.22294347630641642</v>
      </c>
      <c r="GI238" s="37">
        <v>0.22813482686685105</v>
      </c>
      <c r="GJ238" s="37">
        <v>0.22820158747517172</v>
      </c>
      <c r="GK238" s="37">
        <v>0.22304879323271831</v>
      </c>
      <c r="GL238" s="37">
        <v>0.22802154252780471</v>
      </c>
      <c r="GM238" s="37">
        <v>0.24350614079956179</v>
      </c>
      <c r="GN238" s="37">
        <v>0.22591042599913091</v>
      </c>
      <c r="GO238" s="37">
        <v>0.22704883672023302</v>
      </c>
      <c r="GP238" s="37">
        <v>0.22820158747517172</v>
      </c>
      <c r="GQ238" s="37">
        <v>0.24223872087725717</v>
      </c>
      <c r="GR238" s="37">
        <v>0.23452695180575822</v>
      </c>
      <c r="GS238" s="37">
        <v>0.22807447389275337</v>
      </c>
      <c r="GT238" s="37">
        <v>0.23396350854500425</v>
      </c>
      <c r="GU238" s="37">
        <v>0.23122773224595305</v>
      </c>
      <c r="GV238" s="37">
        <v>0.22795273257873383</v>
      </c>
      <c r="GW238" s="37">
        <v>0.22807447389275337</v>
      </c>
      <c r="GX238" s="37">
        <v>0.23522006413881535</v>
      </c>
      <c r="GY238" s="37">
        <v>0.23452695180575822</v>
      </c>
      <c r="GZ238" s="37">
        <v>0.23133743628690118</v>
      </c>
      <c r="HA238" s="37">
        <v>0.22802154252780471</v>
      </c>
      <c r="HB238" s="37">
        <v>0.23117945824511232</v>
      </c>
      <c r="HC238" s="37">
        <v>0.22937991135985047</v>
      </c>
      <c r="HD238" s="37">
        <v>0.22820158747517172</v>
      </c>
      <c r="HE238" s="37">
        <v>0.19092987705423559</v>
      </c>
      <c r="HF238" s="37">
        <v>0.22807447389275337</v>
      </c>
      <c r="HG238" s="37">
        <v>0.19004800624922646</v>
      </c>
      <c r="HH238" s="37">
        <v>0.23061698022711341</v>
      </c>
      <c r="HI238" s="37">
        <v>0.22807447389275337</v>
      </c>
      <c r="HJ238" s="37">
        <v>0.22970478531043126</v>
      </c>
      <c r="HK238" s="37">
        <v>0.22388359987589501</v>
      </c>
      <c r="HL238" s="37">
        <v>0.22597984620111022</v>
      </c>
      <c r="HM238" s="37">
        <v>0.22807447389275337</v>
      </c>
      <c r="HN238" s="37">
        <v>0.21954414189269444</v>
      </c>
      <c r="HO238" s="37">
        <v>0.23351347105240339</v>
      </c>
      <c r="HP238" s="37">
        <v>0.22820158747517172</v>
      </c>
      <c r="HQ238" s="37">
        <v>0.22802154252780471</v>
      </c>
      <c r="HR238" s="37">
        <v>0.21929116597512532</v>
      </c>
      <c r="HS238" s="37">
        <v>0.22981296115320737</v>
      </c>
      <c r="HT238" s="37">
        <v>0.22802154252780471</v>
      </c>
      <c r="HU238" s="37">
        <v>0.23339783523318824</v>
      </c>
      <c r="HV238" s="37">
        <v>0.22591042599913091</v>
      </c>
      <c r="HW238" s="37">
        <v>0.22807447389275337</v>
      </c>
      <c r="HX238" s="37">
        <v>0.23452695180575822</v>
      </c>
      <c r="HY238" s="37">
        <v>0.23452695180575822</v>
      </c>
      <c r="HZ238" s="37">
        <v>0.22364921534439164</v>
      </c>
      <c r="IA238" s="37">
        <v>0.22802154252780471</v>
      </c>
      <c r="IB238" s="37">
        <v>0.22802154252780471</v>
      </c>
      <c r="IC238" s="37">
        <v>0.22517483366372115</v>
      </c>
      <c r="ID238" s="37">
        <v>0.22802154252780471</v>
      </c>
      <c r="IE238" s="37">
        <v>0.22807447389275337</v>
      </c>
      <c r="IF238" s="37">
        <v>0.22813482686685105</v>
      </c>
      <c r="IG238" s="37">
        <v>0.22591042599913091</v>
      </c>
      <c r="IH238" s="37">
        <v>0.23290649792667573</v>
      </c>
      <c r="II238" s="37">
        <v>0.23452695180575822</v>
      </c>
      <c r="IJ238" s="37">
        <v>0.229446668889423</v>
      </c>
      <c r="IK238" s="37">
        <v>0.22968423123479864</v>
      </c>
      <c r="IL238" s="37">
        <v>0.22634255222009636</v>
      </c>
      <c r="IM238" s="37"/>
      <c r="IN238" s="37"/>
      <c r="IO238" s="37"/>
      <c r="IP238" s="37"/>
      <c r="IQ238" s="37"/>
      <c r="IR238" s="37"/>
      <c r="IS238" s="37"/>
      <c r="IT238" s="37"/>
      <c r="IU238" s="37"/>
      <c r="IV238" s="37"/>
      <c r="IW238" s="37"/>
      <c r="IX238" s="37"/>
      <c r="IY238" s="37"/>
      <c r="IZ238" s="37"/>
      <c r="JA238" s="37"/>
      <c r="JB238" s="37"/>
      <c r="JC238" s="37"/>
      <c r="JD238" s="37"/>
      <c r="JE238" s="37"/>
      <c r="JF238" s="37"/>
      <c r="JG238" s="37"/>
      <c r="JH238" s="37"/>
      <c r="JI238" s="37"/>
      <c r="JJ238" s="37"/>
      <c r="JK238" s="37"/>
      <c r="JL238" s="37"/>
      <c r="JM238" s="37"/>
      <c r="JN238" s="37"/>
      <c r="JO238" s="37"/>
      <c r="JP238" s="37"/>
      <c r="JQ238" s="37"/>
      <c r="JR238" s="37"/>
      <c r="JS238" s="37"/>
      <c r="JT238" s="37"/>
      <c r="JU238" s="37"/>
      <c r="JV238" s="37"/>
      <c r="JW238" s="37"/>
      <c r="JX238" s="37"/>
      <c r="JY238" s="37"/>
      <c r="JZ238" s="37"/>
      <c r="KA238" s="37"/>
      <c r="KB238" s="37"/>
      <c r="KC238" s="37"/>
      <c r="KD238" s="37"/>
      <c r="KE238" s="37"/>
      <c r="KF238" s="37"/>
      <c r="KG238" s="37"/>
      <c r="KH238" s="37"/>
      <c r="KI238" s="37"/>
      <c r="KJ238" s="37"/>
      <c r="KK238" s="37"/>
      <c r="KL238" s="37"/>
      <c r="KM238" s="37"/>
      <c r="KN238" s="37"/>
      <c r="KO238" s="37"/>
      <c r="KP238" s="37"/>
      <c r="KQ238" s="37"/>
      <c r="KR238" s="37"/>
      <c r="KS238" s="37"/>
      <c r="KT238" s="37"/>
      <c r="KU238" s="37"/>
      <c r="KV238" s="37"/>
      <c r="KW238" s="37"/>
      <c r="KX238" s="37"/>
      <c r="KY238" s="37"/>
      <c r="KZ238" s="37"/>
      <c r="LA238" s="37"/>
      <c r="LB238" s="37"/>
      <c r="LC238" s="37"/>
      <c r="LD238" s="37"/>
      <c r="LE238" s="37"/>
      <c r="LF238" s="37"/>
      <c r="LG238" s="37"/>
      <c r="LH238" s="37"/>
      <c r="LI238" s="37"/>
      <c r="LJ238" s="37"/>
      <c r="LK238" s="37"/>
      <c r="LL238" s="37"/>
      <c r="LM238" s="37"/>
      <c r="LN238" s="37"/>
      <c r="LO238" s="37"/>
      <c r="LP238" s="37"/>
      <c r="LQ238" s="37"/>
      <c r="LR238" s="37"/>
      <c r="LS238" s="37"/>
      <c r="LT238" s="37"/>
      <c r="LU238" s="37"/>
      <c r="LV238" s="37"/>
      <c r="LW238" s="37"/>
      <c r="LX238" s="37"/>
      <c r="LY238" s="37"/>
      <c r="LZ238" s="37"/>
      <c r="MA238" s="37"/>
      <c r="MB238" s="37"/>
      <c r="MC238" s="37"/>
      <c r="MD238" s="37"/>
      <c r="ME238" s="37"/>
      <c r="MF238" s="37"/>
      <c r="MG238" s="37"/>
      <c r="MH238" s="37"/>
      <c r="MI238" s="37"/>
      <c r="MJ238" s="37"/>
      <c r="MK238" s="37"/>
      <c r="ML238" s="37"/>
      <c r="MM238" s="37"/>
      <c r="MN238" s="37"/>
      <c r="MO238" s="37"/>
      <c r="MP238" s="37"/>
      <c r="MQ238" s="37"/>
      <c r="MR238" s="37"/>
      <c r="MS238" s="37"/>
      <c r="MT238" s="37"/>
      <c r="MU238" s="37"/>
      <c r="MV238" s="37"/>
      <c r="MW238" s="37"/>
      <c r="MX238" s="37"/>
      <c r="MY238" s="37"/>
      <c r="MZ238" s="37"/>
      <c r="NA238" s="37"/>
      <c r="NB238" s="37"/>
      <c r="NC238" s="37"/>
      <c r="ND238" s="37"/>
      <c r="NE238" s="37"/>
      <c r="NF238" s="37"/>
      <c r="NG238" s="37"/>
      <c r="NH238" s="37"/>
      <c r="NI238" s="37"/>
      <c r="NJ238" s="37"/>
      <c r="NK238" s="37"/>
      <c r="NL238" s="37"/>
      <c r="NM238" s="37"/>
      <c r="NN238" s="37"/>
      <c r="NO238" s="37"/>
      <c r="NP238" s="37"/>
      <c r="NQ238" s="37"/>
      <c r="NR238" s="37"/>
      <c r="NS238" s="37"/>
      <c r="NT238" s="37"/>
      <c r="NU238" s="37"/>
      <c r="NV238" s="37"/>
      <c r="NW238" s="37"/>
      <c r="NX238" s="37"/>
      <c r="NY238" s="37"/>
      <c r="NZ238" s="37"/>
      <c r="OA238" s="37"/>
      <c r="OB238" s="37"/>
      <c r="OC238" s="37"/>
      <c r="OD238" s="37"/>
      <c r="OE238" s="37"/>
      <c r="OF238" s="37"/>
      <c r="OG238" s="37"/>
      <c r="OH238" s="37"/>
      <c r="OI238" s="37"/>
      <c r="OJ238" s="37"/>
      <c r="OK238" s="37"/>
      <c r="OL238" s="37"/>
      <c r="OM238" s="37"/>
      <c r="ON238" s="37"/>
      <c r="OO238" s="37"/>
      <c r="OP238" s="37"/>
      <c r="OQ238" s="37"/>
      <c r="OR238" s="37"/>
      <c r="OS238" s="37"/>
      <c r="OT238" s="37"/>
    </row>
    <row r="239" spans="1:410" x14ac:dyDescent="0.35">
      <c r="A239" s="307">
        <v>0.28100000000000014</v>
      </c>
      <c r="B239" s="314">
        <f t="shared" si="24"/>
        <v>0.23260145268978474</v>
      </c>
      <c r="C239" s="315">
        <f t="shared" si="25"/>
        <v>4.8398547310215395E-2</v>
      </c>
      <c r="D239" s="37">
        <f t="shared" si="26"/>
        <v>0.22923648807281849</v>
      </c>
      <c r="E239" s="11">
        <f t="shared" si="27"/>
        <v>5.1763511927181649E-2</v>
      </c>
      <c r="F239" s="310">
        <f t="shared" si="28"/>
        <v>0.23252308679960032</v>
      </c>
      <c r="G239" s="311">
        <f t="shared" si="29"/>
        <v>4.8476913200399818E-2</v>
      </c>
      <c r="H239" s="312">
        <f t="shared" si="30"/>
        <v>0.22936830333593386</v>
      </c>
      <c r="I239" s="313">
        <f t="shared" si="31"/>
        <v>5.1631696664066279E-2</v>
      </c>
      <c r="J239" s="323">
        <v>0.22923648807281849</v>
      </c>
      <c r="K239" s="313">
        <v>5.1763511927181649E-2</v>
      </c>
      <c r="M239" s="1">
        <v>0.28100000000000014</v>
      </c>
      <c r="N239" s="37">
        <v>0.23063044067821803</v>
      </c>
      <c r="O239" s="37">
        <v>0.23295783313250262</v>
      </c>
      <c r="P239" s="37">
        <v>0.23745631371521325</v>
      </c>
      <c r="Q239" s="37">
        <v>0.24082767844502539</v>
      </c>
      <c r="R239" s="37">
        <v>0.22894809244123571</v>
      </c>
      <c r="S239" s="37">
        <v>0.23295783313250262</v>
      </c>
      <c r="T239" s="37">
        <v>0.23146865572433128</v>
      </c>
      <c r="U239" s="37">
        <v>0.23787474970867906</v>
      </c>
      <c r="V239" s="37">
        <v>0.23295783313250262</v>
      </c>
      <c r="W239" s="37">
        <v>0.23311745290268293</v>
      </c>
      <c r="X239" s="37">
        <v>0.23295783313250262</v>
      </c>
      <c r="Y239" s="37">
        <v>0.23032749715658674</v>
      </c>
      <c r="Z239" s="37">
        <v>0.23311745290268293</v>
      </c>
      <c r="AA239" s="37">
        <v>0.23311745290268293</v>
      </c>
      <c r="AB239" s="37">
        <v>0.25099079840489069</v>
      </c>
      <c r="AC239" s="37">
        <v>0.23294816478071656</v>
      </c>
      <c r="AD239" s="37">
        <v>0.22911869055173528</v>
      </c>
      <c r="AE239" s="37">
        <v>0.24958025434074771</v>
      </c>
      <c r="AF239" s="37">
        <v>0.23295783313250262</v>
      </c>
      <c r="AG239" s="37">
        <v>0.23311745290268293</v>
      </c>
      <c r="AH239" s="37">
        <v>0.23745631371521325</v>
      </c>
      <c r="AI239" s="37">
        <v>0.24694338819795503</v>
      </c>
      <c r="AJ239" s="37">
        <v>0.23311745290268293</v>
      </c>
      <c r="AK239" s="37">
        <v>0.22899162453654265</v>
      </c>
      <c r="AL239" s="37">
        <v>0.23295783313250262</v>
      </c>
      <c r="AM239" s="37">
        <v>0.2329384968487187</v>
      </c>
      <c r="AN239" s="37">
        <v>0.23699382428372018</v>
      </c>
      <c r="AO239" s="37">
        <v>0.23294816478071656</v>
      </c>
      <c r="AP239" s="37">
        <v>0.23311745290268293</v>
      </c>
      <c r="AQ239" s="37">
        <v>0.23959615845583659</v>
      </c>
      <c r="AR239" s="37">
        <v>0.23745631371521325</v>
      </c>
      <c r="AS239" s="37">
        <v>0.22340273598265492</v>
      </c>
      <c r="AT239" s="37">
        <v>0.24502784348648743</v>
      </c>
      <c r="AU239" s="37">
        <v>0.23069473658898243</v>
      </c>
      <c r="AV239" s="37">
        <v>0.23311745290268293</v>
      </c>
      <c r="AW239" s="37">
        <v>0.23283254446306012</v>
      </c>
      <c r="AX239" s="37">
        <v>0.23294816478071656</v>
      </c>
      <c r="AY239" s="37">
        <v>0.23295783313250262</v>
      </c>
      <c r="AZ239" s="37">
        <v>0.23029424580804814</v>
      </c>
      <c r="BA239" s="37">
        <v>0.22899162453654265</v>
      </c>
      <c r="BB239" s="37">
        <v>0.22899162453654265</v>
      </c>
      <c r="BC239" s="37">
        <v>0.23443622472024672</v>
      </c>
      <c r="BD239" s="37">
        <v>0.2280433515305782</v>
      </c>
      <c r="BE239" s="37">
        <v>0.23295783313250262</v>
      </c>
      <c r="BF239" s="37">
        <v>0.24398762697016507</v>
      </c>
      <c r="BG239" s="37">
        <v>0.23808027567283507</v>
      </c>
      <c r="BH239" s="37">
        <v>0.24693030914675473</v>
      </c>
      <c r="BI239" s="37">
        <v>0.23745631371521325</v>
      </c>
      <c r="BJ239" s="37">
        <v>0.23294816478071656</v>
      </c>
      <c r="BK239" s="37">
        <v>0.25591295497040911</v>
      </c>
      <c r="BL239" s="37">
        <v>0.24227019601716671</v>
      </c>
      <c r="BM239" s="37">
        <v>0.23088109884271435</v>
      </c>
      <c r="BN239" s="37">
        <v>0.22682864455419738</v>
      </c>
      <c r="BO239" s="37">
        <v>0.23490836684267657</v>
      </c>
      <c r="BP239" s="37">
        <v>0.23294333076224283</v>
      </c>
      <c r="BQ239" s="37">
        <v>0.23615223097996241</v>
      </c>
      <c r="BR239" s="37">
        <v>0.23311745290268293</v>
      </c>
      <c r="BS239" s="37">
        <v>0.23311745290268293</v>
      </c>
      <c r="BT239" s="37">
        <v>0.23295783313250262</v>
      </c>
      <c r="BU239" s="37">
        <v>0.23295783313250262</v>
      </c>
      <c r="BV239" s="37">
        <v>0.23745631371521325</v>
      </c>
      <c r="BW239" s="37">
        <v>0.24153082722749386</v>
      </c>
      <c r="BX239" s="37">
        <v>0.22899162453654265</v>
      </c>
      <c r="BY239" s="37">
        <v>0.23325045212738083</v>
      </c>
      <c r="BZ239" s="37">
        <v>0.23161579434551682</v>
      </c>
      <c r="CA239" s="37">
        <v>0.23311745290268293</v>
      </c>
      <c r="CB239" s="37">
        <v>0.22894809244123571</v>
      </c>
      <c r="CC239" s="37">
        <v>0.24582513967427233</v>
      </c>
      <c r="CD239" s="37">
        <v>0.23264377207414877</v>
      </c>
      <c r="CE239" s="37">
        <v>0.23904690712102505</v>
      </c>
      <c r="CF239" s="37">
        <v>0.21536884318299898</v>
      </c>
      <c r="CG239" s="37">
        <v>0.22894809244123571</v>
      </c>
      <c r="CH239" s="37">
        <v>0.25546065748699776</v>
      </c>
      <c r="CI239" s="37">
        <v>0.22480285969307312</v>
      </c>
      <c r="CJ239" s="37">
        <v>0.23745631371521325</v>
      </c>
      <c r="CK239" s="37">
        <v>0.24439269755927673</v>
      </c>
      <c r="CL239" s="37">
        <v>0.22899162453654265</v>
      </c>
      <c r="CM239" s="37">
        <v>0.23325020692637066</v>
      </c>
      <c r="CN239" s="37">
        <v>0.23863745606282372</v>
      </c>
      <c r="CO239" s="37">
        <v>0.25305156003970763</v>
      </c>
      <c r="CP239" s="37">
        <v>0.23934684945976681</v>
      </c>
      <c r="CQ239" s="37">
        <v>0.23271256375416671</v>
      </c>
      <c r="CR239" s="37">
        <v>0.22911869055173528</v>
      </c>
      <c r="CS239" s="37">
        <v>0.24032942293278059</v>
      </c>
      <c r="CT239" s="37">
        <v>0.22899162453654265</v>
      </c>
      <c r="CU239" s="37">
        <v>0.22982409840547069</v>
      </c>
      <c r="CV239" s="37">
        <v>0.22911869055173528</v>
      </c>
      <c r="CW239" s="37">
        <v>0.23569703097496397</v>
      </c>
      <c r="CX239" s="37">
        <v>0.22899162453654265</v>
      </c>
      <c r="CY239" s="37">
        <v>0.22899162453654265</v>
      </c>
      <c r="CZ239" s="37">
        <v>0.24162650315800827</v>
      </c>
      <c r="DA239" s="37">
        <v>0.22911869055173528</v>
      </c>
      <c r="DB239" s="37">
        <v>0.22743532740588823</v>
      </c>
      <c r="DC239" s="37">
        <v>0.22894809244123571</v>
      </c>
      <c r="DD239" s="37">
        <v>0.23398367484157001</v>
      </c>
      <c r="DE239" s="37">
        <v>0.22894809244123571</v>
      </c>
      <c r="DF239" s="37">
        <v>0.23445903386527789</v>
      </c>
      <c r="DG239" s="37">
        <v>0.22682864455419738</v>
      </c>
      <c r="DH239" s="37">
        <v>0.22726552213776618</v>
      </c>
      <c r="DI239" s="37">
        <v>0.23597586488404287</v>
      </c>
      <c r="DJ239" s="37">
        <v>0.23382175932820037</v>
      </c>
      <c r="DK239" s="37">
        <v>0.22899162453654265</v>
      </c>
      <c r="DL239" s="37">
        <v>0.22899162453654265</v>
      </c>
      <c r="DM239" s="37">
        <v>0.21680491271969715</v>
      </c>
      <c r="DN239" s="37">
        <v>0.23088034520568046</v>
      </c>
      <c r="DO239" s="37">
        <v>0.22899162453654265</v>
      </c>
      <c r="DP239" s="37">
        <v>0.22682864455419738</v>
      </c>
      <c r="DQ239" s="37">
        <v>0.23356686404047688</v>
      </c>
      <c r="DR239" s="37">
        <v>0.21680002827014988</v>
      </c>
      <c r="DS239" s="37">
        <v>0.23049528180221501</v>
      </c>
      <c r="DT239" s="37">
        <v>0.22418849542354491</v>
      </c>
      <c r="DU239" s="37">
        <v>0.22899162453654265</v>
      </c>
      <c r="DV239" s="37">
        <v>0.22883288214748632</v>
      </c>
      <c r="DW239" s="37">
        <v>0.22726044008390889</v>
      </c>
      <c r="DX239" s="37">
        <v>0.22998665776505822</v>
      </c>
      <c r="DY239" s="37">
        <v>0.22911869055173528</v>
      </c>
      <c r="DZ239" s="37">
        <v>0.22625254049869925</v>
      </c>
      <c r="EA239" s="37">
        <v>0.22904884845862283</v>
      </c>
      <c r="EB239" s="37">
        <v>0.23398367484157001</v>
      </c>
      <c r="EC239" s="37">
        <v>0.22899162453654265</v>
      </c>
      <c r="ED239" s="37">
        <v>0.23379367914342697</v>
      </c>
      <c r="EE239" s="37">
        <v>0.22911869055173528</v>
      </c>
      <c r="EF239" s="37">
        <v>0.22899162453654265</v>
      </c>
      <c r="EG239" s="37">
        <v>0.22682864455419738</v>
      </c>
      <c r="EH239" s="37">
        <v>0.22899162453654265</v>
      </c>
      <c r="EI239" s="37">
        <v>0.22899162453654265</v>
      </c>
      <c r="EJ239" s="37">
        <v>0.23542722396011895</v>
      </c>
      <c r="EK239" s="37">
        <v>0.23054655437689253</v>
      </c>
      <c r="EL239" s="37">
        <v>0.23542722396011895</v>
      </c>
      <c r="EM239" s="37">
        <v>0.23609754043359654</v>
      </c>
      <c r="EN239" s="37">
        <v>0.23114891248411151</v>
      </c>
      <c r="EO239" s="37">
        <v>0.21689425687544395</v>
      </c>
      <c r="EP239" s="37">
        <v>0.23542722396011895</v>
      </c>
      <c r="EQ239" s="37">
        <v>0.23118129064381177</v>
      </c>
      <c r="ER239" s="37">
        <v>0.22101607041971927</v>
      </c>
      <c r="ES239" s="37">
        <v>0.22005067149654378</v>
      </c>
      <c r="ET239" s="37">
        <v>0.22911869055173528</v>
      </c>
      <c r="EU239" s="37">
        <v>0.23351769981641635</v>
      </c>
      <c r="EV239" s="37">
        <v>0.23445903386527789</v>
      </c>
      <c r="EW239" s="37">
        <v>0.23843837836033432</v>
      </c>
      <c r="EX239" s="37">
        <v>0.22899162453654265</v>
      </c>
      <c r="EY239" s="37">
        <v>0.22899162453654265</v>
      </c>
      <c r="EZ239" s="37">
        <v>0.23329900038370677</v>
      </c>
      <c r="FA239" s="37">
        <v>0.22911869055173528</v>
      </c>
      <c r="FB239" s="37">
        <v>0.2274965352695475</v>
      </c>
      <c r="FC239" s="37">
        <v>0.22911869055173528</v>
      </c>
      <c r="FD239" s="37">
        <v>0.21122632236671768</v>
      </c>
      <c r="FE239" s="37">
        <v>0.23118129064381177</v>
      </c>
      <c r="FF239" s="37">
        <v>0.2274965352695475</v>
      </c>
      <c r="FG239" s="37">
        <v>0.22899162453654265</v>
      </c>
      <c r="FH239" s="37">
        <v>0.22886579307898614</v>
      </c>
      <c r="FI239" s="37">
        <v>0.22209705991640716</v>
      </c>
      <c r="FJ239" s="37">
        <v>0.24380984029719022</v>
      </c>
      <c r="FK239" s="37">
        <v>0.22911869055173528</v>
      </c>
      <c r="FL239" s="37">
        <v>0.22998862714139068</v>
      </c>
      <c r="FM239" s="37">
        <v>0.23208598879550957</v>
      </c>
      <c r="FN239" s="37">
        <v>0.23542722396011895</v>
      </c>
      <c r="FO239" s="37">
        <v>0.23883752321067231</v>
      </c>
      <c r="FP239" s="37">
        <v>0.22911869055173528</v>
      </c>
      <c r="FQ239" s="37">
        <v>0.22899162453654265</v>
      </c>
      <c r="FR239" s="37">
        <v>0.22911869055173528</v>
      </c>
      <c r="FS239" s="37">
        <v>0.22194270905580948</v>
      </c>
      <c r="FT239" s="37">
        <v>0.22899162453654265</v>
      </c>
      <c r="FU239" s="37">
        <v>0.22899162453654265</v>
      </c>
      <c r="FV239" s="37">
        <v>0.22904884845862283</v>
      </c>
      <c r="FW239" s="37">
        <v>0.24022005742110175</v>
      </c>
      <c r="FX239" s="37">
        <v>0.23542722396011895</v>
      </c>
      <c r="FY239" s="37">
        <v>0.23282824373630495</v>
      </c>
      <c r="FZ239" s="37">
        <v>0.22457774539242203</v>
      </c>
      <c r="GA239" s="37">
        <v>0.22899162453654265</v>
      </c>
      <c r="GB239" s="37">
        <v>0.22899162453654265</v>
      </c>
      <c r="GC239" s="37">
        <v>0.24341551310741805</v>
      </c>
      <c r="GD239" s="37">
        <v>0.2282523352584156</v>
      </c>
      <c r="GE239" s="37">
        <v>0.22911869055173528</v>
      </c>
      <c r="GF239" s="37">
        <v>0.22899162453654265</v>
      </c>
      <c r="GG239" s="37">
        <v>0.23893465732002217</v>
      </c>
      <c r="GH239" s="37">
        <v>0.22385405852581797</v>
      </c>
      <c r="GI239" s="37">
        <v>0.22904884845862283</v>
      </c>
      <c r="GJ239" s="37">
        <v>0.22911869055173528</v>
      </c>
      <c r="GK239" s="37">
        <v>0.22397251635382665</v>
      </c>
      <c r="GL239" s="37">
        <v>0.22894809244123571</v>
      </c>
      <c r="GM239" s="37">
        <v>0.24443758781760883</v>
      </c>
      <c r="GN239" s="37">
        <v>0.22682864455419738</v>
      </c>
      <c r="GO239" s="37">
        <v>0.22793491869160887</v>
      </c>
      <c r="GP239" s="37">
        <v>0.22911869055173528</v>
      </c>
      <c r="GQ239" s="37">
        <v>0.24313288288801904</v>
      </c>
      <c r="GR239" s="37">
        <v>0.23542722396011895</v>
      </c>
      <c r="GS239" s="37">
        <v>0.22899162453654265</v>
      </c>
      <c r="GT239" s="37">
        <v>0.2348988045215652</v>
      </c>
      <c r="GU239" s="37">
        <v>0.23214285461011075</v>
      </c>
      <c r="GV239" s="37">
        <v>0.22886579307898614</v>
      </c>
      <c r="GW239" s="37">
        <v>0.22899162453654265</v>
      </c>
      <c r="GX239" s="37">
        <v>0.23614120380030901</v>
      </c>
      <c r="GY239" s="37">
        <v>0.23542722396011895</v>
      </c>
      <c r="GZ239" s="37">
        <v>0.23223883965650027</v>
      </c>
      <c r="HA239" s="37">
        <v>0.22894809244123571</v>
      </c>
      <c r="HB239" s="37">
        <v>0.23208598879550957</v>
      </c>
      <c r="HC239" s="37">
        <v>0.23030354857307556</v>
      </c>
      <c r="HD239" s="37">
        <v>0.22911869055173528</v>
      </c>
      <c r="HE239" s="37">
        <v>0.19173432039150606</v>
      </c>
      <c r="HF239" s="37">
        <v>0.22899162453654265</v>
      </c>
      <c r="HG239" s="37">
        <v>0.19074440891328415</v>
      </c>
      <c r="HH239" s="37">
        <v>0.23152250369930338</v>
      </c>
      <c r="HI239" s="37">
        <v>0.22899162453654265</v>
      </c>
      <c r="HJ239" s="37">
        <v>0.23062230026762132</v>
      </c>
      <c r="HK239" s="37">
        <v>0.22480285969307312</v>
      </c>
      <c r="HL239" s="37">
        <v>0.22689496412371413</v>
      </c>
      <c r="HM239" s="37">
        <v>0.22899162453654265</v>
      </c>
      <c r="HN239" s="37">
        <v>0.22044057030012842</v>
      </c>
      <c r="HO239" s="37">
        <v>0.23442323043502555</v>
      </c>
      <c r="HP239" s="37">
        <v>0.22911869055173528</v>
      </c>
      <c r="HQ239" s="37">
        <v>0.22894809244123571</v>
      </c>
      <c r="HR239" s="37">
        <v>0.22009258464251857</v>
      </c>
      <c r="HS239" s="37">
        <v>0.23072926502722901</v>
      </c>
      <c r="HT239" s="37">
        <v>0.22894809244123571</v>
      </c>
      <c r="HU239" s="37">
        <v>0.23429507270973016</v>
      </c>
      <c r="HV239" s="37">
        <v>0.22682864455419738</v>
      </c>
      <c r="HW239" s="37">
        <v>0.22899162453654265</v>
      </c>
      <c r="HX239" s="37">
        <v>0.23542722396011895</v>
      </c>
      <c r="HY239" s="37">
        <v>0.23542722396011895</v>
      </c>
      <c r="HZ239" s="37">
        <v>0.22457774539242203</v>
      </c>
      <c r="IA239" s="37">
        <v>0.22894809244123571</v>
      </c>
      <c r="IB239" s="37">
        <v>0.22894809244123571</v>
      </c>
      <c r="IC239" s="37">
        <v>0.22609344205395798</v>
      </c>
      <c r="ID239" s="37">
        <v>0.22894809244123571</v>
      </c>
      <c r="IE239" s="37">
        <v>0.22899162453654265</v>
      </c>
      <c r="IF239" s="37">
        <v>0.22904884845862283</v>
      </c>
      <c r="IG239" s="37">
        <v>0.22682864455419738</v>
      </c>
      <c r="IH239" s="37">
        <v>0.23382175932820037</v>
      </c>
      <c r="II239" s="37">
        <v>0.23542722396011895</v>
      </c>
      <c r="IJ239" s="37">
        <v>0.23036010972646648</v>
      </c>
      <c r="IK239" s="37">
        <v>0.23058126528998613</v>
      </c>
      <c r="IL239" s="37">
        <v>0.22726552213776618</v>
      </c>
      <c r="IM239" s="37"/>
      <c r="IN239" s="37"/>
      <c r="IO239" s="37"/>
      <c r="IP239" s="37"/>
      <c r="IQ239" s="37"/>
      <c r="IR239" s="37"/>
      <c r="IS239" s="37"/>
      <c r="IT239" s="37"/>
      <c r="IU239" s="37"/>
      <c r="IV239" s="37"/>
      <c r="IW239" s="37"/>
      <c r="IX239" s="37"/>
      <c r="IY239" s="37"/>
      <c r="IZ239" s="37"/>
      <c r="JA239" s="37"/>
      <c r="JB239" s="37"/>
      <c r="JC239" s="37"/>
      <c r="JD239" s="37"/>
      <c r="JE239" s="37"/>
      <c r="JF239" s="37"/>
      <c r="JG239" s="37"/>
      <c r="JH239" s="37"/>
      <c r="JI239" s="37"/>
      <c r="JJ239" s="37"/>
      <c r="JK239" s="37"/>
      <c r="JL239" s="37"/>
      <c r="JM239" s="37"/>
      <c r="JN239" s="37"/>
      <c r="JO239" s="37"/>
      <c r="JP239" s="37"/>
      <c r="JQ239" s="37"/>
      <c r="JR239" s="37"/>
      <c r="JS239" s="37"/>
      <c r="JT239" s="37"/>
      <c r="JU239" s="37"/>
      <c r="JV239" s="37"/>
      <c r="JW239" s="37"/>
      <c r="JX239" s="37"/>
      <c r="JY239" s="37"/>
      <c r="JZ239" s="37"/>
      <c r="KA239" s="37"/>
      <c r="KB239" s="37"/>
      <c r="KC239" s="37"/>
      <c r="KD239" s="37"/>
      <c r="KE239" s="37"/>
      <c r="KF239" s="37"/>
      <c r="KG239" s="37"/>
      <c r="KH239" s="37"/>
      <c r="KI239" s="37"/>
      <c r="KJ239" s="37"/>
      <c r="KK239" s="37"/>
      <c r="KL239" s="37"/>
      <c r="KM239" s="37"/>
      <c r="KN239" s="37"/>
      <c r="KO239" s="37"/>
      <c r="KP239" s="37"/>
      <c r="KQ239" s="37"/>
      <c r="KR239" s="37"/>
      <c r="KS239" s="37"/>
      <c r="KT239" s="37"/>
      <c r="KU239" s="37"/>
      <c r="KV239" s="37"/>
      <c r="KW239" s="37"/>
      <c r="KX239" s="37"/>
      <c r="KY239" s="37"/>
      <c r="KZ239" s="37"/>
      <c r="LA239" s="37"/>
      <c r="LB239" s="37"/>
      <c r="LC239" s="37"/>
      <c r="LD239" s="37"/>
      <c r="LE239" s="37"/>
      <c r="LF239" s="37"/>
      <c r="LG239" s="37"/>
      <c r="LH239" s="37"/>
      <c r="LI239" s="37"/>
      <c r="LJ239" s="37"/>
      <c r="LK239" s="37"/>
      <c r="LL239" s="37"/>
      <c r="LM239" s="37"/>
      <c r="LN239" s="37"/>
      <c r="LO239" s="37"/>
      <c r="LP239" s="37"/>
      <c r="LQ239" s="37"/>
      <c r="LR239" s="37"/>
      <c r="LS239" s="37"/>
      <c r="LT239" s="37"/>
      <c r="LU239" s="37"/>
      <c r="LV239" s="37"/>
      <c r="LW239" s="37"/>
      <c r="LX239" s="37"/>
      <c r="LY239" s="37"/>
      <c r="LZ239" s="37"/>
      <c r="MA239" s="37"/>
      <c r="MB239" s="37"/>
      <c r="MC239" s="37"/>
      <c r="MD239" s="37"/>
      <c r="ME239" s="37"/>
      <c r="MF239" s="37"/>
      <c r="MG239" s="37"/>
      <c r="MH239" s="37"/>
      <c r="MI239" s="37"/>
      <c r="MJ239" s="37"/>
      <c r="MK239" s="37"/>
      <c r="ML239" s="37"/>
      <c r="MM239" s="37"/>
      <c r="MN239" s="37"/>
      <c r="MO239" s="37"/>
      <c r="MP239" s="37"/>
      <c r="MQ239" s="37"/>
      <c r="MR239" s="37"/>
      <c r="MS239" s="37"/>
      <c r="MT239" s="37"/>
      <c r="MU239" s="37"/>
      <c r="MV239" s="37"/>
      <c r="MW239" s="37"/>
      <c r="MX239" s="37"/>
      <c r="MY239" s="37"/>
      <c r="MZ239" s="37"/>
      <c r="NA239" s="37"/>
      <c r="NB239" s="37"/>
      <c r="NC239" s="37"/>
      <c r="ND239" s="37"/>
      <c r="NE239" s="37"/>
      <c r="NF239" s="37"/>
      <c r="NG239" s="37"/>
      <c r="NH239" s="37"/>
      <c r="NI239" s="37"/>
      <c r="NJ239" s="37"/>
      <c r="NK239" s="37"/>
      <c r="NL239" s="37"/>
      <c r="NM239" s="37"/>
      <c r="NN239" s="37"/>
      <c r="NO239" s="37"/>
      <c r="NP239" s="37"/>
      <c r="NQ239" s="37"/>
      <c r="NR239" s="37"/>
      <c r="NS239" s="37"/>
      <c r="NT239" s="37"/>
      <c r="NU239" s="37"/>
      <c r="NV239" s="37"/>
      <c r="NW239" s="37"/>
      <c r="NX239" s="37"/>
      <c r="NY239" s="37"/>
      <c r="NZ239" s="37"/>
      <c r="OA239" s="37"/>
      <c r="OB239" s="37"/>
      <c r="OC239" s="37"/>
      <c r="OD239" s="37"/>
      <c r="OE239" s="37"/>
      <c r="OF239" s="37"/>
      <c r="OG239" s="37"/>
      <c r="OH239" s="37"/>
      <c r="OI239" s="37"/>
      <c r="OJ239" s="37"/>
      <c r="OK239" s="37"/>
      <c r="OL239" s="37"/>
      <c r="OM239" s="37"/>
      <c r="ON239" s="37"/>
      <c r="OO239" s="37"/>
      <c r="OP239" s="37"/>
      <c r="OQ239" s="37"/>
      <c r="OR239" s="37"/>
      <c r="OS239" s="37"/>
      <c r="OT239" s="37"/>
    </row>
    <row r="240" spans="1:410" x14ac:dyDescent="0.35">
      <c r="A240" s="307">
        <v>0.28200000000000014</v>
      </c>
      <c r="B240" s="314">
        <f t="shared" si="24"/>
        <v>0.23350944751551173</v>
      </c>
      <c r="C240" s="315">
        <f t="shared" si="25"/>
        <v>4.8490552484488414E-2</v>
      </c>
      <c r="D240" s="37">
        <f t="shared" si="26"/>
        <v>0.23014614808281028</v>
      </c>
      <c r="E240" s="11">
        <f t="shared" si="27"/>
        <v>5.1853851917189858E-2</v>
      </c>
      <c r="F240" s="310">
        <f t="shared" si="28"/>
        <v>0.23343014259951803</v>
      </c>
      <c r="G240" s="311">
        <f t="shared" si="29"/>
        <v>4.8569857400482114E-2</v>
      </c>
      <c r="H240" s="312">
        <f t="shared" si="30"/>
        <v>0.23027854552475308</v>
      </c>
      <c r="I240" s="313">
        <f t="shared" si="31"/>
        <v>5.1721454475247064E-2</v>
      </c>
      <c r="J240" s="323">
        <v>0.23014614808281028</v>
      </c>
      <c r="K240" s="313">
        <v>5.1853851917189858E-2</v>
      </c>
      <c r="M240" s="1">
        <v>0.28200000000000014</v>
      </c>
      <c r="N240" s="37">
        <v>0.23153763648911441</v>
      </c>
      <c r="O240" s="37">
        <v>0.23386221894662285</v>
      </c>
      <c r="P240" s="37">
        <v>0.238351676465127</v>
      </c>
      <c r="Q240" s="37">
        <v>0.24171712584247573</v>
      </c>
      <c r="R240" s="37">
        <v>0.22987484409770764</v>
      </c>
      <c r="S240" s="37">
        <v>0.23386221894662285</v>
      </c>
      <c r="T240" s="37">
        <v>0.23236959144642899</v>
      </c>
      <c r="U240" s="37">
        <v>0.23876309116355654</v>
      </c>
      <c r="V240" s="37">
        <v>0.23386221894662285</v>
      </c>
      <c r="W240" s="37">
        <v>0.23402595081738409</v>
      </c>
      <c r="X240" s="37">
        <v>0.23386221894662285</v>
      </c>
      <c r="Y240" s="37">
        <v>0.2312410347846181</v>
      </c>
      <c r="Z240" s="37">
        <v>0.23402595081738409</v>
      </c>
      <c r="AA240" s="37">
        <v>0.23402595081738409</v>
      </c>
      <c r="AB240" s="37">
        <v>0.25194597054501111</v>
      </c>
      <c r="AC240" s="37">
        <v>0.23384981400464966</v>
      </c>
      <c r="AD240" s="37">
        <v>0.23003595387650244</v>
      </c>
      <c r="AE240" s="37">
        <v>0.25053782003435687</v>
      </c>
      <c r="AF240" s="37">
        <v>0.23386221894662285</v>
      </c>
      <c r="AG240" s="37">
        <v>0.23402595081738409</v>
      </c>
      <c r="AH240" s="37">
        <v>0.238351676465127</v>
      </c>
      <c r="AI240" s="37">
        <v>0.2479109792060894</v>
      </c>
      <c r="AJ240" s="37">
        <v>0.23402595081738409</v>
      </c>
      <c r="AK240" s="37">
        <v>0.22990893758636122</v>
      </c>
      <c r="AL240" s="37">
        <v>0.23386221894662285</v>
      </c>
      <c r="AM240" s="37">
        <v>0.23383740974893907</v>
      </c>
      <c r="AN240" s="37">
        <v>0.23788920239090894</v>
      </c>
      <c r="AO240" s="37">
        <v>0.23384981400464966</v>
      </c>
      <c r="AP240" s="37">
        <v>0.23402595081738409</v>
      </c>
      <c r="AQ240" s="37">
        <v>0.24053105045037748</v>
      </c>
      <c r="AR240" s="37">
        <v>0.238351676465127</v>
      </c>
      <c r="AS240" s="37">
        <v>0.22430788237114618</v>
      </c>
      <c r="AT240" s="37">
        <v>0.24592302339391958</v>
      </c>
      <c r="AU240" s="37">
        <v>0.2315986580994267</v>
      </c>
      <c r="AV240" s="37">
        <v>0.23402595081738409</v>
      </c>
      <c r="AW240" s="37">
        <v>0.23373694138980228</v>
      </c>
      <c r="AX240" s="37">
        <v>0.23384981400464966</v>
      </c>
      <c r="AY240" s="37">
        <v>0.23386221894662285</v>
      </c>
      <c r="AZ240" s="37">
        <v>0.23121092749549677</v>
      </c>
      <c r="BA240" s="37">
        <v>0.22990893758636122</v>
      </c>
      <c r="BB240" s="37">
        <v>0.22990893758636122</v>
      </c>
      <c r="BC240" s="37">
        <v>0.23535028853019146</v>
      </c>
      <c r="BD240" s="37">
        <v>0.22894933100605286</v>
      </c>
      <c r="BE240" s="37">
        <v>0.23386221894662285</v>
      </c>
      <c r="BF240" s="37">
        <v>0.24489953307353773</v>
      </c>
      <c r="BG240" s="37">
        <v>0.23897427329916088</v>
      </c>
      <c r="BH240" s="37">
        <v>0.24786503508518143</v>
      </c>
      <c r="BI240" s="37">
        <v>0.238351676465127</v>
      </c>
      <c r="BJ240" s="37">
        <v>0.23384981400464966</v>
      </c>
      <c r="BK240" s="37">
        <v>0.25685746718449209</v>
      </c>
      <c r="BL240" s="37">
        <v>0.24316621025100815</v>
      </c>
      <c r="BM240" s="37">
        <v>0.23177579656903835</v>
      </c>
      <c r="BN240" s="37">
        <v>0.22774701825179</v>
      </c>
      <c r="BO240" s="37">
        <v>0.23577980213912064</v>
      </c>
      <c r="BP240" s="37">
        <v>0.23384361179100988</v>
      </c>
      <c r="BQ240" s="37">
        <v>0.23705792512724244</v>
      </c>
      <c r="BR240" s="37">
        <v>0.23402595081738409</v>
      </c>
      <c r="BS240" s="37">
        <v>0.23402595081738409</v>
      </c>
      <c r="BT240" s="37">
        <v>0.23386221894662285</v>
      </c>
      <c r="BU240" s="37">
        <v>0.23386221894662285</v>
      </c>
      <c r="BV240" s="37">
        <v>0.238351676465127</v>
      </c>
      <c r="BW240" s="37">
        <v>0.24253945677481425</v>
      </c>
      <c r="BX240" s="37">
        <v>0.22990893758636122</v>
      </c>
      <c r="BY240" s="37">
        <v>0.23416030456383563</v>
      </c>
      <c r="BZ240" s="37">
        <v>0.23252389086375191</v>
      </c>
      <c r="CA240" s="37">
        <v>0.23402595081738409</v>
      </c>
      <c r="CB240" s="37">
        <v>0.22987484409770675</v>
      </c>
      <c r="CC240" s="37">
        <v>0.24675145289072731</v>
      </c>
      <c r="CD240" s="37">
        <v>0.23353097323009875</v>
      </c>
      <c r="CE240" s="37">
        <v>0.23997994568163228</v>
      </c>
      <c r="CF240" s="37">
        <v>0.21629558337145105</v>
      </c>
      <c r="CG240" s="37">
        <v>0.22987484409770675</v>
      </c>
      <c r="CH240" s="37">
        <v>0.25640677489352148</v>
      </c>
      <c r="CI240" s="37">
        <v>0.22572226511996552</v>
      </c>
      <c r="CJ240" s="37">
        <v>0.238351676465127</v>
      </c>
      <c r="CK240" s="37">
        <v>0.24528501725195095</v>
      </c>
      <c r="CL240" s="37">
        <v>0.22990893758636122</v>
      </c>
      <c r="CM240" s="37">
        <v>0.23415864673166609</v>
      </c>
      <c r="CN240" s="37">
        <v>0.23953903778376828</v>
      </c>
      <c r="CO240" s="37">
        <v>0.25400216119917185</v>
      </c>
      <c r="CP240" s="37">
        <v>0.24023573973787071</v>
      </c>
      <c r="CQ240" s="37">
        <v>0.23361697429237238</v>
      </c>
      <c r="CR240" s="37">
        <v>0.23003595387650244</v>
      </c>
      <c r="CS240" s="37">
        <v>0.24121823535215103</v>
      </c>
      <c r="CT240" s="37">
        <v>0.22990893758636122</v>
      </c>
      <c r="CU240" s="37">
        <v>0.23073065187844599</v>
      </c>
      <c r="CV240" s="37">
        <v>0.23003595387650244</v>
      </c>
      <c r="CW240" s="37">
        <v>0.23661389134128852</v>
      </c>
      <c r="CX240" s="37">
        <v>0.22990893758636122</v>
      </c>
      <c r="CY240" s="37">
        <v>0.22990893758636122</v>
      </c>
      <c r="CZ240" s="37">
        <v>0.24252957096408556</v>
      </c>
      <c r="DA240" s="37">
        <v>0.23003595387650244</v>
      </c>
      <c r="DB240" s="37">
        <v>0.22836160233236913</v>
      </c>
      <c r="DC240" s="37">
        <v>0.22987484409770675</v>
      </c>
      <c r="DD240" s="37">
        <v>0.23488574641459881</v>
      </c>
      <c r="DE240" s="37">
        <v>0.22987484409770675</v>
      </c>
      <c r="DF240" s="37">
        <v>0.23535946480197167</v>
      </c>
      <c r="DG240" s="37">
        <v>0.22774701825179</v>
      </c>
      <c r="DH240" s="37">
        <v>0.22818863120669763</v>
      </c>
      <c r="DI240" s="37">
        <v>0.2368929499695811</v>
      </c>
      <c r="DJ240" s="37">
        <v>0.23473716875761919</v>
      </c>
      <c r="DK240" s="37">
        <v>0.22990893758636122</v>
      </c>
      <c r="DL240" s="37">
        <v>0.22990893758636122</v>
      </c>
      <c r="DM240" s="37">
        <v>0.21768813374326057</v>
      </c>
      <c r="DN240" s="37">
        <v>0.23178002252141994</v>
      </c>
      <c r="DO240" s="37">
        <v>0.22990893758636122</v>
      </c>
      <c r="DP240" s="37">
        <v>0.22774701825179</v>
      </c>
      <c r="DQ240" s="37">
        <v>0.23448590418381232</v>
      </c>
      <c r="DR240" s="37">
        <v>0.21771977382240437</v>
      </c>
      <c r="DS240" s="37">
        <v>0.23141301338826659</v>
      </c>
      <c r="DT240" s="37">
        <v>0.22510454793229795</v>
      </c>
      <c r="DU240" s="37">
        <v>0.22990893758636122</v>
      </c>
      <c r="DV240" s="37">
        <v>0.22974066914428848</v>
      </c>
      <c r="DW240" s="37">
        <v>0.22817860081768115</v>
      </c>
      <c r="DX240" s="37">
        <v>0.23090349771885466</v>
      </c>
      <c r="DY240" s="37">
        <v>0.23003595387650244</v>
      </c>
      <c r="DZ240" s="37">
        <v>0.22696078542345233</v>
      </c>
      <c r="EA240" s="37">
        <v>0.22996301888794202</v>
      </c>
      <c r="EB240" s="37">
        <v>0.23488574641459881</v>
      </c>
      <c r="EC240" s="37">
        <v>0.22990893758636122</v>
      </c>
      <c r="ED240" s="37">
        <v>0.23480774906132895</v>
      </c>
      <c r="EE240" s="37">
        <v>0.23003595387650244</v>
      </c>
      <c r="EF240" s="37">
        <v>0.22990893758636122</v>
      </c>
      <c r="EG240" s="37">
        <v>0.22774701825179</v>
      </c>
      <c r="EH240" s="37">
        <v>0.22990893758636122</v>
      </c>
      <c r="EI240" s="37">
        <v>0.22990893758636122</v>
      </c>
      <c r="EJ240" s="37">
        <v>0.23632778148140376</v>
      </c>
      <c r="EK240" s="37">
        <v>0.23146112048383038</v>
      </c>
      <c r="EL240" s="37">
        <v>0.23632778148140376</v>
      </c>
      <c r="EM240" s="37">
        <v>0.2370129862467627</v>
      </c>
      <c r="EN240" s="37">
        <v>0.23205379840624207</v>
      </c>
      <c r="EO240" s="37">
        <v>0.21734715366700019</v>
      </c>
      <c r="EP240" s="37">
        <v>0.23632778148140376</v>
      </c>
      <c r="EQ240" s="37">
        <v>0.23208334933487795</v>
      </c>
      <c r="ER240" s="37">
        <v>0.22193910903357228</v>
      </c>
      <c r="ES240" s="37">
        <v>0.22100129534962099</v>
      </c>
      <c r="ET240" s="37">
        <v>0.23003595387650244</v>
      </c>
      <c r="EU240" s="37">
        <v>0.23442138892712605</v>
      </c>
      <c r="EV240" s="37">
        <v>0.23535946480197167</v>
      </c>
      <c r="EW240" s="37">
        <v>0.23933439388255828</v>
      </c>
      <c r="EX240" s="37">
        <v>0.22990893758636122</v>
      </c>
      <c r="EY240" s="37">
        <v>0.22990893758636122</v>
      </c>
      <c r="EZ240" s="37">
        <v>0.23420030475965126</v>
      </c>
      <c r="FA240" s="37">
        <v>0.23003595387650244</v>
      </c>
      <c r="FB240" s="37">
        <v>0.22841343855069063</v>
      </c>
      <c r="FC240" s="37">
        <v>0.23003595387650244</v>
      </c>
      <c r="FD240" s="37">
        <v>0.21210727723300682</v>
      </c>
      <c r="FE240" s="37">
        <v>0.23208334933487795</v>
      </c>
      <c r="FF240" s="37">
        <v>0.22841343855069063</v>
      </c>
      <c r="FG240" s="37">
        <v>0.22990893758636122</v>
      </c>
      <c r="FH240" s="37">
        <v>0.22977899636754406</v>
      </c>
      <c r="FI240" s="37">
        <v>0.22299927877159353</v>
      </c>
      <c r="FJ240" s="37">
        <v>0.24470271557170853</v>
      </c>
      <c r="FK240" s="37">
        <v>0.23003595387650244</v>
      </c>
      <c r="FL240" s="37">
        <v>0.23088125196439768</v>
      </c>
      <c r="FM240" s="37">
        <v>0.23299296448914175</v>
      </c>
      <c r="FN240" s="37">
        <v>0.23632778148140376</v>
      </c>
      <c r="FO240" s="37">
        <v>0.23973662757463865</v>
      </c>
      <c r="FP240" s="37">
        <v>0.23003595387650244</v>
      </c>
      <c r="FQ240" s="37">
        <v>0.22990893758636122</v>
      </c>
      <c r="FR240" s="37">
        <v>0.23003595387650244</v>
      </c>
      <c r="FS240" s="37">
        <v>0.22285851202708096</v>
      </c>
      <c r="FT240" s="37">
        <v>0.22990893758636122</v>
      </c>
      <c r="FU240" s="37">
        <v>0.22990893758636122</v>
      </c>
      <c r="FV240" s="37">
        <v>0.22996301888794202</v>
      </c>
      <c r="FW240" s="37">
        <v>0.24113476115869958</v>
      </c>
      <c r="FX240" s="37">
        <v>0.23632778148140376</v>
      </c>
      <c r="FY240" s="37">
        <v>0.23377820042673947</v>
      </c>
      <c r="FZ240" s="37">
        <v>0.22548657920066639</v>
      </c>
      <c r="GA240" s="37">
        <v>0.22990893758636122</v>
      </c>
      <c r="GB240" s="37">
        <v>0.22990893758636122</v>
      </c>
      <c r="GC240" s="37">
        <v>0.24436319014091601</v>
      </c>
      <c r="GD240" s="37">
        <v>0.22917002364508332</v>
      </c>
      <c r="GE240" s="37">
        <v>0.23003595387650244</v>
      </c>
      <c r="GF240" s="37">
        <v>0.22990893758636122</v>
      </c>
      <c r="GG240" s="37">
        <v>0.23983644410026739</v>
      </c>
      <c r="GH240" s="37">
        <v>0.22476477416890872</v>
      </c>
      <c r="GI240" s="37">
        <v>0.22996301888794202</v>
      </c>
      <c r="GJ240" s="37">
        <v>0.23003595387650244</v>
      </c>
      <c r="GK240" s="37">
        <v>0.22489643144927163</v>
      </c>
      <c r="GL240" s="37">
        <v>0.22987484409770764</v>
      </c>
      <c r="GM240" s="37">
        <v>0.24536913379699943</v>
      </c>
      <c r="GN240" s="37">
        <v>0.22774701825179</v>
      </c>
      <c r="GO240" s="37">
        <v>0.22882129429438414</v>
      </c>
      <c r="GP240" s="37">
        <v>0.23003595387650244</v>
      </c>
      <c r="GQ240" s="37">
        <v>0.24402732426148455</v>
      </c>
      <c r="GR240" s="37">
        <v>0.23632778148140376</v>
      </c>
      <c r="GS240" s="37">
        <v>0.22990893758636122</v>
      </c>
      <c r="GT240" s="37">
        <v>0.23583417377863958</v>
      </c>
      <c r="GU240" s="37">
        <v>0.23305813183696245</v>
      </c>
      <c r="GV240" s="37">
        <v>0.22977899636754406</v>
      </c>
      <c r="GW240" s="37">
        <v>0.22990893758636122</v>
      </c>
      <c r="GX240" s="37">
        <v>0.23706251513734378</v>
      </c>
      <c r="GY240" s="37">
        <v>0.23632778148140376</v>
      </c>
      <c r="GZ240" s="37">
        <v>0.23314052026437126</v>
      </c>
      <c r="HA240" s="37">
        <v>0.22987484409770675</v>
      </c>
      <c r="HB240" s="37">
        <v>0.23299296448914175</v>
      </c>
      <c r="HC240" s="37">
        <v>0.23122602043180063</v>
      </c>
      <c r="HD240" s="37">
        <v>0.23003595387650244</v>
      </c>
      <c r="HE240" s="37">
        <v>0.19253911923188127</v>
      </c>
      <c r="HF240" s="37">
        <v>0.22990893758636122</v>
      </c>
      <c r="HG240" s="37">
        <v>0.19144159390795634</v>
      </c>
      <c r="HH240" s="37">
        <v>0.23242378992094048</v>
      </c>
      <c r="HI240" s="37">
        <v>0.22990893758636122</v>
      </c>
      <c r="HJ240" s="37">
        <v>0.23153997873771215</v>
      </c>
      <c r="HK240" s="37">
        <v>0.22572226511996552</v>
      </c>
      <c r="HL240" s="37">
        <v>0.22781022334994483</v>
      </c>
      <c r="HM240" s="37">
        <v>0.22990893758636122</v>
      </c>
      <c r="HN240" s="37">
        <v>0.22133723168055219</v>
      </c>
      <c r="HO240" s="37">
        <v>0.23533310383669748</v>
      </c>
      <c r="HP240" s="37">
        <v>0.23003595387650244</v>
      </c>
      <c r="HQ240" s="37">
        <v>0.22987484409770764</v>
      </c>
      <c r="HR240" s="37">
        <v>0.22089456330153556</v>
      </c>
      <c r="HS240" s="37">
        <v>0.23164133157786959</v>
      </c>
      <c r="HT240" s="37">
        <v>0.22987484409770675</v>
      </c>
      <c r="HU240" s="37">
        <v>0.23519260183088475</v>
      </c>
      <c r="HV240" s="37">
        <v>0.22774701825179</v>
      </c>
      <c r="HW240" s="37">
        <v>0.22990893758636122</v>
      </c>
      <c r="HX240" s="37">
        <v>0.23632778148140376</v>
      </c>
      <c r="HY240" s="37">
        <v>0.23632778148140376</v>
      </c>
      <c r="HZ240" s="37">
        <v>0.22550646422999665</v>
      </c>
      <c r="IA240" s="37">
        <v>0.22987484409770675</v>
      </c>
      <c r="IB240" s="37">
        <v>0.22987484409770675</v>
      </c>
      <c r="IC240" s="37">
        <v>0.22701220045480341</v>
      </c>
      <c r="ID240" s="37">
        <v>0.22987484409770675</v>
      </c>
      <c r="IE240" s="37">
        <v>0.22990893758636122</v>
      </c>
      <c r="IF240" s="37">
        <v>0.22996301888794202</v>
      </c>
      <c r="IG240" s="37">
        <v>0.22774701825179</v>
      </c>
      <c r="IH240" s="37">
        <v>0.23473716875761919</v>
      </c>
      <c r="II240" s="37">
        <v>0.23632778148140376</v>
      </c>
      <c r="IJ240" s="37">
        <v>0.23127369672326181</v>
      </c>
      <c r="IK240" s="37">
        <v>0.2314785766163745</v>
      </c>
      <c r="IL240" s="37">
        <v>0.22818863120669763</v>
      </c>
      <c r="IM240" s="37"/>
      <c r="IN240" s="37"/>
      <c r="IO240" s="37"/>
      <c r="IP240" s="37"/>
      <c r="IQ240" s="37"/>
      <c r="IR240" s="37"/>
      <c r="IS240" s="37"/>
      <c r="IT240" s="37"/>
      <c r="IU240" s="37"/>
      <c r="IV240" s="37"/>
      <c r="IW240" s="37"/>
      <c r="IX240" s="37"/>
      <c r="IY240" s="37"/>
      <c r="IZ240" s="37"/>
      <c r="JA240" s="37"/>
      <c r="JB240" s="37"/>
      <c r="JC240" s="37"/>
      <c r="JD240" s="37"/>
      <c r="JE240" s="37"/>
      <c r="JF240" s="37"/>
      <c r="JG240" s="37"/>
      <c r="JH240" s="37"/>
      <c r="JI240" s="37"/>
      <c r="JJ240" s="37"/>
      <c r="JK240" s="37"/>
      <c r="JL240" s="37"/>
      <c r="JM240" s="37"/>
      <c r="JN240" s="37"/>
      <c r="JO240" s="37"/>
      <c r="JP240" s="37"/>
      <c r="JQ240" s="37"/>
      <c r="JR240" s="37"/>
      <c r="JS240" s="37"/>
      <c r="JT240" s="37"/>
      <c r="JU240" s="37"/>
      <c r="JV240" s="37"/>
      <c r="JW240" s="37"/>
      <c r="JX240" s="37"/>
      <c r="JY240" s="37"/>
      <c r="JZ240" s="37"/>
      <c r="KA240" s="37"/>
      <c r="KB240" s="37"/>
      <c r="KC240" s="37"/>
      <c r="KD240" s="37"/>
      <c r="KE240" s="37"/>
      <c r="KF240" s="37"/>
      <c r="KG240" s="37"/>
      <c r="KH240" s="37"/>
      <c r="KI240" s="37"/>
      <c r="KJ240" s="37"/>
      <c r="KK240" s="37"/>
      <c r="KL240" s="37"/>
      <c r="KM240" s="37"/>
      <c r="KN240" s="37"/>
      <c r="KO240" s="37"/>
      <c r="KP240" s="37"/>
      <c r="KQ240" s="37"/>
      <c r="KR240" s="37"/>
      <c r="KS240" s="37"/>
      <c r="KT240" s="37"/>
      <c r="KU240" s="37"/>
      <c r="KV240" s="37"/>
      <c r="KW240" s="37"/>
      <c r="KX240" s="37"/>
      <c r="KY240" s="37"/>
      <c r="KZ240" s="37"/>
      <c r="LA240" s="37"/>
      <c r="LB240" s="37"/>
      <c r="LC240" s="37"/>
      <c r="LD240" s="37"/>
      <c r="LE240" s="37"/>
      <c r="LF240" s="37"/>
      <c r="LG240" s="37"/>
      <c r="LH240" s="37"/>
      <c r="LI240" s="37"/>
      <c r="LJ240" s="37"/>
      <c r="LK240" s="37"/>
      <c r="LL240" s="37"/>
      <c r="LM240" s="37"/>
      <c r="LN240" s="37"/>
      <c r="LO240" s="37"/>
      <c r="LP240" s="37"/>
      <c r="LQ240" s="37"/>
      <c r="LR240" s="37"/>
      <c r="LS240" s="37"/>
      <c r="LT240" s="37"/>
      <c r="LU240" s="37"/>
      <c r="LV240" s="37"/>
      <c r="LW240" s="37"/>
      <c r="LX240" s="37"/>
      <c r="LY240" s="37"/>
      <c r="LZ240" s="37"/>
      <c r="MA240" s="37"/>
      <c r="MB240" s="37"/>
      <c r="MC240" s="37"/>
      <c r="MD240" s="37"/>
      <c r="ME240" s="37"/>
      <c r="MF240" s="37"/>
      <c r="MG240" s="37"/>
      <c r="MH240" s="37"/>
      <c r="MI240" s="37"/>
      <c r="MJ240" s="37"/>
      <c r="MK240" s="37"/>
      <c r="ML240" s="37"/>
      <c r="MM240" s="37"/>
      <c r="MN240" s="37"/>
      <c r="MO240" s="37"/>
      <c r="MP240" s="37"/>
      <c r="MQ240" s="37"/>
      <c r="MR240" s="37"/>
      <c r="MS240" s="37"/>
      <c r="MT240" s="37"/>
      <c r="MU240" s="37"/>
      <c r="MV240" s="37"/>
      <c r="MW240" s="37"/>
      <c r="MX240" s="37"/>
      <c r="MY240" s="37"/>
      <c r="MZ240" s="37"/>
      <c r="NA240" s="37"/>
      <c r="NB240" s="37"/>
      <c r="NC240" s="37"/>
      <c r="ND240" s="37"/>
      <c r="NE240" s="37"/>
      <c r="NF240" s="37"/>
      <c r="NG240" s="37"/>
      <c r="NH240" s="37"/>
      <c r="NI240" s="37"/>
      <c r="NJ240" s="37"/>
      <c r="NK240" s="37"/>
      <c r="NL240" s="37"/>
      <c r="NM240" s="37"/>
      <c r="NN240" s="37"/>
      <c r="NO240" s="37"/>
      <c r="NP240" s="37"/>
      <c r="NQ240" s="37"/>
      <c r="NR240" s="37"/>
      <c r="NS240" s="37"/>
      <c r="NT240" s="37"/>
      <c r="NU240" s="37"/>
      <c r="NV240" s="37"/>
      <c r="NW240" s="37"/>
      <c r="NX240" s="37"/>
      <c r="NY240" s="37"/>
      <c r="NZ240" s="37"/>
      <c r="OA240" s="37"/>
      <c r="OB240" s="37"/>
      <c r="OC240" s="37"/>
      <c r="OD240" s="37"/>
      <c r="OE240" s="37"/>
      <c r="OF240" s="37"/>
      <c r="OG240" s="37"/>
      <c r="OH240" s="37"/>
      <c r="OI240" s="37"/>
      <c r="OJ240" s="37"/>
      <c r="OK240" s="37"/>
      <c r="OL240" s="37"/>
      <c r="OM240" s="37"/>
      <c r="ON240" s="37"/>
      <c r="OO240" s="37"/>
      <c r="OP240" s="37"/>
      <c r="OQ240" s="37"/>
      <c r="OR240" s="37"/>
      <c r="OS240" s="37"/>
      <c r="OT240" s="37"/>
    </row>
    <row r="241" spans="1:410" x14ac:dyDescent="0.35">
      <c r="A241" s="307">
        <v>0.28300000000000014</v>
      </c>
      <c r="B241" s="314">
        <f t="shared" si="24"/>
        <v>0.23441753507149668</v>
      </c>
      <c r="C241" s="315">
        <f t="shared" si="25"/>
        <v>4.858246492850346E-2</v>
      </c>
      <c r="D241" s="37">
        <f t="shared" si="26"/>
        <v>0.23105580557258174</v>
      </c>
      <c r="E241" s="11">
        <f t="shared" si="27"/>
        <v>5.1944194427418405E-2</v>
      </c>
      <c r="F241" s="310">
        <f t="shared" si="28"/>
        <v>0.23433735867613384</v>
      </c>
      <c r="G241" s="311">
        <f t="shared" si="29"/>
        <v>4.8662641323866301E-2</v>
      </c>
      <c r="H241" s="312">
        <f t="shared" si="30"/>
        <v>0.23118885505353806</v>
      </c>
      <c r="I241" s="313">
        <f t="shared" si="31"/>
        <v>5.1811144946462079E-2</v>
      </c>
      <c r="J241" s="323">
        <v>0.23105580557258174</v>
      </c>
      <c r="K241" s="313">
        <v>5.1944194427418405E-2</v>
      </c>
      <c r="M241" s="1">
        <v>0.28300000000000014</v>
      </c>
      <c r="N241" s="37">
        <v>0.23244501037928922</v>
      </c>
      <c r="O241" s="37">
        <v>0.23476676973876209</v>
      </c>
      <c r="P241" s="37">
        <v>0.23924729579620885</v>
      </c>
      <c r="Q241" s="37">
        <v>0.24260685123661596</v>
      </c>
      <c r="R241" s="37">
        <v>0.23080179674732215</v>
      </c>
      <c r="S241" s="37">
        <v>0.23476676973876209</v>
      </c>
      <c r="T241" s="37">
        <v>0.23327377095270796</v>
      </c>
      <c r="U241" s="37">
        <v>0.23965170560189875</v>
      </c>
      <c r="V241" s="37">
        <v>0.23476676973876209</v>
      </c>
      <c r="W241" s="37">
        <v>0.23493463232114831</v>
      </c>
      <c r="X241" s="37">
        <v>0.23476676973876209</v>
      </c>
      <c r="Y241" s="37">
        <v>0.23214218010130949</v>
      </c>
      <c r="Z241" s="37">
        <v>0.23493463232114831</v>
      </c>
      <c r="AA241" s="37">
        <v>0.23493463232114831</v>
      </c>
      <c r="AB241" s="37">
        <v>0.25290123822815702</v>
      </c>
      <c r="AC241" s="37">
        <v>0.2347516168609558</v>
      </c>
      <c r="AD241" s="37">
        <v>0.2309533769958112</v>
      </c>
      <c r="AE241" s="37">
        <v>0.25149548538360733</v>
      </c>
      <c r="AF241" s="37">
        <v>0.23476676973876209</v>
      </c>
      <c r="AG241" s="37">
        <v>0.23493463232114831</v>
      </c>
      <c r="AH241" s="37">
        <v>0.23924729579620885</v>
      </c>
      <c r="AI241" s="37">
        <v>0.24887864584564801</v>
      </c>
      <c r="AJ241" s="37">
        <v>0.23493463232114831</v>
      </c>
      <c r="AK241" s="37">
        <v>0.23082641257301839</v>
      </c>
      <c r="AL241" s="37">
        <v>0.23476676973876209</v>
      </c>
      <c r="AM241" s="37">
        <v>0.23473646500001943</v>
      </c>
      <c r="AN241" s="37">
        <v>0.23878481712664867</v>
      </c>
      <c r="AO241" s="37">
        <v>0.2347516168609558</v>
      </c>
      <c r="AP241" s="37">
        <v>0.23493463232114831</v>
      </c>
      <c r="AQ241" s="37">
        <v>0.24146609749766612</v>
      </c>
      <c r="AR241" s="37">
        <v>0.23924729579620885</v>
      </c>
      <c r="AS241" s="37">
        <v>0.22521319361019576</v>
      </c>
      <c r="AT241" s="37">
        <v>0.24681848179670229</v>
      </c>
      <c r="AU241" s="37">
        <v>0.23250284732797155</v>
      </c>
      <c r="AV241" s="37">
        <v>0.23493463232114831</v>
      </c>
      <c r="AW241" s="37">
        <v>0.2346415052003783</v>
      </c>
      <c r="AX241" s="37">
        <v>0.2347516168609558</v>
      </c>
      <c r="AY241" s="37">
        <v>0.23476676973876209</v>
      </c>
      <c r="AZ241" s="37">
        <v>0.23211832461542503</v>
      </c>
      <c r="BA241" s="37">
        <v>0.23082641257301839</v>
      </c>
      <c r="BB241" s="37">
        <v>0.23082641257301839</v>
      </c>
      <c r="BC241" s="37">
        <v>0.23626448344254958</v>
      </c>
      <c r="BD241" s="37">
        <v>0.22985548519637122</v>
      </c>
      <c r="BE241" s="37">
        <v>0.23476676973876209</v>
      </c>
      <c r="BF241" s="37">
        <v>0.24581160570080707</v>
      </c>
      <c r="BG241" s="37">
        <v>0.23986853137690844</v>
      </c>
      <c r="BH241" s="37">
        <v>0.2487998431137699</v>
      </c>
      <c r="BI241" s="37">
        <v>0.23924729579620885</v>
      </c>
      <c r="BJ241" s="37">
        <v>0.2347516168609558</v>
      </c>
      <c r="BK241" s="37">
        <v>0.25780211390108776</v>
      </c>
      <c r="BL241" s="37">
        <v>0.24406249373906119</v>
      </c>
      <c r="BM241" s="37">
        <v>0.23267893454255795</v>
      </c>
      <c r="BN241" s="37">
        <v>0.22866554664584915</v>
      </c>
      <c r="BO241" s="37">
        <v>0.2366515652643284</v>
      </c>
      <c r="BP241" s="37">
        <v>0.23474404080337719</v>
      </c>
      <c r="BQ241" s="37">
        <v>0.23796378917452676</v>
      </c>
      <c r="BR241" s="37">
        <v>0.23493463232114831</v>
      </c>
      <c r="BS241" s="37">
        <v>0.23493463232114831</v>
      </c>
      <c r="BT241" s="37">
        <v>0.23476676973876209</v>
      </c>
      <c r="BU241" s="37">
        <v>0.23476676973876209</v>
      </c>
      <c r="BV241" s="37">
        <v>0.23924729579620885</v>
      </c>
      <c r="BW241" s="37">
        <v>0.24354768721347675</v>
      </c>
      <c r="BX241" s="37">
        <v>0.23082641257301839</v>
      </c>
      <c r="BY241" s="37">
        <v>0.23507034011473005</v>
      </c>
      <c r="BZ241" s="37">
        <v>0.23343216776063236</v>
      </c>
      <c r="CA241" s="37">
        <v>0.23493463232114831</v>
      </c>
      <c r="CB241" s="37">
        <v>0.23080179674732215</v>
      </c>
      <c r="CC241" s="37">
        <v>0.24767795042710516</v>
      </c>
      <c r="CD241" s="37">
        <v>0.23441849251226521</v>
      </c>
      <c r="CE241" s="37">
        <v>0.24091306970826731</v>
      </c>
      <c r="CF241" s="37">
        <v>0.21722236485014457</v>
      </c>
      <c r="CG241" s="37">
        <v>0.23080179674732215</v>
      </c>
      <c r="CH241" s="37">
        <v>0.25735302164276308</v>
      </c>
      <c r="CI241" s="37">
        <v>0.2266418157501251</v>
      </c>
      <c r="CJ241" s="37">
        <v>0.23924729579620885</v>
      </c>
      <c r="CK241" s="37">
        <v>0.24617761429009044</v>
      </c>
      <c r="CL241" s="37">
        <v>0.23082641257301839</v>
      </c>
      <c r="CM241" s="37">
        <v>0.23506726802437061</v>
      </c>
      <c r="CN241" s="37">
        <v>0.24044075653384622</v>
      </c>
      <c r="CO241" s="37">
        <v>0.25495288021779516</v>
      </c>
      <c r="CP241" s="37">
        <v>0.24112490549997156</v>
      </c>
      <c r="CQ241" s="37">
        <v>0.23452155355683102</v>
      </c>
      <c r="CR241" s="37">
        <v>0.2309533769958112</v>
      </c>
      <c r="CS241" s="37">
        <v>0.24210736182529091</v>
      </c>
      <c r="CT241" s="37">
        <v>0.23082641257301839</v>
      </c>
      <c r="CU241" s="37">
        <v>0.23163732757927602</v>
      </c>
      <c r="CV241" s="37">
        <v>0.2309533769958112</v>
      </c>
      <c r="CW241" s="37">
        <v>0.23753089914137338</v>
      </c>
      <c r="CX241" s="37">
        <v>0.23082641257301839</v>
      </c>
      <c r="CY241" s="37">
        <v>0.23082641257301839</v>
      </c>
      <c r="CZ241" s="37">
        <v>0.24343289979246396</v>
      </c>
      <c r="DA241" s="37">
        <v>0.2309533769958112</v>
      </c>
      <c r="DB241" s="37">
        <v>0.22928807546225727</v>
      </c>
      <c r="DC241" s="37">
        <v>0.23080179674732215</v>
      </c>
      <c r="DD241" s="37">
        <v>0.23578805877360454</v>
      </c>
      <c r="DE241" s="37">
        <v>0.23080179674732215</v>
      </c>
      <c r="DF241" s="37">
        <v>0.23626014139743878</v>
      </c>
      <c r="DG241" s="37">
        <v>0.22866554664584915</v>
      </c>
      <c r="DH241" s="37">
        <v>0.22911187906388353</v>
      </c>
      <c r="DI241" s="37">
        <v>0.23781018726351966</v>
      </c>
      <c r="DJ241" s="37">
        <v>0.23565272580965857</v>
      </c>
      <c r="DK241" s="37">
        <v>0.23082641257301839</v>
      </c>
      <c r="DL241" s="37">
        <v>0.23082641257301839</v>
      </c>
      <c r="DM241" s="37">
        <v>0.21857161140821968</v>
      </c>
      <c r="DN241" s="37">
        <v>0.23267997473252877</v>
      </c>
      <c r="DO241" s="37">
        <v>0.23082641257301839</v>
      </c>
      <c r="DP241" s="37">
        <v>0.22866554664584915</v>
      </c>
      <c r="DQ241" s="37">
        <v>0.23540509025792966</v>
      </c>
      <c r="DR241" s="37">
        <v>0.21863964402330049</v>
      </c>
      <c r="DS241" s="37">
        <v>0.23231965966074775</v>
      </c>
      <c r="DT241" s="37">
        <v>0.22602075085874129</v>
      </c>
      <c r="DU241" s="37">
        <v>0.23082641257301839</v>
      </c>
      <c r="DV241" s="37">
        <v>0.23064857554133034</v>
      </c>
      <c r="DW241" s="37">
        <v>0.2290969176976867</v>
      </c>
      <c r="DX241" s="37">
        <v>0.2318205003749243</v>
      </c>
      <c r="DY241" s="37">
        <v>0.2309533769958112</v>
      </c>
      <c r="DZ241" s="37">
        <v>0.22767002561898098</v>
      </c>
      <c r="EA241" s="37">
        <v>0.23087733778189801</v>
      </c>
      <c r="EB241" s="37">
        <v>0.23578805877360454</v>
      </c>
      <c r="EC241" s="37">
        <v>0.23082641257301839</v>
      </c>
      <c r="ED241" s="37">
        <v>0.23582144498548541</v>
      </c>
      <c r="EE241" s="37">
        <v>0.2309533769958112</v>
      </c>
      <c r="EF241" s="37">
        <v>0.23082641257301839</v>
      </c>
      <c r="EG241" s="37">
        <v>0.22866554664584915</v>
      </c>
      <c r="EH241" s="37">
        <v>0.23082641257301839</v>
      </c>
      <c r="EI241" s="37">
        <v>0.23082641257301839</v>
      </c>
      <c r="EJ241" s="37">
        <v>0.23722862334662542</v>
      </c>
      <c r="EK241" s="37">
        <v>0.23237583843228848</v>
      </c>
      <c r="EL241" s="37">
        <v>0.23722862334662542</v>
      </c>
      <c r="EM241" s="37">
        <v>0.23792860949529859</v>
      </c>
      <c r="EN241" s="37">
        <v>0.23295780880077466</v>
      </c>
      <c r="EO241" s="37">
        <v>0.21780136909184966</v>
      </c>
      <c r="EP241" s="37">
        <v>0.23722862334662542</v>
      </c>
      <c r="EQ241" s="37">
        <v>0.23298568155560906</v>
      </c>
      <c r="ER241" s="37">
        <v>0.22286233343024242</v>
      </c>
      <c r="ES241" s="37">
        <v>0.22195181563455835</v>
      </c>
      <c r="ET241" s="37">
        <v>0.2309533769958112</v>
      </c>
      <c r="EU241" s="37">
        <v>0.23532531400433276</v>
      </c>
      <c r="EV241" s="37">
        <v>0.23626014139743878</v>
      </c>
      <c r="EW241" s="37">
        <v>0.24023067305518042</v>
      </c>
      <c r="EX241" s="37">
        <v>0.23082641257301839</v>
      </c>
      <c r="EY241" s="37">
        <v>0.23082641257301839</v>
      </c>
      <c r="EZ241" s="37">
        <v>0.23510188807144861</v>
      </c>
      <c r="FA241" s="37">
        <v>0.2309533769958112</v>
      </c>
      <c r="FB241" s="37">
        <v>0.22933050054766202</v>
      </c>
      <c r="FC241" s="37">
        <v>0.2309533769958112</v>
      </c>
      <c r="FD241" s="37">
        <v>0.21298857274398442</v>
      </c>
      <c r="FE241" s="37">
        <v>0.23298568155560906</v>
      </c>
      <c r="FF241" s="37">
        <v>0.22933050054766202</v>
      </c>
      <c r="FG241" s="37">
        <v>0.23082641257301839</v>
      </c>
      <c r="FH241" s="37">
        <v>0.23069234205183076</v>
      </c>
      <c r="FI241" s="37">
        <v>0.22390199414265033</v>
      </c>
      <c r="FJ241" s="37">
        <v>0.24559586604768624</v>
      </c>
      <c r="FK241" s="37">
        <v>0.2309533769958112</v>
      </c>
      <c r="FL241" s="37">
        <v>0.23177415579244931</v>
      </c>
      <c r="FM241" s="37">
        <v>0.2339073886609031</v>
      </c>
      <c r="FN241" s="37">
        <v>0.23722862334662542</v>
      </c>
      <c r="FO241" s="37">
        <v>0.24063598877871462</v>
      </c>
      <c r="FP241" s="37">
        <v>0.2309533769958112</v>
      </c>
      <c r="FQ241" s="37">
        <v>0.23082641257301839</v>
      </c>
      <c r="FR241" s="37">
        <v>0.2309533769958112</v>
      </c>
      <c r="FS241" s="37">
        <v>0.22377445871570489</v>
      </c>
      <c r="FT241" s="37">
        <v>0.23082641257301839</v>
      </c>
      <c r="FU241" s="37">
        <v>0.23082641257301839</v>
      </c>
      <c r="FV241" s="37">
        <v>0.23087733778189801</v>
      </c>
      <c r="FW241" s="37">
        <v>0.24204962170474631</v>
      </c>
      <c r="FX241" s="37">
        <v>0.23722862334662542</v>
      </c>
      <c r="FY241" s="37">
        <v>0.23472827746886549</v>
      </c>
      <c r="FZ241" s="37">
        <v>0.22639411809566501</v>
      </c>
      <c r="GA241" s="37">
        <v>0.23082641257301839</v>
      </c>
      <c r="GB241" s="37">
        <v>0.23082641257301839</v>
      </c>
      <c r="GC241" s="37">
        <v>0.24531098101428706</v>
      </c>
      <c r="GD241" s="37">
        <v>0.23008786891506716</v>
      </c>
      <c r="GE241" s="37">
        <v>0.2309533769958112</v>
      </c>
      <c r="GF241" s="37">
        <v>0.23082641257301839</v>
      </c>
      <c r="GG241" s="37">
        <v>0.2407384834244044</v>
      </c>
      <c r="GH241" s="37">
        <v>0.22567562286364939</v>
      </c>
      <c r="GI241" s="37">
        <v>0.23087733778189801</v>
      </c>
      <c r="GJ241" s="37">
        <v>0.2309533769958112</v>
      </c>
      <c r="GK241" s="37">
        <v>0.22582053779155919</v>
      </c>
      <c r="GL241" s="37">
        <v>0.23080179674732215</v>
      </c>
      <c r="GM241" s="37">
        <v>0.24630077850586862</v>
      </c>
      <c r="GN241" s="37">
        <v>0.22866554664584915</v>
      </c>
      <c r="GO241" s="37">
        <v>0.22970796246227487</v>
      </c>
      <c r="GP241" s="37">
        <v>0.2309533769958112</v>
      </c>
      <c r="GQ241" s="37">
        <v>0.24492204406327112</v>
      </c>
      <c r="GR241" s="37">
        <v>0.23722862334662542</v>
      </c>
      <c r="GS241" s="37">
        <v>0.23082641257301839</v>
      </c>
      <c r="GT241" s="37">
        <v>0.23676961616747483</v>
      </c>
      <c r="GU241" s="37">
        <v>0.23397356353312038</v>
      </c>
      <c r="GV241" s="37">
        <v>0.23069234205183076</v>
      </c>
      <c r="GW241" s="37">
        <v>0.23082641257301839</v>
      </c>
      <c r="GX241" s="37">
        <v>0.23798399765625411</v>
      </c>
      <c r="GY241" s="37">
        <v>0.23722862334662542</v>
      </c>
      <c r="GZ241" s="37">
        <v>0.23404247710476</v>
      </c>
      <c r="HA241" s="37">
        <v>0.23080179674732215</v>
      </c>
      <c r="HB241" s="37">
        <v>0.2339073886609031</v>
      </c>
      <c r="HC241" s="37">
        <v>0.23212822425375768</v>
      </c>
      <c r="HD241" s="37">
        <v>0.2309533769958112</v>
      </c>
      <c r="HE241" s="37">
        <v>0.1933442730660333</v>
      </c>
      <c r="HF241" s="37">
        <v>0.23082641257301839</v>
      </c>
      <c r="HG241" s="37">
        <v>0.19213955966496887</v>
      </c>
      <c r="HH241" s="37">
        <v>0.23333405949294495</v>
      </c>
      <c r="HI241" s="37">
        <v>0.23082641257301839</v>
      </c>
      <c r="HJ241" s="37">
        <v>0.23245782025702688</v>
      </c>
      <c r="HK241" s="37">
        <v>0.2266418157501251</v>
      </c>
      <c r="HL241" s="37">
        <v>0.22872562353230719</v>
      </c>
      <c r="HM241" s="37">
        <v>0.23082641257301839</v>
      </c>
      <c r="HN241" s="37">
        <v>0.22223412532153586</v>
      </c>
      <c r="HO241" s="37">
        <v>0.23624309105988317</v>
      </c>
      <c r="HP241" s="37">
        <v>0.2309533769958112</v>
      </c>
      <c r="HQ241" s="37">
        <v>0.23080179674732215</v>
      </c>
      <c r="HR241" s="37">
        <v>0.22169710036927803</v>
      </c>
      <c r="HS241" s="37">
        <v>0.23254451226995321</v>
      </c>
      <c r="HT241" s="37">
        <v>0.23080179674732215</v>
      </c>
      <c r="HU241" s="37">
        <v>0.23609042154964155</v>
      </c>
      <c r="HV241" s="37">
        <v>0.22866554664584915</v>
      </c>
      <c r="HW241" s="37">
        <v>0.23082641257301839</v>
      </c>
      <c r="HX241" s="37">
        <v>0.23722862334662542</v>
      </c>
      <c r="HY241" s="37">
        <v>0.23722862334662542</v>
      </c>
      <c r="HZ241" s="37">
        <v>0.22643537114057244</v>
      </c>
      <c r="IA241" s="37">
        <v>0.23080179674732215</v>
      </c>
      <c r="IB241" s="37">
        <v>0.23080179674732215</v>
      </c>
      <c r="IC241" s="37">
        <v>0.22793110844554865</v>
      </c>
      <c r="ID241" s="37">
        <v>0.23080179674732215</v>
      </c>
      <c r="IE241" s="37">
        <v>0.23082641257301839</v>
      </c>
      <c r="IF241" s="37">
        <v>0.23087733778189801</v>
      </c>
      <c r="IG241" s="37">
        <v>0.22866554664584915</v>
      </c>
      <c r="IH241" s="37">
        <v>0.23565272580965857</v>
      </c>
      <c r="II241" s="37">
        <v>0.23722862334662542</v>
      </c>
      <c r="IJ241" s="37">
        <v>0.23218742947653137</v>
      </c>
      <c r="IK241" s="37">
        <v>0.23237616420610752</v>
      </c>
      <c r="IL241" s="37">
        <v>0.22911187906388353</v>
      </c>
      <c r="IM241" s="37"/>
      <c r="IN241" s="37"/>
      <c r="IO241" s="37"/>
      <c r="IP241" s="37"/>
      <c r="IQ241" s="37"/>
      <c r="IR241" s="37"/>
      <c r="IS241" s="37"/>
      <c r="IT241" s="37"/>
      <c r="IU241" s="37"/>
      <c r="IV241" s="37"/>
      <c r="IW241" s="37"/>
      <c r="IX241" s="37"/>
      <c r="IY241" s="37"/>
      <c r="IZ241" s="37"/>
      <c r="JA241" s="37"/>
      <c r="JB241" s="37"/>
      <c r="JC241" s="37"/>
      <c r="JD241" s="37"/>
      <c r="JE241" s="37"/>
      <c r="JF241" s="37"/>
      <c r="JG241" s="37"/>
      <c r="JH241" s="37"/>
      <c r="JI241" s="37"/>
      <c r="JJ241" s="37"/>
      <c r="JK241" s="37"/>
      <c r="JL241" s="37"/>
      <c r="JM241" s="37"/>
      <c r="JN241" s="37"/>
      <c r="JO241" s="37"/>
      <c r="JP241" s="37"/>
      <c r="JQ241" s="37"/>
      <c r="JR241" s="37"/>
      <c r="JS241" s="37"/>
      <c r="JT241" s="37"/>
      <c r="JU241" s="37"/>
      <c r="JV241" s="37"/>
      <c r="JW241" s="37"/>
      <c r="JX241" s="37"/>
      <c r="JY241" s="37"/>
      <c r="JZ241" s="37"/>
      <c r="KA241" s="37"/>
      <c r="KB241" s="37"/>
      <c r="KC241" s="37"/>
      <c r="KD241" s="37"/>
      <c r="KE241" s="37"/>
      <c r="KF241" s="37"/>
      <c r="KG241" s="37"/>
      <c r="KH241" s="37"/>
      <c r="KI241" s="37"/>
      <c r="KJ241" s="37"/>
      <c r="KK241" s="37"/>
      <c r="KL241" s="37"/>
      <c r="KM241" s="37"/>
      <c r="KN241" s="37"/>
      <c r="KO241" s="37"/>
      <c r="KP241" s="37"/>
      <c r="KQ241" s="37"/>
      <c r="KR241" s="37"/>
      <c r="KS241" s="37"/>
      <c r="KT241" s="37"/>
      <c r="KU241" s="37"/>
      <c r="KV241" s="37"/>
      <c r="KW241" s="37"/>
      <c r="KX241" s="37"/>
      <c r="KY241" s="37"/>
      <c r="KZ241" s="37"/>
      <c r="LA241" s="37"/>
      <c r="LB241" s="37"/>
      <c r="LC241" s="37"/>
      <c r="LD241" s="37"/>
      <c r="LE241" s="37"/>
      <c r="LF241" s="37"/>
      <c r="LG241" s="37"/>
      <c r="LH241" s="37"/>
      <c r="LI241" s="37"/>
      <c r="LJ241" s="37"/>
      <c r="LK241" s="37"/>
      <c r="LL241" s="37"/>
      <c r="LM241" s="37"/>
      <c r="LN241" s="37"/>
      <c r="LO241" s="37"/>
      <c r="LP241" s="37"/>
      <c r="LQ241" s="37"/>
      <c r="LR241" s="37"/>
      <c r="LS241" s="37"/>
      <c r="LT241" s="37"/>
      <c r="LU241" s="37"/>
      <c r="LV241" s="37"/>
      <c r="LW241" s="37"/>
      <c r="LX241" s="37"/>
      <c r="LY241" s="37"/>
      <c r="LZ241" s="37"/>
      <c r="MA241" s="37"/>
      <c r="MB241" s="37"/>
      <c r="MC241" s="37"/>
      <c r="MD241" s="37"/>
      <c r="ME241" s="37"/>
      <c r="MF241" s="37"/>
      <c r="MG241" s="37"/>
      <c r="MH241" s="37"/>
      <c r="MI241" s="37"/>
      <c r="MJ241" s="37"/>
      <c r="MK241" s="37"/>
      <c r="ML241" s="37"/>
      <c r="MM241" s="37"/>
      <c r="MN241" s="37"/>
      <c r="MO241" s="37"/>
      <c r="MP241" s="37"/>
      <c r="MQ241" s="37"/>
      <c r="MR241" s="37"/>
      <c r="MS241" s="37"/>
      <c r="MT241" s="37"/>
      <c r="MU241" s="37"/>
      <c r="MV241" s="37"/>
      <c r="MW241" s="37"/>
      <c r="MX241" s="37"/>
      <c r="MY241" s="37"/>
      <c r="MZ241" s="37"/>
      <c r="NA241" s="37"/>
      <c r="NB241" s="37"/>
      <c r="NC241" s="37"/>
      <c r="ND241" s="37"/>
      <c r="NE241" s="37"/>
      <c r="NF241" s="37"/>
      <c r="NG241" s="37"/>
      <c r="NH241" s="37"/>
      <c r="NI241" s="37"/>
      <c r="NJ241" s="37"/>
      <c r="NK241" s="37"/>
      <c r="NL241" s="37"/>
      <c r="NM241" s="37"/>
      <c r="NN241" s="37"/>
      <c r="NO241" s="37"/>
      <c r="NP241" s="37"/>
      <c r="NQ241" s="37"/>
      <c r="NR241" s="37"/>
      <c r="NS241" s="37"/>
      <c r="NT241" s="37"/>
      <c r="NU241" s="37"/>
      <c r="NV241" s="37"/>
      <c r="NW241" s="37"/>
      <c r="NX241" s="37"/>
      <c r="NY241" s="37"/>
      <c r="NZ241" s="37"/>
      <c r="OA241" s="37"/>
      <c r="OB241" s="37"/>
      <c r="OC241" s="37"/>
      <c r="OD241" s="37"/>
      <c r="OE241" s="37"/>
      <c r="OF241" s="37"/>
      <c r="OG241" s="37"/>
      <c r="OH241" s="37"/>
      <c r="OI241" s="37"/>
      <c r="OJ241" s="37"/>
      <c r="OK241" s="37"/>
      <c r="OL241" s="37"/>
      <c r="OM241" s="37"/>
      <c r="ON241" s="37"/>
      <c r="OO241" s="37"/>
      <c r="OP241" s="37"/>
      <c r="OQ241" s="37"/>
      <c r="OR241" s="37"/>
      <c r="OS241" s="37"/>
      <c r="OT241" s="37"/>
    </row>
    <row r="242" spans="1:410" x14ac:dyDescent="0.35">
      <c r="A242" s="307">
        <v>0.28400000000000014</v>
      </c>
      <c r="B242" s="314">
        <f t="shared" si="24"/>
        <v>0.23532581082287179</v>
      </c>
      <c r="C242" s="315">
        <f t="shared" si="25"/>
        <v>4.8674189177128346E-2</v>
      </c>
      <c r="D242" s="37">
        <f t="shared" si="26"/>
        <v>0.23196574975881717</v>
      </c>
      <c r="E242" s="11">
        <f t="shared" si="27"/>
        <v>5.2034250241182967E-2</v>
      </c>
      <c r="F242" s="310">
        <f t="shared" si="28"/>
        <v>0.23524475922918703</v>
      </c>
      <c r="G242" s="311">
        <f t="shared" si="29"/>
        <v>4.8755240770813113E-2</v>
      </c>
      <c r="H242" s="312">
        <f t="shared" si="30"/>
        <v>0.23209936325256339</v>
      </c>
      <c r="I242" s="313">
        <f t="shared" si="31"/>
        <v>5.1900636747436751E-2</v>
      </c>
      <c r="J242" s="323">
        <v>0.23196574975881717</v>
      </c>
      <c r="K242" s="313">
        <v>5.2034250241182967E-2</v>
      </c>
      <c r="M242" s="1">
        <v>0.28400000000000014</v>
      </c>
      <c r="N242" s="37">
        <v>0.23335256183435282</v>
      </c>
      <c r="O242" s="37">
        <v>0.23567148504757518</v>
      </c>
      <c r="P242" s="37">
        <v>0.24014317084283987</v>
      </c>
      <c r="Q242" s="37">
        <v>0.24349685369900342</v>
      </c>
      <c r="R242" s="37">
        <v>0.23172894964327373</v>
      </c>
      <c r="S242" s="37">
        <v>0.23567148504757518</v>
      </c>
      <c r="T242" s="37">
        <v>0.23417811165473323</v>
      </c>
      <c r="U242" s="37">
        <v>0.24054059210682288</v>
      </c>
      <c r="V242" s="37">
        <v>0.23567148504757518</v>
      </c>
      <c r="W242" s="37">
        <v>0.23584349688415873</v>
      </c>
      <c r="X242" s="37">
        <v>0.23567148504757518</v>
      </c>
      <c r="Y242" s="37">
        <v>0.2330474792054853</v>
      </c>
      <c r="Z242" s="37">
        <v>0.23584349688415873</v>
      </c>
      <c r="AA242" s="37">
        <v>0.23584349688415873</v>
      </c>
      <c r="AB242" s="37">
        <v>0.25385660110889341</v>
      </c>
      <c r="AC242" s="37">
        <v>0.23565357295519052</v>
      </c>
      <c r="AD242" s="37">
        <v>0.23187095945746616</v>
      </c>
      <c r="AE242" s="37">
        <v>0.25245325000377794</v>
      </c>
      <c r="AF242" s="37">
        <v>0.23567148504757518</v>
      </c>
      <c r="AG242" s="37">
        <v>0.23584349688415873</v>
      </c>
      <c r="AH242" s="37">
        <v>0.24014317084283987</v>
      </c>
      <c r="AI242" s="37">
        <v>0.24984638781302504</v>
      </c>
      <c r="AJ242" s="37">
        <v>0.23584349688415873</v>
      </c>
      <c r="AK242" s="37">
        <v>0.23174404902888246</v>
      </c>
      <c r="AL242" s="37">
        <v>0.23567148504757518</v>
      </c>
      <c r="AM242" s="37">
        <v>0.23563566227386912</v>
      </c>
      <c r="AN242" s="37">
        <v>0.23968066771793728</v>
      </c>
      <c r="AO242" s="37">
        <v>0.23565357295519052</v>
      </c>
      <c r="AP242" s="37">
        <v>0.23584349688415873</v>
      </c>
      <c r="AQ242" s="37">
        <v>0.24240129904819052</v>
      </c>
      <c r="AR242" s="37">
        <v>0.24014317084283987</v>
      </c>
      <c r="AS242" s="37">
        <v>0.22611866921596713</v>
      </c>
      <c r="AT242" s="37">
        <v>0.24771421776303604</v>
      </c>
      <c r="AU242" s="37">
        <v>0.23340730329650872</v>
      </c>
      <c r="AV242" s="37">
        <v>0.23584349688415873</v>
      </c>
      <c r="AW242" s="37">
        <v>0.23554623542093611</v>
      </c>
      <c r="AX242" s="37">
        <v>0.23565357295519052</v>
      </c>
      <c r="AY242" s="37">
        <v>0.23567148504757518</v>
      </c>
      <c r="AZ242" s="37">
        <v>0.23302306296022324</v>
      </c>
      <c r="BA242" s="37">
        <v>0.23174404902888246</v>
      </c>
      <c r="BB242" s="37">
        <v>0.23174404902888246</v>
      </c>
      <c r="BC242" s="37">
        <v>0.23717880915592193</v>
      </c>
      <c r="BD242" s="37">
        <v>0.23075934939416509</v>
      </c>
      <c r="BE242" s="37">
        <v>0.23567148504757518</v>
      </c>
      <c r="BF242" s="37">
        <v>0.24672384438016803</v>
      </c>
      <c r="BG242" s="37">
        <v>0.24076304902484491</v>
      </c>
      <c r="BH242" s="37">
        <v>0.24973473305795557</v>
      </c>
      <c r="BI242" s="37">
        <v>0.24014317084283987</v>
      </c>
      <c r="BJ242" s="37">
        <v>0.23565357295519052</v>
      </c>
      <c r="BK242" s="37">
        <v>0.25874689463052425</v>
      </c>
      <c r="BL242" s="37">
        <v>0.24495904557317805</v>
      </c>
      <c r="BM242" s="37">
        <v>0.23358312782693536</v>
      </c>
      <c r="BN242" s="37">
        <v>0.22958422929178757</v>
      </c>
      <c r="BO242" s="37">
        <v>0.23752365516603646</v>
      </c>
      <c r="BP242" s="37">
        <v>0.23564461743814302</v>
      </c>
      <c r="BQ242" s="37">
        <v>0.23886982264412371</v>
      </c>
      <c r="BR242" s="37">
        <v>0.23584349688415873</v>
      </c>
      <c r="BS242" s="37">
        <v>0.23584349688415873</v>
      </c>
      <c r="BT242" s="37">
        <v>0.23567148504757518</v>
      </c>
      <c r="BU242" s="37">
        <v>0.23567148504757518</v>
      </c>
      <c r="BV242" s="37">
        <v>0.24014317084283987</v>
      </c>
      <c r="BW242" s="37">
        <v>0.24455552182063722</v>
      </c>
      <c r="BX242" s="37">
        <v>0.23174404902888246</v>
      </c>
      <c r="BY242" s="37">
        <v>0.23598055824931929</v>
      </c>
      <c r="BZ242" s="37">
        <v>0.23434062451596804</v>
      </c>
      <c r="CA242" s="37">
        <v>0.23584349688415873</v>
      </c>
      <c r="CB242" s="37">
        <v>0.23172894964327373</v>
      </c>
      <c r="CC242" s="37">
        <v>0.24860463162956092</v>
      </c>
      <c r="CD242" s="37">
        <v>0.23530632881604352</v>
      </c>
      <c r="CE242" s="37">
        <v>0.2418462790175635</v>
      </c>
      <c r="CF242" s="37">
        <v>0.218149187562513</v>
      </c>
      <c r="CG242" s="37">
        <v>0.23172894964327373</v>
      </c>
      <c r="CH242" s="37">
        <v>0.25829939726383655</v>
      </c>
      <c r="CI242" s="37">
        <v>0.22756151117840506</v>
      </c>
      <c r="CJ242" s="37">
        <v>0.24014317084283987</v>
      </c>
      <c r="CK242" s="37">
        <v>0.24707048774581386</v>
      </c>
      <c r="CL242" s="37">
        <v>0.23174404902888246</v>
      </c>
      <c r="CM242" s="37">
        <v>0.23597607028963075</v>
      </c>
      <c r="CN242" s="37">
        <v>0.2413426120284774</v>
      </c>
      <c r="CO242" s="37">
        <v>0.25590371666018941</v>
      </c>
      <c r="CP242" s="37">
        <v>0.24201434582342052</v>
      </c>
      <c r="CQ242" s="37">
        <v>0.23542630106163465</v>
      </c>
      <c r="CR242" s="37">
        <v>0.23187095945746616</v>
      </c>
      <c r="CS242" s="37">
        <v>0.24299680125984269</v>
      </c>
      <c r="CT242" s="37">
        <v>0.23174404902888246</v>
      </c>
      <c r="CU242" s="37">
        <v>0.23254412549729109</v>
      </c>
      <c r="CV242" s="37">
        <v>0.23187095945746616</v>
      </c>
      <c r="CW242" s="37">
        <v>0.23844805397010993</v>
      </c>
      <c r="CX242" s="37">
        <v>0.23174404902888246</v>
      </c>
      <c r="CY242" s="37">
        <v>0.23174404902888246</v>
      </c>
      <c r="CZ242" s="37">
        <v>0.24433648875434577</v>
      </c>
      <c r="DA242" s="37">
        <v>0.23187095945746616</v>
      </c>
      <c r="DB242" s="37">
        <v>0.23021474605548509</v>
      </c>
      <c r="DC242" s="37">
        <v>0.23172894964327373</v>
      </c>
      <c r="DD242" s="37">
        <v>0.23669061109228262</v>
      </c>
      <c r="DE242" s="37">
        <v>0.23172894964327373</v>
      </c>
      <c r="DF242" s="37">
        <v>0.23716106281018989</v>
      </c>
      <c r="DG242" s="37">
        <v>0.22958422929178757</v>
      </c>
      <c r="DH242" s="37">
        <v>0.23003526534734164</v>
      </c>
      <c r="DI242" s="37">
        <v>0.23872757634553676</v>
      </c>
      <c r="DJ242" s="37">
        <v>0.23656843008033301</v>
      </c>
      <c r="DK242" s="37">
        <v>0.23174404902888246</v>
      </c>
      <c r="DL242" s="37">
        <v>0.23174404902888246</v>
      </c>
      <c r="DM242" s="37">
        <v>0.21945534473740125</v>
      </c>
      <c r="DN242" s="37">
        <v>0.23358020083892628</v>
      </c>
      <c r="DO242" s="37">
        <v>0.23174404902888246</v>
      </c>
      <c r="DP242" s="37">
        <v>0.22958422929178757</v>
      </c>
      <c r="DQ242" s="37">
        <v>0.2363244218656575</v>
      </c>
      <c r="DR242" s="37">
        <v>0.21955963852271987</v>
      </c>
      <c r="DS242" s="37">
        <v>0.23322672880817774</v>
      </c>
      <c r="DT242" s="37">
        <v>0.22693710376579923</v>
      </c>
      <c r="DU242" s="37">
        <v>0.23174404902888246</v>
      </c>
      <c r="DV242" s="37">
        <v>0.2315566010856327</v>
      </c>
      <c r="DW242" s="37">
        <v>0.23001539027471374</v>
      </c>
      <c r="DX242" s="37">
        <v>0.23273766527177275</v>
      </c>
      <c r="DY242" s="37">
        <v>0.23187095945746616</v>
      </c>
      <c r="DZ242" s="37">
        <v>0.22838025894631597</v>
      </c>
      <c r="EA242" s="37">
        <v>0.23179180476859518</v>
      </c>
      <c r="EB242" s="37">
        <v>0.23669061109228262</v>
      </c>
      <c r="EC242" s="37">
        <v>0.23174404902888246</v>
      </c>
      <c r="ED242" s="37">
        <v>0.23683476980848117</v>
      </c>
      <c r="EE242" s="37">
        <v>0.23187095945746616</v>
      </c>
      <c r="EF242" s="37">
        <v>0.23174404902888246</v>
      </c>
      <c r="EG242" s="37">
        <v>0.22958422929178757</v>
      </c>
      <c r="EH242" s="37">
        <v>0.23174404902888246</v>
      </c>
      <c r="EI242" s="37">
        <v>0.23174404902888246</v>
      </c>
      <c r="EJ242" s="37">
        <v>0.23812974853664981</v>
      </c>
      <c r="EK242" s="37">
        <v>0.23329070783947126</v>
      </c>
      <c r="EL242" s="37">
        <v>0.23812974853664981</v>
      </c>
      <c r="EM242" s="37">
        <v>0.23884440966763609</v>
      </c>
      <c r="EN242" s="37">
        <v>0.23386193200470706</v>
      </c>
      <c r="EO242" s="37">
        <v>0.21825690453060531</v>
      </c>
      <c r="EP242" s="37">
        <v>0.23812974853664981</v>
      </c>
      <c r="EQ242" s="37">
        <v>0.23388828630985814</v>
      </c>
      <c r="ER242" s="37">
        <v>0.22378574289846798</v>
      </c>
      <c r="ES242" s="37">
        <v>0.22290223341144233</v>
      </c>
      <c r="ET242" s="37">
        <v>0.23187095945746616</v>
      </c>
      <c r="EU242" s="37">
        <v>0.23622947423687424</v>
      </c>
      <c r="EV242" s="37">
        <v>0.23716106281018989</v>
      </c>
      <c r="EW242" s="37">
        <v>0.24112721498598066</v>
      </c>
      <c r="EX242" s="37">
        <v>0.23174404902888246</v>
      </c>
      <c r="EY242" s="37">
        <v>0.23174404902888246</v>
      </c>
      <c r="EZ242" s="37">
        <v>0.23600374931144219</v>
      </c>
      <c r="FA242" s="37">
        <v>0.23187095945746616</v>
      </c>
      <c r="FB242" s="37">
        <v>0.23024772080263012</v>
      </c>
      <c r="FC242" s="37">
        <v>0.23187095945746616</v>
      </c>
      <c r="FD242" s="37">
        <v>0.21387020774488641</v>
      </c>
      <c r="FE242" s="37">
        <v>0.23388828630985814</v>
      </c>
      <c r="FF242" s="37">
        <v>0.23024772080263012</v>
      </c>
      <c r="FG242" s="37">
        <v>0.23174404902888246</v>
      </c>
      <c r="FH242" s="37">
        <v>0.23160582974054478</v>
      </c>
      <c r="FI242" s="37">
        <v>0.22480493348216468</v>
      </c>
      <c r="FJ242" s="37">
        <v>0.24648929080494208</v>
      </c>
      <c r="FK242" s="37">
        <v>0.23187095945746616</v>
      </c>
      <c r="FL242" s="37">
        <v>0.23266733761382929</v>
      </c>
      <c r="FM242" s="37">
        <v>0.23482195882759038</v>
      </c>
      <c r="FN242" s="37">
        <v>0.23812974853664981</v>
      </c>
      <c r="FO242" s="37">
        <v>0.24153560595228996</v>
      </c>
      <c r="FP242" s="37">
        <v>0.23187095945746616</v>
      </c>
      <c r="FQ242" s="37">
        <v>0.23174404902888246</v>
      </c>
      <c r="FR242" s="37">
        <v>0.23187095945746616</v>
      </c>
      <c r="FS242" s="37">
        <v>0.22469054870862615</v>
      </c>
      <c r="FT242" s="37">
        <v>0.23174404902888246</v>
      </c>
      <c r="FU242" s="37">
        <v>0.23174404902888246</v>
      </c>
      <c r="FV242" s="37">
        <v>0.23179180476859518</v>
      </c>
      <c r="FW242" s="37">
        <v>0.24296463862088258</v>
      </c>
      <c r="FX242" s="37">
        <v>0.23812974853664981</v>
      </c>
      <c r="FY242" s="37">
        <v>0.2356784743832907</v>
      </c>
      <c r="FZ242" s="37">
        <v>0.22730174857869967</v>
      </c>
      <c r="GA242" s="37">
        <v>0.23174404902888246</v>
      </c>
      <c r="GB242" s="37">
        <v>0.23174404902888246</v>
      </c>
      <c r="GC242" s="37">
        <v>0.24625888525825856</v>
      </c>
      <c r="GD242" s="37">
        <v>0.23100587062550981</v>
      </c>
      <c r="GE242" s="37">
        <v>0.23187095945746616</v>
      </c>
      <c r="GF242" s="37">
        <v>0.23174404902888246</v>
      </c>
      <c r="GG242" s="37">
        <v>0.24164077443225018</v>
      </c>
      <c r="GH242" s="37">
        <v>0.22658660423926391</v>
      </c>
      <c r="GI242" s="37">
        <v>0.23179180476859518</v>
      </c>
      <c r="GJ242" s="37">
        <v>0.23187095945746616</v>
      </c>
      <c r="GK242" s="37">
        <v>0.22674483465627593</v>
      </c>
      <c r="GL242" s="37">
        <v>0.23172894964327373</v>
      </c>
      <c r="GM242" s="37">
        <v>0.24723252171289878</v>
      </c>
      <c r="GN242" s="37">
        <v>0.22958422929178757</v>
      </c>
      <c r="GO242" s="37">
        <v>0.23059492213303301</v>
      </c>
      <c r="GP242" s="37">
        <v>0.23187095945746616</v>
      </c>
      <c r="GQ242" s="37">
        <v>0.24581704136237681</v>
      </c>
      <c r="GR242" s="37">
        <v>0.23812974853664981</v>
      </c>
      <c r="GS242" s="37">
        <v>0.23174404902888246</v>
      </c>
      <c r="GT242" s="37">
        <v>0.23770513153958106</v>
      </c>
      <c r="GU242" s="37">
        <v>0.23488914930627036</v>
      </c>
      <c r="GV242" s="37">
        <v>0.23160582974054478</v>
      </c>
      <c r="GW242" s="37">
        <v>0.23174404902888246</v>
      </c>
      <c r="GX242" s="37">
        <v>0.23890565086497206</v>
      </c>
      <c r="GY242" s="37">
        <v>0.23812974853664981</v>
      </c>
      <c r="GZ242" s="37">
        <v>0.23494470917576216</v>
      </c>
      <c r="HA242" s="37">
        <v>0.23172894964327373</v>
      </c>
      <c r="HB242" s="37">
        <v>0.23482195882759038</v>
      </c>
      <c r="HC242" s="37">
        <v>0.23303054159086223</v>
      </c>
      <c r="HD242" s="37">
        <v>0.23187095945746616</v>
      </c>
      <c r="HE242" s="37">
        <v>0.19414978138438976</v>
      </c>
      <c r="HF242" s="37">
        <v>0.23174404902888246</v>
      </c>
      <c r="HG242" s="37">
        <v>0.19283830461580931</v>
      </c>
      <c r="HH242" s="37">
        <v>0.23424491339062392</v>
      </c>
      <c r="HI242" s="37">
        <v>0.23174404902888246</v>
      </c>
      <c r="HJ242" s="37">
        <v>0.23337582436337767</v>
      </c>
      <c r="HK242" s="37">
        <v>0.22756151117840506</v>
      </c>
      <c r="HL242" s="37">
        <v>0.22964116432421777</v>
      </c>
      <c r="HM242" s="37">
        <v>0.23174404902888246</v>
      </c>
      <c r="HN242" s="37">
        <v>0.22313125051310334</v>
      </c>
      <c r="HO242" s="37">
        <v>0.23715319190718298</v>
      </c>
      <c r="HP242" s="37">
        <v>0.23187095945746616</v>
      </c>
      <c r="HQ242" s="37">
        <v>0.23172894964327373</v>
      </c>
      <c r="HR242" s="37">
        <v>0.22250019426622547</v>
      </c>
      <c r="HS242" s="37">
        <v>0.23345447382171813</v>
      </c>
      <c r="HT242" s="37">
        <v>0.23172894964327373</v>
      </c>
      <c r="HU242" s="37">
        <v>0.23698853082291493</v>
      </c>
      <c r="HV242" s="37">
        <v>0.22958422929178757</v>
      </c>
      <c r="HW242" s="37">
        <v>0.23174404902888246</v>
      </c>
      <c r="HX242" s="37">
        <v>0.23812974853664981</v>
      </c>
      <c r="HY242" s="37">
        <v>0.23812974853664981</v>
      </c>
      <c r="HZ242" s="37">
        <v>0.22736446541065081</v>
      </c>
      <c r="IA242" s="37">
        <v>0.23172894964327373</v>
      </c>
      <c r="IB242" s="37">
        <v>0.23172894964327373</v>
      </c>
      <c r="IC242" s="37">
        <v>0.22885016560683202</v>
      </c>
      <c r="ID242" s="37">
        <v>0.23172894964327373</v>
      </c>
      <c r="IE242" s="37">
        <v>0.23174404902888246</v>
      </c>
      <c r="IF242" s="37">
        <v>0.23179180476859518</v>
      </c>
      <c r="IG242" s="37">
        <v>0.22958422929178757</v>
      </c>
      <c r="IH242" s="37">
        <v>0.23656843008033301</v>
      </c>
      <c r="II242" s="37">
        <v>0.23812974853664981</v>
      </c>
      <c r="IJ242" s="37">
        <v>0.2331013075843078</v>
      </c>
      <c r="IK242" s="37">
        <v>0.23327402705520051</v>
      </c>
      <c r="IL242" s="37">
        <v>0.23003526534734164</v>
      </c>
      <c r="IM242" s="37"/>
      <c r="IN242" s="37"/>
      <c r="IO242" s="37"/>
      <c r="IP242" s="37"/>
      <c r="IQ242" s="37"/>
      <c r="IR242" s="37"/>
      <c r="IS242" s="37"/>
      <c r="IT242" s="37"/>
      <c r="IU242" s="37"/>
      <c r="IV242" s="37"/>
      <c r="IW242" s="37"/>
      <c r="IX242" s="37"/>
      <c r="IY242" s="37"/>
      <c r="IZ242" s="37"/>
      <c r="JA242" s="37"/>
      <c r="JB242" s="37"/>
      <c r="JC242" s="37"/>
      <c r="JD242" s="37"/>
      <c r="JE242" s="37"/>
      <c r="JF242" s="37"/>
      <c r="JG242" s="37"/>
      <c r="JH242" s="37"/>
      <c r="JI242" s="37"/>
      <c r="JJ242" s="37"/>
      <c r="JK242" s="37"/>
      <c r="JL242" s="37"/>
      <c r="JM242" s="37"/>
      <c r="JN242" s="37"/>
      <c r="JO242" s="37"/>
      <c r="JP242" s="37"/>
      <c r="JQ242" s="37"/>
      <c r="JR242" s="37"/>
      <c r="JS242" s="37"/>
      <c r="JT242" s="37"/>
      <c r="JU242" s="37"/>
      <c r="JV242" s="37"/>
      <c r="JW242" s="37"/>
      <c r="JX242" s="37"/>
      <c r="JY242" s="37"/>
      <c r="JZ242" s="37"/>
      <c r="KA242" s="37"/>
      <c r="KB242" s="37"/>
      <c r="KC242" s="37"/>
      <c r="KD242" s="37"/>
      <c r="KE242" s="37"/>
      <c r="KF242" s="37"/>
      <c r="KG242" s="37"/>
      <c r="KH242" s="37"/>
      <c r="KI242" s="37"/>
      <c r="KJ242" s="37"/>
      <c r="KK242" s="37"/>
      <c r="KL242" s="37"/>
      <c r="KM242" s="37"/>
      <c r="KN242" s="37"/>
      <c r="KO242" s="37"/>
      <c r="KP242" s="37"/>
      <c r="KQ242" s="37"/>
      <c r="KR242" s="37"/>
      <c r="KS242" s="37"/>
      <c r="KT242" s="37"/>
      <c r="KU242" s="37"/>
      <c r="KV242" s="37"/>
      <c r="KW242" s="37"/>
      <c r="KX242" s="37"/>
      <c r="KY242" s="37"/>
      <c r="KZ242" s="37"/>
      <c r="LA242" s="37"/>
      <c r="LB242" s="37"/>
      <c r="LC242" s="37"/>
      <c r="LD242" s="37"/>
      <c r="LE242" s="37"/>
      <c r="LF242" s="37"/>
      <c r="LG242" s="37"/>
      <c r="LH242" s="37"/>
      <c r="LI242" s="37"/>
      <c r="LJ242" s="37"/>
      <c r="LK242" s="37"/>
      <c r="LL242" s="37"/>
      <c r="LM242" s="37"/>
      <c r="LN242" s="37"/>
      <c r="LO242" s="37"/>
      <c r="LP242" s="37"/>
      <c r="LQ242" s="37"/>
      <c r="LR242" s="37"/>
      <c r="LS242" s="37"/>
      <c r="LT242" s="37"/>
      <c r="LU242" s="37"/>
      <c r="LV242" s="37"/>
      <c r="LW242" s="37"/>
      <c r="LX242" s="37"/>
      <c r="LY242" s="37"/>
      <c r="LZ242" s="37"/>
      <c r="MA242" s="37"/>
      <c r="MB242" s="37"/>
      <c r="MC242" s="37"/>
      <c r="MD242" s="37"/>
      <c r="ME242" s="37"/>
      <c r="MF242" s="37"/>
      <c r="MG242" s="37"/>
      <c r="MH242" s="37"/>
      <c r="MI242" s="37"/>
      <c r="MJ242" s="37"/>
      <c r="MK242" s="37"/>
      <c r="ML242" s="37"/>
      <c r="MM242" s="37"/>
      <c r="MN242" s="37"/>
      <c r="MO242" s="37"/>
      <c r="MP242" s="37"/>
      <c r="MQ242" s="37"/>
      <c r="MR242" s="37"/>
      <c r="MS242" s="37"/>
      <c r="MT242" s="37"/>
      <c r="MU242" s="37"/>
      <c r="MV242" s="37"/>
      <c r="MW242" s="37"/>
      <c r="MX242" s="37"/>
      <c r="MY242" s="37"/>
      <c r="MZ242" s="37"/>
      <c r="NA242" s="37"/>
      <c r="NB242" s="37"/>
      <c r="NC242" s="37"/>
      <c r="ND242" s="37"/>
      <c r="NE242" s="37"/>
      <c r="NF242" s="37"/>
      <c r="NG242" s="37"/>
      <c r="NH242" s="37"/>
      <c r="NI242" s="37"/>
      <c r="NJ242" s="37"/>
      <c r="NK242" s="37"/>
      <c r="NL242" s="37"/>
      <c r="NM242" s="37"/>
      <c r="NN242" s="37"/>
      <c r="NO242" s="37"/>
      <c r="NP242" s="37"/>
      <c r="NQ242" s="37"/>
      <c r="NR242" s="37"/>
      <c r="NS242" s="37"/>
      <c r="NT242" s="37"/>
      <c r="NU242" s="37"/>
      <c r="NV242" s="37"/>
      <c r="NW242" s="37"/>
      <c r="NX242" s="37"/>
      <c r="NY242" s="37"/>
      <c r="NZ242" s="37"/>
      <c r="OA242" s="37"/>
      <c r="OB242" s="37"/>
      <c r="OC242" s="37"/>
      <c r="OD242" s="37"/>
      <c r="OE242" s="37"/>
      <c r="OF242" s="37"/>
      <c r="OG242" s="37"/>
      <c r="OH242" s="37"/>
      <c r="OI242" s="37"/>
      <c r="OJ242" s="37"/>
      <c r="OK242" s="37"/>
      <c r="OL242" s="37"/>
      <c r="OM242" s="37"/>
      <c r="ON242" s="37"/>
      <c r="OO242" s="37"/>
      <c r="OP242" s="37"/>
      <c r="OQ242" s="37"/>
      <c r="OR242" s="37"/>
      <c r="OS242" s="37"/>
      <c r="OT242" s="37"/>
    </row>
    <row r="243" spans="1:410" x14ac:dyDescent="0.35">
      <c r="A243" s="307">
        <v>0.28500000000000014</v>
      </c>
      <c r="B243" s="314">
        <f t="shared" si="24"/>
        <v>0.23623217346052919</v>
      </c>
      <c r="C243" s="315">
        <f t="shared" si="25"/>
        <v>4.8767826539470954E-2</v>
      </c>
      <c r="D243" s="37">
        <f t="shared" si="26"/>
        <v>0.23287196747003841</v>
      </c>
      <c r="E243" s="11">
        <f t="shared" si="27"/>
        <v>5.2128032529961732E-2</v>
      </c>
      <c r="F243" s="310">
        <f t="shared" si="28"/>
        <v>0.23615028493363052</v>
      </c>
      <c r="G243" s="311">
        <f t="shared" si="29"/>
        <v>4.884971506636962E-2</v>
      </c>
      <c r="H243" s="312">
        <f t="shared" si="30"/>
        <v>0.23300718183266519</v>
      </c>
      <c r="I243" s="313">
        <f t="shared" si="31"/>
        <v>5.1992818167334948E-2</v>
      </c>
      <c r="J243" s="323">
        <v>0.23287196747003841</v>
      </c>
      <c r="K243" s="313">
        <v>5.2128032529961732E-2</v>
      </c>
      <c r="M243" s="1">
        <v>0.28500000000000014</v>
      </c>
      <c r="N243" s="37">
        <v>0.23426029034163598</v>
      </c>
      <c r="O243" s="37">
        <v>0.23657636441324459</v>
      </c>
      <c r="P243" s="37">
        <v>0.24103930074262259</v>
      </c>
      <c r="Q243" s="37">
        <v>0.24438713230456277</v>
      </c>
      <c r="R243" s="37">
        <v>0.23263796235008627</v>
      </c>
      <c r="S243" s="37">
        <v>0.23657636441324459</v>
      </c>
      <c r="T243" s="37">
        <v>0.23508261310306766</v>
      </c>
      <c r="U243" s="37">
        <v>0.24142974976480258</v>
      </c>
      <c r="V243" s="37">
        <v>0.23657636441324459</v>
      </c>
      <c r="W243" s="37">
        <v>0.23675254397835244</v>
      </c>
      <c r="X243" s="37">
        <v>0.23657636441324459</v>
      </c>
      <c r="Y243" s="37">
        <v>0.23395817287855136</v>
      </c>
      <c r="Z243" s="37">
        <v>0.23675254397835244</v>
      </c>
      <c r="AA243" s="37">
        <v>0.23675254397835244</v>
      </c>
      <c r="AB243" s="37">
        <v>0.25481205884326941</v>
      </c>
      <c r="AC243" s="37">
        <v>0.23655568189409326</v>
      </c>
      <c r="AD243" s="37">
        <v>0.23278870081073011</v>
      </c>
      <c r="AE243" s="37">
        <v>0.25341111351188372</v>
      </c>
      <c r="AF243" s="37">
        <v>0.23657636441324459</v>
      </c>
      <c r="AG243" s="37">
        <v>0.23675254397835244</v>
      </c>
      <c r="AH243" s="37">
        <v>0.24103930074262259</v>
      </c>
      <c r="AI243" s="37">
        <v>0.25081420480602801</v>
      </c>
      <c r="AJ243" s="37">
        <v>0.23675254397835244</v>
      </c>
      <c r="AK243" s="37">
        <v>0.23265059506002617</v>
      </c>
      <c r="AL243" s="37">
        <v>0.23657636441324459</v>
      </c>
      <c r="AM243" s="37">
        <v>0.23653500124322147</v>
      </c>
      <c r="AN243" s="37">
        <v>0.24057675339462903</v>
      </c>
      <c r="AO243" s="37">
        <v>0.23655568189409326</v>
      </c>
      <c r="AP243" s="37">
        <v>0.23675254397835244</v>
      </c>
      <c r="AQ243" s="37">
        <v>0.24333665455466447</v>
      </c>
      <c r="AR243" s="37">
        <v>0.24103930074262259</v>
      </c>
      <c r="AS243" s="37">
        <v>0.22702430870631529</v>
      </c>
      <c r="AT243" s="37">
        <v>0.24861023036449148</v>
      </c>
      <c r="AU243" s="37">
        <v>0.23431202503072202</v>
      </c>
      <c r="AV243" s="37">
        <v>0.23675254397835244</v>
      </c>
      <c r="AW243" s="37">
        <v>0.23645113157922615</v>
      </c>
      <c r="AX243" s="37">
        <v>0.23655568189409326</v>
      </c>
      <c r="AY243" s="37">
        <v>0.23657636441324459</v>
      </c>
      <c r="AZ243" s="37">
        <v>0.23393603811448105</v>
      </c>
      <c r="BA243" s="37">
        <v>0.23265059506002617</v>
      </c>
      <c r="BB243" s="37">
        <v>0.23265059506002617</v>
      </c>
      <c r="BC243" s="37">
        <v>0.23809326536961661</v>
      </c>
      <c r="BD243" s="37">
        <v>0.23165258817600409</v>
      </c>
      <c r="BE243" s="37">
        <v>0.23657636441324459</v>
      </c>
      <c r="BF243" s="37">
        <v>0.24763624864138167</v>
      </c>
      <c r="BG243" s="37">
        <v>0.24165782536498814</v>
      </c>
      <c r="BH243" s="37">
        <v>0.25067794528219389</v>
      </c>
      <c r="BI243" s="37">
        <v>0.24103930074262259</v>
      </c>
      <c r="BJ243" s="37">
        <v>0.23655568189409326</v>
      </c>
      <c r="BK243" s="37">
        <v>0.2596918088851794</v>
      </c>
      <c r="BL243" s="37">
        <v>0.24585586484852517</v>
      </c>
      <c r="BM243" s="37">
        <v>0.23448748053562762</v>
      </c>
      <c r="BN243" s="37">
        <v>0.23050306574650081</v>
      </c>
      <c r="BO243" s="37">
        <v>0.23839607079554015</v>
      </c>
      <c r="BP243" s="37">
        <v>0.23654534133511684</v>
      </c>
      <c r="BQ243" s="37">
        <v>0.23977602505992235</v>
      </c>
      <c r="BR243" s="37">
        <v>0.23675254397835244</v>
      </c>
      <c r="BS243" s="37">
        <v>0.23675254397835244</v>
      </c>
      <c r="BT243" s="37">
        <v>0.23657636441324459</v>
      </c>
      <c r="BU243" s="37">
        <v>0.23657636441324459</v>
      </c>
      <c r="BV243" s="37">
        <v>0.24103930074262259</v>
      </c>
      <c r="BW243" s="37">
        <v>0.24556360411143108</v>
      </c>
      <c r="BX243" s="37">
        <v>0.23265059506002617</v>
      </c>
      <c r="BY243" s="37">
        <v>0.23689095843861474</v>
      </c>
      <c r="BZ243" s="37">
        <v>0.23524926061129769</v>
      </c>
      <c r="CA243" s="37">
        <v>0.23675254397835244</v>
      </c>
      <c r="CB243" s="37">
        <v>0.23264254713072297</v>
      </c>
      <c r="CC243" s="37">
        <v>0.24953149584686352</v>
      </c>
      <c r="CD243" s="37">
        <v>0.23619448104079277</v>
      </c>
      <c r="CE243" s="37">
        <v>0.24277957342651257</v>
      </c>
      <c r="CF243" s="37">
        <v>0.21907605145195941</v>
      </c>
      <c r="CG243" s="37">
        <v>0.23264254713072297</v>
      </c>
      <c r="CH243" s="37">
        <v>0.25924590128783809</v>
      </c>
      <c r="CI243" s="37">
        <v>0.22848135100094424</v>
      </c>
      <c r="CJ243" s="37">
        <v>0.24103930074262259</v>
      </c>
      <c r="CK243" s="37">
        <v>0.2479636366946063</v>
      </c>
      <c r="CL243" s="37">
        <v>0.23265059506002617</v>
      </c>
      <c r="CM243" s="37">
        <v>0.23688505301425988</v>
      </c>
      <c r="CN243" s="37">
        <v>0.24224460398363079</v>
      </c>
      <c r="CO243" s="37">
        <v>0.25685467009282092</v>
      </c>
      <c r="CP243" s="37">
        <v>0.24290405978893359</v>
      </c>
      <c r="CQ243" s="37">
        <v>0.23633121632254417</v>
      </c>
      <c r="CR243" s="37">
        <v>0.23278870081073011</v>
      </c>
      <c r="CS243" s="37">
        <v>0.24388655256738678</v>
      </c>
      <c r="CT243" s="37">
        <v>0.23265059506002617</v>
      </c>
      <c r="CU243" s="37">
        <v>0.23345104562006158</v>
      </c>
      <c r="CV243" s="37">
        <v>0.23278870081073011</v>
      </c>
      <c r="CW243" s="37">
        <v>0.23936535542367454</v>
      </c>
      <c r="CX243" s="37">
        <v>0.23265059506002617</v>
      </c>
      <c r="CY243" s="37">
        <v>0.23265059506002617</v>
      </c>
      <c r="CZ243" s="37">
        <v>0.24524033696419623</v>
      </c>
      <c r="DA243" s="37">
        <v>0.23278870081073011</v>
      </c>
      <c r="DB243" s="37">
        <v>0.23114161337505412</v>
      </c>
      <c r="DC243" s="37">
        <v>0.23264254713072297</v>
      </c>
      <c r="DD243" s="37">
        <v>0.23759340254746686</v>
      </c>
      <c r="DE243" s="37">
        <v>0.23263337766431902</v>
      </c>
      <c r="DF243" s="37">
        <v>0.23806222820190803</v>
      </c>
      <c r="DG243" s="37">
        <v>0.23050306574650081</v>
      </c>
      <c r="DH243" s="37">
        <v>0.23095878969609984</v>
      </c>
      <c r="DI243" s="37">
        <v>0.23964511679665379</v>
      </c>
      <c r="DJ243" s="37">
        <v>0.23748428116693399</v>
      </c>
      <c r="DK243" s="37">
        <v>0.23265059506002617</v>
      </c>
      <c r="DL243" s="37">
        <v>0.23265059506002617</v>
      </c>
      <c r="DM243" s="37">
        <v>0.22033933275758444</v>
      </c>
      <c r="DN243" s="37">
        <v>0.23448069984437558</v>
      </c>
      <c r="DO243" s="37">
        <v>0.23265059506002617</v>
      </c>
      <c r="DP243" s="37">
        <v>0.23050306574650081</v>
      </c>
      <c r="DQ243" s="37">
        <v>0.2372438986110601</v>
      </c>
      <c r="DR243" s="37">
        <v>0.22047975697170052</v>
      </c>
      <c r="DS243" s="37">
        <v>0.23414074155986309</v>
      </c>
      <c r="DT243" s="37">
        <v>0.22785360621786355</v>
      </c>
      <c r="DU243" s="37">
        <v>0.23265059506002617</v>
      </c>
      <c r="DV243" s="37">
        <v>0.23246474552473906</v>
      </c>
      <c r="DW243" s="37">
        <v>0.23093401810104353</v>
      </c>
      <c r="DX243" s="37">
        <v>0.23365499194939221</v>
      </c>
      <c r="DY243" s="37">
        <v>0.23278870081073011</v>
      </c>
      <c r="DZ243" s="37">
        <v>0.22909148326190709</v>
      </c>
      <c r="EA243" s="37">
        <v>0.23270641947713111</v>
      </c>
      <c r="EB243" s="37">
        <v>0.23759340254746686</v>
      </c>
      <c r="EC243" s="37">
        <v>0.23265059506002617</v>
      </c>
      <c r="ED243" s="37">
        <v>0.23784347972137176</v>
      </c>
      <c r="EE243" s="37">
        <v>0.23278870081073011</v>
      </c>
      <c r="EF243" s="37">
        <v>0.23265059506002617</v>
      </c>
      <c r="EG243" s="37">
        <v>0.23050306574650081</v>
      </c>
      <c r="EH243" s="37">
        <v>0.23265059506002617</v>
      </c>
      <c r="EI243" s="37">
        <v>0.23265059506002617</v>
      </c>
      <c r="EJ243" s="37">
        <v>0.23902818010290594</v>
      </c>
      <c r="EK243" s="37">
        <v>0.23420572832361874</v>
      </c>
      <c r="EL243" s="37">
        <v>0.23902818010290594</v>
      </c>
      <c r="EM243" s="37">
        <v>0.23974700597213583</v>
      </c>
      <c r="EN243" s="37">
        <v>0.23476616782473125</v>
      </c>
      <c r="EO243" s="37">
        <v>0.21871223522897676</v>
      </c>
      <c r="EP243" s="37">
        <v>0.23902818010290594</v>
      </c>
      <c r="EQ243" s="37">
        <v>0.23479116260531474</v>
      </c>
      <c r="ER243" s="37">
        <v>0.22470933673004634</v>
      </c>
      <c r="ES243" s="37">
        <v>0.22385254973202273</v>
      </c>
      <c r="ET243" s="37">
        <v>0.23278870081073011</v>
      </c>
      <c r="EU243" s="37">
        <v>0.23713386881667797</v>
      </c>
      <c r="EV243" s="37">
        <v>0.23806222820190803</v>
      </c>
      <c r="EW243" s="37">
        <v>0.24202401878602608</v>
      </c>
      <c r="EX243" s="37">
        <v>0.23265059506002617</v>
      </c>
      <c r="EY243" s="37">
        <v>0.23265059506002617</v>
      </c>
      <c r="EZ243" s="37">
        <v>0.23690588747581165</v>
      </c>
      <c r="FA243" s="37">
        <v>0.23278870081073011</v>
      </c>
      <c r="FB243" s="37">
        <v>0.23116509885928682</v>
      </c>
      <c r="FC243" s="37">
        <v>0.23278870081073011</v>
      </c>
      <c r="FD243" s="37">
        <v>0.21472930971235171</v>
      </c>
      <c r="FE243" s="37">
        <v>0.23479116260531474</v>
      </c>
      <c r="FF243" s="37">
        <v>0.23116509885928682</v>
      </c>
      <c r="FG243" s="37">
        <v>0.23265059506002617</v>
      </c>
      <c r="FH243" s="37">
        <v>0.23251945904366011</v>
      </c>
      <c r="FI243" s="37">
        <v>0.22570809596505681</v>
      </c>
      <c r="FJ243" s="37">
        <v>0.24738298892664279</v>
      </c>
      <c r="FK243" s="37">
        <v>0.23278870081073011</v>
      </c>
      <c r="FL243" s="37">
        <v>0.23356079642069338</v>
      </c>
      <c r="FM243" s="37">
        <v>0.23573667459235015</v>
      </c>
      <c r="FN243" s="37">
        <v>0.23902818010290594</v>
      </c>
      <c r="FO243" s="37">
        <v>0.24243547822797562</v>
      </c>
      <c r="FP243" s="37">
        <v>0.23278870081073011</v>
      </c>
      <c r="FQ243" s="37">
        <v>0.23265059506002617</v>
      </c>
      <c r="FR243" s="37">
        <v>0.23278870081073011</v>
      </c>
      <c r="FS243" s="37">
        <v>0.22560678159418512</v>
      </c>
      <c r="FT243" s="37">
        <v>0.23265059506002617</v>
      </c>
      <c r="FU243" s="37">
        <v>0.23265059506002617</v>
      </c>
      <c r="FV243" s="37">
        <v>0.23270641947713111</v>
      </c>
      <c r="FW243" s="37">
        <v>0.24387981147017235</v>
      </c>
      <c r="FX243" s="37">
        <v>0.23902818010290594</v>
      </c>
      <c r="FY243" s="37">
        <v>0.23662879069282416</v>
      </c>
      <c r="FZ243" s="37">
        <v>0.22820947052548979</v>
      </c>
      <c r="GA243" s="37">
        <v>0.23265059506002617</v>
      </c>
      <c r="GB243" s="37">
        <v>0.23265059506002617</v>
      </c>
      <c r="GC243" s="37">
        <v>0.24720690240576104</v>
      </c>
      <c r="GD243" s="37">
        <v>0.2319240283349735</v>
      </c>
      <c r="GE243" s="37">
        <v>0.23278870081073011</v>
      </c>
      <c r="GF243" s="37">
        <v>0.23265059506002617</v>
      </c>
      <c r="GG243" s="37">
        <v>0.24254331626682024</v>
      </c>
      <c r="GH243" s="37">
        <v>0.22749771792622231</v>
      </c>
      <c r="GI243" s="37">
        <v>0.23270641947713111</v>
      </c>
      <c r="GJ243" s="37">
        <v>0.23278870081073011</v>
      </c>
      <c r="GK243" s="37">
        <v>0.22766932132207818</v>
      </c>
      <c r="GL243" s="37">
        <v>0.23263796235008627</v>
      </c>
      <c r="GM243" s="37">
        <v>0.24816436318733115</v>
      </c>
      <c r="GN243" s="37">
        <v>0.23050306574650081</v>
      </c>
      <c r="GO243" s="37">
        <v>0.2314821722484357</v>
      </c>
      <c r="GP243" s="37">
        <v>0.23278870081073011</v>
      </c>
      <c r="GQ243" s="37">
        <v>0.24671231523116588</v>
      </c>
      <c r="GR243" s="37">
        <v>0.23902818010290594</v>
      </c>
      <c r="GS243" s="37">
        <v>0.23265059506002617</v>
      </c>
      <c r="GT243" s="37">
        <v>0.23864071974671042</v>
      </c>
      <c r="GU243" s="37">
        <v>0.2358048887651687</v>
      </c>
      <c r="GV243" s="37">
        <v>0.23251945904366011</v>
      </c>
      <c r="GW243" s="37">
        <v>0.23265059506002617</v>
      </c>
      <c r="GX243" s="37">
        <v>0.23982747427301443</v>
      </c>
      <c r="GY243" s="37">
        <v>0.23902818010290594</v>
      </c>
      <c r="GZ243" s="37">
        <v>0.23584721547930854</v>
      </c>
      <c r="HA243" s="37">
        <v>0.23264254713072297</v>
      </c>
      <c r="HB243" s="37">
        <v>0.23573667459235015</v>
      </c>
      <c r="HC243" s="37">
        <v>0.23393297224631193</v>
      </c>
      <c r="HD243" s="37">
        <v>0.23278870081073011</v>
      </c>
      <c r="HE243" s="37">
        <v>0.19495564367712781</v>
      </c>
      <c r="HF243" s="37">
        <v>0.23265059506002617</v>
      </c>
      <c r="HG243" s="37">
        <v>0.1935312973285146</v>
      </c>
      <c r="HH243" s="37">
        <v>0.23515591782055623</v>
      </c>
      <c r="HI243" s="37">
        <v>0.23265059506002617</v>
      </c>
      <c r="HJ243" s="37">
        <v>0.23429399059606482</v>
      </c>
      <c r="HK243" s="37">
        <v>0.22848135100094424</v>
      </c>
      <c r="HL243" s="37">
        <v>0.2305568453799951</v>
      </c>
      <c r="HM243" s="37">
        <v>0.23265059506002617</v>
      </c>
      <c r="HN243" s="37">
        <v>0.22401735450768956</v>
      </c>
      <c r="HO243" s="37">
        <v>0.23806340618132382</v>
      </c>
      <c r="HP243" s="37">
        <v>0.23278870081073011</v>
      </c>
      <c r="HQ243" s="37">
        <v>0.23263796235008627</v>
      </c>
      <c r="HR243" s="37">
        <v>0.2233038434162411</v>
      </c>
      <c r="HS243" s="37">
        <v>0.23436723422687811</v>
      </c>
      <c r="HT243" s="37">
        <v>0.23264254713072297</v>
      </c>
      <c r="HU243" s="37">
        <v>0.23788692861153349</v>
      </c>
      <c r="HV243" s="37">
        <v>0.23050306574650081</v>
      </c>
      <c r="HW243" s="37">
        <v>0.23265059506002617</v>
      </c>
      <c r="HX243" s="37">
        <v>0.23902818010290594</v>
      </c>
      <c r="HY243" s="37">
        <v>0.23902818010290594</v>
      </c>
      <c r="HZ243" s="37">
        <v>0.22829374632975274</v>
      </c>
      <c r="IA243" s="37">
        <v>0.23264254713072297</v>
      </c>
      <c r="IB243" s="37">
        <v>0.23263337766431902</v>
      </c>
      <c r="IC243" s="37">
        <v>0.22976937152063837</v>
      </c>
      <c r="ID243" s="37">
        <v>0.23264254713072297</v>
      </c>
      <c r="IE243" s="37">
        <v>0.23265059506002617</v>
      </c>
      <c r="IF243" s="37">
        <v>0.23270641947713111</v>
      </c>
      <c r="IG243" s="37">
        <v>0.23050306574650081</v>
      </c>
      <c r="IH243" s="37">
        <v>0.23748428116693399</v>
      </c>
      <c r="II243" s="37">
        <v>0.23902818010290594</v>
      </c>
      <c r="IJ243" s="37">
        <v>0.23401533064592384</v>
      </c>
      <c r="IK243" s="37">
        <v>0.23417216416351883</v>
      </c>
      <c r="IL243" s="37">
        <v>0.23095878969609984</v>
      </c>
      <c r="IM243" s="37"/>
      <c r="IN243" s="37"/>
      <c r="IO243" s="37"/>
      <c r="IP243" s="37"/>
      <c r="IQ243" s="37"/>
      <c r="IR243" s="37"/>
      <c r="IS243" s="37"/>
      <c r="IT243" s="37"/>
      <c r="IU243" s="37"/>
      <c r="IV243" s="37"/>
      <c r="IW243" s="37"/>
      <c r="IX243" s="37"/>
      <c r="IY243" s="37"/>
      <c r="IZ243" s="37"/>
      <c r="JA243" s="37"/>
      <c r="JB243" s="37"/>
      <c r="JC243" s="37"/>
      <c r="JD243" s="37"/>
      <c r="JE243" s="37"/>
      <c r="JF243" s="37"/>
      <c r="JG243" s="37"/>
      <c r="JH243" s="37"/>
      <c r="JI243" s="37"/>
      <c r="JJ243" s="37"/>
      <c r="JK243" s="37"/>
      <c r="JL243" s="37"/>
      <c r="JM243" s="37"/>
      <c r="JN243" s="37"/>
      <c r="JO243" s="37"/>
      <c r="JP243" s="37"/>
      <c r="JQ243" s="37"/>
      <c r="JR243" s="37"/>
      <c r="JS243" s="37"/>
      <c r="JT243" s="37"/>
      <c r="JU243" s="37"/>
      <c r="JV243" s="37"/>
      <c r="JW243" s="37"/>
      <c r="JX243" s="37"/>
      <c r="JY243" s="37"/>
      <c r="JZ243" s="37"/>
      <c r="KA243" s="37"/>
      <c r="KB243" s="37"/>
      <c r="KC243" s="37"/>
      <c r="KD243" s="37"/>
      <c r="KE243" s="37"/>
      <c r="KF243" s="37"/>
      <c r="KG243" s="37"/>
      <c r="KH243" s="37"/>
      <c r="KI243" s="37"/>
      <c r="KJ243" s="37"/>
      <c r="KK243" s="37"/>
      <c r="KL243" s="37"/>
      <c r="KM243" s="37"/>
      <c r="KN243" s="37"/>
      <c r="KO243" s="37"/>
      <c r="KP243" s="37"/>
      <c r="KQ243" s="37"/>
      <c r="KR243" s="37"/>
      <c r="KS243" s="37"/>
      <c r="KT243" s="37"/>
      <c r="KU243" s="37"/>
      <c r="KV243" s="37"/>
      <c r="KW243" s="37"/>
      <c r="KX243" s="37"/>
      <c r="KY243" s="37"/>
      <c r="KZ243" s="37"/>
      <c r="LA243" s="37"/>
      <c r="LB243" s="37"/>
      <c r="LC243" s="37"/>
      <c r="LD243" s="37"/>
      <c r="LE243" s="37"/>
      <c r="LF243" s="37"/>
      <c r="LG243" s="37"/>
      <c r="LH243" s="37"/>
      <c r="LI243" s="37"/>
      <c r="LJ243" s="37"/>
      <c r="LK243" s="37"/>
      <c r="LL243" s="37"/>
      <c r="LM243" s="37"/>
      <c r="LN243" s="37"/>
      <c r="LO243" s="37"/>
      <c r="LP243" s="37"/>
      <c r="LQ243" s="37"/>
      <c r="LR243" s="37"/>
      <c r="LS243" s="37"/>
      <c r="LT243" s="37"/>
      <c r="LU243" s="37"/>
      <c r="LV243" s="37"/>
      <c r="LW243" s="37"/>
      <c r="LX243" s="37"/>
      <c r="LY243" s="37"/>
      <c r="LZ243" s="37"/>
      <c r="MA243" s="37"/>
      <c r="MB243" s="37"/>
      <c r="MC243" s="37"/>
      <c r="MD243" s="37"/>
      <c r="ME243" s="37"/>
      <c r="MF243" s="37"/>
      <c r="MG243" s="37"/>
      <c r="MH243" s="37"/>
      <c r="MI243" s="37"/>
      <c r="MJ243" s="37"/>
      <c r="MK243" s="37"/>
      <c r="ML243" s="37"/>
      <c r="MM243" s="37"/>
      <c r="MN243" s="37"/>
      <c r="MO243" s="37"/>
      <c r="MP243" s="37"/>
      <c r="MQ243" s="37"/>
      <c r="MR243" s="37"/>
      <c r="MS243" s="37"/>
      <c r="MT243" s="37"/>
      <c r="MU243" s="37"/>
      <c r="MV243" s="37"/>
      <c r="MW243" s="37"/>
      <c r="MX243" s="37"/>
      <c r="MY243" s="37"/>
      <c r="MZ243" s="37"/>
      <c r="NA243" s="37"/>
      <c r="NB243" s="37"/>
      <c r="NC243" s="37"/>
      <c r="ND243" s="37"/>
      <c r="NE243" s="37"/>
      <c r="NF243" s="37"/>
      <c r="NG243" s="37"/>
      <c r="NH243" s="37"/>
      <c r="NI243" s="37"/>
      <c r="NJ243" s="37"/>
      <c r="NK243" s="37"/>
      <c r="NL243" s="37"/>
      <c r="NM243" s="37"/>
      <c r="NN243" s="37"/>
      <c r="NO243" s="37"/>
      <c r="NP243" s="37"/>
      <c r="NQ243" s="37"/>
      <c r="NR243" s="37"/>
      <c r="NS243" s="37"/>
      <c r="NT243" s="37"/>
      <c r="NU243" s="37"/>
      <c r="NV243" s="37"/>
      <c r="NW243" s="37"/>
      <c r="NX243" s="37"/>
      <c r="NY243" s="37"/>
      <c r="NZ243" s="37"/>
      <c r="OA243" s="37"/>
      <c r="OB243" s="37"/>
      <c r="OC243" s="37"/>
      <c r="OD243" s="37"/>
      <c r="OE243" s="37"/>
      <c r="OF243" s="37"/>
      <c r="OG243" s="37"/>
      <c r="OH243" s="37"/>
      <c r="OI243" s="37"/>
      <c r="OJ243" s="37"/>
      <c r="OK243" s="37"/>
      <c r="OL243" s="37"/>
      <c r="OM243" s="37"/>
      <c r="ON243" s="37"/>
      <c r="OO243" s="37"/>
      <c r="OP243" s="37"/>
      <c r="OQ243" s="37"/>
      <c r="OR243" s="37"/>
      <c r="OS243" s="37"/>
      <c r="OT243" s="37"/>
    </row>
    <row r="244" spans="1:410" x14ac:dyDescent="0.35">
      <c r="A244" s="307">
        <v>0.28600000000000014</v>
      </c>
      <c r="B244" s="314">
        <f t="shared" si="24"/>
        <v>0.23713869428035603</v>
      </c>
      <c r="C244" s="315">
        <f t="shared" si="25"/>
        <v>4.8861305719644116E-2</v>
      </c>
      <c r="D244" s="37">
        <f t="shared" si="26"/>
        <v>0.23377803766915178</v>
      </c>
      <c r="E244" s="11">
        <f t="shared" si="27"/>
        <v>5.2221962330848359E-2</v>
      </c>
      <c r="F244" s="310">
        <f t="shared" si="28"/>
        <v>0.23705593088286919</v>
      </c>
      <c r="G244" s="311">
        <f t="shared" si="29"/>
        <v>4.8944069117130951E-2</v>
      </c>
      <c r="H244" s="312">
        <f t="shared" si="30"/>
        <v>0.23391489422406489</v>
      </c>
      <c r="I244" s="313">
        <f t="shared" si="31"/>
        <v>5.2085105775935253E-2</v>
      </c>
      <c r="J244" s="323">
        <v>0.23377803766915178</v>
      </c>
      <c r="K244" s="313">
        <v>5.2221962330848359E-2</v>
      </c>
      <c r="M244" s="1">
        <v>0.28600000000000014</v>
      </c>
      <c r="N244" s="37">
        <v>0.2351681953901823</v>
      </c>
      <c r="O244" s="37">
        <v>0.2374814073774818</v>
      </c>
      <c r="P244" s="37">
        <v>0.24193568463636472</v>
      </c>
      <c r="Q244" s="37">
        <v>0.24527768613156353</v>
      </c>
      <c r="R244" s="37">
        <v>0.233543450870072</v>
      </c>
      <c r="S244" s="37">
        <v>0.2374814073774818</v>
      </c>
      <c r="T244" s="37">
        <v>0.23598727484976845</v>
      </c>
      <c r="U244" s="37">
        <v>0.2423191776656608</v>
      </c>
      <c r="V244" s="37">
        <v>0.2374814073774818</v>
      </c>
      <c r="W244" s="37">
        <v>0.23766177307742087</v>
      </c>
      <c r="X244" s="37">
        <v>0.2374814073774818</v>
      </c>
      <c r="Y244" s="37">
        <v>0.23486901400383964</v>
      </c>
      <c r="Z244" s="37">
        <v>0.23766177307742087</v>
      </c>
      <c r="AA244" s="37">
        <v>0.23766177307742087</v>
      </c>
      <c r="AB244" s="37">
        <v>0.25576761108881385</v>
      </c>
      <c r="AC244" s="37">
        <v>0.23745794328558056</v>
      </c>
      <c r="AD244" s="37">
        <v>0.23370660060631909</v>
      </c>
      <c r="AE244" s="37">
        <v>0.25436907552667032</v>
      </c>
      <c r="AF244" s="37">
        <v>0.2374814073774818</v>
      </c>
      <c r="AG244" s="37">
        <v>0.23766177307742087</v>
      </c>
      <c r="AH244" s="37">
        <v>0.24193568463636472</v>
      </c>
      <c r="AI244" s="37">
        <v>0.25178209652389172</v>
      </c>
      <c r="AJ244" s="37">
        <v>0.23766177307742087</v>
      </c>
      <c r="AK244" s="37">
        <v>0.23355860088750457</v>
      </c>
      <c r="AL244" s="37">
        <v>0.2374814073774818</v>
      </c>
      <c r="AM244" s="37">
        <v>0.23743448158163827</v>
      </c>
      <c r="AN244" s="37">
        <v>0.24147307338941371</v>
      </c>
      <c r="AO244" s="37">
        <v>0.23745794328558056</v>
      </c>
      <c r="AP244" s="37">
        <v>0.23766177307742087</v>
      </c>
      <c r="AQ244" s="37">
        <v>0.24427216347203173</v>
      </c>
      <c r="AR244" s="37">
        <v>0.24193568463636472</v>
      </c>
      <c r="AS244" s="37">
        <v>0.22793011160077326</v>
      </c>
      <c r="AT244" s="37">
        <v>0.24950651867599527</v>
      </c>
      <c r="AU244" s="37">
        <v>0.23521588929798876</v>
      </c>
      <c r="AV244" s="37">
        <v>0.23766177307742087</v>
      </c>
      <c r="AW244" s="37">
        <v>0.23735619320459422</v>
      </c>
      <c r="AX244" s="37">
        <v>0.23745794328558056</v>
      </c>
      <c r="AY244" s="37">
        <v>0.2374814073774818</v>
      </c>
      <c r="AZ244" s="37">
        <v>0.23484915699932185</v>
      </c>
      <c r="BA244" s="37">
        <v>0.23355860088750457</v>
      </c>
      <c r="BB244" s="37">
        <v>0.23355860088750457</v>
      </c>
      <c r="BC244" s="37">
        <v>0.23900785178365824</v>
      </c>
      <c r="BD244" s="37">
        <v>0.23255064169907214</v>
      </c>
      <c r="BE244" s="37">
        <v>0.2374814073774818</v>
      </c>
      <c r="BF244" s="37">
        <v>0.24854881801577888</v>
      </c>
      <c r="BG244" s="37">
        <v>0.24255285952260985</v>
      </c>
      <c r="BH244" s="37">
        <v>0.25162351315627118</v>
      </c>
      <c r="BI244" s="37">
        <v>0.24193568463636472</v>
      </c>
      <c r="BJ244" s="37">
        <v>0.23745794328558056</v>
      </c>
      <c r="BK244" s="37">
        <v>0.26063685617947407</v>
      </c>
      <c r="BL244" s="37">
        <v>0.24675295066358793</v>
      </c>
      <c r="BM244" s="37">
        <v>0.2353919922248322</v>
      </c>
      <c r="BN244" s="37">
        <v>0.23142205556834372</v>
      </c>
      <c r="BO244" s="37">
        <v>0.2392688111076855</v>
      </c>
      <c r="BP244" s="37">
        <v>0.23744621213510597</v>
      </c>
      <c r="BQ244" s="37">
        <v>0.24068239594739183</v>
      </c>
      <c r="BR244" s="37">
        <v>0.23766177307742087</v>
      </c>
      <c r="BS244" s="37">
        <v>0.23766177307742087</v>
      </c>
      <c r="BT244" s="37">
        <v>0.2374814073774818</v>
      </c>
      <c r="BU244" s="37">
        <v>0.2374814073774818</v>
      </c>
      <c r="BV244" s="37">
        <v>0.24193568463636472</v>
      </c>
      <c r="BW244" s="37">
        <v>0.24657237941371757</v>
      </c>
      <c r="BX244" s="37">
        <v>0.23355860088750457</v>
      </c>
      <c r="BY244" s="37">
        <v>0.2378015401553788</v>
      </c>
      <c r="BZ244" s="37">
        <v>0.23615807552989154</v>
      </c>
      <c r="CA244" s="37">
        <v>0.23766177307742087</v>
      </c>
      <c r="CB244" s="37">
        <v>0.23355355076740181</v>
      </c>
      <c r="CC244" s="37">
        <v>0.25045854243038757</v>
      </c>
      <c r="CD244" s="37">
        <v>0.23708294808982622</v>
      </c>
      <c r="CE244" s="37">
        <v>0.24371295275245708</v>
      </c>
      <c r="CF244" s="37">
        <v>0.22000295646185242</v>
      </c>
      <c r="CG244" s="37">
        <v>0.23355355076740181</v>
      </c>
      <c r="CH244" s="37">
        <v>0.26019253324783209</v>
      </c>
      <c r="CI244" s="37">
        <v>0.22940133481517977</v>
      </c>
      <c r="CJ244" s="37">
        <v>0.24193568463636472</v>
      </c>
      <c r="CK244" s="37">
        <v>0.24885706021529574</v>
      </c>
      <c r="CL244" s="37">
        <v>0.23355860088750457</v>
      </c>
      <c r="CM244" s="37">
        <v>0.23779421568674186</v>
      </c>
      <c r="CN244" s="37">
        <v>0.24314673211582982</v>
      </c>
      <c r="CO244" s="37">
        <v>0.25780574008399504</v>
      </c>
      <c r="CP244" s="37">
        <v>0.24379404648057457</v>
      </c>
      <c r="CQ244" s="37">
        <v>0.23723629885698516</v>
      </c>
      <c r="CR244" s="37">
        <v>0.23370660060631909</v>
      </c>
      <c r="CS244" s="37">
        <v>0.24477661466342715</v>
      </c>
      <c r="CT244" s="37">
        <v>0.23355860088750457</v>
      </c>
      <c r="CU244" s="37">
        <v>0.23435808793342616</v>
      </c>
      <c r="CV244" s="37">
        <v>0.23370660060631909</v>
      </c>
      <c r="CW244" s="37">
        <v>0.24028280309952654</v>
      </c>
      <c r="CX244" s="37">
        <v>0.23355860088750457</v>
      </c>
      <c r="CY244" s="37">
        <v>0.23355860088750457</v>
      </c>
      <c r="CZ244" s="37">
        <v>0.24614444353974974</v>
      </c>
      <c r="DA244" s="37">
        <v>0.23370660060631909</v>
      </c>
      <c r="DB244" s="37">
        <v>0.2320686766870288</v>
      </c>
      <c r="DC244" s="37">
        <v>0.23355355076740181</v>
      </c>
      <c r="DD244" s="37">
        <v>0.23849643231911211</v>
      </c>
      <c r="DE244" s="37">
        <v>0.23353335142992093</v>
      </c>
      <c r="DF244" s="37">
        <v>0.23896363673744414</v>
      </c>
      <c r="DG244" s="37">
        <v>0.23142205556834372</v>
      </c>
      <c r="DH244" s="37">
        <v>0.23187195140304562</v>
      </c>
      <c r="DI244" s="37">
        <v>0.2405628081992226</v>
      </c>
      <c r="DJ244" s="37">
        <v>0.23840027866802749</v>
      </c>
      <c r="DK244" s="37">
        <v>0.23355860088750457</v>
      </c>
      <c r="DL244" s="37">
        <v>0.23355860088750457</v>
      </c>
      <c r="DM244" s="37">
        <v>0.22122357449949259</v>
      </c>
      <c r="DN244" s="37">
        <v>0.23538147075647009</v>
      </c>
      <c r="DO244" s="37">
        <v>0.23355860088750457</v>
      </c>
      <c r="DP244" s="37">
        <v>0.23142205556834372</v>
      </c>
      <c r="DQ244" s="37">
        <v>0.23816352009943942</v>
      </c>
      <c r="DR244" s="37">
        <v>0.22139999902243934</v>
      </c>
      <c r="DS244" s="37">
        <v>0.23505489691832038</v>
      </c>
      <c r="DT244" s="37">
        <v>0.22877025778079196</v>
      </c>
      <c r="DU244" s="37">
        <v>0.23355860088750457</v>
      </c>
      <c r="DV244" s="37">
        <v>0.23337300860671162</v>
      </c>
      <c r="DW244" s="37">
        <v>0.23185280073043479</v>
      </c>
      <c r="DX244" s="37">
        <v>0.234572479949267</v>
      </c>
      <c r="DY244" s="37">
        <v>0.23370660060631909</v>
      </c>
      <c r="DZ244" s="37">
        <v>0.22980369641769172</v>
      </c>
      <c r="EA244" s="37">
        <v>0.23362118153761235</v>
      </c>
      <c r="EB244" s="37">
        <v>0.23849643231911211</v>
      </c>
      <c r="EC244" s="37">
        <v>0.23355860088750457</v>
      </c>
      <c r="ED244" s="37">
        <v>0.23885095194666284</v>
      </c>
      <c r="EE244" s="37">
        <v>0.23370660060631909</v>
      </c>
      <c r="EF244" s="37">
        <v>0.23355860088750457</v>
      </c>
      <c r="EG244" s="37">
        <v>0.23142205556834372</v>
      </c>
      <c r="EH244" s="37">
        <v>0.23355860088750457</v>
      </c>
      <c r="EI244" s="37">
        <v>0.23355860088750457</v>
      </c>
      <c r="EJ244" s="37">
        <v>0.23992627690999657</v>
      </c>
      <c r="EK244" s="37">
        <v>0.23512089950401394</v>
      </c>
      <c r="EL244" s="37">
        <v>0.23992627690999657</v>
      </c>
      <c r="EM244" s="37">
        <v>0.24064923125852111</v>
      </c>
      <c r="EN244" s="37">
        <v>0.23567051606768685</v>
      </c>
      <c r="EO244" s="37">
        <v>0.21916845310943156</v>
      </c>
      <c r="EP244" s="37">
        <v>0.23992627690999657</v>
      </c>
      <c r="EQ244" s="37">
        <v>0.23569430945348402</v>
      </c>
      <c r="ER244" s="37">
        <v>0.2256331142198218</v>
      </c>
      <c r="ES244" s="37">
        <v>0.22480276563978929</v>
      </c>
      <c r="ET244" s="37">
        <v>0.23370660060631909</v>
      </c>
      <c r="EU244" s="37">
        <v>0.23803849693874901</v>
      </c>
      <c r="EV244" s="37">
        <v>0.23896363673744414</v>
      </c>
      <c r="EW244" s="37">
        <v>0.24292108356966025</v>
      </c>
      <c r="EX244" s="37">
        <v>0.23355860088750457</v>
      </c>
      <c r="EY244" s="37">
        <v>0.23355860088750457</v>
      </c>
      <c r="EZ244" s="37">
        <v>0.23780830156455379</v>
      </c>
      <c r="FA244" s="37">
        <v>0.23370660060631909</v>
      </c>
      <c r="FB244" s="37">
        <v>0.23208263426284348</v>
      </c>
      <c r="FC244" s="37">
        <v>0.23370660060631909</v>
      </c>
      <c r="FD244" s="37">
        <v>0.21558409394350475</v>
      </c>
      <c r="FE244" s="37">
        <v>0.23569430945348402</v>
      </c>
      <c r="FF244" s="37">
        <v>0.23208263426284348</v>
      </c>
      <c r="FG244" s="37">
        <v>0.23355860088750457</v>
      </c>
      <c r="FH244" s="37">
        <v>0.23343322957241752</v>
      </c>
      <c r="FI244" s="37">
        <v>0.22661148076958648</v>
      </c>
      <c r="FJ244" s="37">
        <v>0.24827695949927953</v>
      </c>
      <c r="FK244" s="37">
        <v>0.23370660060631909</v>
      </c>
      <c r="FL244" s="37">
        <v>0.23445453120905246</v>
      </c>
      <c r="FM244" s="37">
        <v>0.23665153555958618</v>
      </c>
      <c r="FN244" s="37">
        <v>0.23992627690999657</v>
      </c>
      <c r="FO244" s="37">
        <v>0.24333560474160265</v>
      </c>
      <c r="FP244" s="37">
        <v>0.23370660060631909</v>
      </c>
      <c r="FQ244" s="37">
        <v>0.23355860088750457</v>
      </c>
      <c r="FR244" s="37">
        <v>0.23370660060631909</v>
      </c>
      <c r="FS244" s="37">
        <v>0.22652315696210135</v>
      </c>
      <c r="FT244" s="37">
        <v>0.23355860088750457</v>
      </c>
      <c r="FU244" s="37">
        <v>0.23355860088750457</v>
      </c>
      <c r="FV244" s="37">
        <v>0.23362118153761235</v>
      </c>
      <c r="FW244" s="37">
        <v>0.24479513981711398</v>
      </c>
      <c r="FX244" s="37">
        <v>0.23992627690999657</v>
      </c>
      <c r="FY244" s="37">
        <v>0.23757922592246761</v>
      </c>
      <c r="FZ244" s="37">
        <v>0.22911728381162422</v>
      </c>
      <c r="GA244" s="37">
        <v>0.23355860088750457</v>
      </c>
      <c r="GB244" s="37">
        <v>0.23355860088750457</v>
      </c>
      <c r="GC244" s="37">
        <v>0.24815503199192257</v>
      </c>
      <c r="GD244" s="37">
        <v>0.23284234160344552</v>
      </c>
      <c r="GE244" s="37">
        <v>0.23370660060631909</v>
      </c>
      <c r="GF244" s="37">
        <v>0.23355860088750457</v>
      </c>
      <c r="GG244" s="37">
        <v>0.24344610807432554</v>
      </c>
      <c r="GH244" s="37">
        <v>0.22840896355624185</v>
      </c>
      <c r="GI244" s="37">
        <v>0.23362118153761235</v>
      </c>
      <c r="GJ244" s="37">
        <v>0.23370660060631909</v>
      </c>
      <c r="GK244" s="37">
        <v>0.22859399707067229</v>
      </c>
      <c r="GL244" s="37">
        <v>0.233543450870072</v>
      </c>
      <c r="GM244" s="37">
        <v>0.24909630269895433</v>
      </c>
      <c r="GN244" s="37">
        <v>0.23142205556834372</v>
      </c>
      <c r="GO244" s="37">
        <v>0.23236971175426357</v>
      </c>
      <c r="GP244" s="37">
        <v>0.23370660060631909</v>
      </c>
      <c r="GQ244" s="37">
        <v>0.24760786474535212</v>
      </c>
      <c r="GR244" s="37">
        <v>0.23992627690999657</v>
      </c>
      <c r="GS244" s="37">
        <v>0.23355860088750457</v>
      </c>
      <c r="GT244" s="37">
        <v>0.23957638064087283</v>
      </c>
      <c r="GU244" s="37">
        <v>0.2367329559981779</v>
      </c>
      <c r="GV244" s="37">
        <v>0.23343322957241752</v>
      </c>
      <c r="GW244" s="37">
        <v>0.23355860088750457</v>
      </c>
      <c r="GX244" s="37">
        <v>0.24073611325733801</v>
      </c>
      <c r="GY244" s="37">
        <v>0.23992627690999657</v>
      </c>
      <c r="GZ244" s="37">
        <v>0.23674999502114624</v>
      </c>
      <c r="HA244" s="37">
        <v>0.23355355076740181</v>
      </c>
      <c r="HB244" s="37">
        <v>0.23665153555958618</v>
      </c>
      <c r="HC244" s="37">
        <v>0.2348355160234703</v>
      </c>
      <c r="HD244" s="37">
        <v>0.23370660060631909</v>
      </c>
      <c r="HE244" s="37">
        <v>0.19576185943418922</v>
      </c>
      <c r="HF244" s="37">
        <v>0.23355860088750457</v>
      </c>
      <c r="HG244" s="37">
        <v>0.19422369741624057</v>
      </c>
      <c r="HH244" s="37">
        <v>0.23606707237060287</v>
      </c>
      <c r="HI244" s="37">
        <v>0.23355860088750457</v>
      </c>
      <c r="HJ244" s="37">
        <v>0.23521231849586832</v>
      </c>
      <c r="HK244" s="37">
        <v>0.22940133481517977</v>
      </c>
      <c r="HL244" s="37">
        <v>0.23147266635486341</v>
      </c>
      <c r="HM244" s="37">
        <v>0.23355860088750457</v>
      </c>
      <c r="HN244" s="37">
        <v>0.22490140192647945</v>
      </c>
      <c r="HO244" s="37">
        <v>0.2389737336851776</v>
      </c>
      <c r="HP244" s="37">
        <v>0.23370660060631909</v>
      </c>
      <c r="HQ244" s="37">
        <v>0.233543450870072</v>
      </c>
      <c r="HR244" s="37">
        <v>0.22410804624657299</v>
      </c>
      <c r="HS244" s="37">
        <v>0.23528013985161511</v>
      </c>
      <c r="HT244" s="37">
        <v>0.23355355076740181</v>
      </c>
      <c r="HU244" s="37">
        <v>0.23878561388022224</v>
      </c>
      <c r="HV244" s="37">
        <v>0.23142205556834372</v>
      </c>
      <c r="HW244" s="37">
        <v>0.23355860088750457</v>
      </c>
      <c r="HX244" s="37">
        <v>0.23992627690999657</v>
      </c>
      <c r="HY244" s="37">
        <v>0.23992627690999657</v>
      </c>
      <c r="HZ244" s="37">
        <v>0.22922321319041261</v>
      </c>
      <c r="IA244" s="37">
        <v>0.23355355076740181</v>
      </c>
      <c r="IB244" s="37">
        <v>0.23353335142992093</v>
      </c>
      <c r="IC244" s="37">
        <v>0.23068872577028943</v>
      </c>
      <c r="ID244" s="37">
        <v>0.23355355076740181</v>
      </c>
      <c r="IE244" s="37">
        <v>0.23355860088750457</v>
      </c>
      <c r="IF244" s="37">
        <v>0.23362118153761235</v>
      </c>
      <c r="IG244" s="37">
        <v>0.23142205556834372</v>
      </c>
      <c r="IH244" s="37">
        <v>0.23840027866802749</v>
      </c>
      <c r="II244" s="37">
        <v>0.23992627690999657</v>
      </c>
      <c r="IJ244" s="37">
        <v>0.23492949826201914</v>
      </c>
      <c r="IK244" s="37">
        <v>0.23507057453476898</v>
      </c>
      <c r="IL244" s="37">
        <v>0.23187195140304562</v>
      </c>
      <c r="IM244" s="37"/>
      <c r="IN244" s="37"/>
      <c r="IO244" s="37"/>
      <c r="IP244" s="37"/>
      <c r="IQ244" s="37"/>
      <c r="IR244" s="37"/>
      <c r="IS244" s="37"/>
      <c r="IT244" s="37"/>
      <c r="IU244" s="37"/>
      <c r="IV244" s="37"/>
      <c r="IW244" s="37"/>
      <c r="IX244" s="37"/>
      <c r="IY244" s="37"/>
      <c r="IZ244" s="37"/>
      <c r="JA244" s="37"/>
      <c r="JB244" s="37"/>
      <c r="JC244" s="37"/>
      <c r="JD244" s="37"/>
      <c r="JE244" s="37"/>
      <c r="JF244" s="37"/>
      <c r="JG244" s="37"/>
      <c r="JH244" s="37"/>
      <c r="JI244" s="37"/>
      <c r="JJ244" s="37"/>
      <c r="JK244" s="37"/>
      <c r="JL244" s="37"/>
      <c r="JM244" s="37"/>
      <c r="JN244" s="37"/>
      <c r="JO244" s="37"/>
      <c r="JP244" s="37"/>
      <c r="JQ244" s="37"/>
      <c r="JR244" s="37"/>
      <c r="JS244" s="37"/>
      <c r="JT244" s="37"/>
      <c r="JU244" s="37"/>
      <c r="JV244" s="37"/>
      <c r="JW244" s="37"/>
      <c r="JX244" s="37"/>
      <c r="JY244" s="37"/>
      <c r="JZ244" s="37"/>
      <c r="KA244" s="37"/>
      <c r="KB244" s="37"/>
      <c r="KC244" s="37"/>
      <c r="KD244" s="37"/>
      <c r="KE244" s="37"/>
      <c r="KF244" s="37"/>
      <c r="KG244" s="37"/>
      <c r="KH244" s="37"/>
      <c r="KI244" s="37"/>
      <c r="KJ244" s="37"/>
      <c r="KK244" s="37"/>
      <c r="KL244" s="37"/>
      <c r="KM244" s="37"/>
      <c r="KN244" s="37"/>
      <c r="KO244" s="37"/>
      <c r="KP244" s="37"/>
      <c r="KQ244" s="37"/>
      <c r="KR244" s="37"/>
      <c r="KS244" s="37"/>
      <c r="KT244" s="37"/>
      <c r="KU244" s="37"/>
      <c r="KV244" s="37"/>
      <c r="KW244" s="37"/>
      <c r="KX244" s="37"/>
      <c r="KY244" s="37"/>
      <c r="KZ244" s="37"/>
      <c r="LA244" s="37"/>
      <c r="LB244" s="37"/>
      <c r="LC244" s="37"/>
      <c r="LD244" s="37"/>
      <c r="LE244" s="37"/>
      <c r="LF244" s="37"/>
      <c r="LG244" s="37"/>
      <c r="LH244" s="37"/>
      <c r="LI244" s="37"/>
      <c r="LJ244" s="37"/>
      <c r="LK244" s="37"/>
      <c r="LL244" s="37"/>
      <c r="LM244" s="37"/>
      <c r="LN244" s="37"/>
      <c r="LO244" s="37"/>
      <c r="LP244" s="37"/>
      <c r="LQ244" s="37"/>
      <c r="LR244" s="37"/>
      <c r="LS244" s="37"/>
      <c r="LT244" s="37"/>
      <c r="LU244" s="37"/>
      <c r="LV244" s="37"/>
      <c r="LW244" s="37"/>
      <c r="LX244" s="37"/>
      <c r="LY244" s="37"/>
      <c r="LZ244" s="37"/>
      <c r="MA244" s="37"/>
      <c r="MB244" s="37"/>
      <c r="MC244" s="37"/>
      <c r="MD244" s="37"/>
      <c r="ME244" s="37"/>
      <c r="MF244" s="37"/>
      <c r="MG244" s="37"/>
      <c r="MH244" s="37"/>
      <c r="MI244" s="37"/>
      <c r="MJ244" s="37"/>
      <c r="MK244" s="37"/>
      <c r="ML244" s="37"/>
      <c r="MM244" s="37"/>
      <c r="MN244" s="37"/>
      <c r="MO244" s="37"/>
      <c r="MP244" s="37"/>
      <c r="MQ244" s="37"/>
      <c r="MR244" s="37"/>
      <c r="MS244" s="37"/>
      <c r="MT244" s="37"/>
      <c r="MU244" s="37"/>
      <c r="MV244" s="37"/>
      <c r="MW244" s="37"/>
      <c r="MX244" s="37"/>
      <c r="MY244" s="37"/>
      <c r="MZ244" s="37"/>
      <c r="NA244" s="37"/>
      <c r="NB244" s="37"/>
      <c r="NC244" s="37"/>
      <c r="ND244" s="37"/>
      <c r="NE244" s="37"/>
      <c r="NF244" s="37"/>
      <c r="NG244" s="37"/>
      <c r="NH244" s="37"/>
      <c r="NI244" s="37"/>
      <c r="NJ244" s="37"/>
      <c r="NK244" s="37"/>
      <c r="NL244" s="37"/>
      <c r="NM244" s="37"/>
      <c r="NN244" s="37"/>
      <c r="NO244" s="37"/>
      <c r="NP244" s="37"/>
      <c r="NQ244" s="37"/>
      <c r="NR244" s="37"/>
      <c r="NS244" s="37"/>
      <c r="NT244" s="37"/>
      <c r="NU244" s="37"/>
      <c r="NV244" s="37"/>
      <c r="NW244" s="37"/>
      <c r="NX244" s="37"/>
      <c r="NY244" s="37"/>
      <c r="NZ244" s="37"/>
      <c r="OA244" s="37"/>
      <c r="OB244" s="37"/>
      <c r="OC244" s="37"/>
      <c r="OD244" s="37"/>
      <c r="OE244" s="37"/>
      <c r="OF244" s="37"/>
      <c r="OG244" s="37"/>
      <c r="OH244" s="37"/>
      <c r="OI244" s="37"/>
      <c r="OJ244" s="37"/>
      <c r="OK244" s="37"/>
      <c r="OL244" s="37"/>
      <c r="OM244" s="37"/>
      <c r="ON244" s="37"/>
      <c r="OO244" s="37"/>
      <c r="OP244" s="37"/>
      <c r="OQ244" s="37"/>
      <c r="OR244" s="37"/>
      <c r="OS244" s="37"/>
      <c r="OT244" s="37"/>
    </row>
    <row r="245" spans="1:410" x14ac:dyDescent="0.35">
      <c r="A245" s="307">
        <v>0.28700000000000014</v>
      </c>
      <c r="B245" s="314">
        <f t="shared" si="24"/>
        <v>0.23804570190903487</v>
      </c>
      <c r="C245" s="315">
        <f t="shared" si="25"/>
        <v>4.895429809096527E-2</v>
      </c>
      <c r="D245" s="37">
        <f t="shared" si="26"/>
        <v>0.23468526975463719</v>
      </c>
      <c r="E245" s="11">
        <f t="shared" si="27"/>
        <v>5.2314730245362956E-2</v>
      </c>
      <c r="F245" s="310">
        <f t="shared" si="28"/>
        <v>0.23796211531887343</v>
      </c>
      <c r="G245" s="311">
        <f t="shared" si="29"/>
        <v>4.9037884681126714E-2</v>
      </c>
      <c r="H245" s="312">
        <f t="shared" si="30"/>
        <v>0.23482364166654388</v>
      </c>
      <c r="I245" s="313">
        <f t="shared" si="31"/>
        <v>5.2176358333456269E-2</v>
      </c>
      <c r="J245" s="323">
        <v>0.23468526975463719</v>
      </c>
      <c r="K245" s="313">
        <v>5.2314730245362956E-2</v>
      </c>
      <c r="M245" s="1">
        <v>0.28700000000000014</v>
      </c>
      <c r="N245" s="37">
        <v>0.23607627647074381</v>
      </c>
      <c r="O245" s="37">
        <v>0.23838661348351886</v>
      </c>
      <c r="P245" s="37">
        <v>0.24283232166807589</v>
      </c>
      <c r="Q245" s="37">
        <v>0.24616851426162634</v>
      </c>
      <c r="R245" s="37">
        <v>0.23444904359488428</v>
      </c>
      <c r="S245" s="37">
        <v>0.23838661348351886</v>
      </c>
      <c r="T245" s="37">
        <v>0.23689209644838405</v>
      </c>
      <c r="U245" s="37">
        <v>0.24320887490255672</v>
      </c>
      <c r="V245" s="37">
        <v>0.23838661348351886</v>
      </c>
      <c r="W245" s="37">
        <v>0.23857054886762974</v>
      </c>
      <c r="X245" s="37">
        <v>0.23838661348351886</v>
      </c>
      <c r="Y245" s="37">
        <v>0.23578000217900352</v>
      </c>
      <c r="Z245" s="37">
        <v>0.23857054886762974</v>
      </c>
      <c r="AA245" s="37">
        <v>0.23857054886762974</v>
      </c>
      <c r="AB245" s="37">
        <v>0.25672325750452463</v>
      </c>
      <c r="AC245" s="37">
        <v>0.23836035673874978</v>
      </c>
      <c r="AD245" s="37">
        <v>0.23462465839639646</v>
      </c>
      <c r="AE245" s="37">
        <v>0.25532713566860976</v>
      </c>
      <c r="AF245" s="37">
        <v>0.23838661348351886</v>
      </c>
      <c r="AG245" s="37">
        <v>0.23857054886762974</v>
      </c>
      <c r="AH245" s="37">
        <v>0.24283232166807589</v>
      </c>
      <c r="AI245" s="37">
        <v>0.25275006266724742</v>
      </c>
      <c r="AJ245" s="37">
        <v>0.23857054886762974</v>
      </c>
      <c r="AK245" s="37">
        <v>0.23447250110141216</v>
      </c>
      <c r="AL245" s="37">
        <v>0.23838661348351886</v>
      </c>
      <c r="AM245" s="37">
        <v>0.23833410296351043</v>
      </c>
      <c r="AN245" s="37">
        <v>0.24236962693781505</v>
      </c>
      <c r="AO245" s="37">
        <v>0.23836035673874978</v>
      </c>
      <c r="AP245" s="37">
        <v>0.23857054886762974</v>
      </c>
      <c r="AQ245" s="37">
        <v>0.24520782525745211</v>
      </c>
      <c r="AR245" s="37">
        <v>0.24283232166807589</v>
      </c>
      <c r="AS245" s="37">
        <v>0.22883607742055978</v>
      </c>
      <c r="AT245" s="37">
        <v>0.2504030817758176</v>
      </c>
      <c r="AU245" s="37">
        <v>0.23611751096301203</v>
      </c>
      <c r="AV245" s="37">
        <v>0.23857054886762974</v>
      </c>
      <c r="AW245" s="37">
        <v>0.23826141982797711</v>
      </c>
      <c r="AX245" s="37">
        <v>0.23836035673874978</v>
      </c>
      <c r="AY245" s="37">
        <v>0.23838661348351886</v>
      </c>
      <c r="AZ245" s="37">
        <v>0.23576241922554897</v>
      </c>
      <c r="BA245" s="37">
        <v>0.23447250110141216</v>
      </c>
      <c r="BB245" s="37">
        <v>0.23447250110141216</v>
      </c>
      <c r="BC245" s="37">
        <v>0.23992256809877843</v>
      </c>
      <c r="BD245" s="37">
        <v>0.2334533397016012</v>
      </c>
      <c r="BE245" s="37">
        <v>0.23838661348351886</v>
      </c>
      <c r="BF245" s="37">
        <v>0.2494615520362502</v>
      </c>
      <c r="BG245" s="37">
        <v>0.24344815062621605</v>
      </c>
      <c r="BH245" s="37">
        <v>0.25256920220110168</v>
      </c>
      <c r="BI245" s="37">
        <v>0.24283232166807589</v>
      </c>
      <c r="BJ245" s="37">
        <v>0.23836035673874978</v>
      </c>
      <c r="BK245" s="37">
        <v>0.26158203602986885</v>
      </c>
      <c r="BL245" s="37">
        <v>0.24765030212014127</v>
      </c>
      <c r="BM245" s="37">
        <v>0.23629666245221825</v>
      </c>
      <c r="BN245" s="37">
        <v>0.23234119831714306</v>
      </c>
      <c r="BO245" s="37">
        <v>0.24014187506085394</v>
      </c>
      <c r="BP245" s="37">
        <v>0.2383472294799247</v>
      </c>
      <c r="BQ245" s="37">
        <v>0.24158893483356669</v>
      </c>
      <c r="BR245" s="37">
        <v>0.23857054886762974</v>
      </c>
      <c r="BS245" s="37">
        <v>0.23857054886762974</v>
      </c>
      <c r="BT245" s="37">
        <v>0.23838661348351886</v>
      </c>
      <c r="BU245" s="37">
        <v>0.23838661348351886</v>
      </c>
      <c r="BV245" s="37">
        <v>0.24283232166807589</v>
      </c>
      <c r="BW245" s="37">
        <v>0.24758083129393826</v>
      </c>
      <c r="BX245" s="37">
        <v>0.23447250110141216</v>
      </c>
      <c r="BY245" s="37">
        <v>0.23871230287412448</v>
      </c>
      <c r="BZ245" s="37">
        <v>0.23706706875673889</v>
      </c>
      <c r="CA245" s="37">
        <v>0.23857054886762974</v>
      </c>
      <c r="CB245" s="37">
        <v>0.23446468166047874</v>
      </c>
      <c r="CC245" s="37">
        <v>0.25138577073410673</v>
      </c>
      <c r="CD245" s="37">
        <v>0.23797172887039708</v>
      </c>
      <c r="CE245" s="37">
        <v>0.24464641681309884</v>
      </c>
      <c r="CF245" s="37">
        <v>0.22092990253553424</v>
      </c>
      <c r="CG245" s="37">
        <v>0.23446468166047874</v>
      </c>
      <c r="CH245" s="37">
        <v>0.26113929267884806</v>
      </c>
      <c r="CI245" s="37">
        <v>0.23032146221983507</v>
      </c>
      <c r="CJ245" s="37">
        <v>0.24283232166807589</v>
      </c>
      <c r="CK245" s="37">
        <v>0.24975075739006058</v>
      </c>
      <c r="CL245" s="37">
        <v>0.23447250110141216</v>
      </c>
      <c r="CM245" s="37">
        <v>0.23870355779721808</v>
      </c>
      <c r="CN245" s="37">
        <v>0.24404899614215636</v>
      </c>
      <c r="CO245" s="37">
        <v>0.25875692620386337</v>
      </c>
      <c r="CP245" s="37">
        <v>0.24468430498574723</v>
      </c>
      <c r="CQ245" s="37">
        <v>0.23814154818404343</v>
      </c>
      <c r="CR245" s="37">
        <v>0.23462465839639646</v>
      </c>
      <c r="CS245" s="37">
        <v>0.24566682683236873</v>
      </c>
      <c r="CT245" s="37">
        <v>0.23447250110141216</v>
      </c>
      <c r="CU245" s="37">
        <v>0.23526525242151419</v>
      </c>
      <c r="CV245" s="37">
        <v>0.23462465839639646</v>
      </c>
      <c r="CW245" s="37">
        <v>0.24120039659640624</v>
      </c>
      <c r="CX245" s="37">
        <v>0.23447250110141216</v>
      </c>
      <c r="CY245" s="37">
        <v>0.23447250110141216</v>
      </c>
      <c r="CZ245" s="37">
        <v>0.24704880760199455</v>
      </c>
      <c r="DA245" s="37">
        <v>0.23462465839639646</v>
      </c>
      <c r="DB245" s="37">
        <v>0.23297266802900918</v>
      </c>
      <c r="DC245" s="37">
        <v>0.23446468166047874</v>
      </c>
      <c r="DD245" s="37">
        <v>0.23939969959029028</v>
      </c>
      <c r="DE245" s="37">
        <v>0.23443340661768453</v>
      </c>
      <c r="DF245" s="37">
        <v>0.23986528758480108</v>
      </c>
      <c r="DG245" s="37">
        <v>0.23234119831714306</v>
      </c>
      <c r="DH245" s="37">
        <v>0.23278430782183501</v>
      </c>
      <c r="DI245" s="37">
        <v>0.24148065013693398</v>
      </c>
      <c r="DJ245" s="37">
        <v>0.23931642218345783</v>
      </c>
      <c r="DK245" s="37">
        <v>0.23447250110141216</v>
      </c>
      <c r="DL245" s="37">
        <v>0.23447250110141216</v>
      </c>
      <c r="DM245" s="37">
        <v>0.22210806899777458</v>
      </c>
      <c r="DN245" s="37">
        <v>0.2362825125866157</v>
      </c>
      <c r="DO245" s="37">
        <v>0.23447250110141216</v>
      </c>
      <c r="DP245" s="37">
        <v>0.23234119831714306</v>
      </c>
      <c r="DQ245" s="37">
        <v>0.2390832859373333</v>
      </c>
      <c r="DR245" s="37">
        <v>0.22232036432828783</v>
      </c>
      <c r="DS245" s="37">
        <v>0.23596919449849785</v>
      </c>
      <c r="DT245" s="37">
        <v>0.22968705802190725</v>
      </c>
      <c r="DU245" s="37">
        <v>0.23447250110141216</v>
      </c>
      <c r="DV245" s="37">
        <v>0.23428139008013171</v>
      </c>
      <c r="DW245" s="37">
        <v>0.23276687204815771</v>
      </c>
      <c r="DX245" s="37">
        <v>0.23549012881435916</v>
      </c>
      <c r="DY245" s="37">
        <v>0.23462465839639646</v>
      </c>
      <c r="DZ245" s="37">
        <v>0.23051411786684617</v>
      </c>
      <c r="EA245" s="37">
        <v>0.234536090581146</v>
      </c>
      <c r="EB245" s="37">
        <v>0.23939969959029028</v>
      </c>
      <c r="EC245" s="37">
        <v>0.23447250110141216</v>
      </c>
      <c r="ED245" s="37">
        <v>0.2398580288441845</v>
      </c>
      <c r="EE245" s="37">
        <v>0.23462465839639646</v>
      </c>
      <c r="EF245" s="37">
        <v>0.23447250110141216</v>
      </c>
      <c r="EG245" s="37">
        <v>0.23234119831714306</v>
      </c>
      <c r="EH245" s="37">
        <v>0.23447250110141216</v>
      </c>
      <c r="EI245" s="37">
        <v>0.23447250110141216</v>
      </c>
      <c r="EJ245" s="37">
        <v>0.24082462581144326</v>
      </c>
      <c r="EK245" s="37">
        <v>0.2360362210009701</v>
      </c>
      <c r="EL245" s="37">
        <v>0.24082462581144326</v>
      </c>
      <c r="EM245" s="37">
        <v>0.24155157620270784</v>
      </c>
      <c r="EN245" s="37">
        <v>0.23657497654055248</v>
      </c>
      <c r="EO245" s="37">
        <v>0.21962426779536637</v>
      </c>
      <c r="EP245" s="37">
        <v>0.24082462581144326</v>
      </c>
      <c r="EQ245" s="37">
        <v>0.23659772586967631</v>
      </c>
      <c r="ER245" s="37">
        <v>0.22655707466567931</v>
      </c>
      <c r="ES245" s="37">
        <v>0.22575288217004208</v>
      </c>
      <c r="ET245" s="37">
        <v>0.23462465839639646</v>
      </c>
      <c r="EU245" s="37">
        <v>0.23894335780116993</v>
      </c>
      <c r="EV245" s="37">
        <v>0.23986528758480108</v>
      </c>
      <c r="EW245" s="37">
        <v>0.24381840845448699</v>
      </c>
      <c r="EX245" s="37">
        <v>0.23447250110141216</v>
      </c>
      <c r="EY245" s="37">
        <v>0.23447250110141216</v>
      </c>
      <c r="EZ245" s="37">
        <v>0.23871099058147927</v>
      </c>
      <c r="FA245" s="37">
        <v>0.23462465839639646</v>
      </c>
      <c r="FB245" s="37">
        <v>0.232988906896332</v>
      </c>
      <c r="FC245" s="37">
        <v>0.23462465839639646</v>
      </c>
      <c r="FD245" s="37">
        <v>0.21643908406013979</v>
      </c>
      <c r="FE245" s="37">
        <v>0.23659772586967631</v>
      </c>
      <c r="FF245" s="37">
        <v>0.232988906896332</v>
      </c>
      <c r="FG245" s="37">
        <v>0.23447250110141216</v>
      </c>
      <c r="FH245" s="37">
        <v>0.23434714093932407</v>
      </c>
      <c r="FI245" s="37">
        <v>0.22751508707734658</v>
      </c>
      <c r="FJ245" s="37">
        <v>0.24917120161267126</v>
      </c>
      <c r="FK245" s="37">
        <v>0.23462465839639646</v>
      </c>
      <c r="FL245" s="37">
        <v>0.23534854097877056</v>
      </c>
      <c r="FM245" s="37">
        <v>0.23756654133495192</v>
      </c>
      <c r="FN245" s="37">
        <v>0.24082462581144326</v>
      </c>
      <c r="FO245" s="37">
        <v>0.24423598463220197</v>
      </c>
      <c r="FP245" s="37">
        <v>0.23462465839639646</v>
      </c>
      <c r="FQ245" s="37">
        <v>0.23447250110141216</v>
      </c>
      <c r="FR245" s="37">
        <v>0.23462465839639646</v>
      </c>
      <c r="FS245" s="37">
        <v>0.22743967440348412</v>
      </c>
      <c r="FT245" s="37">
        <v>0.23447250110141216</v>
      </c>
      <c r="FU245" s="37">
        <v>0.23447250110141216</v>
      </c>
      <c r="FV245" s="37">
        <v>0.234536090581146</v>
      </c>
      <c r="FW245" s="37">
        <v>0.24571062322762094</v>
      </c>
      <c r="FX245" s="37">
        <v>0.24082462581144326</v>
      </c>
      <c r="FY245" s="37">
        <v>0.23852977959940769</v>
      </c>
      <c r="FZ245" s="37">
        <v>0.23002518831256902</v>
      </c>
      <c r="GA245" s="37">
        <v>0.23447250110141216</v>
      </c>
      <c r="GB245" s="37">
        <v>0.23447250110141216</v>
      </c>
      <c r="GC245" s="37">
        <v>0.24910327355406037</v>
      </c>
      <c r="GD245" s="37">
        <v>0.23376080999233428</v>
      </c>
      <c r="GE245" s="37">
        <v>0.23462465839639646</v>
      </c>
      <c r="GF245" s="37">
        <v>0.23447250110141216</v>
      </c>
      <c r="GG245" s="37">
        <v>0.24434914900415294</v>
      </c>
      <c r="GH245" s="37">
        <v>0.22932034076228969</v>
      </c>
      <c r="GI245" s="37">
        <v>0.234536090581146</v>
      </c>
      <c r="GJ245" s="37">
        <v>0.23462465839639646</v>
      </c>
      <c r="GK245" s="37">
        <v>0.22951886118681353</v>
      </c>
      <c r="GL245" s="37">
        <v>0.23444904359488428</v>
      </c>
      <c r="GM245" s="37">
        <v>0.25002834001811469</v>
      </c>
      <c r="GN245" s="37">
        <v>0.23234119831714306</v>
      </c>
      <c r="GO245" s="37">
        <v>0.23325753960029605</v>
      </c>
      <c r="GP245" s="37">
        <v>0.23462465839639646</v>
      </c>
      <c r="GQ245" s="37">
        <v>0.24850368898399688</v>
      </c>
      <c r="GR245" s="37">
        <v>0.24082462581144326</v>
      </c>
      <c r="GS245" s="37">
        <v>0.23447250110141216</v>
      </c>
      <c r="GT245" s="37">
        <v>0.24051211407433026</v>
      </c>
      <c r="GU245" s="37">
        <v>0.23766202340208276</v>
      </c>
      <c r="GV245" s="37">
        <v>0.23434714093932407</v>
      </c>
      <c r="GW245" s="37">
        <v>0.23447250110141216</v>
      </c>
      <c r="GX245" s="37">
        <v>0.24164420535854969</v>
      </c>
      <c r="GY245" s="37">
        <v>0.24082462581144326</v>
      </c>
      <c r="GZ245" s="37">
        <v>0.23765304681082999</v>
      </c>
      <c r="HA245" s="37">
        <v>0.23446468166047874</v>
      </c>
      <c r="HB245" s="37">
        <v>0.23756654133495192</v>
      </c>
      <c r="HC245" s="37">
        <v>0.23573817272587649</v>
      </c>
      <c r="HD245" s="37">
        <v>0.23462465839639646</v>
      </c>
      <c r="HE245" s="37">
        <v>0.19656842814528663</v>
      </c>
      <c r="HF245" s="37">
        <v>0.23447250110141216</v>
      </c>
      <c r="HG245" s="37">
        <v>0.19491679151701513</v>
      </c>
      <c r="HH245" s="37">
        <v>0.23697837662995003</v>
      </c>
      <c r="HI245" s="37">
        <v>0.23447250110141216</v>
      </c>
      <c r="HJ245" s="37">
        <v>0.23613080760504679</v>
      </c>
      <c r="HK245" s="37">
        <v>0.23032146221983507</v>
      </c>
      <c r="HL245" s="37">
        <v>0.2323886269049531</v>
      </c>
      <c r="HM245" s="37">
        <v>0.23447250110141216</v>
      </c>
      <c r="HN245" s="37">
        <v>0.22578561842466538</v>
      </c>
      <c r="HO245" s="37">
        <v>0.23988417422175368</v>
      </c>
      <c r="HP245" s="37">
        <v>0.23462465839639646</v>
      </c>
      <c r="HQ245" s="37">
        <v>0.23444904359488428</v>
      </c>
      <c r="HR245" s="37">
        <v>0.22491280118785895</v>
      </c>
      <c r="HS245" s="37">
        <v>0.23619319030179708</v>
      </c>
      <c r="HT245" s="37">
        <v>0.23446468166047874</v>
      </c>
      <c r="HU245" s="37">
        <v>0.23968458559759376</v>
      </c>
      <c r="HV245" s="37">
        <v>0.23234119831714306</v>
      </c>
      <c r="HW245" s="37">
        <v>0.23447250110141216</v>
      </c>
      <c r="HX245" s="37">
        <v>0.24082462581144326</v>
      </c>
      <c r="HY245" s="37">
        <v>0.24082462581144326</v>
      </c>
      <c r="HZ245" s="37">
        <v>0.23015286528816858</v>
      </c>
      <c r="IA245" s="37">
        <v>0.23446468166047874</v>
      </c>
      <c r="IB245" s="37">
        <v>0.23443340661768453</v>
      </c>
      <c r="IC245" s="37">
        <v>0.23160822794044589</v>
      </c>
      <c r="ID245" s="37">
        <v>0.23446468166047874</v>
      </c>
      <c r="IE245" s="37">
        <v>0.23447250110141216</v>
      </c>
      <c r="IF245" s="37">
        <v>0.234536090581146</v>
      </c>
      <c r="IG245" s="37">
        <v>0.23234119831714306</v>
      </c>
      <c r="IH245" s="37">
        <v>0.23931642218345783</v>
      </c>
      <c r="II245" s="37">
        <v>0.24082462581144326</v>
      </c>
      <c r="IJ245" s="37">
        <v>0.23584381003452615</v>
      </c>
      <c r="IK245" s="37">
        <v>0.23596925717648376</v>
      </c>
      <c r="IL245" s="37">
        <v>0.23278430782183501</v>
      </c>
      <c r="IM245" s="37"/>
      <c r="IN245" s="37"/>
      <c r="IO245" s="37"/>
      <c r="IP245" s="37"/>
      <c r="IQ245" s="37"/>
      <c r="IR245" s="37"/>
      <c r="IS245" s="37"/>
      <c r="IT245" s="37"/>
      <c r="IU245" s="37"/>
      <c r="IV245" s="37"/>
      <c r="IW245" s="37"/>
      <c r="IX245" s="37"/>
      <c r="IY245" s="37"/>
      <c r="IZ245" s="37"/>
      <c r="JA245" s="37"/>
      <c r="JB245" s="37"/>
      <c r="JC245" s="37"/>
      <c r="JD245" s="37"/>
      <c r="JE245" s="37"/>
      <c r="JF245" s="37"/>
      <c r="JG245" s="37"/>
      <c r="JH245" s="37"/>
      <c r="JI245" s="37"/>
      <c r="JJ245" s="37"/>
      <c r="JK245" s="37"/>
      <c r="JL245" s="37"/>
      <c r="JM245" s="37"/>
      <c r="JN245" s="37"/>
      <c r="JO245" s="37"/>
      <c r="JP245" s="37"/>
      <c r="JQ245" s="37"/>
      <c r="JR245" s="37"/>
      <c r="JS245" s="37"/>
      <c r="JT245" s="37"/>
      <c r="JU245" s="37"/>
      <c r="JV245" s="37"/>
      <c r="JW245" s="37"/>
      <c r="JX245" s="37"/>
      <c r="JY245" s="37"/>
      <c r="JZ245" s="37"/>
      <c r="KA245" s="37"/>
      <c r="KB245" s="37"/>
      <c r="KC245" s="37"/>
      <c r="KD245" s="37"/>
      <c r="KE245" s="37"/>
      <c r="KF245" s="37"/>
      <c r="KG245" s="37"/>
      <c r="KH245" s="37"/>
      <c r="KI245" s="37"/>
      <c r="KJ245" s="37"/>
      <c r="KK245" s="37"/>
      <c r="KL245" s="37"/>
      <c r="KM245" s="37"/>
      <c r="KN245" s="37"/>
      <c r="KO245" s="37"/>
      <c r="KP245" s="37"/>
      <c r="KQ245" s="37"/>
      <c r="KR245" s="37"/>
      <c r="KS245" s="37"/>
      <c r="KT245" s="37"/>
      <c r="KU245" s="37"/>
      <c r="KV245" s="37"/>
      <c r="KW245" s="37"/>
      <c r="KX245" s="37"/>
      <c r="KY245" s="37"/>
      <c r="KZ245" s="37"/>
      <c r="LA245" s="37"/>
      <c r="LB245" s="37"/>
      <c r="LC245" s="37"/>
      <c r="LD245" s="37"/>
      <c r="LE245" s="37"/>
      <c r="LF245" s="37"/>
      <c r="LG245" s="37"/>
      <c r="LH245" s="37"/>
      <c r="LI245" s="37"/>
      <c r="LJ245" s="37"/>
      <c r="LK245" s="37"/>
      <c r="LL245" s="37"/>
      <c r="LM245" s="37"/>
      <c r="LN245" s="37"/>
      <c r="LO245" s="37"/>
      <c r="LP245" s="37"/>
      <c r="LQ245" s="37"/>
      <c r="LR245" s="37"/>
      <c r="LS245" s="37"/>
      <c r="LT245" s="37"/>
      <c r="LU245" s="37"/>
      <c r="LV245" s="37"/>
      <c r="LW245" s="37"/>
      <c r="LX245" s="37"/>
      <c r="LY245" s="37"/>
      <c r="LZ245" s="37"/>
      <c r="MA245" s="37"/>
      <c r="MB245" s="37"/>
      <c r="MC245" s="37"/>
      <c r="MD245" s="37"/>
      <c r="ME245" s="37"/>
      <c r="MF245" s="37"/>
      <c r="MG245" s="37"/>
      <c r="MH245" s="37"/>
      <c r="MI245" s="37"/>
      <c r="MJ245" s="37"/>
      <c r="MK245" s="37"/>
      <c r="ML245" s="37"/>
      <c r="MM245" s="37"/>
      <c r="MN245" s="37"/>
      <c r="MO245" s="37"/>
      <c r="MP245" s="37"/>
      <c r="MQ245" s="37"/>
      <c r="MR245" s="37"/>
      <c r="MS245" s="37"/>
      <c r="MT245" s="37"/>
      <c r="MU245" s="37"/>
      <c r="MV245" s="37"/>
      <c r="MW245" s="37"/>
      <c r="MX245" s="37"/>
      <c r="MY245" s="37"/>
      <c r="MZ245" s="37"/>
      <c r="NA245" s="37"/>
      <c r="NB245" s="37"/>
      <c r="NC245" s="37"/>
      <c r="ND245" s="37"/>
      <c r="NE245" s="37"/>
      <c r="NF245" s="37"/>
      <c r="NG245" s="37"/>
      <c r="NH245" s="37"/>
      <c r="NI245" s="37"/>
      <c r="NJ245" s="37"/>
      <c r="NK245" s="37"/>
      <c r="NL245" s="37"/>
      <c r="NM245" s="37"/>
      <c r="NN245" s="37"/>
      <c r="NO245" s="37"/>
      <c r="NP245" s="37"/>
      <c r="NQ245" s="37"/>
      <c r="NR245" s="37"/>
      <c r="NS245" s="37"/>
      <c r="NT245" s="37"/>
      <c r="NU245" s="37"/>
      <c r="NV245" s="37"/>
      <c r="NW245" s="37"/>
      <c r="NX245" s="37"/>
      <c r="NY245" s="37"/>
      <c r="NZ245" s="37"/>
      <c r="OA245" s="37"/>
      <c r="OB245" s="37"/>
      <c r="OC245" s="37"/>
      <c r="OD245" s="37"/>
      <c r="OE245" s="37"/>
      <c r="OF245" s="37"/>
      <c r="OG245" s="37"/>
      <c r="OH245" s="37"/>
      <c r="OI245" s="37"/>
      <c r="OJ245" s="37"/>
      <c r="OK245" s="37"/>
      <c r="OL245" s="37"/>
      <c r="OM245" s="37"/>
      <c r="ON245" s="37"/>
      <c r="OO245" s="37"/>
      <c r="OP245" s="37"/>
      <c r="OQ245" s="37"/>
      <c r="OR245" s="37"/>
      <c r="OS245" s="37"/>
      <c r="OT245" s="37"/>
    </row>
    <row r="246" spans="1:410" x14ac:dyDescent="0.35">
      <c r="A246" s="307">
        <v>0.28800000000000014</v>
      </c>
      <c r="B246" s="314">
        <f t="shared" si="24"/>
        <v>0.23895184768049538</v>
      </c>
      <c r="C246" s="315">
        <f t="shared" si="25"/>
        <v>4.9048152319504768E-2</v>
      </c>
      <c r="D246" s="37">
        <f t="shared" si="26"/>
        <v>0.2355921915235796</v>
      </c>
      <c r="E246" s="11">
        <f t="shared" si="27"/>
        <v>5.2407808476420542E-2</v>
      </c>
      <c r="F246" s="310">
        <f t="shared" si="28"/>
        <v>0.23886760481378128</v>
      </c>
      <c r="G246" s="311">
        <f t="shared" si="29"/>
        <v>4.9132395186218869E-2</v>
      </c>
      <c r="H246" s="312">
        <f t="shared" si="30"/>
        <v>0.23573199389568691</v>
      </c>
      <c r="I246" s="313">
        <f t="shared" si="31"/>
        <v>5.226800610431323E-2</v>
      </c>
      <c r="J246" s="323">
        <v>0.2355921915235796</v>
      </c>
      <c r="K246" s="313">
        <v>5.2407808476420542E-2</v>
      </c>
      <c r="M246" s="1">
        <v>0.28800000000000014</v>
      </c>
      <c r="N246" s="37">
        <v>0.23698453307577338</v>
      </c>
      <c r="O246" s="37">
        <v>0.23929198227610105</v>
      </c>
      <c r="P246" s="37">
        <v>0.24372921098494649</v>
      </c>
      <c r="Q246" s="37">
        <v>0.24705961577968738</v>
      </c>
      <c r="R246" s="37">
        <v>0.23535474036127302</v>
      </c>
      <c r="S246" s="37">
        <v>0.23929198227610105</v>
      </c>
      <c r="T246" s="37">
        <v>0.2377970774539484</v>
      </c>
      <c r="U246" s="37">
        <v>0.2440988405719724</v>
      </c>
      <c r="V246" s="37">
        <v>0.23929198227610105</v>
      </c>
      <c r="W246" s="37">
        <v>0.23946637974740925</v>
      </c>
      <c r="X246" s="37">
        <v>0.23929198227610105</v>
      </c>
      <c r="Y246" s="37">
        <v>0.23669113700299804</v>
      </c>
      <c r="Z246" s="37">
        <v>0.23946637974740925</v>
      </c>
      <c r="AA246" s="37">
        <v>0.23946637974740925</v>
      </c>
      <c r="AB246" s="37">
        <v>0.25767899775086178</v>
      </c>
      <c r="AC246" s="37">
        <v>0.23926292186386156</v>
      </c>
      <c r="AD246" s="37">
        <v>0.23554287373457217</v>
      </c>
      <c r="AE246" s="37">
        <v>0.25628529355988894</v>
      </c>
      <c r="AF246" s="37">
        <v>0.23929198227610105</v>
      </c>
      <c r="AG246" s="37">
        <v>0.23946637974740925</v>
      </c>
      <c r="AH246" s="37">
        <v>0.24372921098494649</v>
      </c>
      <c r="AI246" s="37">
        <v>0.25371810293812924</v>
      </c>
      <c r="AJ246" s="37">
        <v>0.23946637974740925</v>
      </c>
      <c r="AK246" s="37">
        <v>0.2353865398251842</v>
      </c>
      <c r="AL246" s="37">
        <v>0.23929198227610105</v>
      </c>
      <c r="AM246" s="37">
        <v>0.23923386506405042</v>
      </c>
      <c r="AN246" s="37">
        <v>0.24326641327817344</v>
      </c>
      <c r="AO246" s="37">
        <v>0.23926292186386156</v>
      </c>
      <c r="AP246" s="37">
        <v>0.23946637974740925</v>
      </c>
      <c r="AQ246" s="37">
        <v>0.24614363937029249</v>
      </c>
      <c r="AR246" s="37">
        <v>0.24372921098494649</v>
      </c>
      <c r="AS246" s="37">
        <v>0.2297422056885583</v>
      </c>
      <c r="AT246" s="37">
        <v>0.25129991874556024</v>
      </c>
      <c r="AU246" s="37">
        <v>0.23701936721602856</v>
      </c>
      <c r="AV246" s="37">
        <v>0.23946637974740925</v>
      </c>
      <c r="AW246" s="37">
        <v>0.23916681098189674</v>
      </c>
      <c r="AX246" s="37">
        <v>0.23926292186386156</v>
      </c>
      <c r="AY246" s="37">
        <v>0.23929198227610105</v>
      </c>
      <c r="AZ246" s="37">
        <v>0.2366758244051943</v>
      </c>
      <c r="BA246" s="37">
        <v>0.2353865398251842</v>
      </c>
      <c r="BB246" s="37">
        <v>0.2353865398251842</v>
      </c>
      <c r="BC246" s="37">
        <v>0.24083741401641845</v>
      </c>
      <c r="BD246" s="37">
        <v>0.23435618926868518</v>
      </c>
      <c r="BE246" s="37">
        <v>0.23929198227610105</v>
      </c>
      <c r="BF246" s="37">
        <v>0.25037445023723648</v>
      </c>
      <c r="BG246" s="37">
        <v>0.24434369780753551</v>
      </c>
      <c r="BH246" s="37">
        <v>0.25351501198516391</v>
      </c>
      <c r="BI246" s="37">
        <v>0.24372921098494649</v>
      </c>
      <c r="BJ246" s="37">
        <v>0.23926292186386156</v>
      </c>
      <c r="BK246" s="37">
        <v>0.26252734795483779</v>
      </c>
      <c r="BL246" s="37">
        <v>0.24854791832324574</v>
      </c>
      <c r="BM246" s="37">
        <v>0.23720149077693864</v>
      </c>
      <c r="BN246" s="37">
        <v>0.23325041682545766</v>
      </c>
      <c r="BO246" s="37">
        <v>0.24101526161695452</v>
      </c>
      <c r="BP246" s="37">
        <v>0.23924839301238343</v>
      </c>
      <c r="BQ246" s="37">
        <v>0.2424956412470427</v>
      </c>
      <c r="BR246" s="37">
        <v>0.23946637974740925</v>
      </c>
      <c r="BS246" s="37">
        <v>0.23946637974740925</v>
      </c>
      <c r="BT246" s="37">
        <v>0.23929198227610105</v>
      </c>
      <c r="BU246" s="37">
        <v>0.23929198227610105</v>
      </c>
      <c r="BV246" s="37">
        <v>0.24372921098494649</v>
      </c>
      <c r="BW246" s="37">
        <v>0.24858896225162774</v>
      </c>
      <c r="BX246" s="37">
        <v>0.2353865398251842</v>
      </c>
      <c r="BY246" s="37">
        <v>0.23961090619327341</v>
      </c>
      <c r="BZ246" s="37">
        <v>0.23797623977854365</v>
      </c>
      <c r="CA246" s="37">
        <v>0.23946637974740925</v>
      </c>
      <c r="CB246" s="37">
        <v>0.23537593950734559</v>
      </c>
      <c r="CC246" s="37">
        <v>0.25231318011457948</v>
      </c>
      <c r="CD246" s="37">
        <v>0.2388608222936881</v>
      </c>
      <c r="CE246" s="37">
        <v>0.24557996542649319</v>
      </c>
      <c r="CF246" s="37">
        <v>0.22186477246290326</v>
      </c>
      <c r="CG246" s="37">
        <v>0.23537593950734559</v>
      </c>
      <c r="CH246" s="37">
        <v>0.26208617911786281</v>
      </c>
      <c r="CI246" s="37">
        <v>0.231241732814913</v>
      </c>
      <c r="CJ246" s="37">
        <v>0.24372921098494649</v>
      </c>
      <c r="CK246" s="37">
        <v>0.25064472730439635</v>
      </c>
      <c r="CL246" s="37">
        <v>0.2353865398251842</v>
      </c>
      <c r="CM246" s="37">
        <v>0.23961307883747907</v>
      </c>
      <c r="CN246" s="37">
        <v>0.24495139578023783</v>
      </c>
      <c r="CO246" s="37">
        <v>0.25970822802439564</v>
      </c>
      <c r="CP246" s="37">
        <v>0.24557483439518135</v>
      </c>
      <c r="CQ246" s="37">
        <v>0.23904696382445145</v>
      </c>
      <c r="CR246" s="37">
        <v>0.23554287373457217</v>
      </c>
      <c r="CS246" s="37">
        <v>0.24655403940587339</v>
      </c>
      <c r="CT246" s="37">
        <v>0.2353865398251842</v>
      </c>
      <c r="CU246" s="37">
        <v>0.23617794669012437</v>
      </c>
      <c r="CV246" s="37">
        <v>0.23554287373457217</v>
      </c>
      <c r="CW246" s="37">
        <v>0.24211813551432404</v>
      </c>
      <c r="CX246" s="37">
        <v>0.2353865398251842</v>
      </c>
      <c r="CY246" s="37">
        <v>0.2353865398251842</v>
      </c>
      <c r="CZ246" s="37">
        <v>0.2479534282751561</v>
      </c>
      <c r="DA246" s="37">
        <v>0.23554287373457217</v>
      </c>
      <c r="DB246" s="37">
        <v>0.23387251103760187</v>
      </c>
      <c r="DC246" s="37">
        <v>0.23537593950734559</v>
      </c>
      <c r="DD246" s="37">
        <v>0.24030320354716284</v>
      </c>
      <c r="DE246" s="37">
        <v>0.23533354320143118</v>
      </c>
      <c r="DF246" s="37">
        <v>0.24076717991511987</v>
      </c>
      <c r="DG246" s="37">
        <v>0.23325041682545766</v>
      </c>
      <c r="DH246" s="37">
        <v>0.23370401326845935</v>
      </c>
      <c r="DI246" s="37">
        <v>0.24239864219479768</v>
      </c>
      <c r="DJ246" s="37">
        <v>0.24023271131432944</v>
      </c>
      <c r="DK246" s="37">
        <v>0.2353865398251842</v>
      </c>
      <c r="DL246" s="37">
        <v>0.2353865398251842</v>
      </c>
      <c r="DM246" s="37">
        <v>0.22299281529099191</v>
      </c>
      <c r="DN246" s="37">
        <v>0.23718382435002527</v>
      </c>
      <c r="DO246" s="37">
        <v>0.2353865398251842</v>
      </c>
      <c r="DP246" s="37">
        <v>0.23325041682545766</v>
      </c>
      <c r="DQ246" s="37">
        <v>0.24000319573250617</v>
      </c>
      <c r="DR246" s="37">
        <v>0.22324085254374593</v>
      </c>
      <c r="DS246" s="37">
        <v>0.23688363391655387</v>
      </c>
      <c r="DT246" s="37">
        <v>0.23060400650997992</v>
      </c>
      <c r="DU246" s="37">
        <v>0.2353865398251842</v>
      </c>
      <c r="DV246" s="37">
        <v>0.23518988969409316</v>
      </c>
      <c r="DW246" s="37">
        <v>0.23367304766520092</v>
      </c>
      <c r="DX246" s="37">
        <v>0.23640793808910465</v>
      </c>
      <c r="DY246" s="37">
        <v>0.23554287373457217</v>
      </c>
      <c r="DZ246" s="37">
        <v>0.23122474658586611</v>
      </c>
      <c r="EA246" s="37">
        <v>0.23545114623982943</v>
      </c>
      <c r="EB246" s="37">
        <v>0.24030320354716284</v>
      </c>
      <c r="EC246" s="37">
        <v>0.2353865398251842</v>
      </c>
      <c r="ED246" s="37">
        <v>0.24086471346041827</v>
      </c>
      <c r="EE246" s="37">
        <v>0.23554287373457217</v>
      </c>
      <c r="EF246" s="37">
        <v>0.2353865398251842</v>
      </c>
      <c r="EG246" s="37">
        <v>0.23325041682545766</v>
      </c>
      <c r="EH246" s="37">
        <v>0.2353865398251842</v>
      </c>
      <c r="EI246" s="37">
        <v>0.2353865398251842</v>
      </c>
      <c r="EJ246" s="37">
        <v>0.24172322594819606</v>
      </c>
      <c r="EK246" s="37">
        <v>0.23696455414472339</v>
      </c>
      <c r="EL246" s="37">
        <v>0.24172322594819606</v>
      </c>
      <c r="EM246" s="37">
        <v>0.24245404063230147</v>
      </c>
      <c r="EN246" s="37">
        <v>0.23747954905045221</v>
      </c>
      <c r="EO246" s="37">
        <v>0.22008129798800002</v>
      </c>
      <c r="EP246" s="37">
        <v>0.24172322594819606</v>
      </c>
      <c r="EQ246" s="37">
        <v>0.23750141087299226</v>
      </c>
      <c r="ER246" s="37">
        <v>0.22748121736851545</v>
      </c>
      <c r="ES246" s="37">
        <v>0.2267029003499601</v>
      </c>
      <c r="ET246" s="37">
        <v>0.23554287373457217</v>
      </c>
      <c r="EU246" s="37">
        <v>0.23984845060507221</v>
      </c>
      <c r="EV246" s="37">
        <v>0.24076717991511987</v>
      </c>
      <c r="EW246" s="37">
        <v>0.24471599256136622</v>
      </c>
      <c r="EX246" s="37">
        <v>0.2353865398251842</v>
      </c>
      <c r="EY246" s="37">
        <v>0.2353865398251842</v>
      </c>
      <c r="EZ246" s="37">
        <v>0.23961128519811647</v>
      </c>
      <c r="FA246" s="37">
        <v>0.23554287373457217</v>
      </c>
      <c r="FB246" s="37">
        <v>0.23389794825679755</v>
      </c>
      <c r="FC246" s="37">
        <v>0.23554287373457217</v>
      </c>
      <c r="FD246" s="37">
        <v>0.21729427961112235</v>
      </c>
      <c r="FE246" s="37">
        <v>0.23750141087299226</v>
      </c>
      <c r="FF246" s="37">
        <v>0.23389794825679755</v>
      </c>
      <c r="FG246" s="37">
        <v>0.2353865398251842</v>
      </c>
      <c r="FH246" s="37">
        <v>0.23526119275814117</v>
      </c>
      <c r="FI246" s="37">
        <v>0.22841891407324244</v>
      </c>
      <c r="FJ246" s="37">
        <v>0.25006571435993608</v>
      </c>
      <c r="FK246" s="37">
        <v>0.23554287373457217</v>
      </c>
      <c r="FL246" s="37">
        <v>0.23624282473353508</v>
      </c>
      <c r="FM246" s="37">
        <v>0.23848169152534227</v>
      </c>
      <c r="FN246" s="37">
        <v>0.24172322594819606</v>
      </c>
      <c r="FO246" s="37">
        <v>0.2451366170419933</v>
      </c>
      <c r="FP246" s="37">
        <v>0.23554287373457217</v>
      </c>
      <c r="FQ246" s="37">
        <v>0.2353865398251842</v>
      </c>
      <c r="FR246" s="37">
        <v>0.23554287373457217</v>
      </c>
      <c r="FS246" s="37">
        <v>0.22835633351080675</v>
      </c>
      <c r="FT246" s="37">
        <v>0.2353865398251842</v>
      </c>
      <c r="FU246" s="37">
        <v>0.2353865398251842</v>
      </c>
      <c r="FV246" s="37">
        <v>0.23545114623982943</v>
      </c>
      <c r="FW246" s="37">
        <v>0.2466262612690262</v>
      </c>
      <c r="FX246" s="37">
        <v>0.24172322594819606</v>
      </c>
      <c r="FY246" s="37">
        <v>0.23948045125299933</v>
      </c>
      <c r="FZ246" s="37">
        <v>0.23093318390365813</v>
      </c>
      <c r="GA246" s="37">
        <v>0.2353865398251842</v>
      </c>
      <c r="GB246" s="37">
        <v>0.2353865398251842</v>
      </c>
      <c r="GC246" s="37">
        <v>0.25005162663165903</v>
      </c>
      <c r="GD246" s="37">
        <v>0.23467943306445083</v>
      </c>
      <c r="GE246" s="37">
        <v>0.23554287373457217</v>
      </c>
      <c r="GF246" s="37">
        <v>0.2353865398251842</v>
      </c>
      <c r="GG246" s="37">
        <v>0.24525243820885567</v>
      </c>
      <c r="GH246" s="37">
        <v>0.23023184917856288</v>
      </c>
      <c r="GI246" s="37">
        <v>0.23545114623982943</v>
      </c>
      <c r="GJ246" s="37">
        <v>0.23554287373457217</v>
      </c>
      <c r="GK246" s="37">
        <v>0.23044391295827649</v>
      </c>
      <c r="GL246" s="37">
        <v>0.23535474036127302</v>
      </c>
      <c r="GM246" s="37">
        <v>0.2509604749157015</v>
      </c>
      <c r="GN246" s="37">
        <v>0.23325041682545766</v>
      </c>
      <c r="GO246" s="37">
        <v>0.23414565474029359</v>
      </c>
      <c r="GP246" s="37">
        <v>0.23554287373457217</v>
      </c>
      <c r="GQ246" s="37">
        <v>0.24939978702948662</v>
      </c>
      <c r="GR246" s="37">
        <v>0.24172322594819606</v>
      </c>
      <c r="GS246" s="37">
        <v>0.2353865398251842</v>
      </c>
      <c r="GT246" s="37">
        <v>0.24144791989959891</v>
      </c>
      <c r="GU246" s="37">
        <v>0.2385912928859002</v>
      </c>
      <c r="GV246" s="37">
        <v>0.23526119275814117</v>
      </c>
      <c r="GW246" s="37">
        <v>0.2353865398251842</v>
      </c>
      <c r="GX246" s="37">
        <v>0.24255240991866223</v>
      </c>
      <c r="GY246" s="37">
        <v>0.24172322594819606</v>
      </c>
      <c r="GZ246" s="37">
        <v>0.2385563698617077</v>
      </c>
      <c r="HA246" s="37">
        <v>0.23537593950734559</v>
      </c>
      <c r="HB246" s="37">
        <v>0.23848169152534227</v>
      </c>
      <c r="HC246" s="37">
        <v>0.2366409421572313</v>
      </c>
      <c r="HD246" s="37">
        <v>0.23554287373457217</v>
      </c>
      <c r="HE246" s="37">
        <v>0.19736612530174047</v>
      </c>
      <c r="HF246" s="37">
        <v>0.2353865398251842</v>
      </c>
      <c r="HG246" s="37">
        <v>0.19561057820564165</v>
      </c>
      <c r="HH246" s="37">
        <v>0.23788983018910748</v>
      </c>
      <c r="HI246" s="37">
        <v>0.2353865398251842</v>
      </c>
      <c r="HJ246" s="37">
        <v>0.23704945746732586</v>
      </c>
      <c r="HK246" s="37">
        <v>0.231241732814913</v>
      </c>
      <c r="HL246" s="37">
        <v>0.23330472668729252</v>
      </c>
      <c r="HM246" s="37">
        <v>0.2353865398251842</v>
      </c>
      <c r="HN246" s="37">
        <v>0.22667000364321921</v>
      </c>
      <c r="HO246" s="37">
        <v>0.24079472759419907</v>
      </c>
      <c r="HP246" s="37">
        <v>0.23554287373457217</v>
      </c>
      <c r="HQ246" s="37">
        <v>0.23535474036127302</v>
      </c>
      <c r="HR246" s="37">
        <v>0.22571398727810532</v>
      </c>
      <c r="HS246" s="37">
        <v>0.23710638518454075</v>
      </c>
      <c r="HT246" s="37">
        <v>0.23537593950734559</v>
      </c>
      <c r="HU246" s="37">
        <v>0.24058384273613242</v>
      </c>
      <c r="HV246" s="37">
        <v>0.23325041682545766</v>
      </c>
      <c r="HW246" s="37">
        <v>0.2353865398251842</v>
      </c>
      <c r="HX246" s="37">
        <v>0.24172322594819606</v>
      </c>
      <c r="HY246" s="37">
        <v>0.24172322594819606</v>
      </c>
      <c r="HZ246" s="37">
        <v>0.23108270192153646</v>
      </c>
      <c r="IA246" s="37">
        <v>0.23537593950734559</v>
      </c>
      <c r="IB246" s="37">
        <v>0.23533354320143118</v>
      </c>
      <c r="IC246" s="37">
        <v>0.23252787761710159</v>
      </c>
      <c r="ID246" s="37">
        <v>0.23537593950734559</v>
      </c>
      <c r="IE246" s="37">
        <v>0.2353865398251842</v>
      </c>
      <c r="IF246" s="37">
        <v>0.23545114623982943</v>
      </c>
      <c r="IG246" s="37">
        <v>0.23325041682545766</v>
      </c>
      <c r="IH246" s="37">
        <v>0.24023271131432944</v>
      </c>
      <c r="II246" s="37">
        <v>0.24172322594819606</v>
      </c>
      <c r="IJ246" s="37">
        <v>0.23675826556666424</v>
      </c>
      <c r="IK246" s="37">
        <v>0.23686821110000267</v>
      </c>
      <c r="IL246" s="37">
        <v>0.23370401326845935</v>
      </c>
      <c r="IM246" s="37"/>
      <c r="IN246" s="37"/>
      <c r="IO246" s="37"/>
      <c r="IP246" s="37"/>
      <c r="IQ246" s="37"/>
      <c r="IR246" s="37"/>
      <c r="IS246" s="37"/>
      <c r="IT246" s="37"/>
      <c r="IU246" s="37"/>
      <c r="IV246" s="37"/>
      <c r="IW246" s="37"/>
      <c r="IX246" s="37"/>
      <c r="IY246" s="37"/>
      <c r="IZ246" s="37"/>
      <c r="JA246" s="37"/>
      <c r="JB246" s="37"/>
      <c r="JC246" s="37"/>
      <c r="JD246" s="37"/>
      <c r="JE246" s="37"/>
      <c r="JF246" s="37"/>
      <c r="JG246" s="37"/>
      <c r="JH246" s="37"/>
      <c r="JI246" s="37"/>
      <c r="JJ246" s="37"/>
      <c r="JK246" s="37"/>
      <c r="JL246" s="37"/>
      <c r="JM246" s="37"/>
      <c r="JN246" s="37"/>
      <c r="JO246" s="37"/>
      <c r="JP246" s="37"/>
      <c r="JQ246" s="37"/>
      <c r="JR246" s="37"/>
      <c r="JS246" s="37"/>
      <c r="JT246" s="37"/>
      <c r="JU246" s="37"/>
      <c r="JV246" s="37"/>
      <c r="JW246" s="37"/>
      <c r="JX246" s="37"/>
      <c r="JY246" s="37"/>
      <c r="JZ246" s="37"/>
      <c r="KA246" s="37"/>
      <c r="KB246" s="37"/>
      <c r="KC246" s="37"/>
      <c r="KD246" s="37"/>
      <c r="KE246" s="37"/>
      <c r="KF246" s="37"/>
      <c r="KG246" s="37"/>
      <c r="KH246" s="37"/>
      <c r="KI246" s="37"/>
      <c r="KJ246" s="37"/>
      <c r="KK246" s="37"/>
      <c r="KL246" s="37"/>
      <c r="KM246" s="37"/>
      <c r="KN246" s="37"/>
      <c r="KO246" s="37"/>
      <c r="KP246" s="37"/>
      <c r="KQ246" s="37"/>
      <c r="KR246" s="37"/>
      <c r="KS246" s="37"/>
      <c r="KT246" s="37"/>
      <c r="KU246" s="37"/>
      <c r="KV246" s="37"/>
      <c r="KW246" s="37"/>
      <c r="KX246" s="37"/>
      <c r="KY246" s="37"/>
      <c r="KZ246" s="37"/>
      <c r="LA246" s="37"/>
      <c r="LB246" s="37"/>
      <c r="LC246" s="37"/>
      <c r="LD246" s="37"/>
      <c r="LE246" s="37"/>
      <c r="LF246" s="37"/>
      <c r="LG246" s="37"/>
      <c r="LH246" s="37"/>
      <c r="LI246" s="37"/>
      <c r="LJ246" s="37"/>
      <c r="LK246" s="37"/>
      <c r="LL246" s="37"/>
      <c r="LM246" s="37"/>
      <c r="LN246" s="37"/>
      <c r="LO246" s="37"/>
      <c r="LP246" s="37"/>
      <c r="LQ246" s="37"/>
      <c r="LR246" s="37"/>
      <c r="LS246" s="37"/>
      <c r="LT246" s="37"/>
      <c r="LU246" s="37"/>
      <c r="LV246" s="37"/>
      <c r="LW246" s="37"/>
      <c r="LX246" s="37"/>
      <c r="LY246" s="37"/>
      <c r="LZ246" s="37"/>
      <c r="MA246" s="37"/>
      <c r="MB246" s="37"/>
      <c r="MC246" s="37"/>
      <c r="MD246" s="37"/>
      <c r="ME246" s="37"/>
      <c r="MF246" s="37"/>
      <c r="MG246" s="37"/>
      <c r="MH246" s="37"/>
      <c r="MI246" s="37"/>
      <c r="MJ246" s="37"/>
      <c r="MK246" s="37"/>
      <c r="ML246" s="37"/>
      <c r="MM246" s="37"/>
      <c r="MN246" s="37"/>
      <c r="MO246" s="37"/>
      <c r="MP246" s="37"/>
      <c r="MQ246" s="37"/>
      <c r="MR246" s="37"/>
      <c r="MS246" s="37"/>
      <c r="MT246" s="37"/>
      <c r="MU246" s="37"/>
      <c r="MV246" s="37"/>
      <c r="MW246" s="37"/>
      <c r="MX246" s="37"/>
      <c r="MY246" s="37"/>
      <c r="MZ246" s="37"/>
      <c r="NA246" s="37"/>
      <c r="NB246" s="37"/>
      <c r="NC246" s="37"/>
      <c r="ND246" s="37"/>
      <c r="NE246" s="37"/>
      <c r="NF246" s="37"/>
      <c r="NG246" s="37"/>
      <c r="NH246" s="37"/>
      <c r="NI246" s="37"/>
      <c r="NJ246" s="37"/>
      <c r="NK246" s="37"/>
      <c r="NL246" s="37"/>
      <c r="NM246" s="37"/>
      <c r="NN246" s="37"/>
      <c r="NO246" s="37"/>
      <c r="NP246" s="37"/>
      <c r="NQ246" s="37"/>
      <c r="NR246" s="37"/>
      <c r="NS246" s="37"/>
      <c r="NT246" s="37"/>
      <c r="NU246" s="37"/>
      <c r="NV246" s="37"/>
      <c r="NW246" s="37"/>
      <c r="NX246" s="37"/>
      <c r="NY246" s="37"/>
      <c r="NZ246" s="37"/>
      <c r="OA246" s="37"/>
      <c r="OB246" s="37"/>
      <c r="OC246" s="37"/>
      <c r="OD246" s="37"/>
      <c r="OE246" s="37"/>
      <c r="OF246" s="37"/>
      <c r="OG246" s="37"/>
      <c r="OH246" s="37"/>
      <c r="OI246" s="37"/>
      <c r="OJ246" s="37"/>
      <c r="OK246" s="37"/>
      <c r="OL246" s="37"/>
      <c r="OM246" s="37"/>
      <c r="ON246" s="37"/>
      <c r="OO246" s="37"/>
      <c r="OP246" s="37"/>
      <c r="OQ246" s="37"/>
      <c r="OR246" s="37"/>
      <c r="OS246" s="37"/>
      <c r="OT246" s="37"/>
    </row>
    <row r="247" spans="1:410" x14ac:dyDescent="0.35">
      <c r="A247" s="307">
        <v>0.28900000000000015</v>
      </c>
      <c r="B247" s="314">
        <f t="shared" si="24"/>
        <v>0.23985838854331162</v>
      </c>
      <c r="C247" s="315">
        <f t="shared" si="25"/>
        <v>4.9141611456688522E-2</v>
      </c>
      <c r="D247" s="37">
        <f t="shared" si="26"/>
        <v>0.23649934780212253</v>
      </c>
      <c r="E247" s="11">
        <f t="shared" si="27"/>
        <v>5.2500652197877612E-2</v>
      </c>
      <c r="F247" s="310">
        <f t="shared" si="28"/>
        <v>0.2397735325608045</v>
      </c>
      <c r="G247" s="311">
        <f t="shared" si="29"/>
        <v>4.9226467439195648E-2</v>
      </c>
      <c r="H247" s="312">
        <f t="shared" si="30"/>
        <v>0.2366405671896129</v>
      </c>
      <c r="I247" s="313">
        <f t="shared" si="31"/>
        <v>5.2359432810387241E-2</v>
      </c>
      <c r="J247" s="323">
        <v>0.23649934780212253</v>
      </c>
      <c r="K247" s="313">
        <v>5.2500652197877612E-2</v>
      </c>
      <c r="M247" s="1">
        <v>0.28900000000000015</v>
      </c>
      <c r="N247" s="37">
        <v>0.23789296469942167</v>
      </c>
      <c r="O247" s="37">
        <v>0.2401975133014902</v>
      </c>
      <c r="P247" s="37">
        <v>0.24462635173733949</v>
      </c>
      <c r="Q247" s="37">
        <v>0.24795098977401153</v>
      </c>
      <c r="R247" s="37">
        <v>0.23626054100601124</v>
      </c>
      <c r="S247" s="37">
        <v>0.2401975133014902</v>
      </c>
      <c r="T247" s="37">
        <v>0.23870221742297537</v>
      </c>
      <c r="U247" s="37">
        <v>0.2449890737737046</v>
      </c>
      <c r="V247" s="37">
        <v>0.2401975133014902</v>
      </c>
      <c r="W247" s="37">
        <v>0.24036233569876297</v>
      </c>
      <c r="X247" s="37">
        <v>0.2401975133014902</v>
      </c>
      <c r="Y247" s="37">
        <v>0.23760241807607141</v>
      </c>
      <c r="Z247" s="37">
        <v>0.24036233569876297</v>
      </c>
      <c r="AA247" s="37">
        <v>0.24036233569876297</v>
      </c>
      <c r="AB247" s="37">
        <v>0.2586348314897442</v>
      </c>
      <c r="AC247" s="37">
        <v>0.2401656382723556</v>
      </c>
      <c r="AD247" s="37">
        <v>0.23646124617589437</v>
      </c>
      <c r="AE247" s="37">
        <v>0.25724354882439893</v>
      </c>
      <c r="AF247" s="37">
        <v>0.2401975133014902</v>
      </c>
      <c r="AG247" s="37">
        <v>0.24036233569876297</v>
      </c>
      <c r="AH247" s="37">
        <v>0.24462635173733949</v>
      </c>
      <c r="AI247" s="37">
        <v>0.25468621703996663</v>
      </c>
      <c r="AJ247" s="37">
        <v>0.24036233569876297</v>
      </c>
      <c r="AK247" s="37">
        <v>0.23630071668685226</v>
      </c>
      <c r="AL247" s="37">
        <v>0.2401975133014902</v>
      </c>
      <c r="AM247" s="37">
        <v>0.24013376755929627</v>
      </c>
      <c r="AN247" s="37">
        <v>0.24416343165163745</v>
      </c>
      <c r="AO247" s="37">
        <v>0.2401656382723556</v>
      </c>
      <c r="AP247" s="37">
        <v>0.24036233569876297</v>
      </c>
      <c r="AQ247" s="37">
        <v>0.24707976800561515</v>
      </c>
      <c r="AR247" s="37">
        <v>0.24462635173733949</v>
      </c>
      <c r="AS247" s="37">
        <v>0.23064849592932313</v>
      </c>
      <c r="AT247" s="37">
        <v>0.25219702867014848</v>
      </c>
      <c r="AU247" s="37">
        <v>0.23792145724602642</v>
      </c>
      <c r="AV247" s="37">
        <v>0.24036233569876297</v>
      </c>
      <c r="AW247" s="37">
        <v>0.24007236620045491</v>
      </c>
      <c r="AX247" s="37">
        <v>0.2401656382723556</v>
      </c>
      <c r="AY247" s="37">
        <v>0.2401975133014902</v>
      </c>
      <c r="AZ247" s="37">
        <v>0.23758937215152764</v>
      </c>
      <c r="BA247" s="37">
        <v>0.23630071668685226</v>
      </c>
      <c r="BB247" s="37">
        <v>0.23630071668685226</v>
      </c>
      <c r="BC247" s="37">
        <v>0.24175238923873077</v>
      </c>
      <c r="BD247" s="37">
        <v>0.23525918997918271</v>
      </c>
      <c r="BE247" s="37">
        <v>0.2401975133014902</v>
      </c>
      <c r="BF247" s="37">
        <v>0.25128751215473399</v>
      </c>
      <c r="BG247" s="37">
        <v>0.24523950020150753</v>
      </c>
      <c r="BH247" s="37">
        <v>0.25446094207874626</v>
      </c>
      <c r="BI247" s="37">
        <v>0.24462635173733949</v>
      </c>
      <c r="BJ247" s="37">
        <v>0.2401656382723556</v>
      </c>
      <c r="BK247" s="37">
        <v>0.26347279147487779</v>
      </c>
      <c r="BL247" s="37">
        <v>0.2494457983812437</v>
      </c>
      <c r="BM247" s="37">
        <v>0.23810647675960683</v>
      </c>
      <c r="BN247" s="37">
        <v>0.23416089334350842</v>
      </c>
      <c r="BO247" s="37">
        <v>0.24188896974140772</v>
      </c>
      <c r="BP247" s="37">
        <v>0.24014970237629063</v>
      </c>
      <c r="BQ247" s="37">
        <v>0.24340251471798058</v>
      </c>
      <c r="BR247" s="37">
        <v>0.24036233569876297</v>
      </c>
      <c r="BS247" s="37">
        <v>0.24036233569876297</v>
      </c>
      <c r="BT247" s="37">
        <v>0.2401975133014902</v>
      </c>
      <c r="BU247" s="37">
        <v>0.2401975133014902</v>
      </c>
      <c r="BV247" s="37">
        <v>0.24462635173733949</v>
      </c>
      <c r="BW247" s="37">
        <v>0.24959677476552122</v>
      </c>
      <c r="BX247" s="37">
        <v>0.23630071668685226</v>
      </c>
      <c r="BY247" s="37">
        <v>0.24050818627769011</v>
      </c>
      <c r="BZ247" s="37">
        <v>0.238885160798743</v>
      </c>
      <c r="CA247" s="37">
        <v>0.24036233569876297</v>
      </c>
      <c r="CB247" s="37">
        <v>0.23628732400619024</v>
      </c>
      <c r="CC247" s="37">
        <v>0.25324076993093625</v>
      </c>
      <c r="CD247" s="37">
        <v>0.23975022727479423</v>
      </c>
      <c r="CE247" s="37">
        <v>0.24651359841105358</v>
      </c>
      <c r="CF247" s="37">
        <v>0.22280186005083635</v>
      </c>
      <c r="CG247" s="37">
        <v>0.23628732400619024</v>
      </c>
      <c r="CH247" s="37">
        <v>0.26303319210380383</v>
      </c>
      <c r="CI247" s="37">
        <v>0.2321621462016934</v>
      </c>
      <c r="CJ247" s="37">
        <v>0.24462635173733949</v>
      </c>
      <c r="CK247" s="37">
        <v>0.25153896904712369</v>
      </c>
      <c r="CL247" s="37">
        <v>0.23630071668685226</v>
      </c>
      <c r="CM247" s="37">
        <v>0.24052277830096713</v>
      </c>
      <c r="CN247" s="37">
        <v>0.24585393074826256</v>
      </c>
      <c r="CO247" s="37">
        <v>0.26065964511938322</v>
      </c>
      <c r="CP247" s="37">
        <v>0.24646563380292319</v>
      </c>
      <c r="CQ247" s="37">
        <v>0.23995254530059151</v>
      </c>
      <c r="CR247" s="37">
        <v>0.23646124617589437</v>
      </c>
      <c r="CS247" s="37">
        <v>0.2474415315643983</v>
      </c>
      <c r="CT247" s="37">
        <v>0.23630071668685226</v>
      </c>
      <c r="CU247" s="37">
        <v>0.23710553730304595</v>
      </c>
      <c r="CV247" s="37">
        <v>0.23646124617589437</v>
      </c>
      <c r="CW247" s="37">
        <v>0.24303601945456377</v>
      </c>
      <c r="CX247" s="37">
        <v>0.23630071668685226</v>
      </c>
      <c r="CY247" s="37">
        <v>0.23630071668685226</v>
      </c>
      <c r="CZ247" s="37">
        <v>0.2488583046866919</v>
      </c>
      <c r="DA247" s="37">
        <v>0.23646124617589437</v>
      </c>
      <c r="DB247" s="37">
        <v>0.23477243157394945</v>
      </c>
      <c r="DC247" s="37">
        <v>0.23628732400619024</v>
      </c>
      <c r="DD247" s="37">
        <v>0.24120694337898785</v>
      </c>
      <c r="DE247" s="37">
        <v>0.2362337611542038</v>
      </c>
      <c r="DF247" s="37">
        <v>0.24166931290267413</v>
      </c>
      <c r="DG247" s="37">
        <v>0.23416089334350842</v>
      </c>
      <c r="DH247" s="37">
        <v>0.23462383407771847</v>
      </c>
      <c r="DI247" s="37">
        <v>0.24331678395915346</v>
      </c>
      <c r="DJ247" s="37">
        <v>0.24114914566301526</v>
      </c>
      <c r="DK247" s="37">
        <v>0.23630071668685226</v>
      </c>
      <c r="DL247" s="37">
        <v>0.23630071668685226</v>
      </c>
      <c r="DM247" s="37">
        <v>0.22387781242160409</v>
      </c>
      <c r="DN247" s="37">
        <v>0.23808540506569398</v>
      </c>
      <c r="DO247" s="37">
        <v>0.23630071668685226</v>
      </c>
      <c r="DP247" s="37">
        <v>0.23416089334350842</v>
      </c>
      <c r="DQ247" s="37">
        <v>0.24092324909394969</v>
      </c>
      <c r="DR247" s="37">
        <v>0.22416146332446485</v>
      </c>
      <c r="DS247" s="37">
        <v>0.2377982147898603</v>
      </c>
      <c r="DT247" s="37">
        <v>0.23152110281523397</v>
      </c>
      <c r="DU247" s="37">
        <v>0.23630071668685226</v>
      </c>
      <c r="DV247" s="37">
        <v>0.23609850719821712</v>
      </c>
      <c r="DW247" s="37">
        <v>0.23458806949851962</v>
      </c>
      <c r="DX247" s="37">
        <v>0.23732590731940983</v>
      </c>
      <c r="DY247" s="37">
        <v>0.23646124617589437</v>
      </c>
      <c r="DZ247" s="37">
        <v>0.23193575144807888</v>
      </c>
      <c r="EA247" s="37">
        <v>0.23636769189478501</v>
      </c>
      <c r="EB247" s="37">
        <v>0.24120694337898785</v>
      </c>
      <c r="EC247" s="37">
        <v>0.23630071668685226</v>
      </c>
      <c r="ED247" s="37">
        <v>0.24187100881571699</v>
      </c>
      <c r="EE247" s="37">
        <v>0.23646124617589437</v>
      </c>
      <c r="EF247" s="37">
        <v>0.23630071668685226</v>
      </c>
      <c r="EG247" s="37">
        <v>0.23416089334350842</v>
      </c>
      <c r="EH247" s="37">
        <v>0.23630071668685226</v>
      </c>
      <c r="EI247" s="37">
        <v>0.23630071668685226</v>
      </c>
      <c r="EJ247" s="37">
        <v>0.24262207646442047</v>
      </c>
      <c r="EK247" s="37">
        <v>0.23789320179044826</v>
      </c>
      <c r="EL247" s="37">
        <v>0.24262207646442047</v>
      </c>
      <c r="EM247" s="37">
        <v>0.24335662437478534</v>
      </c>
      <c r="EN247" s="37">
        <v>0.23838423340465398</v>
      </c>
      <c r="EO247" s="37">
        <v>0.22053954458361447</v>
      </c>
      <c r="EP247" s="37">
        <v>0.24262207646442047</v>
      </c>
      <c r="EQ247" s="37">
        <v>0.23840536348631325</v>
      </c>
      <c r="ER247" s="37">
        <v>0.22840554163224369</v>
      </c>
      <c r="ES247" s="37">
        <v>0.22765282119867547</v>
      </c>
      <c r="ET247" s="37">
        <v>0.23646124617589437</v>
      </c>
      <c r="EU247" s="37">
        <v>0.24075377455463887</v>
      </c>
      <c r="EV247" s="37">
        <v>0.24166931290267413</v>
      </c>
      <c r="EW247" s="37">
        <v>0.24561383501439926</v>
      </c>
      <c r="EX247" s="37">
        <v>0.23630071668685226</v>
      </c>
      <c r="EY247" s="37">
        <v>0.23630071668685226</v>
      </c>
      <c r="EZ247" s="37">
        <v>0.24051091162356264</v>
      </c>
      <c r="FA247" s="37">
        <v>0.23646124617589437</v>
      </c>
      <c r="FB247" s="37">
        <v>0.23481173000194655</v>
      </c>
      <c r="FC247" s="37">
        <v>0.23646124617589437</v>
      </c>
      <c r="FD247" s="37">
        <v>0.21814968014643465</v>
      </c>
      <c r="FE247" s="37">
        <v>0.23840536348631325</v>
      </c>
      <c r="FF247" s="37">
        <v>0.23481173000194655</v>
      </c>
      <c r="FG247" s="37">
        <v>0.23630071668685226</v>
      </c>
      <c r="FH247" s="37">
        <v>0.23617538464389276</v>
      </c>
      <c r="FI247" s="37">
        <v>0.22932046070576706</v>
      </c>
      <c r="FJ247" s="37">
        <v>0.25096049683749344</v>
      </c>
      <c r="FK247" s="37">
        <v>0.23646124617589437</v>
      </c>
      <c r="FL247" s="37">
        <v>0.23713738148085728</v>
      </c>
      <c r="FM247" s="37">
        <v>0.23939698573889912</v>
      </c>
      <c r="FN247" s="37">
        <v>0.24262207646442047</v>
      </c>
      <c r="FO247" s="37">
        <v>0.24603750111638467</v>
      </c>
      <c r="FP247" s="37">
        <v>0.23646124617589437</v>
      </c>
      <c r="FQ247" s="37">
        <v>0.23630071668685226</v>
      </c>
      <c r="FR247" s="37">
        <v>0.23646124617589437</v>
      </c>
      <c r="FS247" s="37">
        <v>0.22927313387792747</v>
      </c>
      <c r="FT247" s="37">
        <v>0.23630071668685226</v>
      </c>
      <c r="FU247" s="37">
        <v>0.23630071668685226</v>
      </c>
      <c r="FV247" s="37">
        <v>0.23636769189478501</v>
      </c>
      <c r="FW247" s="37">
        <v>0.24754205351007452</v>
      </c>
      <c r="FX247" s="37">
        <v>0.24262207646442047</v>
      </c>
      <c r="FY247" s="37">
        <v>0.24043124041475861</v>
      </c>
      <c r="FZ247" s="37">
        <v>0.23184127046011405</v>
      </c>
      <c r="GA247" s="37">
        <v>0.23630071668685226</v>
      </c>
      <c r="GB247" s="37">
        <v>0.23630071668685226</v>
      </c>
      <c r="GC247" s="37">
        <v>0.2510000907663732</v>
      </c>
      <c r="GD247" s="37">
        <v>0.23559821038402218</v>
      </c>
      <c r="GE247" s="37">
        <v>0.23646124617589437</v>
      </c>
      <c r="GF247" s="37">
        <v>0.23630071668685226</v>
      </c>
      <c r="GG247" s="37">
        <v>0.24615597484414509</v>
      </c>
      <c r="GH247" s="37">
        <v>0.23114348844049792</v>
      </c>
      <c r="GI247" s="37">
        <v>0.23636769189478501</v>
      </c>
      <c r="GJ247" s="37">
        <v>0.23646124617589437</v>
      </c>
      <c r="GK247" s="37">
        <v>0.23136915167586047</v>
      </c>
      <c r="GL247" s="37">
        <v>0.23626054100601124</v>
      </c>
      <c r="GM247" s="37">
        <v>0.25189270716316225</v>
      </c>
      <c r="GN247" s="37">
        <v>0.23416089334350842</v>
      </c>
      <c r="GO247" s="37">
        <v>0.2350340561319868</v>
      </c>
      <c r="GP247" s="37">
        <v>0.23646124617589437</v>
      </c>
      <c r="GQ247" s="37">
        <v>0.2502961579675298</v>
      </c>
      <c r="GR247" s="37">
        <v>0.24262207646442047</v>
      </c>
      <c r="GS247" s="37">
        <v>0.23630071668685226</v>
      </c>
      <c r="GT247" s="37">
        <v>0.2423867415133929</v>
      </c>
      <c r="GU247" s="37">
        <v>0.23952076370555919</v>
      </c>
      <c r="GV247" s="37">
        <v>0.23617538464389276</v>
      </c>
      <c r="GW247" s="37">
        <v>0.23630071668685226</v>
      </c>
      <c r="GX247" s="37">
        <v>0.24346072679266917</v>
      </c>
      <c r="GY247" s="37">
        <v>0.24262207646442047</v>
      </c>
      <c r="GZ247" s="37">
        <v>0.23945920871364734</v>
      </c>
      <c r="HA247" s="37">
        <v>0.23628732400619024</v>
      </c>
      <c r="HB247" s="37">
        <v>0.23939698573889912</v>
      </c>
      <c r="HC247" s="37">
        <v>0.23754382412141961</v>
      </c>
      <c r="HD247" s="37">
        <v>0.23646124617589437</v>
      </c>
      <c r="HE247" s="37">
        <v>0.19816095039937753</v>
      </c>
      <c r="HF247" s="37">
        <v>0.23630071668685226</v>
      </c>
      <c r="HG247" s="37">
        <v>0.19630505605782167</v>
      </c>
      <c r="HH247" s="37">
        <v>0.2388014326399035</v>
      </c>
      <c r="HI247" s="37">
        <v>0.23630071668685226</v>
      </c>
      <c r="HJ247" s="37">
        <v>0.23796826762790246</v>
      </c>
      <c r="HK247" s="37">
        <v>0.2321621462016934</v>
      </c>
      <c r="HL247" s="37">
        <v>0.23422096535981263</v>
      </c>
      <c r="HM247" s="37">
        <v>0.23630071668685226</v>
      </c>
      <c r="HN247" s="37">
        <v>0.22755455722387552</v>
      </c>
      <c r="HO247" s="37">
        <v>0.24170539360581245</v>
      </c>
      <c r="HP247" s="37">
        <v>0.23646124617589437</v>
      </c>
      <c r="HQ247" s="37">
        <v>0.23626054100601124</v>
      </c>
      <c r="HR247" s="37">
        <v>0.2265139666401903</v>
      </c>
      <c r="HS247" s="37">
        <v>0.23801972410821559</v>
      </c>
      <c r="HT247" s="37">
        <v>0.23628732400619024</v>
      </c>
      <c r="HU247" s="37">
        <v>0.2414833842721833</v>
      </c>
      <c r="HV247" s="37">
        <v>0.23416089334350842</v>
      </c>
      <c r="HW247" s="37">
        <v>0.23630071668685226</v>
      </c>
      <c r="HX247" s="37">
        <v>0.24262207646442047</v>
      </c>
      <c r="HY247" s="37">
        <v>0.24262207646442047</v>
      </c>
      <c r="HZ247" s="37">
        <v>0.2320127223920101</v>
      </c>
      <c r="IA247" s="37">
        <v>0.23628732400619024</v>
      </c>
      <c r="IB247" s="37">
        <v>0.2362337611542038</v>
      </c>
      <c r="IC247" s="37">
        <v>0.23344767438757197</v>
      </c>
      <c r="ID247" s="37">
        <v>0.23628732400619024</v>
      </c>
      <c r="IE247" s="37">
        <v>0.23630071668685226</v>
      </c>
      <c r="IF247" s="37">
        <v>0.23636769189478501</v>
      </c>
      <c r="IG247" s="37">
        <v>0.23416089334350842</v>
      </c>
      <c r="IH247" s="37">
        <v>0.24114914566301526</v>
      </c>
      <c r="II247" s="37">
        <v>0.24262207646442047</v>
      </c>
      <c r="IJ247" s="37">
        <v>0.23767286446294689</v>
      </c>
      <c r="IK247" s="37">
        <v>0.23776743532047329</v>
      </c>
      <c r="IL247" s="37">
        <v>0.23462383407771847</v>
      </c>
      <c r="IM247" s="37"/>
      <c r="IN247" s="37"/>
      <c r="IO247" s="37"/>
      <c r="IP247" s="37"/>
      <c r="IQ247" s="37"/>
      <c r="IR247" s="37"/>
      <c r="IS247" s="37"/>
      <c r="IT247" s="37"/>
      <c r="IU247" s="37"/>
      <c r="IV247" s="37"/>
      <c r="IW247" s="37"/>
      <c r="IX247" s="37"/>
      <c r="IY247" s="37"/>
      <c r="IZ247" s="37"/>
      <c r="JA247" s="37"/>
      <c r="JB247" s="37"/>
      <c r="JC247" s="37"/>
      <c r="JD247" s="37"/>
      <c r="JE247" s="37"/>
      <c r="JF247" s="37"/>
      <c r="JG247" s="37"/>
      <c r="JH247" s="37"/>
      <c r="JI247" s="37"/>
      <c r="JJ247" s="37"/>
      <c r="JK247" s="37"/>
      <c r="JL247" s="37"/>
      <c r="JM247" s="37"/>
      <c r="JN247" s="37"/>
      <c r="JO247" s="37"/>
      <c r="JP247" s="37"/>
      <c r="JQ247" s="37"/>
      <c r="JR247" s="37"/>
      <c r="JS247" s="37"/>
      <c r="JT247" s="37"/>
      <c r="JU247" s="37"/>
      <c r="JV247" s="37"/>
      <c r="JW247" s="37"/>
      <c r="JX247" s="37"/>
      <c r="JY247" s="37"/>
      <c r="JZ247" s="37"/>
      <c r="KA247" s="37"/>
      <c r="KB247" s="37"/>
      <c r="KC247" s="37"/>
      <c r="KD247" s="37"/>
      <c r="KE247" s="37"/>
      <c r="KF247" s="37"/>
      <c r="KG247" s="37"/>
      <c r="KH247" s="37"/>
      <c r="KI247" s="37"/>
      <c r="KJ247" s="37"/>
      <c r="KK247" s="37"/>
      <c r="KL247" s="37"/>
      <c r="KM247" s="37"/>
      <c r="KN247" s="37"/>
      <c r="KO247" s="37"/>
      <c r="KP247" s="37"/>
      <c r="KQ247" s="37"/>
      <c r="KR247" s="37"/>
      <c r="KS247" s="37"/>
      <c r="KT247" s="37"/>
      <c r="KU247" s="37"/>
      <c r="KV247" s="37"/>
      <c r="KW247" s="37"/>
      <c r="KX247" s="37"/>
      <c r="KY247" s="37"/>
      <c r="KZ247" s="37"/>
      <c r="LA247" s="37"/>
      <c r="LB247" s="37"/>
      <c r="LC247" s="37"/>
      <c r="LD247" s="37"/>
      <c r="LE247" s="37"/>
      <c r="LF247" s="37"/>
      <c r="LG247" s="37"/>
      <c r="LH247" s="37"/>
      <c r="LI247" s="37"/>
      <c r="LJ247" s="37"/>
      <c r="LK247" s="37"/>
      <c r="LL247" s="37"/>
      <c r="LM247" s="37"/>
      <c r="LN247" s="37"/>
      <c r="LO247" s="37"/>
      <c r="LP247" s="37"/>
      <c r="LQ247" s="37"/>
      <c r="LR247" s="37"/>
      <c r="LS247" s="37"/>
      <c r="LT247" s="37"/>
      <c r="LU247" s="37"/>
      <c r="LV247" s="37"/>
      <c r="LW247" s="37"/>
      <c r="LX247" s="37"/>
      <c r="LY247" s="37"/>
      <c r="LZ247" s="37"/>
      <c r="MA247" s="37"/>
      <c r="MB247" s="37"/>
      <c r="MC247" s="37"/>
      <c r="MD247" s="37"/>
      <c r="ME247" s="37"/>
      <c r="MF247" s="37"/>
      <c r="MG247" s="37"/>
      <c r="MH247" s="37"/>
      <c r="MI247" s="37"/>
      <c r="MJ247" s="37"/>
      <c r="MK247" s="37"/>
      <c r="ML247" s="37"/>
      <c r="MM247" s="37"/>
      <c r="MN247" s="37"/>
      <c r="MO247" s="37"/>
      <c r="MP247" s="37"/>
      <c r="MQ247" s="37"/>
      <c r="MR247" s="37"/>
      <c r="MS247" s="37"/>
      <c r="MT247" s="37"/>
      <c r="MU247" s="37"/>
      <c r="MV247" s="37"/>
      <c r="MW247" s="37"/>
      <c r="MX247" s="37"/>
      <c r="MY247" s="37"/>
      <c r="MZ247" s="37"/>
      <c r="NA247" s="37"/>
      <c r="NB247" s="37"/>
      <c r="NC247" s="37"/>
      <c r="ND247" s="37"/>
      <c r="NE247" s="37"/>
      <c r="NF247" s="37"/>
      <c r="NG247" s="37"/>
      <c r="NH247" s="37"/>
      <c r="NI247" s="37"/>
      <c r="NJ247" s="37"/>
      <c r="NK247" s="37"/>
      <c r="NL247" s="37"/>
      <c r="NM247" s="37"/>
      <c r="NN247" s="37"/>
      <c r="NO247" s="37"/>
      <c r="NP247" s="37"/>
      <c r="NQ247" s="37"/>
      <c r="NR247" s="37"/>
      <c r="NS247" s="37"/>
      <c r="NT247" s="37"/>
      <c r="NU247" s="37"/>
      <c r="NV247" s="37"/>
      <c r="NW247" s="37"/>
      <c r="NX247" s="37"/>
      <c r="NY247" s="37"/>
      <c r="NZ247" s="37"/>
      <c r="OA247" s="37"/>
      <c r="OB247" s="37"/>
      <c r="OC247" s="37"/>
      <c r="OD247" s="37"/>
      <c r="OE247" s="37"/>
      <c r="OF247" s="37"/>
      <c r="OG247" s="37"/>
      <c r="OH247" s="37"/>
      <c r="OI247" s="37"/>
      <c r="OJ247" s="37"/>
      <c r="OK247" s="37"/>
      <c r="OL247" s="37"/>
      <c r="OM247" s="37"/>
      <c r="ON247" s="37"/>
      <c r="OO247" s="37"/>
      <c r="OP247" s="37"/>
      <c r="OQ247" s="37"/>
      <c r="OR247" s="37"/>
      <c r="OS247" s="37"/>
      <c r="OT247" s="37"/>
    </row>
    <row r="248" spans="1:410" x14ac:dyDescent="0.35">
      <c r="A248" s="307">
        <v>0.29000000000000015</v>
      </c>
      <c r="B248" s="314">
        <f t="shared" si="24"/>
        <v>0.2407652480183361</v>
      </c>
      <c r="C248" s="315">
        <f t="shared" si="25"/>
        <v>4.9234751981664049E-2</v>
      </c>
      <c r="D248" s="37">
        <f t="shared" si="26"/>
        <v>0.2374072684724256</v>
      </c>
      <c r="E248" s="11">
        <f t="shared" si="27"/>
        <v>5.2592731527574543E-2</v>
      </c>
      <c r="F248" s="310">
        <f t="shared" si="28"/>
        <v>0.24067957438208423</v>
      </c>
      <c r="G248" s="311">
        <f t="shared" si="29"/>
        <v>4.9320425617915914E-2</v>
      </c>
      <c r="H248" s="312">
        <f t="shared" si="30"/>
        <v>0.23754992286021076</v>
      </c>
      <c r="I248" s="313">
        <f t="shared" si="31"/>
        <v>5.2450077139789386E-2</v>
      </c>
      <c r="J248" s="323">
        <v>0.2374072684724256</v>
      </c>
      <c r="K248" s="313">
        <v>5.2592731527574543E-2</v>
      </c>
      <c r="M248" s="1">
        <v>0.29000000000000015</v>
      </c>
      <c r="N248" s="37">
        <v>0.23880157083752263</v>
      </c>
      <c r="O248" s="37">
        <v>0.24110320610744163</v>
      </c>
      <c r="P248" s="37">
        <v>0.24552374307877489</v>
      </c>
      <c r="Q248" s="37">
        <v>0.24884263533615947</v>
      </c>
      <c r="R248" s="37">
        <v>0.23716644536587639</v>
      </c>
      <c r="S248" s="37">
        <v>0.24110320610744163</v>
      </c>
      <c r="T248" s="37">
        <v>0.23960751591345497</v>
      </c>
      <c r="U248" s="37">
        <v>0.24587957361084678</v>
      </c>
      <c r="V248" s="37">
        <v>0.24110320610744163</v>
      </c>
      <c r="W248" s="37">
        <v>0.24125841652899727</v>
      </c>
      <c r="X248" s="37">
        <v>0.24110320610744163</v>
      </c>
      <c r="Y248" s="37">
        <v>0.23851384499975259</v>
      </c>
      <c r="Z248" s="37">
        <v>0.24125841652899727</v>
      </c>
      <c r="AA248" s="37">
        <v>0.24125841652899727</v>
      </c>
      <c r="AB248" s="37">
        <v>0.25959075838453494</v>
      </c>
      <c r="AC248" s="37">
        <v>0.24106850557682336</v>
      </c>
      <c r="AD248" s="37">
        <v>0.23737977527684606</v>
      </c>
      <c r="AE248" s="37">
        <v>0.25820190108772811</v>
      </c>
      <c r="AF248" s="37">
        <v>0.24110320610744163</v>
      </c>
      <c r="AG248" s="37">
        <v>0.24125841652899727</v>
      </c>
      <c r="AH248" s="37">
        <v>0.24552374307877489</v>
      </c>
      <c r="AI248" s="37">
        <v>0.25565440467756684</v>
      </c>
      <c r="AJ248" s="37">
        <v>0.24125841652899727</v>
      </c>
      <c r="AK248" s="37">
        <v>0.23721503131561228</v>
      </c>
      <c r="AL248" s="37">
        <v>0.24110320610744163</v>
      </c>
      <c r="AM248" s="37">
        <v>0.24103381012610647</v>
      </c>
      <c r="AN248" s="37">
        <v>0.24506068130215342</v>
      </c>
      <c r="AO248" s="37">
        <v>0.24106850557682336</v>
      </c>
      <c r="AP248" s="37">
        <v>0.24125841652899727</v>
      </c>
      <c r="AQ248" s="37">
        <v>0.24801543342766075</v>
      </c>
      <c r="AR248" s="37">
        <v>0.24552374307877489</v>
      </c>
      <c r="AS248" s="37">
        <v>0.23155494766905727</v>
      </c>
      <c r="AT248" s="37">
        <v>0.25309441063781479</v>
      </c>
      <c r="AU248" s="37">
        <v>0.23882378024509876</v>
      </c>
      <c r="AV248" s="37">
        <v>0.24125841652899727</v>
      </c>
      <c r="AW248" s="37">
        <v>0.24097808501932483</v>
      </c>
      <c r="AX248" s="37">
        <v>0.24106850557682336</v>
      </c>
      <c r="AY248" s="37">
        <v>0.24110320610744163</v>
      </c>
      <c r="AZ248" s="37">
        <v>0.23850306207904537</v>
      </c>
      <c r="BA248" s="37">
        <v>0.23721503131561228</v>
      </c>
      <c r="BB248" s="37">
        <v>0.23721503131561228</v>
      </c>
      <c r="BC248" s="37">
        <v>0.24266749346857064</v>
      </c>
      <c r="BD248" s="37">
        <v>0.23616234141335113</v>
      </c>
      <c r="BE248" s="37">
        <v>0.24110320610744163</v>
      </c>
      <c r="BF248" s="37">
        <v>0.25220073732627535</v>
      </c>
      <c r="BG248" s="37">
        <v>0.24613555694627443</v>
      </c>
      <c r="BH248" s="37">
        <v>0.25540699205393991</v>
      </c>
      <c r="BI248" s="37">
        <v>0.24552374307877489</v>
      </c>
      <c r="BJ248" s="37">
        <v>0.24106850557682336</v>
      </c>
      <c r="BK248" s="37">
        <v>0.26441836611248903</v>
      </c>
      <c r="BL248" s="37">
        <v>0.25034394140572713</v>
      </c>
      <c r="BM248" s="37">
        <v>0.23901161996230069</v>
      </c>
      <c r="BN248" s="37">
        <v>0.23507625790374731</v>
      </c>
      <c r="BO248" s="37">
        <v>0.24276299840314408</v>
      </c>
      <c r="BP248" s="37">
        <v>0.24105115721644488</v>
      </c>
      <c r="BQ248" s="37">
        <v>0.24430955477808802</v>
      </c>
      <c r="BR248" s="37">
        <v>0.24125841652899727</v>
      </c>
      <c r="BS248" s="37">
        <v>0.24125841652899727</v>
      </c>
      <c r="BT248" s="37">
        <v>0.24110320610744163</v>
      </c>
      <c r="BU248" s="37">
        <v>0.24110320610744163</v>
      </c>
      <c r="BV248" s="37">
        <v>0.24552374307877489</v>
      </c>
      <c r="BW248" s="37">
        <v>0.25060427129374907</v>
      </c>
      <c r="BX248" s="37">
        <v>0.23721503131561228</v>
      </c>
      <c r="BY248" s="37">
        <v>0.24140559057465039</v>
      </c>
      <c r="BZ248" s="37">
        <v>0.23978091016108039</v>
      </c>
      <c r="CA248" s="37">
        <v>0.24125841652899727</v>
      </c>
      <c r="CB248" s="37">
        <v>0.23719883485598969</v>
      </c>
      <c r="CC248" s="37">
        <v>0.25416853954487029</v>
      </c>
      <c r="CD248" s="37">
        <v>0.24063994273271394</v>
      </c>
      <c r="CE248" s="37">
        <v>0.24744731558554478</v>
      </c>
      <c r="CF248" s="37">
        <v>0.22373903073851809</v>
      </c>
      <c r="CG248" s="37">
        <v>0.23719883485598969</v>
      </c>
      <c r="CH248" s="37">
        <v>0.26398033117752417</v>
      </c>
      <c r="CI248" s="37">
        <v>0.23308270198273173</v>
      </c>
      <c r="CJ248" s="37">
        <v>0.24552374307877489</v>
      </c>
      <c r="CK248" s="37">
        <v>0.2524334817103564</v>
      </c>
      <c r="CL248" s="37">
        <v>0.23721503131561228</v>
      </c>
      <c r="CM248" s="37">
        <v>0.24143265568276284</v>
      </c>
      <c r="CN248" s="37">
        <v>0.24675660076496908</v>
      </c>
      <c r="CO248" s="37">
        <v>0.26161117706442583</v>
      </c>
      <c r="CP248" s="37">
        <v>0.24735670230631501</v>
      </c>
      <c r="CQ248" s="37">
        <v>0.24086261604701531</v>
      </c>
      <c r="CR248" s="37">
        <v>0.23737977527684606</v>
      </c>
      <c r="CS248" s="37">
        <v>0.24832930237695949</v>
      </c>
      <c r="CT248" s="37">
        <v>0.23721503131561228</v>
      </c>
      <c r="CU248" s="37">
        <v>0.23803331121691174</v>
      </c>
      <c r="CV248" s="37">
        <v>0.23737977527684606</v>
      </c>
      <c r="CW248" s="37">
        <v>0.24395404801967069</v>
      </c>
      <c r="CX248" s="37">
        <v>0.23721503131561228</v>
      </c>
      <c r="CY248" s="37">
        <v>0.23721503131561228</v>
      </c>
      <c r="CZ248" s="37">
        <v>0.2497634359672718</v>
      </c>
      <c r="DA248" s="37">
        <v>0.23737977527684606</v>
      </c>
      <c r="DB248" s="37">
        <v>0.23567242962499657</v>
      </c>
      <c r="DC248" s="37">
        <v>0.23719883485598969</v>
      </c>
      <c r="DD248" s="37">
        <v>0.24211091827809339</v>
      </c>
      <c r="DE248" s="37">
        <v>0.23713406044827057</v>
      </c>
      <c r="DF248" s="37">
        <v>0.24257168572485099</v>
      </c>
      <c r="DG248" s="37">
        <v>0.23507625790374731</v>
      </c>
      <c r="DH248" s="37">
        <v>0.23554376998445026</v>
      </c>
      <c r="DI248" s="37">
        <v>0.24423507501765429</v>
      </c>
      <c r="DJ248" s="37">
        <v>0.24206572483314326</v>
      </c>
      <c r="DK248" s="37">
        <v>0.23721503131561228</v>
      </c>
      <c r="DL248" s="37">
        <v>0.23721503131561228</v>
      </c>
      <c r="DM248" s="37">
        <v>0.22476305943595398</v>
      </c>
      <c r="DN248" s="37">
        <v>0.23898725375639374</v>
      </c>
      <c r="DO248" s="37">
        <v>0.23721503131561228</v>
      </c>
      <c r="DP248" s="37">
        <v>0.23507625790374731</v>
      </c>
      <c r="DQ248" s="37">
        <v>0.2418434456318681</v>
      </c>
      <c r="DR248" s="37">
        <v>0.22508219632722537</v>
      </c>
      <c r="DS248" s="37">
        <v>0.23871293673699467</v>
      </c>
      <c r="DT248" s="37">
        <v>0.23243834650933959</v>
      </c>
      <c r="DU248" s="37">
        <v>0.23721503131561228</v>
      </c>
      <c r="DV248" s="37">
        <v>0.23700724234263615</v>
      </c>
      <c r="DW248" s="37">
        <v>0.23550322319941253</v>
      </c>
      <c r="DX248" s="37">
        <v>0.23824403605265032</v>
      </c>
      <c r="DY248" s="37">
        <v>0.23737977527684606</v>
      </c>
      <c r="DZ248" s="37">
        <v>0.23264765539185084</v>
      </c>
      <c r="EA248" s="37">
        <v>0.237296030757429</v>
      </c>
      <c r="EB248" s="37">
        <v>0.24211091827809339</v>
      </c>
      <c r="EC248" s="37">
        <v>0.23721503131561228</v>
      </c>
      <c r="ED248" s="37">
        <v>0.24287691790455379</v>
      </c>
      <c r="EE248" s="37">
        <v>0.23737977527684606</v>
      </c>
      <c r="EF248" s="37">
        <v>0.23721503131561228</v>
      </c>
      <c r="EG248" s="37">
        <v>0.23507625790374731</v>
      </c>
      <c r="EH248" s="37">
        <v>0.23721503131561228</v>
      </c>
      <c r="EI248" s="37">
        <v>0.23721503131561228</v>
      </c>
      <c r="EJ248" s="37">
        <v>0.24352117650746785</v>
      </c>
      <c r="EK248" s="37">
        <v>0.238822048021196</v>
      </c>
      <c r="EL248" s="37">
        <v>0.24352117650746785</v>
      </c>
      <c r="EM248" s="37">
        <v>0.24426346927647091</v>
      </c>
      <c r="EN248" s="37">
        <v>0.2392890294105765</v>
      </c>
      <c r="EO248" s="37">
        <v>0.22099900846615639</v>
      </c>
      <c r="EP248" s="37">
        <v>0.24352117650746785</v>
      </c>
      <c r="EQ248" s="37">
        <v>0.23930958273628034</v>
      </c>
      <c r="ER248" s="37">
        <v>0.22933004676376423</v>
      </c>
      <c r="ES248" s="37">
        <v>0.22860264572733757</v>
      </c>
      <c r="ET248" s="37">
        <v>0.23737977527684606</v>
      </c>
      <c r="EU248" s="37">
        <v>0.24165932885708208</v>
      </c>
      <c r="EV248" s="37">
        <v>0.24257168572485099</v>
      </c>
      <c r="EW248" s="37">
        <v>0.24651193494090817</v>
      </c>
      <c r="EX248" s="37">
        <v>0.23721503131561228</v>
      </c>
      <c r="EY248" s="37">
        <v>0.23721503131561228</v>
      </c>
      <c r="EZ248" s="37">
        <v>0.24141078179381026</v>
      </c>
      <c r="FA248" s="37">
        <v>0.23737977527684606</v>
      </c>
      <c r="FB248" s="37">
        <v>0.23572564621550174</v>
      </c>
      <c r="FC248" s="37">
        <v>0.23737977527684606</v>
      </c>
      <c r="FD248" s="37">
        <v>0.21900528521717377</v>
      </c>
      <c r="FE248" s="37">
        <v>0.23930958273628034</v>
      </c>
      <c r="FF248" s="37">
        <v>0.23572564621550174</v>
      </c>
      <c r="FG248" s="37">
        <v>0.23721503131561228</v>
      </c>
      <c r="FH248" s="37">
        <v>0.23708971621284469</v>
      </c>
      <c r="FI248" s="37">
        <v>0.23022012250288237</v>
      </c>
      <c r="FJ248" s="37">
        <v>0.25185554814503841</v>
      </c>
      <c r="FK248" s="37">
        <v>0.23737977527684606</v>
      </c>
      <c r="FL248" s="37">
        <v>0.23803221023204757</v>
      </c>
      <c r="FM248" s="37">
        <v>0.24031242358499227</v>
      </c>
      <c r="FN248" s="37">
        <v>0.24352117650746785</v>
      </c>
      <c r="FO248" s="37">
        <v>0.24693863600393762</v>
      </c>
      <c r="FP248" s="37">
        <v>0.23737977527684606</v>
      </c>
      <c r="FQ248" s="37">
        <v>0.23721503131561228</v>
      </c>
      <c r="FR248" s="37">
        <v>0.23737977527684606</v>
      </c>
      <c r="FS248" s="37">
        <v>0.23019007510005629</v>
      </c>
      <c r="FT248" s="37">
        <v>0.23721503131561228</v>
      </c>
      <c r="FU248" s="37">
        <v>0.23721503131561228</v>
      </c>
      <c r="FV248" s="37">
        <v>0.237296030757429</v>
      </c>
      <c r="FW248" s="37">
        <v>0.24845799952090952</v>
      </c>
      <c r="FX248" s="37">
        <v>0.24352117650746785</v>
      </c>
      <c r="FY248" s="37">
        <v>0.24138214661835145</v>
      </c>
      <c r="FZ248" s="37">
        <v>0.23274944785703333</v>
      </c>
      <c r="GA248" s="37">
        <v>0.23721503131561228</v>
      </c>
      <c r="GB248" s="37">
        <v>0.23721503131561228</v>
      </c>
      <c r="GC248" s="37">
        <v>0.25194866550200357</v>
      </c>
      <c r="GD248" s="37">
        <v>0.23651714151667358</v>
      </c>
      <c r="GE248" s="37">
        <v>0.23737977527684606</v>
      </c>
      <c r="GF248" s="37">
        <v>0.23721503131561228</v>
      </c>
      <c r="GG248" s="37">
        <v>0.24705975806887093</v>
      </c>
      <c r="GH248" s="37">
        <v>0.23205525818475792</v>
      </c>
      <c r="GI248" s="37">
        <v>0.237296030757429</v>
      </c>
      <c r="GJ248" s="37">
        <v>0.23737977527684606</v>
      </c>
      <c r="GK248" s="37">
        <v>0.23229457663335373</v>
      </c>
      <c r="GL248" s="37">
        <v>0.23716644536587639</v>
      </c>
      <c r="GM248" s="37">
        <v>0.25282503653248445</v>
      </c>
      <c r="GN248" s="37">
        <v>0.23507625790374731</v>
      </c>
      <c r="GO248" s="37">
        <v>0.23592274273705738</v>
      </c>
      <c r="GP248" s="37">
        <v>0.23737977527684606</v>
      </c>
      <c r="GQ248" s="37">
        <v>0.25119280088713913</v>
      </c>
      <c r="GR248" s="37">
        <v>0.24352117650746785</v>
      </c>
      <c r="GS248" s="37">
        <v>0.23721503131561228</v>
      </c>
      <c r="GT248" s="37">
        <v>0.24333243029516671</v>
      </c>
      <c r="GU248" s="37">
        <v>0.24044179192988135</v>
      </c>
      <c r="GV248" s="37">
        <v>0.23708971621284469</v>
      </c>
      <c r="GW248" s="37">
        <v>0.23721503131561228</v>
      </c>
      <c r="GX248" s="37">
        <v>0.24436915583528251</v>
      </c>
      <c r="GY248" s="37">
        <v>0.24352117650746785</v>
      </c>
      <c r="GZ248" s="37">
        <v>0.24035946710234923</v>
      </c>
      <c r="HA248" s="37">
        <v>0.23719883485598969</v>
      </c>
      <c r="HB248" s="37">
        <v>0.24031242358499227</v>
      </c>
      <c r="HC248" s="37">
        <v>0.2384468184224926</v>
      </c>
      <c r="HD248" s="37">
        <v>0.23737977527684606</v>
      </c>
      <c r="HE248" s="37">
        <v>0.19895606282183298</v>
      </c>
      <c r="HF248" s="37">
        <v>0.23721503131561228</v>
      </c>
      <c r="HG248" s="37">
        <v>0.19700022365017422</v>
      </c>
      <c r="HH248" s="37">
        <v>0.23971318357547733</v>
      </c>
      <c r="HI248" s="37">
        <v>0.23721503131561228</v>
      </c>
      <c r="HJ248" s="37">
        <v>0.23888723763343123</v>
      </c>
      <c r="HK248" s="37">
        <v>0.23308270198273173</v>
      </c>
      <c r="HL248" s="37">
        <v>0.235137342581339</v>
      </c>
      <c r="HM248" s="37">
        <v>0.23721503131561228</v>
      </c>
      <c r="HN248" s="37">
        <v>0.22843927880912118</v>
      </c>
      <c r="HO248" s="37">
        <v>0.24261617206002795</v>
      </c>
      <c r="HP248" s="37">
        <v>0.23737977527684606</v>
      </c>
      <c r="HQ248" s="37">
        <v>0.23716644536587639</v>
      </c>
      <c r="HR248" s="37">
        <v>0.22731444038641291</v>
      </c>
      <c r="HS248" s="37">
        <v>0.23893320668243678</v>
      </c>
      <c r="HT248" s="37">
        <v>0.23719883485598969</v>
      </c>
      <c r="HU248" s="37">
        <v>0.24238320918593104</v>
      </c>
      <c r="HV248" s="37">
        <v>0.23507625790374731</v>
      </c>
      <c r="HW248" s="37">
        <v>0.23721503131561228</v>
      </c>
      <c r="HX248" s="37">
        <v>0.24352117650746785</v>
      </c>
      <c r="HY248" s="37">
        <v>0.24352117650746785</v>
      </c>
      <c r="HZ248" s="37">
        <v>0.23294292600403788</v>
      </c>
      <c r="IA248" s="37">
        <v>0.23719883485598969</v>
      </c>
      <c r="IB248" s="37">
        <v>0.23713406044827057</v>
      </c>
      <c r="IC248" s="37">
        <v>0.23436761784049698</v>
      </c>
      <c r="ID248" s="37">
        <v>0.23719883485598969</v>
      </c>
      <c r="IE248" s="37">
        <v>0.23721503131561228</v>
      </c>
      <c r="IF248" s="37">
        <v>0.237296030757429</v>
      </c>
      <c r="IG248" s="37">
        <v>0.23507625790374731</v>
      </c>
      <c r="IH248" s="37">
        <v>0.24206572483314326</v>
      </c>
      <c r="II248" s="37">
        <v>0.24352117650746785</v>
      </c>
      <c r="IJ248" s="37">
        <v>0.23858760632916121</v>
      </c>
      <c r="IK248" s="37">
        <v>0.23866692885681706</v>
      </c>
      <c r="IL248" s="37">
        <v>0.23554376998445026</v>
      </c>
      <c r="IM248" s="37"/>
      <c r="IN248" s="37"/>
      <c r="IO248" s="37"/>
      <c r="IP248" s="37"/>
      <c r="IQ248" s="37"/>
      <c r="IR248" s="37"/>
      <c r="IS248" s="37"/>
      <c r="IT248" s="37"/>
      <c r="IU248" s="37"/>
      <c r="IV248" s="37"/>
      <c r="IW248" s="37"/>
      <c r="IX248" s="37"/>
      <c r="IY248" s="37"/>
      <c r="IZ248" s="37"/>
      <c r="JA248" s="37"/>
      <c r="JB248" s="37"/>
      <c r="JC248" s="37"/>
      <c r="JD248" s="37"/>
      <c r="JE248" s="37"/>
      <c r="JF248" s="37"/>
      <c r="JG248" s="37"/>
      <c r="JH248" s="37"/>
      <c r="JI248" s="37"/>
      <c r="JJ248" s="37"/>
      <c r="JK248" s="37"/>
      <c r="JL248" s="37"/>
      <c r="JM248" s="37"/>
      <c r="JN248" s="37"/>
      <c r="JO248" s="37"/>
      <c r="JP248" s="37"/>
      <c r="JQ248" s="37"/>
      <c r="JR248" s="37"/>
      <c r="JS248" s="37"/>
      <c r="JT248" s="37"/>
      <c r="JU248" s="37"/>
      <c r="JV248" s="37"/>
      <c r="JW248" s="37"/>
      <c r="JX248" s="37"/>
      <c r="JY248" s="37"/>
      <c r="JZ248" s="37"/>
      <c r="KA248" s="37"/>
      <c r="KB248" s="37"/>
      <c r="KC248" s="37"/>
      <c r="KD248" s="37"/>
      <c r="KE248" s="37"/>
      <c r="KF248" s="37"/>
      <c r="KG248" s="37"/>
      <c r="KH248" s="37"/>
      <c r="KI248" s="37"/>
      <c r="KJ248" s="37"/>
      <c r="KK248" s="37"/>
      <c r="KL248" s="37"/>
      <c r="KM248" s="37"/>
      <c r="KN248" s="37"/>
      <c r="KO248" s="37"/>
      <c r="KP248" s="37"/>
      <c r="KQ248" s="37"/>
      <c r="KR248" s="37"/>
      <c r="KS248" s="37"/>
      <c r="KT248" s="37"/>
      <c r="KU248" s="37"/>
      <c r="KV248" s="37"/>
      <c r="KW248" s="37"/>
      <c r="KX248" s="37"/>
      <c r="KY248" s="37"/>
      <c r="KZ248" s="37"/>
      <c r="LA248" s="37"/>
      <c r="LB248" s="37"/>
      <c r="LC248" s="37"/>
      <c r="LD248" s="37"/>
      <c r="LE248" s="37"/>
      <c r="LF248" s="37"/>
      <c r="LG248" s="37"/>
      <c r="LH248" s="37"/>
      <c r="LI248" s="37"/>
      <c r="LJ248" s="37"/>
      <c r="LK248" s="37"/>
      <c r="LL248" s="37"/>
      <c r="LM248" s="37"/>
      <c r="LN248" s="37"/>
      <c r="LO248" s="37"/>
      <c r="LP248" s="37"/>
      <c r="LQ248" s="37"/>
      <c r="LR248" s="37"/>
      <c r="LS248" s="37"/>
      <c r="LT248" s="37"/>
      <c r="LU248" s="37"/>
      <c r="LV248" s="37"/>
      <c r="LW248" s="37"/>
      <c r="LX248" s="37"/>
      <c r="LY248" s="37"/>
      <c r="LZ248" s="37"/>
      <c r="MA248" s="37"/>
      <c r="MB248" s="37"/>
      <c r="MC248" s="37"/>
      <c r="MD248" s="37"/>
      <c r="ME248" s="37"/>
      <c r="MF248" s="37"/>
      <c r="MG248" s="37"/>
      <c r="MH248" s="37"/>
      <c r="MI248" s="37"/>
      <c r="MJ248" s="37"/>
      <c r="MK248" s="37"/>
      <c r="ML248" s="37"/>
      <c r="MM248" s="37"/>
      <c r="MN248" s="37"/>
      <c r="MO248" s="37"/>
      <c r="MP248" s="37"/>
      <c r="MQ248" s="37"/>
      <c r="MR248" s="37"/>
      <c r="MS248" s="37"/>
      <c r="MT248" s="37"/>
      <c r="MU248" s="37"/>
      <c r="MV248" s="37"/>
      <c r="MW248" s="37"/>
      <c r="MX248" s="37"/>
      <c r="MY248" s="37"/>
      <c r="MZ248" s="37"/>
      <c r="NA248" s="37"/>
      <c r="NB248" s="37"/>
      <c r="NC248" s="37"/>
      <c r="ND248" s="37"/>
      <c r="NE248" s="37"/>
      <c r="NF248" s="37"/>
      <c r="NG248" s="37"/>
      <c r="NH248" s="37"/>
      <c r="NI248" s="37"/>
      <c r="NJ248" s="37"/>
      <c r="NK248" s="37"/>
      <c r="NL248" s="37"/>
      <c r="NM248" s="37"/>
      <c r="NN248" s="37"/>
      <c r="NO248" s="37"/>
      <c r="NP248" s="37"/>
      <c r="NQ248" s="37"/>
      <c r="NR248" s="37"/>
      <c r="NS248" s="37"/>
      <c r="NT248" s="37"/>
      <c r="NU248" s="37"/>
      <c r="NV248" s="37"/>
      <c r="NW248" s="37"/>
      <c r="NX248" s="37"/>
      <c r="NY248" s="37"/>
      <c r="NZ248" s="37"/>
      <c r="OA248" s="37"/>
      <c r="OB248" s="37"/>
      <c r="OC248" s="37"/>
      <c r="OD248" s="37"/>
      <c r="OE248" s="37"/>
      <c r="OF248" s="37"/>
      <c r="OG248" s="37"/>
      <c r="OH248" s="37"/>
      <c r="OI248" s="37"/>
      <c r="OJ248" s="37"/>
      <c r="OK248" s="37"/>
      <c r="OL248" s="37"/>
      <c r="OM248" s="37"/>
      <c r="ON248" s="37"/>
      <c r="OO248" s="37"/>
      <c r="OP248" s="37"/>
      <c r="OQ248" s="37"/>
      <c r="OR248" s="37"/>
      <c r="OS248" s="37"/>
      <c r="OT248" s="37"/>
    </row>
    <row r="249" spans="1:410" x14ac:dyDescent="0.35">
      <c r="A249" s="307">
        <v>0.29100000000000015</v>
      </c>
      <c r="B249" s="314">
        <f t="shared" si="24"/>
        <v>0.24167195864560376</v>
      </c>
      <c r="C249" s="315">
        <f t="shared" si="25"/>
        <v>4.932804135439639E-2</v>
      </c>
      <c r="D249" s="37">
        <f t="shared" si="26"/>
        <v>0.23831482144976437</v>
      </c>
      <c r="E249" s="11">
        <f t="shared" si="27"/>
        <v>5.2685178550235773E-2</v>
      </c>
      <c r="F249" s="310">
        <f t="shared" si="28"/>
        <v>0.2415855757034665</v>
      </c>
      <c r="G249" s="311">
        <f t="shared" si="29"/>
        <v>4.9414424296533643E-2</v>
      </c>
      <c r="H249" s="312">
        <f t="shared" si="30"/>
        <v>0.2384588505308354</v>
      </c>
      <c r="I249" s="313">
        <f t="shared" si="31"/>
        <v>5.2541149469164744E-2</v>
      </c>
      <c r="J249" s="323">
        <v>0.23831482144976437</v>
      </c>
      <c r="K249" s="313">
        <v>5.2685178550235773E-2</v>
      </c>
      <c r="M249" s="1">
        <v>0.29100000000000015</v>
      </c>
      <c r="N249" s="37">
        <v>0.23969856948576496</v>
      </c>
      <c r="O249" s="37">
        <v>0.24200906024321722</v>
      </c>
      <c r="P249" s="37">
        <v>0.24642138416592951</v>
      </c>
      <c r="Q249" s="37">
        <v>0.24973455156099167</v>
      </c>
      <c r="R249" s="37">
        <v>0.23807245327768523</v>
      </c>
      <c r="S249" s="37">
        <v>0.24200906024321722</v>
      </c>
      <c r="T249" s="37">
        <v>0.2405129724848436</v>
      </c>
      <c r="U249" s="37">
        <v>0.24677033918978464</v>
      </c>
      <c r="V249" s="37">
        <v>0.24200906024321722</v>
      </c>
      <c r="W249" s="37">
        <v>0.24215462204542137</v>
      </c>
      <c r="X249" s="37">
        <v>0.24200906024321722</v>
      </c>
      <c r="Y249" s="37">
        <v>0.23942541737686374</v>
      </c>
      <c r="Z249" s="37">
        <v>0.24215462204542137</v>
      </c>
      <c r="AA249" s="37">
        <v>0.24215462204542137</v>
      </c>
      <c r="AB249" s="37">
        <v>0.26054677810004412</v>
      </c>
      <c r="AC249" s="37">
        <v>0.2419715233910309</v>
      </c>
      <c r="AD249" s="37">
        <v>0.2382984605953391</v>
      </c>
      <c r="AE249" s="37">
        <v>0.25916034997715554</v>
      </c>
      <c r="AF249" s="37">
        <v>0.24200906024321722</v>
      </c>
      <c r="AG249" s="37">
        <v>0.24215462204542137</v>
      </c>
      <c r="AH249" s="37">
        <v>0.24642138416592951</v>
      </c>
      <c r="AI249" s="37">
        <v>0.25662266555712576</v>
      </c>
      <c r="AJ249" s="37">
        <v>0.24215462204542137</v>
      </c>
      <c r="AK249" s="37">
        <v>0.23812948334184059</v>
      </c>
      <c r="AL249" s="37">
        <v>0.24200906024321722</v>
      </c>
      <c r="AM249" s="37">
        <v>0.24193399244215885</v>
      </c>
      <c r="AN249" s="37">
        <v>0.24595816147645921</v>
      </c>
      <c r="AO249" s="37">
        <v>0.2419715233910309</v>
      </c>
      <c r="AP249" s="37">
        <v>0.24215462204542137</v>
      </c>
      <c r="AQ249" s="37">
        <v>0.24892825767898796</v>
      </c>
      <c r="AR249" s="37">
        <v>0.24642138416592951</v>
      </c>
      <c r="AS249" s="37">
        <v>0.23245036528024832</v>
      </c>
      <c r="AT249" s="37">
        <v>0.25399206374009053</v>
      </c>
      <c r="AU249" s="37">
        <v>0.23972633540844446</v>
      </c>
      <c r="AV249" s="37">
        <v>0.24215462204542137</v>
      </c>
      <c r="AW249" s="37">
        <v>0.2418839669757491</v>
      </c>
      <c r="AX249" s="37">
        <v>0.2419715233910309</v>
      </c>
      <c r="AY249" s="37">
        <v>0.24200906024321722</v>
      </c>
      <c r="AZ249" s="37">
        <v>0.23941689380346665</v>
      </c>
      <c r="BA249" s="37">
        <v>0.23812948334184059</v>
      </c>
      <c r="BB249" s="37">
        <v>0.23812948334184059</v>
      </c>
      <c r="BC249" s="37">
        <v>0.24358272640950362</v>
      </c>
      <c r="BD249" s="37">
        <v>0.23706564315287215</v>
      </c>
      <c r="BE249" s="37">
        <v>0.24200906024321722</v>
      </c>
      <c r="BF249" s="37">
        <v>0.25311412529093702</v>
      </c>
      <c r="BG249" s="37">
        <v>0.2470318671831655</v>
      </c>
      <c r="BH249" s="37">
        <v>0.25635316148463327</v>
      </c>
      <c r="BI249" s="37">
        <v>0.24642138416592951</v>
      </c>
      <c r="BJ249" s="37">
        <v>0.2419715233910309</v>
      </c>
      <c r="BK249" s="37">
        <v>0.26536407139216633</v>
      </c>
      <c r="BL249" s="37">
        <v>0.25124234651154853</v>
      </c>
      <c r="BM249" s="37">
        <v>0.23991691994855935</v>
      </c>
      <c r="BN249" s="37">
        <v>0.23599175250915727</v>
      </c>
      <c r="BO249" s="37">
        <v>0.24363734657458802</v>
      </c>
      <c r="BP249" s="37">
        <v>0.24195275717863796</v>
      </c>
      <c r="BQ249" s="37">
        <v>0.2452167609606215</v>
      </c>
      <c r="BR249" s="37">
        <v>0.24215462204542137</v>
      </c>
      <c r="BS249" s="37">
        <v>0.24215462204542137</v>
      </c>
      <c r="BT249" s="37">
        <v>0.24200906024321722</v>
      </c>
      <c r="BU249" s="37">
        <v>0.24200906024321722</v>
      </c>
      <c r="BV249" s="37">
        <v>0.24642138416592951</v>
      </c>
      <c r="BW249" s="37">
        <v>0.25161145427405485</v>
      </c>
      <c r="BX249" s="37">
        <v>0.23812948334184059</v>
      </c>
      <c r="BY249" s="37">
        <v>0.24230311889219225</v>
      </c>
      <c r="BZ249" s="37">
        <v>0.24067678056644848</v>
      </c>
      <c r="CA249" s="37">
        <v>0.24215462204542137</v>
      </c>
      <c r="CB249" s="37">
        <v>0.23811047175651789</v>
      </c>
      <c r="CC249" s="37">
        <v>0.25509648832063347</v>
      </c>
      <c r="CD249" s="37">
        <v>0.2415299675903404</v>
      </c>
      <c r="CE249" s="37">
        <v>0.24838111676909325</v>
      </c>
      <c r="CF249" s="37">
        <v>0.22467628414404328</v>
      </c>
      <c r="CG249" s="37">
        <v>0.23811047175651789</v>
      </c>
      <c r="CH249" s="37">
        <v>0.26492759588181114</v>
      </c>
      <c r="CI249" s="37">
        <v>0.23400339976185158</v>
      </c>
      <c r="CJ249" s="37">
        <v>0.24642138416592951</v>
      </c>
      <c r="CK249" s="37">
        <v>0.25332826438951495</v>
      </c>
      <c r="CL249" s="37">
        <v>0.23812948334184059</v>
      </c>
      <c r="CM249" s="37">
        <v>0.24234271047958633</v>
      </c>
      <c r="CN249" s="37">
        <v>0.24765940554965327</v>
      </c>
      <c r="CO249" s="37">
        <v>0.26256282343692861</v>
      </c>
      <c r="CP249" s="37">
        <v>0.24824803900600001</v>
      </c>
      <c r="CQ249" s="37">
        <v>0.24177708615907645</v>
      </c>
      <c r="CR249" s="37">
        <v>0.2382984605953391</v>
      </c>
      <c r="CS249" s="37">
        <v>0.249217350915939</v>
      </c>
      <c r="CT249" s="37">
        <v>0.23812948334184059</v>
      </c>
      <c r="CU249" s="37">
        <v>0.23896126780056348</v>
      </c>
      <c r="CV249" s="37">
        <v>0.2382984605953391</v>
      </c>
      <c r="CW249" s="37">
        <v>0.2448722208134595</v>
      </c>
      <c r="CX249" s="37">
        <v>0.23812948334184059</v>
      </c>
      <c r="CY249" s="37">
        <v>0.23812948334184059</v>
      </c>
      <c r="CZ249" s="37">
        <v>0.25066882125077616</v>
      </c>
      <c r="DA249" s="37">
        <v>0.2382984605953391</v>
      </c>
      <c r="DB249" s="37">
        <v>0.23657250517686035</v>
      </c>
      <c r="DC249" s="37">
        <v>0.23811047175651789</v>
      </c>
      <c r="DD249" s="37">
        <v>0.24301512743987796</v>
      </c>
      <c r="DE249" s="37">
        <v>0.23803444105514071</v>
      </c>
      <c r="DF249" s="37">
        <v>0.24347429756214845</v>
      </c>
      <c r="DG249" s="37">
        <v>0.23599175250915727</v>
      </c>
      <c r="DH249" s="37">
        <v>0.23646382072410788</v>
      </c>
      <c r="DI249" s="37">
        <v>0.2451535149592674</v>
      </c>
      <c r="DJ249" s="37">
        <v>0.24298244842959704</v>
      </c>
      <c r="DK249" s="37">
        <v>0.23812948334184059</v>
      </c>
      <c r="DL249" s="37">
        <v>0.23812948334184059</v>
      </c>
      <c r="DM249" s="37">
        <v>0.22564855538425133</v>
      </c>
      <c r="DN249" s="37">
        <v>0.23988709415196752</v>
      </c>
      <c r="DO249" s="37">
        <v>0.23812948334184059</v>
      </c>
      <c r="DP249" s="37">
        <v>0.23599175250915727</v>
      </c>
      <c r="DQ249" s="37">
        <v>0.24276378495769224</v>
      </c>
      <c r="DR249" s="37">
        <v>0.22600305120995978</v>
      </c>
      <c r="DS249" s="37">
        <v>0.23962779937773848</v>
      </c>
      <c r="DT249" s="37">
        <v>0.23335006188766028</v>
      </c>
      <c r="DU249" s="37">
        <v>0.23812948334184059</v>
      </c>
      <c r="DV249" s="37">
        <v>0.2379160948780028</v>
      </c>
      <c r="DW249" s="37">
        <v>0.23641850841793355</v>
      </c>
      <c r="DX249" s="37">
        <v>0.23916232383765923</v>
      </c>
      <c r="DY249" s="37">
        <v>0.2382984605953391</v>
      </c>
      <c r="DZ249" s="37">
        <v>0.23336045643639181</v>
      </c>
      <c r="EA249" s="37">
        <v>0.23822456472429487</v>
      </c>
      <c r="EB249" s="37">
        <v>0.24301512743987796</v>
      </c>
      <c r="EC249" s="37">
        <v>0.23812948334184059</v>
      </c>
      <c r="ED249" s="37">
        <v>0.24388244369582468</v>
      </c>
      <c r="EE249" s="37">
        <v>0.2382984605953391</v>
      </c>
      <c r="EF249" s="37">
        <v>0.23812948334184059</v>
      </c>
      <c r="EG249" s="37">
        <v>0.23599175250915727</v>
      </c>
      <c r="EH249" s="37">
        <v>0.23812948334184059</v>
      </c>
      <c r="EI249" s="37">
        <v>0.23812948334184059</v>
      </c>
      <c r="EJ249" s="37">
        <v>0.2444205252278866</v>
      </c>
      <c r="EK249" s="37">
        <v>0.23975109210470213</v>
      </c>
      <c r="EL249" s="37">
        <v>0.2444205252278866</v>
      </c>
      <c r="EM249" s="37">
        <v>0.24517609524433914</v>
      </c>
      <c r="EN249" s="37">
        <v>0.24019393687578861</v>
      </c>
      <c r="EO249" s="37">
        <v>0.22145969050718306</v>
      </c>
      <c r="EP249" s="37">
        <v>0.2444205252278866</v>
      </c>
      <c r="EQ249" s="37">
        <v>0.24021160431750799</v>
      </c>
      <c r="ER249" s="37">
        <v>0.2302547320729631</v>
      </c>
      <c r="ES249" s="37">
        <v>0.2295523749391859</v>
      </c>
      <c r="ET249" s="37">
        <v>0.2382984605953391</v>
      </c>
      <c r="EU249" s="37">
        <v>0.24256511272264292</v>
      </c>
      <c r="EV249" s="37">
        <v>0.24347429756214845</v>
      </c>
      <c r="EW249" s="37">
        <v>0.24741029147144</v>
      </c>
      <c r="EX249" s="37">
        <v>0.23812948334184059</v>
      </c>
      <c r="EY249" s="37">
        <v>0.23812948334184059</v>
      </c>
      <c r="EZ249" s="37">
        <v>0.24231089487390634</v>
      </c>
      <c r="FA249" s="37">
        <v>0.2382984605953391</v>
      </c>
      <c r="FB249" s="37">
        <v>0.23663969653842387</v>
      </c>
      <c r="FC249" s="37">
        <v>0.2382984605953391</v>
      </c>
      <c r="FD249" s="37">
        <v>0.21986109437555479</v>
      </c>
      <c r="FE249" s="37">
        <v>0.24021160431750799</v>
      </c>
      <c r="FF249" s="37">
        <v>0.23663969653842387</v>
      </c>
      <c r="FG249" s="37">
        <v>0.23812948334184059</v>
      </c>
      <c r="FH249" s="37">
        <v>0.23800418708251825</v>
      </c>
      <c r="FI249" s="37">
        <v>0.23111996791884493</v>
      </c>
      <c r="FJ249" s="37">
        <v>0.25275086738554808</v>
      </c>
      <c r="FK249" s="37">
        <v>0.2382984605953391</v>
      </c>
      <c r="FL249" s="37">
        <v>0.23892558886264226</v>
      </c>
      <c r="FM249" s="37">
        <v>0.24122800467423633</v>
      </c>
      <c r="FN249" s="37">
        <v>0.2444205252278866</v>
      </c>
      <c r="FO249" s="37">
        <v>0.24784002085638424</v>
      </c>
      <c r="FP249" s="37">
        <v>0.2382984605953391</v>
      </c>
      <c r="FQ249" s="37">
        <v>0.23812948334184059</v>
      </c>
      <c r="FR249" s="37">
        <v>0.2382984605953391</v>
      </c>
      <c r="FS249" s="37">
        <v>0.2311071567737748</v>
      </c>
      <c r="FT249" s="37">
        <v>0.23812948334184059</v>
      </c>
      <c r="FU249" s="37">
        <v>0.23812948334184059</v>
      </c>
      <c r="FV249" s="37">
        <v>0.23822456472429487</v>
      </c>
      <c r="FW249" s="37">
        <v>0.24937409887308615</v>
      </c>
      <c r="FX249" s="37">
        <v>0.2444205252278866</v>
      </c>
      <c r="FY249" s="37">
        <v>0.24232370939900627</v>
      </c>
      <c r="FZ249" s="37">
        <v>0.23365771596940976</v>
      </c>
      <c r="GA249" s="37">
        <v>0.23812948334184059</v>
      </c>
      <c r="GB249" s="37">
        <v>0.23812948334184059</v>
      </c>
      <c r="GC249" s="37">
        <v>0.25289735038450023</v>
      </c>
      <c r="GD249" s="37">
        <v>0.2374362260294316</v>
      </c>
      <c r="GE249" s="37">
        <v>0.2382984605953391</v>
      </c>
      <c r="GF249" s="37">
        <v>0.23812948334184059</v>
      </c>
      <c r="GG249" s="37">
        <v>0.24796378704502464</v>
      </c>
      <c r="GH249" s="37">
        <v>0.23296715804923163</v>
      </c>
      <c r="GI249" s="37">
        <v>0.23822456472429487</v>
      </c>
      <c r="GJ249" s="37">
        <v>0.2382984605953391</v>
      </c>
      <c r="GK249" s="37">
        <v>0.23320732659256871</v>
      </c>
      <c r="GL249" s="37">
        <v>0.23807245327768523</v>
      </c>
      <c r="GM249" s="37">
        <v>0.25375746279621358</v>
      </c>
      <c r="GN249" s="37">
        <v>0.23599175250915727</v>
      </c>
      <c r="GO249" s="37">
        <v>0.23681171352113251</v>
      </c>
      <c r="GP249" s="37">
        <v>0.2382984605953391</v>
      </c>
      <c r="GQ249" s="37">
        <v>0.25208971488062648</v>
      </c>
      <c r="GR249" s="37">
        <v>0.2444205252278866</v>
      </c>
      <c r="GS249" s="37">
        <v>0.23812948334184059</v>
      </c>
      <c r="GT249" s="37">
        <v>0.24427823019518158</v>
      </c>
      <c r="GU249" s="37">
        <v>0.24135448773833579</v>
      </c>
      <c r="GV249" s="37">
        <v>0.23800418708251825</v>
      </c>
      <c r="GW249" s="37">
        <v>0.23812948334184059</v>
      </c>
      <c r="GX249" s="37">
        <v>0.24528432405275913</v>
      </c>
      <c r="GY249" s="37">
        <v>0.2444205252278866</v>
      </c>
      <c r="GZ249" s="37">
        <v>0.24125996551522499</v>
      </c>
      <c r="HA249" s="37">
        <v>0.23811047175651789</v>
      </c>
      <c r="HB249" s="37">
        <v>0.24122800467423633</v>
      </c>
      <c r="HC249" s="37">
        <v>0.23934992486468687</v>
      </c>
      <c r="HD249" s="37">
        <v>0.2382984605953391</v>
      </c>
      <c r="HE249" s="37">
        <v>0.19975146231666185</v>
      </c>
      <c r="HF249" s="37">
        <v>0.23812948334184059</v>
      </c>
      <c r="HG249" s="37">
        <v>0.1976960795602416</v>
      </c>
      <c r="HH249" s="37">
        <v>0.24062508259028181</v>
      </c>
      <c r="HI249" s="37">
        <v>0.23812948334184059</v>
      </c>
      <c r="HJ249" s="37">
        <v>0.23980636703202474</v>
      </c>
      <c r="HK249" s="37">
        <v>0.23400339976185158</v>
      </c>
      <c r="HL249" s="37">
        <v>0.23605385801159184</v>
      </c>
      <c r="HM249" s="37">
        <v>0.23812948334184059</v>
      </c>
      <c r="HN249" s="37">
        <v>0.22932416804220357</v>
      </c>
      <c r="HO249" s="37">
        <v>0.243527062760442</v>
      </c>
      <c r="HP249" s="37">
        <v>0.2382984605953391</v>
      </c>
      <c r="HQ249" s="37">
        <v>0.23807245327768523</v>
      </c>
      <c r="HR249" s="37">
        <v>0.22811540714669665</v>
      </c>
      <c r="HS249" s="37">
        <v>0.23984683251806338</v>
      </c>
      <c r="HT249" s="37">
        <v>0.23811047175651789</v>
      </c>
      <c r="HU249" s="37">
        <v>0.24328331646140255</v>
      </c>
      <c r="HV249" s="37">
        <v>0.23599175250915727</v>
      </c>
      <c r="HW249" s="37">
        <v>0.23812948334184059</v>
      </c>
      <c r="HX249" s="37">
        <v>0.2444205252278866</v>
      </c>
      <c r="HY249" s="37">
        <v>0.2444205252278866</v>
      </c>
      <c r="HZ249" s="37">
        <v>0.23385911348629351</v>
      </c>
      <c r="IA249" s="37">
        <v>0.23811047175651789</v>
      </c>
      <c r="IB249" s="37">
        <v>0.23803444105514071</v>
      </c>
      <c r="IC249" s="37">
        <v>0.23528770756583994</v>
      </c>
      <c r="ID249" s="37">
        <v>0.23811047175651789</v>
      </c>
      <c r="IE249" s="37">
        <v>0.23812948334184059</v>
      </c>
      <c r="IF249" s="37">
        <v>0.23822456472429487</v>
      </c>
      <c r="IG249" s="37">
        <v>0.23599175250915727</v>
      </c>
      <c r="IH249" s="37">
        <v>0.24298244842959704</v>
      </c>
      <c r="II249" s="37">
        <v>0.2444205252278866</v>
      </c>
      <c r="IJ249" s="37">
        <v>0.23950249077237951</v>
      </c>
      <c r="IK249" s="37">
        <v>0.23956460180014449</v>
      </c>
      <c r="IL249" s="37">
        <v>0.23646382072410788</v>
      </c>
      <c r="IM249" s="37"/>
      <c r="IN249" s="37"/>
      <c r="IO249" s="37"/>
      <c r="IP249" s="37"/>
      <c r="IQ249" s="37"/>
      <c r="IR249" s="37"/>
      <c r="IS249" s="37"/>
      <c r="IT249" s="37"/>
      <c r="IU249" s="37"/>
      <c r="IV249" s="37"/>
      <c r="IW249" s="37"/>
      <c r="IX249" s="37"/>
      <c r="IY249" s="37"/>
      <c r="IZ249" s="37"/>
      <c r="JA249" s="37"/>
      <c r="JB249" s="37"/>
      <c r="JC249" s="37"/>
      <c r="JD249" s="37"/>
      <c r="JE249" s="37"/>
      <c r="JF249" s="37"/>
      <c r="JG249" s="37"/>
      <c r="JH249" s="37"/>
      <c r="JI249" s="37"/>
      <c r="JJ249" s="37"/>
      <c r="JK249" s="37"/>
      <c r="JL249" s="37"/>
      <c r="JM249" s="37"/>
      <c r="JN249" s="37"/>
      <c r="JO249" s="37"/>
      <c r="JP249" s="37"/>
      <c r="JQ249" s="37"/>
      <c r="JR249" s="37"/>
      <c r="JS249" s="37"/>
      <c r="JT249" s="37"/>
      <c r="JU249" s="37"/>
      <c r="JV249" s="37"/>
      <c r="JW249" s="37"/>
      <c r="JX249" s="37"/>
      <c r="JY249" s="37"/>
      <c r="JZ249" s="37"/>
      <c r="KA249" s="37"/>
      <c r="KB249" s="37"/>
      <c r="KC249" s="37"/>
      <c r="KD249" s="37"/>
      <c r="KE249" s="37"/>
      <c r="KF249" s="37"/>
      <c r="KG249" s="37"/>
      <c r="KH249" s="37"/>
      <c r="KI249" s="37"/>
      <c r="KJ249" s="37"/>
      <c r="KK249" s="37"/>
      <c r="KL249" s="37"/>
      <c r="KM249" s="37"/>
      <c r="KN249" s="37"/>
      <c r="KO249" s="37"/>
      <c r="KP249" s="37"/>
      <c r="KQ249" s="37"/>
      <c r="KR249" s="37"/>
      <c r="KS249" s="37"/>
      <c r="KT249" s="37"/>
      <c r="KU249" s="37"/>
      <c r="KV249" s="37"/>
      <c r="KW249" s="37"/>
      <c r="KX249" s="37"/>
      <c r="KY249" s="37"/>
      <c r="KZ249" s="37"/>
      <c r="LA249" s="37"/>
      <c r="LB249" s="37"/>
      <c r="LC249" s="37"/>
      <c r="LD249" s="37"/>
      <c r="LE249" s="37"/>
      <c r="LF249" s="37"/>
      <c r="LG249" s="37"/>
      <c r="LH249" s="37"/>
      <c r="LI249" s="37"/>
      <c r="LJ249" s="37"/>
      <c r="LK249" s="37"/>
      <c r="LL249" s="37"/>
      <c r="LM249" s="37"/>
      <c r="LN249" s="37"/>
      <c r="LO249" s="37"/>
      <c r="LP249" s="37"/>
      <c r="LQ249" s="37"/>
      <c r="LR249" s="37"/>
      <c r="LS249" s="37"/>
      <c r="LT249" s="37"/>
      <c r="LU249" s="37"/>
      <c r="LV249" s="37"/>
      <c r="LW249" s="37"/>
      <c r="LX249" s="37"/>
      <c r="LY249" s="37"/>
      <c r="LZ249" s="37"/>
      <c r="MA249" s="37"/>
      <c r="MB249" s="37"/>
      <c r="MC249" s="37"/>
      <c r="MD249" s="37"/>
      <c r="ME249" s="37"/>
      <c r="MF249" s="37"/>
      <c r="MG249" s="37"/>
      <c r="MH249" s="37"/>
      <c r="MI249" s="37"/>
      <c r="MJ249" s="37"/>
      <c r="MK249" s="37"/>
      <c r="ML249" s="37"/>
      <c r="MM249" s="37"/>
      <c r="MN249" s="37"/>
      <c r="MO249" s="37"/>
      <c r="MP249" s="37"/>
      <c r="MQ249" s="37"/>
      <c r="MR249" s="37"/>
      <c r="MS249" s="37"/>
      <c r="MT249" s="37"/>
      <c r="MU249" s="37"/>
      <c r="MV249" s="37"/>
      <c r="MW249" s="37"/>
      <c r="MX249" s="37"/>
      <c r="MY249" s="37"/>
      <c r="MZ249" s="37"/>
      <c r="NA249" s="37"/>
      <c r="NB249" s="37"/>
      <c r="NC249" s="37"/>
      <c r="ND249" s="37"/>
      <c r="NE249" s="37"/>
      <c r="NF249" s="37"/>
      <c r="NG249" s="37"/>
      <c r="NH249" s="37"/>
      <c r="NI249" s="37"/>
      <c r="NJ249" s="37"/>
      <c r="NK249" s="37"/>
      <c r="NL249" s="37"/>
      <c r="NM249" s="37"/>
      <c r="NN249" s="37"/>
      <c r="NO249" s="37"/>
      <c r="NP249" s="37"/>
      <c r="NQ249" s="37"/>
      <c r="NR249" s="37"/>
      <c r="NS249" s="37"/>
      <c r="NT249" s="37"/>
      <c r="NU249" s="37"/>
      <c r="NV249" s="37"/>
      <c r="NW249" s="37"/>
      <c r="NX249" s="37"/>
      <c r="NY249" s="37"/>
      <c r="NZ249" s="37"/>
      <c r="OA249" s="37"/>
      <c r="OB249" s="37"/>
      <c r="OC249" s="37"/>
      <c r="OD249" s="37"/>
      <c r="OE249" s="37"/>
      <c r="OF249" s="37"/>
      <c r="OG249" s="37"/>
      <c r="OH249" s="37"/>
      <c r="OI249" s="37"/>
      <c r="OJ249" s="37"/>
      <c r="OK249" s="37"/>
      <c r="OL249" s="37"/>
      <c r="OM249" s="37"/>
      <c r="ON249" s="37"/>
      <c r="OO249" s="37"/>
      <c r="OP249" s="37"/>
      <c r="OQ249" s="37"/>
      <c r="OR249" s="37"/>
      <c r="OS249" s="37"/>
      <c r="OT249" s="37"/>
    </row>
    <row r="250" spans="1:410" x14ac:dyDescent="0.35">
      <c r="A250" s="307">
        <v>0.29200000000000015</v>
      </c>
      <c r="B250" s="314">
        <f t="shared" si="24"/>
        <v>0.24257879045470301</v>
      </c>
      <c r="C250" s="315">
        <f t="shared" si="25"/>
        <v>4.9421209545297135E-2</v>
      </c>
      <c r="D250" s="37">
        <f t="shared" si="26"/>
        <v>0.2392223053942234</v>
      </c>
      <c r="E250" s="11">
        <f t="shared" si="27"/>
        <v>5.2777694605776748E-2</v>
      </c>
      <c r="F250" s="310">
        <f t="shared" si="28"/>
        <v>0.24249174229012521</v>
      </c>
      <c r="G250" s="311">
        <f t="shared" si="29"/>
        <v>4.9508257709874937E-2</v>
      </c>
      <c r="H250" s="312">
        <f t="shared" si="30"/>
        <v>0.23936783998344091</v>
      </c>
      <c r="I250" s="313">
        <f t="shared" si="31"/>
        <v>5.2632160016559237E-2</v>
      </c>
      <c r="J250" s="323">
        <v>0.2392223053942234</v>
      </c>
      <c r="K250" s="313">
        <v>5.2777694605776748E-2</v>
      </c>
      <c r="M250" s="1">
        <v>0.29200000000000015</v>
      </c>
      <c r="N250" s="37">
        <v>0.24059370900425292</v>
      </c>
      <c r="O250" s="37">
        <v>0.24291507525957146</v>
      </c>
      <c r="P250" s="37">
        <v>0.24731927415861121</v>
      </c>
      <c r="Q250" s="37">
        <v>0.25062673754664977</v>
      </c>
      <c r="R250" s="37">
        <v>0.23897856457826072</v>
      </c>
      <c r="S250" s="37">
        <v>0.24291507525957146</v>
      </c>
      <c r="T250" s="37">
        <v>0.24141858669806249</v>
      </c>
      <c r="U250" s="37">
        <v>0.24766136962017904</v>
      </c>
      <c r="V250" s="37">
        <v>0.24291507525957146</v>
      </c>
      <c r="W250" s="37">
        <v>0.24305095205533656</v>
      </c>
      <c r="X250" s="37">
        <v>0.24291507525957146</v>
      </c>
      <c r="Y250" s="37">
        <v>0.2403371348115042</v>
      </c>
      <c r="Z250" s="37">
        <v>0.24305095205533656</v>
      </c>
      <c r="AA250" s="37">
        <v>0.24305095205533656</v>
      </c>
      <c r="AB250" s="37">
        <v>0.26150289030251272</v>
      </c>
      <c r="AC250" s="37">
        <v>0.24287469132989048</v>
      </c>
      <c r="AD250" s="37">
        <v>0.23921730169071043</v>
      </c>
      <c r="AE250" s="37">
        <v>0.26011889512164288</v>
      </c>
      <c r="AF250" s="37">
        <v>0.24291507525957146</v>
      </c>
      <c r="AG250" s="37">
        <v>0.24305095205533656</v>
      </c>
      <c r="AH250" s="37">
        <v>0.24731927415861121</v>
      </c>
      <c r="AI250" s="37">
        <v>0.25758425426674258</v>
      </c>
      <c r="AJ250" s="37">
        <v>0.24305095205533656</v>
      </c>
      <c r="AK250" s="37">
        <v>0.2390440723970757</v>
      </c>
      <c r="AL250" s="37">
        <v>0.24291507525957146</v>
      </c>
      <c r="AM250" s="37">
        <v>0.24283431418594703</v>
      </c>
      <c r="AN250" s="37">
        <v>0.24685587142406185</v>
      </c>
      <c r="AO250" s="37">
        <v>0.24287469132989048</v>
      </c>
      <c r="AP250" s="37">
        <v>0.24305095205533656</v>
      </c>
      <c r="AQ250" s="37">
        <v>0.24984113387720952</v>
      </c>
      <c r="AR250" s="37">
        <v>0.24731927415861121</v>
      </c>
      <c r="AS250" s="37">
        <v>0.23334874946762851</v>
      </c>
      <c r="AT250" s="37">
        <v>0.25488998707179067</v>
      </c>
      <c r="AU250" s="37">
        <v>0.24062912193433861</v>
      </c>
      <c r="AV250" s="37">
        <v>0.24305095205533656</v>
      </c>
      <c r="AW250" s="37">
        <v>0.24279001160852975</v>
      </c>
      <c r="AX250" s="37">
        <v>0.24287469132989048</v>
      </c>
      <c r="AY250" s="37">
        <v>0.24291507525957146</v>
      </c>
      <c r="AZ250" s="37">
        <v>0.24033086694173456</v>
      </c>
      <c r="BA250" s="37">
        <v>0.2390440723970757</v>
      </c>
      <c r="BB250" s="37">
        <v>0.2390440723970757</v>
      </c>
      <c r="BC250" s="37">
        <v>0.24449808776579673</v>
      </c>
      <c r="BD250" s="37">
        <v>0.23796909478081574</v>
      </c>
      <c r="BE250" s="37">
        <v>0.24291507525957146</v>
      </c>
      <c r="BF250" s="37">
        <v>0.2540276755893236</v>
      </c>
      <c r="BG250" s="37">
        <v>0.24792843005668619</v>
      </c>
      <c r="BH250" s="37">
        <v>0.25729944994649312</v>
      </c>
      <c r="BI250" s="37">
        <v>0.24731927415861121</v>
      </c>
      <c r="BJ250" s="37">
        <v>0.24287469132989048</v>
      </c>
      <c r="BK250" s="37">
        <v>0.26630990684039424</v>
      </c>
      <c r="BL250" s="37">
        <v>0.25214101281679224</v>
      </c>
      <c r="BM250" s="37">
        <v>0.240822376283369</v>
      </c>
      <c r="BN250" s="37">
        <v>0.23690737681580809</v>
      </c>
      <c r="BO250" s="37">
        <v>0.24451201323164695</v>
      </c>
      <c r="BP250" s="37">
        <v>0.24285450190964863</v>
      </c>
      <c r="BQ250" s="37">
        <v>0.24612413280037693</v>
      </c>
      <c r="BR250" s="37">
        <v>0.24305095205533656</v>
      </c>
      <c r="BS250" s="37">
        <v>0.24305095205533656</v>
      </c>
      <c r="BT250" s="37">
        <v>0.24291507525957146</v>
      </c>
      <c r="BU250" s="37">
        <v>0.24291507525957146</v>
      </c>
      <c r="BV250" s="37">
        <v>0.24731927415861121</v>
      </c>
      <c r="BW250" s="37">
        <v>0.25261832612399227</v>
      </c>
      <c r="BX250" s="37">
        <v>0.2390440723970757</v>
      </c>
      <c r="BY250" s="37">
        <v>0.24320077103833859</v>
      </c>
      <c r="BZ250" s="37">
        <v>0.24157277183530534</v>
      </c>
      <c r="CA250" s="37">
        <v>0.24305095205533656</v>
      </c>
      <c r="CB250" s="37">
        <v>0.23902223440833503</v>
      </c>
      <c r="CC250" s="37">
        <v>0.25602461562501122</v>
      </c>
      <c r="CD250" s="37">
        <v>0.24242030077443966</v>
      </c>
      <c r="CE250" s="37">
        <v>0.24931500178118005</v>
      </c>
      <c r="CF250" s="37">
        <v>0.22561361988754625</v>
      </c>
      <c r="CG250" s="37">
        <v>0.23902223440833503</v>
      </c>
      <c r="CH250" s="37">
        <v>0.26587498576136404</v>
      </c>
      <c r="CI250" s="37">
        <v>0.23492423914414351</v>
      </c>
      <c r="CJ250" s="37">
        <v>0.24731927415861121</v>
      </c>
      <c r="CK250" s="37">
        <v>0.25422331618328786</v>
      </c>
      <c r="CL250" s="37">
        <v>0.2390440723970757</v>
      </c>
      <c r="CM250" s="37">
        <v>0.24325294218978444</v>
      </c>
      <c r="CN250" s="37">
        <v>0.2485747066154449</v>
      </c>
      <c r="CO250" s="37">
        <v>0.26351458381608528</v>
      </c>
      <c r="CP250" s="37">
        <v>0.2491396430058912</v>
      </c>
      <c r="CQ250" s="37">
        <v>0.24269175500217788</v>
      </c>
      <c r="CR250" s="37">
        <v>0.23921730169071043</v>
      </c>
      <c r="CS250" s="37">
        <v>0.25010567625706348</v>
      </c>
      <c r="CT250" s="37">
        <v>0.2390440723970757</v>
      </c>
      <c r="CU250" s="37">
        <v>0.2398894064252779</v>
      </c>
      <c r="CV250" s="37">
        <v>0.23921730169071043</v>
      </c>
      <c r="CW250" s="37">
        <v>0.24579053744099388</v>
      </c>
      <c r="CX250" s="37">
        <v>0.2390440723970757</v>
      </c>
      <c r="CY250" s="37">
        <v>0.2390440723970757</v>
      </c>
      <c r="CZ250" s="37">
        <v>0.25157445967427416</v>
      </c>
      <c r="DA250" s="37">
        <v>0.23921730169071043</v>
      </c>
      <c r="DB250" s="37">
        <v>0.23747265821483143</v>
      </c>
      <c r="DC250" s="37">
        <v>0.23902223440833503</v>
      </c>
      <c r="DD250" s="37">
        <v>0.24391957006278608</v>
      </c>
      <c r="DE250" s="37">
        <v>0.2389349029455603</v>
      </c>
      <c r="DF250" s="37">
        <v>0.24437714759815221</v>
      </c>
      <c r="DG250" s="37">
        <v>0.23690737681580809</v>
      </c>
      <c r="DH250" s="37">
        <v>0.237383986032768</v>
      </c>
      <c r="DI250" s="37">
        <v>0.24607210337427032</v>
      </c>
      <c r="DJ250" s="37">
        <v>0.24389931605851256</v>
      </c>
      <c r="DK250" s="37">
        <v>0.2390440723970757</v>
      </c>
      <c r="DL250" s="37">
        <v>0.2390440723970757</v>
      </c>
      <c r="DM250" s="37">
        <v>0.22653429932056302</v>
      </c>
      <c r="DN250" s="37">
        <v>0.2407858650952186</v>
      </c>
      <c r="DO250" s="37">
        <v>0.2390440723970757</v>
      </c>
      <c r="DP250" s="37">
        <v>0.23690737681580809</v>
      </c>
      <c r="DQ250" s="37">
        <v>0.24368426668406151</v>
      </c>
      <c r="DR250" s="37">
        <v>0.22692402763172836</v>
      </c>
      <c r="DS250" s="37">
        <v>0.24054280233307357</v>
      </c>
      <c r="DT250" s="37">
        <v>0.23425720880317225</v>
      </c>
      <c r="DU250" s="37">
        <v>0.2390440723970757</v>
      </c>
      <c r="DV250" s="37">
        <v>0.23882506455548946</v>
      </c>
      <c r="DW250" s="37">
        <v>0.23733392480522619</v>
      </c>
      <c r="DX250" s="37">
        <v>0.24008077022472651</v>
      </c>
      <c r="DY250" s="37">
        <v>0.23921730169071043</v>
      </c>
      <c r="DZ250" s="37">
        <v>0.23407415259873665</v>
      </c>
      <c r="EA250" s="37">
        <v>0.23915329307285393</v>
      </c>
      <c r="EB250" s="37">
        <v>0.24391957006278608</v>
      </c>
      <c r="EC250" s="37">
        <v>0.2390440723970757</v>
      </c>
      <c r="ED250" s="37">
        <v>0.24488758913309239</v>
      </c>
      <c r="EE250" s="37">
        <v>0.23921730169071043</v>
      </c>
      <c r="EF250" s="37">
        <v>0.2390440723970757</v>
      </c>
      <c r="EG250" s="37">
        <v>0.23690737681580809</v>
      </c>
      <c r="EH250" s="37">
        <v>0.2390440723970757</v>
      </c>
      <c r="EI250" s="37">
        <v>0.2390440723970757</v>
      </c>
      <c r="EJ250" s="37">
        <v>0.24532012177939411</v>
      </c>
      <c r="EK250" s="37">
        <v>0.24067221015221629</v>
      </c>
      <c r="EL250" s="37">
        <v>0.24532012177939411</v>
      </c>
      <c r="EM250" s="37">
        <v>0.24608887422172865</v>
      </c>
      <c r="EN250" s="37">
        <v>0.24109895560801364</v>
      </c>
      <c r="EO250" s="37">
        <v>0.22192159156581082</v>
      </c>
      <c r="EP250" s="37">
        <v>0.24532012177939411</v>
      </c>
      <c r="EQ250" s="37">
        <v>0.24111272646803306</v>
      </c>
      <c r="ER250" s="37">
        <v>0.23117959687269463</v>
      </c>
      <c r="ES250" s="37">
        <v>0.23050605676377445</v>
      </c>
      <c r="ET250" s="37">
        <v>0.23921730169071043</v>
      </c>
      <c r="EU250" s="37">
        <v>0.24347112536456628</v>
      </c>
      <c r="EV250" s="37">
        <v>0.24437714759815221</v>
      </c>
      <c r="EW250" s="37">
        <v>0.24830890373974124</v>
      </c>
      <c r="EX250" s="37">
        <v>0.2390440723970757</v>
      </c>
      <c r="EY250" s="37">
        <v>0.2390440723970757</v>
      </c>
      <c r="EZ250" s="37">
        <v>0.24321125003204158</v>
      </c>
      <c r="FA250" s="37">
        <v>0.23921730169071043</v>
      </c>
      <c r="FB250" s="37">
        <v>0.23755388061280502</v>
      </c>
      <c r="FC250" s="37">
        <v>0.23921730169071043</v>
      </c>
      <c r="FD250" s="37">
        <v>0.22071710717489812</v>
      </c>
      <c r="FE250" s="37">
        <v>0.24111272646803306</v>
      </c>
      <c r="FF250" s="37">
        <v>0.23755388061280502</v>
      </c>
      <c r="FG250" s="37">
        <v>0.2390440723970757</v>
      </c>
      <c r="FH250" s="37">
        <v>0.23891879687166839</v>
      </c>
      <c r="FI250" s="37">
        <v>0.23201999634047166</v>
      </c>
      <c r="FJ250" s="37">
        <v>0.25364645366525274</v>
      </c>
      <c r="FK250" s="37">
        <v>0.23921730169071043</v>
      </c>
      <c r="FL250" s="37">
        <v>0.23981739711407357</v>
      </c>
      <c r="FM250" s="37">
        <v>0.24214372861846556</v>
      </c>
      <c r="FN250" s="37">
        <v>0.24532012177939411</v>
      </c>
      <c r="FO250" s="37">
        <v>0.24874165482859256</v>
      </c>
      <c r="FP250" s="37">
        <v>0.23921730169071043</v>
      </c>
      <c r="FQ250" s="37">
        <v>0.2390440723970757</v>
      </c>
      <c r="FR250" s="37">
        <v>0.23921730169071043</v>
      </c>
      <c r="FS250" s="37">
        <v>0.23202437849701685</v>
      </c>
      <c r="FT250" s="37">
        <v>0.2390440723970757</v>
      </c>
      <c r="FU250" s="37">
        <v>0.2390440723970757</v>
      </c>
      <c r="FV250" s="37">
        <v>0.23915329307285393</v>
      </c>
      <c r="FW250" s="37">
        <v>0.25029035113954934</v>
      </c>
      <c r="FX250" s="37">
        <v>0.24532012177939411</v>
      </c>
      <c r="FY250" s="37">
        <v>0.24326096203096714</v>
      </c>
      <c r="FZ250" s="37">
        <v>0.23456607467212121</v>
      </c>
      <c r="GA250" s="37">
        <v>0.2390440723970757</v>
      </c>
      <c r="GB250" s="37">
        <v>0.2390440723970757</v>
      </c>
      <c r="GC250" s="37">
        <v>0.2538461449619378</v>
      </c>
      <c r="GD250" s="37">
        <v>0.23835546349071413</v>
      </c>
      <c r="GE250" s="37">
        <v>0.23921730169071043</v>
      </c>
      <c r="GF250" s="37">
        <v>0.2390440723970757</v>
      </c>
      <c r="GG250" s="37">
        <v>0.24886806093770431</v>
      </c>
      <c r="GH250" s="37">
        <v>0.23387918767302862</v>
      </c>
      <c r="GI250" s="37">
        <v>0.23915329307285393</v>
      </c>
      <c r="GJ250" s="37">
        <v>0.23921730169071043</v>
      </c>
      <c r="GK250" s="37">
        <v>0.23411105715781133</v>
      </c>
      <c r="GL250" s="37">
        <v>0.23897856457826072</v>
      </c>
      <c r="GM250" s="37">
        <v>0.2546899857274354</v>
      </c>
      <c r="GN250" s="37">
        <v>0.23690737681580809</v>
      </c>
      <c r="GO250" s="37">
        <v>0.23770096745376579</v>
      </c>
      <c r="GP250" s="37">
        <v>0.23921730169071043</v>
      </c>
      <c r="GQ250" s="37">
        <v>0.25298689904358018</v>
      </c>
      <c r="GR250" s="37">
        <v>0.24532012177939411</v>
      </c>
      <c r="GS250" s="37">
        <v>0.2390440723970757</v>
      </c>
      <c r="GT250" s="37">
        <v>0.24522414081162491</v>
      </c>
      <c r="GU250" s="37">
        <v>0.24226731305683691</v>
      </c>
      <c r="GV250" s="37">
        <v>0.23891879687166839</v>
      </c>
      <c r="GW250" s="37">
        <v>0.2390440723970757</v>
      </c>
      <c r="GX250" s="37">
        <v>0.24620288018183967</v>
      </c>
      <c r="GY250" s="37">
        <v>0.24532012177939411</v>
      </c>
      <c r="GZ250" s="37">
        <v>0.24216070312774152</v>
      </c>
      <c r="HA250" s="37">
        <v>0.23902223440833503</v>
      </c>
      <c r="HB250" s="37">
        <v>0.24214372861846556</v>
      </c>
      <c r="HC250" s="37">
        <v>0.24025314325241331</v>
      </c>
      <c r="HD250" s="37">
        <v>0.23921730169071043</v>
      </c>
      <c r="HE250" s="37">
        <v>0.2005514213401125</v>
      </c>
      <c r="HF250" s="37">
        <v>0.2390440723970757</v>
      </c>
      <c r="HG250" s="37">
        <v>0.198392622366514</v>
      </c>
      <c r="HH250" s="37">
        <v>0.24153712928006965</v>
      </c>
      <c r="HI250" s="37">
        <v>0.2390440723970757</v>
      </c>
      <c r="HJ250" s="37">
        <v>0.24071902452311811</v>
      </c>
      <c r="HK250" s="37">
        <v>0.23492423914414351</v>
      </c>
      <c r="HL250" s="37">
        <v>0.23697336881775311</v>
      </c>
      <c r="HM250" s="37">
        <v>0.2390440723970757</v>
      </c>
      <c r="HN250" s="37">
        <v>0.23020922456712234</v>
      </c>
      <c r="HO250" s="37">
        <v>0.24443806551079228</v>
      </c>
      <c r="HP250" s="37">
        <v>0.23921730169071043</v>
      </c>
      <c r="HQ250" s="37">
        <v>0.23897856457826072</v>
      </c>
      <c r="HR250" s="37">
        <v>0.22891686555428148</v>
      </c>
      <c r="HS250" s="37">
        <v>0.24076060122718967</v>
      </c>
      <c r="HT250" s="37">
        <v>0.23902223440833503</v>
      </c>
      <c r="HU250" s="37">
        <v>0.24418370508643639</v>
      </c>
      <c r="HV250" s="37">
        <v>0.23690737681580809</v>
      </c>
      <c r="HW250" s="37">
        <v>0.2390440723970757</v>
      </c>
      <c r="HX250" s="37">
        <v>0.24532012177939411</v>
      </c>
      <c r="HY250" s="37">
        <v>0.24532012177939411</v>
      </c>
      <c r="HZ250" s="37">
        <v>0.23476883591569564</v>
      </c>
      <c r="IA250" s="37">
        <v>0.23902223440833503</v>
      </c>
      <c r="IB250" s="37">
        <v>0.2389349029455603</v>
      </c>
      <c r="IC250" s="37">
        <v>0.23620794315487004</v>
      </c>
      <c r="ID250" s="37">
        <v>0.23902223440833503</v>
      </c>
      <c r="IE250" s="37">
        <v>0.2390440723970757</v>
      </c>
      <c r="IF250" s="37">
        <v>0.23915329307285393</v>
      </c>
      <c r="IG250" s="37">
        <v>0.23690737681580809</v>
      </c>
      <c r="IH250" s="37">
        <v>0.24389931605851256</v>
      </c>
      <c r="II250" s="37">
        <v>0.24532012177939411</v>
      </c>
      <c r="IJ250" s="37">
        <v>0.24041751740094197</v>
      </c>
      <c r="IK250" s="37">
        <v>0.24046103680548558</v>
      </c>
      <c r="IL250" s="37">
        <v>0.237383986032768</v>
      </c>
      <c r="IM250" s="37"/>
      <c r="IN250" s="37"/>
      <c r="IO250" s="37"/>
      <c r="IP250" s="37"/>
      <c r="IQ250" s="37"/>
      <c r="IR250" s="37"/>
      <c r="IS250" s="37"/>
      <c r="IT250" s="37"/>
      <c r="IU250" s="37"/>
      <c r="IV250" s="37"/>
      <c r="IW250" s="37"/>
      <c r="IX250" s="37"/>
      <c r="IY250" s="37"/>
      <c r="IZ250" s="37"/>
      <c r="JA250" s="37"/>
      <c r="JB250" s="37"/>
      <c r="JC250" s="37"/>
      <c r="JD250" s="37"/>
      <c r="JE250" s="37"/>
      <c r="JF250" s="37"/>
      <c r="JG250" s="37"/>
      <c r="JH250" s="37"/>
      <c r="JI250" s="37"/>
      <c r="JJ250" s="37"/>
      <c r="JK250" s="37"/>
      <c r="JL250" s="37"/>
      <c r="JM250" s="37"/>
      <c r="JN250" s="37"/>
      <c r="JO250" s="37"/>
      <c r="JP250" s="37"/>
      <c r="JQ250" s="37"/>
      <c r="JR250" s="37"/>
      <c r="JS250" s="37"/>
      <c r="JT250" s="37"/>
      <c r="JU250" s="37"/>
      <c r="JV250" s="37"/>
      <c r="JW250" s="37"/>
      <c r="JX250" s="37"/>
      <c r="JY250" s="37"/>
      <c r="JZ250" s="37"/>
      <c r="KA250" s="37"/>
      <c r="KB250" s="37"/>
      <c r="KC250" s="37"/>
      <c r="KD250" s="37"/>
      <c r="KE250" s="37"/>
      <c r="KF250" s="37"/>
      <c r="KG250" s="37"/>
      <c r="KH250" s="37"/>
      <c r="KI250" s="37"/>
      <c r="KJ250" s="37"/>
      <c r="KK250" s="37"/>
      <c r="KL250" s="37"/>
      <c r="KM250" s="37"/>
      <c r="KN250" s="37"/>
      <c r="KO250" s="37"/>
      <c r="KP250" s="37"/>
      <c r="KQ250" s="37"/>
      <c r="KR250" s="37"/>
      <c r="KS250" s="37"/>
      <c r="KT250" s="37"/>
      <c r="KU250" s="37"/>
      <c r="KV250" s="37"/>
      <c r="KW250" s="37"/>
      <c r="KX250" s="37"/>
      <c r="KY250" s="37"/>
      <c r="KZ250" s="37"/>
      <c r="LA250" s="37"/>
      <c r="LB250" s="37"/>
      <c r="LC250" s="37"/>
      <c r="LD250" s="37"/>
      <c r="LE250" s="37"/>
      <c r="LF250" s="37"/>
      <c r="LG250" s="37"/>
      <c r="LH250" s="37"/>
      <c r="LI250" s="37"/>
      <c r="LJ250" s="37"/>
      <c r="LK250" s="37"/>
      <c r="LL250" s="37"/>
      <c r="LM250" s="37"/>
      <c r="LN250" s="37"/>
      <c r="LO250" s="37"/>
      <c r="LP250" s="37"/>
      <c r="LQ250" s="37"/>
      <c r="LR250" s="37"/>
      <c r="LS250" s="37"/>
      <c r="LT250" s="37"/>
      <c r="LU250" s="37"/>
      <c r="LV250" s="37"/>
      <c r="LW250" s="37"/>
      <c r="LX250" s="37"/>
      <c r="LY250" s="37"/>
      <c r="LZ250" s="37"/>
      <c r="MA250" s="37"/>
      <c r="MB250" s="37"/>
      <c r="MC250" s="37"/>
      <c r="MD250" s="37"/>
      <c r="ME250" s="37"/>
      <c r="MF250" s="37"/>
      <c r="MG250" s="37"/>
      <c r="MH250" s="37"/>
      <c r="MI250" s="37"/>
      <c r="MJ250" s="37"/>
      <c r="MK250" s="37"/>
      <c r="ML250" s="37"/>
      <c r="MM250" s="37"/>
      <c r="MN250" s="37"/>
      <c r="MO250" s="37"/>
      <c r="MP250" s="37"/>
      <c r="MQ250" s="37"/>
      <c r="MR250" s="37"/>
      <c r="MS250" s="37"/>
      <c r="MT250" s="37"/>
      <c r="MU250" s="37"/>
      <c r="MV250" s="37"/>
      <c r="MW250" s="37"/>
      <c r="MX250" s="37"/>
      <c r="MY250" s="37"/>
      <c r="MZ250" s="37"/>
      <c r="NA250" s="37"/>
      <c r="NB250" s="37"/>
      <c r="NC250" s="37"/>
      <c r="ND250" s="37"/>
      <c r="NE250" s="37"/>
      <c r="NF250" s="37"/>
      <c r="NG250" s="37"/>
      <c r="NH250" s="37"/>
      <c r="NI250" s="37"/>
      <c r="NJ250" s="37"/>
      <c r="NK250" s="37"/>
      <c r="NL250" s="37"/>
      <c r="NM250" s="37"/>
      <c r="NN250" s="37"/>
      <c r="NO250" s="37"/>
      <c r="NP250" s="37"/>
      <c r="NQ250" s="37"/>
      <c r="NR250" s="37"/>
      <c r="NS250" s="37"/>
      <c r="NT250" s="37"/>
      <c r="NU250" s="37"/>
      <c r="NV250" s="37"/>
      <c r="NW250" s="37"/>
      <c r="NX250" s="37"/>
      <c r="NY250" s="37"/>
      <c r="NZ250" s="37"/>
      <c r="OA250" s="37"/>
      <c r="OB250" s="37"/>
      <c r="OC250" s="37"/>
      <c r="OD250" s="37"/>
      <c r="OE250" s="37"/>
      <c r="OF250" s="37"/>
      <c r="OG250" s="37"/>
      <c r="OH250" s="37"/>
      <c r="OI250" s="37"/>
      <c r="OJ250" s="37"/>
      <c r="OK250" s="37"/>
      <c r="OL250" s="37"/>
      <c r="OM250" s="37"/>
      <c r="ON250" s="37"/>
      <c r="OO250" s="37"/>
      <c r="OP250" s="37"/>
      <c r="OQ250" s="37"/>
      <c r="OR250" s="37"/>
      <c r="OS250" s="37"/>
      <c r="OT250" s="37"/>
    </row>
    <row r="251" spans="1:410" x14ac:dyDescent="0.35">
      <c r="A251" s="307">
        <v>0.29300000000000015</v>
      </c>
      <c r="B251" s="314">
        <f t="shared" si="24"/>
        <v>0.24348604538384241</v>
      </c>
      <c r="C251" s="315">
        <f t="shared" si="25"/>
        <v>4.9513954616157735E-2</v>
      </c>
      <c r="D251" s="37">
        <f t="shared" si="26"/>
        <v>0.2401299979790609</v>
      </c>
      <c r="E251" s="11">
        <f t="shared" si="27"/>
        <v>5.287000202093925E-2</v>
      </c>
      <c r="F251" s="310">
        <f t="shared" si="28"/>
        <v>0.24339826571604289</v>
      </c>
      <c r="G251" s="311">
        <f t="shared" si="29"/>
        <v>4.9601734283957255E-2</v>
      </c>
      <c r="H251" s="312">
        <f t="shared" si="30"/>
        <v>0.24027700350158782</v>
      </c>
      <c r="I251" s="313">
        <f t="shared" si="31"/>
        <v>5.2722996498412333E-2</v>
      </c>
      <c r="J251" s="323">
        <v>0.2401299979790609</v>
      </c>
      <c r="K251" s="313">
        <v>5.287000202093925E-2</v>
      </c>
      <c r="M251" s="1">
        <v>0.29300000000000015</v>
      </c>
      <c r="N251" s="37">
        <v>0.24148896675843012</v>
      </c>
      <c r="O251" s="37">
        <v>0.24382125070874539</v>
      </c>
      <c r="P251" s="37">
        <v>0.24821741221975624</v>
      </c>
      <c r="Q251" s="37">
        <v>0.25151919239454479</v>
      </c>
      <c r="R251" s="37">
        <v>0.23988477910446737</v>
      </c>
      <c r="S251" s="37">
        <v>0.24382125070874539</v>
      </c>
      <c r="T251" s="37">
        <v>0.24232435811549591</v>
      </c>
      <c r="U251" s="37">
        <v>0.24855266401495757</v>
      </c>
      <c r="V251" s="37">
        <v>0.24382125070874539</v>
      </c>
      <c r="W251" s="37">
        <v>0.24395178145577812</v>
      </c>
      <c r="X251" s="37">
        <v>0.24382125070874539</v>
      </c>
      <c r="Y251" s="37">
        <v>0.24124899690904433</v>
      </c>
      <c r="Z251" s="37">
        <v>0.24395178145577812</v>
      </c>
      <c r="AA251" s="37">
        <v>0.24395178145577812</v>
      </c>
      <c r="AB251" s="37">
        <v>0.26245909465961725</v>
      </c>
      <c r="AC251" s="37">
        <v>0.24377800900947344</v>
      </c>
      <c r="AD251" s="37">
        <v>0.2401362981237174</v>
      </c>
      <c r="AE251" s="37">
        <v>0.26107753615181939</v>
      </c>
      <c r="AF251" s="37">
        <v>0.24382125070874539</v>
      </c>
      <c r="AG251" s="37">
        <v>0.24395178145577812</v>
      </c>
      <c r="AH251" s="37">
        <v>0.24821741221975624</v>
      </c>
      <c r="AI251" s="37">
        <v>0.25853839817396107</v>
      </c>
      <c r="AJ251" s="37">
        <v>0.24395178145577812</v>
      </c>
      <c r="AK251" s="37">
        <v>0.23995879811401921</v>
      </c>
      <c r="AL251" s="37">
        <v>0.24382125070874539</v>
      </c>
      <c r="AM251" s="37">
        <v>0.24373477503678398</v>
      </c>
      <c r="AN251" s="37">
        <v>0.24775381039724031</v>
      </c>
      <c r="AO251" s="37">
        <v>0.24377800900947344</v>
      </c>
      <c r="AP251" s="37">
        <v>0.24395178145577812</v>
      </c>
      <c r="AQ251" s="37">
        <v>0.25075406200610195</v>
      </c>
      <c r="AR251" s="37">
        <v>0.24821741221975624</v>
      </c>
      <c r="AS251" s="37">
        <v>0.23425152127796411</v>
      </c>
      <c r="AT251" s="37">
        <v>0.25578817973100998</v>
      </c>
      <c r="AU251" s="37">
        <v>0.24153213902413784</v>
      </c>
      <c r="AV251" s="37">
        <v>0.24395178145577812</v>
      </c>
      <c r="AW251" s="37">
        <v>0.24369621845802425</v>
      </c>
      <c r="AX251" s="37">
        <v>0.24377800900947344</v>
      </c>
      <c r="AY251" s="37">
        <v>0.24382125070874539</v>
      </c>
      <c r="AZ251" s="37">
        <v>0.24124498111200654</v>
      </c>
      <c r="BA251" s="37">
        <v>0.23995879811401921</v>
      </c>
      <c r="BB251" s="37">
        <v>0.23995879811401921</v>
      </c>
      <c r="BC251" s="37">
        <v>0.24541357724242352</v>
      </c>
      <c r="BD251" s="37">
        <v>0.23887269588165783</v>
      </c>
      <c r="BE251" s="37">
        <v>0.24382125070874539</v>
      </c>
      <c r="BF251" s="37">
        <v>0.2549413877635669</v>
      </c>
      <c r="BG251" s="37">
        <v>0.24882524471451295</v>
      </c>
      <c r="BH251" s="37">
        <v>0.25824585701697189</v>
      </c>
      <c r="BI251" s="37">
        <v>0.24821741221975624</v>
      </c>
      <c r="BJ251" s="37">
        <v>0.24377800900947344</v>
      </c>
      <c r="BK251" s="37">
        <v>0.26725587198563572</v>
      </c>
      <c r="BL251" s="37">
        <v>0.25303993944277647</v>
      </c>
      <c r="BM251" s="37">
        <v>0.24172798853316646</v>
      </c>
      <c r="BN251" s="37">
        <v>0.23782313048084824</v>
      </c>
      <c r="BO251" s="37">
        <v>0.24538699735369907</v>
      </c>
      <c r="BP251" s="37">
        <v>0.24375639105724112</v>
      </c>
      <c r="BQ251" s="37">
        <v>0.2470316698336894</v>
      </c>
      <c r="BR251" s="37">
        <v>0.24395178145577812</v>
      </c>
      <c r="BS251" s="37">
        <v>0.24395178145577812</v>
      </c>
      <c r="BT251" s="37">
        <v>0.24382125070874539</v>
      </c>
      <c r="BU251" s="37">
        <v>0.24382125070874539</v>
      </c>
      <c r="BV251" s="37">
        <v>0.24821741221975624</v>
      </c>
      <c r="BW251" s="37">
        <v>0.25362488924112658</v>
      </c>
      <c r="BX251" s="37">
        <v>0.23995879811401921</v>
      </c>
      <c r="BY251" s="37">
        <v>0.24410223192096181</v>
      </c>
      <c r="BZ251" s="37">
        <v>0.24246888378805509</v>
      </c>
      <c r="CA251" s="37">
        <v>0.24395178145577812</v>
      </c>
      <c r="CB251" s="37">
        <v>0.23993412251279089</v>
      </c>
      <c r="CC251" s="37">
        <v>0.2569529208273269</v>
      </c>
      <c r="CD251" s="37">
        <v>0.24331094121564756</v>
      </c>
      <c r="CE251" s="37">
        <v>0.25024897044164529</v>
      </c>
      <c r="CF251" s="37">
        <v>0.22655103759120276</v>
      </c>
      <c r="CG251" s="37">
        <v>0.23993412251279089</v>
      </c>
      <c r="CH251" s="37">
        <v>0.26682250036279442</v>
      </c>
      <c r="CI251" s="37">
        <v>0.23584521973595884</v>
      </c>
      <c r="CJ251" s="37">
        <v>0.24821741221975624</v>
      </c>
      <c r="CK251" s="37">
        <v>0.25511863619364017</v>
      </c>
      <c r="CL251" s="37">
        <v>0.23995879811401921</v>
      </c>
      <c r="CM251" s="37">
        <v>0.24416335031333003</v>
      </c>
      <c r="CN251" s="37">
        <v>0.24949557166510083</v>
      </c>
      <c r="CO251" s="37">
        <v>0.2644664577828808</v>
      </c>
      <c r="CP251" s="37">
        <v>0.25003151341317853</v>
      </c>
      <c r="CQ251" s="37">
        <v>0.24360662189965554</v>
      </c>
      <c r="CR251" s="37">
        <v>0.2401362981237174</v>
      </c>
      <c r="CS251" s="37">
        <v>0.25099427747939207</v>
      </c>
      <c r="CT251" s="37">
        <v>0.23995879811401921</v>
      </c>
      <c r="CU251" s="37">
        <v>0.24081772646475419</v>
      </c>
      <c r="CV251" s="37">
        <v>0.2401362981237174</v>
      </c>
      <c r="CW251" s="37">
        <v>0.24670899750859387</v>
      </c>
      <c r="CX251" s="37">
        <v>0.23995879811401921</v>
      </c>
      <c r="CY251" s="37">
        <v>0.23995879811401921</v>
      </c>
      <c r="CZ251" s="37">
        <v>0.25248035037802152</v>
      </c>
      <c r="DA251" s="37">
        <v>0.2401362981237174</v>
      </c>
      <c r="DB251" s="37">
        <v>0.23837288872339069</v>
      </c>
      <c r="DC251" s="37">
        <v>0.23993412251279089</v>
      </c>
      <c r="DD251" s="37">
        <v>0.24482424534830804</v>
      </c>
      <c r="DE251" s="37">
        <v>0.23983544608953333</v>
      </c>
      <c r="DF251" s="37">
        <v>0.24528023501953533</v>
      </c>
      <c r="DG251" s="37">
        <v>0.23782313048084824</v>
      </c>
      <c r="DH251" s="37">
        <v>0.2383042656471126</v>
      </c>
      <c r="DI251" s="37">
        <v>0.2469908398542473</v>
      </c>
      <c r="DJ251" s="37">
        <v>0.24481632732727099</v>
      </c>
      <c r="DK251" s="37">
        <v>0.23995879811401921</v>
      </c>
      <c r="DL251" s="37">
        <v>0.23995879811401921</v>
      </c>
      <c r="DM251" s="37">
        <v>0.22742029030279221</v>
      </c>
      <c r="DN251" s="37">
        <v>0.24168487299190811</v>
      </c>
      <c r="DO251" s="37">
        <v>0.23995879811401921</v>
      </c>
      <c r="DP251" s="37">
        <v>0.23782313048084824</v>
      </c>
      <c r="DQ251" s="37">
        <v>0.24460489042482503</v>
      </c>
      <c r="DR251" s="37">
        <v>0.22784512525272338</v>
      </c>
      <c r="DS251" s="37">
        <v>0.24145794522517305</v>
      </c>
      <c r="DT251" s="37">
        <v>0.23517066696836286</v>
      </c>
      <c r="DU251" s="37">
        <v>0.23995879811401921</v>
      </c>
      <c r="DV251" s="37">
        <v>0.23973415112678231</v>
      </c>
      <c r="DW251" s="37">
        <v>0.23824947201353175</v>
      </c>
      <c r="DX251" s="37">
        <v>0.24098938043251006</v>
      </c>
      <c r="DY251" s="37">
        <v>0.2401362981237174</v>
      </c>
      <c r="DZ251" s="37">
        <v>0.23478874189378973</v>
      </c>
      <c r="EA251" s="37">
        <v>0.2400822150835622</v>
      </c>
      <c r="EB251" s="37">
        <v>0.24482424534830804</v>
      </c>
      <c r="EC251" s="37">
        <v>0.23995879811401921</v>
      </c>
      <c r="ED251" s="37">
        <v>0.24589294740645373</v>
      </c>
      <c r="EE251" s="37">
        <v>0.2401362981237174</v>
      </c>
      <c r="EF251" s="37">
        <v>0.23995879811401921</v>
      </c>
      <c r="EG251" s="37">
        <v>0.23782313048084824</v>
      </c>
      <c r="EH251" s="37">
        <v>0.23995879811401921</v>
      </c>
      <c r="EI251" s="37">
        <v>0.23995879811401921</v>
      </c>
      <c r="EJ251" s="37">
        <v>0.24621996531886836</v>
      </c>
      <c r="EK251" s="37">
        <v>0.24158446614571805</v>
      </c>
      <c r="EL251" s="37">
        <v>0.24621996531886836</v>
      </c>
      <c r="EM251" s="37">
        <v>0.24700180579176667</v>
      </c>
      <c r="EN251" s="37">
        <v>0.24200408541512997</v>
      </c>
      <c r="EO251" s="37">
        <v>0.22238471248865888</v>
      </c>
      <c r="EP251" s="37">
        <v>0.24621996531886836</v>
      </c>
      <c r="EQ251" s="37">
        <v>0.24201408412441494</v>
      </c>
      <c r="ER251" s="37">
        <v>0.23210464047876922</v>
      </c>
      <c r="ES251" s="37">
        <v>0.23146240517755867</v>
      </c>
      <c r="ET251" s="37">
        <v>0.2401362981237174</v>
      </c>
      <c r="EU251" s="37">
        <v>0.24437736599909998</v>
      </c>
      <c r="EV251" s="37">
        <v>0.24528023501953533</v>
      </c>
      <c r="EW251" s="37">
        <v>0.24920777088275803</v>
      </c>
      <c r="EX251" s="37">
        <v>0.23995879811401921</v>
      </c>
      <c r="EY251" s="37">
        <v>0.23995879811401921</v>
      </c>
      <c r="EZ251" s="37">
        <v>0.24411184643955375</v>
      </c>
      <c r="FA251" s="37">
        <v>0.2401362981237174</v>
      </c>
      <c r="FB251" s="37">
        <v>0.23846819808186948</v>
      </c>
      <c r="FC251" s="37">
        <v>0.2401362981237174</v>
      </c>
      <c r="FD251" s="37">
        <v>0.22157332316963685</v>
      </c>
      <c r="FE251" s="37">
        <v>0.24201408412441494</v>
      </c>
      <c r="FF251" s="37">
        <v>0.23846819808186948</v>
      </c>
      <c r="FG251" s="37">
        <v>0.23995879811401921</v>
      </c>
      <c r="FH251" s="37">
        <v>0.23983354520029643</v>
      </c>
      <c r="FI251" s="37">
        <v>0.23292020715696715</v>
      </c>
      <c r="FJ251" s="37">
        <v>0.25454230609363471</v>
      </c>
      <c r="FK251" s="37">
        <v>0.2401362981237174</v>
      </c>
      <c r="FL251" s="37">
        <v>0.24070944666937333</v>
      </c>
      <c r="FM251" s="37">
        <v>0.24305959503074392</v>
      </c>
      <c r="FN251" s="37">
        <v>0.24621996531886836</v>
      </c>
      <c r="FO251" s="37">
        <v>0.24964353707856501</v>
      </c>
      <c r="FP251" s="37">
        <v>0.2401362981237174</v>
      </c>
      <c r="FQ251" s="37">
        <v>0.23995879811401921</v>
      </c>
      <c r="FR251" s="37">
        <v>0.2401362981237174</v>
      </c>
      <c r="FS251" s="37">
        <v>0.23294173986906896</v>
      </c>
      <c r="FT251" s="37">
        <v>0.23995879811401921</v>
      </c>
      <c r="FU251" s="37">
        <v>0.23995879811401921</v>
      </c>
      <c r="FV251" s="37">
        <v>0.2400822150835622</v>
      </c>
      <c r="FW251" s="37">
        <v>0.25120675589463959</v>
      </c>
      <c r="FX251" s="37">
        <v>0.24621996531886836</v>
      </c>
      <c r="FY251" s="37">
        <v>0.2441982744332365</v>
      </c>
      <c r="FZ251" s="37">
        <v>0.23547452383993717</v>
      </c>
      <c r="GA251" s="37">
        <v>0.23995879811401921</v>
      </c>
      <c r="GB251" s="37">
        <v>0.23995879811401921</v>
      </c>
      <c r="GC251" s="37">
        <v>0.25479504878451387</v>
      </c>
      <c r="GD251" s="37">
        <v>0.2392748534703284</v>
      </c>
      <c r="GE251" s="37">
        <v>0.2401362981237174</v>
      </c>
      <c r="GF251" s="37">
        <v>0.23995879811401921</v>
      </c>
      <c r="GG251" s="37">
        <v>0.24977257891512883</v>
      </c>
      <c r="GH251" s="37">
        <v>0.23479134669647372</v>
      </c>
      <c r="GI251" s="37">
        <v>0.2400822150835622</v>
      </c>
      <c r="GJ251" s="37">
        <v>0.2401362981237174</v>
      </c>
      <c r="GK251" s="37">
        <v>0.23501487898702433</v>
      </c>
      <c r="GL251" s="37">
        <v>0.23988477910446737</v>
      </c>
      <c r="GM251" s="37">
        <v>0.25562260509978896</v>
      </c>
      <c r="GN251" s="37">
        <v>0.23782313048084824</v>
      </c>
      <c r="GO251" s="37">
        <v>0.23859050350842526</v>
      </c>
      <c r="GP251" s="37">
        <v>0.2401362981237174</v>
      </c>
      <c r="GQ251" s="37">
        <v>0.25388435247486951</v>
      </c>
      <c r="GR251" s="37">
        <v>0.24621996531886836</v>
      </c>
      <c r="GS251" s="37">
        <v>0.23995879811401921</v>
      </c>
      <c r="GT251" s="37">
        <v>0.24617016174441297</v>
      </c>
      <c r="GU251" s="37">
        <v>0.2431802675810657</v>
      </c>
      <c r="GV251" s="37">
        <v>0.23983354520029643</v>
      </c>
      <c r="GW251" s="37">
        <v>0.23995879811401921</v>
      </c>
      <c r="GX251" s="37">
        <v>0.24712158251788363</v>
      </c>
      <c r="GY251" s="37">
        <v>0.24621996531886836</v>
      </c>
      <c r="GZ251" s="37">
        <v>0.24306167911849275</v>
      </c>
      <c r="HA251" s="37">
        <v>0.23993412251279089</v>
      </c>
      <c r="HB251" s="37">
        <v>0.24305959503074392</v>
      </c>
      <c r="HC251" s="37">
        <v>0.24115647339026869</v>
      </c>
      <c r="HD251" s="37">
        <v>0.2401362981237174</v>
      </c>
      <c r="HE251" s="37">
        <v>0.2013519625754534</v>
      </c>
      <c r="HF251" s="37">
        <v>0.23995879811401921</v>
      </c>
      <c r="HG251" s="37">
        <v>0.1990898506484351</v>
      </c>
      <c r="HH251" s="37">
        <v>0.24244932324189739</v>
      </c>
      <c r="HI251" s="37">
        <v>0.23995879811401921</v>
      </c>
      <c r="HJ251" s="37">
        <v>0.24162444682767559</v>
      </c>
      <c r="HK251" s="37">
        <v>0.23584521973595884</v>
      </c>
      <c r="HL251" s="37">
        <v>0.23790319997197451</v>
      </c>
      <c r="HM251" s="37">
        <v>0.23995879811401921</v>
      </c>
      <c r="HN251" s="37">
        <v>0.23109444802863699</v>
      </c>
      <c r="HO251" s="37">
        <v>0.24534918011497275</v>
      </c>
      <c r="HP251" s="37">
        <v>0.2401362981237174</v>
      </c>
      <c r="HQ251" s="37">
        <v>0.23988477910446737</v>
      </c>
      <c r="HR251" s="37">
        <v>0.22971881424573004</v>
      </c>
      <c r="HS251" s="37">
        <v>0.24167451242314608</v>
      </c>
      <c r="HT251" s="37">
        <v>0.23993412251279089</v>
      </c>
      <c r="HU251" s="37">
        <v>0.24508437405268357</v>
      </c>
      <c r="HV251" s="37">
        <v>0.23782313048084824</v>
      </c>
      <c r="HW251" s="37">
        <v>0.23995879811401921</v>
      </c>
      <c r="HX251" s="37">
        <v>0.24621996531886836</v>
      </c>
      <c r="HY251" s="37">
        <v>0.24621996531886836</v>
      </c>
      <c r="HZ251" s="37">
        <v>0.23567865148975309</v>
      </c>
      <c r="IA251" s="37">
        <v>0.23993412251279089</v>
      </c>
      <c r="IB251" s="37">
        <v>0.23983544608953333</v>
      </c>
      <c r="IC251" s="37">
        <v>0.23712832420017227</v>
      </c>
      <c r="ID251" s="37">
        <v>0.23993412251279089</v>
      </c>
      <c r="IE251" s="37">
        <v>0.23995879811401921</v>
      </c>
      <c r="IF251" s="37">
        <v>0.2400822150835622</v>
      </c>
      <c r="IG251" s="37">
        <v>0.23782313048084824</v>
      </c>
      <c r="IH251" s="37">
        <v>0.24481632732727099</v>
      </c>
      <c r="II251" s="37">
        <v>0.24621996531886836</v>
      </c>
      <c r="IJ251" s="37">
        <v>0.24133268582446021</v>
      </c>
      <c r="IK251" s="37">
        <v>0.24135771021329488</v>
      </c>
      <c r="IL251" s="37">
        <v>0.2383042656471126</v>
      </c>
      <c r="IM251" s="37"/>
      <c r="IN251" s="37"/>
      <c r="IO251" s="37"/>
      <c r="IP251" s="37"/>
      <c r="IQ251" s="37"/>
      <c r="IR251" s="37"/>
      <c r="IS251" s="37"/>
      <c r="IT251" s="37"/>
      <c r="IU251" s="37"/>
      <c r="IV251" s="37"/>
      <c r="IW251" s="37"/>
      <c r="IX251" s="37"/>
      <c r="IY251" s="37"/>
      <c r="IZ251" s="37"/>
      <c r="JA251" s="37"/>
      <c r="JB251" s="37"/>
      <c r="JC251" s="37"/>
      <c r="JD251" s="37"/>
      <c r="JE251" s="37"/>
      <c r="JF251" s="37"/>
      <c r="JG251" s="37"/>
      <c r="JH251" s="37"/>
      <c r="JI251" s="37"/>
      <c r="JJ251" s="37"/>
      <c r="JK251" s="37"/>
      <c r="JL251" s="37"/>
      <c r="JM251" s="37"/>
      <c r="JN251" s="37"/>
      <c r="JO251" s="37"/>
      <c r="JP251" s="37"/>
      <c r="JQ251" s="37"/>
      <c r="JR251" s="37"/>
      <c r="JS251" s="37"/>
      <c r="JT251" s="37"/>
      <c r="JU251" s="37"/>
      <c r="JV251" s="37"/>
      <c r="JW251" s="37"/>
      <c r="JX251" s="37"/>
      <c r="JY251" s="37"/>
      <c r="JZ251" s="37"/>
      <c r="KA251" s="37"/>
      <c r="KB251" s="37"/>
      <c r="KC251" s="37"/>
      <c r="KD251" s="37"/>
      <c r="KE251" s="37"/>
      <c r="KF251" s="37"/>
      <c r="KG251" s="37"/>
      <c r="KH251" s="37"/>
      <c r="KI251" s="37"/>
      <c r="KJ251" s="37"/>
      <c r="KK251" s="37"/>
      <c r="KL251" s="37"/>
      <c r="KM251" s="37"/>
      <c r="KN251" s="37"/>
      <c r="KO251" s="37"/>
      <c r="KP251" s="37"/>
      <c r="KQ251" s="37"/>
      <c r="KR251" s="37"/>
      <c r="KS251" s="37"/>
      <c r="KT251" s="37"/>
      <c r="KU251" s="37"/>
      <c r="KV251" s="37"/>
      <c r="KW251" s="37"/>
      <c r="KX251" s="37"/>
      <c r="KY251" s="37"/>
      <c r="KZ251" s="37"/>
      <c r="LA251" s="37"/>
      <c r="LB251" s="37"/>
      <c r="LC251" s="37"/>
      <c r="LD251" s="37"/>
      <c r="LE251" s="37"/>
      <c r="LF251" s="37"/>
      <c r="LG251" s="37"/>
      <c r="LH251" s="37"/>
      <c r="LI251" s="37"/>
      <c r="LJ251" s="37"/>
      <c r="LK251" s="37"/>
      <c r="LL251" s="37"/>
      <c r="LM251" s="37"/>
      <c r="LN251" s="37"/>
      <c r="LO251" s="37"/>
      <c r="LP251" s="37"/>
      <c r="LQ251" s="37"/>
      <c r="LR251" s="37"/>
      <c r="LS251" s="37"/>
      <c r="LT251" s="37"/>
      <c r="LU251" s="37"/>
      <c r="LV251" s="37"/>
      <c r="LW251" s="37"/>
      <c r="LX251" s="37"/>
      <c r="LY251" s="37"/>
      <c r="LZ251" s="37"/>
      <c r="MA251" s="37"/>
      <c r="MB251" s="37"/>
      <c r="MC251" s="37"/>
      <c r="MD251" s="37"/>
      <c r="ME251" s="37"/>
      <c r="MF251" s="37"/>
      <c r="MG251" s="37"/>
      <c r="MH251" s="37"/>
      <c r="MI251" s="37"/>
      <c r="MJ251" s="37"/>
      <c r="MK251" s="37"/>
      <c r="ML251" s="37"/>
      <c r="MM251" s="37"/>
      <c r="MN251" s="37"/>
      <c r="MO251" s="37"/>
      <c r="MP251" s="37"/>
      <c r="MQ251" s="37"/>
      <c r="MR251" s="37"/>
      <c r="MS251" s="37"/>
      <c r="MT251" s="37"/>
      <c r="MU251" s="37"/>
      <c r="MV251" s="37"/>
      <c r="MW251" s="37"/>
      <c r="MX251" s="37"/>
      <c r="MY251" s="37"/>
      <c r="MZ251" s="37"/>
      <c r="NA251" s="37"/>
      <c r="NB251" s="37"/>
      <c r="NC251" s="37"/>
      <c r="ND251" s="37"/>
      <c r="NE251" s="37"/>
      <c r="NF251" s="37"/>
      <c r="NG251" s="37"/>
      <c r="NH251" s="37"/>
      <c r="NI251" s="37"/>
      <c r="NJ251" s="37"/>
      <c r="NK251" s="37"/>
      <c r="NL251" s="37"/>
      <c r="NM251" s="37"/>
      <c r="NN251" s="37"/>
      <c r="NO251" s="37"/>
      <c r="NP251" s="37"/>
      <c r="NQ251" s="37"/>
      <c r="NR251" s="37"/>
      <c r="NS251" s="37"/>
      <c r="NT251" s="37"/>
      <c r="NU251" s="37"/>
      <c r="NV251" s="37"/>
      <c r="NW251" s="37"/>
      <c r="NX251" s="37"/>
      <c r="NY251" s="37"/>
      <c r="NZ251" s="37"/>
      <c r="OA251" s="37"/>
      <c r="OB251" s="37"/>
      <c r="OC251" s="37"/>
      <c r="OD251" s="37"/>
      <c r="OE251" s="37"/>
      <c r="OF251" s="37"/>
      <c r="OG251" s="37"/>
      <c r="OH251" s="37"/>
      <c r="OI251" s="37"/>
      <c r="OJ251" s="37"/>
      <c r="OK251" s="37"/>
      <c r="OL251" s="37"/>
      <c r="OM251" s="37"/>
      <c r="ON251" s="37"/>
      <c r="OO251" s="37"/>
      <c r="OP251" s="37"/>
      <c r="OQ251" s="37"/>
      <c r="OR251" s="37"/>
      <c r="OS251" s="37"/>
      <c r="OT251" s="37"/>
    </row>
    <row r="252" spans="1:410" x14ac:dyDescent="0.35">
      <c r="A252" s="307">
        <v>0.29400000000000015</v>
      </c>
      <c r="B252" s="314">
        <f t="shared" si="24"/>
        <v>0.24439328581389547</v>
      </c>
      <c r="C252" s="315">
        <f t="shared" si="25"/>
        <v>4.9606714186104683E-2</v>
      </c>
      <c r="D252" s="37">
        <f t="shared" si="26"/>
        <v>0.24103678673030926</v>
      </c>
      <c r="E252" s="11">
        <f t="shared" si="27"/>
        <v>5.296321326969089E-2</v>
      </c>
      <c r="F252" s="310">
        <f t="shared" si="28"/>
        <v>0.24430486509824867</v>
      </c>
      <c r="G252" s="311">
        <f t="shared" si="29"/>
        <v>4.9695134901751481E-2</v>
      </c>
      <c r="H252" s="312">
        <f t="shared" si="30"/>
        <v>0.24118506658014235</v>
      </c>
      <c r="I252" s="313">
        <f t="shared" si="31"/>
        <v>5.2814933419857796E-2</v>
      </c>
      <c r="J252" s="323">
        <v>0.24103678673030926</v>
      </c>
      <c r="K252" s="313">
        <v>5.296321326969089E-2</v>
      </c>
      <c r="M252" s="1">
        <v>0.29400000000000015</v>
      </c>
      <c r="N252" s="37">
        <v>0.24238434257600239</v>
      </c>
      <c r="O252" s="37">
        <v>0.24472758614446333</v>
      </c>
      <c r="P252" s="37">
        <v>0.24911579751541368</v>
      </c>
      <c r="Q252" s="37">
        <v>0.25241191520934558</v>
      </c>
      <c r="R252" s="37">
        <v>0.24079109669318832</v>
      </c>
      <c r="S252" s="37">
        <v>0.24472758614446333</v>
      </c>
      <c r="T252" s="37">
        <v>0.2432302863009761</v>
      </c>
      <c r="U252" s="37">
        <v>0.24944422149030054</v>
      </c>
      <c r="V252" s="37">
        <v>0.24472758614446333</v>
      </c>
      <c r="W252" s="37">
        <v>0.24485808549270138</v>
      </c>
      <c r="X252" s="37">
        <v>0.24472758614446333</v>
      </c>
      <c r="Y252" s="37">
        <v>0.24216100327612744</v>
      </c>
      <c r="Z252" s="37">
        <v>0.24485808549270138</v>
      </c>
      <c r="AA252" s="37">
        <v>0.24485808549270138</v>
      </c>
      <c r="AB252" s="37">
        <v>0.26341539084044752</v>
      </c>
      <c r="AC252" s="37">
        <v>0.24468147604699886</v>
      </c>
      <c r="AD252" s="37">
        <v>0.2410486278582038</v>
      </c>
      <c r="AE252" s="37">
        <v>0.26203627269998275</v>
      </c>
      <c r="AF252" s="37">
        <v>0.24472758614446333</v>
      </c>
      <c r="AG252" s="37">
        <v>0.24485808549270138</v>
      </c>
      <c r="AH252" s="37">
        <v>0.24911579751541368</v>
      </c>
      <c r="AI252" s="37">
        <v>0.25949256261975839</v>
      </c>
      <c r="AJ252" s="37">
        <v>0.24485808549270138</v>
      </c>
      <c r="AK252" s="37">
        <v>0.240873660126532</v>
      </c>
      <c r="AL252" s="37">
        <v>0.24472758614446333</v>
      </c>
      <c r="AM252" s="37">
        <v>0.24463537467479779</v>
      </c>
      <c r="AN252" s="37">
        <v>0.24865197765102809</v>
      </c>
      <c r="AO252" s="37">
        <v>0.24468147604699886</v>
      </c>
      <c r="AP252" s="37">
        <v>0.24485808549270138</v>
      </c>
      <c r="AQ252" s="37">
        <v>0.25166704204888024</v>
      </c>
      <c r="AR252" s="37">
        <v>0.24911579751541368</v>
      </c>
      <c r="AS252" s="37">
        <v>0.23515443214415166</v>
      </c>
      <c r="AT252" s="37">
        <v>0.2566866408191022</v>
      </c>
      <c r="AU252" s="37">
        <v>0.2424353858822561</v>
      </c>
      <c r="AV252" s="37">
        <v>0.24485808549270138</v>
      </c>
      <c r="AW252" s="37">
        <v>0.24460258706614235</v>
      </c>
      <c r="AX252" s="37">
        <v>0.24468147604699886</v>
      </c>
      <c r="AY252" s="37">
        <v>0.24472758614446333</v>
      </c>
      <c r="AZ252" s="37">
        <v>0.24215923593365085</v>
      </c>
      <c r="BA252" s="37">
        <v>0.240873660126532</v>
      </c>
      <c r="BB252" s="37">
        <v>0.240873660126532</v>
      </c>
      <c r="BC252" s="37">
        <v>0.24632919454505853</v>
      </c>
      <c r="BD252" s="37">
        <v>0.23977644604125903</v>
      </c>
      <c r="BE252" s="37">
        <v>0.24472758614446333</v>
      </c>
      <c r="BF252" s="37">
        <v>0.2558552613573164</v>
      </c>
      <c r="BG252" s="37">
        <v>0.24972231030746639</v>
      </c>
      <c r="BH252" s="37">
        <v>0.25919238227528552</v>
      </c>
      <c r="BI252" s="37">
        <v>0.24911579751541368</v>
      </c>
      <c r="BJ252" s="37">
        <v>0.24468147604699886</v>
      </c>
      <c r="BK252" s="37">
        <v>0.26820196635832039</v>
      </c>
      <c r="BL252" s="37">
        <v>0.25393912551402686</v>
      </c>
      <c r="BM252" s="37">
        <v>0.24263375626582651</v>
      </c>
      <c r="BN252" s="37">
        <v>0.23873901316248891</v>
      </c>
      <c r="BO252" s="37">
        <v>0.24626229792358578</v>
      </c>
      <c r="BP252" s="37">
        <v>0.24465842427015971</v>
      </c>
      <c r="BQ252" s="37">
        <v>0.24793937159842061</v>
      </c>
      <c r="BR252" s="37">
        <v>0.24485808549270138</v>
      </c>
      <c r="BS252" s="37">
        <v>0.24485808549270138</v>
      </c>
      <c r="BT252" s="37">
        <v>0.24472758614446333</v>
      </c>
      <c r="BU252" s="37">
        <v>0.24472758614446333</v>
      </c>
      <c r="BV252" s="37">
        <v>0.24911579751541368</v>
      </c>
      <c r="BW252" s="37">
        <v>0.25463114600323733</v>
      </c>
      <c r="BX252" s="37">
        <v>0.240873660126532</v>
      </c>
      <c r="BY252" s="37">
        <v>0.2450098761284778</v>
      </c>
      <c r="BZ252" s="37">
        <v>0.24336511624505697</v>
      </c>
      <c r="CA252" s="37">
        <v>0.24485808549270138</v>
      </c>
      <c r="CB252" s="37">
        <v>0.24084613577201908</v>
      </c>
      <c r="CC252" s="37">
        <v>0.25788140329941966</v>
      </c>
      <c r="CD252" s="37">
        <v>0.24420188784845043</v>
      </c>
      <c r="CE252" s="37">
        <v>0.25118302257068148</v>
      </c>
      <c r="CF252" s="37">
        <v>0.22748853687921611</v>
      </c>
      <c r="CG252" s="37">
        <v>0.24084613577201908</v>
      </c>
      <c r="CH252" s="37">
        <v>0.26777013923460924</v>
      </c>
      <c r="CI252" s="37">
        <v>0.23676634114490613</v>
      </c>
      <c r="CJ252" s="37">
        <v>0.24911579751541368</v>
      </c>
      <c r="CK252" s="37">
        <v>0.2560142235257945</v>
      </c>
      <c r="CL252" s="37">
        <v>0.240873660126532</v>
      </c>
      <c r="CM252" s="37">
        <v>0.24507393435181846</v>
      </c>
      <c r="CN252" s="37">
        <v>0.25041663803530434</v>
      </c>
      <c r="CO252" s="37">
        <v>0.26541844492007205</v>
      </c>
      <c r="CP252" s="37">
        <v>0.25092364933830091</v>
      </c>
      <c r="CQ252" s="37">
        <v>0.24452168617749059</v>
      </c>
      <c r="CR252" s="37">
        <v>0.2410486278582038</v>
      </c>
      <c r="CS252" s="37">
        <v>0.25188315366530722</v>
      </c>
      <c r="CT252" s="37">
        <v>0.240873660126532</v>
      </c>
      <c r="CU252" s="37">
        <v>0.24174354585196411</v>
      </c>
      <c r="CV252" s="37">
        <v>0.2410486278582038</v>
      </c>
      <c r="CW252" s="37">
        <v>0.24762760062382938</v>
      </c>
      <c r="CX252" s="37">
        <v>0.240873660126532</v>
      </c>
      <c r="CY252" s="37">
        <v>0.240873660126532</v>
      </c>
      <c r="CZ252" s="37">
        <v>0.25338649250544143</v>
      </c>
      <c r="DA252" s="37">
        <v>0.2410486278582038</v>
      </c>
      <c r="DB252" s="37">
        <v>0.23927319668621116</v>
      </c>
      <c r="DC252" s="37">
        <v>0.24084613577201908</v>
      </c>
      <c r="DD252" s="37">
        <v>0.24572915250096083</v>
      </c>
      <c r="DE252" s="37">
        <v>0.24073607045631928</v>
      </c>
      <c r="DF252" s="37">
        <v>0.24618355901604061</v>
      </c>
      <c r="DG252" s="37">
        <v>0.23873901316248891</v>
      </c>
      <c r="DH252" s="37">
        <v>0.23922465930445069</v>
      </c>
      <c r="DI252" s="37">
        <v>0.24790972399207578</v>
      </c>
      <c r="DJ252" s="37">
        <v>0.24573348184449473</v>
      </c>
      <c r="DK252" s="37">
        <v>0.240873660126532</v>
      </c>
      <c r="DL252" s="37">
        <v>0.240873660126532</v>
      </c>
      <c r="DM252" s="37">
        <v>0.22830652739267165</v>
      </c>
      <c r="DN252" s="37">
        <v>0.24258411702609961</v>
      </c>
      <c r="DO252" s="37">
        <v>0.240873660126532</v>
      </c>
      <c r="DP252" s="37">
        <v>0.23873901316248891</v>
      </c>
      <c r="DQ252" s="37">
        <v>0.24552565579503249</v>
      </c>
      <c r="DR252" s="37">
        <v>0.22876634373426286</v>
      </c>
      <c r="DS252" s="37">
        <v>0.24237322767740599</v>
      </c>
      <c r="DT252" s="37">
        <v>0.23608424978502018</v>
      </c>
      <c r="DU252" s="37">
        <v>0.240873660126532</v>
      </c>
      <c r="DV252" s="37">
        <v>0.2406433543440889</v>
      </c>
      <c r="DW252" s="37">
        <v>0.23916514969616665</v>
      </c>
      <c r="DX252" s="37">
        <v>0.24189411305375574</v>
      </c>
      <c r="DY252" s="37">
        <v>0.2410486278582038</v>
      </c>
      <c r="DZ252" s="37">
        <v>0.23550422233438773</v>
      </c>
      <c r="EA252" s="37">
        <v>0.24100297317071795</v>
      </c>
      <c r="EB252" s="37">
        <v>0.24572915250096083</v>
      </c>
      <c r="EC252" s="37">
        <v>0.240873660126532</v>
      </c>
      <c r="ED252" s="37">
        <v>0.24689863842537951</v>
      </c>
      <c r="EE252" s="37">
        <v>0.2410486278582038</v>
      </c>
      <c r="EF252" s="37">
        <v>0.240873660126532</v>
      </c>
      <c r="EG252" s="37">
        <v>0.23873901316248891</v>
      </c>
      <c r="EH252" s="37">
        <v>0.240873660126532</v>
      </c>
      <c r="EI252" s="37">
        <v>0.240873660126532</v>
      </c>
      <c r="EJ252" s="37">
        <v>0.24712005500634682</v>
      </c>
      <c r="EK252" s="37">
        <v>0.24249684839157148</v>
      </c>
      <c r="EL252" s="37">
        <v>0.24712005500634682</v>
      </c>
      <c r="EM252" s="37">
        <v>0.24791488953890561</v>
      </c>
      <c r="EN252" s="37">
        <v>0.24290932610517135</v>
      </c>
      <c r="EO252" s="37">
        <v>0.22284905410979028</v>
      </c>
      <c r="EP252" s="37">
        <v>0.24712005500634682</v>
      </c>
      <c r="EQ252" s="37">
        <v>0.24291567647563084</v>
      </c>
      <c r="ER252" s="37">
        <v>0.23302986220993516</v>
      </c>
      <c r="ES252" s="37">
        <v>0.23241273769834114</v>
      </c>
      <c r="ET252" s="37">
        <v>0.2410486278582038</v>
      </c>
      <c r="EU252" s="37">
        <v>0.24528383384547925</v>
      </c>
      <c r="EV252" s="37">
        <v>0.24618355901604061</v>
      </c>
      <c r="EW252" s="37">
        <v>0.25010689204061398</v>
      </c>
      <c r="EX252" s="37">
        <v>0.240873660126532</v>
      </c>
      <c r="EY252" s="37">
        <v>0.240873660126532</v>
      </c>
      <c r="EZ252" s="37">
        <v>0.2450126832709032</v>
      </c>
      <c r="FA252" s="37">
        <v>0.2410486278582038</v>
      </c>
      <c r="FB252" s="37">
        <v>0.23938264858996749</v>
      </c>
      <c r="FC252" s="37">
        <v>0.2410486278582038</v>
      </c>
      <c r="FD252" s="37">
        <v>0.22242974191530407</v>
      </c>
      <c r="FE252" s="37">
        <v>0.24291567647563084</v>
      </c>
      <c r="FF252" s="37">
        <v>0.23938264858996749</v>
      </c>
      <c r="FG252" s="37">
        <v>0.240873660126532</v>
      </c>
      <c r="FH252" s="37">
        <v>0.24074843168962934</v>
      </c>
      <c r="FI252" s="37">
        <v>0.23382059975991276</v>
      </c>
      <c r="FJ252" s="37">
        <v>0.25543842378341552</v>
      </c>
      <c r="FK252" s="37">
        <v>0.2410486278582038</v>
      </c>
      <c r="FL252" s="37">
        <v>0.24160173669806118</v>
      </c>
      <c r="FM252" s="37">
        <v>0.24397560352535108</v>
      </c>
      <c r="FN252" s="37">
        <v>0.24712005500634682</v>
      </c>
      <c r="FO252" s="37">
        <v>0.25054566676742773</v>
      </c>
      <c r="FP252" s="37">
        <v>0.2410486278582038</v>
      </c>
      <c r="FQ252" s="37">
        <v>0.240873660126532</v>
      </c>
      <c r="FR252" s="37">
        <v>0.2410486278582038</v>
      </c>
      <c r="FS252" s="37">
        <v>0.23385173958292893</v>
      </c>
      <c r="FT252" s="37">
        <v>0.240873660126532</v>
      </c>
      <c r="FU252" s="37">
        <v>0.240873660126532</v>
      </c>
      <c r="FV252" s="37">
        <v>0.24100297317071795</v>
      </c>
      <c r="FW252" s="37">
        <v>0.25212331271407895</v>
      </c>
      <c r="FX252" s="37">
        <v>0.24712005500634682</v>
      </c>
      <c r="FY252" s="37">
        <v>0.24513564651616715</v>
      </c>
      <c r="FZ252" s="37">
        <v>0.23638306334753345</v>
      </c>
      <c r="GA252" s="37">
        <v>0.240873660126532</v>
      </c>
      <c r="GB252" s="37">
        <v>0.240873660126532</v>
      </c>
      <c r="GC252" s="37">
        <v>0.25574406140453787</v>
      </c>
      <c r="GD252" s="37">
        <v>0.24019439553946564</v>
      </c>
      <c r="GE252" s="37">
        <v>0.2410486278582038</v>
      </c>
      <c r="GF252" s="37">
        <v>0.240873660126532</v>
      </c>
      <c r="GG252" s="37">
        <v>0.25067734014860976</v>
      </c>
      <c r="GH252" s="37">
        <v>0.23570363476110323</v>
      </c>
      <c r="GI252" s="37">
        <v>0.24100297317071795</v>
      </c>
      <c r="GJ252" s="37">
        <v>0.2410486278582038</v>
      </c>
      <c r="GK252" s="37">
        <v>0.23591879195730825</v>
      </c>
      <c r="GL252" s="37">
        <v>0.24079109669318832</v>
      </c>
      <c r="GM252" s="37">
        <v>0.2565553206874549</v>
      </c>
      <c r="GN252" s="37">
        <v>0.23873901316248891</v>
      </c>
      <c r="GO252" s="37">
        <v>0.23948032066248137</v>
      </c>
      <c r="GP252" s="37">
        <v>0.2410486278582038</v>
      </c>
      <c r="GQ252" s="37">
        <v>0.25478207427661914</v>
      </c>
      <c r="GR252" s="37">
        <v>0.24712005500634682</v>
      </c>
      <c r="GS252" s="37">
        <v>0.240873660126532</v>
      </c>
      <c r="GT252" s="37">
        <v>0.24711629259518952</v>
      </c>
      <c r="GU252" s="37">
        <v>0.24409335100747032</v>
      </c>
      <c r="GV252" s="37">
        <v>0.24074843168962934</v>
      </c>
      <c r="GW252" s="37">
        <v>0.240873660126532</v>
      </c>
      <c r="GX252" s="37">
        <v>0.24804043066630888</v>
      </c>
      <c r="GY252" s="37">
        <v>0.24712005500634682</v>
      </c>
      <c r="GZ252" s="37">
        <v>0.24396289266918836</v>
      </c>
      <c r="HA252" s="37">
        <v>0.24084613577201908</v>
      </c>
      <c r="HB252" s="37">
        <v>0.24397560352535108</v>
      </c>
      <c r="HC252" s="37">
        <v>0.24205991508302782</v>
      </c>
      <c r="HD252" s="37">
        <v>0.2410486278582038</v>
      </c>
      <c r="HE252" s="37">
        <v>0.20215280319219131</v>
      </c>
      <c r="HF252" s="37">
        <v>0.240873660126532</v>
      </c>
      <c r="HG252" s="37">
        <v>0.19978776298642686</v>
      </c>
      <c r="HH252" s="37">
        <v>0.24336166407411497</v>
      </c>
      <c r="HI252" s="37">
        <v>0.240873660126532</v>
      </c>
      <c r="HJ252" s="37">
        <v>0.24252997136806509</v>
      </c>
      <c r="HK252" s="37">
        <v>0.23676634114490613</v>
      </c>
      <c r="HL252" s="37">
        <v>0.23883321779574063</v>
      </c>
      <c r="HM252" s="37">
        <v>0.240873660126532</v>
      </c>
      <c r="HN252" s="37">
        <v>0.23197983807225708</v>
      </c>
      <c r="HO252" s="37">
        <v>0.24626040637703772</v>
      </c>
      <c r="HP252" s="37">
        <v>0.2410486278582038</v>
      </c>
      <c r="HQ252" s="37">
        <v>0.24079109669318832</v>
      </c>
      <c r="HR252" s="37">
        <v>0.23052125186092476</v>
      </c>
      <c r="HS252" s="37">
        <v>0.24258856572049026</v>
      </c>
      <c r="HT252" s="37">
        <v>0.24084613577201908</v>
      </c>
      <c r="HU252" s="37">
        <v>0.24598532235558346</v>
      </c>
      <c r="HV252" s="37">
        <v>0.23873901316248891</v>
      </c>
      <c r="HW252" s="37">
        <v>0.240873660126532</v>
      </c>
      <c r="HX252" s="37">
        <v>0.24712005500634682</v>
      </c>
      <c r="HY252" s="37">
        <v>0.24712005500634682</v>
      </c>
      <c r="HZ252" s="37">
        <v>0.23658856006903983</v>
      </c>
      <c r="IA252" s="37">
        <v>0.24084613577201908</v>
      </c>
      <c r="IB252" s="37">
        <v>0.24073607045631928</v>
      </c>
      <c r="IC252" s="37">
        <v>0.23804885029563505</v>
      </c>
      <c r="ID252" s="37">
        <v>0.24084613577201908</v>
      </c>
      <c r="IE252" s="37">
        <v>0.240873660126532</v>
      </c>
      <c r="IF252" s="37">
        <v>0.24100297317071795</v>
      </c>
      <c r="IG252" s="37">
        <v>0.23873901316248891</v>
      </c>
      <c r="IH252" s="37">
        <v>0.24573348184449473</v>
      </c>
      <c r="II252" s="37">
        <v>0.24712005500634682</v>
      </c>
      <c r="IJ252" s="37">
        <v>0.24224799565380883</v>
      </c>
      <c r="IK252" s="37">
        <v>0.24225462120275587</v>
      </c>
      <c r="IL252" s="37">
        <v>0.23922465930445069</v>
      </c>
      <c r="IM252" s="37"/>
      <c r="IN252" s="37"/>
      <c r="IO252" s="37"/>
      <c r="IP252" s="37"/>
      <c r="IQ252" s="37"/>
      <c r="IR252" s="37"/>
      <c r="IS252" s="37"/>
      <c r="IT252" s="37"/>
      <c r="IU252" s="37"/>
      <c r="IV252" s="37"/>
      <c r="IW252" s="37"/>
      <c r="IX252" s="37"/>
      <c r="IY252" s="37"/>
      <c r="IZ252" s="37"/>
      <c r="JA252" s="37"/>
      <c r="JB252" s="37"/>
      <c r="JC252" s="37"/>
      <c r="JD252" s="37"/>
      <c r="JE252" s="37"/>
      <c r="JF252" s="37"/>
      <c r="JG252" s="37"/>
      <c r="JH252" s="37"/>
      <c r="JI252" s="37"/>
      <c r="JJ252" s="37"/>
      <c r="JK252" s="37"/>
      <c r="JL252" s="37"/>
      <c r="JM252" s="37"/>
      <c r="JN252" s="37"/>
      <c r="JO252" s="37"/>
      <c r="JP252" s="37"/>
      <c r="JQ252" s="37"/>
      <c r="JR252" s="37"/>
      <c r="JS252" s="37"/>
      <c r="JT252" s="37"/>
      <c r="JU252" s="37"/>
      <c r="JV252" s="37"/>
      <c r="JW252" s="37"/>
      <c r="JX252" s="37"/>
      <c r="JY252" s="37"/>
      <c r="JZ252" s="37"/>
      <c r="KA252" s="37"/>
      <c r="KB252" s="37"/>
      <c r="KC252" s="37"/>
      <c r="KD252" s="37"/>
      <c r="KE252" s="37"/>
      <c r="KF252" s="37"/>
      <c r="KG252" s="37"/>
      <c r="KH252" s="37"/>
      <c r="KI252" s="37"/>
      <c r="KJ252" s="37"/>
      <c r="KK252" s="37"/>
      <c r="KL252" s="37"/>
      <c r="KM252" s="37"/>
      <c r="KN252" s="37"/>
      <c r="KO252" s="37"/>
      <c r="KP252" s="37"/>
      <c r="KQ252" s="37"/>
      <c r="KR252" s="37"/>
      <c r="KS252" s="37"/>
      <c r="KT252" s="37"/>
      <c r="KU252" s="37"/>
      <c r="KV252" s="37"/>
      <c r="KW252" s="37"/>
      <c r="KX252" s="37"/>
      <c r="KY252" s="37"/>
      <c r="KZ252" s="37"/>
      <c r="LA252" s="37"/>
      <c r="LB252" s="37"/>
      <c r="LC252" s="37"/>
      <c r="LD252" s="37"/>
      <c r="LE252" s="37"/>
      <c r="LF252" s="37"/>
      <c r="LG252" s="37"/>
      <c r="LH252" s="37"/>
      <c r="LI252" s="37"/>
      <c r="LJ252" s="37"/>
      <c r="LK252" s="37"/>
      <c r="LL252" s="37"/>
      <c r="LM252" s="37"/>
      <c r="LN252" s="37"/>
      <c r="LO252" s="37"/>
      <c r="LP252" s="37"/>
      <c r="LQ252" s="37"/>
      <c r="LR252" s="37"/>
      <c r="LS252" s="37"/>
      <c r="LT252" s="37"/>
      <c r="LU252" s="37"/>
      <c r="LV252" s="37"/>
      <c r="LW252" s="37"/>
      <c r="LX252" s="37"/>
      <c r="LY252" s="37"/>
      <c r="LZ252" s="37"/>
      <c r="MA252" s="37"/>
      <c r="MB252" s="37"/>
      <c r="MC252" s="37"/>
      <c r="MD252" s="37"/>
      <c r="ME252" s="37"/>
      <c r="MF252" s="37"/>
      <c r="MG252" s="37"/>
      <c r="MH252" s="37"/>
      <c r="MI252" s="37"/>
      <c r="MJ252" s="37"/>
      <c r="MK252" s="37"/>
      <c r="ML252" s="37"/>
      <c r="MM252" s="37"/>
      <c r="MN252" s="37"/>
      <c r="MO252" s="37"/>
      <c r="MP252" s="37"/>
      <c r="MQ252" s="37"/>
      <c r="MR252" s="37"/>
      <c r="MS252" s="37"/>
      <c r="MT252" s="37"/>
      <c r="MU252" s="37"/>
      <c r="MV252" s="37"/>
      <c r="MW252" s="37"/>
      <c r="MX252" s="37"/>
      <c r="MY252" s="37"/>
      <c r="MZ252" s="37"/>
      <c r="NA252" s="37"/>
      <c r="NB252" s="37"/>
      <c r="NC252" s="37"/>
      <c r="ND252" s="37"/>
      <c r="NE252" s="37"/>
      <c r="NF252" s="37"/>
      <c r="NG252" s="37"/>
      <c r="NH252" s="37"/>
      <c r="NI252" s="37"/>
      <c r="NJ252" s="37"/>
      <c r="NK252" s="37"/>
      <c r="NL252" s="37"/>
      <c r="NM252" s="37"/>
      <c r="NN252" s="37"/>
      <c r="NO252" s="37"/>
      <c r="NP252" s="37"/>
      <c r="NQ252" s="37"/>
      <c r="NR252" s="37"/>
      <c r="NS252" s="37"/>
      <c r="NT252" s="37"/>
      <c r="NU252" s="37"/>
      <c r="NV252" s="37"/>
      <c r="NW252" s="37"/>
      <c r="NX252" s="37"/>
      <c r="NY252" s="37"/>
      <c r="NZ252" s="37"/>
      <c r="OA252" s="37"/>
      <c r="OB252" s="37"/>
      <c r="OC252" s="37"/>
      <c r="OD252" s="37"/>
      <c r="OE252" s="37"/>
      <c r="OF252" s="37"/>
      <c r="OG252" s="37"/>
      <c r="OH252" s="37"/>
      <c r="OI252" s="37"/>
      <c r="OJ252" s="37"/>
      <c r="OK252" s="37"/>
      <c r="OL252" s="37"/>
      <c r="OM252" s="37"/>
      <c r="ON252" s="37"/>
      <c r="OO252" s="37"/>
      <c r="OP252" s="37"/>
      <c r="OQ252" s="37"/>
      <c r="OR252" s="37"/>
      <c r="OS252" s="37"/>
      <c r="OT252" s="37"/>
    </row>
    <row r="253" spans="1:410" x14ac:dyDescent="0.35">
      <c r="A253" s="307">
        <v>0.29500000000000015</v>
      </c>
      <c r="B253" s="314">
        <f t="shared" si="24"/>
        <v>0.24530006707487528</v>
      </c>
      <c r="C253" s="315">
        <f t="shared" si="25"/>
        <v>4.9699932925124868E-2</v>
      </c>
      <c r="D253" s="37">
        <f t="shared" si="26"/>
        <v>0.24194265830668987</v>
      </c>
      <c r="E253" s="11">
        <f t="shared" si="27"/>
        <v>5.3057341693310278E-2</v>
      </c>
      <c r="F253" s="310">
        <f t="shared" si="28"/>
        <v>0.24521105726615194</v>
      </c>
      <c r="G253" s="311">
        <f t="shared" si="29"/>
        <v>4.9788942733848207E-2</v>
      </c>
      <c r="H253" s="312">
        <f t="shared" si="30"/>
        <v>0.24209211612388296</v>
      </c>
      <c r="I253" s="313">
        <f t="shared" si="31"/>
        <v>5.2907883876117195E-2</v>
      </c>
      <c r="J253" s="323">
        <v>0.24194265830668987</v>
      </c>
      <c r="K253" s="313">
        <v>5.3057341693310278E-2</v>
      </c>
      <c r="M253" s="1">
        <v>0.29500000000000015</v>
      </c>
      <c r="N253" s="37">
        <v>0.24327983628461114</v>
      </c>
      <c r="O253" s="37">
        <v>0.24563408112192575</v>
      </c>
      <c r="P253" s="37">
        <v>0.25001442921473793</v>
      </c>
      <c r="Q253" s="37">
        <v>0.25330490509897485</v>
      </c>
      <c r="R253" s="37">
        <v>0.24169751718134469</v>
      </c>
      <c r="S253" s="37">
        <v>0.24563408112192575</v>
      </c>
      <c r="T253" s="37">
        <v>0.24413637081978612</v>
      </c>
      <c r="U253" s="37">
        <v>0.25033604116563168</v>
      </c>
      <c r="V253" s="37">
        <v>0.24563408112192575</v>
      </c>
      <c r="W253" s="37">
        <v>0.24576454725127483</v>
      </c>
      <c r="X253" s="37">
        <v>0.24563408112192575</v>
      </c>
      <c r="Y253" s="37">
        <v>0.24307315352066694</v>
      </c>
      <c r="Z253" s="37">
        <v>0.24576454725127483</v>
      </c>
      <c r="AA253" s="37">
        <v>0.24576454725127483</v>
      </c>
      <c r="AB253" s="37">
        <v>0.26437177851551308</v>
      </c>
      <c r="AC253" s="37">
        <v>0.24558509206083357</v>
      </c>
      <c r="AD253" s="37">
        <v>0.2419538941404149</v>
      </c>
      <c r="AE253" s="37">
        <v>0.26299510440008644</v>
      </c>
      <c r="AF253" s="37">
        <v>0.24563408112192575</v>
      </c>
      <c r="AG253" s="37">
        <v>0.24576454725127483</v>
      </c>
      <c r="AH253" s="37">
        <v>0.25001442921473793</v>
      </c>
      <c r="AI253" s="37">
        <v>0.26044674767292619</v>
      </c>
      <c r="AJ253" s="37">
        <v>0.24576454725127483</v>
      </c>
      <c r="AK253" s="37">
        <v>0.24178865806963312</v>
      </c>
      <c r="AL253" s="37">
        <v>0.24563408112192575</v>
      </c>
      <c r="AM253" s="37">
        <v>0.24553611278092502</v>
      </c>
      <c r="AN253" s="37">
        <v>0.24955100157716914</v>
      </c>
      <c r="AO253" s="37">
        <v>0.24558509206083357</v>
      </c>
      <c r="AP253" s="37">
        <v>0.24576454725127483</v>
      </c>
      <c r="AQ253" s="37">
        <v>0.25258007398819871</v>
      </c>
      <c r="AR253" s="37">
        <v>0.25001442921473793</v>
      </c>
      <c r="AS253" s="37">
        <v>0.23605748168567064</v>
      </c>
      <c r="AT253" s="37">
        <v>0.25758536944067423</v>
      </c>
      <c r="AU253" s="37">
        <v>0.24333886171616137</v>
      </c>
      <c r="AV253" s="37">
        <v>0.24576454725127483</v>
      </c>
      <c r="AW253" s="37">
        <v>0.24550911697633571</v>
      </c>
      <c r="AX253" s="37">
        <v>0.24558509206083357</v>
      </c>
      <c r="AY253" s="37">
        <v>0.24563408112192575</v>
      </c>
      <c r="AZ253" s="37">
        <v>0.24307363102724611</v>
      </c>
      <c r="BA253" s="37">
        <v>0.24178865806963312</v>
      </c>
      <c r="BB253" s="37">
        <v>0.24178865806963312</v>
      </c>
      <c r="BC253" s="37">
        <v>0.24724493938008418</v>
      </c>
      <c r="BD253" s="37">
        <v>0.2406803448468755</v>
      </c>
      <c r="BE253" s="37">
        <v>0.24563408112192575</v>
      </c>
      <c r="BF253" s="37">
        <v>0.25676929591574815</v>
      </c>
      <c r="BG253" s="37">
        <v>0.25061962598951637</v>
      </c>
      <c r="BH253" s="37">
        <v>0.26013902530241473</v>
      </c>
      <c r="BI253" s="37">
        <v>0.25001442921473793</v>
      </c>
      <c r="BJ253" s="37">
        <v>0.24558509206083357</v>
      </c>
      <c r="BK253" s="37">
        <v>0.26914818949084274</v>
      </c>
      <c r="BL253" s="37">
        <v>0.25483857015828382</v>
      </c>
      <c r="BM253" s="37">
        <v>0.2435396790506652</v>
      </c>
      <c r="BN253" s="37">
        <v>0.23965502452001552</v>
      </c>
      <c r="BO253" s="37">
        <v>0.24713791392760665</v>
      </c>
      <c r="BP253" s="37">
        <v>0.24556060119813417</v>
      </c>
      <c r="BQ253" s="37">
        <v>0.24884723763395988</v>
      </c>
      <c r="BR253" s="37">
        <v>0.24576454725127483</v>
      </c>
      <c r="BS253" s="37">
        <v>0.24576454725127483</v>
      </c>
      <c r="BT253" s="37">
        <v>0.24563408112192575</v>
      </c>
      <c r="BU253" s="37">
        <v>0.24563408112192575</v>
      </c>
      <c r="BV253" s="37">
        <v>0.25001442921473793</v>
      </c>
      <c r="BW253" s="37">
        <v>0.25563709876850904</v>
      </c>
      <c r="BX253" s="37">
        <v>0.24178865806963312</v>
      </c>
      <c r="BY253" s="37">
        <v>0.24591767749725379</v>
      </c>
      <c r="BZ253" s="37">
        <v>0.24426684363365458</v>
      </c>
      <c r="CA253" s="37">
        <v>0.24576454725127483</v>
      </c>
      <c r="CB253" s="37">
        <v>0.24175827388894144</v>
      </c>
      <c r="CC253" s="37">
        <v>0.25881006241564242</v>
      </c>
      <c r="CD253" s="37">
        <v>0.24509313961117996</v>
      </c>
      <c r="CE253" s="37">
        <v>0.25211715798884304</v>
      </c>
      <c r="CF253" s="37">
        <v>0.22842611737780238</v>
      </c>
      <c r="CG253" s="37">
        <v>0.24175827388894144</v>
      </c>
      <c r="CH253" s="37">
        <v>0.26871790192721012</v>
      </c>
      <c r="CI253" s="37">
        <v>0.23768760297984737</v>
      </c>
      <c r="CJ253" s="37">
        <v>0.25001442921473793</v>
      </c>
      <c r="CK253" s="37">
        <v>0.25691007728822068</v>
      </c>
      <c r="CL253" s="37">
        <v>0.24178865806963312</v>
      </c>
      <c r="CM253" s="37">
        <v>0.24598469380845867</v>
      </c>
      <c r="CN253" s="37">
        <v>0.25133790504198128</v>
      </c>
      <c r="CO253" s="37">
        <v>0.2663705448121898</v>
      </c>
      <c r="CP253" s="37">
        <v>0.2518160498949491</v>
      </c>
      <c r="CQ253" s="37">
        <v>0.24543694716429409</v>
      </c>
      <c r="CR253" s="37">
        <v>0.2419538941404149</v>
      </c>
      <c r="CS253" s="37">
        <v>0.25277230390050676</v>
      </c>
      <c r="CT253" s="37">
        <v>0.24178865806963312</v>
      </c>
      <c r="CU253" s="37">
        <v>0.24266670783120747</v>
      </c>
      <c r="CV253" s="37">
        <v>0.2419538941404149</v>
      </c>
      <c r="CW253" s="37">
        <v>0.24854634639551465</v>
      </c>
      <c r="CX253" s="37">
        <v>0.24178865806963312</v>
      </c>
      <c r="CY253" s="37">
        <v>0.24178865806963312</v>
      </c>
      <c r="CZ253" s="37">
        <v>0.25429288520311877</v>
      </c>
      <c r="DA253" s="37">
        <v>0.2419538941404149</v>
      </c>
      <c r="DB253" s="37">
        <v>0.24017358208617123</v>
      </c>
      <c r="DC253" s="37">
        <v>0.24175827388894144</v>
      </c>
      <c r="DD253" s="37">
        <v>0.24663429072828058</v>
      </c>
      <c r="DE253" s="37">
        <v>0.24163677601444844</v>
      </c>
      <c r="DF253" s="37">
        <v>0.24708711878046574</v>
      </c>
      <c r="DG253" s="37">
        <v>0.23965502452001552</v>
      </c>
      <c r="DH253" s="37">
        <v>0.24014516674269748</v>
      </c>
      <c r="DI253" s="37">
        <v>0.24882875538193638</v>
      </c>
      <c r="DJ253" s="37">
        <v>0.24665077922004652</v>
      </c>
      <c r="DK253" s="37">
        <v>0.24178865806963312</v>
      </c>
      <c r="DL253" s="37">
        <v>0.24178865806963312</v>
      </c>
      <c r="DM253" s="37">
        <v>0.22919300965573952</v>
      </c>
      <c r="DN253" s="37">
        <v>0.2434835963849693</v>
      </c>
      <c r="DO253" s="37">
        <v>0.24178865806963312</v>
      </c>
      <c r="DP253" s="37">
        <v>0.23965502452001552</v>
      </c>
      <c r="DQ253" s="37">
        <v>0.24644656241094354</v>
      </c>
      <c r="DR253" s="37">
        <v>0.22968768273879125</v>
      </c>
      <c r="DS253" s="37">
        <v>0.24328864931432514</v>
      </c>
      <c r="DT253" s="37">
        <v>0.23699795692108583</v>
      </c>
      <c r="DU253" s="37">
        <v>0.24178865806963312</v>
      </c>
      <c r="DV253" s="37">
        <v>0.24155267396013258</v>
      </c>
      <c r="DW253" s="37">
        <v>0.24008095750754732</v>
      </c>
      <c r="DX253" s="37">
        <v>0.24279894732924956</v>
      </c>
      <c r="DY253" s="37">
        <v>0.2419538941404149</v>
      </c>
      <c r="DZ253" s="37">
        <v>0.23622059193134715</v>
      </c>
      <c r="EA253" s="37">
        <v>0.24191508032020836</v>
      </c>
      <c r="EB253" s="37">
        <v>0.24663429072828058</v>
      </c>
      <c r="EC253" s="37">
        <v>0.24178865806963312</v>
      </c>
      <c r="ED253" s="37">
        <v>0.24790400444157168</v>
      </c>
      <c r="EE253" s="37">
        <v>0.2419538941404149</v>
      </c>
      <c r="EF253" s="37">
        <v>0.24178865806963312</v>
      </c>
      <c r="EG253" s="37">
        <v>0.23965502452001552</v>
      </c>
      <c r="EH253" s="37">
        <v>0.24178865806963312</v>
      </c>
      <c r="EI253" s="37">
        <v>0.24178865806963312</v>
      </c>
      <c r="EJ253" s="37">
        <v>0.24802039000499709</v>
      </c>
      <c r="EK253" s="37">
        <v>0.24340935659688734</v>
      </c>
      <c r="EL253" s="37">
        <v>0.24802039000499709</v>
      </c>
      <c r="EM253" s="37">
        <v>0.24882812504891882</v>
      </c>
      <c r="EN253" s="37">
        <v>0.24381467748633545</v>
      </c>
      <c r="EO253" s="37">
        <v>0.22331461725066881</v>
      </c>
      <c r="EP253" s="37">
        <v>0.24802039000499709</v>
      </c>
      <c r="EQ253" s="37">
        <v>0.24381750271375635</v>
      </c>
      <c r="ER253" s="37">
        <v>0.2339399260753916</v>
      </c>
      <c r="ES253" s="37">
        <v>0.23335667729578491</v>
      </c>
      <c r="ET253" s="37">
        <v>0.2419538941404149</v>
      </c>
      <c r="EU253" s="37">
        <v>0.24619052812591624</v>
      </c>
      <c r="EV253" s="37">
        <v>0.24708711878046574</v>
      </c>
      <c r="EW253" s="37">
        <v>0.25100626635660528</v>
      </c>
      <c r="EX253" s="37">
        <v>0.24178865806963312</v>
      </c>
      <c r="EY253" s="37">
        <v>0.24178865806963312</v>
      </c>
      <c r="EZ253" s="37">
        <v>0.24591375970367046</v>
      </c>
      <c r="FA253" s="37">
        <v>0.2419538941404149</v>
      </c>
      <c r="FB253" s="37">
        <v>0.24029723178257179</v>
      </c>
      <c r="FC253" s="37">
        <v>0.2419538941404149</v>
      </c>
      <c r="FD253" s="37">
        <v>0.22328636296854043</v>
      </c>
      <c r="FE253" s="37">
        <v>0.24381750271375635</v>
      </c>
      <c r="FF253" s="37">
        <v>0.24029723178257179</v>
      </c>
      <c r="FG253" s="37">
        <v>0.24178865806963312</v>
      </c>
      <c r="FH253" s="37">
        <v>0.24166345596212868</v>
      </c>
      <c r="FI253" s="37">
        <v>0.23472117354325639</v>
      </c>
      <c r="FJ253" s="37">
        <v>0.25633480585053814</v>
      </c>
      <c r="FK253" s="37">
        <v>0.2419538941404149</v>
      </c>
      <c r="FL253" s="37">
        <v>0.24249426637282712</v>
      </c>
      <c r="FM253" s="37">
        <v>0.24489175371779126</v>
      </c>
      <c r="FN253" s="37">
        <v>0.24802039000499709</v>
      </c>
      <c r="FO253" s="37">
        <v>0.25144804305941681</v>
      </c>
      <c r="FP253" s="37">
        <v>0.2419538941404149</v>
      </c>
      <c r="FQ253" s="37">
        <v>0.24178865806963312</v>
      </c>
      <c r="FR253" s="37">
        <v>0.2419538941404149</v>
      </c>
      <c r="FS253" s="37">
        <v>0.23476135114532104</v>
      </c>
      <c r="FT253" s="37">
        <v>0.24178865806963312</v>
      </c>
      <c r="FU253" s="37">
        <v>0.24178865806963312</v>
      </c>
      <c r="FV253" s="37">
        <v>0.24191508032020836</v>
      </c>
      <c r="FW253" s="37">
        <v>0.25304002117497615</v>
      </c>
      <c r="FX253" s="37">
        <v>0.24802039000499709</v>
      </c>
      <c r="FY253" s="37">
        <v>0.24607307819008106</v>
      </c>
      <c r="FZ253" s="37">
        <v>0.23729169306948172</v>
      </c>
      <c r="GA253" s="37">
        <v>0.24178865806963312</v>
      </c>
      <c r="GB253" s="37">
        <v>0.24178865806963312</v>
      </c>
      <c r="GC253" s="37">
        <v>0.2566931823764167</v>
      </c>
      <c r="GD253" s="37">
        <v>0.24111038275127039</v>
      </c>
      <c r="GE253" s="37">
        <v>0.2419538941404149</v>
      </c>
      <c r="GF253" s="37">
        <v>0.24178865806963312</v>
      </c>
      <c r="GG253" s="37">
        <v>0.25158234381254663</v>
      </c>
      <c r="GH253" s="37">
        <v>0.23661605150966292</v>
      </c>
      <c r="GI253" s="37">
        <v>0.24191508032020836</v>
      </c>
      <c r="GJ253" s="37">
        <v>0.2419538941404149</v>
      </c>
      <c r="GK253" s="37">
        <v>0.23682279594563993</v>
      </c>
      <c r="GL253" s="37">
        <v>0.24169751718134469</v>
      </c>
      <c r="GM253" s="37">
        <v>0.25748813226516343</v>
      </c>
      <c r="GN253" s="37">
        <v>0.23965502452001552</v>
      </c>
      <c r="GO253" s="37">
        <v>0.24037041789719371</v>
      </c>
      <c r="GP253" s="37">
        <v>0.2419538941404149</v>
      </c>
      <c r="GQ253" s="37">
        <v>0.2556800635542047</v>
      </c>
      <c r="GR253" s="37">
        <v>0.24802039000499709</v>
      </c>
      <c r="GS253" s="37">
        <v>0.24178865806963312</v>
      </c>
      <c r="GT253" s="37">
        <v>0.24806253296730807</v>
      </c>
      <c r="GU253" s="37">
        <v>0.24500656303326651</v>
      </c>
      <c r="GV253" s="37">
        <v>0.24166345596212868</v>
      </c>
      <c r="GW253" s="37">
        <v>0.24178865806963312</v>
      </c>
      <c r="GX253" s="37">
        <v>0.24895942423376272</v>
      </c>
      <c r="GY253" s="37">
        <v>0.24802039000499709</v>
      </c>
      <c r="GZ253" s="37">
        <v>0.24486434296464243</v>
      </c>
      <c r="HA253" s="37">
        <v>0.24175827388894144</v>
      </c>
      <c r="HB253" s="37">
        <v>0.24489175371779126</v>
      </c>
      <c r="HC253" s="37">
        <v>0.24296346813565761</v>
      </c>
      <c r="HD253" s="37">
        <v>0.2419538941404149</v>
      </c>
      <c r="HE253" s="37">
        <v>0.20295394278885759</v>
      </c>
      <c r="HF253" s="37">
        <v>0.24178865806963312</v>
      </c>
      <c r="HG253" s="37">
        <v>0.20048635796189918</v>
      </c>
      <c r="HH253" s="37">
        <v>0.24427415137636399</v>
      </c>
      <c r="HI253" s="37">
        <v>0.24178865806963312</v>
      </c>
      <c r="HJ253" s="37">
        <v>0.24343559803635295</v>
      </c>
      <c r="HK253" s="37">
        <v>0.23768760297984737</v>
      </c>
      <c r="HL253" s="37">
        <v>0.23976342159173036</v>
      </c>
      <c r="HM253" s="37">
        <v>0.24178865806963312</v>
      </c>
      <c r="HN253" s="37">
        <v>0.23286539434424891</v>
      </c>
      <c r="HO253" s="37">
        <v>0.24717174410119114</v>
      </c>
      <c r="HP253" s="37">
        <v>0.2419538941404149</v>
      </c>
      <c r="HQ253" s="37">
        <v>0.24169751718134469</v>
      </c>
      <c r="HR253" s="37">
        <v>0.23132417704306385</v>
      </c>
      <c r="HS253" s="37">
        <v>0.24350276073500665</v>
      </c>
      <c r="HT253" s="37">
        <v>0.24175827388894144</v>
      </c>
      <c r="HU253" s="37">
        <v>0.24688654899436258</v>
      </c>
      <c r="HV253" s="37">
        <v>0.23965502452001552</v>
      </c>
      <c r="HW253" s="37">
        <v>0.24178865806963312</v>
      </c>
      <c r="HX253" s="37">
        <v>0.24802039000499709</v>
      </c>
      <c r="HY253" s="37">
        <v>0.24802039000499709</v>
      </c>
      <c r="HZ253" s="37">
        <v>0.23749856151411142</v>
      </c>
      <c r="IA253" s="37">
        <v>0.24175827388894144</v>
      </c>
      <c r="IB253" s="37">
        <v>0.24163677601444844</v>
      </c>
      <c r="IC253" s="37">
        <v>0.23896952103644975</v>
      </c>
      <c r="ID253" s="37">
        <v>0.24175827388894144</v>
      </c>
      <c r="IE253" s="37">
        <v>0.24178865806963312</v>
      </c>
      <c r="IF253" s="37">
        <v>0.24191508032020836</v>
      </c>
      <c r="IG253" s="37">
        <v>0.23965502452001552</v>
      </c>
      <c r="IH253" s="37">
        <v>0.24665077922004652</v>
      </c>
      <c r="II253" s="37">
        <v>0.24802039000499709</v>
      </c>
      <c r="IJ253" s="37">
        <v>0.24316344650112476</v>
      </c>
      <c r="IK253" s="37">
        <v>0.24315176895617951</v>
      </c>
      <c r="IL253" s="37">
        <v>0.24014516674269748</v>
      </c>
      <c r="IM253" s="37"/>
      <c r="IN253" s="37"/>
      <c r="IO253" s="37"/>
      <c r="IP253" s="37"/>
      <c r="IQ253" s="37"/>
      <c r="IR253" s="37"/>
      <c r="IS253" s="37"/>
      <c r="IT253" s="37"/>
      <c r="IU253" s="37"/>
      <c r="IV253" s="37"/>
      <c r="IW253" s="37"/>
      <c r="IX253" s="37"/>
      <c r="IY253" s="37"/>
      <c r="IZ253" s="37"/>
      <c r="JA253" s="37"/>
      <c r="JB253" s="37"/>
      <c r="JC253" s="37"/>
      <c r="JD253" s="37"/>
      <c r="JE253" s="37"/>
      <c r="JF253" s="37"/>
      <c r="JG253" s="37"/>
      <c r="JH253" s="37"/>
      <c r="JI253" s="37"/>
      <c r="JJ253" s="37"/>
      <c r="JK253" s="37"/>
      <c r="JL253" s="37"/>
      <c r="JM253" s="37"/>
      <c r="JN253" s="37"/>
      <c r="JO253" s="37"/>
      <c r="JP253" s="37"/>
      <c r="JQ253" s="37"/>
      <c r="JR253" s="37"/>
      <c r="JS253" s="37"/>
      <c r="JT253" s="37"/>
      <c r="JU253" s="37"/>
      <c r="JV253" s="37"/>
      <c r="JW253" s="37"/>
      <c r="JX253" s="37"/>
      <c r="JY253" s="37"/>
      <c r="JZ253" s="37"/>
      <c r="KA253" s="37"/>
      <c r="KB253" s="37"/>
      <c r="KC253" s="37"/>
      <c r="KD253" s="37"/>
      <c r="KE253" s="37"/>
      <c r="KF253" s="37"/>
      <c r="KG253" s="37"/>
      <c r="KH253" s="37"/>
      <c r="KI253" s="37"/>
      <c r="KJ253" s="37"/>
      <c r="KK253" s="37"/>
      <c r="KL253" s="37"/>
      <c r="KM253" s="37"/>
      <c r="KN253" s="37"/>
      <c r="KO253" s="37"/>
      <c r="KP253" s="37"/>
      <c r="KQ253" s="37"/>
      <c r="KR253" s="37"/>
      <c r="KS253" s="37"/>
      <c r="KT253" s="37"/>
      <c r="KU253" s="37"/>
      <c r="KV253" s="37"/>
      <c r="KW253" s="37"/>
      <c r="KX253" s="37"/>
      <c r="KY253" s="37"/>
      <c r="KZ253" s="37"/>
      <c r="LA253" s="37"/>
      <c r="LB253" s="37"/>
      <c r="LC253" s="37"/>
      <c r="LD253" s="37"/>
      <c r="LE253" s="37"/>
      <c r="LF253" s="37"/>
      <c r="LG253" s="37"/>
      <c r="LH253" s="37"/>
      <c r="LI253" s="37"/>
      <c r="LJ253" s="37"/>
      <c r="LK253" s="37"/>
      <c r="LL253" s="37"/>
      <c r="LM253" s="37"/>
      <c r="LN253" s="37"/>
      <c r="LO253" s="37"/>
      <c r="LP253" s="37"/>
      <c r="LQ253" s="37"/>
      <c r="LR253" s="37"/>
      <c r="LS253" s="37"/>
      <c r="LT253" s="37"/>
      <c r="LU253" s="37"/>
      <c r="LV253" s="37"/>
      <c r="LW253" s="37"/>
      <c r="LX253" s="37"/>
      <c r="LY253" s="37"/>
      <c r="LZ253" s="37"/>
      <c r="MA253" s="37"/>
      <c r="MB253" s="37"/>
      <c r="MC253" s="37"/>
      <c r="MD253" s="37"/>
      <c r="ME253" s="37"/>
      <c r="MF253" s="37"/>
      <c r="MG253" s="37"/>
      <c r="MH253" s="37"/>
      <c r="MI253" s="37"/>
      <c r="MJ253" s="37"/>
      <c r="MK253" s="37"/>
      <c r="ML253" s="37"/>
      <c r="MM253" s="37"/>
      <c r="MN253" s="37"/>
      <c r="MO253" s="37"/>
      <c r="MP253" s="37"/>
      <c r="MQ253" s="37"/>
      <c r="MR253" s="37"/>
      <c r="MS253" s="37"/>
      <c r="MT253" s="37"/>
      <c r="MU253" s="37"/>
      <c r="MV253" s="37"/>
      <c r="MW253" s="37"/>
      <c r="MX253" s="37"/>
      <c r="MY253" s="37"/>
      <c r="MZ253" s="37"/>
      <c r="NA253" s="37"/>
      <c r="NB253" s="37"/>
      <c r="NC253" s="37"/>
      <c r="ND253" s="37"/>
      <c r="NE253" s="37"/>
      <c r="NF253" s="37"/>
      <c r="NG253" s="37"/>
      <c r="NH253" s="37"/>
      <c r="NI253" s="37"/>
      <c r="NJ253" s="37"/>
      <c r="NK253" s="37"/>
      <c r="NL253" s="37"/>
      <c r="NM253" s="37"/>
      <c r="NN253" s="37"/>
      <c r="NO253" s="37"/>
      <c r="NP253" s="37"/>
      <c r="NQ253" s="37"/>
      <c r="NR253" s="37"/>
      <c r="NS253" s="37"/>
      <c r="NT253" s="37"/>
      <c r="NU253" s="37"/>
      <c r="NV253" s="37"/>
      <c r="NW253" s="37"/>
      <c r="NX253" s="37"/>
      <c r="NY253" s="37"/>
      <c r="NZ253" s="37"/>
      <c r="OA253" s="37"/>
      <c r="OB253" s="37"/>
      <c r="OC253" s="37"/>
      <c r="OD253" s="37"/>
      <c r="OE253" s="37"/>
      <c r="OF253" s="37"/>
      <c r="OG253" s="37"/>
      <c r="OH253" s="37"/>
      <c r="OI253" s="37"/>
      <c r="OJ253" s="37"/>
      <c r="OK253" s="37"/>
      <c r="OL253" s="37"/>
      <c r="OM253" s="37"/>
      <c r="ON253" s="37"/>
      <c r="OO253" s="37"/>
      <c r="OP253" s="37"/>
      <c r="OQ253" s="37"/>
      <c r="OR253" s="37"/>
      <c r="OS253" s="37"/>
      <c r="OT253" s="37"/>
    </row>
    <row r="254" spans="1:410" x14ac:dyDescent="0.35">
      <c r="A254" s="307">
        <v>0.29600000000000015</v>
      </c>
      <c r="B254" s="314">
        <f t="shared" si="24"/>
        <v>0.24620697378876738</v>
      </c>
      <c r="C254" s="315">
        <f t="shared" si="25"/>
        <v>4.9793026211232772E-2</v>
      </c>
      <c r="D254" s="37">
        <f t="shared" si="26"/>
        <v>0.24284860079814583</v>
      </c>
      <c r="E254" s="11">
        <f t="shared" si="27"/>
        <v>5.3151399201854327E-2</v>
      </c>
      <c r="F254" s="310">
        <f t="shared" si="28"/>
        <v>0.24611734613247693</v>
      </c>
      <c r="G254" s="311">
        <f t="shared" si="29"/>
        <v>4.9882653867523219E-2</v>
      </c>
      <c r="H254" s="312">
        <f t="shared" si="30"/>
        <v>0.24299940555567212</v>
      </c>
      <c r="I254" s="313">
        <f t="shared" si="31"/>
        <v>5.3000594444328031E-2</v>
      </c>
      <c r="J254" s="323">
        <v>0.24284860079814583</v>
      </c>
      <c r="K254" s="313">
        <v>5.3151399201854327E-2</v>
      </c>
      <c r="M254" s="1">
        <v>0.29600000000000015</v>
      </c>
      <c r="N254" s="37">
        <v>0.24417949774501935</v>
      </c>
      <c r="O254" s="37">
        <v>0.24654073519780773</v>
      </c>
      <c r="P254" s="37">
        <v>0.2509133064899709</v>
      </c>
      <c r="Q254" s="37">
        <v>0.25419816117458272</v>
      </c>
      <c r="R254" s="37">
        <v>0.24260404040589423</v>
      </c>
      <c r="S254" s="37">
        <v>0.24654073519780773</v>
      </c>
      <c r="T254" s="37">
        <v>0.2450426112386499</v>
      </c>
      <c r="U254" s="37">
        <v>0.25122812216360124</v>
      </c>
      <c r="V254" s="37">
        <v>0.24654073519780773</v>
      </c>
      <c r="W254" s="37">
        <v>0.24667116630027719</v>
      </c>
      <c r="X254" s="37">
        <v>0.24654073519780773</v>
      </c>
      <c r="Y254" s="37">
        <v>0.24398544725183413</v>
      </c>
      <c r="Z254" s="37">
        <v>0.24667116630027719</v>
      </c>
      <c r="AA254" s="37">
        <v>0.24667116630027719</v>
      </c>
      <c r="AB254" s="37">
        <v>0.26532825735673105</v>
      </c>
      <c r="AC254" s="37">
        <v>0.24648885667048548</v>
      </c>
      <c r="AD254" s="37">
        <v>0.24285925880055692</v>
      </c>
      <c r="AE254" s="37">
        <v>0.2639540308877284</v>
      </c>
      <c r="AF254" s="37">
        <v>0.24654073519780773</v>
      </c>
      <c r="AG254" s="37">
        <v>0.24667116630027719</v>
      </c>
      <c r="AH254" s="37">
        <v>0.2509133064899709</v>
      </c>
      <c r="AI254" s="37">
        <v>0.2614009534013968</v>
      </c>
      <c r="AJ254" s="37">
        <v>0.24667116630027719</v>
      </c>
      <c r="AK254" s="37">
        <v>0.24270379157948763</v>
      </c>
      <c r="AL254" s="37">
        <v>0.24654073519780773</v>
      </c>
      <c r="AM254" s="37">
        <v>0.24643698903691513</v>
      </c>
      <c r="AN254" s="37">
        <v>0.25045142949961674</v>
      </c>
      <c r="AO254" s="37">
        <v>0.24648885667048548</v>
      </c>
      <c r="AP254" s="37">
        <v>0.24667116630027719</v>
      </c>
      <c r="AQ254" s="37">
        <v>0.25349315780616322</v>
      </c>
      <c r="AR254" s="37">
        <v>0.2509133064899709</v>
      </c>
      <c r="AS254" s="37">
        <v>0.23696066952328665</v>
      </c>
      <c r="AT254" s="37">
        <v>0.25848436470357172</v>
      </c>
      <c r="AU254" s="37">
        <v>0.24424256573635317</v>
      </c>
      <c r="AV254" s="37">
        <v>0.24667116630027719</v>
      </c>
      <c r="AW254" s="37">
        <v>0.24641580773359606</v>
      </c>
      <c r="AX254" s="37">
        <v>0.24648885667048548</v>
      </c>
      <c r="AY254" s="37">
        <v>0.24654073519780773</v>
      </c>
      <c r="AZ254" s="37">
        <v>0.24398816601457329</v>
      </c>
      <c r="BA254" s="37">
        <v>0.24270379157948763</v>
      </c>
      <c r="BB254" s="37">
        <v>0.24270379157948763</v>
      </c>
      <c r="BC254" s="37">
        <v>0.24816081145457414</v>
      </c>
      <c r="BD254" s="37">
        <v>0.24158439188713787</v>
      </c>
      <c r="BE254" s="37">
        <v>0.24654073519780773</v>
      </c>
      <c r="BF254" s="37">
        <v>0.25768349098553345</v>
      </c>
      <c r="BG254" s="37">
        <v>0.25151719091776314</v>
      </c>
      <c r="BH254" s="37">
        <v>0.26108578568108909</v>
      </c>
      <c r="BI254" s="37">
        <v>0.2509133064899709</v>
      </c>
      <c r="BJ254" s="37">
        <v>0.24648885667048548</v>
      </c>
      <c r="BK254" s="37">
        <v>0.27009454091754503</v>
      </c>
      <c r="BL254" s="37">
        <v>0.25573827250646808</v>
      </c>
      <c r="BM254" s="37">
        <v>0.24444575645842592</v>
      </c>
      <c r="BN254" s="37">
        <v>0.24057116421376601</v>
      </c>
      <c r="BO254" s="37">
        <v>0.24801384435549201</v>
      </c>
      <c r="BP254" s="37">
        <v>0.24646292149186433</v>
      </c>
      <c r="BQ254" s="37">
        <v>0.24975526748121091</v>
      </c>
      <c r="BR254" s="37">
        <v>0.24667116630027719</v>
      </c>
      <c r="BS254" s="37">
        <v>0.24667116630027719</v>
      </c>
      <c r="BT254" s="37">
        <v>0.24654073519780773</v>
      </c>
      <c r="BU254" s="37">
        <v>0.24654073519780773</v>
      </c>
      <c r="BV254" s="37">
        <v>0.2509133064899709</v>
      </c>
      <c r="BW254" s="37">
        <v>0.25664274987572822</v>
      </c>
      <c r="BX254" s="37">
        <v>0.24270379157948763</v>
      </c>
      <c r="BY254" s="37">
        <v>0.2468256355956322</v>
      </c>
      <c r="BZ254" s="37">
        <v>0.24517305189600047</v>
      </c>
      <c r="CA254" s="37">
        <v>0.24667116630027719</v>
      </c>
      <c r="CB254" s="37">
        <v>0.24267053656726123</v>
      </c>
      <c r="CC254" s="37">
        <v>0.2597388975528454</v>
      </c>
      <c r="CD254" s="37">
        <v>0.24598469544599078</v>
      </c>
      <c r="CE254" s="37">
        <v>0.25305137651704035</v>
      </c>
      <c r="CF254" s="37">
        <v>0.22936377871518099</v>
      </c>
      <c r="CG254" s="37">
        <v>0.24267053656726123</v>
      </c>
      <c r="CH254" s="37">
        <v>0.26966578799287655</v>
      </c>
      <c r="CI254" s="37">
        <v>0.23860900485089176</v>
      </c>
      <c r="CJ254" s="37">
        <v>0.2509133064899709</v>
      </c>
      <c r="CK254" s="37">
        <v>0.25780619659261861</v>
      </c>
      <c r="CL254" s="37">
        <v>0.24270379157948763</v>
      </c>
      <c r="CM254" s="37">
        <v>0.24689562818806099</v>
      </c>
      <c r="CN254" s="37">
        <v>0.2522593720036943</v>
      </c>
      <c r="CO254" s="37">
        <v>0.26732275704551789</v>
      </c>
      <c r="CP254" s="37">
        <v>0.25270871420004148</v>
      </c>
      <c r="CQ254" s="37">
        <v>0.2463524041912919</v>
      </c>
      <c r="CR254" s="37">
        <v>0.24285925880055692</v>
      </c>
      <c r="CS254" s="37">
        <v>0.2536617272739834</v>
      </c>
      <c r="CT254" s="37">
        <v>0.24270379157948763</v>
      </c>
      <c r="CU254" s="37">
        <v>0.24358082681624338</v>
      </c>
      <c r="CV254" s="37">
        <v>0.24285925880055692</v>
      </c>
      <c r="CW254" s="37">
        <v>0.24946523443370072</v>
      </c>
      <c r="CX254" s="37">
        <v>0.24270379157948763</v>
      </c>
      <c r="CY254" s="37">
        <v>0.24270379157948763</v>
      </c>
      <c r="CZ254" s="37">
        <v>0.25519952762078413</v>
      </c>
      <c r="DA254" s="37">
        <v>0.24285925880055692</v>
      </c>
      <c r="DB254" s="37">
        <v>0.24107404490535655</v>
      </c>
      <c r="DC254" s="37">
        <v>0.24267053656726123</v>
      </c>
      <c r="DD254" s="37">
        <v>0.24753965924081145</v>
      </c>
      <c r="DE254" s="37">
        <v>0.242537562731725</v>
      </c>
      <c r="DF254" s="37">
        <v>0.24799091350866243</v>
      </c>
      <c r="DG254" s="37">
        <v>0.24057116421376601</v>
      </c>
      <c r="DH254" s="37">
        <v>0.24106578770038833</v>
      </c>
      <c r="DI254" s="37">
        <v>0.24974793361930003</v>
      </c>
      <c r="DJ254" s="37">
        <v>0.24756821906501836</v>
      </c>
      <c r="DK254" s="37">
        <v>0.24270379157948763</v>
      </c>
      <c r="DL254" s="37">
        <v>0.24270379157948763</v>
      </c>
      <c r="DM254" s="37">
        <v>0.2300797361613347</v>
      </c>
      <c r="DN254" s="37">
        <v>0.24438331025879023</v>
      </c>
      <c r="DO254" s="37">
        <v>0.24270379157948763</v>
      </c>
      <c r="DP254" s="37">
        <v>0.24057116421376601</v>
      </c>
      <c r="DQ254" s="37">
        <v>0.24736760989000439</v>
      </c>
      <c r="DR254" s="37">
        <v>0.23060914192986726</v>
      </c>
      <c r="DS254" s="37">
        <v>0.24420420976166768</v>
      </c>
      <c r="DT254" s="37">
        <v>0.23791178804554836</v>
      </c>
      <c r="DU254" s="37">
        <v>0.24270379157948763</v>
      </c>
      <c r="DV254" s="37">
        <v>0.24246210972815074</v>
      </c>
      <c r="DW254" s="37">
        <v>0.24099689510315381</v>
      </c>
      <c r="DX254" s="37">
        <v>0.24370388315204794</v>
      </c>
      <c r="DY254" s="37">
        <v>0.24285925880055692</v>
      </c>
      <c r="DZ254" s="37">
        <v>0.23693784869351098</v>
      </c>
      <c r="EA254" s="37">
        <v>0.24282730976728439</v>
      </c>
      <c r="EB254" s="37">
        <v>0.24753965924081145</v>
      </c>
      <c r="EC254" s="37">
        <v>0.24270379157948763</v>
      </c>
      <c r="ED254" s="37">
        <v>0.24890904780811307</v>
      </c>
      <c r="EE254" s="37">
        <v>0.24285925880055692</v>
      </c>
      <c r="EF254" s="37">
        <v>0.24270379157948763</v>
      </c>
      <c r="EG254" s="37">
        <v>0.24057116421376601</v>
      </c>
      <c r="EH254" s="37">
        <v>0.24270379157948763</v>
      </c>
      <c r="EI254" s="37">
        <v>0.24270379157948763</v>
      </c>
      <c r="EJ254" s="37">
        <v>0.24892096948111697</v>
      </c>
      <c r="EK254" s="37">
        <v>0.24432199046950309</v>
      </c>
      <c r="EL254" s="37">
        <v>0.24892096948111697</v>
      </c>
      <c r="EM254" s="37">
        <v>0.24974151190888749</v>
      </c>
      <c r="EN254" s="37">
        <v>0.2447201393669749</v>
      </c>
      <c r="EO254" s="37">
        <v>0.22378140272009839</v>
      </c>
      <c r="EP254" s="37">
        <v>0.24892096948111697</v>
      </c>
      <c r="EQ254" s="37">
        <v>0.24471956203394241</v>
      </c>
      <c r="ER254" s="37">
        <v>0.23484337995898641</v>
      </c>
      <c r="ES254" s="37">
        <v>0.234300521952159</v>
      </c>
      <c r="ET254" s="37">
        <v>0.24285925880055692</v>
      </c>
      <c r="EU254" s="37">
        <v>0.24709744806558587</v>
      </c>
      <c r="EV254" s="37">
        <v>0.24799091350866243</v>
      </c>
      <c r="EW254" s="37">
        <v>0.25190589297718424</v>
      </c>
      <c r="EX254" s="37">
        <v>0.24270379157948763</v>
      </c>
      <c r="EY254" s="37">
        <v>0.24270379157948763</v>
      </c>
      <c r="EZ254" s="37">
        <v>0.24681507491853716</v>
      </c>
      <c r="FA254" s="37">
        <v>0.24285925880055692</v>
      </c>
      <c r="FB254" s="37">
        <v>0.24121194730627815</v>
      </c>
      <c r="FC254" s="37">
        <v>0.24285925880055692</v>
      </c>
      <c r="FD254" s="37">
        <v>0.22414318588708504</v>
      </c>
      <c r="FE254" s="37">
        <v>0.24471956203394241</v>
      </c>
      <c r="FF254" s="37">
        <v>0.24121194730627815</v>
      </c>
      <c r="FG254" s="37">
        <v>0.24270379157948763</v>
      </c>
      <c r="FH254" s="37">
        <v>0.24257861764147504</v>
      </c>
      <c r="FI254" s="37">
        <v>0.23562192790330538</v>
      </c>
      <c r="FJ254" s="37">
        <v>0.2572314514141627</v>
      </c>
      <c r="FK254" s="37">
        <v>0.24285925880055692</v>
      </c>
      <c r="FL254" s="37">
        <v>0.24338703486950175</v>
      </c>
      <c r="FM254" s="37">
        <v>0.24580804522477218</v>
      </c>
      <c r="FN254" s="37">
        <v>0.24892096948111697</v>
      </c>
      <c r="FO254" s="37">
        <v>0.252350665121861</v>
      </c>
      <c r="FP254" s="37">
        <v>0.24285925880055692</v>
      </c>
      <c r="FQ254" s="37">
        <v>0.24270379157948763</v>
      </c>
      <c r="FR254" s="37">
        <v>0.24285925880055692</v>
      </c>
      <c r="FS254" s="37">
        <v>0.23567489441882894</v>
      </c>
      <c r="FT254" s="37">
        <v>0.24270379157948763</v>
      </c>
      <c r="FU254" s="37">
        <v>0.24270379157948763</v>
      </c>
      <c r="FV254" s="37">
        <v>0.24282730976728439</v>
      </c>
      <c r="FW254" s="37">
        <v>0.25395688085581103</v>
      </c>
      <c r="FX254" s="37">
        <v>0.24892096948111697</v>
      </c>
      <c r="FY254" s="37">
        <v>0.2470105693652549</v>
      </c>
      <c r="FZ254" s="37">
        <v>0.23820041288025795</v>
      </c>
      <c r="GA254" s="37">
        <v>0.24270379157948763</v>
      </c>
      <c r="GB254" s="37">
        <v>0.24270379157948763</v>
      </c>
      <c r="GC254" s="37">
        <v>0.25764241125664422</v>
      </c>
      <c r="GD254" s="37">
        <v>0.24201617822244925</v>
      </c>
      <c r="GE254" s="37">
        <v>0.24285925880055692</v>
      </c>
      <c r="GF254" s="37">
        <v>0.24270379157948763</v>
      </c>
      <c r="GG254" s="37">
        <v>0.25248758908440916</v>
      </c>
      <c r="GH254" s="37">
        <v>0.23752859658609538</v>
      </c>
      <c r="GI254" s="37">
        <v>0.24282730976728439</v>
      </c>
      <c r="GJ254" s="37">
        <v>0.24285925880055692</v>
      </c>
      <c r="GK254" s="37">
        <v>0.23772689082887455</v>
      </c>
      <c r="GL254" s="37">
        <v>0.24260404040589423</v>
      </c>
      <c r="GM254" s="37">
        <v>0.25842103960818674</v>
      </c>
      <c r="GN254" s="37">
        <v>0.24057116421376601</v>
      </c>
      <c r="GO254" s="37">
        <v>0.24126079419769608</v>
      </c>
      <c r="GP254" s="37">
        <v>0.24285925880055692</v>
      </c>
      <c r="GQ254" s="37">
        <v>0.25657831941623699</v>
      </c>
      <c r="GR254" s="37">
        <v>0.24892096948111697</v>
      </c>
      <c r="GS254" s="37">
        <v>0.24270379157948763</v>
      </c>
      <c r="GT254" s="37">
        <v>0.24900888246583319</v>
      </c>
      <c r="GU254" s="37">
        <v>0.24591990335643121</v>
      </c>
      <c r="GV254" s="37">
        <v>0.24257861764147504</v>
      </c>
      <c r="GW254" s="37">
        <v>0.24270379157948763</v>
      </c>
      <c r="GX254" s="37">
        <v>0.24987856282810705</v>
      </c>
      <c r="GY254" s="37">
        <v>0.24892096948111697</v>
      </c>
      <c r="GZ254" s="37">
        <v>0.24576602919276325</v>
      </c>
      <c r="HA254" s="37">
        <v>0.24267053656726123</v>
      </c>
      <c r="HB254" s="37">
        <v>0.24580804522477218</v>
      </c>
      <c r="HC254" s="37">
        <v>0.24386713235330704</v>
      </c>
      <c r="HD254" s="37">
        <v>0.24285925880055692</v>
      </c>
      <c r="HE254" s="37">
        <v>0.20375538096383172</v>
      </c>
      <c r="HF254" s="37">
        <v>0.24270379157948763</v>
      </c>
      <c r="HG254" s="37">
        <v>0.2011856341572611</v>
      </c>
      <c r="HH254" s="37">
        <v>0.24518678474957123</v>
      </c>
      <c r="HI254" s="37">
        <v>0.24270379157948763</v>
      </c>
      <c r="HJ254" s="37">
        <v>0.24434132672419584</v>
      </c>
      <c r="HK254" s="37">
        <v>0.23860900485089176</v>
      </c>
      <c r="HL254" s="37">
        <v>0.24069381066552942</v>
      </c>
      <c r="HM254" s="37">
        <v>0.24270379157948763</v>
      </c>
      <c r="HN254" s="37">
        <v>0.23375111649162994</v>
      </c>
      <c r="HO254" s="37">
        <v>0.24808319309180371</v>
      </c>
      <c r="HP254" s="37">
        <v>0.24285925880055692</v>
      </c>
      <c r="HQ254" s="37">
        <v>0.24260404040589423</v>
      </c>
      <c r="HR254" s="37">
        <v>0.23212758843865799</v>
      </c>
      <c r="HS254" s="37">
        <v>0.24441709708369941</v>
      </c>
      <c r="HT254" s="37">
        <v>0.24267053656726123</v>
      </c>
      <c r="HU254" s="37">
        <v>0.24778805297200757</v>
      </c>
      <c r="HV254" s="37">
        <v>0.24057116421376601</v>
      </c>
      <c r="HW254" s="37">
        <v>0.24270379157948763</v>
      </c>
      <c r="HX254" s="37">
        <v>0.24892096948111697</v>
      </c>
      <c r="HY254" s="37">
        <v>0.24892096948111697</v>
      </c>
      <c r="HZ254" s="37">
        <v>0.2384086556854883</v>
      </c>
      <c r="IA254" s="37">
        <v>0.24267053656726123</v>
      </c>
      <c r="IB254" s="37">
        <v>0.242537562731725</v>
      </c>
      <c r="IC254" s="37">
        <v>0.23989033601910004</v>
      </c>
      <c r="ID254" s="37">
        <v>0.24267053656726123</v>
      </c>
      <c r="IE254" s="37">
        <v>0.24270379157948763</v>
      </c>
      <c r="IF254" s="37">
        <v>0.24282730976728439</v>
      </c>
      <c r="IG254" s="37">
        <v>0.24057116421376601</v>
      </c>
      <c r="IH254" s="37">
        <v>0.24756821906501836</v>
      </c>
      <c r="II254" s="37">
        <v>0.24892096948111697</v>
      </c>
      <c r="IJ254" s="37">
        <v>0.24407903797979613</v>
      </c>
      <c r="IK254" s="37">
        <v>0.2440491526589923</v>
      </c>
      <c r="IL254" s="37">
        <v>0.24106578770038833</v>
      </c>
      <c r="IM254" s="37"/>
      <c r="IN254" s="37"/>
      <c r="IO254" s="37"/>
      <c r="IP254" s="37"/>
      <c r="IQ254" s="37"/>
      <c r="IR254" s="37"/>
      <c r="IS254" s="37"/>
      <c r="IT254" s="37"/>
      <c r="IU254" s="37"/>
      <c r="IV254" s="37"/>
      <c r="IW254" s="37"/>
      <c r="IX254" s="37"/>
      <c r="IY254" s="37"/>
      <c r="IZ254" s="37"/>
      <c r="JA254" s="37"/>
      <c r="JB254" s="37"/>
      <c r="JC254" s="37"/>
      <c r="JD254" s="37"/>
      <c r="JE254" s="37"/>
      <c r="JF254" s="37"/>
      <c r="JG254" s="37"/>
      <c r="JH254" s="37"/>
      <c r="JI254" s="37"/>
      <c r="JJ254" s="37"/>
      <c r="JK254" s="37"/>
      <c r="JL254" s="37"/>
      <c r="JM254" s="37"/>
      <c r="JN254" s="37"/>
      <c r="JO254" s="37"/>
      <c r="JP254" s="37"/>
      <c r="JQ254" s="37"/>
      <c r="JR254" s="37"/>
      <c r="JS254" s="37"/>
      <c r="JT254" s="37"/>
      <c r="JU254" s="37"/>
      <c r="JV254" s="37"/>
      <c r="JW254" s="37"/>
      <c r="JX254" s="37"/>
      <c r="JY254" s="37"/>
      <c r="JZ254" s="37"/>
      <c r="KA254" s="37"/>
      <c r="KB254" s="37"/>
      <c r="KC254" s="37"/>
      <c r="KD254" s="37"/>
      <c r="KE254" s="37"/>
      <c r="KF254" s="37"/>
      <c r="KG254" s="37"/>
      <c r="KH254" s="37"/>
      <c r="KI254" s="37"/>
      <c r="KJ254" s="37"/>
      <c r="KK254" s="37"/>
      <c r="KL254" s="37"/>
      <c r="KM254" s="37"/>
      <c r="KN254" s="37"/>
      <c r="KO254" s="37"/>
      <c r="KP254" s="37"/>
      <c r="KQ254" s="37"/>
      <c r="KR254" s="37"/>
      <c r="KS254" s="37"/>
      <c r="KT254" s="37"/>
      <c r="KU254" s="37"/>
      <c r="KV254" s="37"/>
      <c r="KW254" s="37"/>
      <c r="KX254" s="37"/>
      <c r="KY254" s="37"/>
      <c r="KZ254" s="37"/>
      <c r="LA254" s="37"/>
      <c r="LB254" s="37"/>
      <c r="LC254" s="37"/>
      <c r="LD254" s="37"/>
      <c r="LE254" s="37"/>
      <c r="LF254" s="37"/>
      <c r="LG254" s="37"/>
      <c r="LH254" s="37"/>
      <c r="LI254" s="37"/>
      <c r="LJ254" s="37"/>
      <c r="LK254" s="37"/>
      <c r="LL254" s="37"/>
      <c r="LM254" s="37"/>
      <c r="LN254" s="37"/>
      <c r="LO254" s="37"/>
      <c r="LP254" s="37"/>
      <c r="LQ254" s="37"/>
      <c r="LR254" s="37"/>
      <c r="LS254" s="37"/>
      <c r="LT254" s="37"/>
      <c r="LU254" s="37"/>
      <c r="LV254" s="37"/>
      <c r="LW254" s="37"/>
      <c r="LX254" s="37"/>
      <c r="LY254" s="37"/>
      <c r="LZ254" s="37"/>
      <c r="MA254" s="37"/>
      <c r="MB254" s="37"/>
      <c r="MC254" s="37"/>
      <c r="MD254" s="37"/>
      <c r="ME254" s="37"/>
      <c r="MF254" s="37"/>
      <c r="MG254" s="37"/>
      <c r="MH254" s="37"/>
      <c r="MI254" s="37"/>
      <c r="MJ254" s="37"/>
      <c r="MK254" s="37"/>
      <c r="ML254" s="37"/>
      <c r="MM254" s="37"/>
      <c r="MN254" s="37"/>
      <c r="MO254" s="37"/>
      <c r="MP254" s="37"/>
      <c r="MQ254" s="37"/>
      <c r="MR254" s="37"/>
      <c r="MS254" s="37"/>
      <c r="MT254" s="37"/>
      <c r="MU254" s="37"/>
      <c r="MV254" s="37"/>
      <c r="MW254" s="37"/>
      <c r="MX254" s="37"/>
      <c r="MY254" s="37"/>
      <c r="MZ254" s="37"/>
      <c r="NA254" s="37"/>
      <c r="NB254" s="37"/>
      <c r="NC254" s="37"/>
      <c r="ND254" s="37"/>
      <c r="NE254" s="37"/>
      <c r="NF254" s="37"/>
      <c r="NG254" s="37"/>
      <c r="NH254" s="37"/>
      <c r="NI254" s="37"/>
      <c r="NJ254" s="37"/>
      <c r="NK254" s="37"/>
      <c r="NL254" s="37"/>
      <c r="NM254" s="37"/>
      <c r="NN254" s="37"/>
      <c r="NO254" s="37"/>
      <c r="NP254" s="37"/>
      <c r="NQ254" s="37"/>
      <c r="NR254" s="37"/>
      <c r="NS254" s="37"/>
      <c r="NT254" s="37"/>
      <c r="NU254" s="37"/>
      <c r="NV254" s="37"/>
      <c r="NW254" s="37"/>
      <c r="NX254" s="37"/>
      <c r="NY254" s="37"/>
      <c r="NZ254" s="37"/>
      <c r="OA254" s="37"/>
      <c r="OB254" s="37"/>
      <c r="OC254" s="37"/>
      <c r="OD254" s="37"/>
      <c r="OE254" s="37"/>
      <c r="OF254" s="37"/>
      <c r="OG254" s="37"/>
      <c r="OH254" s="37"/>
      <c r="OI254" s="37"/>
      <c r="OJ254" s="37"/>
      <c r="OK254" s="37"/>
      <c r="OL254" s="37"/>
      <c r="OM254" s="37"/>
      <c r="ON254" s="37"/>
      <c r="OO254" s="37"/>
      <c r="OP254" s="37"/>
      <c r="OQ254" s="37"/>
      <c r="OR254" s="37"/>
      <c r="OS254" s="37"/>
      <c r="OT254" s="37"/>
    </row>
    <row r="255" spans="1:410" x14ac:dyDescent="0.35">
      <c r="A255" s="307">
        <v>0.29700000000000015</v>
      </c>
      <c r="B255" s="314">
        <f t="shared" si="24"/>
        <v>0.24711410038669648</v>
      </c>
      <c r="C255" s="315">
        <f t="shared" si="25"/>
        <v>4.9885899613303669E-2</v>
      </c>
      <c r="D255" s="37">
        <f t="shared" si="26"/>
        <v>0.24375462357596353</v>
      </c>
      <c r="E255" s="11">
        <f t="shared" si="27"/>
        <v>5.3245376424036622E-2</v>
      </c>
      <c r="F255" s="310">
        <f t="shared" si="28"/>
        <v>0.24702370928556786</v>
      </c>
      <c r="G255" s="311">
        <f t="shared" si="29"/>
        <v>4.9976290714432298E-2</v>
      </c>
      <c r="H255" s="312">
        <f t="shared" si="30"/>
        <v>0.24390685153538597</v>
      </c>
      <c r="I255" s="313">
        <f t="shared" si="31"/>
        <v>5.3093148464614187E-2</v>
      </c>
      <c r="J255" s="323">
        <v>0.24375462357596353</v>
      </c>
      <c r="K255" s="313">
        <v>5.3245376424036622E-2</v>
      </c>
      <c r="M255" s="1">
        <v>0.29700000000000015</v>
      </c>
      <c r="N255" s="37">
        <v>0.24508495073542158</v>
      </c>
      <c r="O255" s="37">
        <v>0.2474475479302467</v>
      </c>
      <c r="P255" s="37">
        <v>0.25181242851643737</v>
      </c>
      <c r="Q255" s="37">
        <v>0.25509168255055048</v>
      </c>
      <c r="R255" s="37">
        <v>0.24351066620382888</v>
      </c>
      <c r="S255" s="37">
        <v>0.2474475479302467</v>
      </c>
      <c r="T255" s="37">
        <v>0.2459490071257302</v>
      </c>
      <c r="U255" s="37">
        <v>0.252120463610084</v>
      </c>
      <c r="V255" s="37">
        <v>0.2474475479302467</v>
      </c>
      <c r="W255" s="37">
        <v>0.24757794220989227</v>
      </c>
      <c r="X255" s="37">
        <v>0.2474475479302467</v>
      </c>
      <c r="Y255" s="37">
        <v>0.24489788408005642</v>
      </c>
      <c r="Z255" s="37">
        <v>0.24757794220989227</v>
      </c>
      <c r="AA255" s="37">
        <v>0.24757794220989227</v>
      </c>
      <c r="AB255" s="37">
        <v>0.26628482703741652</v>
      </c>
      <c r="AC255" s="37">
        <v>0.24739276949660516</v>
      </c>
      <c r="AD255" s="37">
        <v>0.24376472174331476</v>
      </c>
      <c r="AE255" s="37">
        <v>0.26490548173892714</v>
      </c>
      <c r="AF255" s="37">
        <v>0.2474475479302467</v>
      </c>
      <c r="AG255" s="37">
        <v>0.24757794220989227</v>
      </c>
      <c r="AH255" s="37">
        <v>0.25181242851643737</v>
      </c>
      <c r="AI255" s="37">
        <v>0.26235517987224699</v>
      </c>
      <c r="AJ255" s="37">
        <v>0.24757794220989227</v>
      </c>
      <c r="AK255" s="37">
        <v>0.24361906029341251</v>
      </c>
      <c r="AL255" s="37">
        <v>0.2474475479302467</v>
      </c>
      <c r="AM255" s="37">
        <v>0.24733800312532561</v>
      </c>
      <c r="AN255" s="37">
        <v>0.25135209758250943</v>
      </c>
      <c r="AO255" s="37">
        <v>0.24739276949660516</v>
      </c>
      <c r="AP255" s="37">
        <v>0.24757794220989227</v>
      </c>
      <c r="AQ255" s="37">
        <v>0.25442481868950617</v>
      </c>
      <c r="AR255" s="37">
        <v>0.25181242851643737</v>
      </c>
      <c r="AS255" s="37">
        <v>0.23786399527904489</v>
      </c>
      <c r="AT255" s="37">
        <v>0.25938362571886953</v>
      </c>
      <c r="AU255" s="37">
        <v>0.24514649715636705</v>
      </c>
      <c r="AV255" s="37">
        <v>0.24757794220989227</v>
      </c>
      <c r="AW255" s="37">
        <v>0.2473226588844466</v>
      </c>
      <c r="AX255" s="37">
        <v>0.24739276949660516</v>
      </c>
      <c r="AY255" s="37">
        <v>0.2474475479302467</v>
      </c>
      <c r="AZ255" s="37">
        <v>0.24490284051861222</v>
      </c>
      <c r="BA255" s="37">
        <v>0.24361906029341251</v>
      </c>
      <c r="BB255" s="37">
        <v>0.24361906029341251</v>
      </c>
      <c r="BC255" s="37">
        <v>0.24907681047630659</v>
      </c>
      <c r="BD255" s="37">
        <v>0.24248858675205476</v>
      </c>
      <c r="BE255" s="37">
        <v>0.2474475479302467</v>
      </c>
      <c r="BF255" s="37">
        <v>0.25859784611485681</v>
      </c>
      <c r="BG255" s="37">
        <v>0.25241500425242358</v>
      </c>
      <c r="BH255" s="37">
        <v>0.26203266299578898</v>
      </c>
      <c r="BI255" s="37">
        <v>0.25181242851643737</v>
      </c>
      <c r="BJ255" s="37">
        <v>0.24739276949660516</v>
      </c>
      <c r="BK255" s="37">
        <v>0.27104102017471399</v>
      </c>
      <c r="BL255" s="37">
        <v>0.25663823169269073</v>
      </c>
      <c r="BM255" s="37">
        <v>0.24535198806127889</v>
      </c>
      <c r="BN255" s="37">
        <v>0.24148743190514388</v>
      </c>
      <c r="BO255" s="37">
        <v>0.24888806647741113</v>
      </c>
      <c r="BP255" s="37">
        <v>0.24736538480303194</v>
      </c>
      <c r="BQ255" s="37">
        <v>0.25066346068259593</v>
      </c>
      <c r="BR255" s="37">
        <v>0.24757794220989227</v>
      </c>
      <c r="BS255" s="37">
        <v>0.24757794220989227</v>
      </c>
      <c r="BT255" s="37">
        <v>0.2474475479302467</v>
      </c>
      <c r="BU255" s="37">
        <v>0.2474475479302467</v>
      </c>
      <c r="BV255" s="37">
        <v>0.25181242851643737</v>
      </c>
      <c r="BW255" s="37">
        <v>0.25764810164447582</v>
      </c>
      <c r="BX255" s="37">
        <v>0.24361906029341251</v>
      </c>
      <c r="BY255" s="37">
        <v>0.24773374999334674</v>
      </c>
      <c r="BZ255" s="37">
        <v>0.24607941381159826</v>
      </c>
      <c r="CA255" s="37">
        <v>0.24757794220989227</v>
      </c>
      <c r="CB255" s="37">
        <v>0.24358292351145971</v>
      </c>
      <c r="CC255" s="37">
        <v>0.26066790809036511</v>
      </c>
      <c r="CD255" s="37">
        <v>0.24687655429886002</v>
      </c>
      <c r="CE255" s="37">
        <v>0.25398567797654148</v>
      </c>
      <c r="CF255" s="37">
        <v>0.23030152052156483</v>
      </c>
      <c r="CG255" s="37">
        <v>0.24358292351145971</v>
      </c>
      <c r="CH255" s="37">
        <v>0.27061379698576449</v>
      </c>
      <c r="CI255" s="37">
        <v>0.23953054636939597</v>
      </c>
      <c r="CJ255" s="37">
        <v>0.25181242851643737</v>
      </c>
      <c r="CK255" s="37">
        <v>0.25870258055391582</v>
      </c>
      <c r="CL255" s="37">
        <v>0.24361906029341251</v>
      </c>
      <c r="CM255" s="37">
        <v>0.24779929786959842</v>
      </c>
      <c r="CN255" s="37">
        <v>0.25318103824163218</v>
      </c>
      <c r="CO255" s="37">
        <v>0.26827508120810006</v>
      </c>
      <c r="CP255" s="37">
        <v>0.25360164137371854</v>
      </c>
      <c r="CQ255" s="37">
        <v>0.24726805659231865</v>
      </c>
      <c r="CR255" s="37">
        <v>0.24376472174331476</v>
      </c>
      <c r="CS255" s="37">
        <v>0.25455142287801968</v>
      </c>
      <c r="CT255" s="37">
        <v>0.24361906029341251</v>
      </c>
      <c r="CU255" s="37">
        <v>0.24448561036657179</v>
      </c>
      <c r="CV255" s="37">
        <v>0.24376472174331476</v>
      </c>
      <c r="CW255" s="37">
        <v>0.25038426434968164</v>
      </c>
      <c r="CX255" s="37">
        <v>0.24361906029341251</v>
      </c>
      <c r="CY255" s="37">
        <v>0.24361906029341251</v>
      </c>
      <c r="CZ255" s="37">
        <v>0.25610641891130648</v>
      </c>
      <c r="DA255" s="37">
        <v>0.24376472174331476</v>
      </c>
      <c r="DB255" s="37">
        <v>0.2419745851250743</v>
      </c>
      <c r="DC255" s="37">
        <v>0.24358292351145971</v>
      </c>
      <c r="DD255" s="37">
        <v>0.24844525725208944</v>
      </c>
      <c r="DE255" s="37">
        <v>0.24343843057523551</v>
      </c>
      <c r="DF255" s="37">
        <v>0.24889494239951215</v>
      </c>
      <c r="DG255" s="37">
        <v>0.24148743190514388</v>
      </c>
      <c r="DH255" s="37">
        <v>0.24198652191666969</v>
      </c>
      <c r="DI255" s="37">
        <v>0.25066725830092151</v>
      </c>
      <c r="DJ255" s="37">
        <v>0.24848580099173767</v>
      </c>
      <c r="DK255" s="37">
        <v>0.24361906029341251</v>
      </c>
      <c r="DL255" s="37">
        <v>0.24361906029341251</v>
      </c>
      <c r="DM255" s="37">
        <v>0.23096670598257529</v>
      </c>
      <c r="DN255" s="37">
        <v>0.24528325784092608</v>
      </c>
      <c r="DO255" s="37">
        <v>0.24361906029341251</v>
      </c>
      <c r="DP255" s="37">
        <v>0.24148743190514388</v>
      </c>
      <c r="DQ255" s="37">
        <v>0.24828879785086189</v>
      </c>
      <c r="DR255" s="37">
        <v>0.23153072097216842</v>
      </c>
      <c r="DS255" s="37">
        <v>0.24511990864634714</v>
      </c>
      <c r="DT255" s="37">
        <v>0.2388257428284486</v>
      </c>
      <c r="DU255" s="37">
        <v>0.24361906029341251</v>
      </c>
      <c r="DV255" s="37">
        <v>0.2433826180286045</v>
      </c>
      <c r="DW255" s="37">
        <v>0.24191296213955571</v>
      </c>
      <c r="DX255" s="37">
        <v>0.24460892041480764</v>
      </c>
      <c r="DY255" s="37">
        <v>0.24376472174331476</v>
      </c>
      <c r="DZ255" s="37">
        <v>0.23765599062781062</v>
      </c>
      <c r="EA255" s="37">
        <v>0.24373966123183677</v>
      </c>
      <c r="EB255" s="37">
        <v>0.24844525725208944</v>
      </c>
      <c r="EC255" s="37">
        <v>0.24361906029341251</v>
      </c>
      <c r="ED255" s="37">
        <v>0.24991377085924937</v>
      </c>
      <c r="EE255" s="37">
        <v>0.24376472174331476</v>
      </c>
      <c r="EF255" s="37">
        <v>0.24361906029341251</v>
      </c>
      <c r="EG255" s="37">
        <v>0.24148743190514388</v>
      </c>
      <c r="EH255" s="37">
        <v>0.24361906029341251</v>
      </c>
      <c r="EI255" s="37">
        <v>0.24361906029341251</v>
      </c>
      <c r="EJ255" s="37">
        <v>0.2498217926041244</v>
      </c>
      <c r="EK255" s="37">
        <v>0.24523474971798431</v>
      </c>
      <c r="EL255" s="37">
        <v>0.2498217926041244</v>
      </c>
      <c r="EM255" s="37">
        <v>0.25065504970720442</v>
      </c>
      <c r="EN255" s="37">
        <v>0.24562571155561197</v>
      </c>
      <c r="EO255" s="37">
        <v>0.22424941131416798</v>
      </c>
      <c r="EP255" s="37">
        <v>0.2498217926041244</v>
      </c>
      <c r="EQ255" s="37">
        <v>0.24562185363441191</v>
      </c>
      <c r="ER255" s="37">
        <v>0.23574691761713873</v>
      </c>
      <c r="ES255" s="37">
        <v>0.23524427255073177</v>
      </c>
      <c r="ET255" s="37">
        <v>0.24376472174331476</v>
      </c>
      <c r="EU255" s="37">
        <v>0.24800459289261623</v>
      </c>
      <c r="EV255" s="37">
        <v>0.24889494239951215</v>
      </c>
      <c r="EW255" s="37">
        <v>0.25280577105195601</v>
      </c>
      <c r="EX255" s="37">
        <v>0.24361906029341251</v>
      </c>
      <c r="EY255" s="37">
        <v>0.24361906029341251</v>
      </c>
      <c r="EZ255" s="37">
        <v>0.24771662809928063</v>
      </c>
      <c r="FA255" s="37">
        <v>0.24376472174331476</v>
      </c>
      <c r="FB255" s="37">
        <v>0.24212679480879329</v>
      </c>
      <c r="FC255" s="37">
        <v>0.24376472174331476</v>
      </c>
      <c r="FD255" s="37">
        <v>0.22500021022977146</v>
      </c>
      <c r="FE255" s="37">
        <v>0.24562185363441191</v>
      </c>
      <c r="FF255" s="37">
        <v>0.24212679480879329</v>
      </c>
      <c r="FG255" s="37">
        <v>0.24361906029341251</v>
      </c>
      <c r="FH255" s="37">
        <v>0.243493916352578</v>
      </c>
      <c r="FI255" s="37">
        <v>0.23652286223871388</v>
      </c>
      <c r="FJ255" s="37">
        <v>0.25812835959665215</v>
      </c>
      <c r="FK255" s="37">
        <v>0.24376472174331476</v>
      </c>
      <c r="FL255" s="37">
        <v>0.24428004136706316</v>
      </c>
      <c r="FM255" s="37">
        <v>0.24672447766421746</v>
      </c>
      <c r="FN255" s="37">
        <v>0.2498217926041244</v>
      </c>
      <c r="FO255" s="37">
        <v>0.25325353212518564</v>
      </c>
      <c r="FP255" s="37">
        <v>0.24376472174331476</v>
      </c>
      <c r="FQ255" s="37">
        <v>0.24361906029341251</v>
      </c>
      <c r="FR255" s="37">
        <v>0.24376472174331476</v>
      </c>
      <c r="FS255" s="37">
        <v>0.23658855476943086</v>
      </c>
      <c r="FT255" s="37">
        <v>0.24361906029341251</v>
      </c>
      <c r="FU255" s="37">
        <v>0.24361906029341251</v>
      </c>
      <c r="FV255" s="37">
        <v>0.24373966123183677</v>
      </c>
      <c r="FW255" s="37">
        <v>0.25487389133644278</v>
      </c>
      <c r="FX255" s="37">
        <v>0.2498217926041244</v>
      </c>
      <c r="FY255" s="37">
        <v>0.24794811995193555</v>
      </c>
      <c r="FZ255" s="37">
        <v>0.23910922265424883</v>
      </c>
      <c r="GA255" s="37">
        <v>0.24361906029341251</v>
      </c>
      <c r="GB255" s="37">
        <v>0.24361906029341251</v>
      </c>
      <c r="GC255" s="37">
        <v>0.25859174760379888</v>
      </c>
      <c r="GD255" s="37">
        <v>0.24292206881285794</v>
      </c>
      <c r="GE255" s="37">
        <v>0.24376472174331476</v>
      </c>
      <c r="GF255" s="37">
        <v>0.24361906029341251</v>
      </c>
      <c r="GG255" s="37">
        <v>0.25339307514473375</v>
      </c>
      <c r="GH255" s="37">
        <v>0.23844126963554979</v>
      </c>
      <c r="GI255" s="37">
        <v>0.24373966123183677</v>
      </c>
      <c r="GJ255" s="37">
        <v>0.24376472174331476</v>
      </c>
      <c r="GK255" s="37">
        <v>0.23863107648374804</v>
      </c>
      <c r="GL255" s="37">
        <v>0.24351066620382888</v>
      </c>
      <c r="GM255" s="37">
        <v>0.25935404249234217</v>
      </c>
      <c r="GN255" s="37">
        <v>0.24148743190514388</v>
      </c>
      <c r="GO255" s="37">
        <v>0.24215144855298187</v>
      </c>
      <c r="GP255" s="37">
        <v>0.24376472174331476</v>
      </c>
      <c r="GQ255" s="37">
        <v>0.25747684097455759</v>
      </c>
      <c r="GR255" s="37">
        <v>0.2498217926041244</v>
      </c>
      <c r="GS255" s="37">
        <v>0.24361906029341251</v>
      </c>
      <c r="GT255" s="37">
        <v>0.24995534069752368</v>
      </c>
      <c r="GU255" s="37">
        <v>0.24683337167570563</v>
      </c>
      <c r="GV255" s="37">
        <v>0.243493916352578</v>
      </c>
      <c r="GW255" s="37">
        <v>0.24361906029341251</v>
      </c>
      <c r="GX255" s="37">
        <v>0.25079784605842148</v>
      </c>
      <c r="GY255" s="37">
        <v>0.2498217926041244</v>
      </c>
      <c r="GZ255" s="37">
        <v>0.24666795054454149</v>
      </c>
      <c r="HA255" s="37">
        <v>0.24358292351145971</v>
      </c>
      <c r="HB255" s="37">
        <v>0.24672447766421746</v>
      </c>
      <c r="HC255" s="37">
        <v>0.24477090754131647</v>
      </c>
      <c r="HD255" s="37">
        <v>0.24376472174331476</v>
      </c>
      <c r="HE255" s="37">
        <v>0.20455711731534287</v>
      </c>
      <c r="HF255" s="37">
        <v>0.24361906029341251</v>
      </c>
      <c r="HG255" s="37">
        <v>0.20188559015594576</v>
      </c>
      <c r="HH255" s="37">
        <v>0.24609956379594777</v>
      </c>
      <c r="HI255" s="37">
        <v>0.24361906029341251</v>
      </c>
      <c r="HJ255" s="37">
        <v>0.24525053402751529</v>
      </c>
      <c r="HK255" s="37">
        <v>0.23953054636939597</v>
      </c>
      <c r="HL255" s="37">
        <v>0.24161682975126086</v>
      </c>
      <c r="HM255" s="37">
        <v>0.24361906029341251</v>
      </c>
      <c r="HN255" s="37">
        <v>0.23463700416216926</v>
      </c>
      <c r="HO255" s="37">
        <v>0.24899475315340536</v>
      </c>
      <c r="HP255" s="37">
        <v>0.24376472174331476</v>
      </c>
      <c r="HQ255" s="37">
        <v>0.24351066620382888</v>
      </c>
      <c r="HR255" s="37">
        <v>0.23293148469753389</v>
      </c>
      <c r="HS255" s="37">
        <v>0.24533157438479147</v>
      </c>
      <c r="HT255" s="37">
        <v>0.24358292351145971</v>
      </c>
      <c r="HU255" s="37">
        <v>0.24868827195739596</v>
      </c>
      <c r="HV255" s="37">
        <v>0.24148743190514388</v>
      </c>
      <c r="HW255" s="37">
        <v>0.24361906029341251</v>
      </c>
      <c r="HX255" s="37">
        <v>0.2498217926041244</v>
      </c>
      <c r="HY255" s="37">
        <v>0.2498217926041244</v>
      </c>
      <c r="HZ255" s="37">
        <v>0.23931884244367452</v>
      </c>
      <c r="IA255" s="37">
        <v>0.24358292351145971</v>
      </c>
      <c r="IB255" s="37">
        <v>0.24343843057523551</v>
      </c>
      <c r="IC255" s="37">
        <v>0.24081129484136765</v>
      </c>
      <c r="ID255" s="37">
        <v>0.24358292351145971</v>
      </c>
      <c r="IE255" s="37">
        <v>0.24361906029341251</v>
      </c>
      <c r="IF255" s="37">
        <v>0.24373966123183677</v>
      </c>
      <c r="IG255" s="37">
        <v>0.24148743190514388</v>
      </c>
      <c r="IH255" s="37">
        <v>0.24848580099173767</v>
      </c>
      <c r="II255" s="37">
        <v>0.2498217926041244</v>
      </c>
      <c r="IJ255" s="37">
        <v>0.24499476970446521</v>
      </c>
      <c r="IK255" s="37">
        <v>0.24494677149972954</v>
      </c>
      <c r="IL255" s="37">
        <v>0.24198652191666969</v>
      </c>
      <c r="IM255" s="37"/>
      <c r="IN255" s="37"/>
      <c r="IO255" s="37"/>
      <c r="IP255" s="37"/>
      <c r="IQ255" s="37"/>
      <c r="IR255" s="37"/>
      <c r="IS255" s="37"/>
      <c r="IT255" s="37"/>
      <c r="IU255" s="37"/>
      <c r="IV255" s="37"/>
      <c r="IW255" s="37"/>
      <c r="IX255" s="37"/>
      <c r="IY255" s="37"/>
      <c r="IZ255" s="37"/>
      <c r="JA255" s="37"/>
      <c r="JB255" s="37"/>
      <c r="JC255" s="37"/>
      <c r="JD255" s="37"/>
      <c r="JE255" s="37"/>
      <c r="JF255" s="37"/>
      <c r="JG255" s="37"/>
      <c r="JH255" s="37"/>
      <c r="JI255" s="37"/>
      <c r="JJ255" s="37"/>
      <c r="JK255" s="37"/>
      <c r="JL255" s="37"/>
      <c r="JM255" s="37"/>
      <c r="JN255" s="37"/>
      <c r="JO255" s="37"/>
      <c r="JP255" s="37"/>
      <c r="JQ255" s="37"/>
      <c r="JR255" s="37"/>
      <c r="JS255" s="37"/>
      <c r="JT255" s="37"/>
      <c r="JU255" s="37"/>
      <c r="JV255" s="37"/>
      <c r="JW255" s="37"/>
      <c r="JX255" s="37"/>
      <c r="JY255" s="37"/>
      <c r="JZ255" s="37"/>
      <c r="KA255" s="37"/>
      <c r="KB255" s="37"/>
      <c r="KC255" s="37"/>
      <c r="KD255" s="37"/>
      <c r="KE255" s="37"/>
      <c r="KF255" s="37"/>
      <c r="KG255" s="37"/>
      <c r="KH255" s="37"/>
      <c r="KI255" s="37"/>
      <c r="KJ255" s="37"/>
      <c r="KK255" s="37"/>
      <c r="KL255" s="37"/>
      <c r="KM255" s="37"/>
      <c r="KN255" s="37"/>
      <c r="KO255" s="37"/>
      <c r="KP255" s="37"/>
      <c r="KQ255" s="37"/>
      <c r="KR255" s="37"/>
      <c r="KS255" s="37"/>
      <c r="KT255" s="37"/>
      <c r="KU255" s="37"/>
      <c r="KV255" s="37"/>
      <c r="KW255" s="37"/>
      <c r="KX255" s="37"/>
      <c r="KY255" s="37"/>
      <c r="KZ255" s="37"/>
      <c r="LA255" s="37"/>
      <c r="LB255" s="37"/>
      <c r="LC255" s="37"/>
      <c r="LD255" s="37"/>
      <c r="LE255" s="37"/>
      <c r="LF255" s="37"/>
      <c r="LG255" s="37"/>
      <c r="LH255" s="37"/>
      <c r="LI255" s="37"/>
      <c r="LJ255" s="37"/>
      <c r="LK255" s="37"/>
      <c r="LL255" s="37"/>
      <c r="LM255" s="37"/>
      <c r="LN255" s="37"/>
      <c r="LO255" s="37"/>
      <c r="LP255" s="37"/>
      <c r="LQ255" s="37"/>
      <c r="LR255" s="37"/>
      <c r="LS255" s="37"/>
      <c r="LT255" s="37"/>
      <c r="LU255" s="37"/>
      <c r="LV255" s="37"/>
      <c r="LW255" s="37"/>
      <c r="LX255" s="37"/>
      <c r="LY255" s="37"/>
      <c r="LZ255" s="37"/>
      <c r="MA255" s="37"/>
      <c r="MB255" s="37"/>
      <c r="MC255" s="37"/>
      <c r="MD255" s="37"/>
      <c r="ME255" s="37"/>
      <c r="MF255" s="37"/>
      <c r="MG255" s="37"/>
      <c r="MH255" s="37"/>
      <c r="MI255" s="37"/>
      <c r="MJ255" s="37"/>
      <c r="MK255" s="37"/>
      <c r="ML255" s="37"/>
      <c r="MM255" s="37"/>
      <c r="MN255" s="37"/>
      <c r="MO255" s="37"/>
      <c r="MP255" s="37"/>
      <c r="MQ255" s="37"/>
      <c r="MR255" s="37"/>
      <c r="MS255" s="37"/>
      <c r="MT255" s="37"/>
      <c r="MU255" s="37"/>
      <c r="MV255" s="37"/>
      <c r="MW255" s="37"/>
      <c r="MX255" s="37"/>
      <c r="MY255" s="37"/>
      <c r="MZ255" s="37"/>
      <c r="NA255" s="37"/>
      <c r="NB255" s="37"/>
      <c r="NC255" s="37"/>
      <c r="ND255" s="37"/>
      <c r="NE255" s="37"/>
      <c r="NF255" s="37"/>
      <c r="NG255" s="37"/>
      <c r="NH255" s="37"/>
      <c r="NI255" s="37"/>
      <c r="NJ255" s="37"/>
      <c r="NK255" s="37"/>
      <c r="NL255" s="37"/>
      <c r="NM255" s="37"/>
      <c r="NN255" s="37"/>
      <c r="NO255" s="37"/>
      <c r="NP255" s="37"/>
      <c r="NQ255" s="37"/>
      <c r="NR255" s="37"/>
      <c r="NS255" s="37"/>
      <c r="NT255" s="37"/>
      <c r="NU255" s="37"/>
      <c r="NV255" s="37"/>
      <c r="NW255" s="37"/>
      <c r="NX255" s="37"/>
      <c r="NY255" s="37"/>
      <c r="NZ255" s="37"/>
      <c r="OA255" s="37"/>
      <c r="OB255" s="37"/>
      <c r="OC255" s="37"/>
      <c r="OD255" s="37"/>
      <c r="OE255" s="37"/>
      <c r="OF255" s="37"/>
      <c r="OG255" s="37"/>
      <c r="OH255" s="37"/>
      <c r="OI255" s="37"/>
      <c r="OJ255" s="37"/>
      <c r="OK255" s="37"/>
      <c r="OL255" s="37"/>
      <c r="OM255" s="37"/>
      <c r="ON255" s="37"/>
      <c r="OO255" s="37"/>
      <c r="OP255" s="37"/>
      <c r="OQ255" s="37"/>
      <c r="OR255" s="37"/>
      <c r="OS255" s="37"/>
      <c r="OT255" s="37"/>
    </row>
    <row r="256" spans="1:410" x14ac:dyDescent="0.35">
      <c r="A256" s="307">
        <v>0.29800000000000015</v>
      </c>
      <c r="B256" s="314">
        <f t="shared" si="24"/>
        <v>0.2480213614681015</v>
      </c>
      <c r="C256" s="315">
        <f t="shared" si="25"/>
        <v>4.9978638531898656E-2</v>
      </c>
      <c r="D256" s="37">
        <f t="shared" si="26"/>
        <v>0.24466070665781708</v>
      </c>
      <c r="E256" s="11">
        <f t="shared" si="27"/>
        <v>5.333929334218307E-2</v>
      </c>
      <c r="F256" s="310">
        <f t="shared" si="28"/>
        <v>0.2479301728605996</v>
      </c>
      <c r="G256" s="311">
        <f t="shared" si="29"/>
        <v>5.0069827139400558E-2</v>
      </c>
      <c r="H256" s="312">
        <f t="shared" si="30"/>
        <v>0.24481445364433221</v>
      </c>
      <c r="I256" s="313">
        <f t="shared" si="31"/>
        <v>5.318554635566794E-2</v>
      </c>
      <c r="J256" s="323">
        <v>0.24466070665781708</v>
      </c>
      <c r="K256" s="313">
        <v>5.333929334218307E-2</v>
      </c>
      <c r="M256" s="1">
        <v>0.29800000000000015</v>
      </c>
      <c r="N256" s="37">
        <v>0.24599055470808584</v>
      </c>
      <c r="O256" s="37">
        <v>0.24835451887884497</v>
      </c>
      <c r="P256" s="37">
        <v>0.25271179447252856</v>
      </c>
      <c r="Q256" s="37">
        <v>0.25598546834447</v>
      </c>
      <c r="R256" s="37">
        <v>0.2444173944121848</v>
      </c>
      <c r="S256" s="37">
        <v>0.24835451887884497</v>
      </c>
      <c r="T256" s="37">
        <v>0.24685555805062331</v>
      </c>
      <c r="U256" s="37">
        <v>0.25301306463415729</v>
      </c>
      <c r="V256" s="37">
        <v>0.24835451887884497</v>
      </c>
      <c r="W256" s="37">
        <v>0.24848487455169943</v>
      </c>
      <c r="X256" s="37">
        <v>0.24835451887884497</v>
      </c>
      <c r="Y256" s="37">
        <v>0.24581046361702108</v>
      </c>
      <c r="Z256" s="37">
        <v>0.24848487455169943</v>
      </c>
      <c r="AA256" s="37">
        <v>0.24848487455169943</v>
      </c>
      <c r="AB256" s="37">
        <v>0.26724148723228613</v>
      </c>
      <c r="AC256" s="37">
        <v>0.24829683016097626</v>
      </c>
      <c r="AD256" s="37">
        <v>0.24467028287291748</v>
      </c>
      <c r="AE256" s="37">
        <v>0.26585003326624568</v>
      </c>
      <c r="AF256" s="37">
        <v>0.24835451887884497</v>
      </c>
      <c r="AG256" s="37">
        <v>0.24848487455169943</v>
      </c>
      <c r="AH256" s="37">
        <v>0.25271179447252856</v>
      </c>
      <c r="AI256" s="37">
        <v>0.26330942715170758</v>
      </c>
      <c r="AJ256" s="37">
        <v>0.24848487455169943</v>
      </c>
      <c r="AK256" s="37">
        <v>0.24453446384986655</v>
      </c>
      <c r="AL256" s="37">
        <v>0.24835451887884497</v>
      </c>
      <c r="AM256" s="37">
        <v>0.24823915472952729</v>
      </c>
      <c r="AN256" s="37">
        <v>0.25225300501848569</v>
      </c>
      <c r="AO256" s="37">
        <v>0.24829683016097626</v>
      </c>
      <c r="AP256" s="37">
        <v>0.24848487455169943</v>
      </c>
      <c r="AQ256" s="37">
        <v>0.25535876228372323</v>
      </c>
      <c r="AR256" s="37">
        <v>0.25271179447252856</v>
      </c>
      <c r="AS256" s="37">
        <v>0.23876745857626513</v>
      </c>
      <c r="AT256" s="37">
        <v>0.26028315160086479</v>
      </c>
      <c r="AU256" s="37">
        <v>0.24605065519274616</v>
      </c>
      <c r="AV256" s="37">
        <v>0.24848487455169943</v>
      </c>
      <c r="AW256" s="37">
        <v>0.24822966997693818</v>
      </c>
      <c r="AX256" s="37">
        <v>0.24829683016097626</v>
      </c>
      <c r="AY256" s="37">
        <v>0.24835451887884497</v>
      </c>
      <c r="AZ256" s="37">
        <v>0.24581765416354151</v>
      </c>
      <c r="BA256" s="37">
        <v>0.24453446384986655</v>
      </c>
      <c r="BB256" s="37">
        <v>0.24453446384986655</v>
      </c>
      <c r="BC256" s="37">
        <v>0.24999293615376517</v>
      </c>
      <c r="BD256" s="37">
        <v>0.24339292903301035</v>
      </c>
      <c r="BE256" s="37">
        <v>0.24835451887884497</v>
      </c>
      <c r="BF256" s="37">
        <v>0.25951236085339957</v>
      </c>
      <c r="BG256" s="37">
        <v>0.2533130651568245</v>
      </c>
      <c r="BH256" s="37">
        <v>0.26297965683272539</v>
      </c>
      <c r="BI256" s="37">
        <v>0.25271179447252856</v>
      </c>
      <c r="BJ256" s="37">
        <v>0.24829683016097626</v>
      </c>
      <c r="BK256" s="37">
        <v>0.27198762680056965</v>
      </c>
      <c r="BL256" s="37">
        <v>0.25753844685423144</v>
      </c>
      <c r="BM256" s="37">
        <v>0.24625837343281565</v>
      </c>
      <c r="BN256" s="37">
        <v>0.24240382725660581</v>
      </c>
      <c r="BO256" s="37">
        <v>0.24975985186226568</v>
      </c>
      <c r="BP256" s="37">
        <v>0.24826799078428441</v>
      </c>
      <c r="BQ256" s="37">
        <v>0.25157181678204354</v>
      </c>
      <c r="BR256" s="37">
        <v>0.24848487455169943</v>
      </c>
      <c r="BS256" s="37">
        <v>0.24848487455169943</v>
      </c>
      <c r="BT256" s="37">
        <v>0.24835451887884497</v>
      </c>
      <c r="BU256" s="37">
        <v>0.24835451887884497</v>
      </c>
      <c r="BV256" s="37">
        <v>0.25271179447252856</v>
      </c>
      <c r="BW256" s="37">
        <v>0.25865315637531694</v>
      </c>
      <c r="BX256" s="37">
        <v>0.24453446384986655</v>
      </c>
      <c r="BY256" s="37">
        <v>0.24864202026152982</v>
      </c>
      <c r="BZ256" s="37">
        <v>0.24698592896215055</v>
      </c>
      <c r="CA256" s="37">
        <v>0.24848487455169943</v>
      </c>
      <c r="CB256" s="37">
        <v>0.24449543442680177</v>
      </c>
      <c r="CC256" s="37">
        <v>0.26159709341002402</v>
      </c>
      <c r="CD256" s="37">
        <v>0.247768715119566</v>
      </c>
      <c r="CE256" s="37">
        <v>0.25492006218897356</v>
      </c>
      <c r="CF256" s="37">
        <v>0.2312393424291479</v>
      </c>
      <c r="CG256" s="37">
        <v>0.24449543442680177</v>
      </c>
      <c r="CH256" s="37">
        <v>0.27156192846189531</v>
      </c>
      <c r="CI256" s="37">
        <v>0.24045222714795833</v>
      </c>
      <c r="CJ256" s="37">
        <v>0.25271179447252856</v>
      </c>
      <c r="CK256" s="37">
        <v>0.25959922829025528</v>
      </c>
      <c r="CL256" s="37">
        <v>0.24453446384986655</v>
      </c>
      <c r="CM256" s="37">
        <v>0.24869626545910339</v>
      </c>
      <c r="CN256" s="37">
        <v>0.25410290307960137</v>
      </c>
      <c r="CO256" s="37">
        <v>0.26922751688972091</v>
      </c>
      <c r="CP256" s="37">
        <v>0.25449483053933708</v>
      </c>
      <c r="CQ256" s="37">
        <v>0.24818390370381072</v>
      </c>
      <c r="CR256" s="37">
        <v>0.24467028287291748</v>
      </c>
      <c r="CS256" s="37">
        <v>0.25544138980818243</v>
      </c>
      <c r="CT256" s="37">
        <v>0.24453446384986655</v>
      </c>
      <c r="CU256" s="37">
        <v>0.24539049137613422</v>
      </c>
      <c r="CV256" s="37">
        <v>0.24467028287291748</v>
      </c>
      <c r="CW256" s="37">
        <v>0.2513034357559798</v>
      </c>
      <c r="CX256" s="37">
        <v>0.24453446384986655</v>
      </c>
      <c r="CY256" s="37">
        <v>0.24453446384986655</v>
      </c>
      <c r="CZ256" s="37">
        <v>0.25701355823067895</v>
      </c>
      <c r="DA256" s="37">
        <v>0.24467028287291748</v>
      </c>
      <c r="DB256" s="37">
        <v>0.24287520272586338</v>
      </c>
      <c r="DC256" s="37">
        <v>0.24449543442680177</v>
      </c>
      <c r="DD256" s="37">
        <v>0.24935108397863548</v>
      </c>
      <c r="DE256" s="37">
        <v>0.24433937951135931</v>
      </c>
      <c r="DF256" s="37">
        <v>0.249799204654926</v>
      </c>
      <c r="DG256" s="37">
        <v>0.24240382725660581</v>
      </c>
      <c r="DH256" s="37">
        <v>0.24290736913130062</v>
      </c>
      <c r="DI256" s="37">
        <v>0.25158672902484058</v>
      </c>
      <c r="DJ256" s="37">
        <v>0.24940352461375492</v>
      </c>
      <c r="DK256" s="37">
        <v>0.24453446384986655</v>
      </c>
      <c r="DL256" s="37">
        <v>0.24453446384986655</v>
      </c>
      <c r="DM256" s="37">
        <v>0.23185391819635104</v>
      </c>
      <c r="DN256" s="37">
        <v>0.24618343832781342</v>
      </c>
      <c r="DO256" s="37">
        <v>0.24453446384986655</v>
      </c>
      <c r="DP256" s="37">
        <v>0.24240382725660581</v>
      </c>
      <c r="DQ256" s="37">
        <v>0.24921012591335057</v>
      </c>
      <c r="DR256" s="37">
        <v>0.23245241953148432</v>
      </c>
      <c r="DS256" s="37">
        <v>0.24603574559645969</v>
      </c>
      <c r="DT256" s="37">
        <v>0.23973982094086566</v>
      </c>
      <c r="DU256" s="37">
        <v>0.24453446384986655</v>
      </c>
      <c r="DV256" s="37">
        <v>0.24430681844181268</v>
      </c>
      <c r="DW256" s="37">
        <v>0.24282915827439022</v>
      </c>
      <c r="DX256" s="37">
        <v>0.24552010153506831</v>
      </c>
      <c r="DY256" s="37">
        <v>0.24467028287291748</v>
      </c>
      <c r="DZ256" s="37">
        <v>0.23837501573931363</v>
      </c>
      <c r="EA256" s="37">
        <v>0.24465213443443634</v>
      </c>
      <c r="EB256" s="37">
        <v>0.24935108397863548</v>
      </c>
      <c r="EC256" s="37">
        <v>0.24453446384986655</v>
      </c>
      <c r="ED256" s="37">
        <v>0.25091817591057475</v>
      </c>
      <c r="EE256" s="37">
        <v>0.24467028287291748</v>
      </c>
      <c r="EF256" s="37">
        <v>0.24453446384986655</v>
      </c>
      <c r="EG256" s="37">
        <v>0.24240382725660581</v>
      </c>
      <c r="EH256" s="37">
        <v>0.24453446384986655</v>
      </c>
      <c r="EI256" s="37">
        <v>0.24453446384986655</v>
      </c>
      <c r="EJ256" s="37">
        <v>0.25072285854653753</v>
      </c>
      <c r="EK256" s="37">
        <v>0.24614763405161999</v>
      </c>
      <c r="EL256" s="37">
        <v>0.25072285854653753</v>
      </c>
      <c r="EM256" s="37">
        <v>0.25156873803356827</v>
      </c>
      <c r="EN256" s="37">
        <v>0.24653139386093592</v>
      </c>
      <c r="EO256" s="37">
        <v>0.22471864381620787</v>
      </c>
      <c r="EP256" s="37">
        <v>0.25072285854653753</v>
      </c>
      <c r="EQ256" s="37">
        <v>0.24652437671644734</v>
      </c>
      <c r="ER256" s="37">
        <v>0.23665053895184518</v>
      </c>
      <c r="ES256" s="37">
        <v>0.23618792996821925</v>
      </c>
      <c r="ET256" s="37">
        <v>0.24467028287291748</v>
      </c>
      <c r="EU256" s="37">
        <v>0.24891196183808151</v>
      </c>
      <c r="EV256" s="37">
        <v>0.249799204654926</v>
      </c>
      <c r="EW256" s="37">
        <v>0.25370589973365698</v>
      </c>
      <c r="EX256" s="37">
        <v>0.24453446384986655</v>
      </c>
      <c r="EY256" s="37">
        <v>0.24453446384986655</v>
      </c>
      <c r="EZ256" s="37">
        <v>0.24861841843276022</v>
      </c>
      <c r="FA256" s="37">
        <v>0.24467028287291748</v>
      </c>
      <c r="FB256" s="37">
        <v>0.24304177393893789</v>
      </c>
      <c r="FC256" s="37">
        <v>0.24467028287291748</v>
      </c>
      <c r="FD256" s="37">
        <v>0.22585743555653237</v>
      </c>
      <c r="FE256" s="37">
        <v>0.24652437671644734</v>
      </c>
      <c r="FF256" s="37">
        <v>0.24304177393893789</v>
      </c>
      <c r="FG256" s="37">
        <v>0.24453446384986655</v>
      </c>
      <c r="FH256" s="37">
        <v>0.24440935172155598</v>
      </c>
      <c r="FI256" s="37">
        <v>0.2374239759504766</v>
      </c>
      <c r="FJ256" s="37">
        <v>0.25902552952356328</v>
      </c>
      <c r="FK256" s="37">
        <v>0.24467028287291748</v>
      </c>
      <c r="FL256" s="37">
        <v>0.24517328504761138</v>
      </c>
      <c r="FM256" s="37">
        <v>0.24764105065525088</v>
      </c>
      <c r="FN256" s="37">
        <v>0.25072285854653753</v>
      </c>
      <c r="FO256" s="37">
        <v>0.25415664324288612</v>
      </c>
      <c r="FP256" s="37">
        <v>0.24467028287291748</v>
      </c>
      <c r="FQ256" s="37">
        <v>0.24453446384986655</v>
      </c>
      <c r="FR256" s="37">
        <v>0.24467028287291748</v>
      </c>
      <c r="FS256" s="37">
        <v>0.23750233189268255</v>
      </c>
      <c r="FT256" s="37">
        <v>0.24453446384986655</v>
      </c>
      <c r="FU256" s="37">
        <v>0.24453446384986655</v>
      </c>
      <c r="FV256" s="37">
        <v>0.24465213443443634</v>
      </c>
      <c r="FW256" s="37">
        <v>0.25579105219809328</v>
      </c>
      <c r="FX256" s="37">
        <v>0.25072285854653753</v>
      </c>
      <c r="FY256" s="37">
        <v>0.2488857298603393</v>
      </c>
      <c r="FZ256" s="37">
        <v>0.2400181222657507</v>
      </c>
      <c r="GA256" s="37">
        <v>0.24453446384986655</v>
      </c>
      <c r="GB256" s="37">
        <v>0.24453446384986655</v>
      </c>
      <c r="GC256" s="37">
        <v>0.25954119097852169</v>
      </c>
      <c r="GD256" s="37">
        <v>0.24382805443876143</v>
      </c>
      <c r="GE256" s="37">
        <v>0.24467028287291748</v>
      </c>
      <c r="GF256" s="37">
        <v>0.24453446384986655</v>
      </c>
      <c r="GG256" s="37">
        <v>0.25429880117711234</v>
      </c>
      <c r="GH256" s="37">
        <v>0.23935407030436306</v>
      </c>
      <c r="GI256" s="37">
        <v>0.24465213443443634</v>
      </c>
      <c r="GJ256" s="37">
        <v>0.24467028287291748</v>
      </c>
      <c r="GK256" s="37">
        <v>0.23953535278688753</v>
      </c>
      <c r="GL256" s="37">
        <v>0.2444173944121848</v>
      </c>
      <c r="GM256" s="37">
        <v>0.26028714069398995</v>
      </c>
      <c r="GN256" s="37">
        <v>0.24240382725660581</v>
      </c>
      <c r="GO256" s="37">
        <v>0.2430423799558965</v>
      </c>
      <c r="GP256" s="37">
        <v>0.24467028287291748</v>
      </c>
      <c r="GQ256" s="37">
        <v>0.25837562734422082</v>
      </c>
      <c r="GR256" s="37">
        <v>0.25072285854653753</v>
      </c>
      <c r="GS256" s="37">
        <v>0.24453446384986655</v>
      </c>
      <c r="GT256" s="37">
        <v>0.25090190727083539</v>
      </c>
      <c r="GU256" s="37">
        <v>0.24774696769059301</v>
      </c>
      <c r="GV256" s="37">
        <v>0.24440935172155598</v>
      </c>
      <c r="GW256" s="37">
        <v>0.24453446384986655</v>
      </c>
      <c r="GX256" s="37">
        <v>0.25171727353499818</v>
      </c>
      <c r="GY256" s="37">
        <v>0.25072285854653753</v>
      </c>
      <c r="GZ256" s="37">
        <v>0.24757010621403519</v>
      </c>
      <c r="HA256" s="37">
        <v>0.24449543442680177</v>
      </c>
      <c r="HB256" s="37">
        <v>0.24764105065525088</v>
      </c>
      <c r="HC256" s="37">
        <v>0.24567479350521859</v>
      </c>
      <c r="HD256" s="37">
        <v>0.24467028287291748</v>
      </c>
      <c r="HE256" s="37">
        <v>0.20535915144147543</v>
      </c>
      <c r="HF256" s="37">
        <v>0.24453446384986655</v>
      </c>
      <c r="HG256" s="37">
        <v>0.20258622454241459</v>
      </c>
      <c r="HH256" s="37">
        <v>0.24701248811898169</v>
      </c>
      <c r="HI256" s="37">
        <v>0.24453446384986655</v>
      </c>
      <c r="HJ256" s="37">
        <v>0.24616633809920563</v>
      </c>
      <c r="HK256" s="37">
        <v>0.24045222714795833</v>
      </c>
      <c r="HL256" s="37">
        <v>0.24253032223416482</v>
      </c>
      <c r="HM256" s="37">
        <v>0.24453446384986655</v>
      </c>
      <c r="HN256" s="37">
        <v>0.23552305700439224</v>
      </c>
      <c r="HO256" s="37">
        <v>0.24990764873793236</v>
      </c>
      <c r="HP256" s="37">
        <v>0.24467028287291748</v>
      </c>
      <c r="HQ256" s="37">
        <v>0.2444173944121848</v>
      </c>
      <c r="HR256" s="37">
        <v>0.23373586447282868</v>
      </c>
      <c r="HS256" s="37">
        <v>0.24624619225771971</v>
      </c>
      <c r="HT256" s="37">
        <v>0.24449543442680177</v>
      </c>
      <c r="HU256" s="37">
        <v>0.24958674928527258</v>
      </c>
      <c r="HV256" s="37">
        <v>0.24240382725660581</v>
      </c>
      <c r="HW256" s="37">
        <v>0.24453446384986655</v>
      </c>
      <c r="HX256" s="37">
        <v>0.25072285854653753</v>
      </c>
      <c r="HY256" s="37">
        <v>0.25072285854653753</v>
      </c>
      <c r="HZ256" s="37">
        <v>0.24022912164915522</v>
      </c>
      <c r="IA256" s="37">
        <v>0.24449543442680177</v>
      </c>
      <c r="IB256" s="37">
        <v>0.24433937951135931</v>
      </c>
      <c r="IC256" s="37">
        <v>0.24172919759559819</v>
      </c>
      <c r="ID256" s="37">
        <v>0.24449543442680177</v>
      </c>
      <c r="IE256" s="37">
        <v>0.24453446384986655</v>
      </c>
      <c r="IF256" s="37">
        <v>0.24465213443443634</v>
      </c>
      <c r="IG256" s="37">
        <v>0.24240382725660581</v>
      </c>
      <c r="IH256" s="37">
        <v>0.24940352461375492</v>
      </c>
      <c r="II256" s="37">
        <v>0.25072285854653753</v>
      </c>
      <c r="IJ256" s="37">
        <v>0.24591064129102214</v>
      </c>
      <c r="IK256" s="37">
        <v>0.24584462467001678</v>
      </c>
      <c r="IL256" s="37">
        <v>0.24290736913130062</v>
      </c>
      <c r="IM256" s="37"/>
      <c r="IN256" s="37"/>
      <c r="IO256" s="37"/>
      <c r="IP256" s="37"/>
      <c r="IQ256" s="37"/>
      <c r="IR256" s="37"/>
      <c r="IS256" s="37"/>
      <c r="IT256" s="37"/>
      <c r="IU256" s="37"/>
      <c r="IV256" s="37"/>
      <c r="IW256" s="37"/>
      <c r="IX256" s="37"/>
      <c r="IY256" s="37"/>
      <c r="IZ256" s="37"/>
      <c r="JA256" s="37"/>
      <c r="JB256" s="37"/>
      <c r="JC256" s="37"/>
      <c r="JD256" s="37"/>
      <c r="JE256" s="37"/>
      <c r="JF256" s="37"/>
      <c r="JG256" s="37"/>
      <c r="JH256" s="37"/>
      <c r="JI256" s="37"/>
      <c r="JJ256" s="37"/>
      <c r="JK256" s="37"/>
      <c r="JL256" s="37"/>
      <c r="JM256" s="37"/>
      <c r="JN256" s="37"/>
      <c r="JO256" s="37"/>
      <c r="JP256" s="37"/>
      <c r="JQ256" s="37"/>
      <c r="JR256" s="37"/>
      <c r="JS256" s="37"/>
      <c r="JT256" s="37"/>
      <c r="JU256" s="37"/>
      <c r="JV256" s="37"/>
      <c r="JW256" s="37"/>
      <c r="JX256" s="37"/>
      <c r="JY256" s="37"/>
      <c r="JZ256" s="37"/>
      <c r="KA256" s="37"/>
      <c r="KB256" s="37"/>
      <c r="KC256" s="37"/>
      <c r="KD256" s="37"/>
      <c r="KE256" s="37"/>
      <c r="KF256" s="37"/>
      <c r="KG256" s="37"/>
      <c r="KH256" s="37"/>
      <c r="KI256" s="37"/>
      <c r="KJ256" s="37"/>
      <c r="KK256" s="37"/>
      <c r="KL256" s="37"/>
      <c r="KM256" s="37"/>
      <c r="KN256" s="37"/>
      <c r="KO256" s="37"/>
      <c r="KP256" s="37"/>
      <c r="KQ256" s="37"/>
      <c r="KR256" s="37"/>
      <c r="KS256" s="37"/>
      <c r="KT256" s="37"/>
      <c r="KU256" s="37"/>
      <c r="KV256" s="37"/>
      <c r="KW256" s="37"/>
      <c r="KX256" s="37"/>
      <c r="KY256" s="37"/>
      <c r="KZ256" s="37"/>
      <c r="LA256" s="37"/>
      <c r="LB256" s="37"/>
      <c r="LC256" s="37"/>
      <c r="LD256" s="37"/>
      <c r="LE256" s="37"/>
      <c r="LF256" s="37"/>
      <c r="LG256" s="37"/>
      <c r="LH256" s="37"/>
      <c r="LI256" s="37"/>
      <c r="LJ256" s="37"/>
      <c r="LK256" s="37"/>
      <c r="LL256" s="37"/>
      <c r="LM256" s="37"/>
      <c r="LN256" s="37"/>
      <c r="LO256" s="37"/>
      <c r="LP256" s="37"/>
      <c r="LQ256" s="37"/>
      <c r="LR256" s="37"/>
      <c r="LS256" s="37"/>
      <c r="LT256" s="37"/>
      <c r="LU256" s="37"/>
      <c r="LV256" s="37"/>
      <c r="LW256" s="37"/>
      <c r="LX256" s="37"/>
      <c r="LY256" s="37"/>
      <c r="LZ256" s="37"/>
      <c r="MA256" s="37"/>
      <c r="MB256" s="37"/>
      <c r="MC256" s="37"/>
      <c r="MD256" s="37"/>
      <c r="ME256" s="37"/>
      <c r="MF256" s="37"/>
      <c r="MG256" s="37"/>
      <c r="MH256" s="37"/>
      <c r="MI256" s="37"/>
      <c r="MJ256" s="37"/>
      <c r="MK256" s="37"/>
      <c r="ML256" s="37"/>
      <c r="MM256" s="37"/>
      <c r="MN256" s="37"/>
      <c r="MO256" s="37"/>
      <c r="MP256" s="37"/>
      <c r="MQ256" s="37"/>
      <c r="MR256" s="37"/>
      <c r="MS256" s="37"/>
      <c r="MT256" s="37"/>
      <c r="MU256" s="37"/>
      <c r="MV256" s="37"/>
      <c r="MW256" s="37"/>
      <c r="MX256" s="37"/>
      <c r="MY256" s="37"/>
      <c r="MZ256" s="37"/>
      <c r="NA256" s="37"/>
      <c r="NB256" s="37"/>
      <c r="NC256" s="37"/>
      <c r="ND256" s="37"/>
      <c r="NE256" s="37"/>
      <c r="NF256" s="37"/>
      <c r="NG256" s="37"/>
      <c r="NH256" s="37"/>
      <c r="NI256" s="37"/>
      <c r="NJ256" s="37"/>
      <c r="NK256" s="37"/>
      <c r="NL256" s="37"/>
      <c r="NM256" s="37"/>
      <c r="NN256" s="37"/>
      <c r="NO256" s="37"/>
      <c r="NP256" s="37"/>
      <c r="NQ256" s="37"/>
      <c r="NR256" s="37"/>
      <c r="NS256" s="37"/>
      <c r="NT256" s="37"/>
      <c r="NU256" s="37"/>
      <c r="NV256" s="37"/>
      <c r="NW256" s="37"/>
      <c r="NX256" s="37"/>
      <c r="NY256" s="37"/>
      <c r="NZ256" s="37"/>
      <c r="OA256" s="37"/>
      <c r="OB256" s="37"/>
      <c r="OC256" s="37"/>
      <c r="OD256" s="37"/>
      <c r="OE256" s="37"/>
      <c r="OF256" s="37"/>
      <c r="OG256" s="37"/>
      <c r="OH256" s="37"/>
      <c r="OI256" s="37"/>
      <c r="OJ256" s="37"/>
      <c r="OK256" s="37"/>
      <c r="OL256" s="37"/>
      <c r="OM256" s="37"/>
      <c r="ON256" s="37"/>
      <c r="OO256" s="37"/>
      <c r="OP256" s="37"/>
      <c r="OQ256" s="37"/>
      <c r="OR256" s="37"/>
      <c r="OS256" s="37"/>
      <c r="OT256" s="37"/>
    </row>
    <row r="257" spans="1:410" x14ac:dyDescent="0.35">
      <c r="A257" s="307">
        <v>0.29900000000000015</v>
      </c>
      <c r="B257" s="314">
        <f t="shared" si="24"/>
        <v>0.24892910382614827</v>
      </c>
      <c r="C257" s="315">
        <f t="shared" si="25"/>
        <v>5.0070896173851881E-2</v>
      </c>
      <c r="D257" s="37">
        <f t="shared" si="26"/>
        <v>0.24556748010975354</v>
      </c>
      <c r="E257" s="11">
        <f t="shared" si="27"/>
        <v>5.343251989024661E-2</v>
      </c>
      <c r="F257" s="310">
        <f t="shared" si="28"/>
        <v>0.24883709298004858</v>
      </c>
      <c r="G257" s="311">
        <f t="shared" si="29"/>
        <v>5.0162907019951575E-2</v>
      </c>
      <c r="H257" s="312">
        <f t="shared" si="30"/>
        <v>0.24572275434033586</v>
      </c>
      <c r="I257" s="313">
        <f t="shared" si="31"/>
        <v>5.3277245659664296E-2</v>
      </c>
      <c r="J257" s="323">
        <v>0.24556748010975354</v>
      </c>
      <c r="K257" s="313">
        <v>5.343251989024661E-2</v>
      </c>
      <c r="M257" s="1">
        <v>0.29900000000000015</v>
      </c>
      <c r="N257" s="37">
        <v>0.24689630925203643</v>
      </c>
      <c r="O257" s="37">
        <v>0.2492616476046583</v>
      </c>
      <c r="P257" s="37">
        <v>0.25361140353968836</v>
      </c>
      <c r="Q257" s="37">
        <v>0.25687951767713391</v>
      </c>
      <c r="R257" s="37">
        <v>0.24532422486804006</v>
      </c>
      <c r="S257" s="37">
        <v>0.2492616476046583</v>
      </c>
      <c r="T257" s="37">
        <v>0.24776226358434994</v>
      </c>
      <c r="U257" s="37">
        <v>0.25390592436809678</v>
      </c>
      <c r="V257" s="37">
        <v>0.2492616476046583</v>
      </c>
      <c r="W257" s="37">
        <v>0.24939196289865384</v>
      </c>
      <c r="X257" s="37">
        <v>0.2492616476046583</v>
      </c>
      <c r="Y257" s="37">
        <v>0.24672318547565664</v>
      </c>
      <c r="Z257" s="37">
        <v>0.24939196289865384</v>
      </c>
      <c r="AA257" s="37">
        <v>0.24939196289865384</v>
      </c>
      <c r="AB257" s="37">
        <v>0.26819823761743744</v>
      </c>
      <c r="AC257" s="37">
        <v>0.24920103828650908</v>
      </c>
      <c r="AD257" s="37">
        <v>0.24558056737369371</v>
      </c>
      <c r="AE257" s="37">
        <v>0.26679462866154169</v>
      </c>
      <c r="AF257" s="37">
        <v>0.2492616476046583</v>
      </c>
      <c r="AG257" s="37">
        <v>0.24939196289865384</v>
      </c>
      <c r="AH257" s="37">
        <v>0.25361140353968836</v>
      </c>
      <c r="AI257" s="37">
        <v>0.26426369530516336</v>
      </c>
      <c r="AJ257" s="37">
        <v>0.24939196289865384</v>
      </c>
      <c r="AK257" s="37">
        <v>0.24545000188844934</v>
      </c>
      <c r="AL257" s="37">
        <v>0.2492616476046583</v>
      </c>
      <c r="AM257" s="37">
        <v>0.24914044353368503</v>
      </c>
      <c r="AN257" s="37">
        <v>0.25315415100320515</v>
      </c>
      <c r="AO257" s="37">
        <v>0.24920103828650908</v>
      </c>
      <c r="AP257" s="37">
        <v>0.24939196289865384</v>
      </c>
      <c r="AQ257" s="37">
        <v>0.2562928410411458</v>
      </c>
      <c r="AR257" s="37">
        <v>0.25361140353968836</v>
      </c>
      <c r="AS257" s="37">
        <v>0.23967105903953945</v>
      </c>
      <c r="AT257" s="37">
        <v>0.26118294146705101</v>
      </c>
      <c r="AU257" s="37">
        <v>0.24695503906504235</v>
      </c>
      <c r="AV257" s="37">
        <v>0.24939196289865384</v>
      </c>
      <c r="AW257" s="37">
        <v>0.249136840560642</v>
      </c>
      <c r="AX257" s="37">
        <v>0.24920103828650908</v>
      </c>
      <c r="AY257" s="37">
        <v>0.2492616476046583</v>
      </c>
      <c r="AZ257" s="37">
        <v>0.24673260657472662</v>
      </c>
      <c r="BA257" s="37">
        <v>0.24545000188844934</v>
      </c>
      <c r="BB257" s="37">
        <v>0.24545000188844934</v>
      </c>
      <c r="BC257" s="37">
        <v>0.25090918819611607</v>
      </c>
      <c r="BD257" s="37">
        <v>0.24429741832274887</v>
      </c>
      <c r="BE257" s="37">
        <v>0.2492616476046583</v>
      </c>
      <c r="BF257" s="37">
        <v>0.26042703475233675</v>
      </c>
      <c r="BG257" s="37">
        <v>0.25421137279738648</v>
      </c>
      <c r="BH257" s="37">
        <v>0.26392676677984106</v>
      </c>
      <c r="BI257" s="37">
        <v>0.25361140353968836</v>
      </c>
      <c r="BJ257" s="37">
        <v>0.24920103828650908</v>
      </c>
      <c r="BK257" s="37">
        <v>0.27293436033525609</v>
      </c>
      <c r="BL257" s="37">
        <v>0.25843891713152223</v>
      </c>
      <c r="BM257" s="37">
        <v>0.24716491214804015</v>
      </c>
      <c r="BN257" s="37">
        <v>0.24332034993166052</v>
      </c>
      <c r="BO257" s="37">
        <v>0.25063191850137878</v>
      </c>
      <c r="BP257" s="37">
        <v>0.24917073908923992</v>
      </c>
      <c r="BQ257" s="37">
        <v>0.25248033532498271</v>
      </c>
      <c r="BR257" s="37">
        <v>0.24939196289865384</v>
      </c>
      <c r="BS257" s="37">
        <v>0.24939196289865384</v>
      </c>
      <c r="BT257" s="37">
        <v>0.2492616476046583</v>
      </c>
      <c r="BU257" s="37">
        <v>0.2492616476046583</v>
      </c>
      <c r="BV257" s="37">
        <v>0.25361140353968836</v>
      </c>
      <c r="BW257" s="37">
        <v>0.25965791634997948</v>
      </c>
      <c r="BX257" s="37">
        <v>0.24545000188844934</v>
      </c>
      <c r="BY257" s="37">
        <v>0.24955044597268894</v>
      </c>
      <c r="BZ257" s="37">
        <v>0.2478925969307153</v>
      </c>
      <c r="CA257" s="37">
        <v>0.24939196289865384</v>
      </c>
      <c r="CB257" s="37">
        <v>0.2454080690193261</v>
      </c>
      <c r="CC257" s="37">
        <v>0.26252645289610221</v>
      </c>
      <c r="CD257" s="37">
        <v>0.24866117686167888</v>
      </c>
      <c r="CE257" s="37">
        <v>0.255854528976317</v>
      </c>
      <c r="CF257" s="37">
        <v>0.23217724407209173</v>
      </c>
      <c r="CG257" s="37">
        <v>0.2454080690193261</v>
      </c>
      <c r="CH257" s="37">
        <v>0.27251018197914423</v>
      </c>
      <c r="CI257" s="37">
        <v>0.24137404680041041</v>
      </c>
      <c r="CJ257" s="37">
        <v>0.25361140353968836</v>
      </c>
      <c r="CK257" s="37">
        <v>0.26049613892296941</v>
      </c>
      <c r="CL257" s="37">
        <v>0.24545000188844934</v>
      </c>
      <c r="CM257" s="37">
        <v>0.24959335277622041</v>
      </c>
      <c r="CN257" s="37">
        <v>0.25502496584400713</v>
      </c>
      <c r="CO257" s="37">
        <v>0.27018006368189873</v>
      </c>
      <c r="CP257" s="37">
        <v>0.25538828082344489</v>
      </c>
      <c r="CQ257" s="37">
        <v>0.24909994486478437</v>
      </c>
      <c r="CR257" s="37">
        <v>0.24558056737369371</v>
      </c>
      <c r="CS257" s="37">
        <v>0.25633162716329227</v>
      </c>
      <c r="CT257" s="37">
        <v>0.24545000188844934</v>
      </c>
      <c r="CU257" s="37">
        <v>0.24629546987372253</v>
      </c>
      <c r="CV257" s="37">
        <v>0.24558056737369371</v>
      </c>
      <c r="CW257" s="37">
        <v>0.25222274826634239</v>
      </c>
      <c r="CX257" s="37">
        <v>0.24545000188844934</v>
      </c>
      <c r="CY257" s="37">
        <v>0.24545000188844934</v>
      </c>
      <c r="CZ257" s="37">
        <v>0.25792094473800509</v>
      </c>
      <c r="DA257" s="37">
        <v>0.24558056737369371</v>
      </c>
      <c r="DB257" s="37">
        <v>0.24377589768748686</v>
      </c>
      <c r="DC257" s="37">
        <v>0.2454080690193261</v>
      </c>
      <c r="DD257" s="37">
        <v>0.25025713863994103</v>
      </c>
      <c r="DE257" s="37">
        <v>0.24524040950577097</v>
      </c>
      <c r="DF257" s="37">
        <v>0.25070369947982352</v>
      </c>
      <c r="DG257" s="37">
        <v>0.24332034993166052</v>
      </c>
      <c r="DH257" s="37">
        <v>0.24382832908465146</v>
      </c>
      <c r="DI257" s="37">
        <v>0.25250634539037398</v>
      </c>
      <c r="DJ257" s="37">
        <v>0.25032138954584005</v>
      </c>
      <c r="DK257" s="37">
        <v>0.24545000188844934</v>
      </c>
      <c r="DL257" s="37">
        <v>0.24545000188844934</v>
      </c>
      <c r="DM257" s="37">
        <v>0.23274137188329824</v>
      </c>
      <c r="DN257" s="37">
        <v>0.24708385091895146</v>
      </c>
      <c r="DO257" s="37">
        <v>0.24545000188844934</v>
      </c>
      <c r="DP257" s="37">
        <v>0.24332034993166052</v>
      </c>
      <c r="DQ257" s="37">
        <v>0.25013159369848648</v>
      </c>
      <c r="DR257" s="37">
        <v>0.2333742372747114</v>
      </c>
      <c r="DS257" s="37">
        <v>0.24695172024126344</v>
      </c>
      <c r="DT257" s="37">
        <v>0.24065402205492026</v>
      </c>
      <c r="DU257" s="37">
        <v>0.24545000188844934</v>
      </c>
      <c r="DV257" s="37">
        <v>0.2452311913660723</v>
      </c>
      <c r="DW257" s="37">
        <v>0.24374548316636435</v>
      </c>
      <c r="DX257" s="37">
        <v>0.2464352151560214</v>
      </c>
      <c r="DY257" s="37">
        <v>0.24558056737369371</v>
      </c>
      <c r="DZ257" s="37">
        <v>0.23909492203127103</v>
      </c>
      <c r="EA257" s="37">
        <v>0.24556472909634208</v>
      </c>
      <c r="EB257" s="37">
        <v>0.25025713863994103</v>
      </c>
      <c r="EC257" s="37">
        <v>0.24545000188844934</v>
      </c>
      <c r="ED257" s="37">
        <v>0.25192226525920192</v>
      </c>
      <c r="EE257" s="37">
        <v>0.24558056737369371</v>
      </c>
      <c r="EF257" s="37">
        <v>0.24545000188844934</v>
      </c>
      <c r="EG257" s="37">
        <v>0.24332034993166052</v>
      </c>
      <c r="EH257" s="37">
        <v>0.24545000188844934</v>
      </c>
      <c r="EI257" s="37">
        <v>0.24545000188844934</v>
      </c>
      <c r="EJ257" s="37">
        <v>0.25162416648396846</v>
      </c>
      <c r="EK257" s="37">
        <v>0.24706064318042387</v>
      </c>
      <c r="EL257" s="37">
        <v>0.25162416648396846</v>
      </c>
      <c r="EM257" s="37">
        <v>0.25248257647897265</v>
      </c>
      <c r="EN257" s="37">
        <v>0.24743718609179544</v>
      </c>
      <c r="EO257" s="37">
        <v>0.22518910099673128</v>
      </c>
      <c r="EP257" s="37">
        <v>0.25162416648396846</v>
      </c>
      <c r="EQ257" s="37">
        <v>0.24742713048437115</v>
      </c>
      <c r="ER257" s="37">
        <v>0.23755424386487944</v>
      </c>
      <c r="ES257" s="37">
        <v>0.23713149507484443</v>
      </c>
      <c r="ET257" s="37">
        <v>0.24558056737369371</v>
      </c>
      <c r="EU257" s="37">
        <v>0.24981955413597823</v>
      </c>
      <c r="EV257" s="37">
        <v>0.25070369947982352</v>
      </c>
      <c r="EW257" s="37">
        <v>0.25460627817815151</v>
      </c>
      <c r="EX257" s="37">
        <v>0.24545000188844934</v>
      </c>
      <c r="EY257" s="37">
        <v>0.24545000188844934</v>
      </c>
      <c r="EZ257" s="37">
        <v>0.2495204451089017</v>
      </c>
      <c r="FA257" s="37">
        <v>0.24558056737369371</v>
      </c>
      <c r="FB257" s="37">
        <v>0.24395688434664287</v>
      </c>
      <c r="FC257" s="37">
        <v>0.24558056737369371</v>
      </c>
      <c r="FD257" s="37">
        <v>0.22671486142838937</v>
      </c>
      <c r="FE257" s="37">
        <v>0.24742713048437115</v>
      </c>
      <c r="FF257" s="37">
        <v>0.24395688434664287</v>
      </c>
      <c r="FG257" s="37">
        <v>0.24545000188844934</v>
      </c>
      <c r="FH257" s="37">
        <v>0.24532492337574241</v>
      </c>
      <c r="FI257" s="37">
        <v>0.23832526844191371</v>
      </c>
      <c r="FJ257" s="37">
        <v>0.2599229603236235</v>
      </c>
      <c r="FK257" s="37">
        <v>0.24558056737369371</v>
      </c>
      <c r="FL257" s="37">
        <v>0.24606676509636261</v>
      </c>
      <c r="FM257" s="37">
        <v>0.24855776381819661</v>
      </c>
      <c r="FN257" s="37">
        <v>0.25162416648396846</v>
      </c>
      <c r="FO257" s="37">
        <v>0.25505999765152176</v>
      </c>
      <c r="FP257" s="37">
        <v>0.24558056737369371</v>
      </c>
      <c r="FQ257" s="37">
        <v>0.24545000188844934</v>
      </c>
      <c r="FR257" s="37">
        <v>0.24558056737369371</v>
      </c>
      <c r="FS257" s="37">
        <v>0.23841622548509522</v>
      </c>
      <c r="FT257" s="37">
        <v>0.24545000188844934</v>
      </c>
      <c r="FU257" s="37">
        <v>0.24545000188844934</v>
      </c>
      <c r="FV257" s="37">
        <v>0.24556472909634208</v>
      </c>
      <c r="FW257" s="37">
        <v>0.25670836302334288</v>
      </c>
      <c r="FX257" s="37">
        <v>0.25162416648396846</v>
      </c>
      <c r="FY257" s="37">
        <v>0.24982339900064976</v>
      </c>
      <c r="FZ257" s="37">
        <v>0.24092895744890352</v>
      </c>
      <c r="GA257" s="37">
        <v>0.24545000188844934</v>
      </c>
      <c r="GB257" s="37">
        <v>0.24545000188844934</v>
      </c>
      <c r="GC257" s="37">
        <v>0.26049074094351177</v>
      </c>
      <c r="GD257" s="37">
        <v>0.24473413501591135</v>
      </c>
      <c r="GE257" s="37">
        <v>0.24558056737369371</v>
      </c>
      <c r="GF257" s="37">
        <v>0.24545000188844934</v>
      </c>
      <c r="GG257" s="37">
        <v>0.25520476636816603</v>
      </c>
      <c r="GH257" s="37">
        <v>0.24026699824006137</v>
      </c>
      <c r="GI257" s="37">
        <v>0.24556472909634208</v>
      </c>
      <c r="GJ257" s="37">
        <v>0.24558056737369371</v>
      </c>
      <c r="GK257" s="37">
        <v>0.24043971961479849</v>
      </c>
      <c r="GL257" s="37">
        <v>0.24532422486804006</v>
      </c>
      <c r="GM257" s="37">
        <v>0.26122033399003386</v>
      </c>
      <c r="GN257" s="37">
        <v>0.24332034993166052</v>
      </c>
      <c r="GO257" s="37">
        <v>0.24393358740311655</v>
      </c>
      <c r="GP257" s="37">
        <v>0.24558056737369371</v>
      </c>
      <c r="GQ257" s="37">
        <v>0.25927467764348044</v>
      </c>
      <c r="GR257" s="37">
        <v>0.25162416648396846</v>
      </c>
      <c r="GS257" s="37">
        <v>0.24545000188844934</v>
      </c>
      <c r="GT257" s="37">
        <v>0.25184858179589997</v>
      </c>
      <c r="GU257" s="37">
        <v>0.24866069110135069</v>
      </c>
      <c r="GV257" s="37">
        <v>0.24532492337574241</v>
      </c>
      <c r="GW257" s="37">
        <v>0.24545000188844934</v>
      </c>
      <c r="GX257" s="37">
        <v>0.25263684486932991</v>
      </c>
      <c r="GY257" s="37">
        <v>0.25162416648396846</v>
      </c>
      <c r="GZ257" s="37">
        <v>0.24847249539835969</v>
      </c>
      <c r="HA257" s="37">
        <v>0.2454080690193261</v>
      </c>
      <c r="HB257" s="37">
        <v>0.24855776381819661</v>
      </c>
      <c r="HC257" s="37">
        <v>0.2465787900507368</v>
      </c>
      <c r="HD257" s="37">
        <v>0.24558056737369371</v>
      </c>
      <c r="HE257" s="37">
        <v>0.20616148294017589</v>
      </c>
      <c r="HF257" s="37">
        <v>0.24545000188844934</v>
      </c>
      <c r="HG257" s="37">
        <v>0.20328753590217352</v>
      </c>
      <c r="HH257" s="37">
        <v>0.24792555732343424</v>
      </c>
      <c r="HI257" s="37">
        <v>0.24545000188844934</v>
      </c>
      <c r="HJ257" s="37">
        <v>0.24708227802086169</v>
      </c>
      <c r="HK257" s="37">
        <v>0.24137404680041041</v>
      </c>
      <c r="HL257" s="37">
        <v>0.24344392878873466</v>
      </c>
      <c r="HM257" s="37">
        <v>0.24545000188844934</v>
      </c>
      <c r="HN257" s="37">
        <v>0.23640927466756434</v>
      </c>
      <c r="HO257" s="37">
        <v>0.25083747667867518</v>
      </c>
      <c r="HP257" s="37">
        <v>0.24558056737369371</v>
      </c>
      <c r="HQ257" s="37">
        <v>0.24532422486804006</v>
      </c>
      <c r="HR257" s="37">
        <v>0.23454072642098667</v>
      </c>
      <c r="HS257" s="37">
        <v>0.24716095032312468</v>
      </c>
      <c r="HT257" s="37">
        <v>0.2454080690193261</v>
      </c>
      <c r="HU257" s="37">
        <v>0.25048547269939436</v>
      </c>
      <c r="HV257" s="37">
        <v>0.24332034993166052</v>
      </c>
      <c r="HW257" s="37">
        <v>0.24545000188844934</v>
      </c>
      <c r="HX257" s="37">
        <v>0.25162416648396846</v>
      </c>
      <c r="HY257" s="37">
        <v>0.25162416648396846</v>
      </c>
      <c r="HZ257" s="37">
        <v>0.24113949316239602</v>
      </c>
      <c r="IA257" s="37">
        <v>0.2454080690193261</v>
      </c>
      <c r="IB257" s="37">
        <v>0.24524040950577097</v>
      </c>
      <c r="IC257" s="37">
        <v>0.24263634009258017</v>
      </c>
      <c r="ID257" s="37">
        <v>0.2454080690193261</v>
      </c>
      <c r="IE257" s="37">
        <v>0.24545000188844934</v>
      </c>
      <c r="IF257" s="37">
        <v>0.24556472909634208</v>
      </c>
      <c r="IG257" s="37">
        <v>0.24332034993166052</v>
      </c>
      <c r="IH257" s="37">
        <v>0.25032138954584005</v>
      </c>
      <c r="II257" s="37">
        <v>0.25162416648396846</v>
      </c>
      <c r="IJ257" s="37">
        <v>0.24682665235659629</v>
      </c>
      <c r="IK257" s="37">
        <v>0.24674271136456016</v>
      </c>
      <c r="IL257" s="37">
        <v>0.24382832908465146</v>
      </c>
      <c r="IM257" s="37"/>
      <c r="IN257" s="37"/>
      <c r="IO257" s="37"/>
      <c r="IP257" s="37"/>
      <c r="IQ257" s="37"/>
      <c r="IR257" s="37"/>
      <c r="IS257" s="37"/>
      <c r="IT257" s="37"/>
      <c r="IU257" s="37"/>
      <c r="IV257" s="37"/>
      <c r="IW257" s="37"/>
      <c r="IX257" s="37"/>
      <c r="IY257" s="37"/>
      <c r="IZ257" s="37"/>
      <c r="JA257" s="37"/>
      <c r="JB257" s="37"/>
      <c r="JC257" s="37"/>
      <c r="JD257" s="37"/>
      <c r="JE257" s="37"/>
      <c r="JF257" s="37"/>
      <c r="JG257" s="37"/>
      <c r="JH257" s="37"/>
      <c r="JI257" s="37"/>
      <c r="JJ257" s="37"/>
      <c r="JK257" s="37"/>
      <c r="JL257" s="37"/>
      <c r="JM257" s="37"/>
      <c r="JN257" s="37"/>
      <c r="JO257" s="37"/>
      <c r="JP257" s="37"/>
      <c r="JQ257" s="37"/>
      <c r="JR257" s="37"/>
      <c r="JS257" s="37"/>
      <c r="JT257" s="37"/>
      <c r="JU257" s="37"/>
      <c r="JV257" s="37"/>
      <c r="JW257" s="37"/>
      <c r="JX257" s="37"/>
      <c r="JY257" s="37"/>
      <c r="JZ257" s="37"/>
      <c r="KA257" s="37"/>
      <c r="KB257" s="37"/>
      <c r="KC257" s="37"/>
      <c r="KD257" s="37"/>
      <c r="KE257" s="37"/>
      <c r="KF257" s="37"/>
      <c r="KG257" s="37"/>
      <c r="KH257" s="37"/>
      <c r="KI257" s="37"/>
      <c r="KJ257" s="37"/>
      <c r="KK257" s="37"/>
      <c r="KL257" s="37"/>
      <c r="KM257" s="37"/>
      <c r="KN257" s="37"/>
      <c r="KO257" s="37"/>
      <c r="KP257" s="37"/>
      <c r="KQ257" s="37"/>
      <c r="KR257" s="37"/>
      <c r="KS257" s="37"/>
      <c r="KT257" s="37"/>
      <c r="KU257" s="37"/>
      <c r="KV257" s="37"/>
      <c r="KW257" s="37"/>
      <c r="KX257" s="37"/>
      <c r="KY257" s="37"/>
      <c r="KZ257" s="37"/>
      <c r="LA257" s="37"/>
      <c r="LB257" s="37"/>
      <c r="LC257" s="37"/>
      <c r="LD257" s="37"/>
      <c r="LE257" s="37"/>
      <c r="LF257" s="37"/>
      <c r="LG257" s="37"/>
      <c r="LH257" s="37"/>
      <c r="LI257" s="37"/>
      <c r="LJ257" s="37"/>
      <c r="LK257" s="37"/>
      <c r="LL257" s="37"/>
      <c r="LM257" s="37"/>
      <c r="LN257" s="37"/>
      <c r="LO257" s="37"/>
      <c r="LP257" s="37"/>
      <c r="LQ257" s="37"/>
      <c r="LR257" s="37"/>
      <c r="LS257" s="37"/>
      <c r="LT257" s="37"/>
      <c r="LU257" s="37"/>
      <c r="LV257" s="37"/>
      <c r="LW257" s="37"/>
      <c r="LX257" s="37"/>
      <c r="LY257" s="37"/>
      <c r="LZ257" s="37"/>
      <c r="MA257" s="37"/>
      <c r="MB257" s="37"/>
      <c r="MC257" s="37"/>
      <c r="MD257" s="37"/>
      <c r="ME257" s="37"/>
      <c r="MF257" s="37"/>
      <c r="MG257" s="37"/>
      <c r="MH257" s="37"/>
      <c r="MI257" s="37"/>
      <c r="MJ257" s="37"/>
      <c r="MK257" s="37"/>
      <c r="ML257" s="37"/>
      <c r="MM257" s="37"/>
      <c r="MN257" s="37"/>
      <c r="MO257" s="37"/>
      <c r="MP257" s="37"/>
      <c r="MQ257" s="37"/>
      <c r="MR257" s="37"/>
      <c r="MS257" s="37"/>
      <c r="MT257" s="37"/>
      <c r="MU257" s="37"/>
      <c r="MV257" s="37"/>
      <c r="MW257" s="37"/>
      <c r="MX257" s="37"/>
      <c r="MY257" s="37"/>
      <c r="MZ257" s="37"/>
      <c r="NA257" s="37"/>
      <c r="NB257" s="37"/>
      <c r="NC257" s="37"/>
      <c r="ND257" s="37"/>
      <c r="NE257" s="37"/>
      <c r="NF257" s="37"/>
      <c r="NG257" s="37"/>
      <c r="NH257" s="37"/>
      <c r="NI257" s="37"/>
      <c r="NJ257" s="37"/>
      <c r="NK257" s="37"/>
      <c r="NL257" s="37"/>
      <c r="NM257" s="37"/>
      <c r="NN257" s="37"/>
      <c r="NO257" s="37"/>
      <c r="NP257" s="37"/>
      <c r="NQ257" s="37"/>
      <c r="NR257" s="37"/>
      <c r="NS257" s="37"/>
      <c r="NT257" s="37"/>
      <c r="NU257" s="37"/>
      <c r="NV257" s="37"/>
      <c r="NW257" s="37"/>
      <c r="NX257" s="37"/>
      <c r="NY257" s="37"/>
      <c r="NZ257" s="37"/>
      <c r="OA257" s="37"/>
      <c r="OB257" s="37"/>
      <c r="OC257" s="37"/>
      <c r="OD257" s="37"/>
      <c r="OE257" s="37"/>
      <c r="OF257" s="37"/>
      <c r="OG257" s="37"/>
      <c r="OH257" s="37"/>
      <c r="OI257" s="37"/>
      <c r="OJ257" s="37"/>
      <c r="OK257" s="37"/>
      <c r="OL257" s="37"/>
      <c r="OM257" s="37"/>
      <c r="ON257" s="37"/>
      <c r="OO257" s="37"/>
      <c r="OP257" s="37"/>
      <c r="OQ257" s="37"/>
      <c r="OR257" s="37"/>
      <c r="OS257" s="37"/>
      <c r="OT257" s="37"/>
    </row>
    <row r="258" spans="1:410" ht="15" thickBot="1" x14ac:dyDescent="0.4">
      <c r="A258" s="307">
        <v>0.30000000000000016</v>
      </c>
      <c r="B258" s="316">
        <f t="shared" si="24"/>
        <v>0.24983738919254597</v>
      </c>
      <c r="C258" s="317">
        <f t="shared" si="25"/>
        <v>5.0162610807454183E-2</v>
      </c>
      <c r="D258" s="37">
        <f t="shared" si="26"/>
        <v>0.24647525426661981</v>
      </c>
      <c r="E258" s="11">
        <f t="shared" si="27"/>
        <v>5.3524745733380341E-2</v>
      </c>
      <c r="F258" s="318">
        <f t="shared" si="28"/>
        <v>0.24974454604640184</v>
      </c>
      <c r="G258" s="319">
        <f t="shared" si="29"/>
        <v>5.0255453953598317E-2</v>
      </c>
      <c r="H258" s="320">
        <f t="shared" si="30"/>
        <v>0.24663198122830873</v>
      </c>
      <c r="I258" s="321">
        <f t="shared" si="31"/>
        <v>5.3368018771691422E-2</v>
      </c>
      <c r="J258" s="324">
        <v>0.24647525426661981</v>
      </c>
      <c r="K258" s="321">
        <v>5.3524745733380341E-2</v>
      </c>
      <c r="M258" s="1">
        <v>0.30000000000000016</v>
      </c>
      <c r="N258" s="37">
        <v>0.24780221395763702</v>
      </c>
      <c r="O258" s="37">
        <v>0.25016893367019244</v>
      </c>
      <c r="P258" s="37">
        <v>0.25451125490241688</v>
      </c>
      <c r="Q258" s="37">
        <v>0.2577738296725296</v>
      </c>
      <c r="R258" s="37">
        <v>0.24623115740851809</v>
      </c>
      <c r="S258" s="37">
        <v>0.25016893367019244</v>
      </c>
      <c r="T258" s="37">
        <v>0.24866912329935253</v>
      </c>
      <c r="U258" s="37">
        <v>0.25479904194736203</v>
      </c>
      <c r="V258" s="37">
        <v>0.25016893367019244</v>
      </c>
      <c r="W258" s="37">
        <v>0.25029920682510554</v>
      </c>
      <c r="X258" s="37">
        <v>0.25016893367019244</v>
      </c>
      <c r="Y258" s="37">
        <v>0.24763604927013927</v>
      </c>
      <c r="Z258" s="37">
        <v>0.25029920682510554</v>
      </c>
      <c r="AA258" s="37">
        <v>0.25029920682510554</v>
      </c>
      <c r="AB258" s="37">
        <v>0.26915507787035176</v>
      </c>
      <c r="AC258" s="37">
        <v>0.25010539349725258</v>
      </c>
      <c r="AD258" s="37">
        <v>0.24649620585966159</v>
      </c>
      <c r="AE258" s="37">
        <v>0.26773926790525504</v>
      </c>
      <c r="AF258" s="37">
        <v>0.25016893367019244</v>
      </c>
      <c r="AG258" s="37">
        <v>0.25029920682510554</v>
      </c>
      <c r="AH258" s="37">
        <v>0.25451125490241688</v>
      </c>
      <c r="AI258" s="37">
        <v>0.26521798439717514</v>
      </c>
      <c r="AJ258" s="37">
        <v>0.25029920682510554</v>
      </c>
      <c r="AK258" s="37">
        <v>0.24636567404989762</v>
      </c>
      <c r="AL258" s="37">
        <v>0.25016893367019244</v>
      </c>
      <c r="AM258" s="37">
        <v>0.2500418692227786</v>
      </c>
      <c r="AN258" s="37">
        <v>0.2540555347353286</v>
      </c>
      <c r="AO258" s="37">
        <v>0.25010539349725258</v>
      </c>
      <c r="AP258" s="37">
        <v>0.25029920682510554</v>
      </c>
      <c r="AQ258" s="37">
        <v>0.2572270545071933</v>
      </c>
      <c r="AR258" s="37">
        <v>0.25451125490241688</v>
      </c>
      <c r="AS258" s="37">
        <v>0.24057479629472245</v>
      </c>
      <c r="AT258" s="37">
        <v>0.26208299443812466</v>
      </c>
      <c r="AU258" s="37">
        <v>0.24785964799579507</v>
      </c>
      <c r="AV258" s="37">
        <v>0.25029920682510554</v>
      </c>
      <c r="AW258" s="37">
        <v>0.25004417018664538</v>
      </c>
      <c r="AX258" s="37">
        <v>0.25010539349725258</v>
      </c>
      <c r="AY258" s="37">
        <v>0.25016893367019244</v>
      </c>
      <c r="AZ258" s="37">
        <v>0.24764769737872561</v>
      </c>
      <c r="BA258" s="37">
        <v>0.24636567404989762</v>
      </c>
      <c r="BB258" s="37">
        <v>0.24636567404989762</v>
      </c>
      <c r="BC258" s="37">
        <v>0.25182556631323627</v>
      </c>
      <c r="BD258" s="37">
        <v>0.24520205421537944</v>
      </c>
      <c r="BE258" s="37">
        <v>0.25016893367019244</v>
      </c>
      <c r="BF258" s="37">
        <v>0.26134186736432996</v>
      </c>
      <c r="BG258" s="37">
        <v>0.25510992634361829</v>
      </c>
      <c r="BH258" s="37">
        <v>0.2648739924267991</v>
      </c>
      <c r="BI258" s="37">
        <v>0.25451125490241688</v>
      </c>
      <c r="BJ258" s="37">
        <v>0.25010539349725258</v>
      </c>
      <c r="BK258" s="37">
        <v>0.27388122032083695</v>
      </c>
      <c r="BL258" s="37">
        <v>0.2593396416681486</v>
      </c>
      <c r="BM258" s="37">
        <v>0.24807160378337256</v>
      </c>
      <c r="BN258" s="37">
        <v>0.24423699959486567</v>
      </c>
      <c r="BO258" s="37">
        <v>0.25150426552512628</v>
      </c>
      <c r="BP258" s="37">
        <v>0.25007362937248345</v>
      </c>
      <c r="BQ258" s="37">
        <v>0.2533890158583425</v>
      </c>
      <c r="BR258" s="37">
        <v>0.25029920682510554</v>
      </c>
      <c r="BS258" s="37">
        <v>0.25029920682510554</v>
      </c>
      <c r="BT258" s="37">
        <v>0.25016893367019244</v>
      </c>
      <c r="BU258" s="37">
        <v>0.25016893367019244</v>
      </c>
      <c r="BV258" s="37">
        <v>0.25451125490241688</v>
      </c>
      <c r="BW258" s="37">
        <v>0.26066238383155005</v>
      </c>
      <c r="BX258" s="37">
        <v>0.24636567404989762</v>
      </c>
      <c r="BY258" s="37">
        <v>0.2504590267007214</v>
      </c>
      <c r="BZ258" s="37">
        <v>0.24879941730170985</v>
      </c>
      <c r="CA258" s="37">
        <v>0.25029920682510554</v>
      </c>
      <c r="CB258" s="37">
        <v>0.24632082699585078</v>
      </c>
      <c r="CC258" s="37">
        <v>0.26345598593534447</v>
      </c>
      <c r="CD258" s="37">
        <v>0.24955293966565106</v>
      </c>
      <c r="CE258" s="37">
        <v>0.25678907816091789</v>
      </c>
      <c r="CF258" s="37">
        <v>0.23311522508652316</v>
      </c>
      <c r="CG258" s="37">
        <v>0.24632082699585078</v>
      </c>
      <c r="CH258" s="37">
        <v>0.2734585570972361</v>
      </c>
      <c r="CI258" s="37">
        <v>0.24229009787100075</v>
      </c>
      <c r="CJ258" s="37">
        <v>0.25451125490241688</v>
      </c>
      <c r="CK258" s="37">
        <v>0.26139331157659385</v>
      </c>
      <c r="CL258" s="37">
        <v>0.24636567404989762</v>
      </c>
      <c r="CM258" s="37">
        <v>0.25049055965276645</v>
      </c>
      <c r="CN258" s="37">
        <v>0.25594722586385577</v>
      </c>
      <c r="CO258" s="37">
        <v>0.27113272117788756</v>
      </c>
      <c r="CP258" s="37">
        <v>0.25628199135578034</v>
      </c>
      <c r="CQ258" s="37">
        <v>0.25001617941683829</v>
      </c>
      <c r="CR258" s="37">
        <v>0.24649620585966159</v>
      </c>
      <c r="CS258" s="37">
        <v>0.25722213404543304</v>
      </c>
      <c r="CT258" s="37">
        <v>0.24636567404989762</v>
      </c>
      <c r="CU258" s="37">
        <v>0.24720054588657869</v>
      </c>
      <c r="CV258" s="37">
        <v>0.24649620585966159</v>
      </c>
      <c r="CW258" s="37">
        <v>0.25314220149574584</v>
      </c>
      <c r="CX258" s="37">
        <v>0.24636567404989762</v>
      </c>
      <c r="CY258" s="37">
        <v>0.24636567404989762</v>
      </c>
      <c r="CZ258" s="37">
        <v>0.25882857759549505</v>
      </c>
      <c r="DA258" s="37">
        <v>0.24649620585966159</v>
      </c>
      <c r="DB258" s="37">
        <v>0.24467666998896398</v>
      </c>
      <c r="DC258" s="37">
        <v>0.24632082699585078</v>
      </c>
      <c r="DD258" s="37">
        <v>0.25116342045846296</v>
      </c>
      <c r="DE258" s="37">
        <v>0.24615573620532771</v>
      </c>
      <c r="DF258" s="37">
        <v>0.25160842608212808</v>
      </c>
      <c r="DG258" s="37">
        <v>0.24423699959486567</v>
      </c>
      <c r="DH258" s="37">
        <v>0.24474940151770874</v>
      </c>
      <c r="DI258" s="37">
        <v>0.25342610699811496</v>
      </c>
      <c r="DJ258" s="37">
        <v>0.25123939540398266</v>
      </c>
      <c r="DK258" s="37">
        <v>0.24636567404989762</v>
      </c>
      <c r="DL258" s="37">
        <v>0.24636567404989762</v>
      </c>
      <c r="DM258" s="37">
        <v>0.23362906612780132</v>
      </c>
      <c r="DN258" s="37">
        <v>0.24798449481689411</v>
      </c>
      <c r="DO258" s="37">
        <v>0.24636567404989762</v>
      </c>
      <c r="DP258" s="37">
        <v>0.24423699959486567</v>
      </c>
      <c r="DQ258" s="37">
        <v>0.25105320082846938</v>
      </c>
      <c r="DR258" s="37">
        <v>0.23429617386984991</v>
      </c>
      <c r="DS258" s="37">
        <v>0.24786783221118891</v>
      </c>
      <c r="DT258" s="37">
        <v>0.2415683458437714</v>
      </c>
      <c r="DU258" s="37">
        <v>0.24636567404989762</v>
      </c>
      <c r="DV258" s="37">
        <v>0.24615573620532771</v>
      </c>
      <c r="DW258" s="37">
        <v>0.24466193647525358</v>
      </c>
      <c r="DX258" s="37">
        <v>0.24735046390978299</v>
      </c>
      <c r="DY258" s="37">
        <v>0.24649620585966159</v>
      </c>
      <c r="DZ258" s="37">
        <v>0.23981570750517256</v>
      </c>
      <c r="EA258" s="37">
        <v>0.24647744493949975</v>
      </c>
      <c r="EB258" s="37">
        <v>0.25116342045846296</v>
      </c>
      <c r="EC258" s="37">
        <v>0.24636567404989762</v>
      </c>
      <c r="ED258" s="37">
        <v>0.25292604118395801</v>
      </c>
      <c r="EE258" s="37">
        <v>0.24649620585966159</v>
      </c>
      <c r="EF258" s="37">
        <v>0.24636567404989762</v>
      </c>
      <c r="EG258" s="37">
        <v>0.24423699959486567</v>
      </c>
      <c r="EH258" s="37">
        <v>0.24636567404989762</v>
      </c>
      <c r="EI258" s="37">
        <v>0.24636567404989762</v>
      </c>
      <c r="EJ258" s="37">
        <v>0.25252571559510928</v>
      </c>
      <c r="EK258" s="37">
        <v>0.24797377681513599</v>
      </c>
      <c r="EL258" s="37">
        <v>0.25252571559510928</v>
      </c>
      <c r="EM258" s="37">
        <v>0.25339656463570992</v>
      </c>
      <c r="EN258" s="37">
        <v>0.24834308805721683</v>
      </c>
      <c r="EO258" s="37">
        <v>0.22566078361338304</v>
      </c>
      <c r="EP258" s="37">
        <v>0.25252571559510928</v>
      </c>
      <c r="EQ258" s="37">
        <v>0.24833011414554895</v>
      </c>
      <c r="ER258" s="37">
        <v>0.23845803225781514</v>
      </c>
      <c r="ES258" s="37">
        <v>0.23807496873439371</v>
      </c>
      <c r="ET258" s="37">
        <v>0.24649620585966159</v>
      </c>
      <c r="EU258" s="37">
        <v>0.25072736902322901</v>
      </c>
      <c r="EV258" s="37">
        <v>0.25160842608212808</v>
      </c>
      <c r="EW258" s="37">
        <v>0.25550690554441435</v>
      </c>
      <c r="EX258" s="37">
        <v>0.24636567404989762</v>
      </c>
      <c r="EY258" s="37">
        <v>0.24636567404989762</v>
      </c>
      <c r="EZ258" s="37">
        <v>0.25042270732069394</v>
      </c>
      <c r="FA258" s="37">
        <v>0.24649620585966159</v>
      </c>
      <c r="FB258" s="37">
        <v>0.24487212568294203</v>
      </c>
      <c r="FC258" s="37">
        <v>0.24649620585966159</v>
      </c>
      <c r="FD258" s="37">
        <v>0.22757248740745606</v>
      </c>
      <c r="FE258" s="37">
        <v>0.24833011414554895</v>
      </c>
      <c r="FF258" s="37">
        <v>0.24487212568294203</v>
      </c>
      <c r="FG258" s="37">
        <v>0.24636567404989762</v>
      </c>
      <c r="FH258" s="37">
        <v>0.24624063094367998</v>
      </c>
      <c r="FI258" s="37">
        <v>0.23922673911866754</v>
      </c>
      <c r="FJ258" s="37">
        <v>0.26082065112874342</v>
      </c>
      <c r="FK258" s="37">
        <v>0.24649620585966159</v>
      </c>
      <c r="FL258" s="37">
        <v>0.24696048070163945</v>
      </c>
      <c r="FM258" s="37">
        <v>0.24947461677457827</v>
      </c>
      <c r="FN258" s="37">
        <v>0.25252571559510928</v>
      </c>
      <c r="FO258" s="37">
        <v>0.25596359453070594</v>
      </c>
      <c r="FP258" s="37">
        <v>0.24649620585966159</v>
      </c>
      <c r="FQ258" s="37">
        <v>0.24636567404989762</v>
      </c>
      <c r="FR258" s="37">
        <v>0.24649620585966159</v>
      </c>
      <c r="FS258" s="37">
        <v>0.23933023524413044</v>
      </c>
      <c r="FT258" s="37">
        <v>0.24636567404989762</v>
      </c>
      <c r="FU258" s="37">
        <v>0.24636567404989762</v>
      </c>
      <c r="FV258" s="37">
        <v>0.24647744493949975</v>
      </c>
      <c r="FW258" s="37">
        <v>0.25762582339613638</v>
      </c>
      <c r="FX258" s="37">
        <v>0.25252571559510928</v>
      </c>
      <c r="FY258" s="37">
        <v>0.25076112728302569</v>
      </c>
      <c r="FZ258" s="37">
        <v>0.24185530861894522</v>
      </c>
      <c r="GA258" s="37">
        <v>0.24636567404989762</v>
      </c>
      <c r="GB258" s="37">
        <v>0.24636567404989762</v>
      </c>
      <c r="GC258" s="37">
        <v>0.2614400590114021</v>
      </c>
      <c r="GD258" s="37">
        <v>0.24564355528079718</v>
      </c>
      <c r="GE258" s="37">
        <v>0.24649620585966159</v>
      </c>
      <c r="GF258" s="37">
        <v>0.24636567404989762</v>
      </c>
      <c r="GG258" s="37">
        <v>0.25611096990755433</v>
      </c>
      <c r="GH258" s="37">
        <v>0.2411800530913617</v>
      </c>
      <c r="GI258" s="37">
        <v>0.24647744493949975</v>
      </c>
      <c r="GJ258" s="37">
        <v>0.24649620585966159</v>
      </c>
      <c r="GK258" s="37">
        <v>0.24134417684389398</v>
      </c>
      <c r="GL258" s="37">
        <v>0.24623115740851809</v>
      </c>
      <c r="GM258" s="37">
        <v>0.26215362215791838</v>
      </c>
      <c r="GN258" s="37">
        <v>0.24423699959486567</v>
      </c>
      <c r="GO258" s="37">
        <v>0.24482506989514619</v>
      </c>
      <c r="GP258" s="37">
        <v>0.24649620585966159</v>
      </c>
      <c r="GQ258" s="37">
        <v>0.26017399099378835</v>
      </c>
      <c r="GR258" s="37">
        <v>0.25252571559510928</v>
      </c>
      <c r="GS258" s="37">
        <v>0.24636567404989762</v>
      </c>
      <c r="GT258" s="37">
        <v>0.25279536388452839</v>
      </c>
      <c r="GU258" s="37">
        <v>0.24957454160900316</v>
      </c>
      <c r="GV258" s="37">
        <v>0.24624063094367998</v>
      </c>
      <c r="GW258" s="37">
        <v>0.24636567404989762</v>
      </c>
      <c r="GX258" s="37">
        <v>0.25355655967412138</v>
      </c>
      <c r="GY258" s="37">
        <v>0.25252571559510928</v>
      </c>
      <c r="GZ258" s="37">
        <v>0.24937511729767947</v>
      </c>
      <c r="HA258" s="37">
        <v>0.24632082699585078</v>
      </c>
      <c r="HB258" s="37">
        <v>0.24947461677457827</v>
      </c>
      <c r="HC258" s="37">
        <v>0.24748289698379167</v>
      </c>
      <c r="HD258" s="37">
        <v>0.24649620585966159</v>
      </c>
      <c r="HE258" s="37">
        <v>0.20696411140925841</v>
      </c>
      <c r="HF258" s="37">
        <v>0.24636567404989762</v>
      </c>
      <c r="HG258" s="37">
        <v>0.2039895228217965</v>
      </c>
      <c r="HH258" s="37">
        <v>0.24883877101533192</v>
      </c>
      <c r="HI258" s="37">
        <v>0.24636567404989762</v>
      </c>
      <c r="HJ258" s="37">
        <v>0.24799835343541443</v>
      </c>
      <c r="HK258" s="37">
        <v>0.24229009787100075</v>
      </c>
      <c r="HL258" s="37">
        <v>0.24435764916261693</v>
      </c>
      <c r="HM258" s="37">
        <v>0.24636567404989762</v>
      </c>
      <c r="HN258" s="37">
        <v>0.23729565680171372</v>
      </c>
      <c r="HO258" s="37">
        <v>0.25176748329676069</v>
      </c>
      <c r="HP258" s="37">
        <v>0.24649620585966159</v>
      </c>
      <c r="HQ258" s="37">
        <v>0.24623115740851809</v>
      </c>
      <c r="HR258" s="37">
        <v>0.23534606920176016</v>
      </c>
      <c r="HS258" s="37">
        <v>0.24807584820285644</v>
      </c>
      <c r="HT258" s="37">
        <v>0.24632082699585078</v>
      </c>
      <c r="HU258" s="37">
        <v>0.25138444136279459</v>
      </c>
      <c r="HV258" s="37">
        <v>0.24423699959486567</v>
      </c>
      <c r="HW258" s="37">
        <v>0.24636567404989762</v>
      </c>
      <c r="HX258" s="37">
        <v>0.25252571559510928</v>
      </c>
      <c r="HY258" s="37">
        <v>0.25252571559510928</v>
      </c>
      <c r="HZ258" s="37">
        <v>0.24204995684385344</v>
      </c>
      <c r="IA258" s="37">
        <v>0.24632082699585078</v>
      </c>
      <c r="IB258" s="37">
        <v>0.24615573620532771</v>
      </c>
      <c r="IC258" s="37">
        <v>0.24354356961163681</v>
      </c>
      <c r="ID258" s="37">
        <v>0.24632082699585078</v>
      </c>
      <c r="IE258" s="37">
        <v>0.24636567404989762</v>
      </c>
      <c r="IF258" s="37">
        <v>0.24647744493949975</v>
      </c>
      <c r="IG258" s="37">
        <v>0.24423699959486567</v>
      </c>
      <c r="IH258" s="37">
        <v>0.25123939540398266</v>
      </c>
      <c r="II258" s="37">
        <v>0.25252571559510928</v>
      </c>
      <c r="IJ258" s="37">
        <v>0.24774280251955871</v>
      </c>
      <c r="IK258" s="37">
        <v>0.24764103078113853</v>
      </c>
      <c r="IL258" s="37">
        <v>0.24474940151770874</v>
      </c>
      <c r="IM258" s="37"/>
      <c r="IN258" s="37"/>
      <c r="IO258" s="37"/>
      <c r="IP258" s="37"/>
      <c r="IQ258" s="37"/>
      <c r="IR258" s="37"/>
      <c r="IS258" s="37"/>
      <c r="IT258" s="37"/>
      <c r="IU258" s="37"/>
      <c r="IV258" s="37"/>
      <c r="IW258" s="37"/>
      <c r="IX258" s="37"/>
      <c r="IY258" s="37"/>
      <c r="IZ258" s="37"/>
      <c r="JA258" s="37"/>
      <c r="JB258" s="37"/>
      <c r="JC258" s="37"/>
      <c r="JD258" s="37"/>
      <c r="JE258" s="37"/>
      <c r="JF258" s="37"/>
      <c r="JG258" s="37"/>
      <c r="JH258" s="37"/>
      <c r="JI258" s="37"/>
      <c r="JJ258" s="37"/>
      <c r="JK258" s="37"/>
      <c r="JL258" s="37"/>
      <c r="JM258" s="37"/>
      <c r="JN258" s="37"/>
      <c r="JO258" s="37"/>
      <c r="JP258" s="37"/>
      <c r="JQ258" s="37"/>
      <c r="JR258" s="37"/>
      <c r="JS258" s="37"/>
      <c r="JT258" s="37"/>
      <c r="JU258" s="37"/>
      <c r="JV258" s="37"/>
      <c r="JW258" s="37"/>
      <c r="JX258" s="37"/>
      <c r="JY258" s="37"/>
      <c r="JZ258" s="37"/>
      <c r="KA258" s="37"/>
      <c r="KB258" s="37"/>
      <c r="KC258" s="37"/>
      <c r="KD258" s="37"/>
      <c r="KE258" s="37"/>
      <c r="KF258" s="37"/>
      <c r="KG258" s="37"/>
      <c r="KH258" s="37"/>
      <c r="KI258" s="37"/>
      <c r="KJ258" s="37"/>
      <c r="KK258" s="37"/>
      <c r="KL258" s="37"/>
      <c r="KM258" s="37"/>
      <c r="KN258" s="37"/>
      <c r="KO258" s="37"/>
      <c r="KP258" s="37"/>
      <c r="KQ258" s="37"/>
      <c r="KR258" s="37"/>
      <c r="KS258" s="37"/>
      <c r="KT258" s="37"/>
      <c r="KU258" s="37"/>
      <c r="KV258" s="37"/>
      <c r="KW258" s="37"/>
      <c r="KX258" s="37"/>
      <c r="KY258" s="37"/>
      <c r="KZ258" s="37"/>
      <c r="LA258" s="37"/>
      <c r="LB258" s="37"/>
      <c r="LC258" s="37"/>
      <c r="LD258" s="37"/>
      <c r="LE258" s="37"/>
      <c r="LF258" s="37"/>
      <c r="LG258" s="37"/>
      <c r="LH258" s="37"/>
      <c r="LI258" s="37"/>
      <c r="LJ258" s="37"/>
      <c r="LK258" s="37"/>
      <c r="LL258" s="37"/>
      <c r="LM258" s="37"/>
      <c r="LN258" s="37"/>
      <c r="LO258" s="37"/>
      <c r="LP258" s="37"/>
      <c r="LQ258" s="37"/>
      <c r="LR258" s="37"/>
      <c r="LS258" s="37"/>
      <c r="LT258" s="37"/>
      <c r="LU258" s="37"/>
      <c r="LV258" s="37"/>
      <c r="LW258" s="37"/>
      <c r="LX258" s="37"/>
      <c r="LY258" s="37"/>
      <c r="LZ258" s="37"/>
      <c r="MA258" s="37"/>
      <c r="MB258" s="37"/>
      <c r="MC258" s="37"/>
      <c r="MD258" s="37"/>
      <c r="ME258" s="37"/>
      <c r="MF258" s="37"/>
      <c r="MG258" s="37"/>
      <c r="MH258" s="37"/>
      <c r="MI258" s="37"/>
      <c r="MJ258" s="37"/>
      <c r="MK258" s="37"/>
      <c r="ML258" s="37"/>
      <c r="MM258" s="37"/>
      <c r="MN258" s="37"/>
      <c r="MO258" s="37"/>
      <c r="MP258" s="37"/>
      <c r="MQ258" s="37"/>
      <c r="MR258" s="37"/>
      <c r="MS258" s="37"/>
      <c r="MT258" s="37"/>
      <c r="MU258" s="37"/>
      <c r="MV258" s="37"/>
      <c r="MW258" s="37"/>
      <c r="MX258" s="37"/>
      <c r="MY258" s="37"/>
      <c r="MZ258" s="37"/>
      <c r="NA258" s="37"/>
      <c r="NB258" s="37"/>
      <c r="NC258" s="37"/>
      <c r="ND258" s="37"/>
      <c r="NE258" s="37"/>
      <c r="NF258" s="37"/>
      <c r="NG258" s="37"/>
      <c r="NH258" s="37"/>
      <c r="NI258" s="37"/>
      <c r="NJ258" s="37"/>
      <c r="NK258" s="37"/>
      <c r="NL258" s="37"/>
      <c r="NM258" s="37"/>
      <c r="NN258" s="37"/>
      <c r="NO258" s="37"/>
      <c r="NP258" s="37"/>
      <c r="NQ258" s="37"/>
      <c r="NR258" s="37"/>
      <c r="NS258" s="37"/>
      <c r="NT258" s="37"/>
      <c r="NU258" s="37"/>
      <c r="NV258" s="37"/>
      <c r="NW258" s="37"/>
      <c r="NX258" s="37"/>
      <c r="NY258" s="37"/>
      <c r="NZ258" s="37"/>
      <c r="OA258" s="37"/>
      <c r="OB258" s="37"/>
      <c r="OC258" s="37"/>
      <c r="OD258" s="37"/>
      <c r="OE258" s="37"/>
      <c r="OF258" s="37"/>
      <c r="OG258" s="37"/>
      <c r="OH258" s="37"/>
      <c r="OI258" s="37"/>
      <c r="OJ258" s="37"/>
      <c r="OK258" s="37"/>
      <c r="OL258" s="37"/>
      <c r="OM258" s="37"/>
      <c r="ON258" s="37"/>
      <c r="OO258" s="37"/>
      <c r="OP258" s="37"/>
      <c r="OQ258" s="37"/>
      <c r="OR258" s="37"/>
      <c r="OS258" s="37"/>
      <c r="OT258" s="37"/>
    </row>
    <row r="260" spans="1:410" x14ac:dyDescent="0.35">
      <c r="A260" t="s">
        <v>569</v>
      </c>
      <c r="B260" s="2" t="s">
        <v>569</v>
      </c>
      <c r="C260" s="2" t="s">
        <v>569</v>
      </c>
      <c r="D260" s="2" t="s">
        <v>569</v>
      </c>
      <c r="E260" s="2" t="s">
        <v>569</v>
      </c>
      <c r="F260" s="2" t="s">
        <v>569</v>
      </c>
      <c r="G260" t="s">
        <v>569</v>
      </c>
      <c r="H260" t="s">
        <v>569</v>
      </c>
      <c r="I260" t="s">
        <v>569</v>
      </c>
    </row>
  </sheetData>
  <mergeCells count="2">
    <mergeCell ref="B3:H3"/>
    <mergeCell ref="J3:K3"/>
  </mergeCells>
  <pageMargins left="0.7" right="0.7" top="0.75" bottom="0.75" header="0.3" footer="0.3"/>
  <pageSetup orientation="portrait" r:id="rId1"/>
  <ignoredErrors>
    <ignoredError sqref="C9:H258 C8 G8 E8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5"/>
  </sheetPr>
  <dimension ref="A1:BM255"/>
  <sheetViews>
    <sheetView tabSelected="1" zoomScale="50" zoomScaleNormal="85" workbookViewId="0">
      <selection activeCell="X48" sqref="X48"/>
    </sheetView>
  </sheetViews>
  <sheetFormatPr defaultRowHeight="14.5" x14ac:dyDescent="0.35"/>
  <cols>
    <col min="1" max="1" width="9.1796875" style="30"/>
    <col min="2" max="2" width="41.54296875" style="30" customWidth="1"/>
    <col min="3" max="3" width="18.453125" style="30" customWidth="1"/>
    <col min="4" max="4" width="14.453125" style="30" customWidth="1"/>
    <col min="5" max="7" width="9.1796875" style="30"/>
    <col min="8" max="16" width="9.54296875" style="30" customWidth="1"/>
    <col min="17" max="17" width="10.54296875" style="30" customWidth="1"/>
    <col min="18" max="28" width="12.1796875" style="30" customWidth="1"/>
    <col min="29" max="33" width="15.453125" style="30" customWidth="1"/>
    <col min="34" max="35" width="18.54296875" style="30" customWidth="1"/>
    <col min="36" max="40" width="15.453125" style="30" customWidth="1"/>
    <col min="41" max="41" width="18.54296875" style="30" customWidth="1"/>
    <col min="42" max="42" width="3.81640625" style="30" customWidth="1"/>
    <col min="43" max="44" width="15.453125" style="30" customWidth="1"/>
    <col min="45" max="45" width="18.54296875" style="30" customWidth="1"/>
    <col min="46" max="46" width="13.54296875" style="30" customWidth="1"/>
    <col min="47" max="49" width="3.81640625" style="30" customWidth="1"/>
    <col min="50" max="65" width="15.453125" style="30" customWidth="1"/>
    <col min="66" max="90" width="15.453125" customWidth="1"/>
  </cols>
  <sheetData>
    <row r="1" spans="2:53" ht="15" customHeight="1" x14ac:dyDescent="0.35">
      <c r="AF1" s="78"/>
      <c r="AG1" s="78"/>
      <c r="AH1" s="78"/>
      <c r="AI1" s="78"/>
      <c r="AJ1" s="78"/>
      <c r="AK1" s="78"/>
      <c r="AL1" s="78"/>
      <c r="AM1" s="78"/>
      <c r="AN1" s="78"/>
      <c r="AO1" s="78"/>
      <c r="AQ1" s="78"/>
      <c r="AR1" s="78"/>
      <c r="AS1" s="78"/>
    </row>
    <row r="2" spans="2:53" ht="18" customHeight="1" x14ac:dyDescent="0.35">
      <c r="B2" s="343" t="s">
        <v>88</v>
      </c>
      <c r="C2" s="344"/>
      <c r="D2" s="345"/>
      <c r="AF2" s="277"/>
      <c r="AG2" s="329" t="s">
        <v>809</v>
      </c>
      <c r="AH2" s="260"/>
      <c r="AI2" s="260"/>
      <c r="AJ2" s="277" t="s">
        <v>808</v>
      </c>
      <c r="AL2" s="260"/>
      <c r="AM2" s="277"/>
      <c r="AN2" s="329" t="s">
        <v>810</v>
      </c>
      <c r="AO2" s="293"/>
      <c r="AQ2" s="277"/>
      <c r="AR2" s="277"/>
      <c r="AS2" s="327"/>
      <c r="AX2" s="333" t="s">
        <v>167</v>
      </c>
      <c r="AY2" s="333"/>
    </row>
    <row r="3" spans="2:53" ht="17.25" customHeight="1" x14ac:dyDescent="0.35">
      <c r="B3" s="55"/>
      <c r="C3" s="68" t="s">
        <v>83</v>
      </c>
      <c r="D3" s="69" t="s">
        <v>84</v>
      </c>
      <c r="AF3" s="187" t="s">
        <v>369</v>
      </c>
      <c r="AG3" s="187" t="s">
        <v>11</v>
      </c>
      <c r="AH3" s="187" t="s">
        <v>234</v>
      </c>
      <c r="AI3" s="187"/>
      <c r="AJ3" s="187" t="s">
        <v>11</v>
      </c>
      <c r="AK3" s="187" t="s">
        <v>234</v>
      </c>
      <c r="AL3" s="187"/>
      <c r="AM3" s="187" t="s">
        <v>369</v>
      </c>
      <c r="AN3" s="187" t="s">
        <v>11</v>
      </c>
      <c r="AO3" s="187" t="s">
        <v>234</v>
      </c>
      <c r="AQ3" s="187" t="s">
        <v>369</v>
      </c>
      <c r="AR3" s="187" t="s">
        <v>11</v>
      </c>
      <c r="AS3" s="187" t="s">
        <v>234</v>
      </c>
      <c r="AX3" s="199" t="s">
        <v>232</v>
      </c>
      <c r="AY3" s="199" t="s">
        <v>233</v>
      </c>
    </row>
    <row r="4" spans="2:53" ht="15" thickBot="1" x14ac:dyDescent="0.4">
      <c r="B4" s="88" t="s">
        <v>81</v>
      </c>
      <c r="C4" s="156">
        <v>1000000000</v>
      </c>
      <c r="D4" s="57">
        <f>C4/D13</f>
        <v>62500000</v>
      </c>
      <c r="AG4" s="110">
        <f ca="1">C22</f>
        <v>0.15683478627617031</v>
      </c>
      <c r="AH4" s="110"/>
      <c r="AI4" s="110"/>
      <c r="AL4" s="110"/>
      <c r="AN4" s="110">
        <v>0.15612669385483247</v>
      </c>
      <c r="AO4" s="110"/>
      <c r="AR4" s="110">
        <v>0.15612669385483247</v>
      </c>
      <c r="AS4" s="110"/>
      <c r="AX4" s="110"/>
      <c r="AY4" s="110">
        <f ca="1">C77</f>
        <v>0.2000000000000004</v>
      </c>
    </row>
    <row r="5" spans="2:53" x14ac:dyDescent="0.35">
      <c r="B5" s="88" t="s">
        <v>172</v>
      </c>
      <c r="C5" s="98">
        <f>C4/C13</f>
        <v>250000000</v>
      </c>
      <c r="D5" s="57">
        <f>C4/D13</f>
        <v>62500000</v>
      </c>
      <c r="AF5" s="200">
        <v>0.05</v>
      </c>
      <c r="AG5" s="220">
        <f t="dataTable" ref="AG5:AG255" dt2D="0" dtr="0" r1="C20" ca="1"/>
        <v>2.9029647186524565E-2</v>
      </c>
      <c r="AH5" s="279">
        <f>AF5-AG5</f>
        <v>2.0970352813475437E-2</v>
      </c>
      <c r="AI5" s="252"/>
      <c r="AJ5" s="220">
        <v>2.6228845443667215E-2</v>
      </c>
      <c r="AK5" s="279">
        <v>2.3771154556332788E-2</v>
      </c>
      <c r="AL5" s="198"/>
      <c r="AM5" s="200">
        <v>0.05</v>
      </c>
      <c r="AN5" s="220">
        <v>3.233989539007931E-2</v>
      </c>
      <c r="AO5" s="279">
        <v>1.7660104609920693E-2</v>
      </c>
      <c r="AQ5" s="200">
        <v>0.05</v>
      </c>
      <c r="AR5" s="220"/>
      <c r="AS5" s="279"/>
      <c r="AX5" s="200">
        <v>0.05</v>
      </c>
      <c r="AY5" s="146">
        <f t="dataTable" ref="AY5:AY255" dt2D="0" dtr="0" r1="C20" ca="1"/>
        <v>5.0000000000000266E-2</v>
      </c>
      <c r="BA5" s="294"/>
    </row>
    <row r="6" spans="2:53" x14ac:dyDescent="0.35">
      <c r="B6" s="88"/>
      <c r="C6" s="98"/>
      <c r="D6" s="57"/>
      <c r="AF6" s="200">
        <f>AF5+0.1%</f>
        <v>5.1000000000000004E-2</v>
      </c>
      <c r="AG6" s="221">
        <v>3.0044740826348226E-2</v>
      </c>
      <c r="AH6" s="280">
        <f t="shared" ref="AH6:AH69" si="0">AF6-AG6</f>
        <v>2.0955259173651777E-2</v>
      </c>
      <c r="AI6" s="251"/>
      <c r="AJ6" s="221">
        <v>2.7249347863321782E-2</v>
      </c>
      <c r="AK6" s="280">
        <v>2.3750652136678221E-2</v>
      </c>
      <c r="AL6" s="198"/>
      <c r="AM6" s="200">
        <v>5.1000000000000004E-2</v>
      </c>
      <c r="AN6" s="221">
        <v>3.3350446616326801E-2</v>
      </c>
      <c r="AO6" s="280">
        <v>1.7649553383673203E-2</v>
      </c>
      <c r="AQ6" s="200">
        <v>5.1000000000000004E-2</v>
      </c>
      <c r="AR6" s="221"/>
      <c r="AS6" s="280"/>
      <c r="AX6" s="200">
        <v>5.0999999999999997E-2</v>
      </c>
      <c r="AY6" s="147">
        <v>5.0999999999999268E-2</v>
      </c>
      <c r="BA6" s="294"/>
    </row>
    <row r="7" spans="2:53" x14ac:dyDescent="0.35">
      <c r="B7" s="88" t="s">
        <v>171</v>
      </c>
      <c r="C7" s="111">
        <v>0.95</v>
      </c>
      <c r="D7" s="57"/>
      <c r="AF7" s="200">
        <f t="shared" ref="AF7:AF70" si="1">AF6+0.1%</f>
        <v>5.2000000000000005E-2</v>
      </c>
      <c r="AG7" s="221">
        <v>3.1059728824075705E-2</v>
      </c>
      <c r="AH7" s="280">
        <f t="shared" si="0"/>
        <v>2.0940271175924299E-2</v>
      </c>
      <c r="AI7" s="251"/>
      <c r="AJ7" s="221">
        <v>2.82697251868258E-2</v>
      </c>
      <c r="AK7" s="280">
        <v>2.3730274813174204E-2</v>
      </c>
      <c r="AL7" s="198"/>
      <c r="AM7" s="200">
        <v>5.2000000000000005E-2</v>
      </c>
      <c r="AN7" s="221">
        <v>3.4360915393841118E-2</v>
      </c>
      <c r="AO7" s="280">
        <v>1.7639084606158886E-2</v>
      </c>
      <c r="AQ7" s="200">
        <v>5.2000000000000005E-2</v>
      </c>
      <c r="AR7" s="221"/>
      <c r="AS7" s="280"/>
      <c r="AX7" s="200">
        <v>5.1999999999999998E-2</v>
      </c>
      <c r="AY7" s="147">
        <v>5.2000000000000268E-2</v>
      </c>
      <c r="BA7" s="294"/>
    </row>
    <row r="8" spans="2:53" x14ac:dyDescent="0.35">
      <c r="B8" s="88"/>
      <c r="C8" s="111"/>
      <c r="D8" s="57"/>
      <c r="AF8" s="200">
        <f t="shared" si="1"/>
        <v>5.3000000000000005E-2</v>
      </c>
      <c r="AG8" s="221">
        <v>3.2074611692982424E-2</v>
      </c>
      <c r="AH8" s="280">
        <f t="shared" si="0"/>
        <v>2.0925388307017581E-2</v>
      </c>
      <c r="AI8" s="251"/>
      <c r="AJ8" s="221">
        <v>2.9289978023519625E-2</v>
      </c>
      <c r="AK8" s="280">
        <v>2.371002197648038E-2</v>
      </c>
      <c r="AL8" s="198"/>
      <c r="AM8" s="200">
        <v>5.3000000000000005E-2</v>
      </c>
      <c r="AN8" s="221">
        <v>3.5371302131950388E-2</v>
      </c>
      <c r="AO8" s="280">
        <v>1.7628697868049617E-2</v>
      </c>
      <c r="AQ8" s="200">
        <v>5.3000000000000005E-2</v>
      </c>
      <c r="AR8" s="221"/>
      <c r="AS8" s="280"/>
      <c r="AX8" s="200">
        <v>5.2999999999999999E-2</v>
      </c>
      <c r="AY8" s="147">
        <v>5.3000000000000824E-2</v>
      </c>
      <c r="BA8" s="294"/>
    </row>
    <row r="9" spans="2:53" x14ac:dyDescent="0.35">
      <c r="B9" s="88" t="s">
        <v>366</v>
      </c>
      <c r="C9" s="111">
        <v>0</v>
      </c>
      <c r="D9" s="57"/>
      <c r="AF9" s="200">
        <f t="shared" si="1"/>
        <v>5.4000000000000006E-2</v>
      </c>
      <c r="AG9" s="221">
        <v>3.3089389943270708E-2</v>
      </c>
      <c r="AH9" s="280">
        <f t="shared" si="0"/>
        <v>2.0910610056729298E-2</v>
      </c>
      <c r="AI9" s="251"/>
      <c r="AJ9" s="221">
        <v>3.0310106979121398E-2</v>
      </c>
      <c r="AK9" s="280">
        <v>2.3689893020878608E-2</v>
      </c>
      <c r="AL9" s="198"/>
      <c r="AM9" s="200">
        <v>5.4000000000000006E-2</v>
      </c>
      <c r="AN9" s="221">
        <v>3.638160723747208E-2</v>
      </c>
      <c r="AO9" s="280">
        <v>1.7618392762527926E-2</v>
      </c>
      <c r="AQ9" s="200">
        <v>5.4000000000000006E-2</v>
      </c>
      <c r="AR9" s="221"/>
      <c r="AS9" s="280"/>
      <c r="AX9" s="200">
        <v>5.3999999999999999E-2</v>
      </c>
      <c r="AY9" s="147">
        <v>5.3999999999999604E-2</v>
      </c>
      <c r="BA9" s="294"/>
    </row>
    <row r="10" spans="2:53" x14ac:dyDescent="0.35">
      <c r="B10" s="88" t="s">
        <v>367</v>
      </c>
      <c r="C10" s="159">
        <v>4</v>
      </c>
      <c r="D10" s="160" t="s">
        <v>194</v>
      </c>
      <c r="AF10" s="200">
        <f t="shared" si="1"/>
        <v>5.5000000000000007E-2</v>
      </c>
      <c r="AG10" s="221">
        <v>3.4104064082087326E-2</v>
      </c>
      <c r="AH10" s="280">
        <f t="shared" si="0"/>
        <v>2.0895935917912681E-2</v>
      </c>
      <c r="AI10" s="251"/>
      <c r="AJ10" s="221">
        <v>3.1330112655749476E-2</v>
      </c>
      <c r="AK10" s="280">
        <v>2.3669887344250531E-2</v>
      </c>
      <c r="AL10" s="198"/>
      <c r="AM10" s="200">
        <v>5.5000000000000007E-2</v>
      </c>
      <c r="AN10" s="221">
        <v>3.739183111472677E-2</v>
      </c>
      <c r="AO10" s="280">
        <v>1.7608168885273237E-2</v>
      </c>
      <c r="AQ10" s="200">
        <v>5.5000000000000007E-2</v>
      </c>
      <c r="AR10" s="221"/>
      <c r="AS10" s="280"/>
      <c r="AX10" s="200">
        <v>5.5E-2</v>
      </c>
      <c r="AY10" s="147">
        <v>5.500000000000016E-2</v>
      </c>
      <c r="BA10" s="294"/>
    </row>
    <row r="11" spans="2:53" x14ac:dyDescent="0.35">
      <c r="B11" s="88" t="s">
        <v>368</v>
      </c>
      <c r="C11" s="161">
        <v>0.05</v>
      </c>
      <c r="D11" s="57"/>
      <c r="AF11" s="200">
        <f t="shared" si="1"/>
        <v>5.6000000000000008E-2</v>
      </c>
      <c r="AG11" s="221">
        <v>3.5118634613538813E-2</v>
      </c>
      <c r="AH11" s="280">
        <f t="shared" si="0"/>
        <v>2.0881365386461195E-2</v>
      </c>
      <c r="AI11" s="251"/>
      <c r="AJ11" s="221">
        <v>3.234999565194463E-2</v>
      </c>
      <c r="AK11" s="280">
        <v>2.3650004348055378E-2</v>
      </c>
      <c r="AL11" s="198"/>
      <c r="AM11" s="200">
        <v>5.6000000000000008E-2</v>
      </c>
      <c r="AN11" s="221">
        <v>3.8401974165555242E-2</v>
      </c>
      <c r="AO11" s="280">
        <v>1.7598025834444767E-2</v>
      </c>
      <c r="AQ11" s="200">
        <v>5.6000000000000008E-2</v>
      </c>
      <c r="AR11" s="221"/>
      <c r="AS11" s="280"/>
      <c r="AX11" s="200">
        <v>5.6000000000000001E-2</v>
      </c>
      <c r="AY11" s="147">
        <v>5.6000000000000272E-2</v>
      </c>
      <c r="BA11" s="294"/>
    </row>
    <row r="12" spans="2:53" x14ac:dyDescent="0.35">
      <c r="B12" s="88"/>
      <c r="C12" s="59"/>
      <c r="D12" s="58"/>
      <c r="AF12" s="200">
        <f t="shared" si="1"/>
        <v>5.7000000000000009E-2</v>
      </c>
      <c r="AG12" s="221">
        <v>3.6133102038719889E-2</v>
      </c>
      <c r="AH12" s="280">
        <f t="shared" si="0"/>
        <v>2.086689796128012E-2</v>
      </c>
      <c r="AI12" s="251"/>
      <c r="AJ12" s="221">
        <v>3.336975656270047E-2</v>
      </c>
      <c r="AK12" s="280">
        <v>2.3630243437299539E-2</v>
      </c>
      <c r="AL12" s="198"/>
      <c r="AM12" s="200">
        <v>5.7000000000000009E-2</v>
      </c>
      <c r="AN12" s="221">
        <v>3.9412036789337579E-2</v>
      </c>
      <c r="AO12" s="280">
        <v>1.758796321066243E-2</v>
      </c>
      <c r="AQ12" s="200">
        <v>5.7000000000000009E-2</v>
      </c>
      <c r="AR12" s="221"/>
      <c r="AS12" s="280"/>
      <c r="AX12" s="200">
        <v>5.7000000000000002E-2</v>
      </c>
      <c r="AY12" s="147">
        <v>5.6999999999999496E-2</v>
      </c>
      <c r="BA12" s="294"/>
    </row>
    <row r="13" spans="2:53" x14ac:dyDescent="0.35">
      <c r="B13" s="88" t="s">
        <v>79</v>
      </c>
      <c r="C13" s="205">
        <v>4</v>
      </c>
      <c r="D13" s="60">
        <f>C13*4</f>
        <v>16</v>
      </c>
      <c r="AF13" s="200">
        <f t="shared" si="1"/>
        <v>5.800000000000001E-2</v>
      </c>
      <c r="AG13" s="221">
        <v>3.7147466855740108E-2</v>
      </c>
      <c r="AH13" s="280">
        <f t="shared" si="0"/>
        <v>2.0852533144259902E-2</v>
      </c>
      <c r="AI13" s="251"/>
      <c r="AJ13" s="221">
        <v>3.438939597949231E-2</v>
      </c>
      <c r="AK13" s="280">
        <v>2.36106040205077E-2</v>
      </c>
      <c r="AL13" s="198"/>
      <c r="AM13" s="200">
        <v>5.800000000000001E-2</v>
      </c>
      <c r="AN13" s="221">
        <v>4.0422019383016927E-2</v>
      </c>
      <c r="AO13" s="280">
        <v>1.7577980616983083E-2</v>
      </c>
      <c r="AQ13" s="200">
        <v>5.800000000000001E-2</v>
      </c>
      <c r="AR13" s="221"/>
      <c r="AS13" s="280"/>
      <c r="AX13" s="200">
        <v>5.8000000000000003E-2</v>
      </c>
      <c r="AY13" s="147">
        <v>5.7999999999999607E-2</v>
      </c>
      <c r="BA13" s="294"/>
    </row>
    <row r="14" spans="2:53" x14ac:dyDescent="0.35">
      <c r="B14" s="88" t="s">
        <v>80</v>
      </c>
      <c r="C14" s="328">
        <v>5</v>
      </c>
      <c r="D14" s="63">
        <f>C14*4</f>
        <v>20</v>
      </c>
      <c r="AF14" s="200">
        <f t="shared" si="1"/>
        <v>5.9000000000000011E-2</v>
      </c>
      <c r="AG14" s="221">
        <v>3.8161729559733626E-2</v>
      </c>
      <c r="AH14" s="280">
        <f t="shared" si="0"/>
        <v>2.0838270440266385E-2</v>
      </c>
      <c r="AI14" s="251"/>
      <c r="AJ14" s="221">
        <v>3.5408914490291599E-2</v>
      </c>
      <c r="AK14" s="280">
        <v>2.3591085509708412E-2</v>
      </c>
      <c r="AL14" s="198"/>
      <c r="AM14" s="200">
        <v>5.9000000000000011E-2</v>
      </c>
      <c r="AN14" s="221">
        <v>4.1431922341109706E-2</v>
      </c>
      <c r="AO14" s="280">
        <v>1.7568077658890305E-2</v>
      </c>
      <c r="AQ14" s="200">
        <v>5.9000000000000011E-2</v>
      </c>
      <c r="AR14" s="221"/>
      <c r="AS14" s="280"/>
      <c r="AX14" s="200">
        <v>5.8999999999999997E-2</v>
      </c>
      <c r="AY14" s="147">
        <v>5.8999999999999941E-2</v>
      </c>
      <c r="BA14" s="294"/>
    </row>
    <row r="15" spans="2:53" x14ac:dyDescent="0.35">
      <c r="B15" s="89" t="s">
        <v>82</v>
      </c>
      <c r="C15" s="62">
        <f>SUM(C13:C14)</f>
        <v>9</v>
      </c>
      <c r="D15" s="63">
        <f>SUM(D13:D14)</f>
        <v>36</v>
      </c>
      <c r="F15" s="112"/>
      <c r="AF15" s="200">
        <f t="shared" si="1"/>
        <v>6.0000000000000012E-2</v>
      </c>
      <c r="AG15" s="221">
        <v>3.9175890642890732E-2</v>
      </c>
      <c r="AH15" s="280">
        <f t="shared" si="0"/>
        <v>2.082410935710928E-2</v>
      </c>
      <c r="AI15" s="251"/>
      <c r="AJ15" s="221">
        <v>3.6428312679599895E-2</v>
      </c>
      <c r="AK15" s="280">
        <v>2.3571687320400117E-2</v>
      </c>
      <c r="AL15" s="198"/>
      <c r="AM15" s="200">
        <v>6.0000000000000012E-2</v>
      </c>
      <c r="AN15" s="221">
        <v>4.2441746055727592E-2</v>
      </c>
      <c r="AO15" s="280">
        <v>1.755825394427242E-2</v>
      </c>
      <c r="AQ15" s="200">
        <v>6.0000000000000012E-2</v>
      </c>
      <c r="AR15" s="221"/>
      <c r="AS15" s="280"/>
      <c r="AX15" s="200">
        <v>5.9999999999999901E-2</v>
      </c>
      <c r="AY15" s="147">
        <v>5.9999999999998943E-2</v>
      </c>
      <c r="BA15" s="294"/>
    </row>
    <row r="16" spans="2:53" x14ac:dyDescent="0.35">
      <c r="AF16" s="200">
        <f t="shared" si="1"/>
        <v>6.1000000000000013E-2</v>
      </c>
      <c r="AG16" s="221">
        <v>4.0189950594470725E-2</v>
      </c>
      <c r="AH16" s="280">
        <f t="shared" si="0"/>
        <v>2.0810049405529288E-2</v>
      </c>
      <c r="AI16" s="251"/>
      <c r="AJ16" s="221">
        <v>3.7447591128471958E-2</v>
      </c>
      <c r="AK16" s="280">
        <v>2.3552408871528055E-2</v>
      </c>
      <c r="AL16" s="198"/>
      <c r="AM16" s="200">
        <v>6.1000000000000013E-2</v>
      </c>
      <c r="AN16" s="221">
        <v>4.345149091659084E-2</v>
      </c>
      <c r="AO16" s="280">
        <v>1.7548509083409172E-2</v>
      </c>
      <c r="AQ16" s="200">
        <v>6.1000000000000013E-2</v>
      </c>
      <c r="AR16" s="221"/>
      <c r="AS16" s="280"/>
      <c r="AX16" s="200">
        <v>6.0999999999999902E-2</v>
      </c>
      <c r="AY16" s="147">
        <v>6.0999999999999721E-2</v>
      </c>
      <c r="BA16" s="294"/>
    </row>
    <row r="17" spans="2:53" x14ac:dyDescent="0.35">
      <c r="B17" s="346" t="s">
        <v>89</v>
      </c>
      <c r="C17" s="347"/>
      <c r="D17" s="348"/>
      <c r="AF17" s="200">
        <f t="shared" si="1"/>
        <v>6.2000000000000013E-2</v>
      </c>
      <c r="AG17" s="221">
        <v>4.1203909900835223E-2</v>
      </c>
      <c r="AH17" s="280">
        <f t="shared" si="0"/>
        <v>2.0796090099164791E-2</v>
      </c>
      <c r="AI17" s="251"/>
      <c r="AJ17" s="221">
        <v>3.8466750414541506E-2</v>
      </c>
      <c r="AK17" s="280">
        <v>2.3533249585458507E-2</v>
      </c>
      <c r="AL17" s="198"/>
      <c r="AM17" s="200">
        <v>6.2000000000000013E-2</v>
      </c>
      <c r="AN17" s="221">
        <v>4.4461157311053823E-2</v>
      </c>
      <c r="AO17" s="280">
        <v>1.7538842688946191E-2</v>
      </c>
      <c r="AQ17" s="200">
        <v>6.2000000000000013E-2</v>
      </c>
      <c r="AR17" s="221"/>
      <c r="AS17" s="280"/>
      <c r="AX17" s="200">
        <v>6.1999999999999902E-2</v>
      </c>
      <c r="AY17" s="147">
        <v>6.2000000000000721E-2</v>
      </c>
      <c r="BA17" s="294"/>
    </row>
    <row r="18" spans="2:53" x14ac:dyDescent="0.35">
      <c r="B18" s="64"/>
      <c r="C18" s="66" t="s">
        <v>83</v>
      </c>
      <c r="D18" s="67" t="s">
        <v>84</v>
      </c>
      <c r="AF18" s="200">
        <f t="shared" si="1"/>
        <v>6.3000000000000014E-2</v>
      </c>
      <c r="AG18" s="221">
        <v>4.2217769045453046E-2</v>
      </c>
      <c r="AH18" s="280">
        <f t="shared" si="0"/>
        <v>2.0782230954546968E-2</v>
      </c>
      <c r="AI18" s="251"/>
      <c r="AJ18" s="221">
        <v>3.9485791112040314E-2</v>
      </c>
      <c r="AK18" s="280">
        <v>2.3514208887959701E-2</v>
      </c>
      <c r="AL18" s="198"/>
      <c r="AM18" s="200">
        <v>6.3000000000000014E-2</v>
      </c>
      <c r="AN18" s="221">
        <v>4.5470745624114572E-2</v>
      </c>
      <c r="AO18" s="280">
        <v>1.7529254375885442E-2</v>
      </c>
      <c r="AQ18" s="200">
        <v>6.3000000000000014E-2</v>
      </c>
      <c r="AR18" s="221"/>
      <c r="AS18" s="280"/>
      <c r="AX18" s="200">
        <v>6.2999999999999903E-2</v>
      </c>
      <c r="AY18" s="147">
        <v>6.3000000000000167E-2</v>
      </c>
      <c r="BA18" s="294"/>
    </row>
    <row r="19" spans="2:53" x14ac:dyDescent="0.35">
      <c r="B19" s="151" t="s">
        <v>10</v>
      </c>
      <c r="C19" s="87">
        <v>0</v>
      </c>
      <c r="D19" s="152">
        <f>(1+C19)^(1/4)-1</f>
        <v>0</v>
      </c>
      <c r="AF19" s="200">
        <f t="shared" si="1"/>
        <v>6.4000000000000015E-2</v>
      </c>
      <c r="AG19" s="221">
        <v>4.3231528508936412E-2</v>
      </c>
      <c r="AH19" s="280">
        <f t="shared" si="0"/>
        <v>2.0768471491063603E-2</v>
      </c>
      <c r="AI19" s="251"/>
      <c r="AJ19" s="221">
        <v>4.050471379182774E-2</v>
      </c>
      <c r="AK19" s="280">
        <v>2.3495286208172275E-2</v>
      </c>
      <c r="AL19" s="198"/>
      <c r="AM19" s="200">
        <v>6.4000000000000015E-2</v>
      </c>
      <c r="AN19" s="221">
        <v>4.6480256238434547E-2</v>
      </c>
      <c r="AO19" s="280">
        <v>1.7519743761565468E-2</v>
      </c>
      <c r="AQ19" s="200">
        <v>6.4000000000000015E-2</v>
      </c>
      <c r="AR19" s="221"/>
      <c r="AS19" s="280"/>
      <c r="AX19" s="200">
        <v>6.3999999999999904E-2</v>
      </c>
      <c r="AY19" s="147">
        <v>6.3999999999999613E-2</v>
      </c>
      <c r="BA19" s="294"/>
    </row>
    <row r="20" spans="2:53" x14ac:dyDescent="0.35">
      <c r="B20" s="88" t="s">
        <v>94</v>
      </c>
      <c r="C20" s="87">
        <v>0.2</v>
      </c>
      <c r="D20" s="152">
        <f>(1+C20)^(1/4)-1</f>
        <v>4.6635139392105618E-2</v>
      </c>
      <c r="E20" s="112"/>
      <c r="AF20" s="200">
        <f t="shared" si="1"/>
        <v>6.5000000000000016E-2</v>
      </c>
      <c r="AG20" s="221">
        <v>4.4245188769050259E-2</v>
      </c>
      <c r="AH20" s="280">
        <f t="shared" si="0"/>
        <v>2.0754811230949757E-2</v>
      </c>
      <c r="AI20" s="251"/>
      <c r="AJ20" s="221">
        <v>4.1523519021415156E-2</v>
      </c>
      <c r="AK20" s="280">
        <v>2.347648097858486E-2</v>
      </c>
      <c r="AL20" s="198"/>
      <c r="AM20" s="200">
        <v>6.5000000000000016E-2</v>
      </c>
      <c r="AN20" s="221">
        <v>4.748968953435817E-2</v>
      </c>
      <c r="AO20" s="280">
        <v>1.7510310465641846E-2</v>
      </c>
      <c r="AQ20" s="200">
        <v>6.5000000000000016E-2</v>
      </c>
      <c r="AR20" s="221"/>
      <c r="AS20" s="280"/>
      <c r="AX20" s="200">
        <v>6.4999999999999905E-2</v>
      </c>
      <c r="AY20" s="147">
        <v>6.5000000000001057E-2</v>
      </c>
      <c r="BA20" s="294"/>
    </row>
    <row r="21" spans="2:53" x14ac:dyDescent="0.35">
      <c r="B21" s="88" t="s">
        <v>95</v>
      </c>
      <c r="C21" s="91">
        <v>0.01</v>
      </c>
      <c r="D21" s="153"/>
      <c r="AD21" s="204"/>
      <c r="AF21" s="200">
        <f t="shared" si="1"/>
        <v>6.6000000000000017E-2</v>
      </c>
      <c r="AG21" s="221">
        <v>4.5258750300738892E-2</v>
      </c>
      <c r="AH21" s="280">
        <f t="shared" si="0"/>
        <v>2.0741249699261124E-2</v>
      </c>
      <c r="AI21" s="251"/>
      <c r="AJ21" s="221">
        <v>4.2542207364988371E-2</v>
      </c>
      <c r="AK21" s="280">
        <v>2.3457792635011646E-2</v>
      </c>
      <c r="AL21" s="198"/>
      <c r="AM21" s="200">
        <v>6.6000000000000017E-2</v>
      </c>
      <c r="AN21" s="221">
        <v>4.8499045889927261E-2</v>
      </c>
      <c r="AO21" s="280">
        <v>1.7500954110072756E-2</v>
      </c>
      <c r="AQ21" s="200">
        <v>6.6000000000000017E-2</v>
      </c>
      <c r="AR21" s="221"/>
      <c r="AS21" s="280"/>
      <c r="AX21" s="200">
        <v>6.5999999999999906E-2</v>
      </c>
      <c r="AY21" s="147">
        <v>6.6000000000000725E-2</v>
      </c>
      <c r="BA21" s="294"/>
    </row>
    <row r="22" spans="2:53" ht="15" thickBot="1" x14ac:dyDescent="0.4">
      <c r="B22" s="88" t="s">
        <v>119</v>
      </c>
      <c r="C22" s="104">
        <f ca="1">'Fund Promote (Calc)'!D23</f>
        <v>0.15683478627617031</v>
      </c>
      <c r="D22" s="106">
        <f ca="1">'Fund Promote (Calc)'!F112</f>
        <v>3.7093315040872543E-2</v>
      </c>
      <c r="AF22" s="200">
        <f t="shared" si="1"/>
        <v>6.7000000000000018E-2</v>
      </c>
      <c r="AG22" s="221">
        <v>4.627221357614264E-2</v>
      </c>
      <c r="AH22" s="280">
        <f t="shared" si="0"/>
        <v>2.0727786423857378E-2</v>
      </c>
      <c r="AI22" s="251"/>
      <c r="AJ22" s="221">
        <v>4.3560779383429171E-2</v>
      </c>
      <c r="AK22" s="280">
        <v>2.3439220616570847E-2</v>
      </c>
      <c r="AL22" s="198"/>
      <c r="AM22" s="200">
        <v>6.7000000000000018E-2</v>
      </c>
      <c r="AN22" s="221">
        <v>4.9508325680895027E-2</v>
      </c>
      <c r="AO22" s="280">
        <v>1.7491674319104991E-2</v>
      </c>
      <c r="AQ22" s="200">
        <v>6.7000000000000018E-2</v>
      </c>
      <c r="AR22" s="221"/>
      <c r="AS22" s="280"/>
      <c r="AX22" s="200">
        <v>6.6999999999999907E-2</v>
      </c>
      <c r="AY22" s="147">
        <v>6.6999999999999948E-2</v>
      </c>
      <c r="BA22" s="294"/>
    </row>
    <row r="23" spans="2:53" ht="15" thickBot="1" x14ac:dyDescent="0.4">
      <c r="B23" s="88" t="s">
        <v>170</v>
      </c>
      <c r="C23" s="134">
        <f ca="1">C20-C22</f>
        <v>4.3165213723829698E-2</v>
      </c>
      <c r="D23" s="106"/>
      <c r="AF23" s="200">
        <f t="shared" si="1"/>
        <v>6.8000000000000019E-2</v>
      </c>
      <c r="AG23" s="221">
        <v>4.7285579064621164E-2</v>
      </c>
      <c r="AH23" s="280">
        <f t="shared" si="0"/>
        <v>2.0714420935378855E-2</v>
      </c>
      <c r="AI23" s="251"/>
      <c r="AJ23" s="221">
        <v>4.4579235634342851E-2</v>
      </c>
      <c r="AK23" s="280">
        <v>2.3420764365657168E-2</v>
      </c>
      <c r="AL23" s="198"/>
      <c r="AM23" s="200">
        <v>6.8000000000000019E-2</v>
      </c>
      <c r="AN23" s="221">
        <v>5.051752928075004E-2</v>
      </c>
      <c r="AO23" s="280">
        <v>1.7482470719249979E-2</v>
      </c>
      <c r="AQ23" s="200">
        <v>6.8000000000000019E-2</v>
      </c>
      <c r="AR23" s="221"/>
      <c r="AS23" s="280"/>
      <c r="AX23" s="200">
        <v>6.7999999999999894E-2</v>
      </c>
      <c r="AY23" s="147">
        <v>6.7999999999999616E-2</v>
      </c>
      <c r="BA23" s="294"/>
    </row>
    <row r="24" spans="2:53" x14ac:dyDescent="0.35">
      <c r="B24" s="88" t="s">
        <v>168</v>
      </c>
      <c r="C24" s="108">
        <f ca="1">'Fund Promote (Calc)'!F5</f>
        <v>2.4883200000000043</v>
      </c>
      <c r="D24" s="106"/>
      <c r="AF24" s="200">
        <f t="shared" si="1"/>
        <v>6.900000000000002E-2</v>
      </c>
      <c r="AG24" s="221">
        <v>4.8298847232771669E-2</v>
      </c>
      <c r="AH24" s="280">
        <f t="shared" si="0"/>
        <v>2.0701152767228351E-2</v>
      </c>
      <c r="AI24" s="251"/>
      <c r="AJ24" s="221">
        <v>4.5597576672077311E-2</v>
      </c>
      <c r="AK24" s="280">
        <v>2.3402423327922708E-2</v>
      </c>
      <c r="AL24" s="198"/>
      <c r="AM24" s="200">
        <v>6.900000000000002E-2</v>
      </c>
      <c r="AN24" s="221">
        <v>5.1526657060724901E-2</v>
      </c>
      <c r="AO24" s="280">
        <v>1.7473342939275119E-2</v>
      </c>
      <c r="AQ24" s="200">
        <v>6.900000000000002E-2</v>
      </c>
      <c r="AR24" s="221"/>
      <c r="AS24" s="280"/>
      <c r="AX24" s="200">
        <v>6.8999999999999895E-2</v>
      </c>
      <c r="AY24" s="147">
        <v>6.9000000000000394E-2</v>
      </c>
      <c r="BA24" s="294"/>
    </row>
    <row r="25" spans="2:53" x14ac:dyDescent="0.35">
      <c r="B25" s="88" t="s">
        <v>169</v>
      </c>
      <c r="C25" s="108">
        <f ca="1">'Fund Promote (Calc)'!F113</f>
        <v>2.0460481086862354</v>
      </c>
      <c r="D25" s="106"/>
      <c r="AF25" s="200">
        <f t="shared" si="1"/>
        <v>7.0000000000000021E-2</v>
      </c>
      <c r="AG25" s="221">
        <v>4.9312018544448E-2</v>
      </c>
      <c r="AH25" s="280">
        <f t="shared" si="0"/>
        <v>2.0687981455552021E-2</v>
      </c>
      <c r="AI25" s="251"/>
      <c r="AJ25" s="221">
        <v>4.6615803047748816E-2</v>
      </c>
      <c r="AK25" s="280">
        <v>2.3384196952251204E-2</v>
      </c>
      <c r="AL25" s="198"/>
      <c r="AM25" s="200">
        <v>7.0000000000000021E-2</v>
      </c>
      <c r="AN25" s="221">
        <v>5.253570938982044E-2</v>
      </c>
      <c r="AO25" s="280">
        <v>1.7464290610179581E-2</v>
      </c>
      <c r="AQ25" s="200">
        <v>7.0000000000000021E-2</v>
      </c>
      <c r="AR25" s="221"/>
      <c r="AS25" s="280"/>
      <c r="AX25" s="200">
        <v>6.9999999999999896E-2</v>
      </c>
      <c r="AY25" s="147">
        <v>7.0000000000001394E-2</v>
      </c>
      <c r="BA25" s="294"/>
    </row>
    <row r="26" spans="2:53" x14ac:dyDescent="0.35">
      <c r="B26" s="89" t="s">
        <v>170</v>
      </c>
      <c r="C26" s="107">
        <f ca="1">C24-C25</f>
        <v>0.44227189131376887</v>
      </c>
      <c r="D26" s="97"/>
      <c r="AF26" s="200">
        <f t="shared" si="1"/>
        <v>7.1000000000000021E-2</v>
      </c>
      <c r="AG26" s="221">
        <v>5.0325093460779735E-2</v>
      </c>
      <c r="AH26" s="280">
        <f t="shared" si="0"/>
        <v>2.0674906539220286E-2</v>
      </c>
      <c r="AI26" s="251"/>
      <c r="AJ26" s="221">
        <v>4.7633915309265751E-2</v>
      </c>
      <c r="AK26" s="280">
        <v>2.3366084690734271E-2</v>
      </c>
      <c r="AL26" s="198"/>
      <c r="AM26" s="200">
        <v>7.1000000000000021E-2</v>
      </c>
      <c r="AN26" s="221">
        <v>5.3544686634810379E-2</v>
      </c>
      <c r="AO26" s="280">
        <v>1.7455313365189642E-2</v>
      </c>
      <c r="AQ26" s="200">
        <v>7.1000000000000021E-2</v>
      </c>
      <c r="AR26" s="221"/>
      <c r="AS26" s="280"/>
      <c r="AX26" s="200">
        <v>7.0999999999999897E-2</v>
      </c>
      <c r="AY26" s="147">
        <v>7.100000000000084E-2</v>
      </c>
      <c r="BA26" s="294"/>
    </row>
    <row r="27" spans="2:53" x14ac:dyDescent="0.35">
      <c r="B27" s="103"/>
      <c r="C27" s="104"/>
      <c r="D27" s="105"/>
      <c r="AF27" s="200">
        <f t="shared" si="1"/>
        <v>7.2000000000000022E-2</v>
      </c>
      <c r="AG27" s="221">
        <v>5.1338072440196392E-2</v>
      </c>
      <c r="AH27" s="280">
        <f t="shared" si="0"/>
        <v>2.0661927559803631E-2</v>
      </c>
      <c r="AI27" s="251"/>
      <c r="AJ27" s="221">
        <v>4.865191400134905E-2</v>
      </c>
      <c r="AK27" s="280">
        <v>2.3348085998650972E-2</v>
      </c>
      <c r="AL27" s="198"/>
      <c r="AM27" s="200">
        <v>7.2000000000000022E-2</v>
      </c>
      <c r="AN27" s="221">
        <v>5.4553589160271976E-2</v>
      </c>
      <c r="AO27" s="280">
        <v>1.7446410839728047E-2</v>
      </c>
      <c r="AQ27" s="200">
        <v>7.2000000000000022E-2</v>
      </c>
      <c r="AR27" s="221"/>
      <c r="AS27" s="280"/>
      <c r="AX27" s="200">
        <v>7.1999999999999897E-2</v>
      </c>
      <c r="AY27" s="147">
        <v>7.2000000000000508E-2</v>
      </c>
      <c r="BA27" s="294"/>
    </row>
    <row r="28" spans="2:53" ht="15" thickBot="1" x14ac:dyDescent="0.4">
      <c r="AF28" s="200">
        <f t="shared" si="1"/>
        <v>7.3000000000000023E-2</v>
      </c>
      <c r="AG28" s="221">
        <v>5.2350955938435861E-2</v>
      </c>
      <c r="AH28" s="280">
        <f t="shared" si="0"/>
        <v>2.0649044061564162E-2</v>
      </c>
      <c r="AI28" s="251"/>
      <c r="AJ28" s="221">
        <v>4.9669799665553072E-2</v>
      </c>
      <c r="AK28" s="280">
        <v>2.3330200334446952E-2</v>
      </c>
      <c r="AL28" s="198"/>
      <c r="AM28" s="200">
        <v>7.3000000000000023E-2</v>
      </c>
      <c r="AN28" s="221">
        <v>5.5562417328590685E-2</v>
      </c>
      <c r="AO28" s="280">
        <v>1.7437582671409338E-2</v>
      </c>
      <c r="AQ28" s="200">
        <v>7.3000000000000023E-2</v>
      </c>
      <c r="AR28" s="221"/>
      <c r="AS28" s="280"/>
      <c r="AX28" s="200">
        <v>7.2999999999999898E-2</v>
      </c>
      <c r="AY28" s="147">
        <v>7.2999999999999732E-2</v>
      </c>
      <c r="BA28" s="294"/>
    </row>
    <row r="29" spans="2:53" ht="15" customHeight="1" thickBot="1" x14ac:dyDescent="0.4">
      <c r="B29" s="346" t="s">
        <v>64</v>
      </c>
      <c r="C29" s="347"/>
      <c r="D29" s="348"/>
      <c r="G29" s="282" t="s">
        <v>371</v>
      </c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2"/>
      <c r="S29" s="268"/>
      <c r="T29" s="268"/>
      <c r="U29" s="268"/>
      <c r="V29" s="268"/>
      <c r="W29" s="268"/>
      <c r="X29" s="268"/>
      <c r="Y29" s="268"/>
      <c r="Z29" s="268"/>
      <c r="AA29" s="268"/>
      <c r="AB29" s="268"/>
      <c r="AC29" s="179"/>
      <c r="AD29" s="179"/>
      <c r="AE29" s="179"/>
      <c r="AF29" s="200">
        <f t="shared" si="1"/>
        <v>7.4000000000000024E-2</v>
      </c>
      <c r="AG29" s="221">
        <v>5.3363744408577718E-2</v>
      </c>
      <c r="AH29" s="280">
        <f t="shared" si="0"/>
        <v>2.0636255591422306E-2</v>
      </c>
      <c r="AI29" s="251"/>
      <c r="AJ29" s="221">
        <v>5.0687572840299566E-2</v>
      </c>
      <c r="AK29" s="280">
        <v>2.3312427159700458E-2</v>
      </c>
      <c r="AL29" s="198"/>
      <c r="AM29" s="200">
        <v>7.4000000000000024E-2</v>
      </c>
      <c r="AN29" s="221">
        <v>5.6571171499980144E-2</v>
      </c>
      <c r="AO29" s="280">
        <v>1.742882850001988E-2</v>
      </c>
      <c r="AQ29" s="200">
        <v>7.4000000000000024E-2</v>
      </c>
      <c r="AR29" s="221"/>
      <c r="AS29" s="280"/>
      <c r="AX29" s="200">
        <v>7.3999999999999899E-2</v>
      </c>
      <c r="AY29" s="147">
        <v>7.39999999999994E-2</v>
      </c>
      <c r="BA29" s="294"/>
    </row>
    <row r="30" spans="2:53" x14ac:dyDescent="0.35">
      <c r="B30" s="55"/>
      <c r="C30" s="149" t="s">
        <v>25</v>
      </c>
      <c r="D30" s="150" t="s">
        <v>92</v>
      </c>
      <c r="G30" s="334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6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179"/>
      <c r="AD30" s="179"/>
      <c r="AE30" s="179"/>
      <c r="AF30" s="200">
        <f t="shared" si="1"/>
        <v>7.5000000000000025E-2</v>
      </c>
      <c r="AG30" s="221">
        <v>5.4376438301053653E-2</v>
      </c>
      <c r="AH30" s="280">
        <f t="shared" si="0"/>
        <v>2.0623561698946372E-2</v>
      </c>
      <c r="AI30" s="251"/>
      <c r="AJ30" s="221">
        <v>5.1705234060877681E-2</v>
      </c>
      <c r="AK30" s="280">
        <v>2.3294765939122344E-2</v>
      </c>
      <c r="AL30" s="198"/>
      <c r="AM30" s="200">
        <v>7.5000000000000025E-2</v>
      </c>
      <c r="AN30" s="221">
        <v>5.7579852032497048E-2</v>
      </c>
      <c r="AO30" s="280">
        <v>1.7420147967502977E-2</v>
      </c>
      <c r="AQ30" s="200">
        <v>7.5000000000000025E-2</v>
      </c>
      <c r="AR30" s="221"/>
      <c r="AS30" s="280"/>
      <c r="AX30" s="200">
        <v>7.4999999999999803E-2</v>
      </c>
      <c r="AY30" s="147">
        <v>7.4999999999999734E-2</v>
      </c>
      <c r="BA30" s="294"/>
    </row>
    <row r="31" spans="2:53" x14ac:dyDescent="0.35">
      <c r="B31" s="88" t="s">
        <v>90</v>
      </c>
      <c r="C31" s="90" t="s">
        <v>61</v>
      </c>
      <c r="D31" s="284">
        <v>1.2500000000000001E-2</v>
      </c>
      <c r="G31" s="337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9"/>
      <c r="S31" s="267"/>
      <c r="T31" s="267"/>
      <c r="U31" s="267"/>
      <c r="V31" s="267"/>
      <c r="W31" s="267"/>
      <c r="X31" s="267"/>
      <c r="Y31" s="267"/>
      <c r="Z31" s="267"/>
      <c r="AA31" s="267"/>
      <c r="AB31" s="267"/>
      <c r="AC31" s="179"/>
      <c r="AD31" s="179"/>
      <c r="AE31" s="179"/>
      <c r="AF31" s="200">
        <f t="shared" si="1"/>
        <v>7.6000000000000026E-2</v>
      </c>
      <c r="AG31" s="221">
        <v>5.5389038063663909E-2</v>
      </c>
      <c r="AH31" s="280">
        <f t="shared" si="0"/>
        <v>2.0610961936336117E-2</v>
      </c>
      <c r="AI31" s="251"/>
      <c r="AJ31" s="221">
        <v>5.2722783859489919E-2</v>
      </c>
      <c r="AK31" s="280">
        <v>2.3277216140510107E-2</v>
      </c>
      <c r="AL31" s="198"/>
      <c r="AM31" s="200">
        <v>7.6000000000000026E-2</v>
      </c>
      <c r="AN31" s="221">
        <v>5.8588459282058247E-2</v>
      </c>
      <c r="AO31" s="280">
        <v>1.7411540717941779E-2</v>
      </c>
      <c r="AQ31" s="200">
        <v>7.6000000000000026E-2</v>
      </c>
      <c r="AR31" s="221"/>
      <c r="AS31" s="280"/>
      <c r="AX31" s="200">
        <v>7.5999999999999804E-2</v>
      </c>
      <c r="AY31" s="147">
        <v>7.5999999999999179E-2</v>
      </c>
      <c r="BA31" s="294"/>
    </row>
    <row r="32" spans="2:53" x14ac:dyDescent="0.35">
      <c r="B32" s="88" t="s">
        <v>91</v>
      </c>
      <c r="C32" s="90" t="s">
        <v>63</v>
      </c>
      <c r="D32" s="284">
        <v>1.2500000000000001E-2</v>
      </c>
      <c r="E32" s="271"/>
      <c r="F32" s="78"/>
      <c r="G32" s="337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9"/>
      <c r="S32" s="267"/>
      <c r="T32" s="267"/>
      <c r="U32" s="267"/>
      <c r="V32" s="267"/>
      <c r="W32" s="267"/>
      <c r="X32" s="267"/>
      <c r="Y32" s="267"/>
      <c r="Z32" s="267"/>
      <c r="AA32" s="267"/>
      <c r="AB32" s="267"/>
      <c r="AC32" s="179"/>
      <c r="AD32" s="179"/>
      <c r="AE32" s="179"/>
      <c r="AF32" s="200">
        <f t="shared" si="1"/>
        <v>7.7000000000000027E-2</v>
      </c>
      <c r="AG32" s="221">
        <v>5.6401544141601256E-2</v>
      </c>
      <c r="AH32" s="280">
        <f t="shared" si="0"/>
        <v>2.059845585839877E-2</v>
      </c>
      <c r="AI32" s="251"/>
      <c r="AJ32" s="221">
        <v>5.3740222765257473E-2</v>
      </c>
      <c r="AK32" s="280">
        <v>2.3259777234742554E-2</v>
      </c>
      <c r="AL32" s="198"/>
      <c r="AM32" s="200">
        <v>7.7000000000000027E-2</v>
      </c>
      <c r="AN32" s="221">
        <v>5.9596993602454962E-2</v>
      </c>
      <c r="AO32" s="280">
        <v>1.7403006397545065E-2</v>
      </c>
      <c r="AQ32" s="200">
        <v>7.7000000000000027E-2</v>
      </c>
      <c r="AR32" s="221"/>
      <c r="AS32" s="280"/>
      <c r="AX32" s="200">
        <v>7.6999999999999805E-2</v>
      </c>
      <c r="AY32" s="147">
        <v>7.6999999999999735E-2</v>
      </c>
      <c r="BA32" s="294"/>
    </row>
    <row r="33" spans="2:53" x14ac:dyDescent="0.35">
      <c r="B33" s="88" t="s">
        <v>176</v>
      </c>
      <c r="C33" s="90" t="s">
        <v>178</v>
      </c>
      <c r="D33" s="58"/>
      <c r="G33" s="337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9"/>
      <c r="S33" s="267"/>
      <c r="T33" s="267"/>
      <c r="U33" s="267"/>
      <c r="V33" s="267"/>
      <c r="W33" s="267"/>
      <c r="X33" s="267"/>
      <c r="Y33" s="267"/>
      <c r="Z33" s="267"/>
      <c r="AA33" s="267"/>
      <c r="AB33" s="267"/>
      <c r="AC33" s="179"/>
      <c r="AD33" s="179"/>
      <c r="AE33" s="179"/>
      <c r="AF33" s="200">
        <f t="shared" si="1"/>
        <v>7.8000000000000028E-2</v>
      </c>
      <c r="AG33" s="221">
        <v>5.7413956977468539E-2</v>
      </c>
      <c r="AH33" s="280">
        <f t="shared" si="0"/>
        <v>2.0586043022531489E-2</v>
      </c>
      <c r="AI33" s="251"/>
      <c r="AJ33" s="221">
        <v>5.4757551304249086E-2</v>
      </c>
      <c r="AK33" s="280">
        <v>2.3242448695750942E-2</v>
      </c>
      <c r="AL33" s="198"/>
      <c r="AM33" s="200">
        <v>7.8000000000000028E-2</v>
      </c>
      <c r="AN33" s="221">
        <v>6.0605455345365655E-2</v>
      </c>
      <c r="AO33" s="280">
        <v>1.7394544654634372E-2</v>
      </c>
      <c r="AQ33" s="200">
        <v>7.8000000000000028E-2</v>
      </c>
      <c r="AR33" s="221"/>
      <c r="AS33" s="280"/>
      <c r="AX33" s="200">
        <v>7.7999999999999806E-2</v>
      </c>
      <c r="AY33" s="147">
        <v>7.7999999999999625E-2</v>
      </c>
      <c r="BA33" s="294"/>
    </row>
    <row r="34" spans="2:53" x14ac:dyDescent="0.35">
      <c r="B34" s="89" t="s">
        <v>370</v>
      </c>
      <c r="C34" s="272">
        <v>0</v>
      </c>
      <c r="D34" s="65"/>
      <c r="G34" s="337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9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179"/>
      <c r="AD34" s="179"/>
      <c r="AE34" s="179"/>
      <c r="AF34" s="200">
        <f t="shared" si="1"/>
        <v>7.9000000000000029E-2</v>
      </c>
      <c r="AG34" s="221">
        <v>5.8426277011297101E-2</v>
      </c>
      <c r="AH34" s="280">
        <f t="shared" si="0"/>
        <v>2.0573722988702928E-2</v>
      </c>
      <c r="AI34" s="251"/>
      <c r="AJ34" s="221">
        <v>5.5774769999498597E-2</v>
      </c>
      <c r="AK34" s="280">
        <v>2.3225230000501432E-2</v>
      </c>
      <c r="AL34" s="198"/>
      <c r="AM34" s="200">
        <v>7.9000000000000029E-2</v>
      </c>
      <c r="AN34" s="221">
        <v>6.1613844860377132E-2</v>
      </c>
      <c r="AO34" s="280">
        <v>1.7386155139622897E-2</v>
      </c>
      <c r="AQ34" s="200">
        <v>7.9000000000000029E-2</v>
      </c>
      <c r="AR34" s="221"/>
      <c r="AS34" s="280"/>
      <c r="AX34" s="200">
        <v>7.8999999999999806E-2</v>
      </c>
      <c r="AY34" s="147">
        <v>7.9000000000000403E-2</v>
      </c>
      <c r="BA34" s="294"/>
    </row>
    <row r="35" spans="2:53" x14ac:dyDescent="0.35">
      <c r="G35" s="337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9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179"/>
      <c r="AD35" s="179"/>
      <c r="AE35" s="179"/>
      <c r="AF35" s="200">
        <f t="shared" si="1"/>
        <v>8.0000000000000029E-2</v>
      </c>
      <c r="AG35" s="221">
        <v>5.9438504680558335E-2</v>
      </c>
      <c r="AH35" s="280">
        <f t="shared" si="0"/>
        <v>2.0561495319441694E-2</v>
      </c>
      <c r="AI35" s="251"/>
      <c r="AJ35" s="221">
        <v>5.6791879371031584E-2</v>
      </c>
      <c r="AK35" s="280">
        <v>2.3208120628968446E-2</v>
      </c>
      <c r="AL35" s="198"/>
      <c r="AM35" s="200">
        <v>8.0000000000000029E-2</v>
      </c>
      <c r="AN35" s="221">
        <v>6.2622162494991862E-2</v>
      </c>
      <c r="AO35" s="280">
        <v>1.7377837505008167E-2</v>
      </c>
      <c r="AQ35" s="200">
        <v>8.0000000000000029E-2</v>
      </c>
      <c r="AR35" s="221"/>
      <c r="AS35" s="280"/>
      <c r="AX35" s="200">
        <v>7.9999999999999793E-2</v>
      </c>
      <c r="AY35" s="147">
        <v>7.9999999999999849E-2</v>
      </c>
      <c r="BA35" s="294"/>
    </row>
    <row r="36" spans="2:53" x14ac:dyDescent="0.35">
      <c r="B36" s="261" t="s">
        <v>151</v>
      </c>
      <c r="C36" s="262"/>
      <c r="D36" s="263"/>
      <c r="G36" s="337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9"/>
      <c r="S36" s="267"/>
      <c r="T36" s="267"/>
      <c r="U36" s="267"/>
      <c r="V36" s="267"/>
      <c r="W36" s="267"/>
      <c r="X36" s="267"/>
      <c r="Y36" s="267"/>
      <c r="Z36" s="267"/>
      <c r="AA36" s="267"/>
      <c r="AB36" s="267"/>
      <c r="AC36" s="179"/>
      <c r="AD36" s="179"/>
      <c r="AE36" s="179"/>
      <c r="AF36" s="200">
        <f t="shared" si="1"/>
        <v>8.100000000000003E-2</v>
      </c>
      <c r="AG36" s="221">
        <v>6.0450640420194768E-2</v>
      </c>
      <c r="AH36" s="280">
        <f t="shared" si="0"/>
        <v>2.0549359579805263E-2</v>
      </c>
      <c r="AI36" s="251"/>
      <c r="AJ36" s="221">
        <v>5.7808879935882906E-2</v>
      </c>
      <c r="AK36" s="280">
        <v>2.3191120064117124E-2</v>
      </c>
      <c r="AL36" s="198"/>
      <c r="AM36" s="200">
        <v>8.100000000000003E-2</v>
      </c>
      <c r="AN36" s="221">
        <v>6.3630408594650856E-2</v>
      </c>
      <c r="AO36" s="280">
        <v>1.7369591405349175E-2</v>
      </c>
      <c r="AQ36" s="200">
        <v>8.100000000000003E-2</v>
      </c>
      <c r="AR36" s="221"/>
      <c r="AS36" s="280"/>
      <c r="AX36" s="200">
        <v>8.0999999999999794E-2</v>
      </c>
      <c r="AY36" s="147">
        <v>8.1000000000001293E-2</v>
      </c>
      <c r="BA36" s="294"/>
    </row>
    <row r="37" spans="2:53" x14ac:dyDescent="0.35">
      <c r="B37" s="55" t="s">
        <v>59</v>
      </c>
      <c r="C37" s="79"/>
      <c r="D37" s="135">
        <v>3000000</v>
      </c>
      <c r="E37" s="294">
        <f>+D37/C4</f>
        <v>3.0000000000000001E-3</v>
      </c>
      <c r="G37" s="337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9"/>
      <c r="S37" s="267"/>
      <c r="T37" s="267"/>
      <c r="U37" s="267"/>
      <c r="V37" s="267"/>
      <c r="W37" s="267"/>
      <c r="X37" s="267"/>
      <c r="Y37" s="267"/>
      <c r="Z37" s="267"/>
      <c r="AA37" s="267"/>
      <c r="AB37" s="267"/>
      <c r="AC37" s="179"/>
      <c r="AD37" s="179"/>
      <c r="AE37" s="179"/>
      <c r="AF37" s="200">
        <f t="shared" si="1"/>
        <v>8.2000000000000031E-2</v>
      </c>
      <c r="AG37" s="221">
        <v>6.14626846626245E-2</v>
      </c>
      <c r="AH37" s="280">
        <f t="shared" si="0"/>
        <v>2.0537315337375531E-2</v>
      </c>
      <c r="AI37" s="251"/>
      <c r="AJ37" s="221">
        <v>5.8825772208112914E-2</v>
      </c>
      <c r="AK37" s="280">
        <v>2.3174227791887117E-2</v>
      </c>
      <c r="AL37" s="198"/>
      <c r="AM37" s="200">
        <v>8.2000000000000031E-2</v>
      </c>
      <c r="AN37" s="221">
        <v>6.4638583502740543E-2</v>
      </c>
      <c r="AO37" s="280">
        <v>1.7361416497259488E-2</v>
      </c>
      <c r="AQ37" s="200">
        <v>8.2000000000000031E-2</v>
      </c>
      <c r="AR37" s="221"/>
      <c r="AS37" s="280"/>
      <c r="AX37" s="200">
        <v>8.1999999999999795E-2</v>
      </c>
      <c r="AY37" s="147">
        <v>8.1999999999999629E-2</v>
      </c>
      <c r="BA37" s="294"/>
    </row>
    <row r="38" spans="2:53" x14ac:dyDescent="0.35">
      <c r="B38" s="56" t="s">
        <v>152</v>
      </c>
      <c r="C38" s="78"/>
      <c r="D38" s="136">
        <v>0</v>
      </c>
      <c r="G38" s="337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9"/>
      <c r="S38" s="267"/>
      <c r="T38" s="267"/>
      <c r="V38" s="267"/>
      <c r="W38" s="267"/>
      <c r="X38" s="267"/>
      <c r="Y38" s="267"/>
      <c r="Z38" s="267"/>
      <c r="AA38" s="267"/>
      <c r="AB38" s="267"/>
      <c r="AC38" s="179"/>
      <c r="AD38" s="179"/>
      <c r="AE38" s="179"/>
      <c r="AF38" s="200">
        <f t="shared" si="1"/>
        <v>8.3000000000000032E-2</v>
      </c>
      <c r="AG38" s="221">
        <v>6.2474637837764524E-2</v>
      </c>
      <c r="AH38" s="280">
        <f t="shared" si="0"/>
        <v>2.0525362162235508E-2</v>
      </c>
      <c r="AI38" s="251"/>
      <c r="AJ38" s="221">
        <v>5.9842556698836979E-2</v>
      </c>
      <c r="AK38" s="280">
        <v>2.3157443301163053E-2</v>
      </c>
      <c r="AL38" s="198"/>
      <c r="AM38" s="200">
        <v>8.3000000000000032E-2</v>
      </c>
      <c r="AN38" s="221">
        <v>6.5646687560610761E-2</v>
      </c>
      <c r="AO38" s="280">
        <v>1.7353312439389271E-2</v>
      </c>
      <c r="AQ38" s="200">
        <v>8.3000000000000032E-2</v>
      </c>
      <c r="AR38" s="221"/>
      <c r="AS38" s="280"/>
      <c r="AX38" s="200">
        <v>8.2999999999999796E-2</v>
      </c>
      <c r="AY38" s="147">
        <v>8.2999999999999519E-2</v>
      </c>
      <c r="BA38" s="294"/>
    </row>
    <row r="39" spans="2:53" x14ac:dyDescent="0.35">
      <c r="B39" s="56" t="s">
        <v>153</v>
      </c>
      <c r="C39" s="78"/>
      <c r="D39" s="136">
        <v>0</v>
      </c>
      <c r="G39" s="337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9"/>
      <c r="S39" s="267"/>
      <c r="T39" s="267"/>
      <c r="U39" s="267"/>
      <c r="V39" s="267"/>
      <c r="W39" s="267"/>
      <c r="X39" s="267"/>
      <c r="Y39" s="267"/>
      <c r="Z39" s="267"/>
      <c r="AA39" s="267"/>
      <c r="AB39" s="267"/>
      <c r="AC39" s="179"/>
      <c r="AD39" s="179"/>
      <c r="AE39" s="179"/>
      <c r="AF39" s="200">
        <f t="shared" si="1"/>
        <v>8.4000000000000033E-2</v>
      </c>
      <c r="AG39" s="221">
        <v>6.34865003730547E-2</v>
      </c>
      <c r="AH39" s="280">
        <f t="shared" si="0"/>
        <v>2.0513499626945333E-2</v>
      </c>
      <c r="AI39" s="251"/>
      <c r="AJ39" s="221">
        <v>6.0859233916244593E-2</v>
      </c>
      <c r="AK39" s="280">
        <v>2.314076608375544E-2</v>
      </c>
      <c r="AL39" s="198"/>
      <c r="AM39" s="200">
        <v>8.4000000000000033E-2</v>
      </c>
      <c r="AN39" s="221">
        <v>6.6654721107600956E-2</v>
      </c>
      <c r="AO39" s="280">
        <v>1.7345278892399077E-2</v>
      </c>
      <c r="AQ39" s="200">
        <v>8.4000000000000033E-2</v>
      </c>
      <c r="AR39" s="221"/>
      <c r="AS39" s="280"/>
      <c r="AX39" s="200">
        <v>8.3999999999999797E-2</v>
      </c>
      <c r="AY39" s="147">
        <v>8.3999999999999853E-2</v>
      </c>
      <c r="BA39" s="294"/>
    </row>
    <row r="40" spans="2:53" x14ac:dyDescent="0.35">
      <c r="B40" s="56" t="s">
        <v>236</v>
      </c>
      <c r="C40" s="78"/>
      <c r="D40" s="137">
        <f>C4*0.05%</f>
        <v>500000</v>
      </c>
      <c r="E40" s="112">
        <v>5.0000000000000001E-4</v>
      </c>
      <c r="G40" s="337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9"/>
      <c r="S40" s="267"/>
      <c r="T40" s="267"/>
      <c r="U40" s="267"/>
      <c r="V40" s="267"/>
      <c r="W40" s="267"/>
      <c r="X40" s="267"/>
      <c r="Y40" s="267"/>
      <c r="Z40" s="267"/>
      <c r="AA40" s="267"/>
      <c r="AB40" s="267"/>
      <c r="AC40" s="267"/>
      <c r="AD40" s="179"/>
      <c r="AE40" s="179"/>
      <c r="AF40" s="200">
        <f t="shared" si="1"/>
        <v>8.5000000000000034E-2</v>
      </c>
      <c r="AG40" s="221">
        <v>6.4498272693459535E-2</v>
      </c>
      <c r="AH40" s="280">
        <f t="shared" si="0"/>
        <v>2.0501727306540499E-2</v>
      </c>
      <c r="AI40" s="251"/>
      <c r="AJ40" s="221">
        <v>6.1875804365611131E-2</v>
      </c>
      <c r="AK40" s="280">
        <v>2.3124195634388903E-2</v>
      </c>
      <c r="AL40" s="198"/>
      <c r="AM40" s="200">
        <v>8.5000000000000034E-2</v>
      </c>
      <c r="AN40" s="221">
        <v>6.7662684481025082E-2</v>
      </c>
      <c r="AO40" s="280">
        <v>1.7337315518974952E-2</v>
      </c>
      <c r="AQ40" s="200">
        <v>8.5000000000000034E-2</v>
      </c>
      <c r="AR40" s="221"/>
      <c r="AS40" s="280"/>
      <c r="AX40" s="200">
        <v>8.4999999999999798E-2</v>
      </c>
      <c r="AY40" s="147">
        <v>8.4999999999999964E-2</v>
      </c>
      <c r="BA40" s="294"/>
    </row>
    <row r="41" spans="2:53" ht="15" thickBot="1" x14ac:dyDescent="0.4">
      <c r="B41" s="99" t="s">
        <v>158</v>
      </c>
      <c r="C41" s="78"/>
      <c r="D41" s="137">
        <f>C4*0.18%</f>
        <v>1800000</v>
      </c>
      <c r="E41" s="112">
        <v>1.8E-3</v>
      </c>
      <c r="G41" s="340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2"/>
      <c r="S41" s="267"/>
      <c r="T41" s="267"/>
      <c r="U41" s="267"/>
      <c r="V41" s="267"/>
      <c r="W41" s="267"/>
      <c r="X41" s="267"/>
      <c r="Y41" s="267"/>
      <c r="Z41" s="267"/>
      <c r="AA41" s="267"/>
      <c r="AB41" s="267"/>
      <c r="AC41" s="267"/>
      <c r="AD41" s="179"/>
      <c r="AE41" s="179"/>
      <c r="AF41" s="200">
        <f t="shared" si="1"/>
        <v>8.6000000000000035E-2</v>
      </c>
      <c r="AG41" s="221">
        <v>6.5509955221501048E-2</v>
      </c>
      <c r="AH41" s="280">
        <f t="shared" si="0"/>
        <v>2.0490044778498986E-2</v>
      </c>
      <c r="AI41" s="251"/>
      <c r="AJ41" s="221">
        <v>6.2892268549330277E-2</v>
      </c>
      <c r="AK41" s="280">
        <v>2.3107731450669758E-2</v>
      </c>
      <c r="AL41" s="198"/>
      <c r="AM41" s="200">
        <v>8.6000000000000035E-2</v>
      </c>
      <c r="AN41" s="221">
        <v>6.8670578016217787E-2</v>
      </c>
      <c r="AO41" s="280">
        <v>1.7329421983782248E-2</v>
      </c>
      <c r="AQ41" s="200">
        <v>8.6000000000000035E-2</v>
      </c>
      <c r="AR41" s="221"/>
      <c r="AS41" s="280"/>
      <c r="AX41" s="200">
        <v>8.5999999999999799E-2</v>
      </c>
      <c r="AY41" s="147">
        <v>8.6000000000000298E-2</v>
      </c>
      <c r="BA41" s="294"/>
    </row>
    <row r="42" spans="2:53" x14ac:dyDescent="0.35">
      <c r="B42" s="61" t="s">
        <v>154</v>
      </c>
      <c r="C42" s="84"/>
      <c r="D42" s="138">
        <v>0.6</v>
      </c>
      <c r="T42" s="78"/>
      <c r="U42" s="78"/>
      <c r="V42" s="78"/>
      <c r="W42" s="78"/>
      <c r="X42" s="78"/>
      <c r="Y42" s="78"/>
      <c r="Z42" s="78"/>
      <c r="AA42" s="78"/>
      <c r="AB42" s="78"/>
      <c r="AC42" s="78"/>
      <c r="AF42" s="200">
        <f t="shared" si="1"/>
        <v>8.7000000000000036E-2</v>
      </c>
      <c r="AG42" s="221">
        <v>6.6521548377267425E-2</v>
      </c>
      <c r="AH42" s="280">
        <f t="shared" si="0"/>
        <v>2.047845162273261E-2</v>
      </c>
      <c r="AI42" s="251"/>
      <c r="AJ42" s="221">
        <v>6.3908626966920679E-2</v>
      </c>
      <c r="AK42" s="280">
        <v>2.3091373033079357E-2</v>
      </c>
      <c r="AL42" s="198"/>
      <c r="AM42" s="200">
        <v>8.7000000000000036E-2</v>
      </c>
      <c r="AN42" s="221">
        <v>6.9678402046529087E-2</v>
      </c>
      <c r="AO42" s="280">
        <v>1.7321597953470949E-2</v>
      </c>
      <c r="AQ42" s="200">
        <v>8.7000000000000036E-2</v>
      </c>
      <c r="AR42" s="221"/>
      <c r="AS42" s="280"/>
      <c r="AX42" s="200">
        <v>8.69999999999998E-2</v>
      </c>
      <c r="AY42" s="147">
        <v>8.69999999999993E-2</v>
      </c>
      <c r="BA42" s="294"/>
    </row>
    <row r="43" spans="2:53" x14ac:dyDescent="0.35"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F43" s="200">
        <f t="shared" si="1"/>
        <v>8.8000000000000037E-2</v>
      </c>
      <c r="AG43" s="221">
        <v>6.7533052578436337E-2</v>
      </c>
      <c r="AH43" s="280">
        <f t="shared" si="0"/>
        <v>2.04669474215637E-2</v>
      </c>
      <c r="AI43" s="251"/>
      <c r="AJ43" s="221">
        <v>6.4924880115060368E-2</v>
      </c>
      <c r="AK43" s="280">
        <v>2.3075119884939668E-2</v>
      </c>
      <c r="AL43" s="198"/>
      <c r="AM43" s="200">
        <v>8.8000000000000037E-2</v>
      </c>
      <c r="AN43" s="221">
        <v>7.0686156903347896E-2</v>
      </c>
      <c r="AO43" s="280">
        <v>1.731384309665214E-2</v>
      </c>
      <c r="AQ43" s="200">
        <v>8.8000000000000037E-2</v>
      </c>
      <c r="AR43" s="221"/>
      <c r="AS43" s="280"/>
      <c r="AX43" s="200">
        <v>8.7999999999999801E-2</v>
      </c>
      <c r="AY43" s="147">
        <v>8.7999999999998968E-2</v>
      </c>
      <c r="BA43" s="294"/>
    </row>
    <row r="44" spans="2:53" ht="15.75" customHeight="1" x14ac:dyDescent="0.35">
      <c r="F44" s="78"/>
      <c r="G44" s="78"/>
      <c r="H44" s="78"/>
      <c r="I44" s="78"/>
      <c r="J44" s="273"/>
      <c r="K44" s="273"/>
      <c r="L44" s="273"/>
      <c r="M44" s="273"/>
      <c r="N44" s="273"/>
      <c r="O44" s="273"/>
      <c r="P44" s="273"/>
      <c r="Q44" s="273"/>
      <c r="R44" s="273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80"/>
      <c r="AD44" s="180"/>
      <c r="AE44" s="180"/>
      <c r="AF44" s="200">
        <f t="shared" si="1"/>
        <v>8.9000000000000037E-2</v>
      </c>
      <c r="AG44" s="221">
        <v>6.8544468240277823E-2</v>
      </c>
      <c r="AH44" s="280">
        <f t="shared" si="0"/>
        <v>2.0455531759722215E-2</v>
      </c>
      <c r="AI44" s="251"/>
      <c r="AJ44" s="221">
        <v>6.5941028487594311E-2</v>
      </c>
      <c r="AK44" s="280">
        <v>2.3058971512405727E-2</v>
      </c>
      <c r="AL44" s="198"/>
      <c r="AM44" s="200">
        <v>8.9000000000000037E-2</v>
      </c>
      <c r="AN44" s="221">
        <v>7.1693842916108252E-2</v>
      </c>
      <c r="AO44" s="280">
        <v>1.7306157083891785E-2</v>
      </c>
      <c r="AQ44" s="200">
        <v>8.9000000000000037E-2</v>
      </c>
      <c r="AR44" s="221"/>
      <c r="AS44" s="280"/>
      <c r="AX44" s="200">
        <v>8.8999999999999801E-2</v>
      </c>
      <c r="AY44" s="147">
        <v>8.899999999999908E-2</v>
      </c>
      <c r="BA44" s="294"/>
    </row>
    <row r="45" spans="2:53" ht="15.75" customHeight="1" x14ac:dyDescent="0.35">
      <c r="B45" s="264" t="s">
        <v>112</v>
      </c>
      <c r="C45" s="265"/>
      <c r="D45" s="266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260"/>
      <c r="AD45" s="59"/>
      <c r="AE45" s="59"/>
      <c r="AF45" s="200">
        <f t="shared" si="1"/>
        <v>9.0000000000000038E-2</v>
      </c>
      <c r="AG45" s="221">
        <v>6.9555795775689155E-2</v>
      </c>
      <c r="AH45" s="280">
        <f t="shared" si="0"/>
        <v>2.0444204224310883E-2</v>
      </c>
      <c r="AI45" s="251"/>
      <c r="AJ45" s="221">
        <v>6.695707257556216E-2</v>
      </c>
      <c r="AK45" s="280">
        <v>2.3042927424437878E-2</v>
      </c>
      <c r="AL45" s="198"/>
      <c r="AM45" s="200">
        <v>9.0000000000000038E-2</v>
      </c>
      <c r="AN45" s="221">
        <v>7.2701460412309293E-2</v>
      </c>
      <c r="AO45" s="280">
        <v>1.7298539587690745E-2</v>
      </c>
      <c r="AQ45" s="200">
        <v>9.0000000000000038E-2</v>
      </c>
      <c r="AR45" s="221"/>
      <c r="AS45" s="280"/>
      <c r="AX45" s="200">
        <v>8.9999999999999802E-2</v>
      </c>
      <c r="AY45" s="147">
        <v>9.0000000000000524E-2</v>
      </c>
      <c r="BA45" s="294"/>
    </row>
    <row r="46" spans="2:53" ht="15.75" customHeight="1" x14ac:dyDescent="0.35">
      <c r="B46" s="197" t="s">
        <v>221</v>
      </c>
      <c r="C46" s="139" t="s">
        <v>209</v>
      </c>
      <c r="D46" s="191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260"/>
      <c r="AD46" s="59"/>
      <c r="AE46" s="59"/>
      <c r="AF46" s="200">
        <f t="shared" si="1"/>
        <v>9.1000000000000039E-2</v>
      </c>
      <c r="AG46" s="221">
        <v>7.0567035595198835E-2</v>
      </c>
      <c r="AH46" s="280">
        <f t="shared" si="0"/>
        <v>2.0432964404801204E-2</v>
      </c>
      <c r="AI46" s="251"/>
      <c r="AJ46" s="221">
        <v>6.7973012867209581E-2</v>
      </c>
      <c r="AK46" s="280">
        <v>2.3026987132790458E-2</v>
      </c>
      <c r="AL46" s="198"/>
      <c r="AM46" s="200">
        <v>9.1000000000000039E-2</v>
      </c>
      <c r="AN46" s="221">
        <v>7.370900971752703E-2</v>
      </c>
      <c r="AO46" s="280">
        <v>1.7290990282473009E-2</v>
      </c>
      <c r="AQ46" s="200">
        <v>9.1000000000000039E-2</v>
      </c>
      <c r="AR46" s="221"/>
      <c r="AS46" s="280"/>
      <c r="AX46" s="200">
        <v>9.0999999999999803E-2</v>
      </c>
      <c r="AY46" s="147">
        <v>9.1000000000000192E-2</v>
      </c>
      <c r="BA46" s="294"/>
    </row>
    <row r="47" spans="2:53" ht="15.75" customHeight="1" x14ac:dyDescent="0.35">
      <c r="B47" s="193"/>
      <c r="C47" s="192"/>
      <c r="D47" s="194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260"/>
      <c r="AD47" s="59"/>
      <c r="AE47" s="59"/>
      <c r="AF47" s="200">
        <f t="shared" si="1"/>
        <v>9.200000000000004E-2</v>
      </c>
      <c r="AG47" s="221">
        <v>7.1578188106987239E-2</v>
      </c>
      <c r="AH47" s="280">
        <f t="shared" si="0"/>
        <v>2.0421811893012801E-2</v>
      </c>
      <c r="AI47" s="251"/>
      <c r="AJ47" s="221">
        <v>6.8988849848016232E-2</v>
      </c>
      <c r="AK47" s="280">
        <v>2.3011150151983809E-2</v>
      </c>
      <c r="AL47" s="198"/>
      <c r="AM47" s="200">
        <v>9.200000000000004E-2</v>
      </c>
      <c r="AN47" s="221">
        <v>7.4716491155426112E-2</v>
      </c>
      <c r="AO47" s="280">
        <v>1.7283508844573928E-2</v>
      </c>
      <c r="AQ47" s="200">
        <v>9.200000000000004E-2</v>
      </c>
      <c r="AR47" s="221"/>
      <c r="AS47" s="280"/>
      <c r="AX47" s="200">
        <v>9.1999999999999693E-2</v>
      </c>
      <c r="AY47" s="147">
        <v>9.1999999999998305E-2</v>
      </c>
      <c r="BA47" s="294"/>
    </row>
    <row r="48" spans="2:53" ht="15.75" customHeight="1" x14ac:dyDescent="0.35">
      <c r="B48" s="88" t="s">
        <v>68</v>
      </c>
      <c r="C48" s="87">
        <v>0.08</v>
      </c>
      <c r="D48" s="5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260"/>
      <c r="AD48" s="59"/>
      <c r="AE48" s="59"/>
      <c r="AF48" s="200">
        <f t="shared" si="1"/>
        <v>9.3000000000000041E-2</v>
      </c>
      <c r="AG48" s="221">
        <v>7.2589253716903723E-2</v>
      </c>
      <c r="AH48" s="280">
        <f t="shared" si="0"/>
        <v>2.0410746283096318E-2</v>
      </c>
      <c r="AI48" s="251"/>
      <c r="AJ48" s="221">
        <v>7.0004584000709302E-2</v>
      </c>
      <c r="AK48" s="280">
        <v>2.2995415999290739E-2</v>
      </c>
      <c r="AL48" s="198"/>
      <c r="AM48" s="200">
        <v>9.3000000000000041E-2</v>
      </c>
      <c r="AN48" s="221">
        <v>7.5723905047774709E-2</v>
      </c>
      <c r="AO48" s="280">
        <v>1.7276094952225332E-2</v>
      </c>
      <c r="AQ48" s="200">
        <v>9.3000000000000041E-2</v>
      </c>
      <c r="AR48" s="221"/>
      <c r="AS48" s="280"/>
      <c r="AX48" s="200">
        <v>9.2999999999999694E-2</v>
      </c>
      <c r="AY48" s="147">
        <v>9.3000000000000194E-2</v>
      </c>
      <c r="BA48" s="294"/>
    </row>
    <row r="49" spans="2:53" ht="15.75" customHeight="1" x14ac:dyDescent="0.35">
      <c r="B49" s="88"/>
      <c r="C49" s="87"/>
      <c r="D49" s="5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260"/>
      <c r="AD49" s="59"/>
      <c r="AE49" s="59"/>
      <c r="AF49" s="200">
        <f t="shared" si="1"/>
        <v>9.4000000000000042E-2</v>
      </c>
      <c r="AG49" s="221">
        <v>7.3600232828479495E-2</v>
      </c>
      <c r="AH49" s="280">
        <f t="shared" si="0"/>
        <v>2.0399767171520547E-2</v>
      </c>
      <c r="AI49" s="251"/>
      <c r="AJ49" s="221">
        <v>7.1020215805284836E-2</v>
      </c>
      <c r="AK49" s="280">
        <v>2.2979784194715205E-2</v>
      </c>
      <c r="AL49" s="198"/>
      <c r="AM49" s="200">
        <v>9.4000000000000042E-2</v>
      </c>
      <c r="AN49" s="221">
        <v>7.6731251714461379E-2</v>
      </c>
      <c r="AO49" s="280">
        <v>1.7268748285538663E-2</v>
      </c>
      <c r="AQ49" s="200">
        <v>9.4000000000000042E-2</v>
      </c>
      <c r="AR49" s="221"/>
      <c r="AS49" s="280"/>
      <c r="AX49" s="200">
        <v>9.3999999999999695E-2</v>
      </c>
      <c r="AY49" s="147">
        <v>9.4000000000000083E-2</v>
      </c>
      <c r="BA49" s="294"/>
    </row>
    <row r="50" spans="2:53" ht="15.75" customHeight="1" x14ac:dyDescent="0.35">
      <c r="B50" s="88" t="s">
        <v>70</v>
      </c>
      <c r="C50" s="87">
        <v>0.11</v>
      </c>
      <c r="D50" s="5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260"/>
      <c r="AD50" s="59"/>
      <c r="AE50" s="59"/>
      <c r="AF50" s="200">
        <f t="shared" si="1"/>
        <v>9.5000000000000043E-2</v>
      </c>
      <c r="AG50" s="221">
        <v>7.4611125842949155E-2</v>
      </c>
      <c r="AH50" s="280">
        <f t="shared" si="0"/>
        <v>2.0388874157050887E-2</v>
      </c>
      <c r="AI50" s="251"/>
      <c r="AJ50" s="221">
        <v>7.2035745739022827E-2</v>
      </c>
      <c r="AK50" s="280">
        <v>2.2964254260977215E-2</v>
      </c>
      <c r="AL50" s="198"/>
      <c r="AM50" s="200">
        <v>9.5000000000000043E-2</v>
      </c>
      <c r="AN50" s="221">
        <v>7.7738531473500183E-2</v>
      </c>
      <c r="AO50" s="280">
        <v>1.726146852649986E-2</v>
      </c>
      <c r="AQ50" s="200">
        <v>9.5000000000000043E-2</v>
      </c>
      <c r="AR50" s="221"/>
      <c r="AS50" s="280"/>
      <c r="AX50" s="200">
        <v>9.4999999999999696E-2</v>
      </c>
      <c r="AY50" s="147">
        <v>9.5000000000001306E-2</v>
      </c>
      <c r="BA50" s="294"/>
    </row>
    <row r="51" spans="2:53" ht="15.75" customHeight="1" x14ac:dyDescent="0.35">
      <c r="B51" s="88" t="s">
        <v>113</v>
      </c>
      <c r="C51" s="87">
        <v>0.2</v>
      </c>
      <c r="D51" s="5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260"/>
      <c r="AD51" s="59"/>
      <c r="AE51" s="59"/>
      <c r="AF51" s="200">
        <f t="shared" si="1"/>
        <v>9.6000000000000044E-2</v>
      </c>
      <c r="AG51" s="221">
        <v>7.5621933159260912E-2</v>
      </c>
      <c r="AH51" s="280">
        <f t="shared" si="0"/>
        <v>2.0378066840739131E-2</v>
      </c>
      <c r="AI51" s="251"/>
      <c r="AJ51" s="221">
        <v>7.3051174276511865E-2</v>
      </c>
      <c r="AK51" s="280">
        <v>2.2948825723488178E-2</v>
      </c>
      <c r="AL51" s="198"/>
      <c r="AM51" s="200">
        <v>9.6000000000000044E-2</v>
      </c>
      <c r="AN51" s="221">
        <v>7.8745744641050663E-2</v>
      </c>
      <c r="AO51" s="280">
        <v>1.725425535894938E-2</v>
      </c>
      <c r="AQ51" s="200">
        <v>9.6000000000000044E-2</v>
      </c>
      <c r="AR51" s="221"/>
      <c r="AS51" s="280"/>
      <c r="AX51" s="200">
        <v>9.5999999999999697E-2</v>
      </c>
      <c r="AY51" s="147">
        <v>9.5999999999998531E-2</v>
      </c>
      <c r="BA51" s="294"/>
    </row>
    <row r="52" spans="2:53" ht="15.75" customHeight="1" x14ac:dyDescent="0.35">
      <c r="B52" s="88"/>
      <c r="C52" s="87"/>
      <c r="D52" s="58"/>
      <c r="F52" s="78"/>
      <c r="G52" s="274"/>
      <c r="H52" s="274"/>
      <c r="I52" s="274"/>
      <c r="J52" s="274"/>
      <c r="K52" s="274"/>
      <c r="L52" s="274"/>
      <c r="M52" s="274"/>
      <c r="N52" s="274"/>
      <c r="O52" s="274"/>
      <c r="P52" s="274"/>
      <c r="Q52" s="274"/>
      <c r="R52" s="274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260"/>
      <c r="AD52" s="59"/>
      <c r="AE52" s="59"/>
      <c r="AF52" s="200">
        <f t="shared" si="1"/>
        <v>9.7000000000000045E-2</v>
      </c>
      <c r="AG52" s="221">
        <v>7.6632655174091235E-2</v>
      </c>
      <c r="AH52" s="280">
        <f t="shared" si="0"/>
        <v>2.0367344825908809E-2</v>
      </c>
      <c r="AI52" s="251"/>
      <c r="AJ52" s="221">
        <v>7.4066501889658465E-2</v>
      </c>
      <c r="AK52" s="280">
        <v>2.293349811034158E-2</v>
      </c>
      <c r="AL52" s="198"/>
      <c r="AM52" s="200">
        <v>9.7000000000000045E-2</v>
      </c>
      <c r="AN52" s="221">
        <v>7.9752891531426506E-2</v>
      </c>
      <c r="AO52" s="280">
        <v>1.7247108468573538E-2</v>
      </c>
      <c r="AQ52" s="200">
        <v>9.7000000000000045E-2</v>
      </c>
      <c r="AR52" s="221"/>
      <c r="AS52" s="280"/>
      <c r="AX52" s="200">
        <v>9.6999999999999698E-2</v>
      </c>
      <c r="AY52" s="147">
        <v>9.6999999999998421E-2</v>
      </c>
      <c r="BA52" s="294"/>
    </row>
    <row r="53" spans="2:53" ht="15.75" customHeight="1" x14ac:dyDescent="0.35">
      <c r="B53" s="88" t="s">
        <v>114</v>
      </c>
      <c r="C53" s="87">
        <v>0.5</v>
      </c>
      <c r="D53" s="58"/>
      <c r="F53" s="78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5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60"/>
      <c r="AD53" s="59"/>
      <c r="AE53" s="59"/>
      <c r="AF53" s="200">
        <f t="shared" si="1"/>
        <v>9.8000000000000045E-2</v>
      </c>
      <c r="AG53" s="221">
        <v>7.7643292281873499E-2</v>
      </c>
      <c r="AH53" s="280">
        <f t="shared" si="0"/>
        <v>2.0356707718126546E-2</v>
      </c>
      <c r="AI53" s="251"/>
      <c r="AJ53" s="221">
        <v>7.5081729047718815E-2</v>
      </c>
      <c r="AK53" s="280">
        <v>2.2918270952281231E-2</v>
      </c>
      <c r="AL53" s="198"/>
      <c r="AM53" s="200">
        <v>9.8000000000000045E-2</v>
      </c>
      <c r="AN53" s="221">
        <v>8.0380516738694174E-2</v>
      </c>
      <c r="AO53" s="280">
        <v>1.7619483261305871E-2</v>
      </c>
      <c r="AQ53" s="200">
        <v>9.8000000000000045E-2</v>
      </c>
      <c r="AR53" s="221"/>
      <c r="AS53" s="280"/>
      <c r="AX53" s="200">
        <v>9.7999999999999698E-2</v>
      </c>
      <c r="AY53" s="147">
        <v>9.7999999999999643E-2</v>
      </c>
      <c r="BA53" s="294"/>
    </row>
    <row r="54" spans="2:53" ht="15.75" customHeight="1" x14ac:dyDescent="0.35">
      <c r="B54" s="88"/>
      <c r="C54" s="87"/>
      <c r="D54" s="58"/>
      <c r="F54" s="78"/>
      <c r="G54" s="275"/>
      <c r="H54" s="275"/>
      <c r="I54" s="275"/>
      <c r="J54" s="276"/>
      <c r="K54" s="277"/>
      <c r="L54" s="277"/>
      <c r="M54" s="276"/>
      <c r="N54" s="277"/>
      <c r="O54" s="277"/>
      <c r="P54" s="276"/>
      <c r="Q54" s="277"/>
      <c r="R54" s="277"/>
      <c r="S54" s="260"/>
      <c r="T54" s="260"/>
      <c r="U54" s="260"/>
      <c r="V54" s="260"/>
      <c r="W54" s="260"/>
      <c r="X54" s="260"/>
      <c r="Y54" s="260"/>
      <c r="Z54" s="260"/>
      <c r="AA54" s="260"/>
      <c r="AB54" s="260"/>
      <c r="AC54" s="260"/>
      <c r="AD54" s="59"/>
      <c r="AE54" s="59"/>
      <c r="AF54" s="200">
        <f t="shared" si="1"/>
        <v>9.9000000000000046E-2</v>
      </c>
      <c r="AG54" s="221">
        <v>7.8653844874789325E-2</v>
      </c>
      <c r="AH54" s="280">
        <f t="shared" si="0"/>
        <v>2.0346155125210721E-2</v>
      </c>
      <c r="AI54" s="251"/>
      <c r="AJ54" s="221">
        <v>7.6096856217303666E-2</v>
      </c>
      <c r="AK54" s="280">
        <v>2.2903143782696381E-2</v>
      </c>
      <c r="AL54" s="198"/>
      <c r="AM54" s="200">
        <v>9.9000000000000046E-2</v>
      </c>
      <c r="AN54" s="221">
        <v>8.0886362975947756E-2</v>
      </c>
      <c r="AO54" s="280">
        <v>1.811363702405229E-2</v>
      </c>
      <c r="AQ54" s="200">
        <v>9.9000000000000046E-2</v>
      </c>
      <c r="AR54" s="221"/>
      <c r="AS54" s="280"/>
      <c r="AX54" s="200">
        <v>9.8999999999999699E-2</v>
      </c>
      <c r="AY54" s="147">
        <v>9.8999999999999533E-2</v>
      </c>
      <c r="BA54" s="294"/>
    </row>
    <row r="55" spans="2:53" ht="15.75" customHeight="1" x14ac:dyDescent="0.35">
      <c r="B55" s="88" t="s">
        <v>115</v>
      </c>
      <c r="C55" s="87">
        <v>0.2</v>
      </c>
      <c r="D55" s="58"/>
      <c r="F55" s="78"/>
      <c r="G55" s="275"/>
      <c r="H55" s="275"/>
      <c r="I55" s="275"/>
      <c r="J55" s="276"/>
      <c r="K55" s="277"/>
      <c r="L55" s="277"/>
      <c r="M55" s="276"/>
      <c r="N55" s="277"/>
      <c r="O55" s="277"/>
      <c r="P55" s="276"/>
      <c r="Q55" s="277"/>
      <c r="R55" s="277"/>
      <c r="S55" s="260"/>
      <c r="T55" s="260"/>
      <c r="U55" s="260"/>
      <c r="V55" s="260"/>
      <c r="W55" s="260"/>
      <c r="X55" s="260"/>
      <c r="Y55" s="260"/>
      <c r="Z55" s="260"/>
      <c r="AA55" s="260"/>
      <c r="AB55" s="260"/>
      <c r="AC55" s="260"/>
      <c r="AD55" s="59"/>
      <c r="AE55" s="59"/>
      <c r="AF55" s="200">
        <f t="shared" si="1"/>
        <v>0.10000000000000005</v>
      </c>
      <c r="AG55" s="221">
        <v>7.9664313342811877E-2</v>
      </c>
      <c r="AH55" s="280">
        <f t="shared" si="0"/>
        <v>2.0335686657188171E-2</v>
      </c>
      <c r="AI55" s="251"/>
      <c r="AJ55" s="221">
        <v>7.7111883862402308E-2</v>
      </c>
      <c r="AK55" s="280">
        <v>2.2888116137597739E-2</v>
      </c>
      <c r="AL55" s="198"/>
      <c r="AM55" s="200">
        <v>0.10000000000000005</v>
      </c>
      <c r="AN55" s="221">
        <v>8.1394042654888255E-2</v>
      </c>
      <c r="AO55" s="280">
        <v>1.8605957345111793E-2</v>
      </c>
      <c r="AQ55" s="200">
        <v>0.10000000000000005</v>
      </c>
      <c r="AR55" s="221"/>
      <c r="AS55" s="280"/>
      <c r="AX55" s="200">
        <v>9.99999999999997E-2</v>
      </c>
      <c r="AY55" s="147">
        <v>9.9999999999999645E-2</v>
      </c>
      <c r="BA55" s="294"/>
    </row>
    <row r="56" spans="2:53" ht="15.75" customHeight="1" x14ac:dyDescent="0.35">
      <c r="B56" s="88"/>
      <c r="C56" s="87"/>
      <c r="D56" s="58"/>
      <c r="F56" s="78"/>
      <c r="G56" s="275"/>
      <c r="H56" s="275"/>
      <c r="I56" s="275"/>
      <c r="J56" s="277"/>
      <c r="K56" s="277"/>
      <c r="L56" s="277"/>
      <c r="M56" s="277"/>
      <c r="N56" s="277"/>
      <c r="O56" s="277"/>
      <c r="P56" s="277"/>
      <c r="Q56" s="277"/>
      <c r="R56" s="277"/>
      <c r="S56" s="260"/>
      <c r="T56" s="260"/>
      <c r="U56" s="260"/>
      <c r="V56" s="260"/>
      <c r="W56" s="260"/>
      <c r="X56" s="260"/>
      <c r="Y56" s="260"/>
      <c r="Z56" s="260"/>
      <c r="AA56" s="260"/>
      <c r="AB56" s="260"/>
      <c r="AC56" s="260"/>
      <c r="AD56" s="59"/>
      <c r="AE56" s="59"/>
      <c r="AF56" s="200">
        <f t="shared" si="1"/>
        <v>0.10100000000000005</v>
      </c>
      <c r="AG56" s="221">
        <v>8.0337766872460525E-2</v>
      </c>
      <c r="AH56" s="280">
        <f t="shared" si="0"/>
        <v>2.0662233127539523E-2</v>
      </c>
      <c r="AI56" s="251"/>
      <c r="AJ56" s="221">
        <v>7.8126812444401894E-2</v>
      </c>
      <c r="AK56" s="280">
        <v>2.2873187555598154E-2</v>
      </c>
      <c r="AL56" s="198"/>
      <c r="AM56" s="200">
        <v>0.10100000000000005</v>
      </c>
      <c r="AN56" s="221">
        <v>8.1903557847035291E-2</v>
      </c>
      <c r="AO56" s="280">
        <v>1.9096442152964757E-2</v>
      </c>
      <c r="AQ56" s="200">
        <v>0.10100000000000005</v>
      </c>
      <c r="AR56" s="221"/>
      <c r="AS56" s="280"/>
      <c r="AX56" s="200">
        <v>0.10100000000000001</v>
      </c>
      <c r="AY56" s="147">
        <v>0.10099999999999976</v>
      </c>
      <c r="BA56" s="294"/>
    </row>
    <row r="57" spans="2:53" x14ac:dyDescent="0.35">
      <c r="B57" s="88" t="s">
        <v>117</v>
      </c>
      <c r="C57" s="87">
        <v>0.12</v>
      </c>
      <c r="D57" s="58"/>
      <c r="F57" s="78"/>
      <c r="G57" s="275"/>
      <c r="H57" s="275"/>
      <c r="I57" s="275"/>
      <c r="J57" s="277"/>
      <c r="K57" s="277"/>
      <c r="L57" s="277"/>
      <c r="M57" s="277"/>
      <c r="N57" s="277"/>
      <c r="O57" s="277"/>
      <c r="P57" s="277"/>
      <c r="Q57" s="277"/>
      <c r="R57" s="277"/>
      <c r="S57" s="260"/>
      <c r="T57" s="260"/>
      <c r="U57" s="260"/>
      <c r="V57" s="260"/>
      <c r="W57" s="260"/>
      <c r="X57" s="260"/>
      <c r="Y57" s="260"/>
      <c r="Z57" s="260"/>
      <c r="AA57" s="260"/>
      <c r="AB57" s="260"/>
      <c r="AC57" s="78"/>
      <c r="AF57" s="200">
        <f t="shared" si="1"/>
        <v>0.10200000000000005</v>
      </c>
      <c r="AG57" s="221">
        <v>8.0845106900695685E-2</v>
      </c>
      <c r="AH57" s="280">
        <f t="shared" si="0"/>
        <v>2.1154893099304364E-2</v>
      </c>
      <c r="AI57" s="251"/>
      <c r="AJ57" s="221">
        <v>7.914164242210231E-2</v>
      </c>
      <c r="AK57" s="280">
        <v>2.2858357577897739E-2</v>
      </c>
      <c r="AL57" s="198"/>
      <c r="AM57" s="200">
        <v>0.10200000000000005</v>
      </c>
      <c r="AN57" s="221">
        <v>8.2414910582356171E-2</v>
      </c>
      <c r="AO57" s="280">
        <v>1.9585089417643878E-2</v>
      </c>
      <c r="AQ57" s="200">
        <v>0.10200000000000005</v>
      </c>
      <c r="AR57" s="221"/>
      <c r="AS57" s="280"/>
      <c r="AX57" s="200">
        <v>0.10199999999999999</v>
      </c>
      <c r="AY57" s="147">
        <v>0.10200000000000009</v>
      </c>
      <c r="BA57" s="294"/>
    </row>
    <row r="58" spans="2:53" x14ac:dyDescent="0.35">
      <c r="B58" s="89" t="s">
        <v>118</v>
      </c>
      <c r="C58" s="101">
        <v>0.35</v>
      </c>
      <c r="D58" s="65"/>
      <c r="F58" s="78"/>
      <c r="G58" s="275"/>
      <c r="H58" s="275"/>
      <c r="I58" s="275"/>
      <c r="J58" s="276"/>
      <c r="K58" s="277"/>
      <c r="L58" s="277"/>
      <c r="M58" s="276"/>
      <c r="N58" s="277"/>
      <c r="O58" s="277"/>
      <c r="P58" s="276"/>
      <c r="Q58" s="277"/>
      <c r="R58" s="277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78"/>
      <c r="AF58" s="200">
        <f t="shared" si="1"/>
        <v>0.10300000000000005</v>
      </c>
      <c r="AG58" s="221">
        <v>8.1354282230851949E-2</v>
      </c>
      <c r="AH58" s="280">
        <f t="shared" si="0"/>
        <v>2.1645717769148101E-2</v>
      </c>
      <c r="AI58" s="251"/>
      <c r="AJ58" s="221">
        <v>8.0078209534173661E-2</v>
      </c>
      <c r="AK58" s="280">
        <v>2.2921790465826389E-2</v>
      </c>
      <c r="AL58" s="198"/>
      <c r="AM58" s="200">
        <v>0.10300000000000005</v>
      </c>
      <c r="AN58" s="221">
        <v>8.2928102848931928E-2</v>
      </c>
      <c r="AO58" s="280">
        <v>2.0071897151068122E-2</v>
      </c>
      <c r="AQ58" s="200">
        <v>0.10300000000000005</v>
      </c>
      <c r="AR58" s="221"/>
      <c r="AS58" s="280"/>
      <c r="AX58" s="200">
        <v>0.10299999999999999</v>
      </c>
      <c r="AY58" s="147">
        <v>0.10300000000000042</v>
      </c>
      <c r="BA58" s="294"/>
    </row>
    <row r="59" spans="2:53" x14ac:dyDescent="0.35">
      <c r="F59" s="78"/>
      <c r="G59" s="275"/>
      <c r="H59" s="275"/>
      <c r="I59" s="275"/>
      <c r="J59" s="277"/>
      <c r="K59" s="277"/>
      <c r="L59" s="277"/>
      <c r="M59" s="277"/>
      <c r="N59" s="277"/>
      <c r="O59" s="277"/>
      <c r="P59" s="277"/>
      <c r="Q59" s="277"/>
      <c r="R59" s="277"/>
      <c r="S59" s="260"/>
      <c r="T59" s="260"/>
      <c r="U59" s="260"/>
      <c r="V59" s="260"/>
      <c r="W59" s="260"/>
      <c r="X59" s="260"/>
      <c r="Y59" s="260"/>
      <c r="Z59" s="260"/>
      <c r="AA59" s="260"/>
      <c r="AB59" s="260"/>
      <c r="AC59" s="78"/>
      <c r="AF59" s="200">
        <f t="shared" si="1"/>
        <v>0.10400000000000005</v>
      </c>
      <c r="AG59" s="221">
        <v>8.1865294908404884E-2</v>
      </c>
      <c r="AH59" s="280">
        <f t="shared" si="0"/>
        <v>2.2134705091595167E-2</v>
      </c>
      <c r="AI59" s="251"/>
      <c r="AJ59" s="221">
        <v>8.0586761337159363E-2</v>
      </c>
      <c r="AK59" s="280">
        <v>2.3413238662840688E-2</v>
      </c>
      <c r="AL59" s="198"/>
      <c r="AM59" s="200">
        <v>0.10400000000000005</v>
      </c>
      <c r="AN59" s="221">
        <v>8.344313659264424E-2</v>
      </c>
      <c r="AO59" s="280">
        <v>2.055686340735581E-2</v>
      </c>
      <c r="AQ59" s="200">
        <v>0.10400000000000005</v>
      </c>
      <c r="AR59" s="221"/>
      <c r="AS59" s="280"/>
      <c r="AX59" s="200">
        <v>0.104</v>
      </c>
      <c r="AY59" s="147">
        <v>0.10399999999999965</v>
      </c>
      <c r="BA59" s="294"/>
    </row>
    <row r="60" spans="2:53" x14ac:dyDescent="0.35">
      <c r="F60" s="78"/>
      <c r="G60" s="275"/>
      <c r="H60" s="275"/>
      <c r="I60" s="275"/>
      <c r="J60" s="278"/>
      <c r="K60" s="278"/>
      <c r="L60" s="278"/>
      <c r="M60" s="278"/>
      <c r="N60" s="278"/>
      <c r="O60" s="278"/>
      <c r="P60" s="278"/>
      <c r="Q60" s="278"/>
      <c r="R60" s="278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78"/>
      <c r="AF60" s="200">
        <f t="shared" si="1"/>
        <v>0.10500000000000005</v>
      </c>
      <c r="AG60" s="221">
        <v>8.2378146936957108E-2</v>
      </c>
      <c r="AH60" s="280">
        <f t="shared" si="0"/>
        <v>2.2621853063042943E-2</v>
      </c>
      <c r="AI60" s="251"/>
      <c r="AJ60" s="221">
        <v>8.1097153597832428E-2</v>
      </c>
      <c r="AK60" s="280">
        <v>2.3902846402167624E-2</v>
      </c>
      <c r="AL60" s="198"/>
      <c r="AM60" s="200">
        <v>0.10500000000000005</v>
      </c>
      <c r="AN60" s="221">
        <v>8.3960013716849247E-2</v>
      </c>
      <c r="AO60" s="280">
        <v>2.1039986283150805E-2</v>
      </c>
      <c r="AQ60" s="200">
        <v>0.10500000000000005</v>
      </c>
      <c r="AR60" s="221"/>
      <c r="AS60" s="280"/>
      <c r="AX60" s="200">
        <v>0.105</v>
      </c>
      <c r="AY60" s="147">
        <v>0.10499999999999843</v>
      </c>
      <c r="BA60" s="294"/>
    </row>
    <row r="61" spans="2:53" x14ac:dyDescent="0.35">
      <c r="B61" s="264" t="s">
        <v>574</v>
      </c>
      <c r="C61" s="265"/>
      <c r="D61" s="266"/>
      <c r="F61" s="78"/>
      <c r="G61" s="275"/>
      <c r="H61" s="275"/>
      <c r="I61" s="275"/>
      <c r="J61" s="278"/>
      <c r="K61" s="278"/>
      <c r="L61" s="278"/>
      <c r="M61" s="278"/>
      <c r="N61" s="278"/>
      <c r="O61" s="278"/>
      <c r="P61" s="278"/>
      <c r="Q61" s="278"/>
      <c r="R61" s="278"/>
      <c r="S61" s="269"/>
      <c r="T61" s="269"/>
      <c r="U61" s="269"/>
      <c r="V61" s="269"/>
      <c r="W61" s="269"/>
      <c r="X61" s="269"/>
      <c r="Y61" s="269"/>
      <c r="Z61" s="269"/>
      <c r="AA61" s="269"/>
      <c r="AB61" s="269"/>
      <c r="AC61" s="78"/>
      <c r="AF61" s="200">
        <f t="shared" si="1"/>
        <v>0.10600000000000005</v>
      </c>
      <c r="AG61" s="221">
        <v>8.2892840277911661E-2</v>
      </c>
      <c r="AH61" s="280">
        <f t="shared" si="0"/>
        <v>2.3107159722088391E-2</v>
      </c>
      <c r="AI61" s="251"/>
      <c r="AJ61" s="221">
        <v>8.1609388371505887E-2</v>
      </c>
      <c r="AK61" s="280">
        <v>2.4390611628494166E-2</v>
      </c>
      <c r="AL61" s="198"/>
      <c r="AM61" s="200">
        <v>0.10600000000000005</v>
      </c>
      <c r="AN61" s="221">
        <v>8.4478736082065575E-2</v>
      </c>
      <c r="AO61" s="280">
        <v>2.1521263917934477E-2</v>
      </c>
      <c r="AQ61" s="200">
        <v>0.10600000000000005</v>
      </c>
      <c r="AR61" s="221"/>
      <c r="AS61" s="280"/>
      <c r="AX61" s="200">
        <v>0.106</v>
      </c>
      <c r="AY61" s="147">
        <v>0.10599999999999943</v>
      </c>
      <c r="BA61" s="294"/>
    </row>
    <row r="62" spans="2:53" x14ac:dyDescent="0.35">
      <c r="B62" s="113" t="s">
        <v>235</v>
      </c>
      <c r="C62" s="322">
        <v>0</v>
      </c>
      <c r="D62" s="140"/>
      <c r="F62" s="78"/>
      <c r="G62" s="275"/>
      <c r="H62" s="275"/>
      <c r="I62" s="275"/>
      <c r="J62" s="277"/>
      <c r="K62" s="277"/>
      <c r="L62" s="277"/>
      <c r="M62" s="277"/>
      <c r="N62" s="277"/>
      <c r="O62" s="277"/>
      <c r="P62" s="277"/>
      <c r="Q62" s="277"/>
      <c r="R62" s="277"/>
      <c r="S62" s="260"/>
      <c r="T62" s="260"/>
      <c r="U62" s="260"/>
      <c r="V62" s="260"/>
      <c r="W62" s="260"/>
      <c r="X62" s="260"/>
      <c r="Y62" s="260"/>
      <c r="Z62" s="260"/>
      <c r="AA62" s="260"/>
      <c r="AB62" s="260"/>
      <c r="AC62" s="78"/>
      <c r="AF62" s="200">
        <f t="shared" si="1"/>
        <v>0.10700000000000005</v>
      </c>
      <c r="AG62" s="221">
        <v>8.340937685015426E-2</v>
      </c>
      <c r="AH62" s="280">
        <f t="shared" si="0"/>
        <v>2.3590623149845794E-2</v>
      </c>
      <c r="AI62" s="251"/>
      <c r="AJ62" s="221">
        <v>8.2123467671364248E-2</v>
      </c>
      <c r="AK62" s="280">
        <v>2.4876532328635806E-2</v>
      </c>
      <c r="AL62" s="198"/>
      <c r="AM62" s="200">
        <v>0.10700000000000005</v>
      </c>
      <c r="AN62" s="221">
        <v>8.4999305505665479E-2</v>
      </c>
      <c r="AO62" s="280">
        <v>2.2000694494334574E-2</v>
      </c>
      <c r="AQ62" s="200">
        <v>0.10700000000000005</v>
      </c>
      <c r="AR62" s="221"/>
      <c r="AS62" s="280"/>
      <c r="AX62" s="200">
        <v>0.107</v>
      </c>
      <c r="AY62" s="147">
        <v>0.10699999999999932</v>
      </c>
      <c r="BA62" s="294"/>
    </row>
    <row r="63" spans="2:53" x14ac:dyDescent="0.35">
      <c r="B63" s="114"/>
      <c r="C63" s="155"/>
      <c r="D63" s="141"/>
      <c r="F63" s="78"/>
      <c r="G63" s="275"/>
      <c r="H63" s="275"/>
      <c r="I63" s="275"/>
      <c r="J63" s="277"/>
      <c r="K63" s="277"/>
      <c r="L63" s="277"/>
      <c r="M63" s="277"/>
      <c r="N63" s="277"/>
      <c r="O63" s="277"/>
      <c r="P63" s="277"/>
      <c r="Q63" s="277"/>
      <c r="R63" s="277"/>
      <c r="S63" s="260"/>
      <c r="T63" s="260"/>
      <c r="U63" s="260"/>
      <c r="V63" s="260"/>
      <c r="W63" s="260"/>
      <c r="X63" s="260"/>
      <c r="Y63" s="260"/>
      <c r="Z63" s="260"/>
      <c r="AA63" s="260"/>
      <c r="AB63" s="260"/>
      <c r="AF63" s="200">
        <f t="shared" si="1"/>
        <v>0.10800000000000005</v>
      </c>
      <c r="AG63" s="221">
        <v>8.3927758529734886E-2</v>
      </c>
      <c r="AH63" s="280">
        <f t="shared" si="0"/>
        <v>2.4072241470265168E-2</v>
      </c>
      <c r="AI63" s="251"/>
      <c r="AJ63" s="221">
        <v>8.2639393468142197E-2</v>
      </c>
      <c r="AK63" s="280">
        <v>2.5360606531857857E-2</v>
      </c>
      <c r="AL63" s="198"/>
      <c r="AM63" s="200">
        <v>0.10800000000000005</v>
      </c>
      <c r="AN63" s="221">
        <v>8.5521723761560864E-2</v>
      </c>
      <c r="AO63" s="280">
        <v>2.247827623843919E-2</v>
      </c>
      <c r="AQ63" s="200">
        <v>0.10800000000000005</v>
      </c>
      <c r="AR63" s="221"/>
      <c r="AS63" s="280"/>
      <c r="AX63" s="200">
        <v>0.108</v>
      </c>
      <c r="AY63" s="147">
        <v>0.1080000000000001</v>
      </c>
      <c r="BA63" s="294"/>
    </row>
    <row r="64" spans="2:53" x14ac:dyDescent="0.35">
      <c r="B64" s="88" t="s">
        <v>364</v>
      </c>
      <c r="C64" s="142">
        <v>0.09</v>
      </c>
      <c r="D64" s="143"/>
      <c r="F64" s="78"/>
      <c r="G64" s="275"/>
      <c r="H64" s="275"/>
      <c r="I64" s="275"/>
      <c r="J64" s="277"/>
      <c r="K64" s="277"/>
      <c r="L64" s="277"/>
      <c r="M64" s="277"/>
      <c r="N64" s="277"/>
      <c r="O64" s="277"/>
      <c r="P64" s="277"/>
      <c r="Q64" s="277"/>
      <c r="R64" s="277"/>
      <c r="S64" s="260"/>
      <c r="T64" s="260"/>
      <c r="U64" s="260"/>
      <c r="V64" s="260"/>
      <c r="W64" s="260"/>
      <c r="X64" s="260"/>
      <c r="Y64" s="260"/>
      <c r="Z64" s="260"/>
      <c r="AA64" s="260"/>
      <c r="AB64" s="260"/>
      <c r="AF64" s="200">
        <f t="shared" si="1"/>
        <v>0.10900000000000006</v>
      </c>
      <c r="AG64" s="221">
        <v>8.4447987149549597E-2</v>
      </c>
      <c r="AH64" s="280">
        <f t="shared" si="0"/>
        <v>2.4552012850450458E-2</v>
      </c>
      <c r="AI64" s="251"/>
      <c r="AJ64" s="221">
        <v>8.3157167689794198E-2</v>
      </c>
      <c r="AK64" s="280">
        <v>2.5842832310205857E-2</v>
      </c>
      <c r="AL64" s="198"/>
      <c r="AM64" s="200">
        <v>0.10900000000000006</v>
      </c>
      <c r="AN64" s="221">
        <v>8.6045992579896424E-2</v>
      </c>
      <c r="AO64" s="280">
        <v>2.2954007420103631E-2</v>
      </c>
      <c r="AQ64" s="200">
        <v>0.10900000000000006</v>
      </c>
      <c r="AR64" s="221"/>
      <c r="AS64" s="280"/>
      <c r="AX64" s="200">
        <v>0.109</v>
      </c>
      <c r="AY64" s="147">
        <v>0.10899999999999976</v>
      </c>
      <c r="BA64" s="294"/>
    </row>
    <row r="65" spans="2:53" x14ac:dyDescent="0.35">
      <c r="B65" s="88"/>
      <c r="C65" s="90"/>
      <c r="D65" s="143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AF65" s="200">
        <f t="shared" si="1"/>
        <v>0.11000000000000006</v>
      </c>
      <c r="AG65" s="221">
        <v>8.4970064499032549E-2</v>
      </c>
      <c r="AH65" s="280">
        <f t="shared" si="0"/>
        <v>2.5029935500967507E-2</v>
      </c>
      <c r="AI65" s="251"/>
      <c r="AJ65" s="221">
        <v>8.3676792221178076E-2</v>
      </c>
      <c r="AK65" s="280">
        <v>2.632320777882198E-2</v>
      </c>
      <c r="AL65" s="198"/>
      <c r="AM65" s="200">
        <v>0.11000000000000006</v>
      </c>
      <c r="AN65" s="221">
        <v>8.6571666132338576E-2</v>
      </c>
      <c r="AO65" s="280">
        <v>2.342833386766148E-2</v>
      </c>
      <c r="AQ65" s="200">
        <v>0.11000000000000006</v>
      </c>
      <c r="AR65" s="221"/>
      <c r="AS65" s="280"/>
      <c r="AX65" s="200">
        <v>0.11</v>
      </c>
      <c r="AY65" s="147">
        <v>0.11000000000000032</v>
      </c>
      <c r="BA65" s="294"/>
    </row>
    <row r="66" spans="2:53" x14ac:dyDescent="0.35">
      <c r="B66" s="88" t="s">
        <v>365</v>
      </c>
      <c r="C66" s="142">
        <v>0.15</v>
      </c>
      <c r="D66" s="143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AF66" s="200">
        <f t="shared" si="1"/>
        <v>0.11100000000000006</v>
      </c>
      <c r="AG66" s="221">
        <v>8.5493992323843804E-2</v>
      </c>
      <c r="AH66" s="280">
        <f t="shared" si="0"/>
        <v>2.5506007676156253E-2</v>
      </c>
      <c r="AI66" s="251"/>
      <c r="AJ66" s="221">
        <v>8.4198268903734608E-2</v>
      </c>
      <c r="AK66" s="280">
        <v>2.6801731096265449E-2</v>
      </c>
      <c r="AL66" s="198"/>
      <c r="AM66" s="200">
        <v>0.11100000000000006</v>
      </c>
      <c r="AN66" s="221">
        <v>8.7098808308124553E-2</v>
      </c>
      <c r="AO66" s="280">
        <v>2.3901191691875504E-2</v>
      </c>
      <c r="AQ66" s="200">
        <v>0.11100000000000006</v>
      </c>
      <c r="AR66" s="221"/>
      <c r="AS66" s="280"/>
      <c r="AX66" s="200">
        <v>0.111</v>
      </c>
      <c r="AY66" s="147">
        <v>0.11100000000000021</v>
      </c>
      <c r="BA66" s="294"/>
    </row>
    <row r="67" spans="2:53" x14ac:dyDescent="0.35">
      <c r="B67" s="88" t="s">
        <v>113</v>
      </c>
      <c r="C67" s="142">
        <v>0.15</v>
      </c>
      <c r="D67" s="143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AF67" s="200">
        <f t="shared" si="1"/>
        <v>0.11200000000000006</v>
      </c>
      <c r="AG67" s="221">
        <v>8.601977232557112E-2</v>
      </c>
      <c r="AH67" s="280">
        <f t="shared" si="0"/>
        <v>2.5980227674428938E-2</v>
      </c>
      <c r="AI67" s="251"/>
      <c r="AJ67" s="221">
        <v>8.4721599535176662E-2</v>
      </c>
      <c r="AK67" s="280">
        <v>2.7278400464823396E-2</v>
      </c>
      <c r="AL67" s="198"/>
      <c r="AM67" s="200">
        <v>0.11200000000000006</v>
      </c>
      <c r="AN67" s="221">
        <v>8.7627687771848928E-2</v>
      </c>
      <c r="AO67" s="280">
        <v>2.437231222815113E-2</v>
      </c>
      <c r="AQ67" s="200">
        <v>0.11200000000000006</v>
      </c>
      <c r="AR67" s="221"/>
      <c r="AS67" s="280"/>
      <c r="AX67" s="200">
        <v>0.112</v>
      </c>
      <c r="AY67" s="147">
        <v>0.1120000000000001</v>
      </c>
      <c r="BA67" s="294"/>
    </row>
    <row r="68" spans="2:53" x14ac:dyDescent="0.35">
      <c r="B68" s="88"/>
      <c r="C68" s="90"/>
      <c r="D68" s="143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AF68" s="200">
        <f t="shared" si="1"/>
        <v>0.11300000000000006</v>
      </c>
      <c r="AG68" s="221">
        <v>8.6547045550945834E-2</v>
      </c>
      <c r="AH68" s="280">
        <f t="shared" si="0"/>
        <v>2.6452954449054225E-2</v>
      </c>
      <c r="AI68" s="251"/>
      <c r="AJ68" s="221">
        <v>8.5246785869173225E-2</v>
      </c>
      <c r="AK68" s="280">
        <v>2.7753214130826834E-2</v>
      </c>
      <c r="AL68" s="198"/>
      <c r="AM68" s="200">
        <v>0.11300000000000006</v>
      </c>
      <c r="AN68" s="221">
        <v>8.815830565682492E-2</v>
      </c>
      <c r="AO68" s="280">
        <v>2.4841694343175139E-2</v>
      </c>
      <c r="AQ68" s="200">
        <v>0.11300000000000006</v>
      </c>
      <c r="AR68" s="221"/>
      <c r="AS68" s="280"/>
      <c r="AX68" s="200">
        <v>0.113</v>
      </c>
      <c r="AY68" s="147">
        <v>0.11299999999999977</v>
      </c>
      <c r="BA68" s="294"/>
    </row>
    <row r="69" spans="2:53" x14ac:dyDescent="0.35">
      <c r="B69" s="88" t="s">
        <v>114</v>
      </c>
      <c r="C69" s="142">
        <v>0</v>
      </c>
      <c r="D69" s="143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AF69" s="200">
        <f t="shared" si="1"/>
        <v>0.11400000000000006</v>
      </c>
      <c r="AG69" s="221">
        <v>8.7075708869971624E-2</v>
      </c>
      <c r="AH69" s="280">
        <f t="shared" si="0"/>
        <v>2.6924291130028435E-2</v>
      </c>
      <c r="AI69" s="251"/>
      <c r="AJ69" s="221">
        <v>8.5773829615044539E-2</v>
      </c>
      <c r="AK69" s="280">
        <v>2.8226170384955521E-2</v>
      </c>
      <c r="AL69" s="198"/>
      <c r="AM69" s="200">
        <v>0.11400000000000006</v>
      </c>
      <c r="AN69" s="221">
        <v>8.8690663059218799E-2</v>
      </c>
      <c r="AO69" s="280">
        <v>2.530933694078126E-2</v>
      </c>
      <c r="AQ69" s="200">
        <v>0.11400000000000006</v>
      </c>
      <c r="AR69" s="221"/>
      <c r="AS69" s="280"/>
      <c r="AX69" s="200">
        <v>0.114</v>
      </c>
      <c r="AY69" s="147">
        <v>0.1140000000000001</v>
      </c>
      <c r="BA69" s="294"/>
    </row>
    <row r="70" spans="2:53" x14ac:dyDescent="0.35">
      <c r="B70" s="88"/>
      <c r="C70" s="142"/>
      <c r="D70" s="143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AF70" s="200">
        <f t="shared" si="1"/>
        <v>0.11500000000000006</v>
      </c>
      <c r="AG70" s="221">
        <v>8.7606110315810337E-2</v>
      </c>
      <c r="AH70" s="280">
        <f t="shared" ref="AH70:AH133" si="2">AF70-AG70</f>
        <v>2.7393889684189723E-2</v>
      </c>
      <c r="AI70" s="251"/>
      <c r="AJ70" s="221">
        <v>8.6302732437458118E-2</v>
      </c>
      <c r="AK70" s="280">
        <v>2.8697267562541942E-2</v>
      </c>
      <c r="AL70" s="198"/>
      <c r="AM70" s="200">
        <v>0.11500000000000006</v>
      </c>
      <c r="AN70" s="221">
        <v>8.9224761037854261E-2</v>
      </c>
      <c r="AO70" s="280">
        <v>2.5775238962145799E-2</v>
      </c>
      <c r="AQ70" s="200">
        <v>0.11500000000000006</v>
      </c>
      <c r="AR70" s="221"/>
      <c r="AS70" s="280"/>
      <c r="AX70" s="200">
        <v>0.115</v>
      </c>
      <c r="AY70" s="147">
        <v>0.11499999999999977</v>
      </c>
      <c r="BA70" s="294"/>
    </row>
    <row r="71" spans="2:53" x14ac:dyDescent="0.35">
      <c r="B71" s="88" t="s">
        <v>115</v>
      </c>
      <c r="C71" s="142">
        <v>0.2</v>
      </c>
      <c r="D71" s="143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AF71" s="200">
        <f t="shared" ref="AF71:AF134" si="3">AF70+0.1%</f>
        <v>0.11600000000000006</v>
      </c>
      <c r="AG71" s="221">
        <v>8.813825099360284E-2</v>
      </c>
      <c r="AH71" s="280">
        <f t="shared" si="2"/>
        <v>2.7861749006397221E-2</v>
      </c>
      <c r="AI71" s="251"/>
      <c r="AJ71" s="221">
        <v>8.6832760838581047E-2</v>
      </c>
      <c r="AK71" s="280">
        <v>2.9167239161419015E-2</v>
      </c>
      <c r="AL71" s="198"/>
      <c r="AM71" s="200">
        <v>0.11600000000000006</v>
      </c>
      <c r="AN71" s="221">
        <v>8.9760600614034569E-2</v>
      </c>
      <c r="AO71" s="280">
        <v>2.6239399385965492E-2</v>
      </c>
      <c r="AQ71" s="200">
        <v>0.11600000000000006</v>
      </c>
      <c r="AR71" s="221"/>
      <c r="AS71" s="280"/>
      <c r="AX71" s="200">
        <v>0.11600000000000001</v>
      </c>
      <c r="AY71" s="147">
        <v>0.1160000000000001</v>
      </c>
      <c r="BA71" s="294"/>
    </row>
    <row r="72" spans="2:53" x14ac:dyDescent="0.35">
      <c r="B72" s="88"/>
      <c r="C72" s="90"/>
      <c r="D72" s="143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AF72" s="200">
        <f t="shared" si="3"/>
        <v>0.11700000000000006</v>
      </c>
      <c r="AG72" s="221">
        <v>8.8672131971122115E-2</v>
      </c>
      <c r="AH72" s="280">
        <f t="shared" si="2"/>
        <v>2.8327868028877948E-2</v>
      </c>
      <c r="AI72" s="251"/>
      <c r="AJ72" s="221">
        <v>8.7364496934501545E-2</v>
      </c>
      <c r="AK72" s="280">
        <v>2.9635503065498517E-2</v>
      </c>
      <c r="AL72" s="198"/>
      <c r="AM72" s="200">
        <v>0.11700000000000006</v>
      </c>
      <c r="AN72" s="221">
        <v>9.0298182771354929E-2</v>
      </c>
      <c r="AO72" s="280">
        <v>2.6701817228645133E-2</v>
      </c>
      <c r="AQ72" s="200">
        <v>0.11700000000000006</v>
      </c>
      <c r="AR72" s="221"/>
      <c r="AS72" s="280"/>
      <c r="AX72" s="200">
        <v>0.11700000000000001</v>
      </c>
      <c r="AY72" s="147">
        <v>0.11699999999999933</v>
      </c>
      <c r="BA72" s="294"/>
    </row>
    <row r="73" spans="2:53" x14ac:dyDescent="0.35">
      <c r="B73" s="88" t="s">
        <v>117</v>
      </c>
      <c r="C73" s="142">
        <v>0.2</v>
      </c>
      <c r="D73" s="143"/>
      <c r="AF73" s="200">
        <f t="shared" si="3"/>
        <v>0.11800000000000006</v>
      </c>
      <c r="AG73" s="221">
        <v>8.920775427858918E-2</v>
      </c>
      <c r="AH73" s="280">
        <f t="shared" si="2"/>
        <v>2.8792245721410883E-2</v>
      </c>
      <c r="AI73" s="251"/>
      <c r="AJ73" s="221">
        <v>8.7897976762420393E-2</v>
      </c>
      <c r="AK73" s="280">
        <v>3.010202323757967E-2</v>
      </c>
      <c r="AL73" s="198"/>
      <c r="AM73" s="200">
        <v>0.11800000000000006</v>
      </c>
      <c r="AN73" s="221">
        <v>9.0837508455520855E-2</v>
      </c>
      <c r="AO73" s="280">
        <v>2.7162491544479209E-2</v>
      </c>
      <c r="AQ73" s="200">
        <v>0.11800000000000006</v>
      </c>
      <c r="AR73" s="221"/>
      <c r="AS73" s="280"/>
      <c r="AX73" s="200">
        <v>0.11799999999999999</v>
      </c>
      <c r="AY73" s="147">
        <v>0.11799999999999966</v>
      </c>
      <c r="BA73" s="294"/>
    </row>
    <row r="74" spans="2:53" x14ac:dyDescent="0.35">
      <c r="B74" s="88" t="s">
        <v>118</v>
      </c>
      <c r="C74" s="142">
        <v>0.25</v>
      </c>
      <c r="D74" s="143"/>
      <c r="AF74" s="200">
        <f t="shared" si="3"/>
        <v>0.11900000000000006</v>
      </c>
      <c r="AG74" s="221">
        <v>8.9745118908477028E-2</v>
      </c>
      <c r="AH74" s="280">
        <f t="shared" si="2"/>
        <v>2.9254881091523036E-2</v>
      </c>
      <c r="AI74" s="251"/>
      <c r="AJ74" s="221">
        <v>8.8433201392516869E-2</v>
      </c>
      <c r="AK74" s="280">
        <v>3.0566798607483195E-2</v>
      </c>
      <c r="AL74" s="198"/>
      <c r="AM74" s="200">
        <v>0.11900000000000006</v>
      </c>
      <c r="AN74" s="221">
        <v>9.1378578574173863E-2</v>
      </c>
      <c r="AO74" s="280">
        <v>2.7621421425826201E-2</v>
      </c>
      <c r="AQ74" s="200">
        <v>0.11900000000000006</v>
      </c>
      <c r="AR74" s="221"/>
      <c r="AS74" s="280"/>
      <c r="AX74" s="200">
        <v>0.11899999999999999</v>
      </c>
      <c r="AY74" s="147">
        <v>0.11900000000000133</v>
      </c>
      <c r="BA74" s="294"/>
    </row>
    <row r="75" spans="2:53" x14ac:dyDescent="0.35">
      <c r="B75" s="88" t="s">
        <v>165</v>
      </c>
      <c r="C75" s="156">
        <f>'JV Waterfall (Calc)'!F94*C62</f>
        <v>0</v>
      </c>
      <c r="D75" s="143"/>
      <c r="AF75" s="200">
        <f t="shared" si="3"/>
        <v>0.12000000000000006</v>
      </c>
      <c r="AG75" s="221">
        <v>9.0284226815342539E-2</v>
      </c>
      <c r="AH75" s="280">
        <f t="shared" si="2"/>
        <v>2.9715773184657526E-2</v>
      </c>
      <c r="AI75" s="251"/>
      <c r="AJ75" s="221">
        <v>8.8970171857184477E-2</v>
      </c>
      <c r="AK75" s="280">
        <v>3.1029828142815588E-2</v>
      </c>
      <c r="AL75" s="198"/>
      <c r="AM75" s="200">
        <v>0.12000000000000006</v>
      </c>
      <c r="AN75" s="221">
        <v>9.1921393996717615E-2</v>
      </c>
      <c r="AO75" s="280">
        <v>2.807860600328245E-2</v>
      </c>
      <c r="AQ75" s="200">
        <v>0.12000000000000006</v>
      </c>
      <c r="AR75" s="221"/>
      <c r="AS75" s="280"/>
      <c r="AX75" s="200">
        <v>0.12</v>
      </c>
      <c r="AY75" s="147">
        <v>0.11999999999999966</v>
      </c>
      <c r="BA75" s="294"/>
    </row>
    <row r="76" spans="2:53" x14ac:dyDescent="0.35">
      <c r="B76" s="56"/>
      <c r="C76" s="144"/>
      <c r="D76" s="143"/>
      <c r="AF76" s="200">
        <f t="shared" si="3"/>
        <v>0.12100000000000007</v>
      </c>
      <c r="AG76" s="221">
        <v>9.0825078915635515E-2</v>
      </c>
      <c r="AH76" s="280">
        <f t="shared" si="2"/>
        <v>3.017492108436455E-2</v>
      </c>
      <c r="AI76" s="251"/>
      <c r="AJ76" s="221">
        <v>8.9508889150861304E-2</v>
      </c>
      <c r="AK76" s="280">
        <v>3.1491110849138762E-2</v>
      </c>
      <c r="AL76" s="198"/>
      <c r="AM76" s="200">
        <v>0.12100000000000007</v>
      </c>
      <c r="AN76" s="221">
        <v>9.2465955554141388E-2</v>
      </c>
      <c r="AO76" s="280">
        <v>2.8534044445858678E-2</v>
      </c>
      <c r="AQ76" s="200">
        <v>0.12100000000000007</v>
      </c>
      <c r="AR76" s="221"/>
      <c r="AS76" s="280"/>
      <c r="AX76" s="200">
        <v>0.121</v>
      </c>
      <c r="AY76" s="147">
        <v>0.12099999999999844</v>
      </c>
      <c r="BA76" s="294"/>
    </row>
    <row r="77" spans="2:53" x14ac:dyDescent="0.35">
      <c r="B77" s="88" t="s">
        <v>166</v>
      </c>
      <c r="C77" s="157">
        <f ca="1">(('Fees and CF Timing (Calc)'!$F$15+1)^4)-1</f>
        <v>0.2000000000000004</v>
      </c>
      <c r="D77" s="143"/>
      <c r="AF77" s="200">
        <f t="shared" si="3"/>
        <v>0.12200000000000007</v>
      </c>
      <c r="AG77" s="221">
        <v>9.136767608752927E-2</v>
      </c>
      <c r="AH77" s="280">
        <f t="shared" si="2"/>
        <v>3.0632323912470796E-2</v>
      </c>
      <c r="AI77" s="251"/>
      <c r="AJ77" s="221">
        <v>9.0049354229829737E-2</v>
      </c>
      <c r="AK77" s="280">
        <v>3.195064577017033E-2</v>
      </c>
      <c r="AL77" s="198"/>
      <c r="AM77" s="200">
        <v>0.12200000000000007</v>
      </c>
      <c r="AN77" s="221">
        <v>9.3012264038865089E-2</v>
      </c>
      <c r="AO77" s="280">
        <v>2.8987735961134978E-2</v>
      </c>
      <c r="AQ77" s="200">
        <v>0.12200000000000007</v>
      </c>
      <c r="AR77" s="221"/>
      <c r="AS77" s="280"/>
      <c r="AX77" s="200">
        <v>0.122</v>
      </c>
      <c r="AY77" s="147">
        <v>0.12199999999999922</v>
      </c>
      <c r="BA77" s="294"/>
    </row>
    <row r="78" spans="2:53" x14ac:dyDescent="0.35">
      <c r="B78" s="89" t="s">
        <v>173</v>
      </c>
      <c r="C78" s="158">
        <f ca="1">C20-C77</f>
        <v>-3.8857805861880479E-16</v>
      </c>
      <c r="D78" s="145"/>
      <c r="AF78" s="200">
        <f t="shared" si="3"/>
        <v>0.12300000000000007</v>
      </c>
      <c r="AG78" s="221">
        <v>9.1912019170746095E-2</v>
      </c>
      <c r="AH78" s="280">
        <f t="shared" si="2"/>
        <v>3.1087980829253972E-2</v>
      </c>
      <c r="AI78" s="251"/>
      <c r="AJ78" s="221">
        <v>9.0591568012045709E-2</v>
      </c>
      <c r="AK78" s="280">
        <v>3.2408431987954359E-2</v>
      </c>
      <c r="AL78" s="198"/>
      <c r="AM78" s="200">
        <v>0.12300000000000007</v>
      </c>
      <c r="AN78" s="221">
        <v>9.3559805936533458E-2</v>
      </c>
      <c r="AO78" s="280">
        <v>2.944019406346661E-2</v>
      </c>
      <c r="AQ78" s="200">
        <v>0.12300000000000007</v>
      </c>
      <c r="AR78" s="221"/>
      <c r="AS78" s="280"/>
      <c r="AX78" s="200">
        <v>0.123</v>
      </c>
      <c r="AY78" s="147">
        <v>0.12299999999999933</v>
      </c>
      <c r="BA78" s="294"/>
    </row>
    <row r="79" spans="2:53" x14ac:dyDescent="0.35">
      <c r="AF79" s="200">
        <f t="shared" si="3"/>
        <v>0.12400000000000007</v>
      </c>
      <c r="AG79" s="221">
        <v>9.2458108966390729E-2</v>
      </c>
      <c r="AH79" s="280">
        <f t="shared" si="2"/>
        <v>3.154189103360934E-2</v>
      </c>
      <c r="AI79" s="251"/>
      <c r="AJ79" s="221">
        <v>9.1135531376958623E-2</v>
      </c>
      <c r="AK79" s="280">
        <v>3.2864468623041446E-2</v>
      </c>
      <c r="AL79" s="198"/>
      <c r="AM79" s="200">
        <v>0.12400000000000007</v>
      </c>
      <c r="AN79" s="221">
        <v>9.4108068509393128E-2</v>
      </c>
      <c r="AO79" s="280">
        <v>2.9891931490606941E-2</v>
      </c>
      <c r="AQ79" s="200">
        <v>0.12400000000000007</v>
      </c>
      <c r="AR79" s="221"/>
      <c r="AS79" s="280"/>
      <c r="AX79" s="200">
        <v>0.124</v>
      </c>
      <c r="AY79" s="147">
        <v>0.12399999999999878</v>
      </c>
      <c r="BA79" s="294"/>
    </row>
    <row r="80" spans="2:53" x14ac:dyDescent="0.35">
      <c r="B80" s="261" t="s">
        <v>573</v>
      </c>
      <c r="C80" s="262"/>
      <c r="D80" s="263"/>
      <c r="AF80" s="200">
        <f t="shared" si="3"/>
        <v>0.12500000000000006</v>
      </c>
      <c r="AG80" s="221">
        <v>9.3005946236779824E-2</v>
      </c>
      <c r="AH80" s="280">
        <f t="shared" si="2"/>
        <v>3.1994053763220232E-2</v>
      </c>
      <c r="AI80" s="251"/>
      <c r="AJ80" s="221">
        <v>9.1681245165341485E-2</v>
      </c>
      <c r="AK80" s="280">
        <v>3.331875483465857E-2</v>
      </c>
      <c r="AL80" s="198"/>
      <c r="AM80" s="200">
        <v>0.12500000000000006</v>
      </c>
      <c r="AN80" s="221">
        <v>9.4657963133015777E-2</v>
      </c>
      <c r="AO80" s="280">
        <v>3.0342036866984279E-2</v>
      </c>
      <c r="AQ80" s="200">
        <v>0.12500000000000006</v>
      </c>
      <c r="AR80" s="221"/>
      <c r="AS80" s="280"/>
      <c r="AX80" s="200">
        <v>0.125</v>
      </c>
      <c r="AY80" s="147">
        <v>0.12499999999999978</v>
      </c>
      <c r="BA80" s="294"/>
    </row>
    <row r="81" spans="2:53" x14ac:dyDescent="0.35">
      <c r="B81" s="55" t="s">
        <v>135</v>
      </c>
      <c r="C81" s="115">
        <v>1.4999999999999999E-2</v>
      </c>
      <c r="D81" s="77"/>
      <c r="E81" s="204"/>
      <c r="AF81" s="200">
        <f t="shared" si="3"/>
        <v>0.12600000000000006</v>
      </c>
      <c r="AG81" s="221">
        <v>9.3555230913382914E-2</v>
      </c>
      <c r="AH81" s="280">
        <f t="shared" si="2"/>
        <v>3.2444769086617142E-2</v>
      </c>
      <c r="AI81" s="251"/>
      <c r="AJ81" s="221">
        <v>9.2228710179111939E-2</v>
      </c>
      <c r="AK81" s="280">
        <v>3.3771289820888117E-2</v>
      </c>
      <c r="AL81" s="198"/>
      <c r="AM81" s="200">
        <v>0.12600000000000006</v>
      </c>
      <c r="AN81" s="221">
        <v>9.5209490145315989E-2</v>
      </c>
      <c r="AO81" s="280">
        <v>3.0790509854684067E-2</v>
      </c>
      <c r="AQ81" s="200">
        <v>0.12600000000000006</v>
      </c>
      <c r="AR81" s="221"/>
      <c r="AS81" s="280"/>
      <c r="AX81" s="200">
        <v>0.126</v>
      </c>
      <c r="AY81" s="147">
        <v>0.12599999999999967</v>
      </c>
      <c r="BA81" s="294"/>
    </row>
    <row r="82" spans="2:53" x14ac:dyDescent="0.35">
      <c r="B82" s="56" t="s">
        <v>136</v>
      </c>
      <c r="C82" s="116">
        <v>1.4999999999999999E-2</v>
      </c>
      <c r="D82" s="58"/>
      <c r="E82" s="204"/>
      <c r="AF82" s="200">
        <f t="shared" si="3"/>
        <v>0.12700000000000006</v>
      </c>
      <c r="AG82" s="221">
        <v>9.4105027439382871E-2</v>
      </c>
      <c r="AH82" s="280">
        <f t="shared" si="2"/>
        <v>3.2894972560617186E-2</v>
      </c>
      <c r="AI82" s="251"/>
      <c r="AJ82" s="221">
        <v>9.2777927181172393E-2</v>
      </c>
      <c r="AK82" s="280">
        <v>3.4222072818827665E-2</v>
      </c>
      <c r="AL82" s="198"/>
      <c r="AM82" s="200">
        <v>0.12700000000000006</v>
      </c>
      <c r="AN82" s="221">
        <v>9.5762649852482173E-2</v>
      </c>
      <c r="AO82" s="280">
        <v>3.1237350147517884E-2</v>
      </c>
      <c r="AQ82" s="200">
        <v>0.12700000000000006</v>
      </c>
      <c r="AR82" s="221"/>
      <c r="AS82" s="280"/>
      <c r="AX82" s="200">
        <v>0.127</v>
      </c>
      <c r="AY82" s="147">
        <v>0.12700000000000067</v>
      </c>
      <c r="BA82" s="294"/>
    </row>
    <row r="83" spans="2:53" x14ac:dyDescent="0.35">
      <c r="B83" s="56" t="s">
        <v>137</v>
      </c>
      <c r="C83" s="116">
        <v>0</v>
      </c>
      <c r="D83" s="58"/>
      <c r="AF83" s="200">
        <f t="shared" si="3"/>
        <v>0.12800000000000006</v>
      </c>
      <c r="AG83" s="221">
        <v>9.4656455825629093E-2</v>
      </c>
      <c r="AH83" s="280">
        <f t="shared" si="2"/>
        <v>3.3343544174370965E-2</v>
      </c>
      <c r="AI83" s="251"/>
      <c r="AJ83" s="221">
        <v>9.3328896895240376E-2</v>
      </c>
      <c r="AK83" s="280">
        <v>3.4671103104759682E-2</v>
      </c>
      <c r="AL83" s="198"/>
      <c r="AM83" s="200">
        <v>0.12800000000000006</v>
      </c>
      <c r="AN83" s="221">
        <v>9.6317442528885744E-2</v>
      </c>
      <c r="AO83" s="280">
        <v>3.1682557471114314E-2</v>
      </c>
      <c r="AQ83" s="200">
        <v>0.12800000000000006</v>
      </c>
      <c r="AR83" s="221"/>
      <c r="AS83" s="280"/>
      <c r="AX83" s="200">
        <v>0.128</v>
      </c>
      <c r="AY83" s="147">
        <v>0.12800000000000034</v>
      </c>
      <c r="BA83" s="294"/>
    </row>
    <row r="84" spans="2:53" ht="15" thickBot="1" x14ac:dyDescent="0.4">
      <c r="B84" s="56"/>
      <c r="C84" s="78"/>
      <c r="D84" s="58"/>
      <c r="AF84" s="200">
        <f t="shared" si="3"/>
        <v>0.12900000000000006</v>
      </c>
      <c r="AG84" s="221">
        <v>9.5209516381711712E-2</v>
      </c>
      <c r="AH84" s="280">
        <f t="shared" si="2"/>
        <v>3.3790483618288347E-2</v>
      </c>
      <c r="AI84" s="251"/>
      <c r="AJ84" s="221">
        <v>9.38806469948128E-2</v>
      </c>
      <c r="AK84" s="280">
        <v>3.5119353005187259E-2</v>
      </c>
      <c r="AL84" s="198"/>
      <c r="AM84" s="200">
        <v>0.12900000000000006</v>
      </c>
      <c r="AN84" s="221">
        <v>9.6873868416998965E-2</v>
      </c>
      <c r="AO84" s="280">
        <v>3.2126131583001094E-2</v>
      </c>
      <c r="AQ84" s="200">
        <v>0.12900000000000006</v>
      </c>
      <c r="AR84" s="221"/>
      <c r="AS84" s="280"/>
      <c r="AX84" s="200">
        <v>0.129</v>
      </c>
      <c r="AY84" s="147">
        <v>0.12900000000000045</v>
      </c>
      <c r="BA84" s="294"/>
    </row>
    <row r="85" spans="2:53" x14ac:dyDescent="0.35">
      <c r="B85" s="56" t="s">
        <v>150</v>
      </c>
      <c r="C85" s="117">
        <f ca="1">'Fees and CF Timing (Calc)'!$C$44</f>
        <v>0</v>
      </c>
      <c r="D85" s="58"/>
      <c r="AF85" s="200">
        <f t="shared" si="3"/>
        <v>0.13000000000000006</v>
      </c>
      <c r="AG85" s="221">
        <v>9.5764209385360566E-2</v>
      </c>
      <c r="AH85" s="280">
        <f t="shared" si="2"/>
        <v>3.4235790614639494E-2</v>
      </c>
      <c r="AI85" s="251"/>
      <c r="AJ85" s="221">
        <v>9.4433518712274012E-2</v>
      </c>
      <c r="AK85" s="280">
        <v>3.5566481287726048E-2</v>
      </c>
      <c r="AL85" s="198"/>
      <c r="AM85" s="200">
        <v>0.13000000000000006</v>
      </c>
      <c r="AN85" s="221">
        <v>9.7431927727311907E-2</v>
      </c>
      <c r="AO85" s="280">
        <v>3.2568072272688153E-2</v>
      </c>
      <c r="AQ85" s="200">
        <v>0.13000000000000006</v>
      </c>
      <c r="AR85" s="221"/>
      <c r="AS85" s="280"/>
      <c r="AX85" s="200">
        <v>0.13</v>
      </c>
      <c r="AY85" s="147">
        <v>0.12999999999999967</v>
      </c>
      <c r="BA85" s="294"/>
    </row>
    <row r="86" spans="2:53" ht="15" thickBot="1" x14ac:dyDescent="0.4">
      <c r="B86" s="61" t="s">
        <v>149</v>
      </c>
      <c r="C86" s="118">
        <f ca="1">'Fees and CF Timing (Calc)'!$C$45</f>
        <v>0</v>
      </c>
      <c r="D86" s="65"/>
      <c r="AF86" s="200">
        <f t="shared" si="3"/>
        <v>0.13100000000000006</v>
      </c>
      <c r="AG86" s="221">
        <v>9.6320535082366376E-2</v>
      </c>
      <c r="AH86" s="280">
        <f t="shared" si="2"/>
        <v>3.4679464917633684E-2</v>
      </c>
      <c r="AI86" s="251"/>
      <c r="AJ86" s="221">
        <v>9.4988026332851083E-2</v>
      </c>
      <c r="AK86" s="280">
        <v>3.6011973667148978E-2</v>
      </c>
      <c r="AL86" s="198"/>
      <c r="AM86" s="200">
        <v>0.13100000000000006</v>
      </c>
      <c r="AN86" s="221">
        <v>9.7991620638254506E-2</v>
      </c>
      <c r="AO86" s="280">
        <v>3.3008379361745555E-2</v>
      </c>
      <c r="AQ86" s="200">
        <v>0.13100000000000006</v>
      </c>
      <c r="AR86" s="221"/>
      <c r="AS86" s="280"/>
      <c r="AX86" s="200">
        <v>0.13100000000000001</v>
      </c>
      <c r="AY86" s="147">
        <v>0.13100000000000001</v>
      </c>
      <c r="BA86" s="294"/>
    </row>
    <row r="87" spans="2:53" x14ac:dyDescent="0.35">
      <c r="AF87" s="200">
        <f t="shared" si="3"/>
        <v>0.13200000000000006</v>
      </c>
      <c r="AG87" s="221">
        <v>9.6878493686494371E-2</v>
      </c>
      <c r="AH87" s="280">
        <f t="shared" si="2"/>
        <v>3.512150631350569E-2</v>
      </c>
      <c r="AI87" s="251"/>
      <c r="AJ87" s="221">
        <v>9.5544170131269146E-2</v>
      </c>
      <c r="AK87" s="280">
        <v>3.6455829868730916E-2</v>
      </c>
      <c r="AL87" s="198"/>
      <c r="AM87" s="200">
        <v>0.13200000000000006</v>
      </c>
      <c r="AN87" s="221">
        <v>9.8552947296113746E-2</v>
      </c>
      <c r="AO87" s="280">
        <v>3.3447052703886315E-2</v>
      </c>
      <c r="AQ87" s="200">
        <v>0.13200000000000006</v>
      </c>
      <c r="AR87" s="221"/>
      <c r="AS87" s="280"/>
      <c r="AX87" s="200">
        <v>0.13200000000000001</v>
      </c>
      <c r="AY87" s="147">
        <v>0.13200000000000034</v>
      </c>
      <c r="BA87" s="294"/>
    </row>
    <row r="88" spans="2:53" x14ac:dyDescent="0.35">
      <c r="AF88" s="200">
        <f t="shared" si="3"/>
        <v>0.13300000000000006</v>
      </c>
      <c r="AG88" s="221">
        <v>9.7438085379403905E-2</v>
      </c>
      <c r="AH88" s="280">
        <f t="shared" si="2"/>
        <v>3.5561914620596158E-2</v>
      </c>
      <c r="AI88" s="251"/>
      <c r="AJ88" s="221">
        <v>9.6101950350133025E-2</v>
      </c>
      <c r="AK88" s="280">
        <v>3.6898049649867037E-2</v>
      </c>
      <c r="AL88" s="198"/>
      <c r="AM88" s="200">
        <v>0.13300000000000006</v>
      </c>
      <c r="AN88" s="221">
        <v>9.9440426692613659E-2</v>
      </c>
      <c r="AO88" s="280">
        <v>3.3559573307386403E-2</v>
      </c>
      <c r="AQ88" s="200">
        <v>0.13300000000000006</v>
      </c>
      <c r="AR88" s="221"/>
      <c r="AS88" s="280"/>
      <c r="AX88" s="200">
        <v>0.13300000000000001</v>
      </c>
      <c r="AY88" s="147">
        <v>0.13299999999999979</v>
      </c>
      <c r="BA88" s="294"/>
    </row>
    <row r="89" spans="2:53" x14ac:dyDescent="0.35">
      <c r="AF89" s="200">
        <f t="shared" si="3"/>
        <v>0.13400000000000006</v>
      </c>
      <c r="AG89" s="221">
        <v>9.7999310310569632E-2</v>
      </c>
      <c r="AH89" s="280">
        <f t="shared" si="2"/>
        <v>3.6000689689430432E-2</v>
      </c>
      <c r="AI89" s="251"/>
      <c r="AJ89" s="221">
        <v>9.6661367199856185E-2</v>
      </c>
      <c r="AK89" s="280">
        <v>3.7338632800143878E-2</v>
      </c>
      <c r="AL89" s="198"/>
      <c r="AM89" s="200">
        <v>0.13400000000000006</v>
      </c>
      <c r="AN89" s="221">
        <v>0.10033191344977666</v>
      </c>
      <c r="AO89" s="280">
        <v>3.3668086550223408E-2</v>
      </c>
      <c r="AQ89" s="200">
        <v>0.13400000000000006</v>
      </c>
      <c r="AR89" s="221"/>
      <c r="AS89" s="280"/>
      <c r="AX89" s="200">
        <v>0.13400000000000001</v>
      </c>
      <c r="AY89" s="147">
        <v>0.1339999999999999</v>
      </c>
      <c r="BA89" s="294"/>
    </row>
    <row r="90" spans="2:53" x14ac:dyDescent="0.35">
      <c r="B90" s="261" t="s">
        <v>179</v>
      </c>
      <c r="C90" s="262"/>
      <c r="D90" s="263"/>
      <c r="AF90" s="200">
        <f t="shared" si="3"/>
        <v>0.13500000000000006</v>
      </c>
      <c r="AG90" s="221">
        <v>9.85624821216744E-2</v>
      </c>
      <c r="AH90" s="280">
        <f t="shared" si="2"/>
        <v>3.6437517878325665E-2</v>
      </c>
      <c r="AI90" s="251"/>
      <c r="AJ90" s="221">
        <v>9.7222420858568803E-2</v>
      </c>
      <c r="AK90" s="280">
        <v>3.7777579141431261E-2</v>
      </c>
      <c r="AL90" s="198"/>
      <c r="AM90" s="200">
        <v>0.13500000000000006</v>
      </c>
      <c r="AN90" s="221">
        <v>0.10122381472255571</v>
      </c>
      <c r="AO90" s="280">
        <v>3.3776185277444359E-2</v>
      </c>
      <c r="AQ90" s="200">
        <v>0.13500000000000006</v>
      </c>
      <c r="AR90" s="221"/>
      <c r="AS90" s="280"/>
      <c r="AX90" s="200">
        <v>0.13500000000000001</v>
      </c>
      <c r="AY90" s="147">
        <v>0.13500000000000112</v>
      </c>
      <c r="BA90" s="294"/>
    </row>
    <row r="91" spans="2:53" x14ac:dyDescent="0.35">
      <c r="B91" s="119" t="s">
        <v>126</v>
      </c>
      <c r="C91" s="120"/>
      <c r="D91" s="121"/>
      <c r="AF91" s="200">
        <f t="shared" si="3"/>
        <v>0.13600000000000007</v>
      </c>
      <c r="AG91" s="221">
        <v>9.9455946146935315E-2</v>
      </c>
      <c r="AH91" s="280">
        <f t="shared" si="2"/>
        <v>3.6544053853064751E-2</v>
      </c>
      <c r="AI91" s="251"/>
      <c r="AJ91" s="221">
        <v>9.7785111472043162E-2</v>
      </c>
      <c r="AK91" s="280">
        <v>3.8214888527956903E-2</v>
      </c>
      <c r="AL91" s="198"/>
      <c r="AM91" s="200">
        <v>0.13600000000000007</v>
      </c>
      <c r="AN91" s="221">
        <v>0.10211612941302461</v>
      </c>
      <c r="AO91" s="280">
        <v>3.3883870586975451E-2</v>
      </c>
      <c r="AQ91" s="200">
        <v>0.13600000000000007</v>
      </c>
      <c r="AR91" s="221"/>
      <c r="AS91" s="280"/>
      <c r="AX91" s="200">
        <v>0.13600000000000001</v>
      </c>
      <c r="AY91" s="147">
        <v>0.13599999999999968</v>
      </c>
      <c r="BA91" s="294"/>
    </row>
    <row r="92" spans="2:53" x14ac:dyDescent="0.35">
      <c r="B92" s="122" t="s">
        <v>127</v>
      </c>
      <c r="C92" s="109"/>
      <c r="D92" s="123"/>
      <c r="AF92" s="200">
        <f t="shared" si="3"/>
        <v>0.13700000000000007</v>
      </c>
      <c r="AG92" s="221">
        <v>0.10034981473092719</v>
      </c>
      <c r="AH92" s="280">
        <f t="shared" si="2"/>
        <v>3.6650185269072877E-2</v>
      </c>
      <c r="AI92" s="251"/>
      <c r="AJ92" s="221">
        <v>9.8349439153618823E-2</v>
      </c>
      <c r="AK92" s="280">
        <v>3.8650560846381243E-2</v>
      </c>
      <c r="AL92" s="198"/>
      <c r="AM92" s="200">
        <v>0.13700000000000007</v>
      </c>
      <c r="AN92" s="221">
        <v>0.10300885642321722</v>
      </c>
      <c r="AO92" s="280">
        <v>3.3991143576782845E-2</v>
      </c>
      <c r="AQ92" s="200">
        <v>0.13700000000000007</v>
      </c>
      <c r="AR92" s="221"/>
      <c r="AS92" s="280"/>
      <c r="AX92" s="200">
        <v>0.13700000000000001</v>
      </c>
      <c r="AY92" s="147">
        <v>0.13700000000000001</v>
      </c>
      <c r="BA92" s="294"/>
    </row>
    <row r="93" spans="2:53" x14ac:dyDescent="0.35">
      <c r="B93" s="122" t="s">
        <v>127</v>
      </c>
      <c r="C93" s="109"/>
      <c r="D93" s="123"/>
      <c r="AF93" s="200">
        <f t="shared" si="3"/>
        <v>0.13800000000000007</v>
      </c>
      <c r="AG93" s="221">
        <v>0.10124408680472619</v>
      </c>
      <c r="AH93" s="280">
        <f t="shared" si="2"/>
        <v>3.6755913195273882E-2</v>
      </c>
      <c r="AI93" s="251"/>
      <c r="AJ93" s="221">
        <v>9.9117732844268502E-2</v>
      </c>
      <c r="AK93" s="280">
        <v>3.8882267155731565E-2</v>
      </c>
      <c r="AL93" s="198"/>
      <c r="AM93" s="200">
        <v>0.13800000000000007</v>
      </c>
      <c r="AN93" s="221">
        <v>0.10389357028596624</v>
      </c>
      <c r="AO93" s="280">
        <v>3.4106429714033826E-2</v>
      </c>
      <c r="AQ93" s="200">
        <v>0.13800000000000007</v>
      </c>
      <c r="AR93" s="221"/>
      <c r="AS93" s="280"/>
      <c r="AX93" s="200">
        <v>0.13800000000000001</v>
      </c>
      <c r="AY93" s="147">
        <v>0.13799999999999946</v>
      </c>
      <c r="BA93" s="294"/>
    </row>
    <row r="94" spans="2:53" x14ac:dyDescent="0.35">
      <c r="B94" s="122" t="s">
        <v>127</v>
      </c>
      <c r="C94" s="109"/>
      <c r="D94" s="123"/>
      <c r="AF94" s="200">
        <f t="shared" si="3"/>
        <v>0.13900000000000007</v>
      </c>
      <c r="AG94" s="221">
        <v>0.1021387612992235</v>
      </c>
      <c r="AH94" s="280">
        <f t="shared" si="2"/>
        <v>3.6861238700776566E-2</v>
      </c>
      <c r="AI94" s="251"/>
      <c r="AJ94" s="221">
        <v>0.10001476850521374</v>
      </c>
      <c r="AK94" s="280">
        <v>3.8985231494786332E-2</v>
      </c>
      <c r="AL94" s="198"/>
      <c r="AM94" s="200">
        <v>0.13900000000000007</v>
      </c>
      <c r="AN94" s="221">
        <v>0.10477654297693562</v>
      </c>
      <c r="AO94" s="280">
        <v>3.4223457023064452E-2</v>
      </c>
      <c r="AQ94" s="200">
        <v>0.13900000000000007</v>
      </c>
      <c r="AR94" s="221"/>
      <c r="AS94" s="280"/>
      <c r="AX94" s="200">
        <v>0.13900000000000001</v>
      </c>
      <c r="AY94" s="147">
        <v>0.13900000000000001</v>
      </c>
      <c r="BA94" s="294"/>
    </row>
    <row r="95" spans="2:53" x14ac:dyDescent="0.35">
      <c r="B95" s="122" t="s">
        <v>127</v>
      </c>
      <c r="C95" s="109"/>
      <c r="D95" s="123"/>
      <c r="AF95" s="200">
        <f t="shared" si="3"/>
        <v>0.14000000000000007</v>
      </c>
      <c r="AG95" s="221">
        <v>0.10303383714516534</v>
      </c>
      <c r="AH95" s="280">
        <f t="shared" si="2"/>
        <v>3.6966162854834728E-2</v>
      </c>
      <c r="AI95" s="251"/>
      <c r="AJ95" s="221">
        <v>0.1009122006418246</v>
      </c>
      <c r="AK95" s="280">
        <v>3.9087799358175468E-2</v>
      </c>
      <c r="AL95" s="198"/>
      <c r="AM95" s="200">
        <v>0.14000000000000007</v>
      </c>
      <c r="AN95" s="221">
        <v>0.1056598095103447</v>
      </c>
      <c r="AO95" s="280">
        <v>3.4340190489655364E-2</v>
      </c>
      <c r="AQ95" s="200">
        <v>0.14000000000000007</v>
      </c>
      <c r="AR95" s="221"/>
      <c r="AS95" s="280"/>
      <c r="AX95" s="200">
        <v>0.14000000000000001</v>
      </c>
      <c r="AY95" s="147">
        <v>0.14000000000000057</v>
      </c>
      <c r="BA95" s="294"/>
    </row>
    <row r="96" spans="2:53" x14ac:dyDescent="0.35">
      <c r="B96" s="122" t="s">
        <v>132</v>
      </c>
      <c r="C96" s="124">
        <f>SUM(C91:C95)</f>
        <v>0</v>
      </c>
      <c r="D96" s="123"/>
      <c r="AF96" s="200">
        <f t="shared" si="3"/>
        <v>0.14100000000000007</v>
      </c>
      <c r="AG96" s="221">
        <v>0.10392269064250836</v>
      </c>
      <c r="AH96" s="280">
        <f t="shared" si="2"/>
        <v>3.7077309357491706E-2</v>
      </c>
      <c r="AI96" s="251"/>
      <c r="AJ96" s="221">
        <v>0.10181002821050789</v>
      </c>
      <c r="AK96" s="280">
        <v>3.9189971789492184E-2</v>
      </c>
      <c r="AL96" s="198"/>
      <c r="AM96" s="200">
        <v>0.14100000000000007</v>
      </c>
      <c r="AN96" s="221">
        <v>0.10654336993296964</v>
      </c>
      <c r="AO96" s="280">
        <v>3.4456630067030425E-2</v>
      </c>
      <c r="AQ96" s="200">
        <v>0.14100000000000007</v>
      </c>
      <c r="AR96" s="221"/>
      <c r="AS96" s="280"/>
      <c r="AX96" s="200">
        <v>0.14099999999999899</v>
      </c>
      <c r="AY96" s="147">
        <v>0.14099999999999757</v>
      </c>
      <c r="BA96" s="294"/>
    </row>
    <row r="97" spans="2:53" x14ac:dyDescent="0.35">
      <c r="B97" s="56"/>
      <c r="C97" s="260"/>
      <c r="D97" s="60"/>
      <c r="AF97" s="200">
        <f t="shared" si="3"/>
        <v>0.14200000000000007</v>
      </c>
      <c r="AG97" s="221">
        <v>0.1048079671087796</v>
      </c>
      <c r="AH97" s="280">
        <f t="shared" si="2"/>
        <v>3.7192032891220472E-2</v>
      </c>
      <c r="AI97" s="251"/>
      <c r="AJ97" s="221">
        <v>0.10270825016738749</v>
      </c>
      <c r="AK97" s="280">
        <v>3.9291749832612577E-2</v>
      </c>
      <c r="AL97" s="198"/>
      <c r="AM97" s="200">
        <v>0.14200000000000007</v>
      </c>
      <c r="AN97" s="221">
        <v>0.10742722428391072</v>
      </c>
      <c r="AO97" s="280">
        <v>3.4572775716089355E-2</v>
      </c>
      <c r="AQ97" s="200">
        <v>0.14200000000000007</v>
      </c>
      <c r="AR97" s="221"/>
      <c r="AS97" s="280"/>
      <c r="AX97" s="200">
        <v>0.14199999999999899</v>
      </c>
      <c r="AY97" s="147">
        <v>0.14199999999999879</v>
      </c>
      <c r="BA97" s="294"/>
    </row>
    <row r="98" spans="2:53" ht="16" x14ac:dyDescent="0.5">
      <c r="B98" s="122" t="s">
        <v>125</v>
      </c>
      <c r="C98" s="125">
        <f>C4</f>
        <v>1000000000</v>
      </c>
      <c r="D98" s="60"/>
      <c r="AF98" s="200">
        <f t="shared" si="3"/>
        <v>0.14300000000000007</v>
      </c>
      <c r="AG98" s="221">
        <v>0.10569352598056447</v>
      </c>
      <c r="AH98" s="280">
        <f t="shared" si="2"/>
        <v>3.7306474019435598E-2</v>
      </c>
      <c r="AI98" s="251"/>
      <c r="AJ98" s="221">
        <v>0.10360633083480542</v>
      </c>
      <c r="AK98" s="280">
        <v>3.9393669165194656E-2</v>
      </c>
      <c r="AL98" s="198"/>
      <c r="AM98" s="200">
        <v>0.14300000000000007</v>
      </c>
      <c r="AN98" s="221">
        <v>0.10831137259466872</v>
      </c>
      <c r="AO98" s="280">
        <v>3.4688627405331351E-2</v>
      </c>
      <c r="AQ98" s="200">
        <v>0.14300000000000007</v>
      </c>
      <c r="AR98" s="221"/>
      <c r="AS98" s="280"/>
      <c r="AX98" s="200">
        <v>0.14299999999999899</v>
      </c>
      <c r="AY98" s="147">
        <v>0.14299999999999846</v>
      </c>
      <c r="BA98" s="294"/>
    </row>
    <row r="99" spans="2:53" x14ac:dyDescent="0.35">
      <c r="B99" s="122" t="s">
        <v>128</v>
      </c>
      <c r="C99" s="126">
        <f>MIN(C98,C91)</f>
        <v>1000000000</v>
      </c>
      <c r="D99" s="60"/>
      <c r="AF99" s="200">
        <f t="shared" si="3"/>
        <v>0.14400000000000007</v>
      </c>
      <c r="AG99" s="221">
        <v>0.10657936734673545</v>
      </c>
      <c r="AH99" s="280">
        <f t="shared" si="2"/>
        <v>3.7420632653264618E-2</v>
      </c>
      <c r="AI99" s="251"/>
      <c r="AJ99" s="221">
        <v>0.10449475132678221</v>
      </c>
      <c r="AK99" s="280">
        <v>3.9505248673217863E-2</v>
      </c>
      <c r="AL99" s="198"/>
      <c r="AM99" s="200">
        <v>0.14400000000000007</v>
      </c>
      <c r="AN99" s="221">
        <v>0.10919581488922736</v>
      </c>
      <c r="AO99" s="280">
        <v>3.4804185110772712E-2</v>
      </c>
      <c r="AQ99" s="200">
        <v>0.14400000000000007</v>
      </c>
      <c r="AR99" s="221"/>
      <c r="AS99" s="280"/>
      <c r="AX99" s="200">
        <v>0.14399999999999899</v>
      </c>
      <c r="AY99" s="147">
        <v>0.14399999999999946</v>
      </c>
      <c r="BA99" s="294"/>
    </row>
    <row r="100" spans="2:53" x14ac:dyDescent="0.35">
      <c r="B100" s="122" t="s">
        <v>129</v>
      </c>
      <c r="C100" s="126">
        <f>(MIN((MIN(C98,C98-C99)),C92))</f>
        <v>0</v>
      </c>
      <c r="D100" s="60"/>
      <c r="AF100" s="200">
        <f t="shared" si="3"/>
        <v>0.14500000000000007</v>
      </c>
      <c r="AG100" s="221">
        <v>0.10746549128819072</v>
      </c>
      <c r="AH100" s="280">
        <f t="shared" si="2"/>
        <v>3.7534508711809356E-2</v>
      </c>
      <c r="AI100" s="251"/>
      <c r="AJ100" s="221">
        <v>0.10538344597834715</v>
      </c>
      <c r="AK100" s="280">
        <v>3.9616554021652928E-2</v>
      </c>
      <c r="AL100" s="198"/>
      <c r="AM100" s="200">
        <v>0.14500000000000007</v>
      </c>
      <c r="AN100" s="221">
        <v>0.11008597179176149</v>
      </c>
      <c r="AO100" s="280">
        <v>3.4914028208238579E-2</v>
      </c>
      <c r="AQ100" s="200">
        <v>0.14500000000000007</v>
      </c>
      <c r="AR100" s="221"/>
      <c r="AS100" s="280"/>
      <c r="AX100" s="200">
        <v>0.14499999999999899</v>
      </c>
      <c r="AY100" s="147">
        <v>0.14499999999999846</v>
      </c>
      <c r="BA100" s="294"/>
    </row>
    <row r="101" spans="2:53" x14ac:dyDescent="0.35">
      <c r="B101" s="122" t="s">
        <v>131</v>
      </c>
      <c r="C101" s="126">
        <f>MIN(SUM(C93),C98-SUM(C99:C100))</f>
        <v>0</v>
      </c>
      <c r="D101" s="60"/>
      <c r="AF101" s="200">
        <f t="shared" si="3"/>
        <v>0.14600000000000007</v>
      </c>
      <c r="AG101" s="221">
        <v>0.10835189787794763</v>
      </c>
      <c r="AH101" s="280">
        <f t="shared" si="2"/>
        <v>3.764810212205244E-2</v>
      </c>
      <c r="AI101" s="251"/>
      <c r="AJ101" s="221">
        <v>0.10627241492230799</v>
      </c>
      <c r="AK101" s="280">
        <v>3.9727585077692085E-2</v>
      </c>
      <c r="AL101" s="198"/>
      <c r="AM101" s="200">
        <v>0.14600000000000007</v>
      </c>
      <c r="AN101" s="221">
        <v>0.11097894472468961</v>
      </c>
      <c r="AO101" s="280">
        <v>3.5021055275310464E-2</v>
      </c>
      <c r="AQ101" s="200">
        <v>0.14600000000000007</v>
      </c>
      <c r="AR101" s="221"/>
      <c r="AS101" s="280"/>
      <c r="AX101" s="200">
        <v>0.14599999999999899</v>
      </c>
      <c r="AY101" s="147">
        <v>0.14599999999999902</v>
      </c>
      <c r="BA101" s="294"/>
    </row>
    <row r="102" spans="2:53" x14ac:dyDescent="0.35">
      <c r="B102" s="122" t="s">
        <v>130</v>
      </c>
      <c r="C102" s="126">
        <v>100000000</v>
      </c>
      <c r="D102" s="60"/>
      <c r="F102" s="30" t="s">
        <v>177</v>
      </c>
      <c r="AF102" s="200">
        <f t="shared" si="3"/>
        <v>0.14700000000000008</v>
      </c>
      <c r="AG102" s="221">
        <v>0.10923858718122248</v>
      </c>
      <c r="AH102" s="280">
        <f t="shared" si="2"/>
        <v>3.7761412818777595E-2</v>
      </c>
      <c r="AI102" s="251"/>
      <c r="AJ102" s="221">
        <v>0.10716165828316226</v>
      </c>
      <c r="AK102" s="280">
        <v>3.9838341716837811E-2</v>
      </c>
      <c r="AL102" s="198"/>
      <c r="AM102" s="200">
        <v>0.14700000000000008</v>
      </c>
      <c r="AN102" s="221">
        <v>0.11187228438538255</v>
      </c>
      <c r="AO102" s="280">
        <v>3.5127715614617527E-2</v>
      </c>
      <c r="AQ102" s="200">
        <v>0.14700000000000008</v>
      </c>
      <c r="AR102" s="221"/>
      <c r="AS102" s="280"/>
      <c r="AX102" s="200">
        <v>0.14699999999999899</v>
      </c>
      <c r="AY102" s="147">
        <v>0.14700000000000002</v>
      </c>
      <c r="BA102" s="294"/>
    </row>
    <row r="103" spans="2:53" x14ac:dyDescent="0.35">
      <c r="B103" s="122" t="s">
        <v>565</v>
      </c>
      <c r="C103" s="126">
        <v>100000000</v>
      </c>
      <c r="D103" s="60"/>
      <c r="F103" s="30" t="s">
        <v>178</v>
      </c>
      <c r="AF103" s="200">
        <f t="shared" si="3"/>
        <v>0.14800000000000008</v>
      </c>
      <c r="AG103" s="221">
        <v>0.11013089339578963</v>
      </c>
      <c r="AH103" s="280">
        <f t="shared" si="2"/>
        <v>3.7869106604210445E-2</v>
      </c>
      <c r="AI103" s="251"/>
      <c r="AJ103" s="221">
        <v>0.10805117617716986</v>
      </c>
      <c r="AK103" s="280">
        <v>3.9948823822830215E-2</v>
      </c>
      <c r="AL103" s="198"/>
      <c r="AM103" s="200">
        <v>0.14800000000000008</v>
      </c>
      <c r="AN103" s="221">
        <v>0.11276598987773445</v>
      </c>
      <c r="AO103" s="280">
        <v>3.5234010122265624E-2</v>
      </c>
      <c r="AQ103" s="200">
        <v>0.14800000000000008</v>
      </c>
      <c r="AR103" s="221"/>
      <c r="AS103" s="280"/>
      <c r="AX103" s="200">
        <v>0.14799999999999899</v>
      </c>
      <c r="AY103" s="147">
        <v>0.1479999999999988</v>
      </c>
      <c r="BA103" s="294"/>
    </row>
    <row r="104" spans="2:53" ht="16" x14ac:dyDescent="0.5">
      <c r="B104" s="122" t="s">
        <v>566</v>
      </c>
      <c r="C104" s="127">
        <f>C98-C96</f>
        <v>1000000000</v>
      </c>
      <c r="D104" s="60"/>
      <c r="AF104" s="200">
        <f t="shared" si="3"/>
        <v>0.14900000000000008</v>
      </c>
      <c r="AG104" s="221">
        <v>0.11102611315552746</v>
      </c>
      <c r="AH104" s="280">
        <f t="shared" si="2"/>
        <v>3.7973886844472615E-2</v>
      </c>
      <c r="AI104" s="251"/>
      <c r="AJ104" s="221">
        <v>0.1089409687124554</v>
      </c>
      <c r="AK104" s="280">
        <v>4.0059031287544677E-2</v>
      </c>
      <c r="AL104" s="198"/>
      <c r="AM104" s="200">
        <v>0.14900000000000008</v>
      </c>
      <c r="AN104" s="221">
        <v>0.11366006030554887</v>
      </c>
      <c r="AO104" s="280">
        <v>3.5339939694451206E-2</v>
      </c>
      <c r="AQ104" s="200">
        <v>0.14900000000000008</v>
      </c>
      <c r="AR104" s="221"/>
      <c r="AS104" s="280"/>
      <c r="AX104" s="200">
        <v>0.14899999999999899</v>
      </c>
      <c r="AY104" s="147">
        <v>0.14899999999999869</v>
      </c>
      <c r="BA104" s="294"/>
    </row>
    <row r="105" spans="2:53" x14ac:dyDescent="0.35">
      <c r="B105" s="122" t="s">
        <v>134</v>
      </c>
      <c r="C105" s="128">
        <f>SUM(C99:C104)</f>
        <v>2200000000</v>
      </c>
      <c r="D105" s="60"/>
      <c r="AF105" s="200">
        <f t="shared" si="3"/>
        <v>0.15000000000000008</v>
      </c>
      <c r="AG105" s="221">
        <v>0.11192168874831876</v>
      </c>
      <c r="AH105" s="280">
        <f t="shared" si="2"/>
        <v>3.8078311251681318E-2</v>
      </c>
      <c r="AI105" s="251"/>
      <c r="AJ105" s="221">
        <v>0.10983316148676558</v>
      </c>
      <c r="AK105" s="280">
        <v>4.0166838513234493E-2</v>
      </c>
      <c r="AL105" s="198"/>
      <c r="AM105" s="200">
        <v>0.15000000000000008</v>
      </c>
      <c r="AN105" s="221">
        <v>0.11455449477254431</v>
      </c>
      <c r="AO105" s="280">
        <v>3.5445505227455765E-2</v>
      </c>
      <c r="AQ105" s="200">
        <v>0.15000000000000008</v>
      </c>
      <c r="AR105" s="221"/>
      <c r="AS105" s="280"/>
      <c r="AX105" s="200">
        <v>0.149999999999999</v>
      </c>
      <c r="AY105" s="147">
        <v>0.14999999999999902</v>
      </c>
      <c r="BA105" s="294"/>
    </row>
    <row r="106" spans="2:53" ht="15" thickBot="1" x14ac:dyDescent="0.4">
      <c r="B106" s="56"/>
      <c r="C106" s="260"/>
      <c r="D106" s="60"/>
      <c r="AF106" s="200">
        <f t="shared" si="3"/>
        <v>0.15100000000000008</v>
      </c>
      <c r="AG106" s="221">
        <v>0.11281761930907885</v>
      </c>
      <c r="AH106" s="280">
        <f t="shared" si="2"/>
        <v>3.8182380690921225E-2</v>
      </c>
      <c r="AI106" s="251"/>
      <c r="AJ106" s="221">
        <v>0.1107314709507139</v>
      </c>
      <c r="AK106" s="280">
        <v>4.0268529049286184E-2</v>
      </c>
      <c r="AL106" s="198"/>
      <c r="AM106" s="200">
        <v>0.15100000000000008</v>
      </c>
      <c r="AN106" s="221">
        <v>0.11544929238238044</v>
      </c>
      <c r="AO106" s="280">
        <v>3.5550707617619637E-2</v>
      </c>
      <c r="AQ106" s="200">
        <v>0.15100000000000008</v>
      </c>
      <c r="AR106" s="221"/>
      <c r="AS106" s="280"/>
      <c r="AX106" s="200">
        <v>0.150999999999999</v>
      </c>
      <c r="AY106" s="147">
        <v>0.15099999999999913</v>
      </c>
      <c r="BA106" s="294"/>
    </row>
    <row r="107" spans="2:53" ht="15" thickBot="1" x14ac:dyDescent="0.4">
      <c r="B107" s="129" t="s">
        <v>133</v>
      </c>
      <c r="C107" s="130">
        <f>SUMPRODUCT(C99:C104,D91:D96)/C98</f>
        <v>0</v>
      </c>
      <c r="D107" s="63"/>
      <c r="AF107" s="200">
        <f t="shared" si="3"/>
        <v>0.15200000000000008</v>
      </c>
      <c r="AG107" s="221">
        <v>0.11371390397249859</v>
      </c>
      <c r="AH107" s="280">
        <f t="shared" si="2"/>
        <v>3.8286096027501493E-2</v>
      </c>
      <c r="AI107" s="251"/>
      <c r="AJ107" s="221">
        <v>0.1116301291329771</v>
      </c>
      <c r="AK107" s="280">
        <v>4.0369870867022983E-2</v>
      </c>
      <c r="AL107" s="198"/>
      <c r="AM107" s="200">
        <v>0.15200000000000008</v>
      </c>
      <c r="AN107" s="221">
        <v>0.11634445223868206</v>
      </c>
      <c r="AO107" s="280">
        <v>3.5655547761318018E-2</v>
      </c>
      <c r="AQ107" s="200">
        <v>0.15200000000000008</v>
      </c>
      <c r="AR107" s="221"/>
      <c r="AS107" s="280"/>
      <c r="AX107" s="200">
        <v>0.151999999999999</v>
      </c>
      <c r="AY107" s="147">
        <v>0.1519999999999988</v>
      </c>
      <c r="BA107" s="294"/>
    </row>
    <row r="108" spans="2:53" x14ac:dyDescent="0.35">
      <c r="AF108" s="200">
        <f t="shared" si="3"/>
        <v>0.15300000000000008</v>
      </c>
      <c r="AG108" s="221">
        <v>0.11461054187307673</v>
      </c>
      <c r="AH108" s="280">
        <f t="shared" si="2"/>
        <v>3.8389458126923348E-2</v>
      </c>
      <c r="AI108" s="251"/>
      <c r="AJ108" s="221">
        <v>0.11252913519621233</v>
      </c>
      <c r="AK108" s="280">
        <v>4.0470864803787754E-2</v>
      </c>
      <c r="AL108" s="198"/>
      <c r="AM108" s="200">
        <v>0.15300000000000008</v>
      </c>
      <c r="AN108" s="221">
        <v>0.11723997344505799</v>
      </c>
      <c r="AO108" s="280">
        <v>3.5760026554942093E-2</v>
      </c>
      <c r="AQ108" s="200">
        <v>0.15300000000000008</v>
      </c>
      <c r="AR108" s="221"/>
      <c r="AS108" s="280"/>
      <c r="AX108" s="200">
        <v>0.152999999999999</v>
      </c>
      <c r="AY108" s="147">
        <v>0.15299999999999869</v>
      </c>
      <c r="BA108" s="294"/>
    </row>
    <row r="109" spans="2:53" x14ac:dyDescent="0.35">
      <c r="AF109" s="200">
        <f t="shared" si="3"/>
        <v>0.15400000000000008</v>
      </c>
      <c r="AG109" s="221">
        <v>0.11550753214512999</v>
      </c>
      <c r="AH109" s="280">
        <f t="shared" si="2"/>
        <v>3.8492467854870094E-2</v>
      </c>
      <c r="AI109" s="251"/>
      <c r="AJ109" s="221">
        <v>0.11342848830271035</v>
      </c>
      <c r="AK109" s="280">
        <v>4.0571511697289731E-2</v>
      </c>
      <c r="AL109" s="198"/>
      <c r="AM109" s="200">
        <v>0.15400000000000008</v>
      </c>
      <c r="AN109" s="221">
        <v>0.11812783210774214</v>
      </c>
      <c r="AO109" s="280">
        <v>3.5872167892257945E-2</v>
      </c>
      <c r="AQ109" s="200">
        <v>0.15400000000000008</v>
      </c>
      <c r="AR109" s="221"/>
      <c r="AS109" s="280"/>
      <c r="AX109" s="200">
        <v>0.153999999999999</v>
      </c>
      <c r="AY109" s="147">
        <v>0.15399999999999947</v>
      </c>
      <c r="BA109" s="294"/>
    </row>
    <row r="110" spans="2:53" x14ac:dyDescent="0.35">
      <c r="AF110" s="200">
        <f t="shared" si="3"/>
        <v>0.15500000000000008</v>
      </c>
      <c r="AG110" s="221">
        <v>0.11640487392282428</v>
      </c>
      <c r="AH110" s="280">
        <f t="shared" si="2"/>
        <v>3.8595126077175801E-2</v>
      </c>
      <c r="AI110" s="251"/>
      <c r="AJ110" s="221">
        <v>0.11432818761442465</v>
      </c>
      <c r="AK110" s="280">
        <v>4.0671812385575434E-2</v>
      </c>
      <c r="AL110" s="198"/>
      <c r="AM110" s="200">
        <v>0.15500000000000008</v>
      </c>
      <c r="AN110" s="221">
        <v>0.1190130126660347</v>
      </c>
      <c r="AO110" s="280">
        <v>3.5986987333965381E-2</v>
      </c>
      <c r="AQ110" s="200">
        <v>0.15500000000000008</v>
      </c>
      <c r="AR110" s="221"/>
      <c r="AS110" s="280"/>
      <c r="AX110" s="200">
        <v>0.154999999999999</v>
      </c>
      <c r="AY110" s="147">
        <v>0.15499999999999869</v>
      </c>
      <c r="BA110" s="294"/>
    </row>
    <row r="111" spans="2:53" x14ac:dyDescent="0.35">
      <c r="AF111" s="200">
        <f t="shared" si="3"/>
        <v>0.15600000000000008</v>
      </c>
      <c r="AG111" s="221">
        <v>0.11730256634018987</v>
      </c>
      <c r="AH111" s="280">
        <f t="shared" si="2"/>
        <v>3.869743365981021E-2</v>
      </c>
      <c r="AI111" s="251"/>
      <c r="AJ111" s="221">
        <v>0.11522823229299473</v>
      </c>
      <c r="AK111" s="280">
        <v>4.0771767707005357E-2</v>
      </c>
      <c r="AL111" s="198"/>
      <c r="AM111" s="200">
        <v>0.15600000000000008</v>
      </c>
      <c r="AN111" s="221">
        <v>0.11989844875803768</v>
      </c>
      <c r="AO111" s="280">
        <v>3.6101551241962404E-2</v>
      </c>
      <c r="AQ111" s="200">
        <v>0.15600000000000008</v>
      </c>
      <c r="AR111" s="221"/>
      <c r="AS111" s="280"/>
      <c r="AX111" s="200">
        <v>0.155999999999999</v>
      </c>
      <c r="AY111" s="147">
        <v>0.15599999999999836</v>
      </c>
      <c r="BA111" s="294"/>
    </row>
    <row r="112" spans="2:53" x14ac:dyDescent="0.35">
      <c r="AF112" s="200">
        <f t="shared" si="3"/>
        <v>0.15700000000000008</v>
      </c>
      <c r="AG112" s="221">
        <v>0.11819476568712384</v>
      </c>
      <c r="AH112" s="280">
        <f t="shared" si="2"/>
        <v>3.8805234312876247E-2</v>
      </c>
      <c r="AI112" s="251"/>
      <c r="AJ112" s="221">
        <v>0.11612862149976055</v>
      </c>
      <c r="AK112" s="280">
        <v>4.087137850023953E-2</v>
      </c>
      <c r="AL112" s="198"/>
      <c r="AM112" s="200">
        <v>0.15700000000000008</v>
      </c>
      <c r="AN112" s="221">
        <v>0.12078414045527563</v>
      </c>
      <c r="AO112" s="280">
        <v>3.6215859544724449E-2</v>
      </c>
      <c r="AQ112" s="200">
        <v>0.15700000000000008</v>
      </c>
      <c r="AR112" s="221"/>
      <c r="AS112" s="280"/>
      <c r="AX112" s="200">
        <v>0.156999999999999</v>
      </c>
      <c r="AY112" s="147">
        <v>0.15699999999999914</v>
      </c>
      <c r="BA112" s="294"/>
    </row>
    <row r="113" spans="2:53" x14ac:dyDescent="0.35">
      <c r="AF113" s="200">
        <f t="shared" si="3"/>
        <v>0.15800000000000008</v>
      </c>
      <c r="AG113" s="221">
        <v>0.11908207102765589</v>
      </c>
      <c r="AH113" s="280">
        <f t="shared" si="2"/>
        <v>3.8917928972344196E-2</v>
      </c>
      <c r="AI113" s="251"/>
      <c r="AJ113" s="221">
        <v>0.11702935439579654</v>
      </c>
      <c r="AK113" s="280">
        <v>4.0970645604203548E-2</v>
      </c>
      <c r="AL113" s="198"/>
      <c r="AM113" s="200">
        <v>0.15800000000000008</v>
      </c>
      <c r="AN113" s="221">
        <v>0.12167235622516559</v>
      </c>
      <c r="AO113" s="280">
        <v>3.6327643774834495E-2</v>
      </c>
      <c r="AQ113" s="200">
        <v>0.15800000000000008</v>
      </c>
      <c r="AR113" s="221"/>
      <c r="AS113" s="280"/>
      <c r="AX113" s="200">
        <v>0.157999999999999</v>
      </c>
      <c r="AY113" s="147">
        <v>0.15799999999999881</v>
      </c>
      <c r="BA113" s="294"/>
    </row>
    <row r="114" spans="2:53" x14ac:dyDescent="0.35">
      <c r="B114" s="30" t="s">
        <v>209</v>
      </c>
      <c r="C114" s="131" t="s">
        <v>87</v>
      </c>
      <c r="D114" s="132" t="s">
        <v>93</v>
      </c>
      <c r="E114" s="133"/>
      <c r="AF114" s="200">
        <f t="shared" si="3"/>
        <v>0.15900000000000009</v>
      </c>
      <c r="AG114" s="221">
        <v>0.11996962085611673</v>
      </c>
      <c r="AH114" s="280">
        <f t="shared" si="2"/>
        <v>3.9030379143883354E-2</v>
      </c>
      <c r="AI114" s="251"/>
      <c r="AJ114" s="221">
        <v>0.11793043014192572</v>
      </c>
      <c r="AK114" s="280">
        <v>4.1069569858074362E-2</v>
      </c>
      <c r="AL114" s="198"/>
      <c r="AM114" s="200">
        <v>0.15900000000000009</v>
      </c>
      <c r="AN114" s="221">
        <v>0.12256667103302488</v>
      </c>
      <c r="AO114" s="280">
        <v>3.6433328966975209E-2</v>
      </c>
      <c r="AQ114" s="200">
        <v>0.15900000000000009</v>
      </c>
      <c r="AR114" s="221"/>
      <c r="AS114" s="280"/>
      <c r="AX114" s="200">
        <v>0.158999999999999</v>
      </c>
      <c r="AY114" s="147">
        <v>0.15899999999999914</v>
      </c>
      <c r="BA114" s="294"/>
    </row>
    <row r="115" spans="2:53" x14ac:dyDescent="0.35">
      <c r="B115" s="30" t="s">
        <v>222</v>
      </c>
      <c r="C115" s="47">
        <v>0.25</v>
      </c>
      <c r="D115" s="47" t="s">
        <v>61</v>
      </c>
      <c r="E115" s="102">
        <v>7</v>
      </c>
      <c r="AF115" s="200">
        <f t="shared" si="3"/>
        <v>0.16000000000000009</v>
      </c>
      <c r="AG115" s="221">
        <v>0.12085741528498661</v>
      </c>
      <c r="AH115" s="280">
        <f t="shared" si="2"/>
        <v>3.9142584715013473E-2</v>
      </c>
      <c r="AI115" s="251"/>
      <c r="AJ115" s="221">
        <v>0.11882150124153967</v>
      </c>
      <c r="AK115" s="280">
        <v>4.1178498758460413E-2</v>
      </c>
      <c r="AL115" s="198"/>
      <c r="AM115" s="200">
        <v>0.16000000000000009</v>
      </c>
      <c r="AN115" s="221">
        <v>0.12346130730306903</v>
      </c>
      <c r="AO115" s="280">
        <v>3.6538692696931052E-2</v>
      </c>
      <c r="AQ115" s="200">
        <v>0.16000000000000009</v>
      </c>
      <c r="AR115" s="221"/>
      <c r="AS115" s="280"/>
      <c r="AX115" s="200">
        <v>0.159999999999999</v>
      </c>
      <c r="AY115" s="147">
        <v>0.15999999999999881</v>
      </c>
      <c r="BA115" s="294"/>
    </row>
    <row r="116" spans="2:53" x14ac:dyDescent="0.35">
      <c r="C116" s="48">
        <v>1.5</v>
      </c>
      <c r="D116" s="48" t="s">
        <v>63</v>
      </c>
      <c r="E116" s="60">
        <v>6</v>
      </c>
      <c r="AF116" s="200">
        <f t="shared" si="3"/>
        <v>0.16100000000000009</v>
      </c>
      <c r="AG116" s="221">
        <v>0.12174743340747285</v>
      </c>
      <c r="AH116" s="280">
        <f t="shared" si="2"/>
        <v>3.9252566592527238E-2</v>
      </c>
      <c r="AI116" s="251"/>
      <c r="AJ116" s="221">
        <v>0.11971207203657874</v>
      </c>
      <c r="AK116" s="280">
        <v>4.1287927963421345E-2</v>
      </c>
      <c r="AL116" s="198"/>
      <c r="AM116" s="200">
        <v>0.16100000000000009</v>
      </c>
      <c r="AN116" s="221">
        <v>0.12435626431725466</v>
      </c>
      <c r="AO116" s="280">
        <v>3.6643735682745426E-2</v>
      </c>
      <c r="AQ116" s="200">
        <v>0.16100000000000009</v>
      </c>
      <c r="AR116" s="221"/>
      <c r="AS116" s="280"/>
      <c r="AX116" s="200">
        <v>0.16099999999999901</v>
      </c>
      <c r="AY116" s="147">
        <v>0.16100000000000048</v>
      </c>
      <c r="BA116" s="294"/>
    </row>
    <row r="117" spans="2:53" x14ac:dyDescent="0.35">
      <c r="C117" s="48">
        <v>2</v>
      </c>
      <c r="D117" s="48" t="s">
        <v>148</v>
      </c>
      <c r="E117" s="60">
        <v>4</v>
      </c>
      <c r="AF117" s="200">
        <f t="shared" si="3"/>
        <v>0.16200000000000009</v>
      </c>
      <c r="AG117" s="221">
        <v>0.12264385127433886</v>
      </c>
      <c r="AH117" s="280">
        <f t="shared" si="2"/>
        <v>3.9356148725661233E-2</v>
      </c>
      <c r="AI117" s="251"/>
      <c r="AJ117" s="221">
        <v>0.12060287947400994</v>
      </c>
      <c r="AK117" s="280">
        <v>4.139712052599015E-2</v>
      </c>
      <c r="AL117" s="198"/>
      <c r="AM117" s="200">
        <v>0.16200000000000009</v>
      </c>
      <c r="AN117" s="221">
        <v>0.12525154135736871</v>
      </c>
      <c r="AO117" s="280">
        <v>3.6748458642631376E-2</v>
      </c>
      <c r="AQ117" s="200">
        <v>0.16200000000000009</v>
      </c>
      <c r="AR117" s="221"/>
      <c r="AS117" s="280"/>
      <c r="AX117" s="200">
        <v>0.16199999999999901</v>
      </c>
      <c r="AY117" s="147">
        <v>0.16199999999999837</v>
      </c>
      <c r="BA117" s="294"/>
    </row>
    <row r="118" spans="2:53" x14ac:dyDescent="0.35">
      <c r="C118" s="48">
        <v>2.5</v>
      </c>
      <c r="D118" s="49" t="s">
        <v>111</v>
      </c>
      <c r="E118" s="63">
        <v>5</v>
      </c>
      <c r="AF118" s="200">
        <f t="shared" si="3"/>
        <v>0.16300000000000009</v>
      </c>
      <c r="AG118" s="221">
        <v>0.12354057991364242</v>
      </c>
      <c r="AH118" s="280">
        <f t="shared" si="2"/>
        <v>3.9459420086357666E-2</v>
      </c>
      <c r="AI118" s="251"/>
      <c r="AJ118" s="221">
        <v>0.12149392370132595</v>
      </c>
      <c r="AK118" s="280">
        <v>4.1506076298674144E-2</v>
      </c>
      <c r="AL118" s="198"/>
      <c r="AM118" s="200">
        <v>0.16300000000000009</v>
      </c>
      <c r="AN118" s="221">
        <v>0.12614713770503383</v>
      </c>
      <c r="AO118" s="280">
        <v>3.685286229496626E-2</v>
      </c>
      <c r="AQ118" s="200">
        <v>0.16300000000000009</v>
      </c>
      <c r="AR118" s="221"/>
      <c r="AS118" s="280"/>
      <c r="AX118" s="200">
        <v>0.16299999999999901</v>
      </c>
      <c r="AY118" s="147">
        <v>0.16299999999999959</v>
      </c>
      <c r="BA118" s="294"/>
    </row>
    <row r="119" spans="2:53" x14ac:dyDescent="0.35">
      <c r="C119" s="48">
        <v>3</v>
      </c>
      <c r="AF119" s="200">
        <f t="shared" si="3"/>
        <v>0.16400000000000009</v>
      </c>
      <c r="AG119" s="221">
        <v>0.12443761863985592</v>
      </c>
      <c r="AH119" s="280">
        <f t="shared" si="2"/>
        <v>3.9562381360144172E-2</v>
      </c>
      <c r="AI119" s="251"/>
      <c r="AJ119" s="221">
        <v>0.12239189891501034</v>
      </c>
      <c r="AK119" s="280">
        <v>4.1608101084989746E-2</v>
      </c>
      <c r="AL119" s="198"/>
      <c r="AM119" s="200">
        <v>0.16400000000000009</v>
      </c>
      <c r="AN119" s="221">
        <v>0.12704305264173454</v>
      </c>
      <c r="AO119" s="280">
        <v>3.6956947358265546E-2</v>
      </c>
      <c r="AQ119" s="200">
        <v>0.16400000000000009</v>
      </c>
      <c r="AR119" s="221"/>
      <c r="AS119" s="280"/>
      <c r="AX119" s="200">
        <v>0.16399999999999901</v>
      </c>
      <c r="AY119" s="147">
        <v>0.16400000000000059</v>
      </c>
      <c r="BA119" s="294"/>
    </row>
    <row r="120" spans="2:53" x14ac:dyDescent="0.35">
      <c r="C120" s="48">
        <v>3.5</v>
      </c>
      <c r="AF120" s="200">
        <f t="shared" si="3"/>
        <v>0.16500000000000009</v>
      </c>
      <c r="AG120" s="221">
        <v>0.12533496676714195</v>
      </c>
      <c r="AH120" s="280">
        <f t="shared" si="2"/>
        <v>3.9665033232858138E-2</v>
      </c>
      <c r="AI120" s="251"/>
      <c r="AJ120" s="221">
        <v>0.12329162422950413</v>
      </c>
      <c r="AK120" s="280">
        <v>4.1708375770495965E-2</v>
      </c>
      <c r="AL120" s="198"/>
      <c r="AM120" s="200">
        <v>0.16500000000000009</v>
      </c>
      <c r="AN120" s="221">
        <v>0.12793928544882571</v>
      </c>
      <c r="AO120" s="280">
        <v>3.7060714551174379E-2</v>
      </c>
      <c r="AQ120" s="200">
        <v>0.16500000000000009</v>
      </c>
      <c r="AR120" s="221"/>
      <c r="AS120" s="280"/>
      <c r="AX120" s="200">
        <v>0.16499999999999901</v>
      </c>
      <c r="AY120" s="147">
        <v>0.1649999999999987</v>
      </c>
      <c r="BA120" s="294"/>
    </row>
    <row r="121" spans="2:53" x14ac:dyDescent="0.35">
      <c r="C121" s="48">
        <v>4</v>
      </c>
      <c r="AF121" s="200">
        <f t="shared" si="3"/>
        <v>0.16600000000000009</v>
      </c>
      <c r="AG121" s="221">
        <v>0.12623262360937537</v>
      </c>
      <c r="AH121" s="280">
        <f t="shared" si="2"/>
        <v>3.976737639062472E-2</v>
      </c>
      <c r="AI121" s="251"/>
      <c r="AJ121" s="221">
        <v>0.12419165252786457</v>
      </c>
      <c r="AK121" s="280">
        <v>4.1808347472135521E-2</v>
      </c>
      <c r="AL121" s="198"/>
      <c r="AM121" s="200">
        <v>0.16600000000000009</v>
      </c>
      <c r="AN121" s="221">
        <v>0.1288358354075565</v>
      </c>
      <c r="AO121" s="280">
        <v>3.7164164592443594E-2</v>
      </c>
      <c r="AQ121" s="200">
        <v>0.16600000000000009</v>
      </c>
      <c r="AR121" s="221"/>
      <c r="AS121" s="280"/>
      <c r="AX121" s="200">
        <v>0.16599999999999901</v>
      </c>
      <c r="AY121" s="147">
        <v>0.16599999999999926</v>
      </c>
      <c r="BA121" s="294"/>
    </row>
    <row r="122" spans="2:53" x14ac:dyDescent="0.35">
      <c r="C122" s="48">
        <v>4.5</v>
      </c>
      <c r="AF122" s="200">
        <f t="shared" si="3"/>
        <v>0.16700000000000009</v>
      </c>
      <c r="AG122" s="221">
        <v>0.12713058848015102</v>
      </c>
      <c r="AH122" s="280">
        <f t="shared" si="2"/>
        <v>3.9869411519849074E-2</v>
      </c>
      <c r="AI122" s="251"/>
      <c r="AJ122" s="221">
        <v>0.12509198315338033</v>
      </c>
      <c r="AK122" s="280">
        <v>4.1908016846619767E-2</v>
      </c>
      <c r="AL122" s="198"/>
      <c r="AM122" s="200">
        <v>0.16700000000000009</v>
      </c>
      <c r="AN122" s="221">
        <v>0.12973270179908081</v>
      </c>
      <c r="AO122" s="280">
        <v>3.7267298200919285E-2</v>
      </c>
      <c r="AQ122" s="200">
        <v>0.16700000000000009</v>
      </c>
      <c r="AR122" s="221"/>
      <c r="AS122" s="280"/>
      <c r="AX122" s="200">
        <v>0.16699999999999901</v>
      </c>
      <c r="AY122" s="147">
        <v>0.16699999999999893</v>
      </c>
      <c r="BA122" s="294"/>
    </row>
    <row r="123" spans="2:53" x14ac:dyDescent="0.35">
      <c r="C123" s="48">
        <v>5</v>
      </c>
      <c r="AF123" s="200">
        <f t="shared" si="3"/>
        <v>0.16800000000000009</v>
      </c>
      <c r="AG123" s="221">
        <v>0.12802886069281727</v>
      </c>
      <c r="AH123" s="280">
        <f t="shared" si="2"/>
        <v>3.9971139307182824E-2</v>
      </c>
      <c r="AI123" s="251"/>
      <c r="AJ123" s="221">
        <v>0.12599261544891238</v>
      </c>
      <c r="AK123" s="280">
        <v>4.2007384551087712E-2</v>
      </c>
      <c r="AL123" s="198"/>
      <c r="AM123" s="200">
        <v>0.16800000000000009</v>
      </c>
      <c r="AN123" s="221">
        <v>0.13062988390447439</v>
      </c>
      <c r="AO123" s="280">
        <v>3.7370116095525707E-2</v>
      </c>
      <c r="AQ123" s="200">
        <v>0.16800000000000009</v>
      </c>
      <c r="AR123" s="221"/>
      <c r="AS123" s="280"/>
      <c r="AX123" s="200">
        <v>0.16799999999999901</v>
      </c>
      <c r="AY123" s="147">
        <v>0.16799999999999926</v>
      </c>
      <c r="BA123" s="294"/>
    </row>
    <row r="124" spans="2:53" x14ac:dyDescent="0.35">
      <c r="C124" s="48">
        <v>5.5</v>
      </c>
      <c r="AF124" s="200">
        <f t="shared" si="3"/>
        <v>0.16900000000000009</v>
      </c>
      <c r="AG124" s="221">
        <v>0.12892743956047492</v>
      </c>
      <c r="AH124" s="280">
        <f t="shared" si="2"/>
        <v>4.0072560439525173E-2</v>
      </c>
      <c r="AI124" s="251"/>
      <c r="AJ124" s="221">
        <v>0.12689354875689096</v>
      </c>
      <c r="AK124" s="280">
        <v>4.2106451243109133E-2</v>
      </c>
      <c r="AL124" s="198"/>
      <c r="AM124" s="200">
        <v>0.16900000000000009</v>
      </c>
      <c r="AN124" s="221">
        <v>0.13152738100475458</v>
      </c>
      <c r="AO124" s="280">
        <v>3.747261899524551E-2</v>
      </c>
      <c r="AQ124" s="200">
        <v>0.16900000000000009</v>
      </c>
      <c r="AR124" s="221"/>
      <c r="AS124" s="280"/>
      <c r="AX124" s="200">
        <v>0.16899999999999901</v>
      </c>
      <c r="AY124" s="147">
        <v>0.16899999999999871</v>
      </c>
      <c r="BA124" s="294"/>
    </row>
    <row r="125" spans="2:53" x14ac:dyDescent="0.35">
      <c r="C125" s="48">
        <v>6</v>
      </c>
      <c r="AF125" s="200">
        <f t="shared" si="3"/>
        <v>0.1700000000000001</v>
      </c>
      <c r="AG125" s="221">
        <v>0.12982632439601161</v>
      </c>
      <c r="AH125" s="280">
        <f t="shared" si="2"/>
        <v>4.017367560398849E-2</v>
      </c>
      <c r="AI125" s="251"/>
      <c r="AJ125" s="221">
        <v>0.12779478241935283</v>
      </c>
      <c r="AK125" s="280">
        <v>4.220521758064727E-2</v>
      </c>
      <c r="AL125" s="198"/>
      <c r="AM125" s="200">
        <v>0.1700000000000001</v>
      </c>
      <c r="AN125" s="221">
        <v>0.13242519238088879</v>
      </c>
      <c r="AO125" s="280">
        <v>3.7574807619111306E-2</v>
      </c>
      <c r="AQ125" s="200">
        <v>0.1700000000000001</v>
      </c>
      <c r="AR125" s="221"/>
      <c r="AS125" s="280"/>
      <c r="AX125" s="200">
        <v>0.16999999999999901</v>
      </c>
      <c r="AY125" s="147">
        <v>0.16999999999999926</v>
      </c>
      <c r="BA125" s="294"/>
    </row>
    <row r="126" spans="2:53" x14ac:dyDescent="0.35">
      <c r="C126" s="48">
        <v>6.5</v>
      </c>
      <c r="AF126" s="200">
        <f t="shared" si="3"/>
        <v>0.1710000000000001</v>
      </c>
      <c r="AG126" s="221">
        <v>0.13072551451210579</v>
      </c>
      <c r="AH126" s="280">
        <f t="shared" si="2"/>
        <v>4.0274485487894307E-2</v>
      </c>
      <c r="AI126" s="251"/>
      <c r="AJ126" s="221">
        <v>0.12869631577794816</v>
      </c>
      <c r="AK126" s="280">
        <v>4.230368422205194E-2</v>
      </c>
      <c r="AL126" s="198"/>
      <c r="AM126" s="200">
        <v>0.1710000000000001</v>
      </c>
      <c r="AN126" s="221">
        <v>0.13332331731381908</v>
      </c>
      <c r="AO126" s="280">
        <v>3.7676682686181018E-2</v>
      </c>
      <c r="AQ126" s="200">
        <v>0.1710000000000001</v>
      </c>
      <c r="AR126" s="221"/>
      <c r="AS126" s="280"/>
      <c r="AX126" s="200">
        <v>0.17099999999999899</v>
      </c>
      <c r="AY126" s="147">
        <v>0.1709999999999976</v>
      </c>
      <c r="BA126" s="294"/>
    </row>
    <row r="127" spans="2:53" x14ac:dyDescent="0.35">
      <c r="C127" s="48">
        <v>7</v>
      </c>
      <c r="AF127" s="200">
        <f t="shared" si="3"/>
        <v>0.1720000000000001</v>
      </c>
      <c r="AG127" s="221">
        <v>0.13162500922125009</v>
      </c>
      <c r="AH127" s="280">
        <f t="shared" si="2"/>
        <v>4.0374990778750008E-2</v>
      </c>
      <c r="AI127" s="251"/>
      <c r="AJ127" s="221">
        <v>0.12959814817396831</v>
      </c>
      <c r="AK127" s="280">
        <v>4.2401851826031789E-2</v>
      </c>
      <c r="AL127" s="198"/>
      <c r="AM127" s="200">
        <v>0.1720000000000001</v>
      </c>
      <c r="AN127" s="221">
        <v>0.13421223534404625</v>
      </c>
      <c r="AO127" s="280">
        <v>3.7787764655953848E-2</v>
      </c>
      <c r="AQ127" s="200">
        <v>0.1720000000000001</v>
      </c>
      <c r="AR127" s="221"/>
      <c r="AS127" s="280"/>
      <c r="AX127" s="200">
        <v>0.17199999999999899</v>
      </c>
      <c r="AY127" s="147">
        <v>0.17199999999999971</v>
      </c>
      <c r="BA127" s="294"/>
    </row>
    <row r="128" spans="2:53" x14ac:dyDescent="0.35">
      <c r="C128" s="48">
        <v>7.5</v>
      </c>
      <c r="AF128" s="200">
        <f t="shared" si="3"/>
        <v>0.1730000000000001</v>
      </c>
      <c r="AG128" s="221">
        <v>0.13252480783576548</v>
      </c>
      <c r="AH128" s="280">
        <f t="shared" si="2"/>
        <v>4.0475192164234619E-2</v>
      </c>
      <c r="AI128" s="251"/>
      <c r="AJ128" s="221">
        <v>0.13050027894835226</v>
      </c>
      <c r="AK128" s="280">
        <v>4.2499721051647843E-2</v>
      </c>
      <c r="AL128" s="198"/>
      <c r="AM128" s="200">
        <v>0.1730000000000001</v>
      </c>
      <c r="AN128" s="221">
        <v>0.13510427285649418</v>
      </c>
      <c r="AO128" s="280">
        <v>3.789572714350592E-2</v>
      </c>
      <c r="AQ128" s="200">
        <v>0.1730000000000001</v>
      </c>
      <c r="AR128" s="221"/>
      <c r="AS128" s="280"/>
      <c r="AX128" s="200">
        <v>0.17299999999999899</v>
      </c>
      <c r="AY128" s="147">
        <v>0.17299999999999893</v>
      </c>
      <c r="BA128" s="294"/>
    </row>
    <row r="129" spans="3:53" x14ac:dyDescent="0.35">
      <c r="C129" s="48">
        <v>8</v>
      </c>
      <c r="AF129" s="200">
        <f t="shared" si="3"/>
        <v>0.1740000000000001</v>
      </c>
      <c r="AG129" s="221">
        <v>0.1334249096678235</v>
      </c>
      <c r="AH129" s="280">
        <f t="shared" si="2"/>
        <v>4.05750903321766E-2</v>
      </c>
      <c r="AI129" s="251"/>
      <c r="AJ129" s="221">
        <v>0.13140270744171589</v>
      </c>
      <c r="AK129" s="280">
        <v>4.2597292558284205E-2</v>
      </c>
      <c r="AL129" s="198"/>
      <c r="AM129" s="200">
        <v>0.1740000000000001</v>
      </c>
      <c r="AN129" s="221">
        <v>0.13600002125039534</v>
      </c>
      <c r="AO129" s="280">
        <v>3.7999978749604757E-2</v>
      </c>
      <c r="AQ129" s="200">
        <v>0.1740000000000001</v>
      </c>
      <c r="AR129" s="221"/>
      <c r="AS129" s="280"/>
      <c r="AX129" s="200">
        <v>0.17399999999999899</v>
      </c>
      <c r="AY129" s="147">
        <v>0.1740000000000006</v>
      </c>
      <c r="BA129" s="294"/>
    </row>
    <row r="130" spans="3:53" x14ac:dyDescent="0.35">
      <c r="C130" s="48">
        <v>8.5</v>
      </c>
      <c r="AF130" s="200">
        <f t="shared" si="3"/>
        <v>0.1750000000000001</v>
      </c>
      <c r="AG130" s="221">
        <v>0.13431835904112166</v>
      </c>
      <c r="AH130" s="280">
        <f t="shared" si="2"/>
        <v>4.068164095887844E-2</v>
      </c>
      <c r="AI130" s="251"/>
      <c r="AJ130" s="221">
        <v>0.13230543299436137</v>
      </c>
      <c r="AK130" s="280">
        <v>4.2694567005638728E-2</v>
      </c>
      <c r="AL130" s="198"/>
      <c r="AM130" s="200">
        <v>0.1750000000000001</v>
      </c>
      <c r="AN130" s="221">
        <v>0.13689604789738419</v>
      </c>
      <c r="AO130" s="280">
        <v>3.8103952102615912E-2</v>
      </c>
      <c r="AQ130" s="200">
        <v>0.1750000000000001</v>
      </c>
      <c r="AR130" s="221"/>
      <c r="AS130" s="280"/>
      <c r="AX130" s="200">
        <v>0.17499999999999899</v>
      </c>
      <c r="AY130" s="147">
        <v>0.17499999999999916</v>
      </c>
      <c r="BA130" s="294"/>
    </row>
    <row r="131" spans="3:53" x14ac:dyDescent="0.35">
      <c r="C131" s="48">
        <v>9</v>
      </c>
      <c r="AF131" s="200">
        <f t="shared" si="3"/>
        <v>0.1760000000000001</v>
      </c>
      <c r="AG131" s="221">
        <v>0.13521184868515279</v>
      </c>
      <c r="AH131" s="280">
        <f t="shared" si="2"/>
        <v>4.078815131484731E-2</v>
      </c>
      <c r="AI131" s="251"/>
      <c r="AJ131" s="221">
        <v>0.13320845494630351</v>
      </c>
      <c r="AK131" s="280">
        <v>4.2791545053696589E-2</v>
      </c>
      <c r="AL131" s="198"/>
      <c r="AM131" s="200">
        <v>0.1760000000000001</v>
      </c>
      <c r="AN131" s="221">
        <v>0.13779235223440511</v>
      </c>
      <c r="AO131" s="280">
        <v>3.8207647765594988E-2</v>
      </c>
      <c r="AQ131" s="200">
        <v>0.1760000000000001</v>
      </c>
      <c r="AR131" s="221"/>
      <c r="AS131" s="280"/>
      <c r="AX131" s="200">
        <v>0.17599999999999899</v>
      </c>
      <c r="AY131" s="147">
        <v>0.17599999999999971</v>
      </c>
      <c r="BA131" s="294"/>
    </row>
    <row r="132" spans="3:53" x14ac:dyDescent="0.35">
      <c r="C132" s="48">
        <v>9.5</v>
      </c>
      <c r="AF132" s="200">
        <f t="shared" si="3"/>
        <v>0.1770000000000001</v>
      </c>
      <c r="AG132" s="221">
        <v>0.13610953847303509</v>
      </c>
      <c r="AH132" s="280">
        <f t="shared" si="2"/>
        <v>4.0890461526965016E-2</v>
      </c>
      <c r="AI132" s="251"/>
      <c r="AJ132" s="221">
        <v>0.13411177263727581</v>
      </c>
      <c r="AK132" s="280">
        <v>4.2888227362724296E-2</v>
      </c>
      <c r="AL132" s="198"/>
      <c r="AM132" s="200">
        <v>0.1770000000000001</v>
      </c>
      <c r="AN132" s="221">
        <v>0.13868893369815338</v>
      </c>
      <c r="AO132" s="280">
        <v>3.8311066301846719E-2</v>
      </c>
      <c r="AQ132" s="200">
        <v>0.1770000000000001</v>
      </c>
      <c r="AR132" s="221"/>
      <c r="AS132" s="280"/>
      <c r="AX132" s="200">
        <v>0.17699999999999899</v>
      </c>
      <c r="AY132" s="147">
        <v>0.17699999999999871</v>
      </c>
      <c r="BA132" s="294"/>
    </row>
    <row r="133" spans="3:53" x14ac:dyDescent="0.35">
      <c r="C133" s="49">
        <v>10</v>
      </c>
      <c r="AF133" s="200">
        <f t="shared" si="3"/>
        <v>0.1780000000000001</v>
      </c>
      <c r="AG133" s="221">
        <v>0.1370074961303116</v>
      </c>
      <c r="AH133" s="280">
        <f t="shared" si="2"/>
        <v>4.0992503869688501E-2</v>
      </c>
      <c r="AI133" s="251"/>
      <c r="AJ133" s="221">
        <v>0.13500463377583949</v>
      </c>
      <c r="AK133" s="280">
        <v>4.2995366224160614E-2</v>
      </c>
      <c r="AL133" s="198"/>
      <c r="AM133" s="200">
        <v>0.1780000000000001</v>
      </c>
      <c r="AN133" s="221">
        <v>0.13958579172509045</v>
      </c>
      <c r="AO133" s="280">
        <v>3.8414208274909656E-2</v>
      </c>
      <c r="AQ133" s="200">
        <v>0.1780000000000001</v>
      </c>
      <c r="AR133" s="221"/>
      <c r="AS133" s="280"/>
      <c r="AX133" s="200">
        <v>0.17799999999999899</v>
      </c>
      <c r="AY133" s="147">
        <v>0.1779999999999986</v>
      </c>
      <c r="BA133" s="294"/>
    </row>
    <row r="134" spans="3:53" x14ac:dyDescent="0.35">
      <c r="AF134" s="200">
        <f t="shared" si="3"/>
        <v>0.1790000000000001</v>
      </c>
      <c r="AG134" s="221">
        <v>0.13790572112714705</v>
      </c>
      <c r="AH134" s="280">
        <f t="shared" ref="AH134:AH197" si="4">AF134-AG134</f>
        <v>4.1094278872853052E-2</v>
      </c>
      <c r="AI134" s="251"/>
      <c r="AJ134" s="221">
        <v>0.13590522685727846</v>
      </c>
      <c r="AK134" s="280">
        <v>4.3094773142721643E-2</v>
      </c>
      <c r="AL134" s="198"/>
      <c r="AM134" s="200">
        <v>0.1790000000000001</v>
      </c>
      <c r="AN134" s="221">
        <v>0.14048292575145926</v>
      </c>
      <c r="AO134" s="280">
        <v>3.8517074248540839E-2</v>
      </c>
      <c r="AQ134" s="200">
        <v>0.1790000000000001</v>
      </c>
      <c r="AR134" s="221"/>
      <c r="AS134" s="280"/>
      <c r="AX134" s="200">
        <v>0.17899999999999899</v>
      </c>
      <c r="AY134" s="147">
        <v>0.17900000000000027</v>
      </c>
      <c r="BA134" s="294"/>
    </row>
    <row r="135" spans="3:53" x14ac:dyDescent="0.35">
      <c r="AF135" s="200">
        <f t="shared" ref="AF135:AF198" si="5">AF134+0.1%</f>
        <v>0.1800000000000001</v>
      </c>
      <c r="AG135" s="221">
        <v>0.13880421293331446</v>
      </c>
      <c r="AH135" s="280">
        <f t="shared" si="4"/>
        <v>4.1195787066685641E-2</v>
      </c>
      <c r="AI135" s="251"/>
      <c r="AJ135" s="221">
        <v>0.13680608076471534</v>
      </c>
      <c r="AK135" s="280">
        <v>4.3193919235284761E-2</v>
      </c>
      <c r="AL135" s="198"/>
      <c r="AM135" s="200">
        <v>0.1800000000000001</v>
      </c>
      <c r="AN135" s="221">
        <v>0.14138033521328763</v>
      </c>
      <c r="AO135" s="280">
        <v>3.8619664786712471E-2</v>
      </c>
      <c r="AQ135" s="200">
        <v>0.1800000000000001</v>
      </c>
      <c r="AR135" s="221"/>
      <c r="AS135" s="280"/>
      <c r="AX135" s="200">
        <v>0.17999999999999899</v>
      </c>
      <c r="AY135" s="147">
        <v>0.17999999999999772</v>
      </c>
      <c r="BA135" s="294"/>
    </row>
    <row r="136" spans="3:53" x14ac:dyDescent="0.35">
      <c r="AF136" s="200">
        <f t="shared" si="5"/>
        <v>0.18100000000000011</v>
      </c>
      <c r="AG136" s="221">
        <v>0.13970297101822138</v>
      </c>
      <c r="AH136" s="280">
        <f t="shared" si="4"/>
        <v>4.1297028981778727E-2</v>
      </c>
      <c r="AI136" s="251"/>
      <c r="AJ136" s="221">
        <v>0.13770719499834216</v>
      </c>
      <c r="AK136" s="280">
        <v>4.3292805001657941E-2</v>
      </c>
      <c r="AL136" s="198"/>
      <c r="AM136" s="200">
        <v>0.18100000000000011</v>
      </c>
      <c r="AN136" s="221">
        <v>0.14227801954641728</v>
      </c>
      <c r="AO136" s="280">
        <v>3.8721980453582827E-2</v>
      </c>
      <c r="AQ136" s="200">
        <v>0.18100000000000011</v>
      </c>
      <c r="AR136" s="221"/>
      <c r="AS136" s="280"/>
      <c r="AX136" s="200">
        <v>0.180999999999999</v>
      </c>
      <c r="AY136" s="147">
        <v>0.1809999999999985</v>
      </c>
      <c r="BA136" s="294"/>
    </row>
    <row r="137" spans="3:53" x14ac:dyDescent="0.35">
      <c r="AF137" s="200">
        <f t="shared" si="5"/>
        <v>0.18200000000000011</v>
      </c>
      <c r="AG137" s="221">
        <v>0.14060199485091185</v>
      </c>
      <c r="AH137" s="280">
        <f t="shared" si="4"/>
        <v>4.1398005149088257E-2</v>
      </c>
      <c r="AI137" s="251"/>
      <c r="AJ137" s="221">
        <v>0.13860856905781049</v>
      </c>
      <c r="AK137" s="280">
        <v>4.3391430942189613E-2</v>
      </c>
      <c r="AL137" s="198"/>
      <c r="AM137" s="200">
        <v>0.18200000000000011</v>
      </c>
      <c r="AN137" s="221">
        <v>0.14317597818650341</v>
      </c>
      <c r="AO137" s="280">
        <v>3.8824021813496701E-2</v>
      </c>
      <c r="AQ137" s="200">
        <v>0.18200000000000011</v>
      </c>
      <c r="AR137" s="221"/>
      <c r="AS137" s="280"/>
      <c r="AX137" s="200">
        <v>0.181999999999999</v>
      </c>
      <c r="AY137" s="147">
        <v>0.18199999999999927</v>
      </c>
      <c r="BA137" s="294"/>
    </row>
    <row r="138" spans="3:53" x14ac:dyDescent="0.35">
      <c r="AF138" s="200">
        <f t="shared" si="5"/>
        <v>0.18300000000000011</v>
      </c>
      <c r="AG138" s="221">
        <v>0.14150128390007866</v>
      </c>
      <c r="AH138" s="280">
        <f t="shared" si="4"/>
        <v>4.1498716099921451E-2</v>
      </c>
      <c r="AI138" s="251"/>
      <c r="AJ138" s="221">
        <v>0.13951020244224943</v>
      </c>
      <c r="AK138" s="280">
        <v>4.3489797557750676E-2</v>
      </c>
      <c r="AL138" s="198"/>
      <c r="AM138" s="200">
        <v>0.18300000000000011</v>
      </c>
      <c r="AN138" s="221">
        <v>0.1440742105690338</v>
      </c>
      <c r="AO138" s="280">
        <v>3.8925789430966307E-2</v>
      </c>
      <c r="AQ138" s="200">
        <v>0.18300000000000011</v>
      </c>
      <c r="AR138" s="221"/>
      <c r="AS138" s="280"/>
      <c r="AX138" s="200">
        <v>0.182999999999999</v>
      </c>
      <c r="AY138" s="147">
        <v>0.18299999999999872</v>
      </c>
      <c r="BA138" s="294"/>
    </row>
    <row r="139" spans="3:53" x14ac:dyDescent="0.35">
      <c r="AF139" s="200">
        <f t="shared" si="5"/>
        <v>0.18400000000000011</v>
      </c>
      <c r="AG139" s="221">
        <v>0.14240083763409817</v>
      </c>
      <c r="AH139" s="280">
        <f t="shared" si="4"/>
        <v>4.1599162365901943E-2</v>
      </c>
      <c r="AI139" s="251"/>
      <c r="AJ139" s="221">
        <v>0.14041209465027915</v>
      </c>
      <c r="AK139" s="280">
        <v>4.3587905349720957E-2</v>
      </c>
      <c r="AL139" s="198"/>
      <c r="AM139" s="200">
        <v>0.18400000000000011</v>
      </c>
      <c r="AN139" s="221">
        <v>0.14497271612934082</v>
      </c>
      <c r="AO139" s="280">
        <v>3.9027283870659291E-2</v>
      </c>
      <c r="AQ139" s="200">
        <v>0.18400000000000011</v>
      </c>
      <c r="AR139" s="221"/>
      <c r="AS139" s="280"/>
      <c r="AX139" s="200">
        <v>0.183999999999999</v>
      </c>
      <c r="AY139" s="147">
        <v>0.18400000000000016</v>
      </c>
      <c r="BA139" s="294"/>
    </row>
    <row r="140" spans="3:53" x14ac:dyDescent="0.35">
      <c r="AF140" s="200">
        <f t="shared" si="5"/>
        <v>0.18500000000000011</v>
      </c>
      <c r="AG140" s="221">
        <v>0.14330065552101656</v>
      </c>
      <c r="AH140" s="280">
        <f t="shared" si="4"/>
        <v>4.1699344478983547E-2</v>
      </c>
      <c r="AI140" s="251"/>
      <c r="AJ140" s="221">
        <v>0.14131424518003088</v>
      </c>
      <c r="AK140" s="280">
        <v>4.3685754819969225E-2</v>
      </c>
      <c r="AL140" s="198"/>
      <c r="AM140" s="200">
        <v>0.18500000000000011</v>
      </c>
      <c r="AN140" s="221">
        <v>0.14587149430261648</v>
      </c>
      <c r="AO140" s="280">
        <v>3.9128505697383631E-2</v>
      </c>
      <c r="AQ140" s="200">
        <v>0.18500000000000011</v>
      </c>
      <c r="AR140" s="221"/>
      <c r="AS140" s="280"/>
      <c r="AX140" s="200">
        <v>0.184999999999999</v>
      </c>
      <c r="AY140" s="147">
        <v>0.18499999999999917</v>
      </c>
      <c r="BA140" s="294"/>
    </row>
    <row r="141" spans="3:53" x14ac:dyDescent="0.35">
      <c r="AF141" s="200">
        <f t="shared" si="5"/>
        <v>0.18600000000000011</v>
      </c>
      <c r="AG141" s="221">
        <v>0.14420073702858693</v>
      </c>
      <c r="AH141" s="280">
        <f t="shared" si="4"/>
        <v>4.1799262971413176E-2</v>
      </c>
      <c r="AI141" s="251"/>
      <c r="AJ141" s="221">
        <v>0.14221665352915402</v>
      </c>
      <c r="AK141" s="280">
        <v>4.3783346470846085E-2</v>
      </c>
      <c r="AL141" s="198"/>
      <c r="AM141" s="200">
        <v>0.18600000000000011</v>
      </c>
      <c r="AN141" s="221">
        <v>0.1467705445239198</v>
      </c>
      <c r="AO141" s="280">
        <v>3.922945547608031E-2</v>
      </c>
      <c r="AQ141" s="200">
        <v>0.18600000000000011</v>
      </c>
      <c r="AR141" s="221"/>
      <c r="AS141" s="280"/>
      <c r="AX141" s="200">
        <v>0.185999999999999</v>
      </c>
      <c r="AY141" s="147">
        <v>0.18600000000000061</v>
      </c>
      <c r="BA141" s="294"/>
    </row>
    <row r="142" spans="3:53" x14ac:dyDescent="0.35">
      <c r="AF142" s="200">
        <f t="shared" si="5"/>
        <v>0.18700000000000011</v>
      </c>
      <c r="AG142" s="221">
        <v>0.14510108162426705</v>
      </c>
      <c r="AH142" s="280">
        <f t="shared" si="4"/>
        <v>4.1898918375733063E-2</v>
      </c>
      <c r="AI142" s="251"/>
      <c r="AJ142" s="221">
        <v>0.14311931919483589</v>
      </c>
      <c r="AK142" s="280">
        <v>4.3880680805164218E-2</v>
      </c>
      <c r="AL142" s="198"/>
      <c r="AM142" s="200">
        <v>0.18700000000000011</v>
      </c>
      <c r="AN142" s="221">
        <v>0.14766986622819123</v>
      </c>
      <c r="AO142" s="280">
        <v>3.9330133771808884E-2</v>
      </c>
      <c r="AQ142" s="200">
        <v>0.18700000000000011</v>
      </c>
      <c r="AR142" s="221"/>
      <c r="AS142" s="280"/>
      <c r="AX142" s="200">
        <v>0.186999999999999</v>
      </c>
      <c r="AY142" s="147">
        <v>0.18699999999999872</v>
      </c>
      <c r="BA142" s="294"/>
    </row>
    <row r="143" spans="3:53" x14ac:dyDescent="0.35">
      <c r="AF143" s="200">
        <f t="shared" si="5"/>
        <v>0.18800000000000011</v>
      </c>
      <c r="AG143" s="221">
        <v>0.14600168877524311</v>
      </c>
      <c r="AH143" s="280">
        <f t="shared" si="4"/>
        <v>4.1998311224757001E-2</v>
      </c>
      <c r="AI143" s="251"/>
      <c r="AJ143" s="221">
        <v>0.14402224167382394</v>
      </c>
      <c r="AK143" s="280">
        <v>4.3977758326176175E-2</v>
      </c>
      <c r="AL143" s="198"/>
      <c r="AM143" s="200">
        <v>0.18800000000000011</v>
      </c>
      <c r="AN143" s="221">
        <v>0.14856945885026884</v>
      </c>
      <c r="AO143" s="280">
        <v>3.9430541149731269E-2</v>
      </c>
      <c r="AQ143" s="200">
        <v>0.18800000000000011</v>
      </c>
      <c r="AR143" s="221"/>
      <c r="AS143" s="280"/>
      <c r="AX143" s="200">
        <v>0.187999999999999</v>
      </c>
      <c r="AY143" s="147">
        <v>0.1879999999999975</v>
      </c>
      <c r="BA143" s="294"/>
    </row>
    <row r="144" spans="3:53" x14ac:dyDescent="0.35">
      <c r="AF144" s="200">
        <f t="shared" si="5"/>
        <v>0.18900000000000011</v>
      </c>
      <c r="AG144" s="221">
        <v>0.14690255794844087</v>
      </c>
      <c r="AH144" s="280">
        <f t="shared" si="4"/>
        <v>4.2097442051559242E-2</v>
      </c>
      <c r="AI144" s="251"/>
      <c r="AJ144" s="221">
        <v>0.14492542046242396</v>
      </c>
      <c r="AK144" s="280">
        <v>4.4074579537576153E-2</v>
      </c>
      <c r="AL144" s="198"/>
      <c r="AM144" s="200">
        <v>0.18900000000000011</v>
      </c>
      <c r="AN144" s="221">
        <v>0.14947186167628046</v>
      </c>
      <c r="AO144" s="280">
        <v>3.9528138323719653E-2</v>
      </c>
      <c r="AQ144" s="200">
        <v>0.18900000000000011</v>
      </c>
      <c r="AR144" s="221"/>
      <c r="AS144" s="280"/>
      <c r="AX144" s="200">
        <v>0.188999999999999</v>
      </c>
      <c r="AY144" s="147">
        <v>0.18899999999999939</v>
      </c>
      <c r="BA144" s="294"/>
    </row>
    <row r="145" spans="32:53" x14ac:dyDescent="0.35">
      <c r="AF145" s="200">
        <f t="shared" si="5"/>
        <v>0.19000000000000011</v>
      </c>
      <c r="AG145" s="221">
        <v>0.14780368861053317</v>
      </c>
      <c r="AH145" s="280">
        <f t="shared" si="4"/>
        <v>4.2196311389466945E-2</v>
      </c>
      <c r="AI145" s="251"/>
      <c r="AJ145" s="221">
        <v>0.14582885505653387</v>
      </c>
      <c r="AK145" s="280">
        <v>4.4171144943466245E-2</v>
      </c>
      <c r="AL145" s="198"/>
      <c r="AM145" s="200">
        <v>0.19000000000000011</v>
      </c>
      <c r="AN145" s="221">
        <v>0.15038068892029899</v>
      </c>
      <c r="AO145" s="280">
        <v>3.9619311079701125E-2</v>
      </c>
      <c r="AQ145" s="200">
        <v>0.19000000000000011</v>
      </c>
      <c r="AR145" s="221"/>
      <c r="AS145" s="280"/>
      <c r="AX145" s="200">
        <v>0.189999999999999</v>
      </c>
      <c r="AY145" s="147">
        <v>0.1899999999999995</v>
      </c>
      <c r="BA145" s="294"/>
    </row>
    <row r="146" spans="32:53" x14ac:dyDescent="0.35">
      <c r="AF146" s="200">
        <f t="shared" si="5"/>
        <v>0.19100000000000011</v>
      </c>
      <c r="AG146" s="221">
        <v>0.14870508022796303</v>
      </c>
      <c r="AH146" s="280">
        <f t="shared" si="4"/>
        <v>4.2294919772037087E-2</v>
      </c>
      <c r="AI146" s="251"/>
      <c r="AJ146" s="221">
        <v>0.14673254495163901</v>
      </c>
      <c r="AK146" s="280">
        <v>4.4267455048361104E-2</v>
      </c>
      <c r="AL146" s="198"/>
      <c r="AM146" s="200">
        <v>0.19100000000000011</v>
      </c>
      <c r="AN146" s="221">
        <v>0.15128984117548017</v>
      </c>
      <c r="AO146" s="280">
        <v>3.9710158824519948E-2</v>
      </c>
      <c r="AQ146" s="200">
        <v>0.19100000000000011</v>
      </c>
      <c r="AR146" s="221"/>
      <c r="AS146" s="280"/>
      <c r="AX146" s="200">
        <v>0.190999999999999</v>
      </c>
      <c r="AY146" s="147">
        <v>0.1909999999999985</v>
      </c>
      <c r="BA146" s="294"/>
    </row>
    <row r="147" spans="32:53" x14ac:dyDescent="0.35">
      <c r="AF147" s="200">
        <f t="shared" si="5"/>
        <v>0.19200000000000012</v>
      </c>
      <c r="AG147" s="221">
        <v>0.14960853616830794</v>
      </c>
      <c r="AH147" s="280">
        <f t="shared" si="4"/>
        <v>4.2391463831692178E-2</v>
      </c>
      <c r="AI147" s="251"/>
      <c r="AJ147" s="221">
        <v>0.14763648964284348</v>
      </c>
      <c r="AK147" s="280">
        <v>4.4363510357156632E-2</v>
      </c>
      <c r="AL147" s="198"/>
      <c r="AM147" s="200">
        <v>0.19200000000000012</v>
      </c>
      <c r="AN147" s="221">
        <v>0.15219069906124005</v>
      </c>
      <c r="AO147" s="280">
        <v>3.9809300938760062E-2</v>
      </c>
      <c r="AQ147" s="200">
        <v>0.19200000000000012</v>
      </c>
      <c r="AR147" s="221"/>
      <c r="AS147" s="280"/>
      <c r="AX147" s="200">
        <v>0.191999999999999</v>
      </c>
      <c r="AY147" s="147">
        <v>0.19199999999999839</v>
      </c>
      <c r="BA147" s="294"/>
    </row>
    <row r="148" spans="32:53" x14ac:dyDescent="0.35">
      <c r="AF148" s="200">
        <f t="shared" si="5"/>
        <v>0.19300000000000012</v>
      </c>
      <c r="AG148" s="221">
        <v>0.15051916473137861</v>
      </c>
      <c r="AH148" s="280">
        <f t="shared" si="4"/>
        <v>4.2480835268621508E-2</v>
      </c>
      <c r="AI148" s="251"/>
      <c r="AJ148" s="221">
        <v>0.14854068862487391</v>
      </c>
      <c r="AK148" s="280">
        <v>4.4459311375126209E-2</v>
      </c>
      <c r="AL148" s="198"/>
      <c r="AM148" s="200">
        <v>0.19300000000000012</v>
      </c>
      <c r="AN148" s="221">
        <v>0.15308830452715516</v>
      </c>
      <c r="AO148" s="280">
        <v>3.9911695472844955E-2</v>
      </c>
      <c r="AQ148" s="200">
        <v>0.19300000000000012</v>
      </c>
      <c r="AR148" s="221"/>
      <c r="AS148" s="280"/>
      <c r="AX148" s="200">
        <v>0.19299999999999901</v>
      </c>
      <c r="AY148" s="147">
        <v>0.19299999999999851</v>
      </c>
      <c r="BA148" s="294"/>
    </row>
    <row r="149" spans="32:53" x14ac:dyDescent="0.35">
      <c r="AF149" s="200">
        <f t="shared" si="5"/>
        <v>0.19400000000000012</v>
      </c>
      <c r="AG149" s="221">
        <v>0.15143010854254291</v>
      </c>
      <c r="AH149" s="280">
        <f t="shared" si="4"/>
        <v>4.256989145745721E-2</v>
      </c>
      <c r="AI149" s="251"/>
      <c r="AJ149" s="221">
        <v>0.1494451413921003</v>
      </c>
      <c r="AK149" s="280">
        <v>4.4554858607899817E-2</v>
      </c>
      <c r="AL149" s="198"/>
      <c r="AM149" s="200">
        <v>0.19400000000000012</v>
      </c>
      <c r="AN149" s="221">
        <v>0.1539861466713035</v>
      </c>
      <c r="AO149" s="280">
        <v>4.0013853328696614E-2</v>
      </c>
      <c r="AQ149" s="200">
        <v>0.19400000000000012</v>
      </c>
      <c r="AR149" s="221"/>
      <c r="AS149" s="280"/>
      <c r="AX149" s="200">
        <v>0.19399999999999901</v>
      </c>
      <c r="AY149" s="147">
        <v>0.19400000000000039</v>
      </c>
      <c r="BA149" s="294"/>
    </row>
    <row r="150" spans="32:53" x14ac:dyDescent="0.35">
      <c r="AF150" s="200">
        <f t="shared" si="5"/>
        <v>0.19500000000000012</v>
      </c>
      <c r="AG150" s="221">
        <v>0.15233577305128398</v>
      </c>
      <c r="AH150" s="280">
        <f t="shared" si="4"/>
        <v>4.2664226948716133E-2</v>
      </c>
      <c r="AI150" s="251"/>
      <c r="AJ150" s="221">
        <v>0.15035642398424143</v>
      </c>
      <c r="AK150" s="280">
        <v>4.464357601575869E-2</v>
      </c>
      <c r="AL150" s="198"/>
      <c r="AM150" s="200">
        <v>0.19500000000000012</v>
      </c>
      <c r="AN150" s="221">
        <v>0.15488422506279753</v>
      </c>
      <c r="AO150" s="280">
        <v>4.0115774937202586E-2</v>
      </c>
      <c r="AQ150" s="200">
        <v>0.19500000000000012</v>
      </c>
      <c r="AR150" s="221"/>
      <c r="AS150" s="280"/>
      <c r="AX150" s="200">
        <v>0.19499999999999901</v>
      </c>
      <c r="AY150" s="147">
        <v>0.1949999999999974</v>
      </c>
      <c r="BA150" s="294"/>
    </row>
    <row r="151" spans="32:53" x14ac:dyDescent="0.35">
      <c r="AF151" s="200">
        <f t="shared" si="5"/>
        <v>0.19600000000000012</v>
      </c>
      <c r="AG151" s="221">
        <v>0.15323512297161646</v>
      </c>
      <c r="AH151" s="280">
        <f t="shared" si="4"/>
        <v>4.2764877028383663E-2</v>
      </c>
      <c r="AI151" s="251"/>
      <c r="AJ151" s="221">
        <v>0.15127016945085248</v>
      </c>
      <c r="AK151" s="280">
        <v>4.4729830549147642E-2</v>
      </c>
      <c r="AL151" s="198"/>
      <c r="AM151" s="200">
        <v>0.19600000000000012</v>
      </c>
      <c r="AN151" s="221">
        <v>0.1557825392704657</v>
      </c>
      <c r="AO151" s="280">
        <v>4.0217460729534416E-2</v>
      </c>
      <c r="AQ151" s="200">
        <v>0.19600000000000012</v>
      </c>
      <c r="AR151" s="221"/>
      <c r="AS151" s="280"/>
      <c r="AX151" s="200">
        <v>0.19599999999999901</v>
      </c>
      <c r="AY151" s="147">
        <v>0.19599999999999951</v>
      </c>
      <c r="BA151" s="294"/>
    </row>
    <row r="152" spans="32:53" x14ac:dyDescent="0.35">
      <c r="AF152" s="200">
        <f t="shared" si="5"/>
        <v>0.19700000000000012</v>
      </c>
      <c r="AG152" s="221">
        <v>0.1541346996524493</v>
      </c>
      <c r="AH152" s="280">
        <f t="shared" si="4"/>
        <v>4.2865300347550817E-2</v>
      </c>
      <c r="AI152" s="251"/>
      <c r="AJ152" s="221">
        <v>0.15218422300263001</v>
      </c>
      <c r="AK152" s="280">
        <v>4.4815776997370105E-2</v>
      </c>
      <c r="AL152" s="198"/>
      <c r="AM152" s="200">
        <v>0.19700000000000012</v>
      </c>
      <c r="AN152" s="221">
        <v>0.15668108886285403</v>
      </c>
      <c r="AO152" s="280">
        <v>4.0318911137146085E-2</v>
      </c>
      <c r="AQ152" s="200">
        <v>0.19700000000000012</v>
      </c>
      <c r="AR152" s="221"/>
      <c r="AS152" s="280"/>
      <c r="AX152" s="200">
        <v>0.19699999999999901</v>
      </c>
      <c r="AY152" s="147">
        <v>0.19699999999999851</v>
      </c>
      <c r="BA152" s="294"/>
    </row>
    <row r="153" spans="32:53" x14ac:dyDescent="0.35">
      <c r="AF153" s="200">
        <f t="shared" si="5"/>
        <v>0.19800000000000012</v>
      </c>
      <c r="AG153" s="221">
        <v>0.1550345026958222</v>
      </c>
      <c r="AH153" s="280">
        <f t="shared" si="4"/>
        <v>4.2965497304177924E-2</v>
      </c>
      <c r="AI153" s="251"/>
      <c r="AJ153" s="221">
        <v>0.15308840296742821</v>
      </c>
      <c r="AK153" s="280">
        <v>4.4911597032571915E-2</v>
      </c>
      <c r="AL153" s="198"/>
      <c r="AM153" s="200">
        <v>0.19800000000000012</v>
      </c>
      <c r="AN153" s="221">
        <v>0.15757987340823987</v>
      </c>
      <c r="AO153" s="280">
        <v>4.0420126591760253E-2</v>
      </c>
      <c r="AQ153" s="200">
        <v>0.19800000000000012</v>
      </c>
      <c r="AR153" s="221"/>
      <c r="AS153" s="280"/>
      <c r="AX153" s="200">
        <v>0.19799999999999901</v>
      </c>
      <c r="AY153" s="147">
        <v>0.19799999999999862</v>
      </c>
      <c r="BA153" s="294"/>
    </row>
    <row r="154" spans="32:53" x14ac:dyDescent="0.35">
      <c r="AF154" s="200">
        <f t="shared" si="5"/>
        <v>0.19900000000000012</v>
      </c>
      <c r="AG154" s="221">
        <v>0.15593453170333516</v>
      </c>
      <c r="AH154" s="280">
        <f t="shared" si="4"/>
        <v>4.3065468296664966E-2</v>
      </c>
      <c r="AI154" s="251"/>
      <c r="AJ154" s="221">
        <v>0.15399074901378995</v>
      </c>
      <c r="AK154" s="280">
        <v>4.500925098621017E-2</v>
      </c>
      <c r="AL154" s="198"/>
      <c r="AM154" s="200">
        <v>0.19900000000000012</v>
      </c>
      <c r="AN154" s="221">
        <v>0.15847889247463698</v>
      </c>
      <c r="AO154" s="280">
        <v>4.0521107525363143E-2</v>
      </c>
      <c r="AQ154" s="200">
        <v>0.19900000000000012</v>
      </c>
      <c r="AR154" s="221"/>
      <c r="AS154" s="280"/>
      <c r="AX154" s="200">
        <v>0.19899999999999901</v>
      </c>
      <c r="AY154" s="147">
        <v>0.19899999999999807</v>
      </c>
      <c r="BA154" s="294"/>
    </row>
    <row r="155" spans="32:53" x14ac:dyDescent="0.35">
      <c r="AF155" s="200">
        <f t="shared" si="5"/>
        <v>0.20000000000000012</v>
      </c>
      <c r="AG155" s="221">
        <v>0.15683478627617031</v>
      </c>
      <c r="AH155" s="280">
        <f t="shared" si="4"/>
        <v>4.3165213723829809E-2</v>
      </c>
      <c r="AI155" s="251"/>
      <c r="AJ155" s="221">
        <v>0.15489331465666889</v>
      </c>
      <c r="AK155" s="280">
        <v>4.5106685343331232E-2</v>
      </c>
      <c r="AL155" s="198"/>
      <c r="AM155" s="200">
        <v>0.20000000000000012</v>
      </c>
      <c r="AN155" s="221">
        <v>0.15937814562981822</v>
      </c>
      <c r="AO155" s="280">
        <v>4.0621854370181898E-2</v>
      </c>
      <c r="AQ155" s="200">
        <v>0.20000000000000012</v>
      </c>
      <c r="AR155" s="221"/>
      <c r="AS155" s="280"/>
      <c r="AX155" s="200">
        <v>0.19999999999999901</v>
      </c>
      <c r="AY155" s="147">
        <v>0.19999999999999929</v>
      </c>
      <c r="BA155" s="294"/>
    </row>
    <row r="156" spans="32:53" x14ac:dyDescent="0.35">
      <c r="AF156" s="200">
        <f t="shared" si="5"/>
        <v>0.20100000000000012</v>
      </c>
      <c r="AG156" s="221">
        <v>0.15773526601509991</v>
      </c>
      <c r="AH156" s="280">
        <f t="shared" si="4"/>
        <v>4.3264733984900217E-2</v>
      </c>
      <c r="AI156" s="251"/>
      <c r="AJ156" s="221">
        <v>0.15579609952727402</v>
      </c>
      <c r="AK156" s="280">
        <v>4.52039004727261E-2</v>
      </c>
      <c r="AL156" s="198"/>
      <c r="AM156" s="200">
        <v>0.20100000000000012</v>
      </c>
      <c r="AN156" s="221">
        <v>0.16027763244131221</v>
      </c>
      <c r="AO156" s="280">
        <v>4.0722367558687911E-2</v>
      </c>
      <c r="AQ156" s="200">
        <v>0.20100000000000012</v>
      </c>
      <c r="AR156" s="221"/>
      <c r="AS156" s="280"/>
      <c r="AX156" s="200">
        <v>0.20099999999999901</v>
      </c>
      <c r="AY156" s="147">
        <v>0.20099999999999874</v>
      </c>
      <c r="BA156" s="294"/>
    </row>
    <row r="157" spans="32:53" x14ac:dyDescent="0.35">
      <c r="AF157" s="200">
        <f t="shared" si="5"/>
        <v>0.20200000000000012</v>
      </c>
      <c r="AG157" s="221">
        <v>0.15863597052050316</v>
      </c>
      <c r="AH157" s="280">
        <f t="shared" si="4"/>
        <v>4.3364029479496968E-2</v>
      </c>
      <c r="AI157" s="251"/>
      <c r="AJ157" s="221">
        <v>0.15669910325624925</v>
      </c>
      <c r="AK157" s="280">
        <v>4.5300896743750874E-2</v>
      </c>
      <c r="AL157" s="198"/>
      <c r="AM157" s="200">
        <v>0.20200000000000012</v>
      </c>
      <c r="AN157" s="221">
        <v>0.16117735247642395</v>
      </c>
      <c r="AO157" s="280">
        <v>4.0822647523576172E-2</v>
      </c>
      <c r="AQ157" s="200">
        <v>0.20200000000000012</v>
      </c>
      <c r="AR157" s="221"/>
      <c r="AS157" s="280"/>
      <c r="AX157" s="200">
        <v>0.20199999999999901</v>
      </c>
      <c r="AY157" s="147">
        <v>0.20199999999999951</v>
      </c>
      <c r="BA157" s="294"/>
    </row>
    <row r="158" spans="32:53" x14ac:dyDescent="0.35">
      <c r="AF158" s="200">
        <f t="shared" si="5"/>
        <v>0.20300000000000012</v>
      </c>
      <c r="AG158" s="221">
        <v>0.15953689939236915</v>
      </c>
      <c r="AH158" s="280">
        <f t="shared" si="4"/>
        <v>4.3463100607630978E-2</v>
      </c>
      <c r="AI158" s="251"/>
      <c r="AJ158" s="221">
        <v>0.15760232547367803</v>
      </c>
      <c r="AK158" s="280">
        <v>4.5397674526322096E-2</v>
      </c>
      <c r="AL158" s="198"/>
      <c r="AM158" s="200">
        <v>0.20300000000000012</v>
      </c>
      <c r="AN158" s="221">
        <v>0.16207730530223952</v>
      </c>
      <c r="AO158" s="280">
        <v>4.0922694697760609E-2</v>
      </c>
      <c r="AQ158" s="200">
        <v>0.20300000000000012</v>
      </c>
      <c r="AR158" s="221"/>
      <c r="AS158" s="280"/>
      <c r="AX158" s="200">
        <v>0.20299999999999899</v>
      </c>
      <c r="AY158" s="147">
        <v>0.20299999999999896</v>
      </c>
      <c r="BA158" s="294"/>
    </row>
    <row r="159" spans="32:53" x14ac:dyDescent="0.35">
      <c r="AF159" s="200">
        <f t="shared" si="5"/>
        <v>0.20400000000000013</v>
      </c>
      <c r="AG159" s="221">
        <v>0.16043805223031438</v>
      </c>
      <c r="AH159" s="280">
        <f t="shared" si="4"/>
        <v>4.3561947769685749E-2</v>
      </c>
      <c r="AI159" s="251"/>
      <c r="AJ159" s="221">
        <v>0.15850576580911202</v>
      </c>
      <c r="AK159" s="280">
        <v>4.5494234190888105E-2</v>
      </c>
      <c r="AL159" s="198"/>
      <c r="AM159" s="200">
        <v>0.20400000000000013</v>
      </c>
      <c r="AN159" s="221">
        <v>0.16297749048563692</v>
      </c>
      <c r="AO159" s="280">
        <v>4.1022509514363203E-2</v>
      </c>
      <c r="AQ159" s="200">
        <v>0.20400000000000013</v>
      </c>
      <c r="AR159" s="221"/>
      <c r="AS159" s="280"/>
      <c r="AX159" s="200">
        <v>0.20399999999999899</v>
      </c>
      <c r="AY159" s="147">
        <v>0.20399999999999929</v>
      </c>
      <c r="BA159" s="294"/>
    </row>
    <row r="160" spans="32:53" x14ac:dyDescent="0.35">
      <c r="AF160" s="200">
        <f t="shared" si="5"/>
        <v>0.20500000000000013</v>
      </c>
      <c r="AG160" s="221">
        <v>0.16133942863359407</v>
      </c>
      <c r="AH160" s="280">
        <f t="shared" si="4"/>
        <v>4.3660571366406054E-2</v>
      </c>
      <c r="AI160" s="251"/>
      <c r="AJ160" s="221">
        <v>0.15940942389156509</v>
      </c>
      <c r="AK160" s="280">
        <v>4.5590576108435032E-2</v>
      </c>
      <c r="AL160" s="198"/>
      <c r="AM160" s="200">
        <v>0.20500000000000013</v>
      </c>
      <c r="AN160" s="221">
        <v>0.16387790759330034</v>
      </c>
      <c r="AO160" s="280">
        <v>4.1122092406699784E-2</v>
      </c>
      <c r="AQ160" s="200">
        <v>0.20500000000000013</v>
      </c>
      <c r="AR160" s="221"/>
      <c r="AS160" s="280"/>
      <c r="AX160" s="200">
        <v>0.20499999999999899</v>
      </c>
      <c r="AY160" s="147">
        <v>0.20499999999999852</v>
      </c>
      <c r="BA160" s="294"/>
    </row>
    <row r="161" spans="32:53" x14ac:dyDescent="0.35">
      <c r="AF161" s="200">
        <f t="shared" si="5"/>
        <v>0.20600000000000013</v>
      </c>
      <c r="AG161" s="221">
        <v>0.16224102820111397</v>
      </c>
      <c r="AH161" s="280">
        <f t="shared" si="4"/>
        <v>4.3758971798886159E-2</v>
      </c>
      <c r="AI161" s="251"/>
      <c r="AJ161" s="221">
        <v>0.16031329934954308</v>
      </c>
      <c r="AK161" s="280">
        <v>4.5686700650457046E-2</v>
      </c>
      <c r="AL161" s="198"/>
      <c r="AM161" s="200">
        <v>0.20600000000000013</v>
      </c>
      <c r="AN161" s="221">
        <v>0.16477855619172632</v>
      </c>
      <c r="AO161" s="280">
        <v>4.1221443808273805E-2</v>
      </c>
      <c r="AQ161" s="200">
        <v>0.20600000000000013</v>
      </c>
      <c r="AR161" s="221"/>
      <c r="AS161" s="280"/>
      <c r="AX161" s="200">
        <v>0.20599999999999899</v>
      </c>
      <c r="AY161" s="147">
        <v>0.20599999999999952</v>
      </c>
      <c r="BA161" s="294"/>
    </row>
    <row r="162" spans="32:53" x14ac:dyDescent="0.35">
      <c r="AF162" s="200">
        <f t="shared" si="5"/>
        <v>0.20700000000000013</v>
      </c>
      <c r="AG162" s="221">
        <v>0.16314285053143118</v>
      </c>
      <c r="AH162" s="280">
        <f t="shared" si="4"/>
        <v>4.3857149468568946E-2</v>
      </c>
      <c r="AI162" s="251"/>
      <c r="AJ162" s="221">
        <v>0.16121739181104089</v>
      </c>
      <c r="AK162" s="280">
        <v>4.578260818895924E-2</v>
      </c>
      <c r="AL162" s="198"/>
      <c r="AM162" s="200">
        <v>0.20700000000000013</v>
      </c>
      <c r="AN162" s="221">
        <v>0.16568053726410348</v>
      </c>
      <c r="AO162" s="280">
        <v>4.131946273589665E-2</v>
      </c>
      <c r="AQ162" s="200">
        <v>0.20700000000000013</v>
      </c>
      <c r="AR162" s="221"/>
      <c r="AS162" s="280"/>
      <c r="AX162" s="200">
        <v>0.20699999999999899</v>
      </c>
      <c r="AY162" s="147">
        <v>0.20699999999999941</v>
      </c>
      <c r="BA162" s="294"/>
    </row>
    <row r="163" spans="32:53" x14ac:dyDescent="0.35">
      <c r="AF163" s="200">
        <f t="shared" si="5"/>
        <v>0.20800000000000013</v>
      </c>
      <c r="AG163" s="221">
        <v>0.16404489522278443</v>
      </c>
      <c r="AH163" s="280">
        <f t="shared" si="4"/>
        <v>4.3955104777215703E-2</v>
      </c>
      <c r="AI163" s="251"/>
      <c r="AJ163" s="221">
        <v>0.16212170090356581</v>
      </c>
      <c r="AK163" s="280">
        <v>4.5878299096434316E-2</v>
      </c>
      <c r="AL163" s="198"/>
      <c r="AM163" s="200">
        <v>0.20800000000000013</v>
      </c>
      <c r="AN163" s="221">
        <v>0.16659049833242467</v>
      </c>
      <c r="AO163" s="280">
        <v>4.1409501667575455E-2</v>
      </c>
      <c r="AQ163" s="200">
        <v>0.20800000000000013</v>
      </c>
      <c r="AR163" s="221"/>
      <c r="AS163" s="280"/>
      <c r="AX163" s="200">
        <v>0.20799999999999899</v>
      </c>
      <c r="AY163" s="147">
        <v>0.2079999999999993</v>
      </c>
      <c r="BA163" s="294"/>
    </row>
    <row r="164" spans="32:53" x14ac:dyDescent="0.35">
      <c r="AF164" s="200">
        <f t="shared" si="5"/>
        <v>0.20900000000000013</v>
      </c>
      <c r="AG164" s="221">
        <v>0.16494716187308556</v>
      </c>
      <c r="AH164" s="280">
        <f t="shared" si="4"/>
        <v>4.4052838126914573E-2</v>
      </c>
      <c r="AI164" s="251"/>
      <c r="AJ164" s="221">
        <v>0.16302622625414465</v>
      </c>
      <c r="AK164" s="280">
        <v>4.5973773745855484E-2</v>
      </c>
      <c r="AL164" s="198"/>
      <c r="AM164" s="200">
        <v>0.20900000000000013</v>
      </c>
      <c r="AN164" s="221">
        <v>0.16750073970058921</v>
      </c>
      <c r="AO164" s="280">
        <v>4.1499260299410923E-2</v>
      </c>
      <c r="AQ164" s="200">
        <v>0.20900000000000013</v>
      </c>
      <c r="AR164" s="221"/>
      <c r="AS164" s="280"/>
      <c r="AX164" s="200">
        <v>0.20899999999999899</v>
      </c>
      <c r="AY164" s="147">
        <v>0.2089999999999983</v>
      </c>
      <c r="BA164" s="294"/>
    </row>
    <row r="165" spans="32:53" x14ac:dyDescent="0.35">
      <c r="AF165" s="200">
        <f t="shared" si="5"/>
        <v>0.21000000000000013</v>
      </c>
      <c r="AG165" s="221">
        <v>0.1658498062731355</v>
      </c>
      <c r="AH165" s="280">
        <f t="shared" si="4"/>
        <v>4.4150193726864628E-2</v>
      </c>
      <c r="AI165" s="251"/>
      <c r="AJ165" s="221">
        <v>0.163930967489337</v>
      </c>
      <c r="AK165" s="280">
        <v>4.6069032510663133E-2</v>
      </c>
      <c r="AL165" s="198"/>
      <c r="AM165" s="200">
        <v>0.21000000000000013</v>
      </c>
      <c r="AN165" s="221">
        <v>0.16841126044874088</v>
      </c>
      <c r="AO165" s="280">
        <v>4.1588739551259246E-2</v>
      </c>
      <c r="AQ165" s="200">
        <v>0.21000000000000013</v>
      </c>
      <c r="AR165" s="221"/>
      <c r="AS165" s="280"/>
      <c r="AX165" s="200">
        <v>0.20999999999999899</v>
      </c>
      <c r="AY165" s="147">
        <v>0.2099999999999993</v>
      </c>
      <c r="BA165" s="294"/>
    </row>
    <row r="166" spans="32:53" x14ac:dyDescent="0.35">
      <c r="AF166" s="200">
        <f t="shared" si="5"/>
        <v>0.21100000000000013</v>
      </c>
      <c r="AG166" s="221">
        <v>0.16676138807850838</v>
      </c>
      <c r="AH166" s="280">
        <f t="shared" si="4"/>
        <v>4.4238611921491755E-2</v>
      </c>
      <c r="AI166" s="251"/>
      <c r="AJ166" s="221">
        <v>0.16483592423524729</v>
      </c>
      <c r="AK166" s="280">
        <v>4.6164075764752843E-2</v>
      </c>
      <c r="AL166" s="198"/>
      <c r="AM166" s="200">
        <v>0.21100000000000013</v>
      </c>
      <c r="AN166" s="221">
        <v>0.16932205965999336</v>
      </c>
      <c r="AO166" s="280">
        <v>4.1677940340006769E-2</v>
      </c>
      <c r="AQ166" s="200">
        <v>0.21100000000000013</v>
      </c>
      <c r="AR166" s="221"/>
      <c r="AS166" s="280"/>
      <c r="AX166" s="200">
        <v>0.21099999999999899</v>
      </c>
      <c r="AY166" s="147">
        <v>0.21099999999999852</v>
      </c>
      <c r="BA166" s="294"/>
    </row>
    <row r="167" spans="32:53" x14ac:dyDescent="0.35">
      <c r="AF167" s="200">
        <f t="shared" si="5"/>
        <v>0.21200000000000013</v>
      </c>
      <c r="AG167" s="221">
        <v>0.16767324081045087</v>
      </c>
      <c r="AH167" s="280">
        <f t="shared" si="4"/>
        <v>4.4326759189549259E-2</v>
      </c>
      <c r="AI167" s="251"/>
      <c r="AJ167" s="221">
        <v>0.16574109611753252</v>
      </c>
      <c r="AK167" s="280">
        <v>4.6258903882467617E-2</v>
      </c>
      <c r="AL167" s="198"/>
      <c r="AM167" s="200">
        <v>0.21200000000000013</v>
      </c>
      <c r="AN167" s="221">
        <v>0.17023313642040749</v>
      </c>
      <c r="AO167" s="280">
        <v>4.1766863579592639E-2</v>
      </c>
      <c r="AQ167" s="200">
        <v>0.21200000000000013</v>
      </c>
      <c r="AR167" s="221"/>
      <c r="AS167" s="280"/>
      <c r="AX167" s="200">
        <v>0.21199999999999899</v>
      </c>
      <c r="AY167" s="147">
        <v>0.2119999999999993</v>
      </c>
      <c r="BA167" s="294"/>
    </row>
    <row r="168" spans="32:53" x14ac:dyDescent="0.35">
      <c r="AF168" s="200">
        <f t="shared" si="5"/>
        <v>0.21300000000000013</v>
      </c>
      <c r="AG168" s="221">
        <v>0.16858536357618581</v>
      </c>
      <c r="AH168" s="280">
        <f t="shared" si="4"/>
        <v>4.4414636423814324E-2</v>
      </c>
      <c r="AI168" s="251"/>
      <c r="AJ168" s="221">
        <v>0.16665138631014109</v>
      </c>
      <c r="AK168" s="280">
        <v>4.6348613689859042E-2</v>
      </c>
      <c r="AL168" s="198"/>
      <c r="AM168" s="200">
        <v>0.21300000000000013</v>
      </c>
      <c r="AN168" s="221">
        <v>0.17114448981899044</v>
      </c>
      <c r="AO168" s="280">
        <v>4.1855510181009692E-2</v>
      </c>
      <c r="AQ168" s="200">
        <v>0.21300000000000013</v>
      </c>
      <c r="AR168" s="221"/>
      <c r="AS168" s="280"/>
      <c r="AX168" s="200">
        <v>0.212999999999999</v>
      </c>
      <c r="AY168" s="147">
        <v>0.21300000000000008</v>
      </c>
      <c r="BA168" s="294"/>
    </row>
    <row r="169" spans="32:53" x14ac:dyDescent="0.35">
      <c r="AF169" s="200">
        <f t="shared" si="5"/>
        <v>0.21400000000000013</v>
      </c>
      <c r="AG169" s="221">
        <v>0.16949775548583013</v>
      </c>
      <c r="AH169" s="280">
        <f t="shared" si="4"/>
        <v>4.4502244514170008E-2</v>
      </c>
      <c r="AI169" s="251"/>
      <c r="AJ169" s="221">
        <v>0.16756592716071395</v>
      </c>
      <c r="AK169" s="280">
        <v>4.6434072839286189E-2</v>
      </c>
      <c r="AL169" s="198"/>
      <c r="AM169" s="200">
        <v>0.21400000000000013</v>
      </c>
      <c r="AN169" s="221">
        <v>0.17205611894768658</v>
      </c>
      <c r="AO169" s="280">
        <v>4.1943881052313559E-2</v>
      </c>
      <c r="AQ169" s="200">
        <v>0.21400000000000013</v>
      </c>
      <c r="AR169" s="221"/>
      <c r="AS169" s="280"/>
      <c r="AX169" s="200">
        <v>0.213999999999999</v>
      </c>
      <c r="AY169" s="147">
        <v>0.2139999999999993</v>
      </c>
      <c r="BA169" s="294"/>
    </row>
    <row r="170" spans="32:53" x14ac:dyDescent="0.35">
      <c r="AF170" s="200">
        <f t="shared" si="5"/>
        <v>0.21500000000000014</v>
      </c>
      <c r="AG170" s="221">
        <v>0.17041041565237913</v>
      </c>
      <c r="AH170" s="280">
        <f t="shared" si="4"/>
        <v>4.4589584347621003E-2</v>
      </c>
      <c r="AI170" s="251"/>
      <c r="AJ170" s="221">
        <v>0.16848073212749703</v>
      </c>
      <c r="AK170" s="280">
        <v>4.6519267872503101E-2</v>
      </c>
      <c r="AL170" s="198"/>
      <c r="AM170" s="200">
        <v>0.21500000000000014</v>
      </c>
      <c r="AN170" s="221">
        <v>0.17295745327082002</v>
      </c>
      <c r="AO170" s="280">
        <v>4.2042546729180119E-2</v>
      </c>
      <c r="AQ170" s="200">
        <v>0.21500000000000014</v>
      </c>
      <c r="AR170" s="221"/>
      <c r="AS170" s="280"/>
      <c r="AX170" s="200">
        <v>0.214999999999999</v>
      </c>
      <c r="AY170" s="147">
        <v>0.21499999999999919</v>
      </c>
      <c r="BA170" s="294"/>
    </row>
    <row r="171" spans="32:53" x14ac:dyDescent="0.35">
      <c r="AF171" s="200">
        <f t="shared" si="5"/>
        <v>0.21600000000000014</v>
      </c>
      <c r="AG171" s="221">
        <v>0.17132334319170783</v>
      </c>
      <c r="AH171" s="280">
        <f t="shared" si="4"/>
        <v>4.4676656808292303E-2</v>
      </c>
      <c r="AI171" s="251"/>
      <c r="AJ171" s="221">
        <v>0.16939580034207458</v>
      </c>
      <c r="AK171" s="280">
        <v>4.660419965792556E-2</v>
      </c>
      <c r="AL171" s="198"/>
      <c r="AM171" s="200">
        <v>0.21600000000000014</v>
      </c>
      <c r="AN171" s="221">
        <v>0.17385700512579327</v>
      </c>
      <c r="AO171" s="280">
        <v>4.2142994874206863E-2</v>
      </c>
      <c r="AQ171" s="200">
        <v>0.21600000000000014</v>
      </c>
      <c r="AR171" s="221"/>
      <c r="AS171" s="280"/>
      <c r="AX171" s="200">
        <v>0.215999999999999</v>
      </c>
      <c r="AY171" s="147">
        <v>0.21599999999999908</v>
      </c>
      <c r="BA171" s="294"/>
    </row>
    <row r="172" spans="32:53" x14ac:dyDescent="0.35">
      <c r="AF172" s="200">
        <f t="shared" si="5"/>
        <v>0.21700000000000014</v>
      </c>
      <c r="AG172" s="221">
        <v>0.17223653722255672</v>
      </c>
      <c r="AH172" s="280">
        <f t="shared" si="4"/>
        <v>4.4763462777443419E-2</v>
      </c>
      <c r="AI172" s="251"/>
      <c r="AJ172" s="221">
        <v>0.17031113093884787</v>
      </c>
      <c r="AK172" s="280">
        <v>4.6688869061152272E-2</v>
      </c>
      <c r="AL172" s="198"/>
      <c r="AM172" s="200">
        <v>0.21700000000000014</v>
      </c>
      <c r="AN172" s="221">
        <v>0.17475675466101692</v>
      </c>
      <c r="AO172" s="280">
        <v>4.2243245338983215E-2</v>
      </c>
      <c r="AQ172" s="200">
        <v>0.21700000000000014</v>
      </c>
      <c r="AR172" s="221"/>
      <c r="AS172" s="280"/>
      <c r="AX172" s="200">
        <v>0.216999999999999</v>
      </c>
      <c r="AY172" s="147">
        <v>0.21699999999999875</v>
      </c>
      <c r="BA172" s="294"/>
    </row>
    <row r="173" spans="32:53" x14ac:dyDescent="0.35">
      <c r="AF173" s="200">
        <f t="shared" si="5"/>
        <v>0.21800000000000014</v>
      </c>
      <c r="AG173" s="221">
        <v>0.17314287659838357</v>
      </c>
      <c r="AH173" s="280">
        <f t="shared" si="4"/>
        <v>4.4857123401616572E-2</v>
      </c>
      <c r="AI173" s="251"/>
      <c r="AJ173" s="221">
        <v>0.17122672305502951</v>
      </c>
      <c r="AK173" s="280">
        <v>4.6773276944970632E-2</v>
      </c>
      <c r="AL173" s="198"/>
      <c r="AM173" s="200">
        <v>0.21800000000000014</v>
      </c>
      <c r="AN173" s="221">
        <v>0.17565670155585678</v>
      </c>
      <c r="AO173" s="280">
        <v>4.2343298444143362E-2</v>
      </c>
      <c r="AQ173" s="200">
        <v>0.21800000000000014</v>
      </c>
      <c r="AR173" s="221"/>
      <c r="AS173" s="280"/>
      <c r="AX173" s="200">
        <v>0.217999999999999</v>
      </c>
      <c r="AY173" s="147">
        <v>0.21799999999999931</v>
      </c>
      <c r="BA173" s="294"/>
    </row>
    <row r="174" spans="32:53" x14ac:dyDescent="0.35">
      <c r="AF174" s="200">
        <f t="shared" si="5"/>
        <v>0.21900000000000014</v>
      </c>
      <c r="AG174" s="221">
        <v>0.17404394704074089</v>
      </c>
      <c r="AH174" s="280">
        <f t="shared" si="4"/>
        <v>4.4956052959259252E-2</v>
      </c>
      <c r="AI174" s="251"/>
      <c r="AJ174" s="221">
        <v>0.17214257583062897</v>
      </c>
      <c r="AK174" s="280">
        <v>4.6857424169371165E-2</v>
      </c>
      <c r="AL174" s="198"/>
      <c r="AM174" s="200">
        <v>0.21900000000000014</v>
      </c>
      <c r="AN174" s="221">
        <v>0.17655684548936446</v>
      </c>
      <c r="AO174" s="280">
        <v>4.2443154510635683E-2</v>
      </c>
      <c r="AQ174" s="200">
        <v>0.21900000000000014</v>
      </c>
      <c r="AR174" s="221"/>
      <c r="AS174" s="280"/>
      <c r="AX174" s="200">
        <v>0.218999999999999</v>
      </c>
      <c r="AY174" s="147">
        <v>0.21899999999999942</v>
      </c>
      <c r="BA174" s="294"/>
    </row>
    <row r="175" spans="32:53" x14ac:dyDescent="0.35">
      <c r="AF175" s="200">
        <f t="shared" si="5"/>
        <v>0.22000000000000014</v>
      </c>
      <c r="AG175" s="221">
        <v>0.17494520585388607</v>
      </c>
      <c r="AH175" s="280">
        <f t="shared" si="4"/>
        <v>4.5054794146114074E-2</v>
      </c>
      <c r="AI175" s="251"/>
      <c r="AJ175" s="221">
        <v>0.17305868840845418</v>
      </c>
      <c r="AK175" s="280">
        <v>4.6941311591545964E-2</v>
      </c>
      <c r="AL175" s="198"/>
      <c r="AM175" s="200">
        <v>0.22000000000000014</v>
      </c>
      <c r="AN175" s="221">
        <v>0.17745718614028538</v>
      </c>
      <c r="AO175" s="280">
        <v>4.2542813859714756E-2</v>
      </c>
      <c r="AQ175" s="200">
        <v>0.22000000000000014</v>
      </c>
      <c r="AR175" s="221"/>
      <c r="AS175" s="280"/>
      <c r="AX175" s="200">
        <v>0.219999999999999</v>
      </c>
      <c r="AY175" s="147">
        <v>0.21999999999999953</v>
      </c>
      <c r="BA175" s="294"/>
    </row>
    <row r="176" spans="32:53" x14ac:dyDescent="0.35">
      <c r="AF176" s="200">
        <f t="shared" si="5"/>
        <v>0.22100000000000014</v>
      </c>
      <c r="AG176" s="221">
        <v>0.175846652748888</v>
      </c>
      <c r="AH176" s="280">
        <f t="shared" si="4"/>
        <v>4.5153347251112141E-2</v>
      </c>
      <c r="AI176" s="251"/>
      <c r="AJ176" s="221">
        <v>0.17396335376397598</v>
      </c>
      <c r="AK176" s="280">
        <v>4.703664623602416E-2</v>
      </c>
      <c r="AL176" s="198"/>
      <c r="AM176" s="200">
        <v>0.22100000000000014</v>
      </c>
      <c r="AN176" s="221">
        <v>0.17835772318706855</v>
      </c>
      <c r="AO176" s="280">
        <v>4.264227681293159E-2</v>
      </c>
      <c r="AQ176" s="200">
        <v>0.22100000000000014</v>
      </c>
      <c r="AR176" s="221"/>
      <c r="AS176" s="280"/>
      <c r="AX176" s="200">
        <v>0.220999999999999</v>
      </c>
      <c r="AY176" s="147">
        <v>0.22099999999999898</v>
      </c>
      <c r="BA176" s="294"/>
    </row>
    <row r="177" spans="32:53" x14ac:dyDescent="0.35">
      <c r="AF177" s="200">
        <f t="shared" si="5"/>
        <v>0.22200000000000014</v>
      </c>
      <c r="AG177" s="221">
        <v>0.17674828743637327</v>
      </c>
      <c r="AH177" s="280">
        <f t="shared" si="4"/>
        <v>4.5251712563626867E-2</v>
      </c>
      <c r="AI177" s="251"/>
      <c r="AJ177" s="221">
        <v>0.174867232870624</v>
      </c>
      <c r="AK177" s="280">
        <v>4.7132767129376141E-2</v>
      </c>
      <c r="AL177" s="198"/>
      <c r="AM177" s="200">
        <v>0.22200000000000014</v>
      </c>
      <c r="AN177" s="221">
        <v>0.17925845630787673</v>
      </c>
      <c r="AO177" s="280">
        <v>4.2741543692123407E-2</v>
      </c>
      <c r="AQ177" s="200">
        <v>0.22200000000000014</v>
      </c>
      <c r="AR177" s="221"/>
      <c r="AS177" s="280"/>
      <c r="AX177" s="200">
        <v>0.221999999999999</v>
      </c>
      <c r="AY177" s="147">
        <v>0.22199999999999886</v>
      </c>
      <c r="BA177" s="294"/>
    </row>
    <row r="178" spans="32:53" x14ac:dyDescent="0.35">
      <c r="AF178" s="200">
        <f t="shared" si="5"/>
        <v>0.22300000000000014</v>
      </c>
      <c r="AG178" s="221">
        <v>0.17765010962651773</v>
      </c>
      <c r="AH178" s="280">
        <f t="shared" si="4"/>
        <v>4.5349890373482415E-2</v>
      </c>
      <c r="AI178" s="251"/>
      <c r="AJ178" s="221">
        <v>0.17577129368070232</v>
      </c>
      <c r="AK178" s="280">
        <v>4.722870631929782E-2</v>
      </c>
      <c r="AL178" s="198"/>
      <c r="AM178" s="200">
        <v>0.22300000000000014</v>
      </c>
      <c r="AN178" s="221">
        <v>0.18015938518059094</v>
      </c>
      <c r="AO178" s="280">
        <v>4.2840614819409206E-2</v>
      </c>
      <c r="AQ178" s="200">
        <v>0.22300000000000014</v>
      </c>
      <c r="AR178" s="221"/>
      <c r="AS178" s="280"/>
      <c r="AX178" s="200">
        <v>0.222999999999999</v>
      </c>
      <c r="AY178" s="147">
        <v>0.22299999999999898</v>
      </c>
      <c r="BA178" s="294"/>
    </row>
    <row r="179" spans="32:53" x14ac:dyDescent="0.35">
      <c r="AF179" s="200">
        <f t="shared" si="5"/>
        <v>0.22400000000000014</v>
      </c>
      <c r="AG179" s="221">
        <v>0.17855211902907753</v>
      </c>
      <c r="AH179" s="280">
        <f t="shared" si="4"/>
        <v>4.5447880970922616E-2</v>
      </c>
      <c r="AI179" s="251"/>
      <c r="AJ179" s="221">
        <v>0.17667553593328367</v>
      </c>
      <c r="AK179" s="280">
        <v>4.7324464066716476E-2</v>
      </c>
      <c r="AL179" s="198"/>
      <c r="AM179" s="200">
        <v>0.22400000000000014</v>
      </c>
      <c r="AN179" s="221">
        <v>0.18106050948281771</v>
      </c>
      <c r="AO179" s="280">
        <v>4.2939490517182433E-2</v>
      </c>
      <c r="AQ179" s="200">
        <v>0.22400000000000014</v>
      </c>
      <c r="AR179" s="221"/>
      <c r="AS179" s="280"/>
      <c r="AX179" s="200">
        <v>0.22399999999999901</v>
      </c>
      <c r="AY179" s="147">
        <v>0.22399999999999887</v>
      </c>
      <c r="BA179" s="294"/>
    </row>
    <row r="180" spans="32:53" x14ac:dyDescent="0.35">
      <c r="AF180" s="200">
        <f t="shared" si="5"/>
        <v>0.22500000000000014</v>
      </c>
      <c r="AG180" s="221">
        <v>0.17945431535337542</v>
      </c>
      <c r="AH180" s="280">
        <f t="shared" si="4"/>
        <v>4.5545684646624729E-2</v>
      </c>
      <c r="AI180" s="251"/>
      <c r="AJ180" s="221">
        <v>0.17757995936686366</v>
      </c>
      <c r="AK180" s="280">
        <v>4.7420040633136484E-2</v>
      </c>
      <c r="AL180" s="198"/>
      <c r="AM180" s="200">
        <v>0.22500000000000014</v>
      </c>
      <c r="AN180" s="221">
        <v>0.18196182889190582</v>
      </c>
      <c r="AO180" s="280">
        <v>4.3038171108094325E-2</v>
      </c>
      <c r="AQ180" s="200">
        <v>0.22500000000000014</v>
      </c>
      <c r="AR180" s="221"/>
      <c r="AS180" s="280"/>
      <c r="AX180" s="200">
        <v>0.22499999999999901</v>
      </c>
      <c r="AY180" s="147">
        <v>0.22499999999999898</v>
      </c>
      <c r="BA180" s="294"/>
    </row>
    <row r="181" spans="32:53" x14ac:dyDescent="0.35">
      <c r="AF181" s="200">
        <f t="shared" si="5"/>
        <v>0.22600000000000015</v>
      </c>
      <c r="AG181" s="221">
        <v>0.18035669830833112</v>
      </c>
      <c r="AH181" s="280">
        <f t="shared" si="4"/>
        <v>4.5643301691669025E-2</v>
      </c>
      <c r="AI181" s="251"/>
      <c r="AJ181" s="221">
        <v>0.17848456371937016</v>
      </c>
      <c r="AK181" s="280">
        <v>4.7515436280629986E-2</v>
      </c>
      <c r="AL181" s="198"/>
      <c r="AM181" s="200">
        <v>0.22600000000000015</v>
      </c>
      <c r="AN181" s="221">
        <v>0.1828633430849449</v>
      </c>
      <c r="AO181" s="280">
        <v>4.3136656915055249E-2</v>
      </c>
      <c r="AQ181" s="200">
        <v>0.22600000000000015</v>
      </c>
      <c r="AR181" s="221"/>
      <c r="AS181" s="280"/>
      <c r="AX181" s="200">
        <v>0.22599999999999901</v>
      </c>
      <c r="AY181" s="147">
        <v>0.22599999999999953</v>
      </c>
      <c r="BA181" s="294"/>
    </row>
    <row r="182" spans="32:53" x14ac:dyDescent="0.35">
      <c r="AF182" s="200">
        <f t="shared" si="5"/>
        <v>0.22700000000000015</v>
      </c>
      <c r="AG182" s="221">
        <v>0.18125926760245603</v>
      </c>
      <c r="AH182" s="280">
        <f t="shared" si="4"/>
        <v>4.5740732397544115E-2</v>
      </c>
      <c r="AI182" s="251"/>
      <c r="AJ182" s="221">
        <v>0.17938934872817436</v>
      </c>
      <c r="AK182" s="280">
        <v>4.7610651271825788E-2</v>
      </c>
      <c r="AL182" s="198"/>
      <c r="AM182" s="200">
        <v>0.22700000000000015</v>
      </c>
      <c r="AN182" s="221">
        <v>0.18376505173878144</v>
      </c>
      <c r="AO182" s="280">
        <v>4.3234948261218709E-2</v>
      </c>
      <c r="AQ182" s="200">
        <v>0.22700000000000015</v>
      </c>
      <c r="AR182" s="221"/>
      <c r="AS182" s="280"/>
      <c r="AX182" s="200">
        <v>0.22699999999999901</v>
      </c>
      <c r="AY182" s="147">
        <v>0.22699999999999898</v>
      </c>
      <c r="BA182" s="294"/>
    </row>
    <row r="183" spans="32:53" x14ac:dyDescent="0.35">
      <c r="AF183" s="200">
        <f t="shared" si="5"/>
        <v>0.22800000000000015</v>
      </c>
      <c r="AG183" s="221">
        <v>0.18216202294386941</v>
      </c>
      <c r="AH183" s="280">
        <f t="shared" si="4"/>
        <v>4.5837977056130741E-2</v>
      </c>
      <c r="AI183" s="251"/>
      <c r="AJ183" s="221">
        <v>0.18029431413009522</v>
      </c>
      <c r="AK183" s="280">
        <v>4.7705685869904924E-2</v>
      </c>
      <c r="AL183" s="198"/>
      <c r="AM183" s="200">
        <v>0.22800000000000015</v>
      </c>
      <c r="AN183" s="221">
        <v>0.1846733481766154</v>
      </c>
      <c r="AO183" s="280">
        <v>4.3326651823384743E-2</v>
      </c>
      <c r="AQ183" s="200">
        <v>0.22800000000000015</v>
      </c>
      <c r="AR183" s="221"/>
      <c r="AS183" s="280"/>
      <c r="AX183" s="200">
        <v>0.22799999999999901</v>
      </c>
      <c r="AY183" s="147">
        <v>0.22799999999999776</v>
      </c>
      <c r="BA183" s="294"/>
    </row>
    <row r="184" spans="32:53" x14ac:dyDescent="0.35">
      <c r="AF184" s="200">
        <f t="shared" si="5"/>
        <v>0.22900000000000015</v>
      </c>
      <c r="AG184" s="221">
        <v>0.18306496404030481</v>
      </c>
      <c r="AH184" s="280">
        <f t="shared" si="4"/>
        <v>4.5935035959695336E-2</v>
      </c>
      <c r="AI184" s="251"/>
      <c r="AJ184" s="221">
        <v>0.18119945966141859</v>
      </c>
      <c r="AK184" s="280">
        <v>4.7800540338581554E-2</v>
      </c>
      <c r="AL184" s="198"/>
      <c r="AM184" s="200">
        <v>0.22900000000000015</v>
      </c>
      <c r="AN184" s="221">
        <v>0.18558447566451264</v>
      </c>
      <c r="AO184" s="280">
        <v>4.341552433548751E-2</v>
      </c>
      <c r="AQ184" s="200">
        <v>0.22900000000000015</v>
      </c>
      <c r="AR184" s="221"/>
      <c r="AS184" s="280"/>
      <c r="AX184" s="200">
        <v>0.22899999999999901</v>
      </c>
      <c r="AY184" s="147">
        <v>0.22899999999999876</v>
      </c>
      <c r="BA184" s="294"/>
    </row>
    <row r="185" spans="32:53" x14ac:dyDescent="0.35">
      <c r="AF185" s="200">
        <f t="shared" si="5"/>
        <v>0.23000000000000015</v>
      </c>
      <c r="AG185" s="221">
        <v>0.18396809059912345</v>
      </c>
      <c r="AH185" s="280">
        <f t="shared" si="4"/>
        <v>4.6031909400876703E-2</v>
      </c>
      <c r="AI185" s="251"/>
      <c r="AJ185" s="221">
        <v>0.18210478505790118</v>
      </c>
      <c r="AK185" s="280">
        <v>4.7895214942098974E-2</v>
      </c>
      <c r="AL185" s="198"/>
      <c r="AM185" s="200">
        <v>0.23000000000000015</v>
      </c>
      <c r="AN185" s="221">
        <v>0.18649584126113772</v>
      </c>
      <c r="AO185" s="280">
        <v>4.3504158738862431E-2</v>
      </c>
      <c r="AQ185" s="200">
        <v>0.23000000000000015</v>
      </c>
      <c r="AR185" s="221"/>
      <c r="AS185" s="280"/>
      <c r="AX185" s="200">
        <v>0.22999999999999901</v>
      </c>
      <c r="AY185" s="147">
        <v>0.22999999999999887</v>
      </c>
      <c r="BA185" s="294"/>
    </row>
    <row r="186" spans="32:53" x14ac:dyDescent="0.35">
      <c r="AF186" s="200">
        <f t="shared" si="5"/>
        <v>0.23100000000000015</v>
      </c>
      <c r="AG186" s="221">
        <v>0.18487665160240763</v>
      </c>
      <c r="AH186" s="280">
        <f t="shared" si="4"/>
        <v>4.6123348397592523E-2</v>
      </c>
      <c r="AI186" s="251"/>
      <c r="AJ186" s="221">
        <v>0.18301029005478076</v>
      </c>
      <c r="AK186" s="280">
        <v>4.7989709945219394E-2</v>
      </c>
      <c r="AL186" s="198"/>
      <c r="AM186" s="200">
        <v>0.23100000000000015</v>
      </c>
      <c r="AN186" s="221">
        <v>0.18740744424178102</v>
      </c>
      <c r="AO186" s="280">
        <v>4.3592555758219131E-2</v>
      </c>
      <c r="AQ186" s="200">
        <v>0.23100000000000015</v>
      </c>
      <c r="AR186" s="221"/>
      <c r="AS186" s="280"/>
      <c r="AX186" s="200">
        <v>0.23099999999999901</v>
      </c>
      <c r="AY186" s="147">
        <v>0.23099999999999943</v>
      </c>
      <c r="BA186" s="294"/>
    </row>
    <row r="187" spans="32:53" x14ac:dyDescent="0.35">
      <c r="AF187" s="200">
        <f t="shared" si="5"/>
        <v>0.23200000000000015</v>
      </c>
      <c r="AG187" s="221">
        <v>0.18578920004546329</v>
      </c>
      <c r="AH187" s="280">
        <f t="shared" si="4"/>
        <v>4.6210799954536863E-2</v>
      </c>
      <c r="AI187" s="251"/>
      <c r="AJ187" s="221">
        <v>0.18391597438679352</v>
      </c>
      <c r="AK187" s="280">
        <v>4.8084025613206627E-2</v>
      </c>
      <c r="AL187" s="198"/>
      <c r="AM187" s="200">
        <v>0.23200000000000015</v>
      </c>
      <c r="AN187" s="221">
        <v>0.18831928388400709</v>
      </c>
      <c r="AO187" s="280">
        <v>4.3680716115993057E-2</v>
      </c>
      <c r="AQ187" s="200">
        <v>0.23200000000000015</v>
      </c>
      <c r="AR187" s="221"/>
      <c r="AS187" s="280"/>
      <c r="AX187" s="200">
        <v>0.23199999999999901</v>
      </c>
      <c r="AY187" s="147">
        <v>0.23199999999999799</v>
      </c>
      <c r="BA187" s="294"/>
    </row>
    <row r="188" spans="32:53" x14ac:dyDescent="0.35">
      <c r="AF188" s="200">
        <f t="shared" si="5"/>
        <v>0.23300000000000015</v>
      </c>
      <c r="AG188" s="221">
        <v>0.18670197771899022</v>
      </c>
      <c r="AH188" s="280">
        <f t="shared" si="4"/>
        <v>4.6298022281009932E-2</v>
      </c>
      <c r="AI188" s="251"/>
      <c r="AJ188" s="221">
        <v>0.1848227873827879</v>
      </c>
      <c r="AK188" s="280">
        <v>4.8177212617212251E-2</v>
      </c>
      <c r="AL188" s="198"/>
      <c r="AM188" s="200">
        <v>0.23300000000000015</v>
      </c>
      <c r="AN188" s="221">
        <v>0.18923135946764247</v>
      </c>
      <c r="AO188" s="280">
        <v>4.3768640532357683E-2</v>
      </c>
      <c r="AQ188" s="200">
        <v>0.23300000000000015</v>
      </c>
      <c r="AR188" s="221"/>
      <c r="AS188" s="280"/>
      <c r="AX188" s="200">
        <v>0.23299999999999901</v>
      </c>
      <c r="AY188" s="147">
        <v>0.23299999999999788</v>
      </c>
      <c r="BA188" s="294"/>
    </row>
    <row r="189" spans="32:53" x14ac:dyDescent="0.35">
      <c r="AF189" s="200">
        <f t="shared" si="5"/>
        <v>0.23400000000000015</v>
      </c>
      <c r="AG189" s="221">
        <v>0.18761498392541331</v>
      </c>
      <c r="AH189" s="280">
        <f t="shared" si="4"/>
        <v>4.6385016074586838E-2</v>
      </c>
      <c r="AI189" s="251"/>
      <c r="AJ189" s="221">
        <v>0.18573790125883871</v>
      </c>
      <c r="AK189" s="280">
        <v>4.8262098741161441E-2</v>
      </c>
      <c r="AL189" s="198"/>
      <c r="AM189" s="200">
        <v>0.23400000000000015</v>
      </c>
      <c r="AN189" s="221">
        <v>0.19014367027478052</v>
      </c>
      <c r="AO189" s="280">
        <v>4.3856329725219634E-2</v>
      </c>
      <c r="AQ189" s="200">
        <v>0.23400000000000015</v>
      </c>
      <c r="AR189" s="221"/>
      <c r="AS189" s="280"/>
      <c r="AX189" s="200">
        <v>0.23399999999999899</v>
      </c>
      <c r="AY189" s="147">
        <v>0.23400000000000065</v>
      </c>
    </row>
    <row r="190" spans="32:53" x14ac:dyDescent="0.35">
      <c r="AF190" s="200">
        <f t="shared" si="5"/>
        <v>0.23500000000000015</v>
      </c>
      <c r="AG190" s="221">
        <v>0.1885282179693466</v>
      </c>
      <c r="AH190" s="280">
        <f t="shared" si="4"/>
        <v>4.6471782030653552E-2</v>
      </c>
      <c r="AI190" s="251"/>
      <c r="AJ190" s="221">
        <v>0.18665323866288341</v>
      </c>
      <c r="AK190" s="280">
        <v>4.8346761337116739E-2</v>
      </c>
      <c r="AL190" s="198"/>
      <c r="AM190" s="200">
        <v>0.23500000000000015</v>
      </c>
      <c r="AN190" s="221">
        <v>0.1910562155897606</v>
      </c>
      <c r="AO190" s="280">
        <v>4.394378441023955E-2</v>
      </c>
      <c r="AQ190" s="200">
        <v>0.23500000000000015</v>
      </c>
      <c r="AR190" s="221"/>
      <c r="AS190" s="280"/>
      <c r="AX190" s="200">
        <v>0.23499999999999899</v>
      </c>
      <c r="AY190" s="147">
        <v>0.23499999999999877</v>
      </c>
    </row>
    <row r="191" spans="32:53" x14ac:dyDescent="0.35">
      <c r="AF191" s="200">
        <f t="shared" si="5"/>
        <v>0.23600000000000015</v>
      </c>
      <c r="AG191" s="221">
        <v>0.18944167915759147</v>
      </c>
      <c r="AH191" s="280">
        <f t="shared" si="4"/>
        <v>4.6558320842408685E-2</v>
      </c>
      <c r="AI191" s="251"/>
      <c r="AJ191" s="221">
        <v>0.18756879891947076</v>
      </c>
      <c r="AK191" s="280">
        <v>4.8431201080529396E-2</v>
      </c>
      <c r="AL191" s="198"/>
      <c r="AM191" s="200">
        <v>0.23600000000000015</v>
      </c>
      <c r="AN191" s="221">
        <v>0.19196899469916895</v>
      </c>
      <c r="AO191" s="280">
        <v>4.4031005300831205E-2</v>
      </c>
      <c r="AQ191" s="200">
        <v>0.23600000000000015</v>
      </c>
      <c r="AR191" s="221"/>
      <c r="AS191" s="280"/>
      <c r="AX191" s="200">
        <v>0.23599999999999899</v>
      </c>
      <c r="AY191" s="147">
        <v>0.23599999999999954</v>
      </c>
    </row>
    <row r="192" spans="32:53" x14ac:dyDescent="0.35">
      <c r="AF192" s="200">
        <f t="shared" si="5"/>
        <v>0.23700000000000015</v>
      </c>
      <c r="AG192" s="221">
        <v>0.19035536679912313</v>
      </c>
      <c r="AH192" s="280">
        <f t="shared" si="4"/>
        <v>4.6644633200877028E-2</v>
      </c>
      <c r="AI192" s="251"/>
      <c r="AJ192" s="221">
        <v>0.18848458135524893</v>
      </c>
      <c r="AK192" s="280">
        <v>4.8515418644751229E-2</v>
      </c>
      <c r="AL192" s="198"/>
      <c r="AM192" s="200">
        <v>0.23700000000000015</v>
      </c>
      <c r="AN192" s="221">
        <v>0.19288200689183421</v>
      </c>
      <c r="AO192" s="280">
        <v>4.4117993108165943E-2</v>
      </c>
      <c r="AQ192" s="200">
        <v>0.23700000000000015</v>
      </c>
      <c r="AR192" s="221"/>
      <c r="AS192" s="280"/>
      <c r="AX192" s="200">
        <v>0.23699999999999899</v>
      </c>
      <c r="AY192" s="147">
        <v>0.23699999999999877</v>
      </c>
    </row>
    <row r="193" spans="32:51" x14ac:dyDescent="0.35">
      <c r="AF193" s="200">
        <f t="shared" si="5"/>
        <v>0.23800000000000016</v>
      </c>
      <c r="AG193" s="221">
        <v>0.19126928020509593</v>
      </c>
      <c r="AH193" s="280">
        <f t="shared" si="4"/>
        <v>4.673071979490423E-2</v>
      </c>
      <c r="AI193" s="251"/>
      <c r="AJ193" s="221">
        <v>0.1894005852989884</v>
      </c>
      <c r="AK193" s="280">
        <v>4.8599414701011756E-2</v>
      </c>
      <c r="AL193" s="198"/>
      <c r="AM193" s="200">
        <v>0.23800000000000016</v>
      </c>
      <c r="AN193" s="221">
        <v>0.19379525145881327</v>
      </c>
      <c r="AO193" s="280">
        <v>4.4204748541186889E-2</v>
      </c>
      <c r="AQ193" s="200">
        <v>0.23800000000000016</v>
      </c>
      <c r="AR193" s="221"/>
      <c r="AS193" s="280"/>
      <c r="AX193" s="200">
        <v>0.23799999999999899</v>
      </c>
      <c r="AY193" s="147">
        <v>0.23799999999999799</v>
      </c>
    </row>
    <row r="194" spans="32:51" x14ac:dyDescent="0.35">
      <c r="AF194" s="200">
        <f t="shared" si="5"/>
        <v>0.23900000000000016</v>
      </c>
      <c r="AG194" s="221">
        <v>0.19218341868882449</v>
      </c>
      <c r="AH194" s="280">
        <f t="shared" si="4"/>
        <v>4.6816581311175665E-2</v>
      </c>
      <c r="AI194" s="251"/>
      <c r="AJ194" s="221">
        <v>0.19031681008155243</v>
      </c>
      <c r="AK194" s="280">
        <v>4.8683189918447722E-2</v>
      </c>
      <c r="AL194" s="198"/>
      <c r="AM194" s="200">
        <v>0.23900000000000016</v>
      </c>
      <c r="AN194" s="221">
        <v>0.19470872769338632</v>
      </c>
      <c r="AO194" s="280">
        <v>4.4291272306613838E-2</v>
      </c>
      <c r="AQ194" s="200">
        <v>0.23900000000000016</v>
      </c>
      <c r="AR194" s="221"/>
      <c r="AS194" s="280"/>
      <c r="AX194" s="200">
        <v>0.23899999999999899</v>
      </c>
      <c r="AY194" s="147">
        <v>0.23899999999999921</v>
      </c>
    </row>
    <row r="195" spans="32:51" x14ac:dyDescent="0.35">
      <c r="AF195" s="200">
        <f t="shared" si="5"/>
        <v>0.24000000000000016</v>
      </c>
      <c r="AG195" s="221">
        <v>0.19309778156577972</v>
      </c>
      <c r="AH195" s="280">
        <f t="shared" si="4"/>
        <v>4.6902218434220433E-2</v>
      </c>
      <c r="AI195" s="251"/>
      <c r="AJ195" s="221">
        <v>0.19123325503590216</v>
      </c>
      <c r="AK195" s="280">
        <v>4.8766744964097997E-2</v>
      </c>
      <c r="AL195" s="198"/>
      <c r="AM195" s="200">
        <v>0.24000000000000016</v>
      </c>
      <c r="AN195" s="221">
        <v>0.19562243489105691</v>
      </c>
      <c r="AO195" s="280">
        <v>4.4377565108943251E-2</v>
      </c>
      <c r="AQ195" s="200">
        <v>0.24000000000000016</v>
      </c>
      <c r="AR195" s="221"/>
      <c r="AS195" s="280"/>
      <c r="AX195" s="200">
        <v>0.23999999999999899</v>
      </c>
      <c r="AY195" s="147">
        <v>0.24000000000000021</v>
      </c>
    </row>
    <row r="196" spans="32:51" x14ac:dyDescent="0.35">
      <c r="AF196" s="200">
        <f t="shared" si="5"/>
        <v>0.24100000000000016</v>
      </c>
      <c r="AG196" s="221">
        <v>0.19401236815358747</v>
      </c>
      <c r="AH196" s="280">
        <f t="shared" si="4"/>
        <v>4.6987631846412692E-2</v>
      </c>
      <c r="AI196" s="251"/>
      <c r="AJ196" s="221">
        <v>0.19214991949708971</v>
      </c>
      <c r="AK196" s="280">
        <v>4.8850080502910453E-2</v>
      </c>
      <c r="AL196" s="198"/>
      <c r="AM196" s="200">
        <v>0.24100000000000016</v>
      </c>
      <c r="AN196" s="221">
        <v>0.19653000541239085</v>
      </c>
      <c r="AO196" s="280">
        <v>4.4469994587609307E-2</v>
      </c>
      <c r="AQ196" s="200">
        <v>0.24100000000000016</v>
      </c>
      <c r="AR196" s="221"/>
      <c r="AS196" s="280"/>
      <c r="AX196" s="200">
        <v>0.24099999999999899</v>
      </c>
      <c r="AY196" s="147">
        <v>0.2409999999999981</v>
      </c>
    </row>
    <row r="197" spans="32:51" x14ac:dyDescent="0.35">
      <c r="AF197" s="200">
        <f t="shared" si="5"/>
        <v>0.24200000000000016</v>
      </c>
      <c r="AG197" s="221">
        <v>0.19492717777202073</v>
      </c>
      <c r="AH197" s="280">
        <f t="shared" si="4"/>
        <v>4.7072822227979427E-2</v>
      </c>
      <c r="AI197" s="251"/>
      <c r="AJ197" s="221">
        <v>0.19306680280225064</v>
      </c>
      <c r="AK197" s="280">
        <v>4.8933197197749523E-2</v>
      </c>
      <c r="AL197" s="198"/>
      <c r="AM197" s="200">
        <v>0.24200000000000016</v>
      </c>
      <c r="AN197" s="221">
        <v>0.19743117747046068</v>
      </c>
      <c r="AO197" s="280">
        <v>4.4568822529539476E-2</v>
      </c>
      <c r="AQ197" s="200">
        <v>0.24200000000000016</v>
      </c>
      <c r="AR197" s="221"/>
      <c r="AS197" s="280"/>
      <c r="AX197" s="200">
        <v>0.24199999999999899</v>
      </c>
      <c r="AY197" s="147">
        <v>0.24199999999999933</v>
      </c>
    </row>
    <row r="198" spans="32:51" x14ac:dyDescent="0.35">
      <c r="AF198" s="200">
        <f t="shared" si="5"/>
        <v>0.24300000000000016</v>
      </c>
      <c r="AG198" s="221">
        <v>0.19584220974298927</v>
      </c>
      <c r="AH198" s="280">
        <f t="shared" ref="AH198:AH255" si="6">AF198-AG198</f>
        <v>4.715779025701089E-2</v>
      </c>
      <c r="AI198" s="251"/>
      <c r="AJ198" s="221">
        <v>0.19398390429059154</v>
      </c>
      <c r="AK198" s="280">
        <v>4.9016095709408625E-2</v>
      </c>
      <c r="AL198" s="198"/>
      <c r="AM198" s="200">
        <v>0.24300000000000016</v>
      </c>
      <c r="AN198" s="221">
        <v>0.19833251159487753</v>
      </c>
      <c r="AO198" s="280">
        <v>4.4667488405122635E-2</v>
      </c>
      <c r="AQ198" s="200">
        <v>0.24300000000000016</v>
      </c>
      <c r="AR198" s="221"/>
      <c r="AS198" s="280"/>
      <c r="AX198" s="200">
        <v>0.24299999999999899</v>
      </c>
      <c r="AY198" s="147">
        <v>0.24299999999999922</v>
      </c>
    </row>
    <row r="199" spans="32:51" x14ac:dyDescent="0.35">
      <c r="AF199" s="200">
        <f t="shared" ref="AF199:AF255" si="7">AF198+0.1%</f>
        <v>0.24400000000000016</v>
      </c>
      <c r="AG199" s="221">
        <v>0.19675501530313322</v>
      </c>
      <c r="AH199" s="280">
        <f t="shared" si="6"/>
        <v>4.7244984696866943E-2</v>
      </c>
      <c r="AI199" s="251"/>
      <c r="AJ199" s="221">
        <v>0.19490122330339399</v>
      </c>
      <c r="AK199" s="280">
        <v>4.9098776696606172E-2</v>
      </c>
      <c r="AL199" s="198"/>
      <c r="AM199" s="200">
        <v>0.24400000000000016</v>
      </c>
      <c r="AN199" s="221">
        <v>0.19923400755498144</v>
      </c>
      <c r="AO199" s="280">
        <v>4.4765992445018721E-2</v>
      </c>
      <c r="AQ199" s="200">
        <v>0.24400000000000016</v>
      </c>
      <c r="AR199" s="221"/>
      <c r="AS199" s="280"/>
      <c r="AX199" s="200">
        <v>0.243999999999999</v>
      </c>
      <c r="AY199" s="147">
        <v>0.24399999999999888</v>
      </c>
    </row>
    <row r="200" spans="32:51" x14ac:dyDescent="0.35">
      <c r="AF200" s="200">
        <f t="shared" si="7"/>
        <v>0.24500000000000016</v>
      </c>
      <c r="AG200" s="221">
        <v>0.197657467554887</v>
      </c>
      <c r="AH200" s="280">
        <f t="shared" si="6"/>
        <v>4.7342532445113161E-2</v>
      </c>
      <c r="AI200" s="251"/>
      <c r="AJ200" s="221">
        <v>0.19581875918400327</v>
      </c>
      <c r="AK200" s="280">
        <v>4.9181240815996896E-2</v>
      </c>
      <c r="AL200" s="198"/>
      <c r="AM200" s="200">
        <v>0.24500000000000016</v>
      </c>
      <c r="AN200" s="221">
        <v>0.20013566511978476</v>
      </c>
      <c r="AO200" s="280">
        <v>4.4864334880215406E-2</v>
      </c>
      <c r="AQ200" s="200">
        <v>0.24500000000000016</v>
      </c>
      <c r="AR200" s="221"/>
      <c r="AS200" s="280"/>
      <c r="AX200" s="200">
        <v>0.244999999999999</v>
      </c>
      <c r="AY200" s="147">
        <v>0.24499999999999877</v>
      </c>
    </row>
    <row r="201" spans="32:51" x14ac:dyDescent="0.35">
      <c r="AF201" s="200">
        <f t="shared" si="7"/>
        <v>0.24600000000000016</v>
      </c>
      <c r="AG201" s="221">
        <v>0.19856007325574798</v>
      </c>
      <c r="AH201" s="280">
        <f t="shared" si="6"/>
        <v>4.7439926744252181E-2</v>
      </c>
      <c r="AI201" s="251"/>
      <c r="AJ201" s="221">
        <v>0.19673651127782077</v>
      </c>
      <c r="AK201" s="280">
        <v>4.9263488722179394E-2</v>
      </c>
      <c r="AL201" s="198"/>
      <c r="AM201" s="200">
        <v>0.24600000000000016</v>
      </c>
      <c r="AN201" s="221">
        <v>0.2010374840579785</v>
      </c>
      <c r="AO201" s="280">
        <v>4.4962515942021664E-2</v>
      </c>
      <c r="AQ201" s="200">
        <v>0.24600000000000016</v>
      </c>
      <c r="AR201" s="221"/>
      <c r="AS201" s="280"/>
      <c r="AX201" s="200">
        <v>0.245999999999999</v>
      </c>
      <c r="AY201" s="147">
        <v>0.24599999999999955</v>
      </c>
    </row>
    <row r="202" spans="32:51" x14ac:dyDescent="0.35">
      <c r="AF202" s="200">
        <f t="shared" si="7"/>
        <v>0.24700000000000016</v>
      </c>
      <c r="AG202" s="221">
        <v>0.19946283220494476</v>
      </c>
      <c r="AH202" s="280">
        <f t="shared" si="6"/>
        <v>4.7537167795055402E-2</v>
      </c>
      <c r="AI202" s="251"/>
      <c r="AJ202" s="221">
        <v>0.19764750975133105</v>
      </c>
      <c r="AK202" s="280">
        <v>4.9352490248669112E-2</v>
      </c>
      <c r="AL202" s="198"/>
      <c r="AM202" s="200">
        <v>0.24700000000000016</v>
      </c>
      <c r="AN202" s="221">
        <v>0.20193946413793662</v>
      </c>
      <c r="AO202" s="280">
        <v>4.5060535862063544E-2</v>
      </c>
      <c r="AQ202" s="200">
        <v>0.24700000000000016</v>
      </c>
      <c r="AR202" s="221"/>
      <c r="AS202" s="280"/>
      <c r="AX202" s="200">
        <v>0.246999999999999</v>
      </c>
      <c r="AY202" s="147">
        <v>0.24700000000000033</v>
      </c>
    </row>
    <row r="203" spans="32:51" x14ac:dyDescent="0.35">
      <c r="AF203" s="200">
        <f t="shared" si="7"/>
        <v>0.24800000000000016</v>
      </c>
      <c r="AG203" s="221">
        <v>0.20036574420125408</v>
      </c>
      <c r="AH203" s="280">
        <f t="shared" si="6"/>
        <v>4.7634255798746084E-2</v>
      </c>
      <c r="AI203" s="251"/>
      <c r="AJ203" s="221">
        <v>0.19855257622351363</v>
      </c>
      <c r="AK203" s="280">
        <v>4.9447423776486532E-2</v>
      </c>
      <c r="AL203" s="198"/>
      <c r="AM203" s="200">
        <v>0.24800000000000016</v>
      </c>
      <c r="AN203" s="221">
        <v>0.20284160512773064</v>
      </c>
      <c r="AO203" s="280">
        <v>4.5158394872269525E-2</v>
      </c>
      <c r="AQ203" s="200">
        <v>0.24800000000000016</v>
      </c>
      <c r="AR203" s="221"/>
      <c r="AS203" s="280"/>
      <c r="AX203" s="200">
        <v>0.247999999999999</v>
      </c>
      <c r="AY203" s="147">
        <v>0.24799999999999844</v>
      </c>
    </row>
    <row r="204" spans="32:51" x14ac:dyDescent="0.35">
      <c r="AF204" s="200">
        <f t="shared" si="7"/>
        <v>0.24900000000000017</v>
      </c>
      <c r="AG204" s="221">
        <v>0.20126880904299771</v>
      </c>
      <c r="AH204" s="280">
        <f t="shared" si="6"/>
        <v>4.7731190957002456E-2</v>
      </c>
      <c r="AI204" s="251"/>
      <c r="AJ204" s="221">
        <v>0.19945779003894382</v>
      </c>
      <c r="AK204" s="280">
        <v>4.9542209961056349E-2</v>
      </c>
      <c r="AL204" s="198"/>
      <c r="AM204" s="200">
        <v>0.24900000000000017</v>
      </c>
      <c r="AN204" s="221">
        <v>0.20374390679512855</v>
      </c>
      <c r="AO204" s="280">
        <v>4.5256093204871617E-2</v>
      </c>
      <c r="AQ204" s="200">
        <v>0.24900000000000017</v>
      </c>
      <c r="AR204" s="221"/>
      <c r="AS204" s="280"/>
      <c r="AX204" s="200">
        <v>0.248999999999999</v>
      </c>
      <c r="AY204" s="147">
        <v>0.24899999999999878</v>
      </c>
    </row>
    <row r="205" spans="32:51" x14ac:dyDescent="0.35">
      <c r="AF205" s="200">
        <f t="shared" si="7"/>
        <v>0.25000000000000017</v>
      </c>
      <c r="AG205" s="221">
        <v>0.2021720265280631</v>
      </c>
      <c r="AH205" s="280">
        <f t="shared" si="6"/>
        <v>4.7827973471937069E-2</v>
      </c>
      <c r="AI205" s="251"/>
      <c r="AJ205" s="221">
        <v>0.20036315102311719</v>
      </c>
      <c r="AK205" s="280">
        <v>4.9636848976882975E-2</v>
      </c>
      <c r="AL205" s="198"/>
      <c r="AM205" s="200">
        <v>0.25000000000000017</v>
      </c>
      <c r="AN205" s="221">
        <v>0.20464636890760213</v>
      </c>
      <c r="AO205" s="280">
        <v>4.5353631092398039E-2</v>
      </c>
      <c r="AQ205" s="200">
        <v>0.25000000000000017</v>
      </c>
      <c r="AR205" s="221"/>
      <c r="AS205" s="280"/>
      <c r="AX205" s="200">
        <v>0.249999999999999</v>
      </c>
      <c r="AY205" s="147">
        <v>0.24999999999999867</v>
      </c>
    </row>
    <row r="206" spans="32:51" x14ac:dyDescent="0.35">
      <c r="AF206" s="200">
        <f t="shared" si="7"/>
        <v>0.25100000000000017</v>
      </c>
      <c r="AG206" s="221">
        <v>0.20307539645390116</v>
      </c>
      <c r="AH206" s="280">
        <f t="shared" si="6"/>
        <v>4.7924603546099009E-2</v>
      </c>
      <c r="AI206" s="251"/>
      <c r="AJ206" s="221">
        <v>0.20126865900095847</v>
      </c>
      <c r="AK206" s="280">
        <v>4.9731340999041695E-2</v>
      </c>
      <c r="AL206" s="198"/>
      <c r="AM206" s="200">
        <v>0.25100000000000017</v>
      </c>
      <c r="AN206" s="221">
        <v>0.20555370483893798</v>
      </c>
      <c r="AO206" s="280">
        <v>4.5446295161062189E-2</v>
      </c>
      <c r="AQ206" s="200">
        <v>0.25100000000000017</v>
      </c>
      <c r="AR206" s="221"/>
      <c r="AS206" s="280"/>
      <c r="AX206" s="200">
        <v>0.250999999999999</v>
      </c>
      <c r="AY206" s="147">
        <v>0.250999999999999</v>
      </c>
    </row>
    <row r="207" spans="32:51" x14ac:dyDescent="0.35">
      <c r="AF207" s="200">
        <f t="shared" si="7"/>
        <v>0.25200000000000017</v>
      </c>
      <c r="AG207" s="221">
        <v>0.20397891861754203</v>
      </c>
      <c r="AH207" s="280">
        <f t="shared" si="6"/>
        <v>4.8021081382458142E-2</v>
      </c>
      <c r="AI207" s="251"/>
      <c r="AJ207" s="221">
        <v>0.20217431379682549</v>
      </c>
      <c r="AK207" s="280">
        <v>4.9825686203174679E-2</v>
      </c>
      <c r="AL207" s="198"/>
      <c r="AM207" s="200">
        <v>0.25200000000000017</v>
      </c>
      <c r="AN207" s="221">
        <v>0.20646564826047542</v>
      </c>
      <c r="AO207" s="280">
        <v>4.5534351739524748E-2</v>
      </c>
      <c r="AQ207" s="200">
        <v>0.25200000000000017</v>
      </c>
      <c r="AR207" s="221"/>
      <c r="AS207" s="280"/>
      <c r="AX207" s="200">
        <v>0.251999999999999</v>
      </c>
      <c r="AY207" s="147">
        <v>0.25199999999999845</v>
      </c>
    </row>
    <row r="208" spans="32:51" x14ac:dyDescent="0.35">
      <c r="AF208" s="200">
        <f t="shared" si="7"/>
        <v>0.25300000000000017</v>
      </c>
      <c r="AG208" s="221">
        <v>0.20488259281559129</v>
      </c>
      <c r="AH208" s="280">
        <f t="shared" si="6"/>
        <v>4.8117407184408878E-2</v>
      </c>
      <c r="AI208" s="251"/>
      <c r="AJ208" s="221">
        <v>0.20308011523451319</v>
      </c>
      <c r="AK208" s="280">
        <v>4.9919884765486977E-2</v>
      </c>
      <c r="AL208" s="198"/>
      <c r="AM208" s="200">
        <v>0.25300000000000017</v>
      </c>
      <c r="AN208" s="221">
        <v>0.20737779134611589</v>
      </c>
      <c r="AO208" s="280">
        <v>4.5622208653884277E-2</v>
      </c>
      <c r="AQ208" s="200">
        <v>0.25300000000000017</v>
      </c>
      <c r="AR208" s="221"/>
      <c r="AS208" s="280"/>
      <c r="AX208" s="200">
        <v>0.252999999999999</v>
      </c>
      <c r="AY208" s="147">
        <v>0.25299999999999923</v>
      </c>
    </row>
    <row r="209" spans="32:51" x14ac:dyDescent="0.35">
      <c r="AF209" s="200">
        <f t="shared" si="7"/>
        <v>0.25400000000000017</v>
      </c>
      <c r="AG209" s="221">
        <v>0.20578976102930202</v>
      </c>
      <c r="AH209" s="280">
        <f t="shared" si="6"/>
        <v>4.8210238970698149E-2</v>
      </c>
      <c r="AI209" s="251"/>
      <c r="AJ209" s="221">
        <v>0.20398606313727452</v>
      </c>
      <c r="AK209" s="280">
        <v>5.001393686272565E-2</v>
      </c>
      <c r="AL209" s="198"/>
      <c r="AM209" s="200">
        <v>0.25400000000000017</v>
      </c>
      <c r="AN209" s="221">
        <v>0.20829013353436787</v>
      </c>
      <c r="AO209" s="280">
        <v>4.5709866465632298E-2</v>
      </c>
      <c r="AQ209" s="200">
        <v>0.25400000000000017</v>
      </c>
      <c r="AR209" s="221"/>
      <c r="AS209" s="280"/>
      <c r="AX209" s="200">
        <v>0.253999999999999</v>
      </c>
      <c r="AY209" s="147">
        <v>0.25399999999999934</v>
      </c>
    </row>
    <row r="210" spans="32:51" x14ac:dyDescent="0.35">
      <c r="AF210" s="200">
        <f t="shared" si="7"/>
        <v>0.25500000000000017</v>
      </c>
      <c r="AG210" s="221">
        <v>0.20670291975555011</v>
      </c>
      <c r="AH210" s="280">
        <f t="shared" si="6"/>
        <v>4.8297080244450064E-2</v>
      </c>
      <c r="AI210" s="251"/>
      <c r="AJ210" s="221">
        <v>0.20489215732781285</v>
      </c>
      <c r="AK210" s="280">
        <v>5.0107842672187319E-2</v>
      </c>
      <c r="AL210" s="198"/>
      <c r="AM210" s="200">
        <v>0.25500000000000017</v>
      </c>
      <c r="AN210" s="221">
        <v>0.20920267426542782</v>
      </c>
      <c r="AO210" s="280">
        <v>4.5797325734572347E-2</v>
      </c>
      <c r="AQ210" s="200">
        <v>0.25500000000000017</v>
      </c>
      <c r="AR210" s="221"/>
      <c r="AS210" s="280"/>
      <c r="AX210" s="200">
        <v>0.25499999999999901</v>
      </c>
      <c r="AY210" s="147">
        <v>0.25499999999999878</v>
      </c>
    </row>
    <row r="211" spans="32:51" x14ac:dyDescent="0.35">
      <c r="AF211" s="200">
        <f t="shared" si="7"/>
        <v>0.25600000000000017</v>
      </c>
      <c r="AG211" s="221">
        <v>0.20761626982468417</v>
      </c>
      <c r="AH211" s="280">
        <f t="shared" si="6"/>
        <v>4.8383730175315998E-2</v>
      </c>
      <c r="AI211" s="251"/>
      <c r="AJ211" s="221">
        <v>0.20579839762830687</v>
      </c>
      <c r="AK211" s="280">
        <v>5.0201602371693299E-2</v>
      </c>
      <c r="AL211" s="198"/>
      <c r="AM211" s="200">
        <v>0.25600000000000017</v>
      </c>
      <c r="AN211" s="221">
        <v>0.21011541298119196</v>
      </c>
      <c r="AO211" s="280">
        <v>4.5884587018808209E-2</v>
      </c>
      <c r="AQ211" s="200">
        <v>0.25600000000000017</v>
      </c>
      <c r="AR211" s="221"/>
      <c r="AS211" s="280"/>
      <c r="AX211" s="200">
        <v>0.25599999999999901</v>
      </c>
      <c r="AY211" s="147">
        <v>0.25599999999999934</v>
      </c>
    </row>
    <row r="212" spans="32:51" x14ac:dyDescent="0.35">
      <c r="AF212" s="200">
        <f t="shared" si="7"/>
        <v>0.25700000000000017</v>
      </c>
      <c r="AG212" s="221">
        <v>0.20852981070173038</v>
      </c>
      <c r="AH212" s="280">
        <f t="shared" si="6"/>
        <v>4.8470189298269795E-2</v>
      </c>
      <c r="AI212" s="251"/>
      <c r="AJ212" s="221">
        <v>0.20671286800706512</v>
      </c>
      <c r="AK212" s="280">
        <v>5.0287131992935052E-2</v>
      </c>
      <c r="AL212" s="198"/>
      <c r="AM212" s="200">
        <v>0.25700000000000017</v>
      </c>
      <c r="AN212" s="221">
        <v>0.21102834912524515</v>
      </c>
      <c r="AO212" s="280">
        <v>4.5971650874755021E-2</v>
      </c>
      <c r="AQ212" s="200">
        <v>0.25700000000000017</v>
      </c>
      <c r="AR212" s="221"/>
      <c r="AS212" s="280"/>
      <c r="AX212" s="200">
        <v>0.25699999999999901</v>
      </c>
      <c r="AY212" s="147">
        <v>0.25700000000000012</v>
      </c>
    </row>
    <row r="213" spans="32:51" x14ac:dyDescent="0.35">
      <c r="AF213" s="200">
        <f t="shared" si="7"/>
        <v>0.25800000000000017</v>
      </c>
      <c r="AG213" s="221">
        <v>0.20944354185332648</v>
      </c>
      <c r="AH213" s="280">
        <f t="shared" si="6"/>
        <v>4.8556458146673698E-2</v>
      </c>
      <c r="AI213" s="251"/>
      <c r="AJ213" s="221">
        <v>0.2076286434695187</v>
      </c>
      <c r="AK213" s="280">
        <v>5.037135653048147E-2</v>
      </c>
      <c r="AL213" s="198"/>
      <c r="AM213" s="200">
        <v>0.25800000000000017</v>
      </c>
      <c r="AN213" s="221">
        <v>0.21194148214285402</v>
      </c>
      <c r="AO213" s="280">
        <v>4.6058517857146153E-2</v>
      </c>
      <c r="AQ213" s="200">
        <v>0.25800000000000017</v>
      </c>
      <c r="AR213" s="221"/>
      <c r="AS213" s="280"/>
      <c r="AX213" s="200">
        <v>0.25799999999999901</v>
      </c>
      <c r="AY213" s="147">
        <v>0.25800000000000001</v>
      </c>
    </row>
    <row r="214" spans="32:51" x14ac:dyDescent="0.35">
      <c r="AF214" s="200">
        <f t="shared" si="7"/>
        <v>0.25900000000000017</v>
      </c>
      <c r="AG214" s="221">
        <v>0.21035746274771916</v>
      </c>
      <c r="AH214" s="280">
        <f t="shared" si="6"/>
        <v>4.8642537252281015E-2</v>
      </c>
      <c r="AI214" s="251"/>
      <c r="AJ214" s="221">
        <v>0.20854460437051436</v>
      </c>
      <c r="AK214" s="280">
        <v>5.0455395629485811E-2</v>
      </c>
      <c r="AL214" s="198"/>
      <c r="AM214" s="200">
        <v>0.25900000000000017</v>
      </c>
      <c r="AN214" s="221">
        <v>0.21285481148096252</v>
      </c>
      <c r="AO214" s="280">
        <v>4.614518851903765E-2</v>
      </c>
      <c r="AQ214" s="200">
        <v>0.25900000000000017</v>
      </c>
      <c r="AR214" s="221"/>
      <c r="AS214" s="280"/>
      <c r="AX214" s="200">
        <v>0.25899999999999901</v>
      </c>
      <c r="AY214" s="147">
        <v>0.25899999999999901</v>
      </c>
    </row>
    <row r="215" spans="32:51" x14ac:dyDescent="0.35">
      <c r="AF215" s="200">
        <f t="shared" si="7"/>
        <v>0.26000000000000018</v>
      </c>
      <c r="AG215" s="221">
        <v>0.21127157285475806</v>
      </c>
      <c r="AH215" s="280">
        <f t="shared" si="6"/>
        <v>4.8728427145242115E-2</v>
      </c>
      <c r="AI215" s="251"/>
      <c r="AJ215" s="221">
        <v>0.20946075019858923</v>
      </c>
      <c r="AK215" s="280">
        <v>5.0539249801410946E-2</v>
      </c>
      <c r="AL215" s="198"/>
      <c r="AM215" s="200">
        <v>0.26000000000000018</v>
      </c>
      <c r="AN215" s="221">
        <v>0.21376833658819039</v>
      </c>
      <c r="AO215" s="280">
        <v>4.6231663411809787E-2</v>
      </c>
      <c r="AQ215" s="200">
        <v>0.26000000000000018</v>
      </c>
      <c r="AR215" s="221"/>
      <c r="AS215" s="280"/>
      <c r="AX215" s="200">
        <v>0.25999999999999901</v>
      </c>
      <c r="AY215" s="147">
        <v>0.25999999999999868</v>
      </c>
    </row>
    <row r="216" spans="32:51" x14ac:dyDescent="0.35">
      <c r="AF216" s="200">
        <f t="shared" si="7"/>
        <v>0.26100000000000018</v>
      </c>
      <c r="AG216" s="221">
        <v>0.21218587164587932</v>
      </c>
      <c r="AH216" s="280">
        <f t="shared" si="6"/>
        <v>4.8814128354120856E-2</v>
      </c>
      <c r="AI216" s="251"/>
      <c r="AJ216" s="221">
        <v>0.21037708044380232</v>
      </c>
      <c r="AK216" s="280">
        <v>5.0622919556197854E-2</v>
      </c>
      <c r="AL216" s="198"/>
      <c r="AM216" s="200">
        <v>0.26100000000000018</v>
      </c>
      <c r="AN216" s="221">
        <v>0.21468205691482245</v>
      </c>
      <c r="AO216" s="280">
        <v>4.6317943085177726E-2</v>
      </c>
      <c r="AQ216" s="200">
        <v>0.26100000000000018</v>
      </c>
      <c r="AR216" s="221"/>
      <c r="AS216" s="280"/>
      <c r="AX216" s="200">
        <v>0.26099999999999901</v>
      </c>
      <c r="AY216" s="147">
        <v>0.26099999999999901</v>
      </c>
    </row>
    <row r="217" spans="32:51" x14ac:dyDescent="0.35">
      <c r="AF217" s="200">
        <f t="shared" si="7"/>
        <v>0.26200000000000018</v>
      </c>
      <c r="AG217" s="221">
        <v>0.21310035859412224</v>
      </c>
      <c r="AH217" s="280">
        <f t="shared" si="6"/>
        <v>4.8899641405877936E-2</v>
      </c>
      <c r="AI217" s="251"/>
      <c r="AJ217" s="221">
        <v>0.211293594597737</v>
      </c>
      <c r="AK217" s="280">
        <v>5.0706405402263177E-2</v>
      </c>
      <c r="AL217" s="198"/>
      <c r="AM217" s="200">
        <v>0.26200000000000018</v>
      </c>
      <c r="AN217" s="221">
        <v>0.21559597191280688</v>
      </c>
      <c r="AO217" s="280">
        <v>4.6404028087193294E-2</v>
      </c>
      <c r="AQ217" s="200">
        <v>0.26200000000000018</v>
      </c>
      <c r="AR217" s="221"/>
      <c r="AS217" s="280"/>
      <c r="AX217" s="200">
        <v>0.26199999999999901</v>
      </c>
      <c r="AY217" s="147">
        <v>0.26199999999999823</v>
      </c>
    </row>
    <row r="218" spans="32:51" x14ac:dyDescent="0.35">
      <c r="AF218" s="200">
        <f t="shared" si="7"/>
        <v>0.26300000000000018</v>
      </c>
      <c r="AG218" s="221">
        <v>0.21401503317410864</v>
      </c>
      <c r="AH218" s="280">
        <f t="shared" si="6"/>
        <v>4.898496682589154E-2</v>
      </c>
      <c r="AI218" s="251"/>
      <c r="AJ218" s="221">
        <v>0.21221029215348541</v>
      </c>
      <c r="AK218" s="280">
        <v>5.0789707846514764E-2</v>
      </c>
      <c r="AL218" s="198"/>
      <c r="AM218" s="200">
        <v>0.26300000000000018</v>
      </c>
      <c r="AN218" s="221">
        <v>0.21651008103575031</v>
      </c>
      <c r="AO218" s="280">
        <v>4.6489918964249866E-2</v>
      </c>
      <c r="AQ218" s="200">
        <v>0.26300000000000018</v>
      </c>
      <c r="AR218" s="221"/>
      <c r="AS218" s="280"/>
      <c r="AX218" s="200">
        <v>0.26299999999999901</v>
      </c>
      <c r="AY218" s="147">
        <v>0.26299999999999923</v>
      </c>
    </row>
    <row r="219" spans="32:51" x14ac:dyDescent="0.35">
      <c r="AF219" s="200">
        <f t="shared" si="7"/>
        <v>0.26400000000000018</v>
      </c>
      <c r="AG219" s="221">
        <v>0.21492989486203862</v>
      </c>
      <c r="AH219" s="280">
        <f t="shared" si="6"/>
        <v>4.9070105137961562E-2</v>
      </c>
      <c r="AI219" s="251"/>
      <c r="AJ219" s="221">
        <v>0.21312717260565806</v>
      </c>
      <c r="AK219" s="280">
        <v>5.0872827394342124E-2</v>
      </c>
      <c r="AL219" s="198"/>
      <c r="AM219" s="200">
        <v>0.26400000000000018</v>
      </c>
      <c r="AN219" s="221">
        <v>0.2174243837389076</v>
      </c>
      <c r="AO219" s="280">
        <v>4.6575616261092578E-2</v>
      </c>
      <c r="AQ219" s="200">
        <v>0.26400000000000018</v>
      </c>
      <c r="AR219" s="221"/>
      <c r="AS219" s="280"/>
      <c r="AX219" s="200">
        <v>0.26399999999999901</v>
      </c>
      <c r="AY219" s="147">
        <v>0.26399999999999779</v>
      </c>
    </row>
    <row r="220" spans="32:51" x14ac:dyDescent="0.35">
      <c r="AF220" s="200">
        <f t="shared" si="7"/>
        <v>0.26500000000000018</v>
      </c>
      <c r="AG220" s="221">
        <v>0.21584494313569391</v>
      </c>
      <c r="AH220" s="280">
        <f t="shared" si="6"/>
        <v>4.9155056864306268E-2</v>
      </c>
      <c r="AI220" s="251"/>
      <c r="AJ220" s="221">
        <v>0.21404423545036599</v>
      </c>
      <c r="AK220" s="280">
        <v>5.0955764549634186E-2</v>
      </c>
      <c r="AL220" s="198"/>
      <c r="AM220" s="200">
        <v>0.26500000000000018</v>
      </c>
      <c r="AN220" s="221">
        <v>0.21833887947918518</v>
      </c>
      <c r="AO220" s="280">
        <v>4.6661120520815003E-2</v>
      </c>
      <c r="AQ220" s="200">
        <v>0.26500000000000018</v>
      </c>
      <c r="AR220" s="221"/>
      <c r="AS220" s="280"/>
      <c r="AX220" s="200">
        <v>0.26499999999999901</v>
      </c>
      <c r="AY220" s="147">
        <v>0.26499999999999879</v>
      </c>
    </row>
    <row r="221" spans="32:51" x14ac:dyDescent="0.35">
      <c r="AF221" s="200">
        <f t="shared" si="7"/>
        <v>0.26600000000000018</v>
      </c>
      <c r="AG221" s="221">
        <v>0.21676017747442855</v>
      </c>
      <c r="AH221" s="280">
        <f t="shared" si="6"/>
        <v>4.923982252557163E-2</v>
      </c>
      <c r="AI221" s="251"/>
      <c r="AJ221" s="221">
        <v>0.21496148018522043</v>
      </c>
      <c r="AK221" s="280">
        <v>5.1038519814779748E-2</v>
      </c>
      <c r="AL221" s="198"/>
      <c r="AM221" s="200">
        <v>0.26600000000000018</v>
      </c>
      <c r="AN221" s="221">
        <v>0.21925356771512927</v>
      </c>
      <c r="AO221" s="280">
        <v>4.6746432284870909E-2</v>
      </c>
      <c r="AQ221" s="200">
        <v>0.26600000000000018</v>
      </c>
      <c r="AR221" s="221"/>
      <c r="AS221" s="280"/>
      <c r="AX221" s="200">
        <v>0.26599999999999902</v>
      </c>
      <c r="AY221" s="147">
        <v>0.26599999999999935</v>
      </c>
    </row>
    <row r="222" spans="32:51" x14ac:dyDescent="0.35">
      <c r="AF222" s="200">
        <f t="shared" si="7"/>
        <v>0.26700000000000018</v>
      </c>
      <c r="AG222" s="221">
        <v>0.2176755973591602</v>
      </c>
      <c r="AH222" s="280">
        <f t="shared" si="6"/>
        <v>4.9324402640839982E-2</v>
      </c>
      <c r="AI222" s="251"/>
      <c r="AJ222" s="221">
        <v>0.21587890630933537</v>
      </c>
      <c r="AK222" s="280">
        <v>5.1121093690664809E-2</v>
      </c>
      <c r="AL222" s="198"/>
      <c r="AM222" s="200">
        <v>0.26700000000000018</v>
      </c>
      <c r="AN222" s="221">
        <v>0.22016844790692147</v>
      </c>
      <c r="AO222" s="280">
        <v>4.683155209307871E-2</v>
      </c>
      <c r="AQ222" s="200">
        <v>0.26700000000000018</v>
      </c>
      <c r="AR222" s="221"/>
      <c r="AS222" s="280"/>
      <c r="AX222" s="200">
        <v>0.26699999999999902</v>
      </c>
      <c r="AY222" s="147">
        <v>0.26699999999999924</v>
      </c>
    </row>
    <row r="223" spans="32:51" x14ac:dyDescent="0.35">
      <c r="AF223" s="200">
        <f t="shared" si="7"/>
        <v>0.26800000000000018</v>
      </c>
      <c r="AG223" s="221">
        <v>0.21859120227236906</v>
      </c>
      <c r="AH223" s="280">
        <f t="shared" si="6"/>
        <v>4.9408797727631126E-2</v>
      </c>
      <c r="AI223" s="251"/>
      <c r="AJ223" s="221">
        <v>0.21679651332331251</v>
      </c>
      <c r="AK223" s="280">
        <v>5.1203486676687671E-2</v>
      </c>
      <c r="AL223" s="198"/>
      <c r="AM223" s="200">
        <v>0.26800000000000018</v>
      </c>
      <c r="AN223" s="221">
        <v>0.22108351951637673</v>
      </c>
      <c r="AO223" s="280">
        <v>4.6916480483623457E-2</v>
      </c>
      <c r="AQ223" s="200">
        <v>0.26800000000000018</v>
      </c>
      <c r="AR223" s="221"/>
      <c r="AS223" s="280"/>
      <c r="AX223" s="200">
        <v>0.26799999999999902</v>
      </c>
      <c r="AY223" s="147">
        <v>0.26800000000000002</v>
      </c>
    </row>
    <row r="224" spans="32:51" x14ac:dyDescent="0.35">
      <c r="AF224" s="200">
        <f t="shared" si="7"/>
        <v>0.26900000000000018</v>
      </c>
      <c r="AG224" s="221">
        <v>0.21950699169809829</v>
      </c>
      <c r="AH224" s="280">
        <f t="shared" si="6"/>
        <v>4.9493008301901897E-2</v>
      </c>
      <c r="AI224" s="251"/>
      <c r="AJ224" s="221">
        <v>0.21771430072924347</v>
      </c>
      <c r="AK224" s="280">
        <v>5.1285699270756713E-2</v>
      </c>
      <c r="AL224" s="198"/>
      <c r="AM224" s="200">
        <v>0.26900000000000018</v>
      </c>
      <c r="AN224" s="221">
        <v>0.22199878200693846</v>
      </c>
      <c r="AO224" s="280">
        <v>4.7001217993061728E-2</v>
      </c>
      <c r="AQ224" s="200">
        <v>0.26900000000000018</v>
      </c>
      <c r="AR224" s="221"/>
      <c r="AS224" s="280"/>
      <c r="AX224" s="200">
        <v>0.26899999999999902</v>
      </c>
      <c r="AY224" s="147">
        <v>0.2689999999999988</v>
      </c>
    </row>
    <row r="225" spans="32:51" x14ac:dyDescent="0.35">
      <c r="AF225" s="200">
        <f t="shared" si="7"/>
        <v>0.27000000000000018</v>
      </c>
      <c r="AG225" s="221">
        <v>0.22042296512193826</v>
      </c>
      <c r="AH225" s="280">
        <f t="shared" si="6"/>
        <v>4.9577034878061921E-2</v>
      </c>
      <c r="AI225" s="251"/>
      <c r="AJ225" s="221">
        <v>0.21863226803070135</v>
      </c>
      <c r="AK225" s="280">
        <v>5.1367731969298835E-2</v>
      </c>
      <c r="AL225" s="198"/>
      <c r="AM225" s="200">
        <v>0.27000000000000018</v>
      </c>
      <c r="AN225" s="221">
        <v>0.22291423484366479</v>
      </c>
      <c r="AO225" s="280">
        <v>4.7085765156335391E-2</v>
      </c>
      <c r="AQ225" s="200">
        <v>0.27000000000000018</v>
      </c>
      <c r="AR225" s="221"/>
      <c r="AS225" s="280"/>
      <c r="AX225" s="200">
        <v>0.26999999999999902</v>
      </c>
      <c r="AY225" s="147">
        <v>0.26999999999999935</v>
      </c>
    </row>
    <row r="226" spans="32:51" x14ac:dyDescent="0.35">
      <c r="AF226" s="200">
        <f t="shared" si="7"/>
        <v>0.27100000000000019</v>
      </c>
      <c r="AG226" s="221">
        <v>0.22133912203102901</v>
      </c>
      <c r="AH226" s="280">
        <f t="shared" si="6"/>
        <v>4.9660877968971173E-2</v>
      </c>
      <c r="AI226" s="251"/>
      <c r="AJ226" s="221">
        <v>0.21955041473274095</v>
      </c>
      <c r="AK226" s="280">
        <v>5.1449585267259235E-2</v>
      </c>
      <c r="AL226" s="198"/>
      <c r="AM226" s="200">
        <v>0.27100000000000019</v>
      </c>
      <c r="AN226" s="221">
        <v>0.22382987749323791</v>
      </c>
      <c r="AO226" s="280">
        <v>4.717012250676228E-2</v>
      </c>
      <c r="AQ226" s="200">
        <v>0.27100000000000019</v>
      </c>
      <c r="AR226" s="221"/>
      <c r="AS226" s="280"/>
      <c r="AX226" s="200">
        <v>0.27099999999999902</v>
      </c>
      <c r="AY226" s="147">
        <v>0.2709999999999988</v>
      </c>
    </row>
    <row r="227" spans="32:51" x14ac:dyDescent="0.35">
      <c r="AF227" s="200">
        <f t="shared" si="7"/>
        <v>0.27200000000000019</v>
      </c>
      <c r="AG227" s="221">
        <v>0.22225546191405532</v>
      </c>
      <c r="AH227" s="280">
        <f t="shared" si="6"/>
        <v>4.9744538085944867E-2</v>
      </c>
      <c r="AI227" s="251"/>
      <c r="AJ227" s="221">
        <v>0.22046874034188835</v>
      </c>
      <c r="AK227" s="280">
        <v>5.1531259658111839E-2</v>
      </c>
      <c r="AL227" s="198"/>
      <c r="AM227" s="200">
        <v>0.27200000000000019</v>
      </c>
      <c r="AN227" s="221">
        <v>0.22473758107049036</v>
      </c>
      <c r="AO227" s="280">
        <v>4.7262418929509831E-2</v>
      </c>
      <c r="AQ227" s="200">
        <v>0.27200000000000019</v>
      </c>
      <c r="AR227" s="221"/>
      <c r="AS227" s="280"/>
      <c r="AX227" s="200">
        <v>0.27199999999999902</v>
      </c>
      <c r="AY227" s="147">
        <v>0.27199999999999891</v>
      </c>
    </row>
    <row r="228" spans="32:51" x14ac:dyDescent="0.35">
      <c r="AF228" s="200">
        <f t="shared" si="7"/>
        <v>0.27300000000000019</v>
      </c>
      <c r="AG228" s="221">
        <v>0.22317198426124096</v>
      </c>
      <c r="AH228" s="280">
        <f t="shared" si="6"/>
        <v>4.9828015738759224E-2</v>
      </c>
      <c r="AI228" s="251"/>
      <c r="AJ228" s="221">
        <v>0.22138724436614377</v>
      </c>
      <c r="AK228" s="280">
        <v>5.1612755633856422E-2</v>
      </c>
      <c r="AL228" s="198"/>
      <c r="AM228" s="200">
        <v>0.27300000000000019</v>
      </c>
      <c r="AN228" s="221">
        <v>0.22564024039627362</v>
      </c>
      <c r="AO228" s="280">
        <v>4.735975960372657E-2</v>
      </c>
      <c r="AQ228" s="200">
        <v>0.27300000000000019</v>
      </c>
      <c r="AR228" s="221"/>
      <c r="AS228" s="280"/>
      <c r="AX228" s="200">
        <v>0.27299999999999902</v>
      </c>
      <c r="AY228" s="147">
        <v>0.27299999999999902</v>
      </c>
    </row>
    <row r="229" spans="32:51" x14ac:dyDescent="0.35">
      <c r="AF229" s="200">
        <f t="shared" si="7"/>
        <v>0.27400000000000019</v>
      </c>
      <c r="AG229" s="221">
        <v>0.22408868856433894</v>
      </c>
      <c r="AH229" s="280">
        <f t="shared" si="6"/>
        <v>4.9911311435661243E-2</v>
      </c>
      <c r="AI229" s="251"/>
      <c r="AJ229" s="221">
        <v>0.22230592631496671</v>
      </c>
      <c r="AK229" s="280">
        <v>5.1694073685033481E-2</v>
      </c>
      <c r="AL229" s="198"/>
      <c r="AM229" s="200">
        <v>0.27400000000000019</v>
      </c>
      <c r="AN229" s="221">
        <v>0.22654302931561943</v>
      </c>
      <c r="AO229" s="280">
        <v>4.7456970684380761E-2</v>
      </c>
      <c r="AQ229" s="200">
        <v>0.27400000000000019</v>
      </c>
      <c r="AR229" s="221"/>
      <c r="AS229" s="280"/>
      <c r="AX229" s="200">
        <v>0.27399999999999902</v>
      </c>
      <c r="AY229" s="147">
        <v>0.27399999999999958</v>
      </c>
    </row>
    <row r="230" spans="32:51" x14ac:dyDescent="0.35">
      <c r="AF230" s="200">
        <f t="shared" si="7"/>
        <v>0.27500000000000019</v>
      </c>
      <c r="AG230" s="221">
        <v>0.22500187256959991</v>
      </c>
      <c r="AH230" s="280">
        <f t="shared" si="6"/>
        <v>4.9998127430400274E-2</v>
      </c>
      <c r="AI230" s="251"/>
      <c r="AJ230" s="221">
        <v>0.22322478569928395</v>
      </c>
      <c r="AK230" s="280">
        <v>5.1775214300716244E-2</v>
      </c>
      <c r="AL230" s="198"/>
      <c r="AM230" s="200">
        <v>0.27500000000000019</v>
      </c>
      <c r="AN230" s="221">
        <v>0.22744594766864257</v>
      </c>
      <c r="AO230" s="280">
        <v>4.7554052331357621E-2</v>
      </c>
      <c r="AQ230" s="200">
        <v>0.27500000000000019</v>
      </c>
      <c r="AR230" s="221"/>
      <c r="AS230" s="280"/>
      <c r="AX230" s="200">
        <v>0.27499999999999902</v>
      </c>
      <c r="AY230" s="147">
        <v>0.2749999999999988</v>
      </c>
    </row>
    <row r="231" spans="32:51" x14ac:dyDescent="0.35">
      <c r="AF231" s="200">
        <f t="shared" si="7"/>
        <v>0.27600000000000019</v>
      </c>
      <c r="AG231" s="221">
        <v>0.22590555166121695</v>
      </c>
      <c r="AH231" s="280">
        <f t="shared" si="6"/>
        <v>5.0094448338783237E-2</v>
      </c>
      <c r="AI231" s="251"/>
      <c r="AJ231" s="221">
        <v>0.22414382203147798</v>
      </c>
      <c r="AK231" s="280">
        <v>5.185617796852221E-2</v>
      </c>
      <c r="AL231" s="198"/>
      <c r="AM231" s="200">
        <v>0.27600000000000019</v>
      </c>
      <c r="AN231" s="221">
        <v>0.22834899529513741</v>
      </c>
      <c r="AO231" s="280">
        <v>4.7651004704862776E-2</v>
      </c>
      <c r="AQ231" s="200">
        <v>0.27600000000000019</v>
      </c>
      <c r="AR231" s="221"/>
      <c r="AS231" s="280"/>
      <c r="AX231" s="200">
        <v>0.27599999999999902</v>
      </c>
      <c r="AY231" s="147">
        <v>0.27599999999999825</v>
      </c>
    </row>
    <row r="232" spans="32:51" x14ac:dyDescent="0.35">
      <c r="AF232" s="200">
        <f t="shared" si="7"/>
        <v>0.27700000000000019</v>
      </c>
      <c r="AG232" s="221">
        <v>0.22680935253292445</v>
      </c>
      <c r="AH232" s="280">
        <f t="shared" si="6"/>
        <v>5.0190647467075744E-2</v>
      </c>
      <c r="AI232" s="251"/>
      <c r="AJ232" s="221">
        <v>0.22506303482538037</v>
      </c>
      <c r="AK232" s="280">
        <v>5.193696517461982E-2</v>
      </c>
      <c r="AL232" s="198"/>
      <c r="AM232" s="200">
        <v>0.27700000000000019</v>
      </c>
      <c r="AN232" s="221">
        <v>0.22925217203458503</v>
      </c>
      <c r="AO232" s="280">
        <v>4.7747827965415157E-2</v>
      </c>
      <c r="AQ232" s="200">
        <v>0.27700000000000019</v>
      </c>
      <c r="AR232" s="221"/>
      <c r="AS232" s="280"/>
      <c r="AX232" s="200">
        <v>0.27699999999999902</v>
      </c>
      <c r="AY232" s="147">
        <v>0.27700000000000058</v>
      </c>
    </row>
    <row r="233" spans="32:51" x14ac:dyDescent="0.35">
      <c r="AF233" s="200">
        <f t="shared" si="7"/>
        <v>0.27800000000000019</v>
      </c>
      <c r="AG233" s="221">
        <v>0.22771327505224437</v>
      </c>
      <c r="AH233" s="280">
        <f t="shared" si="6"/>
        <v>5.0286724947755823E-2</v>
      </c>
      <c r="AI233" s="251"/>
      <c r="AJ233" s="221">
        <v>0.2259742547126995</v>
      </c>
      <c r="AK233" s="280">
        <v>5.2025745287300695E-2</v>
      </c>
      <c r="AL233" s="198"/>
      <c r="AM233" s="200">
        <v>0.27800000000000019</v>
      </c>
      <c r="AN233" s="221">
        <v>0.23016288492761272</v>
      </c>
      <c r="AO233" s="280">
        <v>4.7837115072387471E-2</v>
      </c>
      <c r="AQ233" s="200">
        <v>0.27800000000000019</v>
      </c>
      <c r="AR233" s="221"/>
      <c r="AS233" s="280"/>
      <c r="AX233" s="200">
        <v>0.27799999999999903</v>
      </c>
      <c r="AY233" s="147">
        <v>0.27799999999999914</v>
      </c>
    </row>
    <row r="234" spans="32:51" x14ac:dyDescent="0.35">
      <c r="AF234" s="200">
        <f t="shared" si="7"/>
        <v>0.27900000000000019</v>
      </c>
      <c r="AG234" s="221">
        <v>0.22861731908626104</v>
      </c>
      <c r="AH234" s="280">
        <f t="shared" si="6"/>
        <v>5.0382680913739153E-2</v>
      </c>
      <c r="AI234" s="251"/>
      <c r="AJ234" s="221">
        <v>0.2268803407329445</v>
      </c>
      <c r="AK234" s="280">
        <v>5.2119659267055696E-2</v>
      </c>
      <c r="AL234" s="198"/>
      <c r="AM234" s="200">
        <v>0.27900000000000019</v>
      </c>
      <c r="AN234" s="221">
        <v>0.23107561433694945</v>
      </c>
      <c r="AO234" s="280">
        <v>4.7924385663050739E-2</v>
      </c>
      <c r="AQ234" s="200">
        <v>0.27900000000000019</v>
      </c>
      <c r="AR234" s="221"/>
      <c r="AS234" s="280"/>
      <c r="AX234" s="200">
        <v>0.27899999999999903</v>
      </c>
      <c r="AY234" s="147">
        <v>0.27899999999999969</v>
      </c>
    </row>
    <row r="235" spans="32:51" x14ac:dyDescent="0.35">
      <c r="AF235" s="200">
        <f t="shared" si="7"/>
        <v>0.28000000000000019</v>
      </c>
      <c r="AG235" s="221">
        <v>0.22952148450162557</v>
      </c>
      <c r="AH235" s="280">
        <f t="shared" si="6"/>
        <v>5.0478515498374621E-2</v>
      </c>
      <c r="AI235" s="251"/>
      <c r="AJ235" s="221">
        <v>0.2277865430771715</v>
      </c>
      <c r="AK235" s="280">
        <v>5.2213456922828694E-2</v>
      </c>
      <c r="AL235" s="198"/>
      <c r="AM235" s="200">
        <v>0.28000000000000019</v>
      </c>
      <c r="AN235" s="221">
        <v>0.23198850780978142</v>
      </c>
      <c r="AO235" s="280">
        <v>4.8011492190218774E-2</v>
      </c>
      <c r="AQ235" s="200">
        <v>0.28000000000000019</v>
      </c>
      <c r="AR235" s="221"/>
      <c r="AS235" s="280"/>
      <c r="AX235" s="200">
        <v>0.27999999999999903</v>
      </c>
      <c r="AY235" s="147">
        <v>0.28000000000000047</v>
      </c>
    </row>
    <row r="236" spans="32:51" x14ac:dyDescent="0.35">
      <c r="AF236" s="200">
        <f t="shared" si="7"/>
        <v>0.28100000000000019</v>
      </c>
      <c r="AG236" s="221">
        <v>0.23043156946224319</v>
      </c>
      <c r="AH236" s="280">
        <f t="shared" si="6"/>
        <v>5.0568430537757003E-2</v>
      </c>
      <c r="AI236" s="251"/>
      <c r="AJ236" s="221">
        <v>0.22869286163682823</v>
      </c>
      <c r="AK236" s="280">
        <v>5.2307138363171968E-2</v>
      </c>
      <c r="AL236" s="198"/>
      <c r="AM236" s="200">
        <v>0.28100000000000019</v>
      </c>
      <c r="AN236" s="221">
        <v>0.23290156492104908</v>
      </c>
      <c r="AO236" s="280">
        <v>4.8098435078951118E-2</v>
      </c>
      <c r="AQ236" s="200">
        <v>0.28100000000000019</v>
      </c>
      <c r="AR236" s="221"/>
      <c r="AS236" s="280"/>
      <c r="AX236" s="200">
        <v>0.28099999999999897</v>
      </c>
      <c r="AY236" s="147">
        <v>0.28099999999999881</v>
      </c>
    </row>
    <row r="237" spans="32:51" x14ac:dyDescent="0.35">
      <c r="AF237" s="200">
        <f t="shared" si="7"/>
        <v>0.28200000000000019</v>
      </c>
      <c r="AG237" s="221">
        <v>0.23134529081453348</v>
      </c>
      <c r="AH237" s="280">
        <f t="shared" si="6"/>
        <v>5.0654709185466718E-2</v>
      </c>
      <c r="AI237" s="251"/>
      <c r="AJ237" s="221">
        <v>0.22959929630282261</v>
      </c>
      <c r="AK237" s="280">
        <v>5.2400703697177586E-2</v>
      </c>
      <c r="AL237" s="198"/>
      <c r="AM237" s="200">
        <v>0.28200000000000019</v>
      </c>
      <c r="AN237" s="221">
        <v>0.23381478524691923</v>
      </c>
      <c r="AO237" s="280">
        <v>4.8185214753080963E-2</v>
      </c>
      <c r="AQ237" s="200">
        <v>0.28200000000000019</v>
      </c>
      <c r="AR237" s="221"/>
      <c r="AS237" s="280"/>
      <c r="AX237" s="200">
        <v>0.28199999999999897</v>
      </c>
      <c r="AY237" s="147">
        <v>0.28199999999999958</v>
      </c>
    </row>
    <row r="238" spans="32:51" x14ac:dyDescent="0.35">
      <c r="AF238" s="200">
        <f t="shared" si="7"/>
        <v>0.2830000000000002</v>
      </c>
      <c r="AG238" s="221">
        <v>0.23225916856059703</v>
      </c>
      <c r="AH238" s="280">
        <f t="shared" si="6"/>
        <v>5.0740831439403167E-2</v>
      </c>
      <c r="AI238" s="251"/>
      <c r="AJ238" s="221">
        <v>0.23050703941987405</v>
      </c>
      <c r="AK238" s="280">
        <v>5.2492960580126147E-2</v>
      </c>
      <c r="AL238" s="198"/>
      <c r="AM238" s="200">
        <v>0.2830000000000002</v>
      </c>
      <c r="AN238" s="221">
        <v>0.23472816836477661</v>
      </c>
      <c r="AO238" s="280">
        <v>4.8271831635223583E-2</v>
      </c>
      <c r="AQ238" s="200">
        <v>0.2830000000000002</v>
      </c>
      <c r="AR238" s="221"/>
      <c r="AS238" s="280"/>
      <c r="AX238" s="200">
        <v>0.28299999999999897</v>
      </c>
      <c r="AY238" s="147">
        <v>0.28299999999999903</v>
      </c>
    </row>
    <row r="239" spans="32:51" x14ac:dyDescent="0.35">
      <c r="AF239" s="200">
        <f t="shared" si="7"/>
        <v>0.2840000000000002</v>
      </c>
      <c r="AG239" s="221">
        <v>0.23317320230059257</v>
      </c>
      <c r="AH239" s="280">
        <f t="shared" si="6"/>
        <v>5.0826797699407622E-2</v>
      </c>
      <c r="AI239" s="251"/>
      <c r="AJ239" s="221">
        <v>0.2314230438950815</v>
      </c>
      <c r="AK239" s="280">
        <v>5.2576956104918693E-2</v>
      </c>
      <c r="AL239" s="198"/>
      <c r="AM239" s="200">
        <v>0.2840000000000002</v>
      </c>
      <c r="AN239" s="221">
        <v>0.23564171385323207</v>
      </c>
      <c r="AO239" s="280">
        <v>4.8358286146768126E-2</v>
      </c>
      <c r="AQ239" s="200">
        <v>0.2840000000000002</v>
      </c>
      <c r="AR239" s="221"/>
      <c r="AS239" s="280"/>
      <c r="AX239" s="200">
        <v>0.28399999999999898</v>
      </c>
      <c r="AY239" s="147">
        <v>0.28400000000000047</v>
      </c>
    </row>
    <row r="240" spans="32:51" x14ac:dyDescent="0.35">
      <c r="AF240" s="200">
        <f t="shared" si="7"/>
        <v>0.2850000000000002</v>
      </c>
      <c r="AG240" s="221">
        <v>0.23408739163581416</v>
      </c>
      <c r="AH240" s="280">
        <f t="shared" si="6"/>
        <v>5.0912608364186041E-2</v>
      </c>
      <c r="AI240" s="251"/>
      <c r="AJ240" s="221">
        <v>0.23233919978215445</v>
      </c>
      <c r="AK240" s="280">
        <v>5.2660800217845749E-2</v>
      </c>
      <c r="AL240" s="198"/>
      <c r="AM240" s="200">
        <v>0.2850000000000002</v>
      </c>
      <c r="AN240" s="221">
        <v>0.23655542129210283</v>
      </c>
      <c r="AO240" s="280">
        <v>4.8444578707897368E-2</v>
      </c>
      <c r="AQ240" s="200">
        <v>0.2850000000000002</v>
      </c>
      <c r="AR240" s="221"/>
      <c r="AS240" s="280"/>
      <c r="AX240" s="200">
        <v>0.28499999999999898</v>
      </c>
      <c r="AY240" s="147">
        <v>0.28499999999999837</v>
      </c>
    </row>
    <row r="241" spans="32:51" x14ac:dyDescent="0.35">
      <c r="AF241" s="200">
        <f t="shared" si="7"/>
        <v>0.2860000000000002</v>
      </c>
      <c r="AG241" s="221">
        <v>0.23500173616869136</v>
      </c>
      <c r="AH241" s="280">
        <f t="shared" si="6"/>
        <v>5.0998263831308843E-2</v>
      </c>
      <c r="AI241" s="251"/>
      <c r="AJ241" s="221">
        <v>0.23325550670235229</v>
      </c>
      <c r="AK241" s="280">
        <v>5.274449329764791E-2</v>
      </c>
      <c r="AL241" s="198"/>
      <c r="AM241" s="200">
        <v>0.2860000000000002</v>
      </c>
      <c r="AN241" s="221">
        <v>0.23746929026242181</v>
      </c>
      <c r="AO241" s="280">
        <v>4.8530709737578392E-2</v>
      </c>
      <c r="AQ241" s="200">
        <v>0.2860000000000002</v>
      </c>
      <c r="AR241" s="221"/>
      <c r="AS241" s="280"/>
      <c r="AX241" s="200">
        <v>0.28599999999999898</v>
      </c>
      <c r="AY241" s="147">
        <v>0.28599999999999848</v>
      </c>
    </row>
    <row r="242" spans="32:51" x14ac:dyDescent="0.35">
      <c r="AF242" s="200">
        <f t="shared" si="7"/>
        <v>0.2870000000000002</v>
      </c>
      <c r="AG242" s="221">
        <v>0.23591623550278262</v>
      </c>
      <c r="AH242" s="280">
        <f t="shared" si="6"/>
        <v>5.1083764497217576E-2</v>
      </c>
      <c r="AI242" s="251"/>
      <c r="AJ242" s="221">
        <v>0.23417196427799358</v>
      </c>
      <c r="AK242" s="280">
        <v>5.2828035722006617E-2</v>
      </c>
      <c r="AL242" s="198"/>
      <c r="AM242" s="200">
        <v>0.2870000000000002</v>
      </c>
      <c r="AN242" s="221">
        <v>0.23838332034643006</v>
      </c>
      <c r="AO242" s="280">
        <v>4.8616679653570138E-2</v>
      </c>
      <c r="AQ242" s="200">
        <v>0.2870000000000002</v>
      </c>
      <c r="AR242" s="221"/>
      <c r="AS242" s="280"/>
      <c r="AX242" s="200">
        <v>0.28699999999999898</v>
      </c>
      <c r="AY242" s="147">
        <v>0.28699999999999881</v>
      </c>
    </row>
    <row r="243" spans="32:51" x14ac:dyDescent="0.35">
      <c r="AF243" s="200">
        <f t="shared" si="7"/>
        <v>0.2880000000000002</v>
      </c>
      <c r="AG243" s="221">
        <v>0.23683088924277773</v>
      </c>
      <c r="AH243" s="280">
        <f t="shared" si="6"/>
        <v>5.1169110757222469E-2</v>
      </c>
      <c r="AI243" s="251"/>
      <c r="AJ243" s="221">
        <v>0.23508857213244561</v>
      </c>
      <c r="AK243" s="280">
        <v>5.2911427867554595E-2</v>
      </c>
      <c r="AL243" s="198"/>
      <c r="AM243" s="200">
        <v>0.2880000000000002</v>
      </c>
      <c r="AN243" s="221">
        <v>0.2392975111275697</v>
      </c>
      <c r="AO243" s="280">
        <v>4.8702488872430505E-2</v>
      </c>
      <c r="AQ243" s="200">
        <v>0.2880000000000002</v>
      </c>
      <c r="AR243" s="221"/>
      <c r="AS243" s="280"/>
      <c r="AX243" s="200">
        <v>0.28799999999999898</v>
      </c>
      <c r="AY243" s="147">
        <v>0.28799999999999848</v>
      </c>
    </row>
    <row r="244" spans="32:51" x14ac:dyDescent="0.35">
      <c r="AF244" s="200">
        <f t="shared" si="7"/>
        <v>0.2890000000000002</v>
      </c>
      <c r="AG244" s="221">
        <v>0.23774569699448689</v>
      </c>
      <c r="AH244" s="280">
        <f t="shared" si="6"/>
        <v>5.1254303005513313E-2</v>
      </c>
      <c r="AI244" s="251"/>
      <c r="AJ244" s="221">
        <v>0.2360053298901279</v>
      </c>
      <c r="AK244" s="280">
        <v>5.2994670109872299E-2</v>
      </c>
      <c r="AL244" s="198"/>
      <c r="AM244" s="200">
        <v>0.2890000000000002</v>
      </c>
      <c r="AN244" s="221">
        <v>0.24021186219048718</v>
      </c>
      <c r="AO244" s="280">
        <v>4.8788137809513021E-2</v>
      </c>
      <c r="AQ244" s="200">
        <v>0.2890000000000002</v>
      </c>
      <c r="AR244" s="221"/>
      <c r="AS244" s="280"/>
      <c r="AX244" s="200">
        <v>0.28899999999999898</v>
      </c>
      <c r="AY244" s="147">
        <v>0.28899999999999726</v>
      </c>
    </row>
    <row r="245" spans="32:51" x14ac:dyDescent="0.35">
      <c r="AF245" s="200">
        <f t="shared" si="7"/>
        <v>0.2900000000000002</v>
      </c>
      <c r="AG245" s="221">
        <v>0.23866065836484052</v>
      </c>
      <c r="AH245" s="280">
        <f t="shared" si="6"/>
        <v>5.1339341635159685E-2</v>
      </c>
      <c r="AI245" s="251"/>
      <c r="AJ245" s="221">
        <v>0.23692223717650185</v>
      </c>
      <c r="AK245" s="280">
        <v>5.3077762823498353E-2</v>
      </c>
      <c r="AL245" s="198"/>
      <c r="AM245" s="200">
        <v>0.2900000000000002</v>
      </c>
      <c r="AN245" s="221">
        <v>0.24112637312101781</v>
      </c>
      <c r="AO245" s="280">
        <v>4.887362687898239E-2</v>
      </c>
      <c r="AQ245" s="200">
        <v>0.2900000000000002</v>
      </c>
      <c r="AR245" s="221"/>
      <c r="AS245" s="280"/>
      <c r="AX245" s="200">
        <v>0.28999999999999898</v>
      </c>
      <c r="AY245" s="147">
        <v>0.2899999999999987</v>
      </c>
    </row>
    <row r="246" spans="32:51" x14ac:dyDescent="0.35">
      <c r="AF246" s="200">
        <f t="shared" si="7"/>
        <v>0.2910000000000002</v>
      </c>
      <c r="AG246" s="221">
        <v>0.23957577296188903</v>
      </c>
      <c r="AH246" s="280">
        <f t="shared" si="6"/>
        <v>5.142422703811117E-2</v>
      </c>
      <c r="AI246" s="251"/>
      <c r="AJ246" s="221">
        <v>0.23783929361807288</v>
      </c>
      <c r="AK246" s="280">
        <v>5.3160706381927325E-2</v>
      </c>
      <c r="AL246" s="198"/>
      <c r="AM246" s="200">
        <v>0.2910000000000002</v>
      </c>
      <c r="AN246" s="221">
        <v>0.24204104350619993</v>
      </c>
      <c r="AO246" s="280">
        <v>4.8958956493800276E-2</v>
      </c>
      <c r="AQ246" s="200">
        <v>0.2910000000000002</v>
      </c>
      <c r="AR246" s="221"/>
      <c r="AS246" s="280"/>
      <c r="AX246" s="200">
        <v>0.29099999999999898</v>
      </c>
      <c r="AY246" s="147">
        <v>0.29099999999999948</v>
      </c>
    </row>
    <row r="247" spans="32:51" x14ac:dyDescent="0.35">
      <c r="AF247" s="200">
        <f t="shared" si="7"/>
        <v>0.2920000000000002</v>
      </c>
      <c r="AG247" s="221">
        <v>0.24049104039479552</v>
      </c>
      <c r="AH247" s="280">
        <f t="shared" si="6"/>
        <v>5.1508959605204685E-2</v>
      </c>
      <c r="AI247" s="251"/>
      <c r="AJ247" s="221">
        <v>0.23875649884238626</v>
      </c>
      <c r="AK247" s="280">
        <v>5.3243501157613948E-2</v>
      </c>
      <c r="AL247" s="198"/>
      <c r="AM247" s="200">
        <v>0.2920000000000002</v>
      </c>
      <c r="AN247" s="221">
        <v>0.2429558729342518</v>
      </c>
      <c r="AO247" s="280">
        <v>4.90441270657484E-2</v>
      </c>
      <c r="AQ247" s="200">
        <v>0.2920000000000002</v>
      </c>
      <c r="AR247" s="221"/>
      <c r="AS247" s="280"/>
      <c r="AX247" s="200">
        <v>0.29199999999999898</v>
      </c>
      <c r="AY247" s="147">
        <v>0.29199999999999848</v>
      </c>
    </row>
    <row r="248" spans="32:51" x14ac:dyDescent="0.35">
      <c r="AF248" s="200">
        <f t="shared" si="7"/>
        <v>0.2930000000000002</v>
      </c>
      <c r="AG248" s="221">
        <v>0.24140646027383439</v>
      </c>
      <c r="AH248" s="280">
        <f t="shared" si="6"/>
        <v>5.1593539726165816E-2</v>
      </c>
      <c r="AI248" s="251"/>
      <c r="AJ248" s="221">
        <v>0.23967385247802664</v>
      </c>
      <c r="AK248" s="280">
        <v>5.3326147521973566E-2</v>
      </c>
      <c r="AL248" s="198"/>
      <c r="AM248" s="200">
        <v>0.2930000000000002</v>
      </c>
      <c r="AN248" s="221">
        <v>0.24387086099458277</v>
      </c>
      <c r="AO248" s="280">
        <v>4.9129139005417433E-2</v>
      </c>
      <c r="AQ248" s="200">
        <v>0.2930000000000002</v>
      </c>
      <c r="AR248" s="221"/>
      <c r="AS248" s="280"/>
      <c r="AX248" s="200">
        <v>0.29299999999999898</v>
      </c>
      <c r="AY248" s="147">
        <v>0.29300000000000059</v>
      </c>
    </row>
    <row r="249" spans="32:51" x14ac:dyDescent="0.35">
      <c r="AF249" s="200">
        <f t="shared" si="7"/>
        <v>0.29400000000000021</v>
      </c>
      <c r="AG249" s="221">
        <v>0.24232203221038673</v>
      </c>
      <c r="AH249" s="280">
        <f t="shared" si="6"/>
        <v>5.1677967789613477E-2</v>
      </c>
      <c r="AI249" s="251"/>
      <c r="AJ249" s="221">
        <v>0.24059135415460897</v>
      </c>
      <c r="AK249" s="280">
        <v>5.3408645845391234E-2</v>
      </c>
      <c r="AL249" s="198"/>
      <c r="AM249" s="200">
        <v>0.29400000000000021</v>
      </c>
      <c r="AN249" s="221">
        <v>0.24478600727778077</v>
      </c>
      <c r="AO249" s="280">
        <v>4.9213992722219435E-2</v>
      </c>
      <c r="AQ249" s="200">
        <v>0.29400000000000021</v>
      </c>
      <c r="AR249" s="221"/>
      <c r="AS249" s="280"/>
      <c r="AX249" s="200">
        <v>0.29399999999999898</v>
      </c>
      <c r="AY249" s="147">
        <v>0.29399999999999915</v>
      </c>
    </row>
    <row r="250" spans="32:51" x14ac:dyDescent="0.35">
      <c r="AF250" s="200">
        <f t="shared" si="7"/>
        <v>0.29500000000000021</v>
      </c>
      <c r="AG250" s="221">
        <v>0.24323775581694007</v>
      </c>
      <c r="AH250" s="280">
        <f t="shared" si="6"/>
        <v>5.1762244183060135E-2</v>
      </c>
      <c r="AI250" s="251"/>
      <c r="AJ250" s="221">
        <v>0.2415090035027827</v>
      </c>
      <c r="AK250" s="280">
        <v>5.3490996497217502E-2</v>
      </c>
      <c r="AL250" s="198"/>
      <c r="AM250" s="200">
        <v>0.29500000000000021</v>
      </c>
      <c r="AN250" s="221">
        <v>0.24570131137561924</v>
      </c>
      <c r="AO250" s="280">
        <v>4.9298688624380971E-2</v>
      </c>
      <c r="AQ250" s="200">
        <v>0.29500000000000021</v>
      </c>
      <c r="AR250" s="221"/>
      <c r="AS250" s="280"/>
      <c r="AX250" s="200">
        <v>0.29499999999999899</v>
      </c>
      <c r="AY250" s="147">
        <v>0.29499999999999793</v>
      </c>
    </row>
    <row r="251" spans="32:51" x14ac:dyDescent="0.35">
      <c r="AF251" s="200">
        <f t="shared" si="7"/>
        <v>0.29600000000000021</v>
      </c>
      <c r="AG251" s="221">
        <v>0.24415363070707907</v>
      </c>
      <c r="AH251" s="280">
        <f t="shared" si="6"/>
        <v>5.1846369292921135E-2</v>
      </c>
      <c r="AI251" s="251"/>
      <c r="AJ251" s="221">
        <v>0.24242680015422047</v>
      </c>
      <c r="AK251" s="280">
        <v>5.357319984577974E-2</v>
      </c>
      <c r="AL251" s="198"/>
      <c r="AM251" s="200">
        <v>0.29600000000000021</v>
      </c>
      <c r="AN251" s="221">
        <v>0.24661677288103623</v>
      </c>
      <c r="AO251" s="280">
        <v>4.9383227118963979E-2</v>
      </c>
      <c r="AQ251" s="200">
        <v>0.29600000000000021</v>
      </c>
      <c r="AR251" s="221"/>
      <c r="AS251" s="280"/>
      <c r="AX251" s="200">
        <v>0.29599999999999799</v>
      </c>
      <c r="AY251" s="147">
        <v>0.29599999999999671</v>
      </c>
    </row>
    <row r="252" spans="32:51" x14ac:dyDescent="0.35">
      <c r="AF252" s="200">
        <f t="shared" si="7"/>
        <v>0.29700000000000021</v>
      </c>
      <c r="AG252" s="221">
        <v>0.24506965649549217</v>
      </c>
      <c r="AH252" s="280">
        <f t="shared" si="6"/>
        <v>5.1930343504508036E-2</v>
      </c>
      <c r="AI252" s="251"/>
      <c r="AJ252" s="221">
        <v>0.24334474374162518</v>
      </c>
      <c r="AK252" s="280">
        <v>5.3655256258375028E-2</v>
      </c>
      <c r="AL252" s="198"/>
      <c r="AM252" s="200">
        <v>0.29700000000000021</v>
      </c>
      <c r="AN252" s="221">
        <v>0.24753239138814909</v>
      </c>
      <c r="AO252" s="280">
        <v>4.9467608611851122E-2</v>
      </c>
      <c r="AQ252" s="200">
        <v>0.29700000000000021</v>
      </c>
      <c r="AR252" s="221"/>
      <c r="AS252" s="280"/>
      <c r="AX252" s="200">
        <v>0.29699999999999799</v>
      </c>
      <c r="AY252" s="147">
        <v>0.29699999999999638</v>
      </c>
    </row>
    <row r="253" spans="32:51" x14ac:dyDescent="0.35">
      <c r="AF253" s="200">
        <f t="shared" si="7"/>
        <v>0.29800000000000021</v>
      </c>
      <c r="AG253" s="221">
        <v>0.24598583279795649</v>
      </c>
      <c r="AH253" s="280">
        <f t="shared" si="6"/>
        <v>5.2014167202043715E-2</v>
      </c>
      <c r="AI253" s="251"/>
      <c r="AJ253" s="221">
        <v>0.24426283389871961</v>
      </c>
      <c r="AK253" s="280">
        <v>5.3737166101280598E-2</v>
      </c>
      <c r="AL253" s="198"/>
      <c r="AM253" s="200">
        <v>0.29800000000000021</v>
      </c>
      <c r="AN253" s="221">
        <v>0.24844816649223689</v>
      </c>
      <c r="AO253" s="280">
        <v>4.9551833507763321E-2</v>
      </c>
      <c r="AQ253" s="200">
        <v>0.29800000000000021</v>
      </c>
      <c r="AR253" s="221"/>
      <c r="AS253" s="280"/>
      <c r="AX253" s="200">
        <v>0.29799999999999799</v>
      </c>
      <c r="AY253" s="147">
        <v>0.29799999999999804</v>
      </c>
    </row>
    <row r="254" spans="32:51" x14ac:dyDescent="0.35">
      <c r="AF254" s="200">
        <f t="shared" si="7"/>
        <v>0.29900000000000021</v>
      </c>
      <c r="AG254" s="221">
        <v>0.24690215923134207</v>
      </c>
      <c r="AH254" s="280">
        <f t="shared" si="6"/>
        <v>5.2097840768658144E-2</v>
      </c>
      <c r="AI254" s="251"/>
      <c r="AJ254" s="221">
        <v>0.24518107026024749</v>
      </c>
      <c r="AK254" s="280">
        <v>5.3818929739752719E-2</v>
      </c>
      <c r="AL254" s="198"/>
      <c r="AM254" s="200">
        <v>0.29900000000000021</v>
      </c>
      <c r="AN254" s="221">
        <v>0.24936409778974999</v>
      </c>
      <c r="AO254" s="280">
        <v>4.9635902210250216E-2</v>
      </c>
      <c r="AQ254" s="200">
        <v>0.29900000000000021</v>
      </c>
      <c r="AR254" s="221"/>
      <c r="AS254" s="280"/>
      <c r="AX254" s="200">
        <v>0.29899999999999899</v>
      </c>
      <c r="AY254" s="147">
        <v>0.29900000000000015</v>
      </c>
    </row>
    <row r="255" spans="32:51" ht="15" thickBot="1" x14ac:dyDescent="0.4">
      <c r="AF255" s="200">
        <f t="shared" si="7"/>
        <v>0.30000000000000021</v>
      </c>
      <c r="AG255" s="222">
        <v>0.24781863541361071</v>
      </c>
      <c r="AH255" s="281">
        <f t="shared" si="6"/>
        <v>5.21813645863895E-2</v>
      </c>
      <c r="AI255" s="257"/>
      <c r="AJ255" s="222">
        <v>0.24609945246196641</v>
      </c>
      <c r="AK255" s="281">
        <v>5.3900547538033805E-2</v>
      </c>
      <c r="AL255" s="198"/>
      <c r="AM255" s="200">
        <v>0.30000000000000021</v>
      </c>
      <c r="AN255" s="222">
        <v>0.25028018487829429</v>
      </c>
      <c r="AO255" s="281">
        <v>4.9719815121705924E-2</v>
      </c>
      <c r="AQ255" s="200">
        <v>0.30000000000000021</v>
      </c>
      <c r="AR255" s="222"/>
      <c r="AS255" s="281"/>
      <c r="AX255" s="200">
        <v>0.29999999999999899</v>
      </c>
      <c r="AY255" s="148">
        <v>0.29999999999999916</v>
      </c>
    </row>
  </sheetData>
  <mergeCells count="5">
    <mergeCell ref="AX2:AY2"/>
    <mergeCell ref="G30:R41"/>
    <mergeCell ref="B2:D2"/>
    <mergeCell ref="B17:D17"/>
    <mergeCell ref="B29:D29"/>
  </mergeCells>
  <dataValidations count="6">
    <dataValidation type="list" allowBlank="1" showInputMessage="1" showErrorMessage="1" sqref="C46" xr:uid="{00000000-0002-0000-0400-000000000000}">
      <formula1>$B$114:$B$115</formula1>
    </dataValidation>
    <dataValidation type="decimal" allowBlank="1" showInputMessage="1" showErrorMessage="1" sqref="C62" xr:uid="{00000000-0002-0000-0400-000001000000}">
      <formula1>0</formula1>
      <formula2>1</formula2>
    </dataValidation>
    <dataValidation type="list" allowBlank="1" showInputMessage="1" showErrorMessage="1" sqref="C31:C32" xr:uid="{00000000-0002-0000-0400-000002000000}">
      <formula1>$D$115:$D$118</formula1>
    </dataValidation>
    <dataValidation type="list" allowBlank="1" showInputMessage="1" showErrorMessage="1" sqref="C13" xr:uid="{00000000-0002-0000-0400-000003000000}">
      <formula1>$C$115:$C$123</formula1>
    </dataValidation>
    <dataValidation type="list" allowBlank="1" showInputMessage="1" showErrorMessage="1" sqref="C14" xr:uid="{00000000-0002-0000-0400-000004000000}">
      <formula1>$C$115:$C$133</formula1>
    </dataValidation>
    <dataValidation type="list" allowBlank="1" showInputMessage="1" showErrorMessage="1" sqref="C33" xr:uid="{00000000-0002-0000-0400-000005000000}">
      <formula1>$F$102:$F$103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3</xdr:col>
                    <xdr:colOff>184150</xdr:colOff>
                    <xdr:row>49</xdr:row>
                    <xdr:rowOff>12700</xdr:rowOff>
                  </from>
                  <to>
                    <xdr:col>3</xdr:col>
                    <xdr:colOff>438150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3</xdr:col>
                    <xdr:colOff>184150</xdr:colOff>
                    <xdr:row>51</xdr:row>
                    <xdr:rowOff>146050</xdr:rowOff>
                  </from>
                  <to>
                    <xdr:col>3</xdr:col>
                    <xdr:colOff>438150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3</xdr:col>
                    <xdr:colOff>190500</xdr:colOff>
                    <xdr:row>55</xdr:row>
                    <xdr:rowOff>107950</xdr:rowOff>
                  </from>
                  <to>
                    <xdr:col>3</xdr:col>
                    <xdr:colOff>450850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3</xdr:col>
                    <xdr:colOff>241300</xdr:colOff>
                    <xdr:row>64</xdr:row>
                    <xdr:rowOff>146050</xdr:rowOff>
                  </from>
                  <to>
                    <xdr:col>3</xdr:col>
                    <xdr:colOff>488950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3</xdr:col>
                    <xdr:colOff>241300</xdr:colOff>
                    <xdr:row>68</xdr:row>
                    <xdr:rowOff>12700</xdr:rowOff>
                  </from>
                  <to>
                    <xdr:col>3</xdr:col>
                    <xdr:colOff>488950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>
                <anchor moveWithCells="1">
                  <from>
                    <xdr:col>3</xdr:col>
                    <xdr:colOff>241300</xdr:colOff>
                    <xdr:row>71</xdr:row>
                    <xdr:rowOff>146050</xdr:rowOff>
                  </from>
                  <to>
                    <xdr:col>3</xdr:col>
                    <xdr:colOff>488950</xdr:colOff>
                    <xdr:row>73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Check Box 11">
              <controlPr defaultSize="0" autoFill="0" autoLine="0" autoPict="0">
                <anchor moveWithCells="1">
                  <from>
                    <xdr:col>3</xdr:col>
                    <xdr:colOff>298450</xdr:colOff>
                    <xdr:row>79</xdr:row>
                    <xdr:rowOff>146050</xdr:rowOff>
                  </from>
                  <to>
                    <xdr:col>3</xdr:col>
                    <xdr:colOff>533400</xdr:colOff>
                    <xdr:row>81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Check Box 12">
              <controlPr defaultSize="0" autoFill="0" autoLine="0" autoPict="0">
                <anchor moveWithCells="1">
                  <from>
                    <xdr:col>3</xdr:col>
                    <xdr:colOff>298450</xdr:colOff>
                    <xdr:row>80</xdr:row>
                    <xdr:rowOff>114300</xdr:rowOff>
                  </from>
                  <to>
                    <xdr:col>3</xdr:col>
                    <xdr:colOff>533400</xdr:colOff>
                    <xdr:row>82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Check Box 13">
              <controlPr defaultSize="0" autoFill="0" autoLine="0" autoPict="0">
                <anchor moveWithCells="1">
                  <from>
                    <xdr:col>3</xdr:col>
                    <xdr:colOff>298450</xdr:colOff>
                    <xdr:row>81</xdr:row>
                    <xdr:rowOff>127000</xdr:rowOff>
                  </from>
                  <to>
                    <xdr:col>3</xdr:col>
                    <xdr:colOff>533400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3" name="Button 21">
              <controlPr defaultSize="0" print="0" autoFill="0" autoPict="0" macro="[0]!Reset_Chart">
                <anchor moveWithCells="1" sizeWithCells="1">
                  <from>
                    <xdr:col>28</xdr:col>
                    <xdr:colOff>127000</xdr:colOff>
                    <xdr:row>1</xdr:row>
                    <xdr:rowOff>146050</xdr:rowOff>
                  </from>
                  <to>
                    <xdr:col>29</xdr:col>
                    <xdr:colOff>546100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3"/>
  </sheetPr>
  <dimension ref="B25:E33"/>
  <sheetViews>
    <sheetView zoomScale="80" zoomScaleNormal="80" workbookViewId="0">
      <selection activeCell="L33" sqref="L33"/>
    </sheetView>
  </sheetViews>
  <sheetFormatPr defaultColWidth="9.1796875" defaultRowHeight="14.5" x14ac:dyDescent="0.35"/>
  <cols>
    <col min="1" max="1" width="9.1796875" style="203"/>
    <col min="2" max="2" width="27.81640625" style="203" bestFit="1" customWidth="1"/>
    <col min="3" max="3" width="2.81640625" style="203" customWidth="1"/>
    <col min="4" max="5" width="16.54296875" style="203" customWidth="1"/>
    <col min="6" max="16384" width="9.1796875" style="203"/>
  </cols>
  <sheetData>
    <row r="25" spans="2:5" ht="19.5" customHeight="1" x14ac:dyDescent="0.35">
      <c r="B25" s="349" t="s">
        <v>244</v>
      </c>
      <c r="C25" s="350"/>
      <c r="D25" s="350"/>
      <c r="E25" s="351"/>
    </row>
    <row r="26" spans="2:5" ht="19.5" customHeight="1" x14ac:dyDescent="0.35">
      <c r="B26" s="208"/>
      <c r="C26" s="209"/>
      <c r="D26" s="214" t="s">
        <v>245</v>
      </c>
      <c r="E26" s="215" t="s">
        <v>246</v>
      </c>
    </row>
    <row r="27" spans="2:5" x14ac:dyDescent="0.35">
      <c r="B27" s="210" t="s">
        <v>240</v>
      </c>
      <c r="C27" s="211"/>
      <c r="D27" s="212">
        <f ca="1">IF(' Assumptions &amp; Output'!$C$33="Arrears",SUM('Fees and CF Timing (Calc)'!$H$49:$BO$49),SUM('Fees and CF Timing (Calc)'!H48:$BO$48))</f>
        <v>84140625</v>
      </c>
      <c r="E27" s="213">
        <f ca="1">D27/$D$32</f>
        <v>0.22935809377943814</v>
      </c>
    </row>
    <row r="28" spans="2:5" x14ac:dyDescent="0.35">
      <c r="B28" s="210" t="s">
        <v>241</v>
      </c>
      <c r="C28" s="211"/>
      <c r="D28" s="212">
        <f>SUM('Fees and CF Timing (Calc)'!$H$29:$BO$29)</f>
        <v>21200000</v>
      </c>
      <c r="E28" s="213">
        <f ca="1">D28/$D$32</f>
        <v>5.778886938531879E-2</v>
      </c>
    </row>
    <row r="29" spans="2:5" ht="8.25" customHeight="1" x14ac:dyDescent="0.35">
      <c r="B29" s="210"/>
      <c r="C29" s="211"/>
      <c r="D29" s="211"/>
      <c r="E29" s="213"/>
    </row>
    <row r="30" spans="2:5" x14ac:dyDescent="0.35">
      <c r="B30" s="210" t="s">
        <v>243</v>
      </c>
      <c r="C30" s="211"/>
      <c r="D30" s="212">
        <f ca="1">SUM('Fund Promote (Calc)'!I106:$BP$106)</f>
        <v>261512027.17155883</v>
      </c>
      <c r="E30" s="213">
        <f ca="1">D30/$D$32</f>
        <v>0.71285303683524304</v>
      </c>
    </row>
    <row r="31" spans="2:5" ht="5.25" customHeight="1" x14ac:dyDescent="0.35">
      <c r="B31" s="210"/>
      <c r="C31" s="211"/>
      <c r="D31" s="211"/>
      <c r="E31" s="213"/>
    </row>
    <row r="32" spans="2:5" ht="15" thickBot="1" x14ac:dyDescent="0.4">
      <c r="B32" s="216" t="s">
        <v>242</v>
      </c>
      <c r="C32" s="217"/>
      <c r="D32" s="218">
        <f ca="1">SUM(D27:D30)</f>
        <v>366852652.17155886</v>
      </c>
      <c r="E32" s="219">
        <f ca="1">D32/$D$32</f>
        <v>1</v>
      </c>
    </row>
    <row r="33" ht="15" thickTop="1" x14ac:dyDescent="0.35"/>
  </sheetData>
  <mergeCells count="1">
    <mergeCell ref="B25:E2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8" tint="0.79998168889431442"/>
  </sheetPr>
  <dimension ref="C1:BO85"/>
  <sheetViews>
    <sheetView topLeftCell="F1" zoomScale="80" zoomScaleNormal="80" workbookViewId="0">
      <pane xSplit="2" ySplit="3" topLeftCell="H16" activePane="bottomRight" state="frozenSplit"/>
      <selection activeCell="F1" sqref="F1"/>
      <selection pane="topRight" activeCell="G1" sqref="G1"/>
      <selection pane="bottomLeft" activeCell="F11" sqref="F11"/>
      <selection pane="bottomRight" activeCell="H48" sqref="H48"/>
    </sheetView>
  </sheetViews>
  <sheetFormatPr defaultRowHeight="14.5" x14ac:dyDescent="0.35"/>
  <cols>
    <col min="3" max="3" width="14.54296875" customWidth="1"/>
    <col min="4" max="4" width="18.81640625" customWidth="1"/>
    <col min="5" max="5" width="12.81640625" customWidth="1"/>
    <col min="6" max="6" width="14.54296875" style="2" customWidth="1"/>
    <col min="7" max="7" width="55.453125" customWidth="1"/>
    <col min="8" max="67" width="14.54296875" customWidth="1"/>
  </cols>
  <sheetData>
    <row r="1" spans="6:67" x14ac:dyDescent="0.35">
      <c r="G1" s="154" t="s">
        <v>121</v>
      </c>
      <c r="H1" t="b">
        <f>H3&lt;=' Assumptions &amp; Output'!$D$13</f>
        <v>1</v>
      </c>
      <c r="I1" t="b">
        <f>I3&lt;=' Assumptions &amp; Output'!$D$13</f>
        <v>1</v>
      </c>
      <c r="J1" t="b">
        <f>J3&lt;=' Assumptions &amp; Output'!$D$13</f>
        <v>1</v>
      </c>
      <c r="K1" t="b">
        <f>K3&lt;=' Assumptions &amp; Output'!$D$13</f>
        <v>1</v>
      </c>
      <c r="L1" t="b">
        <f>L3&lt;=' Assumptions &amp; Output'!$D$13</f>
        <v>1</v>
      </c>
      <c r="M1" t="b">
        <f>M3&lt;=' Assumptions &amp; Output'!$D$13</f>
        <v>1</v>
      </c>
      <c r="N1" t="b">
        <f>N3&lt;=' Assumptions &amp; Output'!$D$13</f>
        <v>1</v>
      </c>
      <c r="O1" t="b">
        <f>O3&lt;=' Assumptions &amp; Output'!$D$13</f>
        <v>1</v>
      </c>
      <c r="P1" t="b">
        <f>P3&lt;=' Assumptions &amp; Output'!$D$13</f>
        <v>1</v>
      </c>
      <c r="Q1" t="b">
        <f>Q3&lt;=' Assumptions &amp; Output'!$D$13</f>
        <v>1</v>
      </c>
      <c r="R1" t="b">
        <f>R3&lt;=' Assumptions &amp; Output'!$D$13</f>
        <v>1</v>
      </c>
      <c r="S1" t="b">
        <f>S3&lt;=' Assumptions &amp; Output'!$D$13</f>
        <v>1</v>
      </c>
      <c r="T1" t="b">
        <f>T3&lt;=' Assumptions &amp; Output'!$D$13</f>
        <v>1</v>
      </c>
      <c r="U1" t="b">
        <f>U3&lt;=' Assumptions &amp; Output'!$D$13</f>
        <v>1</v>
      </c>
      <c r="V1" t="b">
        <f>V3&lt;=' Assumptions &amp; Output'!$D$13</f>
        <v>1</v>
      </c>
      <c r="W1" t="b">
        <f>W3&lt;=' Assumptions &amp; Output'!$D$13</f>
        <v>1</v>
      </c>
      <c r="X1" t="b">
        <f>X3&lt;=' Assumptions &amp; Output'!$D$13</f>
        <v>0</v>
      </c>
      <c r="Y1" t="b">
        <f>Y3&lt;=' Assumptions &amp; Output'!$D$13</f>
        <v>0</v>
      </c>
      <c r="Z1" t="b">
        <f>Z3&lt;=' Assumptions &amp; Output'!$D$13</f>
        <v>0</v>
      </c>
      <c r="AA1" t="b">
        <f>AA3&lt;=' Assumptions &amp; Output'!$D$13</f>
        <v>0</v>
      </c>
      <c r="AB1" t="b">
        <f>AB3&lt;=' Assumptions &amp; Output'!$D$13</f>
        <v>0</v>
      </c>
      <c r="AC1" t="b">
        <f>AC3&lt;=' Assumptions &amp; Output'!$D$13</f>
        <v>0</v>
      </c>
      <c r="AD1" t="b">
        <f>AD3&lt;=' Assumptions &amp; Output'!$D$13</f>
        <v>0</v>
      </c>
      <c r="AE1" t="b">
        <f>AE3&lt;=' Assumptions &amp; Output'!$D$13</f>
        <v>0</v>
      </c>
      <c r="AF1" t="b">
        <f>AF3&lt;=' Assumptions &amp; Output'!$D$13</f>
        <v>0</v>
      </c>
      <c r="AG1" t="b">
        <f>AG3&lt;=' Assumptions &amp; Output'!$D$13</f>
        <v>0</v>
      </c>
      <c r="AH1" t="b">
        <f>AH3&lt;=' Assumptions &amp; Output'!$D$13</f>
        <v>0</v>
      </c>
      <c r="AI1" t="b">
        <f>AI3&lt;=' Assumptions &amp; Output'!$D$13</f>
        <v>0</v>
      </c>
      <c r="AJ1" t="b">
        <f>AJ3&lt;=' Assumptions &amp; Output'!$D$13</f>
        <v>0</v>
      </c>
      <c r="AK1" t="b">
        <f>AK3&lt;=' Assumptions &amp; Output'!$D$13</f>
        <v>0</v>
      </c>
      <c r="AL1" t="b">
        <f>AL3&lt;=' Assumptions &amp; Output'!$D$13</f>
        <v>0</v>
      </c>
      <c r="AM1" t="b">
        <f>AM3&lt;=' Assumptions &amp; Output'!$D$13</f>
        <v>0</v>
      </c>
      <c r="AN1" t="b">
        <f>AN3&lt;=' Assumptions &amp; Output'!$D$13</f>
        <v>0</v>
      </c>
      <c r="AO1" t="b">
        <f>AO3&lt;=' Assumptions &amp; Output'!$D$13</f>
        <v>0</v>
      </c>
      <c r="AP1" t="b">
        <f>AP3&lt;=' Assumptions &amp; Output'!$D$13</f>
        <v>0</v>
      </c>
      <c r="AQ1" t="b">
        <f>AQ3&lt;=' Assumptions &amp; Output'!$D$13</f>
        <v>0</v>
      </c>
      <c r="AR1" t="b">
        <f>AR3&lt;=' Assumptions &amp; Output'!$D$13</f>
        <v>0</v>
      </c>
      <c r="AS1" t="b">
        <f>AS3&lt;=' Assumptions &amp; Output'!$D$13</f>
        <v>0</v>
      </c>
      <c r="AT1" t="b">
        <f>AT3&lt;=' Assumptions &amp; Output'!$D$13</f>
        <v>0</v>
      </c>
      <c r="AU1" t="b">
        <f>AU3&lt;=' Assumptions &amp; Output'!$D$13</f>
        <v>0</v>
      </c>
      <c r="AV1" t="b">
        <f>AV3&lt;=' Assumptions &amp; Output'!$D$13</f>
        <v>0</v>
      </c>
      <c r="AW1" t="b">
        <f>AW3&lt;=' Assumptions &amp; Output'!$D$13</f>
        <v>0</v>
      </c>
      <c r="AX1" t="b">
        <f>AX3&lt;=' Assumptions &amp; Output'!$D$13</f>
        <v>0</v>
      </c>
      <c r="AY1" t="b">
        <f>AY3&lt;=' Assumptions &amp; Output'!$D$13</f>
        <v>0</v>
      </c>
      <c r="AZ1" t="b">
        <f>AZ3&lt;=' Assumptions &amp; Output'!$D$13</f>
        <v>0</v>
      </c>
      <c r="BA1" t="b">
        <f>BA3&lt;=' Assumptions &amp; Output'!$D$13</f>
        <v>0</v>
      </c>
      <c r="BB1" t="b">
        <f>BB3&lt;=' Assumptions &amp; Output'!$D$13</f>
        <v>0</v>
      </c>
      <c r="BC1" t="b">
        <f>BC3&lt;=' Assumptions &amp; Output'!$D$13</f>
        <v>0</v>
      </c>
      <c r="BD1" t="b">
        <f>BD3&lt;=' Assumptions &amp; Output'!$D$13</f>
        <v>0</v>
      </c>
      <c r="BE1" t="b">
        <f>BE3&lt;=' Assumptions &amp; Output'!$D$13</f>
        <v>0</v>
      </c>
      <c r="BF1" t="b">
        <f>BF3&lt;=' Assumptions &amp; Output'!$D$13</f>
        <v>0</v>
      </c>
      <c r="BG1" t="b">
        <f>BG3&lt;=' Assumptions &amp; Output'!$D$13</f>
        <v>0</v>
      </c>
      <c r="BH1" t="b">
        <f>BH3&lt;=' Assumptions &amp; Output'!$D$13</f>
        <v>0</v>
      </c>
      <c r="BI1" t="b">
        <f>BI3&lt;=' Assumptions &amp; Output'!$D$13</f>
        <v>0</v>
      </c>
      <c r="BJ1" t="b">
        <f>BJ3&lt;=' Assumptions &amp; Output'!$D$13</f>
        <v>0</v>
      </c>
      <c r="BK1" t="b">
        <f>BK3&lt;=' Assumptions &amp; Output'!$D$13</f>
        <v>0</v>
      </c>
      <c r="BL1" t="b">
        <f>BL3&lt;=' Assumptions &amp; Output'!$D$13</f>
        <v>0</v>
      </c>
      <c r="BM1" t="b">
        <f>BM3&lt;=' Assumptions &amp; Output'!$D$13</f>
        <v>0</v>
      </c>
      <c r="BN1" t="b">
        <f>BN3&lt;=' Assumptions &amp; Output'!$D$13</f>
        <v>0</v>
      </c>
      <c r="BO1" t="b">
        <f>BO3&lt;=' Assumptions &amp; Output'!$D$13</f>
        <v>0</v>
      </c>
    </row>
    <row r="2" spans="6:67" x14ac:dyDescent="0.35">
      <c r="G2" t="s">
        <v>86</v>
      </c>
      <c r="H2" s="2">
        <f t="shared" ref="H2:BO2" si="0">ROUNDUP(H3/4,0)</f>
        <v>1</v>
      </c>
      <c r="I2" s="2">
        <f t="shared" si="0"/>
        <v>1</v>
      </c>
      <c r="J2" s="2">
        <f t="shared" si="0"/>
        <v>1</v>
      </c>
      <c r="K2" s="2">
        <f t="shared" si="0"/>
        <v>1</v>
      </c>
      <c r="L2" s="2">
        <f t="shared" si="0"/>
        <v>2</v>
      </c>
      <c r="M2" s="2">
        <f t="shared" si="0"/>
        <v>2</v>
      </c>
      <c r="N2" s="2">
        <f t="shared" si="0"/>
        <v>2</v>
      </c>
      <c r="O2" s="2">
        <f t="shared" si="0"/>
        <v>2</v>
      </c>
      <c r="P2" s="2">
        <f t="shared" si="0"/>
        <v>3</v>
      </c>
      <c r="Q2" s="2">
        <f t="shared" si="0"/>
        <v>3</v>
      </c>
      <c r="R2" s="2">
        <f t="shared" si="0"/>
        <v>3</v>
      </c>
      <c r="S2" s="2">
        <f t="shared" si="0"/>
        <v>3</v>
      </c>
      <c r="T2" s="2">
        <f t="shared" si="0"/>
        <v>4</v>
      </c>
      <c r="U2" s="2">
        <f t="shared" si="0"/>
        <v>4</v>
      </c>
      <c r="V2" s="2">
        <f t="shared" si="0"/>
        <v>4</v>
      </c>
      <c r="W2" s="2">
        <f t="shared" si="0"/>
        <v>4</v>
      </c>
      <c r="X2" s="2">
        <f t="shared" si="0"/>
        <v>5</v>
      </c>
      <c r="Y2" s="2">
        <f t="shared" si="0"/>
        <v>5</v>
      </c>
      <c r="Z2" s="2">
        <f t="shared" si="0"/>
        <v>5</v>
      </c>
      <c r="AA2" s="2">
        <f t="shared" si="0"/>
        <v>5</v>
      </c>
      <c r="AB2" s="2">
        <f t="shared" si="0"/>
        <v>6</v>
      </c>
      <c r="AC2" s="2">
        <f t="shared" si="0"/>
        <v>6</v>
      </c>
      <c r="AD2" s="2">
        <f t="shared" si="0"/>
        <v>6</v>
      </c>
      <c r="AE2" s="2">
        <f t="shared" si="0"/>
        <v>6</v>
      </c>
      <c r="AF2" s="2">
        <f t="shared" si="0"/>
        <v>7</v>
      </c>
      <c r="AG2" s="2">
        <f t="shared" si="0"/>
        <v>7</v>
      </c>
      <c r="AH2" s="2">
        <f t="shared" si="0"/>
        <v>7</v>
      </c>
      <c r="AI2" s="2">
        <f t="shared" si="0"/>
        <v>7</v>
      </c>
      <c r="AJ2" s="2">
        <f t="shared" si="0"/>
        <v>8</v>
      </c>
      <c r="AK2" s="2">
        <f t="shared" si="0"/>
        <v>8</v>
      </c>
      <c r="AL2" s="2">
        <f t="shared" si="0"/>
        <v>8</v>
      </c>
      <c r="AM2" s="2">
        <f t="shared" si="0"/>
        <v>8</v>
      </c>
      <c r="AN2" s="2">
        <f t="shared" si="0"/>
        <v>9</v>
      </c>
      <c r="AO2" s="2">
        <f t="shared" si="0"/>
        <v>9</v>
      </c>
      <c r="AP2" s="2">
        <f t="shared" si="0"/>
        <v>9</v>
      </c>
      <c r="AQ2" s="2">
        <f t="shared" si="0"/>
        <v>9</v>
      </c>
      <c r="AR2" s="2">
        <f t="shared" si="0"/>
        <v>10</v>
      </c>
      <c r="AS2" s="2">
        <f t="shared" si="0"/>
        <v>10</v>
      </c>
      <c r="AT2" s="2">
        <f t="shared" si="0"/>
        <v>10</v>
      </c>
      <c r="AU2" s="2">
        <f t="shared" si="0"/>
        <v>10</v>
      </c>
      <c r="AV2" s="2">
        <f t="shared" si="0"/>
        <v>11</v>
      </c>
      <c r="AW2" s="2">
        <f t="shared" si="0"/>
        <v>11</v>
      </c>
      <c r="AX2" s="2">
        <f t="shared" si="0"/>
        <v>11</v>
      </c>
      <c r="AY2" s="2">
        <f t="shared" si="0"/>
        <v>11</v>
      </c>
      <c r="AZ2" s="2">
        <f t="shared" si="0"/>
        <v>12</v>
      </c>
      <c r="BA2" s="2">
        <f t="shared" si="0"/>
        <v>12</v>
      </c>
      <c r="BB2" s="2">
        <f t="shared" si="0"/>
        <v>12</v>
      </c>
      <c r="BC2" s="2">
        <f t="shared" si="0"/>
        <v>12</v>
      </c>
      <c r="BD2" s="2">
        <f t="shared" si="0"/>
        <v>13</v>
      </c>
      <c r="BE2" s="2">
        <f t="shared" si="0"/>
        <v>13</v>
      </c>
      <c r="BF2" s="2">
        <f t="shared" si="0"/>
        <v>13</v>
      </c>
      <c r="BG2" s="2">
        <f t="shared" si="0"/>
        <v>13</v>
      </c>
      <c r="BH2" s="2">
        <f t="shared" si="0"/>
        <v>14</v>
      </c>
      <c r="BI2" s="2">
        <f t="shared" si="0"/>
        <v>14</v>
      </c>
      <c r="BJ2" s="2">
        <f t="shared" si="0"/>
        <v>14</v>
      </c>
      <c r="BK2" s="2">
        <f t="shared" si="0"/>
        <v>14</v>
      </c>
      <c r="BL2" s="2">
        <f t="shared" si="0"/>
        <v>15</v>
      </c>
      <c r="BM2" s="2">
        <f t="shared" si="0"/>
        <v>15</v>
      </c>
      <c r="BN2" s="2">
        <f t="shared" si="0"/>
        <v>15</v>
      </c>
      <c r="BO2" s="2">
        <f t="shared" si="0"/>
        <v>15</v>
      </c>
    </row>
    <row r="3" spans="6:67" x14ac:dyDescent="0.35">
      <c r="G3" t="s">
        <v>85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>
        <v>11</v>
      </c>
      <c r="S3" s="7">
        <v>12</v>
      </c>
      <c r="T3" s="7">
        <v>13</v>
      </c>
      <c r="U3" s="7">
        <v>14</v>
      </c>
      <c r="V3" s="7">
        <v>15</v>
      </c>
      <c r="W3" s="7">
        <v>16</v>
      </c>
      <c r="X3" s="7">
        <v>17</v>
      </c>
      <c r="Y3" s="7">
        <v>18</v>
      </c>
      <c r="Z3" s="7">
        <v>19</v>
      </c>
      <c r="AA3" s="7">
        <v>20</v>
      </c>
      <c r="AB3" s="7">
        <v>21</v>
      </c>
      <c r="AC3" s="7">
        <v>22</v>
      </c>
      <c r="AD3" s="7">
        <v>23</v>
      </c>
      <c r="AE3" s="7">
        <v>24</v>
      </c>
      <c r="AF3" s="7">
        <v>25</v>
      </c>
      <c r="AG3" s="7">
        <v>26</v>
      </c>
      <c r="AH3" s="7">
        <v>27</v>
      </c>
      <c r="AI3" s="7">
        <v>28</v>
      </c>
      <c r="AJ3" s="7">
        <v>29</v>
      </c>
      <c r="AK3" s="7">
        <v>30</v>
      </c>
      <c r="AL3" s="7">
        <v>31</v>
      </c>
      <c r="AM3" s="7">
        <v>32</v>
      </c>
      <c r="AN3" s="7">
        <v>33</v>
      </c>
      <c r="AO3" s="7">
        <v>34</v>
      </c>
      <c r="AP3" s="7">
        <v>35</v>
      </c>
      <c r="AQ3" s="7">
        <v>36</v>
      </c>
      <c r="AR3" s="7">
        <v>37</v>
      </c>
      <c r="AS3" s="7">
        <v>38</v>
      </c>
      <c r="AT3" s="7">
        <v>39</v>
      </c>
      <c r="AU3" s="7">
        <v>40</v>
      </c>
      <c r="AV3" s="7">
        <v>41</v>
      </c>
      <c r="AW3" s="7">
        <v>42</v>
      </c>
      <c r="AX3" s="7">
        <v>43</v>
      </c>
      <c r="AY3" s="7">
        <v>44</v>
      </c>
      <c r="AZ3" s="7">
        <v>45</v>
      </c>
      <c r="BA3" s="7">
        <v>46</v>
      </c>
      <c r="BB3" s="7">
        <v>47</v>
      </c>
      <c r="BC3" s="7">
        <v>48</v>
      </c>
      <c r="BD3" s="7">
        <v>49</v>
      </c>
      <c r="BE3" s="7">
        <v>50</v>
      </c>
      <c r="BF3" s="7">
        <v>51</v>
      </c>
      <c r="BG3" s="7">
        <v>52</v>
      </c>
      <c r="BH3" s="7">
        <v>53</v>
      </c>
      <c r="BI3" s="7">
        <v>54</v>
      </c>
      <c r="BJ3" s="7">
        <v>55</v>
      </c>
      <c r="BK3" s="7">
        <v>56</v>
      </c>
      <c r="BL3" s="7">
        <v>57</v>
      </c>
      <c r="BM3" s="7">
        <v>58</v>
      </c>
      <c r="BN3" s="7">
        <v>59</v>
      </c>
      <c r="BO3" s="7">
        <v>60</v>
      </c>
    </row>
    <row r="4" spans="6:67" x14ac:dyDescent="0.35">
      <c r="G4" s="223" t="s">
        <v>147</v>
      </c>
      <c r="H4" s="224">
        <f>IF(H3&lt;=' Assumptions &amp; Output'!$D$13,-' Assumptions &amp; Output'!$D$5*' Assumptions &amp; Output'!$C$7,0)</f>
        <v>-59375000</v>
      </c>
      <c r="I4" s="224">
        <f>IF(I3&lt;=' Assumptions &amp; Output'!$D$13,-' Assumptions &amp; Output'!$D$5*' Assumptions &amp; Output'!$C$7,0)</f>
        <v>-59375000</v>
      </c>
      <c r="J4" s="224">
        <f>IF(J3&lt;=' Assumptions &amp; Output'!$D$13,-' Assumptions &amp; Output'!$D$5*' Assumptions &amp; Output'!$C$7,0)</f>
        <v>-59375000</v>
      </c>
      <c r="K4" s="224">
        <f>IF(K3&lt;=' Assumptions &amp; Output'!$D$13,-' Assumptions &amp; Output'!$D$5*' Assumptions &amp; Output'!$C$7,0)</f>
        <v>-59375000</v>
      </c>
      <c r="L4" s="224">
        <f>IF(L3&lt;=' Assumptions &amp; Output'!$D$13,-' Assumptions &amp; Output'!$D$5*' Assumptions &amp; Output'!$C$7,0)</f>
        <v>-59375000</v>
      </c>
      <c r="M4" s="224">
        <f>IF(M3&lt;=' Assumptions &amp; Output'!$D$13,-' Assumptions &amp; Output'!$D$5*' Assumptions &amp; Output'!$C$7,0)</f>
        <v>-59375000</v>
      </c>
      <c r="N4" s="224">
        <f>IF(N3&lt;=' Assumptions &amp; Output'!$D$13,-' Assumptions &amp; Output'!$D$5*' Assumptions &amp; Output'!$C$7,0)</f>
        <v>-59375000</v>
      </c>
      <c r="O4" s="224">
        <f>IF(O3&lt;=' Assumptions &amp; Output'!$D$13,-' Assumptions &amp; Output'!$D$5*' Assumptions &amp; Output'!$C$7,0)</f>
        <v>-59375000</v>
      </c>
      <c r="P4" s="224">
        <f>IF(P3&lt;=' Assumptions &amp; Output'!$D$13,-' Assumptions &amp; Output'!$D$5*' Assumptions &amp; Output'!$C$7,0)</f>
        <v>-59375000</v>
      </c>
      <c r="Q4" s="224">
        <f>IF(Q3&lt;=' Assumptions &amp; Output'!$D$13,-' Assumptions &amp; Output'!$D$5*' Assumptions &amp; Output'!$C$7,0)</f>
        <v>-59375000</v>
      </c>
      <c r="R4" s="224">
        <f>IF(R3&lt;=' Assumptions &amp; Output'!$D$13,-' Assumptions &amp; Output'!$D$5*' Assumptions &amp; Output'!$C$7,0)</f>
        <v>-59375000</v>
      </c>
      <c r="S4" s="224">
        <f>IF(S3&lt;=' Assumptions &amp; Output'!$D$13,-' Assumptions &amp; Output'!$D$5*' Assumptions &amp; Output'!$C$7,0)</f>
        <v>-59375000</v>
      </c>
      <c r="T4" s="224">
        <f>IF(T3&lt;=' Assumptions &amp; Output'!$D$13,-' Assumptions &amp; Output'!$D$5*' Assumptions &amp; Output'!$C$7,0)</f>
        <v>-59375000</v>
      </c>
      <c r="U4" s="224">
        <f>IF(U3&lt;=' Assumptions &amp; Output'!$D$13,-' Assumptions &amp; Output'!$D$5*' Assumptions &amp; Output'!$C$7,0)</f>
        <v>-59375000</v>
      </c>
      <c r="V4" s="224">
        <f>IF(V3&lt;=' Assumptions &amp; Output'!$D$13,-' Assumptions &amp; Output'!$D$5*' Assumptions &amp; Output'!$C$7,0)</f>
        <v>-59375000</v>
      </c>
      <c r="W4" s="224">
        <f>IF(W3&lt;=' Assumptions &amp; Output'!$D$13,-' Assumptions &amp; Output'!$D$5*' Assumptions &amp; Output'!$C$7,0)</f>
        <v>-59375000</v>
      </c>
      <c r="X4" s="224">
        <f>IF(X3&lt;=' Assumptions &amp; Output'!$D$13,-' Assumptions &amp; Output'!$D$5*' Assumptions &amp; Output'!$C$7,0)</f>
        <v>0</v>
      </c>
      <c r="Y4" s="224">
        <f>IF(Y3&lt;=' Assumptions &amp; Output'!$D$13,-' Assumptions &amp; Output'!$D$5*' Assumptions &amp; Output'!$C$7,0)</f>
        <v>0</v>
      </c>
      <c r="Z4" s="224">
        <f>IF(Z3&lt;=' Assumptions &amp; Output'!$D$13,-' Assumptions &amp; Output'!$D$5*' Assumptions &amp; Output'!$C$7,0)</f>
        <v>0</v>
      </c>
      <c r="AA4" s="224">
        <f>IF(AA3&lt;=' Assumptions &amp; Output'!$D$13,-' Assumptions &amp; Output'!$D$5*' Assumptions &amp; Output'!$C$7,0)</f>
        <v>0</v>
      </c>
      <c r="AB4" s="224">
        <f>IF(AB3&lt;=' Assumptions &amp; Output'!$D$13,-' Assumptions &amp; Output'!$D$5*' Assumptions &amp; Output'!$C$7,0)</f>
        <v>0</v>
      </c>
      <c r="AC4" s="224">
        <f>IF(AC3&lt;=' Assumptions &amp; Output'!$D$13,-' Assumptions &amp; Output'!$D$5*' Assumptions &amp; Output'!$C$7,0)</f>
        <v>0</v>
      </c>
      <c r="AD4" s="224">
        <f>IF(AD3&lt;=' Assumptions &amp; Output'!$D$13,-' Assumptions &amp; Output'!$D$5*' Assumptions &amp; Output'!$C$7,0)</f>
        <v>0</v>
      </c>
      <c r="AE4" s="224">
        <f>IF(AE3&lt;=' Assumptions &amp; Output'!$D$13,-' Assumptions &amp; Output'!$D$5*' Assumptions &amp; Output'!$C$7,0)</f>
        <v>0</v>
      </c>
      <c r="AF4" s="224">
        <f>IF(AF3&lt;=' Assumptions &amp; Output'!$D$13,-' Assumptions &amp; Output'!$D$5*' Assumptions &amp; Output'!$C$7,0)</f>
        <v>0</v>
      </c>
      <c r="AG4" s="224">
        <f>IF(AG3&lt;=' Assumptions &amp; Output'!$D$13,-' Assumptions &amp; Output'!$D$5*' Assumptions &amp; Output'!$C$7,0)</f>
        <v>0</v>
      </c>
      <c r="AH4" s="224">
        <f>IF(AH3&lt;=' Assumptions &amp; Output'!$D$13,-' Assumptions &amp; Output'!$D$5*' Assumptions &amp; Output'!$C$7,0)</f>
        <v>0</v>
      </c>
      <c r="AI4" s="224">
        <f>IF(AI3&lt;=' Assumptions &amp; Output'!$D$13,-' Assumptions &amp; Output'!$D$5*' Assumptions &amp; Output'!$C$7,0)</f>
        <v>0</v>
      </c>
      <c r="AJ4" s="224">
        <f>IF(AJ3&lt;=' Assumptions &amp; Output'!$D$13,-' Assumptions &amp; Output'!$D$5*' Assumptions &amp; Output'!$C$7,0)</f>
        <v>0</v>
      </c>
      <c r="AK4" s="224">
        <f>IF(AK3&lt;=' Assumptions &amp; Output'!$D$13,-' Assumptions &amp; Output'!$D$5*' Assumptions &amp; Output'!$C$7,0)</f>
        <v>0</v>
      </c>
      <c r="AL4" s="224">
        <f>IF(AL3&lt;=' Assumptions &amp; Output'!$D$13,-' Assumptions &amp; Output'!$D$5*' Assumptions &amp; Output'!$C$7,0)</f>
        <v>0</v>
      </c>
      <c r="AM4" s="224">
        <f>IF(AM3&lt;=' Assumptions &amp; Output'!$D$13,-' Assumptions &amp; Output'!$D$5*' Assumptions &amp; Output'!$C$7,0)</f>
        <v>0</v>
      </c>
      <c r="AN4" s="224">
        <f>IF(AN3&lt;=' Assumptions &amp; Output'!$D$13,-' Assumptions &amp; Output'!$D$5*' Assumptions &amp; Output'!$C$7,0)</f>
        <v>0</v>
      </c>
      <c r="AO4" s="224">
        <f>IF(AO3&lt;=' Assumptions &amp; Output'!$D$13,-' Assumptions &amp; Output'!$D$5*' Assumptions &amp; Output'!$C$7,0)</f>
        <v>0</v>
      </c>
      <c r="AP4" s="224">
        <f>IF(AP3&lt;=' Assumptions &amp; Output'!$D$13,-' Assumptions &amp; Output'!$D$5*' Assumptions &amp; Output'!$C$7,0)</f>
        <v>0</v>
      </c>
      <c r="AQ4" s="224">
        <f>IF(AQ3&lt;=' Assumptions &amp; Output'!$D$13,-' Assumptions &amp; Output'!$D$5*' Assumptions &amp; Output'!$C$7,0)</f>
        <v>0</v>
      </c>
      <c r="AR4" s="224">
        <f>IF(AR3&lt;=' Assumptions &amp; Output'!$D$13,-' Assumptions &amp; Output'!$D$5*' Assumptions &amp; Output'!$C$7,0)</f>
        <v>0</v>
      </c>
      <c r="AS4" s="224">
        <f>IF(AS3&lt;=' Assumptions &amp; Output'!$D$13,-' Assumptions &amp; Output'!$D$5*' Assumptions &amp; Output'!$C$7,0)</f>
        <v>0</v>
      </c>
      <c r="AT4" s="224">
        <f>IF(AT3&lt;=' Assumptions &amp; Output'!$D$13,-' Assumptions &amp; Output'!$D$5*' Assumptions &amp; Output'!$C$7,0)</f>
        <v>0</v>
      </c>
      <c r="AU4" s="224">
        <f>IF(AU3&lt;=' Assumptions &amp; Output'!$D$13,-' Assumptions &amp; Output'!$D$5*' Assumptions &amp; Output'!$C$7,0)</f>
        <v>0</v>
      </c>
      <c r="AV4" s="224">
        <f>IF(AV3&lt;=' Assumptions &amp; Output'!$D$13,-' Assumptions &amp; Output'!$D$5*' Assumptions &amp; Output'!$C$7,0)</f>
        <v>0</v>
      </c>
      <c r="AW4" s="224">
        <f>IF(AW3&lt;=' Assumptions &amp; Output'!$D$13,-' Assumptions &amp; Output'!$D$5*' Assumptions &amp; Output'!$C$7,0)</f>
        <v>0</v>
      </c>
      <c r="AX4" s="224">
        <f>IF(AX3&lt;=' Assumptions &amp; Output'!$D$13,-' Assumptions &amp; Output'!$D$5*' Assumptions &amp; Output'!$C$7,0)</f>
        <v>0</v>
      </c>
      <c r="AY4" s="224">
        <f>IF(AY3&lt;=' Assumptions &amp; Output'!$D$13,-' Assumptions &amp; Output'!$D$5*' Assumptions &amp; Output'!$C$7,0)</f>
        <v>0</v>
      </c>
      <c r="AZ4" s="224">
        <f>IF(AZ3&lt;=' Assumptions &amp; Output'!$D$13,-' Assumptions &amp; Output'!$D$5*' Assumptions &amp; Output'!$C$7,0)</f>
        <v>0</v>
      </c>
      <c r="BA4" s="224">
        <f>IF(BA3&lt;=' Assumptions &amp; Output'!$D$13,-' Assumptions &amp; Output'!$D$5*' Assumptions &amp; Output'!$C$7,0)</f>
        <v>0</v>
      </c>
      <c r="BB4" s="224">
        <f>IF(BB3&lt;=' Assumptions &amp; Output'!$D$13,-' Assumptions &amp; Output'!$D$5*' Assumptions &amp; Output'!$C$7,0)</f>
        <v>0</v>
      </c>
      <c r="BC4" s="224">
        <f>IF(BC3&lt;=' Assumptions &amp; Output'!$D$13,-' Assumptions &amp; Output'!$D$5*' Assumptions &amp; Output'!$C$7,0)</f>
        <v>0</v>
      </c>
      <c r="BD4" s="224">
        <f>IF(BD3&lt;=' Assumptions &amp; Output'!$D$13,-' Assumptions &amp; Output'!$D$5*' Assumptions &amp; Output'!$C$7,0)</f>
        <v>0</v>
      </c>
      <c r="BE4" s="224">
        <f>IF(BE3&lt;=' Assumptions &amp; Output'!$D$13,-' Assumptions &amp; Output'!$D$5*' Assumptions &amp; Output'!$C$7,0)</f>
        <v>0</v>
      </c>
      <c r="BF4" s="224">
        <f>IF(BF3&lt;=' Assumptions &amp; Output'!$D$13,-' Assumptions &amp; Output'!$D$5*' Assumptions &amp; Output'!$C$7,0)</f>
        <v>0</v>
      </c>
      <c r="BG4" s="224">
        <f>IF(BG3&lt;=' Assumptions &amp; Output'!$D$13,-' Assumptions &amp; Output'!$D$5*' Assumptions &amp; Output'!$C$7,0)</f>
        <v>0</v>
      </c>
      <c r="BH4" s="224">
        <f>IF(BH3&lt;=' Assumptions &amp; Output'!$D$13,-' Assumptions &amp; Output'!$D$5*' Assumptions &amp; Output'!$C$7,0)</f>
        <v>0</v>
      </c>
      <c r="BI4" s="224">
        <f>IF(BI3&lt;=' Assumptions &amp; Output'!$D$13,-' Assumptions &amp; Output'!$D$5*' Assumptions &amp; Output'!$C$7,0)</f>
        <v>0</v>
      </c>
      <c r="BJ4" s="224">
        <f>IF(BJ3&lt;=' Assumptions &amp; Output'!$D$13,-' Assumptions &amp; Output'!$D$5*' Assumptions &amp; Output'!$C$7,0)</f>
        <v>0</v>
      </c>
      <c r="BK4" s="224">
        <f>IF(BK3&lt;=' Assumptions &amp; Output'!$D$13,-' Assumptions &amp; Output'!$D$5*' Assumptions &amp; Output'!$C$7,0)</f>
        <v>0</v>
      </c>
      <c r="BL4" s="224">
        <f>IF(BL3&lt;=' Assumptions &amp; Output'!$D$13,-' Assumptions &amp; Output'!$D$5*' Assumptions &amp; Output'!$C$7,0)</f>
        <v>0</v>
      </c>
      <c r="BM4" s="224">
        <f>IF(BM3&lt;=' Assumptions &amp; Output'!$D$13,-' Assumptions &amp; Output'!$D$5*' Assumptions &amp; Output'!$C$7,0)</f>
        <v>0</v>
      </c>
      <c r="BN4" s="224">
        <f>IF(BN3&lt;=' Assumptions &amp; Output'!$D$13,-' Assumptions &amp; Output'!$D$5*' Assumptions &amp; Output'!$C$7,0)</f>
        <v>0</v>
      </c>
      <c r="BO4" s="224">
        <f>IF(BO3&lt;=' Assumptions &amp; Output'!$D$13,-' Assumptions &amp; Output'!$D$5*' Assumptions &amp; Output'!$C$7,0)</f>
        <v>0</v>
      </c>
    </row>
    <row r="5" spans="6:67" x14ac:dyDescent="0.35">
      <c r="G5" s="223" t="s">
        <v>17</v>
      </c>
      <c r="H5" s="224">
        <f ca="1">-IF(H3&gt;' Assumptions &amp; Output'!$D$14,(-OFFSET(H5,-1,-' Assumptions &amp; Output'!$D$14)),0)</f>
        <v>0</v>
      </c>
      <c r="I5" s="224">
        <f ca="1">-IF(I3&gt;' Assumptions &amp; Output'!$D$14,(-OFFSET(I5,-1,-' Assumptions &amp; Output'!$D$14)),0)</f>
        <v>0</v>
      </c>
      <c r="J5" s="224">
        <f ca="1">-IF(J3&gt;' Assumptions &amp; Output'!$D$14,(-OFFSET(J5,-1,-' Assumptions &amp; Output'!$D$14)),0)</f>
        <v>0</v>
      </c>
      <c r="K5" s="224">
        <f ca="1">-IF(K3&gt;' Assumptions &amp; Output'!$D$14,(-OFFSET(K5,-1,-' Assumptions &amp; Output'!$D$14)),0)</f>
        <v>0</v>
      </c>
      <c r="L5" s="224">
        <f ca="1">-IF(L3&gt;' Assumptions &amp; Output'!$D$14,(-OFFSET(L5,-1,-' Assumptions &amp; Output'!$D$14)),0)</f>
        <v>0</v>
      </c>
      <c r="M5" s="224">
        <f ca="1">-IF(M3&gt;' Assumptions &amp; Output'!$D$14,(-OFFSET(M5,-1,-' Assumptions &amp; Output'!$D$14)),0)</f>
        <v>0</v>
      </c>
      <c r="N5" s="224">
        <f ca="1">-IF(N3&gt;' Assumptions &amp; Output'!$D$14,(-OFFSET(N5,-1,-' Assumptions &amp; Output'!$D$14)),0)</f>
        <v>0</v>
      </c>
      <c r="O5" s="224">
        <f ca="1">-IF(O3&gt;' Assumptions &amp; Output'!$D$14,(-OFFSET(O5,-1,-' Assumptions &amp; Output'!$D$14)),0)</f>
        <v>0</v>
      </c>
      <c r="P5" s="224">
        <f ca="1">-IF(P3&gt;' Assumptions &amp; Output'!$D$14,(-OFFSET(P5,-1,-' Assumptions &amp; Output'!$D$14)),0)</f>
        <v>0</v>
      </c>
      <c r="Q5" s="224">
        <f ca="1">-IF(Q3&gt;' Assumptions &amp; Output'!$D$14,(-OFFSET(Q5,-1,-' Assumptions &amp; Output'!$D$14)),0)</f>
        <v>0</v>
      </c>
      <c r="R5" s="224">
        <f ca="1">-IF(R3&gt;' Assumptions &amp; Output'!$D$14,(-OFFSET(R5,-1,-' Assumptions &amp; Output'!$D$14)),0)</f>
        <v>0</v>
      </c>
      <c r="S5" s="224">
        <f ca="1">-IF(S3&gt;' Assumptions &amp; Output'!$D$14,(-OFFSET(S5,-1,-' Assumptions &amp; Output'!$D$14)),0)</f>
        <v>0</v>
      </c>
      <c r="T5" s="224">
        <f ca="1">-IF(T3&gt;' Assumptions &amp; Output'!$D$14,(-OFFSET(T5,-1,-' Assumptions &amp; Output'!$D$14)),0)</f>
        <v>0</v>
      </c>
      <c r="U5" s="224">
        <f ca="1">-IF(U3&gt;' Assumptions &amp; Output'!$D$14,(-OFFSET(U5,-1,-' Assumptions &amp; Output'!$D$14)),0)</f>
        <v>0</v>
      </c>
      <c r="V5" s="224">
        <f ca="1">-IF(V3&gt;' Assumptions &amp; Output'!$D$14,(-OFFSET(V5,-1,-' Assumptions &amp; Output'!$D$14)),0)</f>
        <v>0</v>
      </c>
      <c r="W5" s="224">
        <f ca="1">-IF(W3&gt;' Assumptions &amp; Output'!$D$14,(-OFFSET(W5,-1,-' Assumptions &amp; Output'!$D$14)),0)</f>
        <v>0</v>
      </c>
      <c r="X5" s="224">
        <f ca="1">-IF(X3&gt;' Assumptions &amp; Output'!$D$14,(-OFFSET(X5,-1,-' Assumptions &amp; Output'!$D$14)),0)</f>
        <v>0</v>
      </c>
      <c r="Y5" s="224">
        <f ca="1">-IF(Y3&gt;' Assumptions &amp; Output'!$D$14,(-OFFSET(Y5,-1,-' Assumptions &amp; Output'!$D$14)),0)</f>
        <v>0</v>
      </c>
      <c r="Z5" s="224">
        <f ca="1">-IF(Z3&gt;' Assumptions &amp; Output'!$D$14,(-OFFSET(Z5,-1,-' Assumptions &amp; Output'!$D$14)),0)</f>
        <v>0</v>
      </c>
      <c r="AA5" s="224">
        <f ca="1">-IF(AA3&gt;' Assumptions &amp; Output'!$D$14,(-OFFSET(AA5,-1,-' Assumptions &amp; Output'!$D$14)),0)</f>
        <v>0</v>
      </c>
      <c r="AB5" s="224">
        <f ca="1">-IF(AB3&gt;' Assumptions &amp; Output'!$D$14,(-OFFSET(AB5,-1,-' Assumptions &amp; Output'!$D$14)),0)</f>
        <v>-59375000</v>
      </c>
      <c r="AC5" s="224">
        <f ca="1">-IF(AC3&gt;' Assumptions &amp; Output'!$D$14,(-OFFSET(AC5,-1,-' Assumptions &amp; Output'!$D$14)),0)</f>
        <v>-59375000</v>
      </c>
      <c r="AD5" s="224">
        <f ca="1">-IF(AD3&gt;' Assumptions &amp; Output'!$D$14,(-OFFSET(AD5,-1,-' Assumptions &amp; Output'!$D$14)),0)</f>
        <v>-59375000</v>
      </c>
      <c r="AE5" s="224">
        <f ca="1">-IF(AE3&gt;' Assumptions &amp; Output'!$D$14,(-OFFSET(AE5,-1,-' Assumptions &amp; Output'!$D$14)),0)</f>
        <v>-59375000</v>
      </c>
      <c r="AF5" s="224">
        <f ca="1">-IF(AF3&gt;' Assumptions &amp; Output'!$D$14,(-OFFSET(AF5,-1,-' Assumptions &amp; Output'!$D$14)),0)</f>
        <v>-59375000</v>
      </c>
      <c r="AG5" s="224">
        <f ca="1">-IF(AG3&gt;' Assumptions &amp; Output'!$D$14,(-OFFSET(AG5,-1,-' Assumptions &amp; Output'!$D$14)),0)</f>
        <v>-59375000</v>
      </c>
      <c r="AH5" s="224">
        <f ca="1">-IF(AH3&gt;' Assumptions &amp; Output'!$D$14,(-OFFSET(AH5,-1,-' Assumptions &amp; Output'!$D$14)),0)</f>
        <v>-59375000</v>
      </c>
      <c r="AI5" s="224">
        <f ca="1">-IF(AI3&gt;' Assumptions &amp; Output'!$D$14,(-OFFSET(AI5,-1,-' Assumptions &amp; Output'!$D$14)),0)</f>
        <v>-59375000</v>
      </c>
      <c r="AJ5" s="224">
        <f ca="1">-IF(AJ3&gt;' Assumptions &amp; Output'!$D$14,(-OFFSET(AJ5,-1,-' Assumptions &amp; Output'!$D$14)),0)</f>
        <v>-59375000</v>
      </c>
      <c r="AK5" s="224">
        <f ca="1">-IF(AK3&gt;' Assumptions &amp; Output'!$D$14,(-OFFSET(AK5,-1,-' Assumptions &amp; Output'!$D$14)),0)</f>
        <v>-59375000</v>
      </c>
      <c r="AL5" s="224">
        <f ca="1">-IF(AL3&gt;' Assumptions &amp; Output'!$D$14,(-OFFSET(AL5,-1,-' Assumptions &amp; Output'!$D$14)),0)</f>
        <v>-59375000</v>
      </c>
      <c r="AM5" s="224">
        <f ca="1">-IF(AM3&gt;' Assumptions &amp; Output'!$D$14,(-OFFSET(AM5,-1,-' Assumptions &amp; Output'!$D$14)),0)</f>
        <v>-59375000</v>
      </c>
      <c r="AN5" s="224">
        <f ca="1">-IF(AN3&gt;' Assumptions &amp; Output'!$D$14,(-OFFSET(AN5,-1,-' Assumptions &amp; Output'!$D$14)),0)</f>
        <v>-59375000</v>
      </c>
      <c r="AO5" s="224">
        <f ca="1">-IF(AO3&gt;' Assumptions &amp; Output'!$D$14,(-OFFSET(AO5,-1,-' Assumptions &amp; Output'!$D$14)),0)</f>
        <v>-59375000</v>
      </c>
      <c r="AP5" s="224">
        <f ca="1">-IF(AP3&gt;' Assumptions &amp; Output'!$D$14,(-OFFSET(AP5,-1,-' Assumptions &amp; Output'!$D$14)),0)</f>
        <v>-59375000</v>
      </c>
      <c r="AQ5" s="224">
        <f ca="1">-IF(AQ3&gt;' Assumptions &amp; Output'!$D$14,(-OFFSET(AQ5,-1,-' Assumptions &amp; Output'!$D$14)),0)</f>
        <v>-59375000</v>
      </c>
      <c r="AR5" s="224">
        <f ca="1">-IF(AR3&gt;' Assumptions &amp; Output'!$D$14,(-OFFSET(AR5,-1,-' Assumptions &amp; Output'!$D$14)),0)</f>
        <v>0</v>
      </c>
      <c r="AS5" s="224">
        <f ca="1">-IF(AS3&gt;' Assumptions &amp; Output'!$D$14,(-OFFSET(AS5,-1,-' Assumptions &amp; Output'!$D$14)),0)</f>
        <v>0</v>
      </c>
      <c r="AT5" s="224">
        <f ca="1">-IF(AT3&gt;' Assumptions &amp; Output'!$D$14,(-OFFSET(AT5,-1,-' Assumptions &amp; Output'!$D$14)),0)</f>
        <v>0</v>
      </c>
      <c r="AU5" s="224">
        <f ca="1">-IF(AU3&gt;' Assumptions &amp; Output'!$D$14,(-OFFSET(AU5,-1,-' Assumptions &amp; Output'!$D$14)),0)</f>
        <v>0</v>
      </c>
      <c r="AV5" s="224">
        <f ca="1">-IF(AV3&gt;' Assumptions &amp; Output'!$D$14,(-OFFSET(AV5,-1,-' Assumptions &amp; Output'!$D$14)),0)</f>
        <v>0</v>
      </c>
      <c r="AW5" s="224">
        <f ca="1">-IF(AW3&gt;' Assumptions &amp; Output'!$D$14,(-OFFSET(AW5,-1,-' Assumptions &amp; Output'!$D$14)),0)</f>
        <v>0</v>
      </c>
      <c r="AX5" s="224">
        <f ca="1">-IF(AX3&gt;' Assumptions &amp; Output'!$D$14,(-OFFSET(AX5,-1,-' Assumptions &amp; Output'!$D$14)),0)</f>
        <v>0</v>
      </c>
      <c r="AY5" s="224">
        <f ca="1">-IF(AY3&gt;' Assumptions &amp; Output'!$D$14,(-OFFSET(AY5,-1,-' Assumptions &amp; Output'!$D$14)),0)</f>
        <v>0</v>
      </c>
      <c r="AZ5" s="224">
        <f ca="1">-IF(AZ3&gt;' Assumptions &amp; Output'!$D$14,(-OFFSET(AZ5,-1,-' Assumptions &amp; Output'!$D$14)),0)</f>
        <v>0</v>
      </c>
      <c r="BA5" s="224">
        <f ca="1">-IF(BA3&gt;' Assumptions &amp; Output'!$D$14,(-OFFSET(BA5,-1,-' Assumptions &amp; Output'!$D$14)),0)</f>
        <v>0</v>
      </c>
      <c r="BB5" s="224">
        <f ca="1">-IF(BB3&gt;' Assumptions &amp; Output'!$D$14,(-OFFSET(BB5,-1,-' Assumptions &amp; Output'!$D$14)),0)</f>
        <v>0</v>
      </c>
      <c r="BC5" s="224">
        <f ca="1">-IF(BC3&gt;' Assumptions &amp; Output'!$D$14,(-OFFSET(BC5,-1,-' Assumptions &amp; Output'!$D$14)),0)</f>
        <v>0</v>
      </c>
      <c r="BD5" s="224">
        <f ca="1">-IF(BD3&gt;' Assumptions &amp; Output'!$D$14,(-OFFSET(BD5,-1,-' Assumptions &amp; Output'!$D$14)),0)</f>
        <v>0</v>
      </c>
      <c r="BE5" s="224">
        <f ca="1">-IF(BE3&gt;' Assumptions &amp; Output'!$D$14,(-OFFSET(BE5,-1,-' Assumptions &amp; Output'!$D$14)),0)</f>
        <v>0</v>
      </c>
      <c r="BF5" s="224">
        <f ca="1">-IF(BF3&gt;' Assumptions &amp; Output'!$D$14,(-OFFSET(BF5,-1,-' Assumptions &amp; Output'!$D$14)),0)</f>
        <v>0</v>
      </c>
      <c r="BG5" s="224">
        <f ca="1">-IF(BG3&gt;' Assumptions &amp; Output'!$D$14,(-OFFSET(BG5,-1,-' Assumptions &amp; Output'!$D$14)),0)</f>
        <v>0</v>
      </c>
      <c r="BH5" s="224">
        <f ca="1">-IF(BH3&gt;' Assumptions &amp; Output'!$D$14,(-OFFSET(BH5,-1,-' Assumptions &amp; Output'!$D$14)),0)</f>
        <v>0</v>
      </c>
      <c r="BI5" s="224">
        <f ca="1">-IF(BI3&gt;' Assumptions &amp; Output'!$D$14,(-OFFSET(BI5,-1,-' Assumptions &amp; Output'!$D$14)),0)</f>
        <v>0</v>
      </c>
      <c r="BJ5" s="224">
        <f ca="1">-IF(BJ3&gt;' Assumptions &amp; Output'!$D$14,(-OFFSET(BJ5,-1,-' Assumptions &amp; Output'!$D$14)),0)</f>
        <v>0</v>
      </c>
      <c r="BK5" s="224">
        <f ca="1">-IF(BK3&gt;' Assumptions &amp; Output'!$D$14,(-OFFSET(BK5,-1,-' Assumptions &amp; Output'!$D$14)),0)</f>
        <v>0</v>
      </c>
      <c r="BL5" s="224">
        <f ca="1">-IF(BL3&gt;' Assumptions &amp; Output'!$D$14,(-OFFSET(BL5,-1,-' Assumptions &amp; Output'!$D$14)),0)</f>
        <v>0</v>
      </c>
      <c r="BM5" s="224">
        <f ca="1">-IF(BM3&gt;' Assumptions &amp; Output'!$D$14,(-OFFSET(BM5,-1,-' Assumptions &amp; Output'!$D$14)),0)</f>
        <v>0</v>
      </c>
      <c r="BN5" s="224">
        <f ca="1">-IF(BN3&gt;' Assumptions &amp; Output'!$D$14,(-OFFSET(BN5,-1,-' Assumptions &amp; Output'!$D$14)),0)</f>
        <v>0</v>
      </c>
      <c r="BO5" s="224">
        <f ca="1">-IF(BO3&gt;' Assumptions &amp; Output'!$D$14,(-OFFSET(BO5,-1,-' Assumptions &amp; Output'!$D$14)),0)</f>
        <v>0</v>
      </c>
    </row>
    <row r="6" spans="6:67" x14ac:dyDescent="0.35">
      <c r="G6" s="223" t="s">
        <v>181</v>
      </c>
      <c r="H6" s="225">
        <f ca="1">0-H4+H5</f>
        <v>59375000</v>
      </c>
      <c r="I6" s="225">
        <f ca="1">H6-I4+I5</f>
        <v>118750000</v>
      </c>
      <c r="J6" s="225">
        <f t="shared" ref="J6:BO6" ca="1" si="1">I6-J4+J5</f>
        <v>178125000</v>
      </c>
      <c r="K6" s="225">
        <f t="shared" ca="1" si="1"/>
        <v>237500000</v>
      </c>
      <c r="L6" s="225">
        <f t="shared" ca="1" si="1"/>
        <v>296875000</v>
      </c>
      <c r="M6" s="225">
        <f t="shared" ca="1" si="1"/>
        <v>356250000</v>
      </c>
      <c r="N6" s="225">
        <f t="shared" ca="1" si="1"/>
        <v>415625000</v>
      </c>
      <c r="O6" s="225">
        <f t="shared" ca="1" si="1"/>
        <v>475000000</v>
      </c>
      <c r="P6" s="225">
        <f t="shared" ca="1" si="1"/>
        <v>534375000</v>
      </c>
      <c r="Q6" s="225">
        <f t="shared" ca="1" si="1"/>
        <v>593750000</v>
      </c>
      <c r="R6" s="225">
        <f t="shared" ca="1" si="1"/>
        <v>653125000</v>
      </c>
      <c r="S6" s="225">
        <f t="shared" ca="1" si="1"/>
        <v>712500000</v>
      </c>
      <c r="T6" s="225">
        <f t="shared" ca="1" si="1"/>
        <v>771875000</v>
      </c>
      <c r="U6" s="225">
        <f t="shared" ca="1" si="1"/>
        <v>831250000</v>
      </c>
      <c r="V6" s="225">
        <f t="shared" ca="1" si="1"/>
        <v>890625000</v>
      </c>
      <c r="W6" s="225">
        <f t="shared" ca="1" si="1"/>
        <v>950000000</v>
      </c>
      <c r="X6" s="225">
        <f t="shared" ca="1" si="1"/>
        <v>950000000</v>
      </c>
      <c r="Y6" s="225">
        <f t="shared" ca="1" si="1"/>
        <v>950000000</v>
      </c>
      <c r="Z6" s="225">
        <f t="shared" ca="1" si="1"/>
        <v>950000000</v>
      </c>
      <c r="AA6" s="225">
        <f t="shared" ca="1" si="1"/>
        <v>950000000</v>
      </c>
      <c r="AB6" s="225">
        <f t="shared" ca="1" si="1"/>
        <v>890625000</v>
      </c>
      <c r="AC6" s="225">
        <f t="shared" ca="1" si="1"/>
        <v>831250000</v>
      </c>
      <c r="AD6" s="225">
        <f t="shared" ca="1" si="1"/>
        <v>771875000</v>
      </c>
      <c r="AE6" s="225">
        <f t="shared" ca="1" si="1"/>
        <v>712500000</v>
      </c>
      <c r="AF6" s="225">
        <f t="shared" ca="1" si="1"/>
        <v>653125000</v>
      </c>
      <c r="AG6" s="225">
        <f t="shared" ca="1" si="1"/>
        <v>593750000</v>
      </c>
      <c r="AH6" s="225">
        <f t="shared" ca="1" si="1"/>
        <v>534375000</v>
      </c>
      <c r="AI6" s="225">
        <f t="shared" ca="1" si="1"/>
        <v>475000000</v>
      </c>
      <c r="AJ6" s="225">
        <f t="shared" ca="1" si="1"/>
        <v>415625000</v>
      </c>
      <c r="AK6" s="225">
        <f t="shared" ca="1" si="1"/>
        <v>356250000</v>
      </c>
      <c r="AL6" s="225">
        <f t="shared" ca="1" si="1"/>
        <v>296875000</v>
      </c>
      <c r="AM6" s="225">
        <f t="shared" ca="1" si="1"/>
        <v>237500000</v>
      </c>
      <c r="AN6" s="225">
        <f t="shared" ca="1" si="1"/>
        <v>178125000</v>
      </c>
      <c r="AO6" s="225">
        <f t="shared" ca="1" si="1"/>
        <v>118750000</v>
      </c>
      <c r="AP6" s="225">
        <f t="shared" ca="1" si="1"/>
        <v>59375000</v>
      </c>
      <c r="AQ6" s="225">
        <f t="shared" ca="1" si="1"/>
        <v>0</v>
      </c>
      <c r="AR6" s="225">
        <f t="shared" ca="1" si="1"/>
        <v>0</v>
      </c>
      <c r="AS6" s="225">
        <f t="shared" ca="1" si="1"/>
        <v>0</v>
      </c>
      <c r="AT6" s="225">
        <f t="shared" ca="1" si="1"/>
        <v>0</v>
      </c>
      <c r="AU6" s="225">
        <f t="shared" ca="1" si="1"/>
        <v>0</v>
      </c>
      <c r="AV6" s="225">
        <f t="shared" ca="1" si="1"/>
        <v>0</v>
      </c>
      <c r="AW6" s="225">
        <f t="shared" ca="1" si="1"/>
        <v>0</v>
      </c>
      <c r="AX6" s="225">
        <f t="shared" ca="1" si="1"/>
        <v>0</v>
      </c>
      <c r="AY6" s="225">
        <f t="shared" ca="1" si="1"/>
        <v>0</v>
      </c>
      <c r="AZ6" s="225">
        <f t="shared" ca="1" si="1"/>
        <v>0</v>
      </c>
      <c r="BA6" s="225">
        <f t="shared" ca="1" si="1"/>
        <v>0</v>
      </c>
      <c r="BB6" s="225">
        <f t="shared" ca="1" si="1"/>
        <v>0</v>
      </c>
      <c r="BC6" s="225">
        <f t="shared" ca="1" si="1"/>
        <v>0</v>
      </c>
      <c r="BD6" s="225">
        <f t="shared" ca="1" si="1"/>
        <v>0</v>
      </c>
      <c r="BE6" s="225">
        <f t="shared" ca="1" si="1"/>
        <v>0</v>
      </c>
      <c r="BF6" s="225">
        <f t="shared" ca="1" si="1"/>
        <v>0</v>
      </c>
      <c r="BG6" s="225">
        <f t="shared" ca="1" si="1"/>
        <v>0</v>
      </c>
      <c r="BH6" s="225">
        <f t="shared" ca="1" si="1"/>
        <v>0</v>
      </c>
      <c r="BI6" s="225">
        <f t="shared" ca="1" si="1"/>
        <v>0</v>
      </c>
      <c r="BJ6" s="225">
        <f t="shared" ca="1" si="1"/>
        <v>0</v>
      </c>
      <c r="BK6" s="225">
        <f t="shared" ca="1" si="1"/>
        <v>0</v>
      </c>
      <c r="BL6" s="225">
        <f t="shared" ca="1" si="1"/>
        <v>0</v>
      </c>
      <c r="BM6" s="225">
        <f t="shared" ca="1" si="1"/>
        <v>0</v>
      </c>
      <c r="BN6" s="225">
        <f t="shared" ca="1" si="1"/>
        <v>0</v>
      </c>
      <c r="BO6" s="225">
        <f t="shared" ca="1" si="1"/>
        <v>0</v>
      </c>
    </row>
    <row r="7" spans="6:67" x14ac:dyDescent="0.35">
      <c r="F7" s="11">
        <f>' Assumptions &amp; Output'!D19</f>
        <v>0</v>
      </c>
      <c r="G7" s="226" t="s">
        <v>180</v>
      </c>
      <c r="H7" s="225"/>
      <c r="I7" s="225">
        <f ca="1">H6*$F$7</f>
        <v>0</v>
      </c>
      <c r="J7" s="225">
        <f t="shared" ref="J7:BO7" ca="1" si="2">I6*$F$7</f>
        <v>0</v>
      </c>
      <c r="K7" s="225">
        <f t="shared" ca="1" si="2"/>
        <v>0</v>
      </c>
      <c r="L7" s="225">
        <f t="shared" ca="1" si="2"/>
        <v>0</v>
      </c>
      <c r="M7" s="225">
        <f t="shared" ca="1" si="2"/>
        <v>0</v>
      </c>
      <c r="N7" s="225">
        <f t="shared" ca="1" si="2"/>
        <v>0</v>
      </c>
      <c r="O7" s="225">
        <f t="shared" ca="1" si="2"/>
        <v>0</v>
      </c>
      <c r="P7" s="225">
        <f t="shared" ca="1" si="2"/>
        <v>0</v>
      </c>
      <c r="Q7" s="225">
        <f t="shared" ca="1" si="2"/>
        <v>0</v>
      </c>
      <c r="R7" s="225">
        <f t="shared" ca="1" si="2"/>
        <v>0</v>
      </c>
      <c r="S7" s="225">
        <f t="shared" ca="1" si="2"/>
        <v>0</v>
      </c>
      <c r="T7" s="225">
        <f t="shared" ca="1" si="2"/>
        <v>0</v>
      </c>
      <c r="U7" s="225">
        <f t="shared" ca="1" si="2"/>
        <v>0</v>
      </c>
      <c r="V7" s="225">
        <f t="shared" ca="1" si="2"/>
        <v>0</v>
      </c>
      <c r="W7" s="225">
        <f t="shared" ca="1" si="2"/>
        <v>0</v>
      </c>
      <c r="X7" s="225">
        <f t="shared" ca="1" si="2"/>
        <v>0</v>
      </c>
      <c r="Y7" s="225">
        <f t="shared" ca="1" si="2"/>
        <v>0</v>
      </c>
      <c r="Z7" s="225">
        <f t="shared" ca="1" si="2"/>
        <v>0</v>
      </c>
      <c r="AA7" s="225">
        <f t="shared" ca="1" si="2"/>
        <v>0</v>
      </c>
      <c r="AB7" s="225">
        <f t="shared" ca="1" si="2"/>
        <v>0</v>
      </c>
      <c r="AC7" s="225">
        <f t="shared" ca="1" si="2"/>
        <v>0</v>
      </c>
      <c r="AD7" s="225">
        <f t="shared" ca="1" si="2"/>
        <v>0</v>
      </c>
      <c r="AE7" s="225">
        <f t="shared" ca="1" si="2"/>
        <v>0</v>
      </c>
      <c r="AF7" s="225">
        <f t="shared" ca="1" si="2"/>
        <v>0</v>
      </c>
      <c r="AG7" s="225">
        <f t="shared" ca="1" si="2"/>
        <v>0</v>
      </c>
      <c r="AH7" s="225">
        <f t="shared" ca="1" si="2"/>
        <v>0</v>
      </c>
      <c r="AI7" s="225">
        <f t="shared" ca="1" si="2"/>
        <v>0</v>
      </c>
      <c r="AJ7" s="225">
        <f t="shared" ca="1" si="2"/>
        <v>0</v>
      </c>
      <c r="AK7" s="225">
        <f t="shared" ca="1" si="2"/>
        <v>0</v>
      </c>
      <c r="AL7" s="225">
        <f t="shared" ca="1" si="2"/>
        <v>0</v>
      </c>
      <c r="AM7" s="225">
        <f t="shared" ca="1" si="2"/>
        <v>0</v>
      </c>
      <c r="AN7" s="225">
        <f t="shared" ca="1" si="2"/>
        <v>0</v>
      </c>
      <c r="AO7" s="225">
        <f t="shared" ca="1" si="2"/>
        <v>0</v>
      </c>
      <c r="AP7" s="225">
        <f t="shared" ca="1" si="2"/>
        <v>0</v>
      </c>
      <c r="AQ7" s="225">
        <f t="shared" ca="1" si="2"/>
        <v>0</v>
      </c>
      <c r="AR7" s="225">
        <f t="shared" ca="1" si="2"/>
        <v>0</v>
      </c>
      <c r="AS7" s="225">
        <f t="shared" ca="1" si="2"/>
        <v>0</v>
      </c>
      <c r="AT7" s="225">
        <f t="shared" ca="1" si="2"/>
        <v>0</v>
      </c>
      <c r="AU7" s="225">
        <f t="shared" ca="1" si="2"/>
        <v>0</v>
      </c>
      <c r="AV7" s="225">
        <f t="shared" ca="1" si="2"/>
        <v>0</v>
      </c>
      <c r="AW7" s="225">
        <f t="shared" ca="1" si="2"/>
        <v>0</v>
      </c>
      <c r="AX7" s="225">
        <f t="shared" ca="1" si="2"/>
        <v>0</v>
      </c>
      <c r="AY7" s="225">
        <f t="shared" ca="1" si="2"/>
        <v>0</v>
      </c>
      <c r="AZ7" s="225">
        <f t="shared" ca="1" si="2"/>
        <v>0</v>
      </c>
      <c r="BA7" s="225">
        <f t="shared" ca="1" si="2"/>
        <v>0</v>
      </c>
      <c r="BB7" s="225">
        <f t="shared" ca="1" si="2"/>
        <v>0</v>
      </c>
      <c r="BC7" s="225">
        <f t="shared" ca="1" si="2"/>
        <v>0</v>
      </c>
      <c r="BD7" s="225">
        <f t="shared" ca="1" si="2"/>
        <v>0</v>
      </c>
      <c r="BE7" s="225">
        <f t="shared" ca="1" si="2"/>
        <v>0</v>
      </c>
      <c r="BF7" s="225">
        <f t="shared" ca="1" si="2"/>
        <v>0</v>
      </c>
      <c r="BG7" s="225">
        <f t="shared" ca="1" si="2"/>
        <v>0</v>
      </c>
      <c r="BH7" s="225">
        <f t="shared" ca="1" si="2"/>
        <v>0</v>
      </c>
      <c r="BI7" s="225">
        <f t="shared" ca="1" si="2"/>
        <v>0</v>
      </c>
      <c r="BJ7" s="225">
        <f t="shared" ca="1" si="2"/>
        <v>0</v>
      </c>
      <c r="BK7" s="225">
        <f t="shared" ca="1" si="2"/>
        <v>0</v>
      </c>
      <c r="BL7" s="225">
        <f t="shared" ca="1" si="2"/>
        <v>0</v>
      </c>
      <c r="BM7" s="225">
        <f t="shared" ca="1" si="2"/>
        <v>0</v>
      </c>
      <c r="BN7" s="225">
        <f t="shared" ca="1" si="2"/>
        <v>0</v>
      </c>
      <c r="BO7" s="225">
        <f t="shared" ca="1" si="2"/>
        <v>0</v>
      </c>
    </row>
    <row r="8" spans="6:67" x14ac:dyDescent="0.35">
      <c r="G8" s="226" t="s">
        <v>182</v>
      </c>
      <c r="H8" s="224">
        <f ca="1">IF(H3&gt;' Assumptions &amp; Output'!$D$14,FV(' Assumptions &amp; Output'!$D$20,' Assumptions &amp; Output'!$D$14,OFFSET('Fees and CF Timing (Calc)'!H8,-4,-' Assumptions &amp; Output'!$D$14)*-' Assumptions &amp; Output'!$D$19,OFFSET('Fees and CF Timing (Calc)'!H8,-4,-' Assumptions &amp; Output'!$D$14)),0)</f>
        <v>0</v>
      </c>
      <c r="I8" s="224">
        <f ca="1">IF(I3&gt;' Assumptions &amp; Output'!$D$14,FV(' Assumptions &amp; Output'!$D$20,' Assumptions &amp; Output'!$D$14,OFFSET('Fees and CF Timing (Calc)'!I8,-4,-' Assumptions &amp; Output'!$D$14)*-' Assumptions &amp; Output'!$D$19,OFFSET('Fees and CF Timing (Calc)'!I8,-4,-' Assumptions &amp; Output'!$D$14)),0)</f>
        <v>0</v>
      </c>
      <c r="J8" s="224">
        <f ca="1">IF(J3&gt;' Assumptions &amp; Output'!$D$14,FV(' Assumptions &amp; Output'!$D$20,' Assumptions &amp; Output'!$D$14,OFFSET('Fees and CF Timing (Calc)'!J8,-4,-' Assumptions &amp; Output'!$D$14)*-' Assumptions &amp; Output'!$D$19,OFFSET('Fees and CF Timing (Calc)'!J8,-4,-' Assumptions &amp; Output'!$D$14)),0)</f>
        <v>0</v>
      </c>
      <c r="K8" s="224">
        <f ca="1">IF(K3&gt;' Assumptions &amp; Output'!$D$14,FV(' Assumptions &amp; Output'!$D$20,' Assumptions &amp; Output'!$D$14,OFFSET('Fees and CF Timing (Calc)'!K8,-4,-' Assumptions &amp; Output'!$D$14)*-' Assumptions &amp; Output'!$D$19,OFFSET('Fees and CF Timing (Calc)'!K8,-4,-' Assumptions &amp; Output'!$D$14)),0)</f>
        <v>0</v>
      </c>
      <c r="L8" s="224">
        <f ca="1">IF(L3&gt;' Assumptions &amp; Output'!$D$14,FV(' Assumptions &amp; Output'!$D$20,' Assumptions &amp; Output'!$D$14,OFFSET('Fees and CF Timing (Calc)'!L8,-4,-' Assumptions &amp; Output'!$D$14)*-' Assumptions &amp; Output'!$D$19,OFFSET('Fees and CF Timing (Calc)'!L8,-4,-' Assumptions &amp; Output'!$D$14)),0)</f>
        <v>0</v>
      </c>
      <c r="M8" s="224">
        <f ca="1">IF(M3&gt;' Assumptions &amp; Output'!$D$14,FV(' Assumptions &amp; Output'!$D$20,' Assumptions &amp; Output'!$D$14,OFFSET('Fees and CF Timing (Calc)'!M8,-4,-' Assumptions &amp; Output'!$D$14)*-' Assumptions &amp; Output'!$D$19,OFFSET('Fees and CF Timing (Calc)'!M8,-4,-' Assumptions &amp; Output'!$D$14)),0)</f>
        <v>0</v>
      </c>
      <c r="N8" s="224">
        <f ca="1">IF(N3&gt;' Assumptions &amp; Output'!$D$14,FV(' Assumptions &amp; Output'!$D$20,' Assumptions &amp; Output'!$D$14,OFFSET('Fees and CF Timing (Calc)'!N8,-4,-' Assumptions &amp; Output'!$D$14)*-' Assumptions &amp; Output'!$D$19,OFFSET('Fees and CF Timing (Calc)'!N8,-4,-' Assumptions &amp; Output'!$D$14)),0)</f>
        <v>0</v>
      </c>
      <c r="O8" s="224">
        <f ca="1">IF(O3&gt;' Assumptions &amp; Output'!$D$14,FV(' Assumptions &amp; Output'!$D$20,' Assumptions &amp; Output'!$D$14,OFFSET('Fees and CF Timing (Calc)'!O8,-4,-' Assumptions &amp; Output'!$D$14)*-' Assumptions &amp; Output'!$D$19,OFFSET('Fees and CF Timing (Calc)'!O8,-4,-' Assumptions &amp; Output'!$D$14)),0)</f>
        <v>0</v>
      </c>
      <c r="P8" s="224">
        <f ca="1">IF(P3&gt;' Assumptions &amp; Output'!$D$14,FV(' Assumptions &amp; Output'!$D$20,' Assumptions &amp; Output'!$D$14,OFFSET('Fees and CF Timing (Calc)'!P8,-4,-' Assumptions &amp; Output'!$D$14)*-' Assumptions &amp; Output'!$D$19,OFFSET('Fees and CF Timing (Calc)'!P8,-4,-' Assumptions &amp; Output'!$D$14)),0)</f>
        <v>0</v>
      </c>
      <c r="Q8" s="224">
        <f ca="1">IF(Q3&gt;' Assumptions &amp; Output'!$D$14,FV(' Assumptions &amp; Output'!$D$20,' Assumptions &amp; Output'!$D$14,OFFSET('Fees and CF Timing (Calc)'!Q8,-4,-' Assumptions &amp; Output'!$D$14)*-' Assumptions &amp; Output'!$D$19,OFFSET('Fees and CF Timing (Calc)'!Q8,-4,-' Assumptions &amp; Output'!$D$14)),0)</f>
        <v>0</v>
      </c>
      <c r="R8" s="224">
        <f ca="1">IF(R3&gt;' Assumptions &amp; Output'!$D$14,FV(' Assumptions &amp; Output'!$D$20,' Assumptions &amp; Output'!$D$14,OFFSET('Fees and CF Timing (Calc)'!R8,-4,-' Assumptions &amp; Output'!$D$14)*-' Assumptions &amp; Output'!$D$19,OFFSET('Fees and CF Timing (Calc)'!R8,-4,-' Assumptions &amp; Output'!$D$14)),0)</f>
        <v>0</v>
      </c>
      <c r="S8" s="224">
        <f ca="1">IF(S3&gt;' Assumptions &amp; Output'!$D$14,FV(' Assumptions &amp; Output'!$D$20,' Assumptions &amp; Output'!$D$14,OFFSET('Fees and CF Timing (Calc)'!S8,-4,-' Assumptions &amp; Output'!$D$14)*-' Assumptions &amp; Output'!$D$19,OFFSET('Fees and CF Timing (Calc)'!S8,-4,-' Assumptions &amp; Output'!$D$14)),0)</f>
        <v>0</v>
      </c>
      <c r="T8" s="224">
        <f ca="1">IF(T3&gt;' Assumptions &amp; Output'!$D$14,FV(' Assumptions &amp; Output'!$D$20,' Assumptions &amp; Output'!$D$14,OFFSET('Fees and CF Timing (Calc)'!T8,-4,-' Assumptions &amp; Output'!$D$14)*-' Assumptions &amp; Output'!$D$19,OFFSET('Fees and CF Timing (Calc)'!T8,-4,-' Assumptions &amp; Output'!$D$14)),0)</f>
        <v>0</v>
      </c>
      <c r="U8" s="224">
        <f ca="1">IF(U3&gt;' Assumptions &amp; Output'!$D$14,FV(' Assumptions &amp; Output'!$D$20,' Assumptions &amp; Output'!$D$14,OFFSET('Fees and CF Timing (Calc)'!U8,-4,-' Assumptions &amp; Output'!$D$14)*-' Assumptions &amp; Output'!$D$19,OFFSET('Fees and CF Timing (Calc)'!U8,-4,-' Assumptions &amp; Output'!$D$14)),0)</f>
        <v>0</v>
      </c>
      <c r="V8" s="224">
        <f ca="1">IF(V3&gt;' Assumptions &amp; Output'!$D$14,FV(' Assumptions &amp; Output'!$D$20,' Assumptions &amp; Output'!$D$14,OFFSET('Fees and CF Timing (Calc)'!V8,-4,-' Assumptions &amp; Output'!$D$14)*-' Assumptions &amp; Output'!$D$19,OFFSET('Fees and CF Timing (Calc)'!V8,-4,-' Assumptions &amp; Output'!$D$14)),0)</f>
        <v>0</v>
      </c>
      <c r="W8" s="224">
        <f ca="1">IF(W3&gt;' Assumptions &amp; Output'!$D$14,FV(' Assumptions &amp; Output'!$D$20,' Assumptions &amp; Output'!$D$14,OFFSET('Fees and CF Timing (Calc)'!W8,-4,-' Assumptions &amp; Output'!$D$14)*-' Assumptions &amp; Output'!$D$19,OFFSET('Fees and CF Timing (Calc)'!W8,-4,-' Assumptions &amp; Output'!$D$14)),0)</f>
        <v>0</v>
      </c>
      <c r="X8" s="224">
        <f ca="1">IF(X3&gt;' Assumptions &amp; Output'!$D$14,FV(' Assumptions &amp; Output'!$D$20,' Assumptions &amp; Output'!$D$14,OFFSET('Fees and CF Timing (Calc)'!X8,-4,-' Assumptions &amp; Output'!$D$14)*-' Assumptions &amp; Output'!$D$19,OFFSET('Fees and CF Timing (Calc)'!X8,-4,-' Assumptions &amp; Output'!$D$14)),0)</f>
        <v>0</v>
      </c>
      <c r="Y8" s="224">
        <f ca="1">IF(Y3&gt;' Assumptions &amp; Output'!$D$14,FV(' Assumptions &amp; Output'!$D$20,' Assumptions &amp; Output'!$D$14,OFFSET('Fees and CF Timing (Calc)'!Y8,-4,-' Assumptions &amp; Output'!$D$14)*-' Assumptions &amp; Output'!$D$19,OFFSET('Fees and CF Timing (Calc)'!Y8,-4,-' Assumptions &amp; Output'!$D$14)),0)</f>
        <v>0</v>
      </c>
      <c r="Z8" s="224">
        <f ca="1">IF(Z3&gt;' Assumptions &amp; Output'!$D$14,FV(' Assumptions &amp; Output'!$D$20,' Assumptions &amp; Output'!$D$14,OFFSET('Fees and CF Timing (Calc)'!Z8,-4,-' Assumptions &amp; Output'!$D$14)*-' Assumptions &amp; Output'!$D$19,OFFSET('Fees and CF Timing (Calc)'!Z8,-4,-' Assumptions &amp; Output'!$D$14)),0)</f>
        <v>0</v>
      </c>
      <c r="AA8" s="224">
        <f ca="1">IF(AA3&gt;' Assumptions &amp; Output'!$D$14,FV(' Assumptions &amp; Output'!$D$20,' Assumptions &amp; Output'!$D$14,OFFSET('Fees and CF Timing (Calc)'!AA8,-4,-' Assumptions &amp; Output'!$D$14)*-' Assumptions &amp; Output'!$D$19,OFFSET('Fees and CF Timing (Calc)'!AA8,-4,-' Assumptions &amp; Output'!$D$14)),0)</f>
        <v>0</v>
      </c>
      <c r="AB8" s="224">
        <f ca="1">IF(AB3&gt;' Assumptions &amp; Output'!$D$14,FV(' Assumptions &amp; Output'!$D$20,' Assumptions &amp; Output'!$D$14,OFFSET('Fees and CF Timing (Calc)'!AB8,-4,-' Assumptions &amp; Output'!$D$14)*-' Assumptions &amp; Output'!$D$19,OFFSET('Fees and CF Timing (Calc)'!AB8,-4,-' Assumptions &amp; Output'!$D$14)),0)</f>
        <v>147744000.00000027</v>
      </c>
      <c r="AC8" s="224">
        <f ca="1">IF(AC3&gt;' Assumptions &amp; Output'!$D$14,FV(' Assumptions &amp; Output'!$D$20,' Assumptions &amp; Output'!$D$14,OFFSET('Fees and CF Timing (Calc)'!AC8,-4,-' Assumptions &amp; Output'!$D$14)*-' Assumptions &amp; Output'!$D$19,OFFSET('Fees and CF Timing (Calc)'!AC8,-4,-' Assumptions &amp; Output'!$D$14)),0)</f>
        <v>147744000.00000027</v>
      </c>
      <c r="AD8" s="224">
        <f ca="1">IF(AD3&gt;' Assumptions &amp; Output'!$D$14,FV(' Assumptions &amp; Output'!$D$20,' Assumptions &amp; Output'!$D$14,OFFSET('Fees and CF Timing (Calc)'!AD8,-4,-' Assumptions &amp; Output'!$D$14)*-' Assumptions &amp; Output'!$D$19,OFFSET('Fees and CF Timing (Calc)'!AD8,-4,-' Assumptions &amp; Output'!$D$14)),0)</f>
        <v>147744000.00000027</v>
      </c>
      <c r="AE8" s="224">
        <f ca="1">IF(AE3&gt;' Assumptions &amp; Output'!$D$14,FV(' Assumptions &amp; Output'!$D$20,' Assumptions &amp; Output'!$D$14,OFFSET('Fees and CF Timing (Calc)'!AE8,-4,-' Assumptions &amp; Output'!$D$14)*-' Assumptions &amp; Output'!$D$19,OFFSET('Fees and CF Timing (Calc)'!AE8,-4,-' Assumptions &amp; Output'!$D$14)),0)</f>
        <v>147744000.00000027</v>
      </c>
      <c r="AF8" s="224">
        <f ca="1">IF(AF3&gt;' Assumptions &amp; Output'!$D$14,FV(' Assumptions &amp; Output'!$D$20,' Assumptions &amp; Output'!$D$14,OFFSET('Fees and CF Timing (Calc)'!AF8,-4,-' Assumptions &amp; Output'!$D$14)*-' Assumptions &amp; Output'!$D$19,OFFSET('Fees and CF Timing (Calc)'!AF8,-4,-' Assumptions &amp; Output'!$D$14)),0)</f>
        <v>147744000.00000027</v>
      </c>
      <c r="AG8" s="224">
        <f ca="1">IF(AG3&gt;' Assumptions &amp; Output'!$D$14,FV(' Assumptions &amp; Output'!$D$20,' Assumptions &amp; Output'!$D$14,OFFSET('Fees and CF Timing (Calc)'!AG8,-4,-' Assumptions &amp; Output'!$D$14)*-' Assumptions &amp; Output'!$D$19,OFFSET('Fees and CF Timing (Calc)'!AG8,-4,-' Assumptions &amp; Output'!$D$14)),0)</f>
        <v>147744000.00000027</v>
      </c>
      <c r="AH8" s="224">
        <f ca="1">IF(AH3&gt;' Assumptions &amp; Output'!$D$14,FV(' Assumptions &amp; Output'!$D$20,' Assumptions &amp; Output'!$D$14,OFFSET('Fees and CF Timing (Calc)'!AH8,-4,-' Assumptions &amp; Output'!$D$14)*-' Assumptions &amp; Output'!$D$19,OFFSET('Fees and CF Timing (Calc)'!AH8,-4,-' Assumptions &amp; Output'!$D$14)),0)</f>
        <v>147744000.00000027</v>
      </c>
      <c r="AI8" s="224">
        <f ca="1">IF(AI3&gt;' Assumptions &amp; Output'!$D$14,FV(' Assumptions &amp; Output'!$D$20,' Assumptions &amp; Output'!$D$14,OFFSET('Fees and CF Timing (Calc)'!AI8,-4,-' Assumptions &amp; Output'!$D$14)*-' Assumptions &amp; Output'!$D$19,OFFSET('Fees and CF Timing (Calc)'!AI8,-4,-' Assumptions &amp; Output'!$D$14)),0)</f>
        <v>147744000.00000027</v>
      </c>
      <c r="AJ8" s="224">
        <f ca="1">IF(AJ3&gt;' Assumptions &amp; Output'!$D$14,FV(' Assumptions &amp; Output'!$D$20,' Assumptions &amp; Output'!$D$14,OFFSET('Fees and CF Timing (Calc)'!AJ8,-4,-' Assumptions &amp; Output'!$D$14)*-' Assumptions &amp; Output'!$D$19,OFFSET('Fees and CF Timing (Calc)'!AJ8,-4,-' Assumptions &amp; Output'!$D$14)),0)</f>
        <v>147744000.00000027</v>
      </c>
      <c r="AK8" s="224">
        <f ca="1">IF(AK3&gt;' Assumptions &amp; Output'!$D$14,FV(' Assumptions &amp; Output'!$D$20,' Assumptions &amp; Output'!$D$14,OFFSET('Fees and CF Timing (Calc)'!AK8,-4,-' Assumptions &amp; Output'!$D$14)*-' Assumptions &amp; Output'!$D$19,OFFSET('Fees and CF Timing (Calc)'!AK8,-4,-' Assumptions &amp; Output'!$D$14)),0)</f>
        <v>147744000.00000027</v>
      </c>
      <c r="AL8" s="224">
        <f ca="1">IF(AL3&gt;' Assumptions &amp; Output'!$D$14,FV(' Assumptions &amp; Output'!$D$20,' Assumptions &amp; Output'!$D$14,OFFSET('Fees and CF Timing (Calc)'!AL8,-4,-' Assumptions &amp; Output'!$D$14)*-' Assumptions &amp; Output'!$D$19,OFFSET('Fees and CF Timing (Calc)'!AL8,-4,-' Assumptions &amp; Output'!$D$14)),0)</f>
        <v>147744000.00000027</v>
      </c>
      <c r="AM8" s="224">
        <f ca="1">IF(AM3&gt;' Assumptions &amp; Output'!$D$14,FV(' Assumptions &amp; Output'!$D$20,' Assumptions &amp; Output'!$D$14,OFFSET('Fees and CF Timing (Calc)'!AM8,-4,-' Assumptions &amp; Output'!$D$14)*-' Assumptions &amp; Output'!$D$19,OFFSET('Fees and CF Timing (Calc)'!AM8,-4,-' Assumptions &amp; Output'!$D$14)),0)</f>
        <v>147744000.00000027</v>
      </c>
      <c r="AN8" s="224">
        <f ca="1">IF(AN3&gt;' Assumptions &amp; Output'!$D$14,FV(' Assumptions &amp; Output'!$D$20,' Assumptions &amp; Output'!$D$14,OFFSET('Fees and CF Timing (Calc)'!AN8,-4,-' Assumptions &amp; Output'!$D$14)*-' Assumptions &amp; Output'!$D$19,OFFSET('Fees and CF Timing (Calc)'!AN8,-4,-' Assumptions &amp; Output'!$D$14)),0)</f>
        <v>147744000.00000027</v>
      </c>
      <c r="AO8" s="224">
        <f ca="1">IF(AO3&gt;' Assumptions &amp; Output'!$D$14,FV(' Assumptions &amp; Output'!$D$20,' Assumptions &amp; Output'!$D$14,OFFSET('Fees and CF Timing (Calc)'!AO8,-4,-' Assumptions &amp; Output'!$D$14)*-' Assumptions &amp; Output'!$D$19,OFFSET('Fees and CF Timing (Calc)'!AO8,-4,-' Assumptions &amp; Output'!$D$14)),0)</f>
        <v>147744000.00000027</v>
      </c>
      <c r="AP8" s="224">
        <f ca="1">IF(AP3&gt;' Assumptions &amp; Output'!$D$14,FV(' Assumptions &amp; Output'!$D$20,' Assumptions &amp; Output'!$D$14,OFFSET('Fees and CF Timing (Calc)'!AP8,-4,-' Assumptions &amp; Output'!$D$14)*-' Assumptions &amp; Output'!$D$19,OFFSET('Fees and CF Timing (Calc)'!AP8,-4,-' Assumptions &amp; Output'!$D$14)),0)</f>
        <v>147744000.00000027</v>
      </c>
      <c r="AQ8" s="224">
        <f ca="1">IF(AQ3&gt;' Assumptions &amp; Output'!$D$14,FV(' Assumptions &amp; Output'!$D$20,' Assumptions &amp; Output'!$D$14,OFFSET('Fees and CF Timing (Calc)'!AQ8,-4,-' Assumptions &amp; Output'!$D$14)*-' Assumptions &amp; Output'!$D$19,OFFSET('Fees and CF Timing (Calc)'!AQ8,-4,-' Assumptions &amp; Output'!$D$14)),0)</f>
        <v>147744000.00000027</v>
      </c>
      <c r="AR8" s="224">
        <f ca="1">IF(AR3&gt;' Assumptions &amp; Output'!$D$14,FV(' Assumptions &amp; Output'!$D$20,' Assumptions &amp; Output'!$D$14,OFFSET('Fees and CF Timing (Calc)'!AR8,-4,-' Assumptions &amp; Output'!$D$14)*-' Assumptions &amp; Output'!$D$19,OFFSET('Fees and CF Timing (Calc)'!AR8,-4,-' Assumptions &amp; Output'!$D$14)),0)</f>
        <v>0</v>
      </c>
      <c r="AS8" s="224">
        <f ca="1">IF(AS3&gt;' Assumptions &amp; Output'!$D$14,FV(' Assumptions &amp; Output'!$D$20,' Assumptions &amp; Output'!$D$14,OFFSET('Fees and CF Timing (Calc)'!AS8,-4,-' Assumptions &amp; Output'!$D$14)*-' Assumptions &amp; Output'!$D$19,OFFSET('Fees and CF Timing (Calc)'!AS8,-4,-' Assumptions &amp; Output'!$D$14)),0)</f>
        <v>0</v>
      </c>
      <c r="AT8" s="224">
        <f ca="1">IF(AT3&gt;' Assumptions &amp; Output'!$D$14,FV(' Assumptions &amp; Output'!$D$20,' Assumptions &amp; Output'!$D$14,OFFSET('Fees and CF Timing (Calc)'!AT8,-4,-' Assumptions &amp; Output'!$D$14)*-' Assumptions &amp; Output'!$D$19,OFFSET('Fees and CF Timing (Calc)'!AT8,-4,-' Assumptions &amp; Output'!$D$14)),0)</f>
        <v>0</v>
      </c>
      <c r="AU8" s="224">
        <f ca="1">IF(AU3&gt;' Assumptions &amp; Output'!$D$14,FV(' Assumptions &amp; Output'!$D$20,' Assumptions &amp; Output'!$D$14,OFFSET('Fees and CF Timing (Calc)'!AU8,-4,-' Assumptions &amp; Output'!$D$14)*-' Assumptions &amp; Output'!$D$19,OFFSET('Fees and CF Timing (Calc)'!AU8,-4,-' Assumptions &amp; Output'!$D$14)),0)</f>
        <v>0</v>
      </c>
      <c r="AV8" s="224">
        <f ca="1">IF(AV3&gt;' Assumptions &amp; Output'!$D$14,FV(' Assumptions &amp; Output'!$D$20,' Assumptions &amp; Output'!$D$14,OFFSET('Fees and CF Timing (Calc)'!AV8,-4,-' Assumptions &amp; Output'!$D$14)*-' Assumptions &amp; Output'!$D$19,OFFSET('Fees and CF Timing (Calc)'!AV8,-4,-' Assumptions &amp; Output'!$D$14)),0)</f>
        <v>0</v>
      </c>
      <c r="AW8" s="224">
        <f ca="1">IF(AW3&gt;' Assumptions &amp; Output'!$D$14,FV(' Assumptions &amp; Output'!$D$20,' Assumptions &amp; Output'!$D$14,OFFSET('Fees and CF Timing (Calc)'!AW8,-4,-' Assumptions &amp; Output'!$D$14)*-' Assumptions &amp; Output'!$D$19,OFFSET('Fees and CF Timing (Calc)'!AW8,-4,-' Assumptions &amp; Output'!$D$14)),0)</f>
        <v>0</v>
      </c>
      <c r="AX8" s="224">
        <f ca="1">IF(AX3&gt;' Assumptions &amp; Output'!$D$14,FV(' Assumptions &amp; Output'!$D$20,' Assumptions &amp; Output'!$D$14,OFFSET('Fees and CF Timing (Calc)'!AX8,-4,-' Assumptions &amp; Output'!$D$14)*-' Assumptions &amp; Output'!$D$19,OFFSET('Fees and CF Timing (Calc)'!AX8,-4,-' Assumptions &amp; Output'!$D$14)),0)</f>
        <v>0</v>
      </c>
      <c r="AY8" s="224">
        <f ca="1">IF(AY3&gt;' Assumptions &amp; Output'!$D$14,FV(' Assumptions &amp; Output'!$D$20,' Assumptions &amp; Output'!$D$14,OFFSET('Fees and CF Timing (Calc)'!AY8,-4,-' Assumptions &amp; Output'!$D$14)*-' Assumptions &amp; Output'!$D$19,OFFSET('Fees and CF Timing (Calc)'!AY8,-4,-' Assumptions &amp; Output'!$D$14)),0)</f>
        <v>0</v>
      </c>
      <c r="AZ8" s="224">
        <f ca="1">IF(AZ3&gt;' Assumptions &amp; Output'!$D$14,FV(' Assumptions &amp; Output'!$D$20,' Assumptions &amp; Output'!$D$14,OFFSET('Fees and CF Timing (Calc)'!AZ8,-4,-' Assumptions &amp; Output'!$D$14)*-' Assumptions &amp; Output'!$D$19,OFFSET('Fees and CF Timing (Calc)'!AZ8,-4,-' Assumptions &amp; Output'!$D$14)),0)</f>
        <v>0</v>
      </c>
      <c r="BA8" s="224">
        <f ca="1">IF(BA3&gt;' Assumptions &amp; Output'!$D$14,FV(' Assumptions &amp; Output'!$D$20,' Assumptions &amp; Output'!$D$14,OFFSET('Fees and CF Timing (Calc)'!BA8,-4,-' Assumptions &amp; Output'!$D$14)*-' Assumptions &amp; Output'!$D$19,OFFSET('Fees and CF Timing (Calc)'!BA8,-4,-' Assumptions &amp; Output'!$D$14)),0)</f>
        <v>0</v>
      </c>
      <c r="BB8" s="224">
        <f ca="1">IF(BB3&gt;' Assumptions &amp; Output'!$D$14,FV(' Assumptions &amp; Output'!$D$20,' Assumptions &amp; Output'!$D$14,OFFSET('Fees and CF Timing (Calc)'!BB8,-4,-' Assumptions &amp; Output'!$D$14)*-' Assumptions &amp; Output'!$D$19,OFFSET('Fees and CF Timing (Calc)'!BB8,-4,-' Assumptions &amp; Output'!$D$14)),0)</f>
        <v>0</v>
      </c>
      <c r="BC8" s="224">
        <f ca="1">IF(BC3&gt;' Assumptions &amp; Output'!$D$14,FV(' Assumptions &amp; Output'!$D$20,' Assumptions &amp; Output'!$D$14,OFFSET('Fees and CF Timing (Calc)'!BC8,-4,-' Assumptions &amp; Output'!$D$14)*-' Assumptions &amp; Output'!$D$19,OFFSET('Fees and CF Timing (Calc)'!BC8,-4,-' Assumptions &amp; Output'!$D$14)),0)</f>
        <v>0</v>
      </c>
      <c r="BD8" s="224">
        <f ca="1">IF(BD3&gt;' Assumptions &amp; Output'!$D$14,FV(' Assumptions &amp; Output'!$D$20,' Assumptions &amp; Output'!$D$14,OFFSET('Fees and CF Timing (Calc)'!BD8,-4,-' Assumptions &amp; Output'!$D$14)*-' Assumptions &amp; Output'!$D$19,OFFSET('Fees and CF Timing (Calc)'!BD8,-4,-' Assumptions &amp; Output'!$D$14)),0)</f>
        <v>0</v>
      </c>
      <c r="BE8" s="224">
        <f ca="1">IF(BE3&gt;' Assumptions &amp; Output'!$D$14,FV(' Assumptions &amp; Output'!$D$20,' Assumptions &amp; Output'!$D$14,OFFSET('Fees and CF Timing (Calc)'!BE8,-4,-' Assumptions &amp; Output'!$D$14)*-' Assumptions &amp; Output'!$D$19,OFFSET('Fees and CF Timing (Calc)'!BE8,-4,-' Assumptions &amp; Output'!$D$14)),0)</f>
        <v>0</v>
      </c>
      <c r="BF8" s="224">
        <f ca="1">IF(BF3&gt;' Assumptions &amp; Output'!$D$14,FV(' Assumptions &amp; Output'!$D$20,' Assumptions &amp; Output'!$D$14,OFFSET('Fees and CF Timing (Calc)'!BF8,-4,-' Assumptions &amp; Output'!$D$14)*-' Assumptions &amp; Output'!$D$19,OFFSET('Fees and CF Timing (Calc)'!BF8,-4,-' Assumptions &amp; Output'!$D$14)),0)</f>
        <v>0</v>
      </c>
      <c r="BG8" s="224">
        <f ca="1">IF(BG3&gt;' Assumptions &amp; Output'!$D$14,FV(' Assumptions &amp; Output'!$D$20,' Assumptions &amp; Output'!$D$14,OFFSET('Fees and CF Timing (Calc)'!BG8,-4,-' Assumptions &amp; Output'!$D$14)*-' Assumptions &amp; Output'!$D$19,OFFSET('Fees and CF Timing (Calc)'!BG8,-4,-' Assumptions &amp; Output'!$D$14)),0)</f>
        <v>0</v>
      </c>
      <c r="BH8" s="224">
        <f ca="1">IF(BH3&gt;' Assumptions &amp; Output'!$D$14,FV(' Assumptions &amp; Output'!$D$20,' Assumptions &amp; Output'!$D$14,OFFSET('Fees and CF Timing (Calc)'!BH8,-4,-' Assumptions &amp; Output'!$D$14)*-' Assumptions &amp; Output'!$D$19,OFFSET('Fees and CF Timing (Calc)'!BH8,-4,-' Assumptions &amp; Output'!$D$14)),0)</f>
        <v>0</v>
      </c>
      <c r="BI8" s="224">
        <f ca="1">IF(BI3&gt;' Assumptions &amp; Output'!$D$14,FV(' Assumptions &amp; Output'!$D$20,' Assumptions &amp; Output'!$D$14,OFFSET('Fees and CF Timing (Calc)'!BI8,-4,-' Assumptions &amp; Output'!$D$14)*-' Assumptions &amp; Output'!$D$19,OFFSET('Fees and CF Timing (Calc)'!BI8,-4,-' Assumptions &amp; Output'!$D$14)),0)</f>
        <v>0</v>
      </c>
      <c r="BJ8" s="224">
        <f ca="1">IF(BJ3&gt;' Assumptions &amp; Output'!$D$14,FV(' Assumptions &amp; Output'!$D$20,' Assumptions &amp; Output'!$D$14,OFFSET('Fees and CF Timing (Calc)'!BJ8,-4,-' Assumptions &amp; Output'!$D$14)*-' Assumptions &amp; Output'!$D$19,OFFSET('Fees and CF Timing (Calc)'!BJ8,-4,-' Assumptions &amp; Output'!$D$14)),0)</f>
        <v>0</v>
      </c>
      <c r="BK8" s="224">
        <f ca="1">IF(BK3&gt;' Assumptions &amp; Output'!$D$14,FV(' Assumptions &amp; Output'!$D$20,' Assumptions &amp; Output'!$D$14,OFFSET('Fees and CF Timing (Calc)'!BK8,-4,-' Assumptions &amp; Output'!$D$14)*-' Assumptions &amp; Output'!$D$19,OFFSET('Fees and CF Timing (Calc)'!BK8,-4,-' Assumptions &amp; Output'!$D$14)),0)</f>
        <v>0</v>
      </c>
      <c r="BL8" s="224">
        <f ca="1">IF(BL3&gt;' Assumptions &amp; Output'!$D$14,FV(' Assumptions &amp; Output'!$D$20,' Assumptions &amp; Output'!$D$14,OFFSET('Fees and CF Timing (Calc)'!BL8,-4,-' Assumptions &amp; Output'!$D$14)*-' Assumptions &amp; Output'!$D$19,OFFSET('Fees and CF Timing (Calc)'!BL8,-4,-' Assumptions &amp; Output'!$D$14)),0)</f>
        <v>0</v>
      </c>
      <c r="BM8" s="224">
        <f ca="1">IF(BM3&gt;' Assumptions &amp; Output'!$D$14,FV(' Assumptions &amp; Output'!$D$20,' Assumptions &amp; Output'!$D$14,OFFSET('Fees and CF Timing (Calc)'!BM8,-4,-' Assumptions &amp; Output'!$D$14)*-' Assumptions &amp; Output'!$D$19,OFFSET('Fees and CF Timing (Calc)'!BM8,-4,-' Assumptions &amp; Output'!$D$14)),0)</f>
        <v>0</v>
      </c>
      <c r="BN8" s="224">
        <f ca="1">IF(BN3&gt;' Assumptions &amp; Output'!$D$14,FV(' Assumptions &amp; Output'!$D$20,' Assumptions &amp; Output'!$D$14,OFFSET('Fees and CF Timing (Calc)'!BN8,-4,-' Assumptions &amp; Output'!$D$14)*-' Assumptions &amp; Output'!$D$19,OFFSET('Fees and CF Timing (Calc)'!BN8,-4,-' Assumptions &amp; Output'!$D$14)),0)</f>
        <v>0</v>
      </c>
      <c r="BO8" s="224">
        <f ca="1">IF(BO3&gt;' Assumptions &amp; Output'!$D$14,FV(' Assumptions &amp; Output'!$D$20,' Assumptions &amp; Output'!$D$14,OFFSET('Fees and CF Timing (Calc)'!BO8,-4,-' Assumptions &amp; Output'!$D$14)*-' Assumptions &amp; Output'!$D$19,OFFSET('Fees and CF Timing (Calc)'!BO8,-4,-' Assumptions &amp; Output'!$D$14)),0)</f>
        <v>0</v>
      </c>
    </row>
    <row r="9" spans="6:67" x14ac:dyDescent="0.35">
      <c r="F9" s="11">
        <f ca="1">IRR(H9:BO9,5%)</f>
        <v>4.6635139392105618E-2</v>
      </c>
      <c r="G9" s="223" t="s">
        <v>183</v>
      </c>
      <c r="H9" s="225">
        <f ca="1">SUM(H4,H7,H8)</f>
        <v>-59375000</v>
      </c>
      <c r="I9" s="225">
        <f t="shared" ref="I9:BO9" ca="1" si="3">SUM(I4,I7,I8)</f>
        <v>-59375000</v>
      </c>
      <c r="J9" s="225">
        <f t="shared" ca="1" si="3"/>
        <v>-59375000</v>
      </c>
      <c r="K9" s="225">
        <f t="shared" ca="1" si="3"/>
        <v>-59375000</v>
      </c>
      <c r="L9" s="225">
        <f t="shared" ca="1" si="3"/>
        <v>-59375000</v>
      </c>
      <c r="M9" s="225">
        <f t="shared" ca="1" si="3"/>
        <v>-59375000</v>
      </c>
      <c r="N9" s="225">
        <f t="shared" ca="1" si="3"/>
        <v>-59375000</v>
      </c>
      <c r="O9" s="225">
        <f t="shared" ca="1" si="3"/>
        <v>-59375000</v>
      </c>
      <c r="P9" s="225">
        <f t="shared" ca="1" si="3"/>
        <v>-59375000</v>
      </c>
      <c r="Q9" s="225">
        <f t="shared" ca="1" si="3"/>
        <v>-59375000</v>
      </c>
      <c r="R9" s="225">
        <f t="shared" ca="1" si="3"/>
        <v>-59375000</v>
      </c>
      <c r="S9" s="225">
        <f t="shared" ca="1" si="3"/>
        <v>-59375000</v>
      </c>
      <c r="T9" s="225">
        <f t="shared" ca="1" si="3"/>
        <v>-59375000</v>
      </c>
      <c r="U9" s="225">
        <f t="shared" ca="1" si="3"/>
        <v>-59375000</v>
      </c>
      <c r="V9" s="225">
        <f t="shared" ca="1" si="3"/>
        <v>-59375000</v>
      </c>
      <c r="W9" s="225">
        <f t="shared" ca="1" si="3"/>
        <v>-59375000</v>
      </c>
      <c r="X9" s="225">
        <f t="shared" ca="1" si="3"/>
        <v>0</v>
      </c>
      <c r="Y9" s="225">
        <f t="shared" ca="1" si="3"/>
        <v>0</v>
      </c>
      <c r="Z9" s="225">
        <f t="shared" ca="1" si="3"/>
        <v>0</v>
      </c>
      <c r="AA9" s="225">
        <f t="shared" ca="1" si="3"/>
        <v>0</v>
      </c>
      <c r="AB9" s="225">
        <f t="shared" ca="1" si="3"/>
        <v>147744000.00000027</v>
      </c>
      <c r="AC9" s="225">
        <f t="shared" ca="1" si="3"/>
        <v>147744000.00000027</v>
      </c>
      <c r="AD9" s="225">
        <f t="shared" ca="1" si="3"/>
        <v>147744000.00000027</v>
      </c>
      <c r="AE9" s="225">
        <f t="shared" ca="1" si="3"/>
        <v>147744000.00000027</v>
      </c>
      <c r="AF9" s="225">
        <f t="shared" ca="1" si="3"/>
        <v>147744000.00000027</v>
      </c>
      <c r="AG9" s="225">
        <f t="shared" ca="1" si="3"/>
        <v>147744000.00000027</v>
      </c>
      <c r="AH9" s="225">
        <f t="shared" ca="1" si="3"/>
        <v>147744000.00000027</v>
      </c>
      <c r="AI9" s="225">
        <f t="shared" ca="1" si="3"/>
        <v>147744000.00000027</v>
      </c>
      <c r="AJ9" s="225">
        <f t="shared" ca="1" si="3"/>
        <v>147744000.00000027</v>
      </c>
      <c r="AK9" s="225">
        <f t="shared" ca="1" si="3"/>
        <v>147744000.00000027</v>
      </c>
      <c r="AL9" s="225">
        <f t="shared" ca="1" si="3"/>
        <v>147744000.00000027</v>
      </c>
      <c r="AM9" s="225">
        <f t="shared" ca="1" si="3"/>
        <v>147744000.00000027</v>
      </c>
      <c r="AN9" s="225">
        <f t="shared" ca="1" si="3"/>
        <v>147744000.00000027</v>
      </c>
      <c r="AO9" s="225">
        <f t="shared" ca="1" si="3"/>
        <v>147744000.00000027</v>
      </c>
      <c r="AP9" s="225">
        <f t="shared" ca="1" si="3"/>
        <v>147744000.00000027</v>
      </c>
      <c r="AQ9" s="225">
        <f t="shared" ca="1" si="3"/>
        <v>147744000.00000027</v>
      </c>
      <c r="AR9" s="225">
        <f t="shared" ca="1" si="3"/>
        <v>0</v>
      </c>
      <c r="AS9" s="225">
        <f t="shared" ca="1" si="3"/>
        <v>0</v>
      </c>
      <c r="AT9" s="225">
        <f t="shared" ca="1" si="3"/>
        <v>0</v>
      </c>
      <c r="AU9" s="225">
        <f t="shared" ca="1" si="3"/>
        <v>0</v>
      </c>
      <c r="AV9" s="225">
        <f t="shared" ca="1" si="3"/>
        <v>0</v>
      </c>
      <c r="AW9" s="225">
        <f t="shared" ca="1" si="3"/>
        <v>0</v>
      </c>
      <c r="AX9" s="225">
        <f t="shared" ca="1" si="3"/>
        <v>0</v>
      </c>
      <c r="AY9" s="225">
        <f t="shared" ca="1" si="3"/>
        <v>0</v>
      </c>
      <c r="AZ9" s="225">
        <f t="shared" ca="1" si="3"/>
        <v>0</v>
      </c>
      <c r="BA9" s="225">
        <f t="shared" ca="1" si="3"/>
        <v>0</v>
      </c>
      <c r="BB9" s="225">
        <f t="shared" ca="1" si="3"/>
        <v>0</v>
      </c>
      <c r="BC9" s="225">
        <f t="shared" ca="1" si="3"/>
        <v>0</v>
      </c>
      <c r="BD9" s="225">
        <f t="shared" ca="1" si="3"/>
        <v>0</v>
      </c>
      <c r="BE9" s="225">
        <f t="shared" ca="1" si="3"/>
        <v>0</v>
      </c>
      <c r="BF9" s="225">
        <f t="shared" ca="1" si="3"/>
        <v>0</v>
      </c>
      <c r="BG9" s="225">
        <f t="shared" ca="1" si="3"/>
        <v>0</v>
      </c>
      <c r="BH9" s="225">
        <f t="shared" ca="1" si="3"/>
        <v>0</v>
      </c>
      <c r="BI9" s="225">
        <f t="shared" ca="1" si="3"/>
        <v>0</v>
      </c>
      <c r="BJ9" s="225">
        <f t="shared" ca="1" si="3"/>
        <v>0</v>
      </c>
      <c r="BK9" s="225">
        <f t="shared" ca="1" si="3"/>
        <v>0</v>
      </c>
      <c r="BL9" s="225">
        <f t="shared" ca="1" si="3"/>
        <v>0</v>
      </c>
      <c r="BM9" s="225">
        <f t="shared" ca="1" si="3"/>
        <v>0</v>
      </c>
      <c r="BN9" s="225">
        <f t="shared" ca="1" si="3"/>
        <v>0</v>
      </c>
      <c r="BO9" s="225">
        <f t="shared" ca="1" si="3"/>
        <v>0</v>
      </c>
    </row>
    <row r="10" spans="6:67" x14ac:dyDescent="0.35"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23"/>
      <c r="BG10" s="223"/>
      <c r="BH10" s="223"/>
      <c r="BI10" s="223"/>
      <c r="BJ10" s="223"/>
      <c r="BK10" s="223"/>
      <c r="BL10" s="223"/>
      <c r="BM10" s="223"/>
      <c r="BN10" s="223"/>
      <c r="BO10" s="223"/>
    </row>
    <row r="11" spans="6:67" x14ac:dyDescent="0.35">
      <c r="G11" s="223" t="s">
        <v>191</v>
      </c>
      <c r="H11" s="225">
        <f ca="1">SUM(H7:H8)</f>
        <v>0</v>
      </c>
      <c r="I11" s="225">
        <f t="shared" ref="I11:BO11" ca="1" si="4">SUM(I7:I8)</f>
        <v>0</v>
      </c>
      <c r="J11" s="225">
        <f t="shared" ca="1" si="4"/>
        <v>0</v>
      </c>
      <c r="K11" s="225">
        <f t="shared" ca="1" si="4"/>
        <v>0</v>
      </c>
      <c r="L11" s="225">
        <f t="shared" ca="1" si="4"/>
        <v>0</v>
      </c>
      <c r="M11" s="225">
        <f t="shared" ca="1" si="4"/>
        <v>0</v>
      </c>
      <c r="N11" s="225">
        <f t="shared" ca="1" si="4"/>
        <v>0</v>
      </c>
      <c r="O11" s="225">
        <f t="shared" ca="1" si="4"/>
        <v>0</v>
      </c>
      <c r="P11" s="225">
        <f t="shared" ca="1" si="4"/>
        <v>0</v>
      </c>
      <c r="Q11" s="225">
        <f t="shared" ca="1" si="4"/>
        <v>0</v>
      </c>
      <c r="R11" s="225">
        <f t="shared" ca="1" si="4"/>
        <v>0</v>
      </c>
      <c r="S11" s="225">
        <f t="shared" ca="1" si="4"/>
        <v>0</v>
      </c>
      <c r="T11" s="225">
        <f t="shared" ca="1" si="4"/>
        <v>0</v>
      </c>
      <c r="U11" s="225">
        <f t="shared" ca="1" si="4"/>
        <v>0</v>
      </c>
      <c r="V11" s="225">
        <f t="shared" ca="1" si="4"/>
        <v>0</v>
      </c>
      <c r="W11" s="225">
        <f t="shared" ca="1" si="4"/>
        <v>0</v>
      </c>
      <c r="X11" s="225">
        <f t="shared" ca="1" si="4"/>
        <v>0</v>
      </c>
      <c r="Y11" s="225">
        <f t="shared" ca="1" si="4"/>
        <v>0</v>
      </c>
      <c r="Z11" s="225">
        <f t="shared" ca="1" si="4"/>
        <v>0</v>
      </c>
      <c r="AA11" s="225">
        <f t="shared" ca="1" si="4"/>
        <v>0</v>
      </c>
      <c r="AB11" s="225">
        <f t="shared" ca="1" si="4"/>
        <v>147744000.00000027</v>
      </c>
      <c r="AC11" s="225">
        <f t="shared" ca="1" si="4"/>
        <v>147744000.00000027</v>
      </c>
      <c r="AD11" s="225">
        <f t="shared" ca="1" si="4"/>
        <v>147744000.00000027</v>
      </c>
      <c r="AE11" s="225">
        <f t="shared" ca="1" si="4"/>
        <v>147744000.00000027</v>
      </c>
      <c r="AF11" s="225">
        <f t="shared" ca="1" si="4"/>
        <v>147744000.00000027</v>
      </c>
      <c r="AG11" s="225">
        <f t="shared" ca="1" si="4"/>
        <v>147744000.00000027</v>
      </c>
      <c r="AH11" s="225">
        <f t="shared" ca="1" si="4"/>
        <v>147744000.00000027</v>
      </c>
      <c r="AI11" s="225">
        <f t="shared" ca="1" si="4"/>
        <v>147744000.00000027</v>
      </c>
      <c r="AJ11" s="225">
        <f t="shared" ca="1" si="4"/>
        <v>147744000.00000027</v>
      </c>
      <c r="AK11" s="225">
        <f t="shared" ca="1" si="4"/>
        <v>147744000.00000027</v>
      </c>
      <c r="AL11" s="225">
        <f t="shared" ca="1" si="4"/>
        <v>147744000.00000027</v>
      </c>
      <c r="AM11" s="225">
        <f t="shared" ca="1" si="4"/>
        <v>147744000.00000027</v>
      </c>
      <c r="AN11" s="225">
        <f t="shared" ca="1" si="4"/>
        <v>147744000.00000027</v>
      </c>
      <c r="AO11" s="225">
        <f t="shared" ca="1" si="4"/>
        <v>147744000.00000027</v>
      </c>
      <c r="AP11" s="225">
        <f t="shared" ca="1" si="4"/>
        <v>147744000.00000027</v>
      </c>
      <c r="AQ11" s="225">
        <f t="shared" ca="1" si="4"/>
        <v>147744000.00000027</v>
      </c>
      <c r="AR11" s="225">
        <f t="shared" ca="1" si="4"/>
        <v>0</v>
      </c>
      <c r="AS11" s="225">
        <f t="shared" ca="1" si="4"/>
        <v>0</v>
      </c>
      <c r="AT11" s="225">
        <f t="shared" ca="1" si="4"/>
        <v>0</v>
      </c>
      <c r="AU11" s="225">
        <f t="shared" ca="1" si="4"/>
        <v>0</v>
      </c>
      <c r="AV11" s="225">
        <f t="shared" ca="1" si="4"/>
        <v>0</v>
      </c>
      <c r="AW11" s="225">
        <f t="shared" ca="1" si="4"/>
        <v>0</v>
      </c>
      <c r="AX11" s="225">
        <f t="shared" ca="1" si="4"/>
        <v>0</v>
      </c>
      <c r="AY11" s="225">
        <f t="shared" ca="1" si="4"/>
        <v>0</v>
      </c>
      <c r="AZ11" s="225">
        <f t="shared" ca="1" si="4"/>
        <v>0</v>
      </c>
      <c r="BA11" s="225">
        <f t="shared" ca="1" si="4"/>
        <v>0</v>
      </c>
      <c r="BB11" s="225">
        <f t="shared" ca="1" si="4"/>
        <v>0</v>
      </c>
      <c r="BC11" s="225">
        <f t="shared" ca="1" si="4"/>
        <v>0</v>
      </c>
      <c r="BD11" s="225">
        <f t="shared" ca="1" si="4"/>
        <v>0</v>
      </c>
      <c r="BE11" s="225">
        <f t="shared" ca="1" si="4"/>
        <v>0</v>
      </c>
      <c r="BF11" s="225">
        <f t="shared" ca="1" si="4"/>
        <v>0</v>
      </c>
      <c r="BG11" s="225">
        <f t="shared" ca="1" si="4"/>
        <v>0</v>
      </c>
      <c r="BH11" s="225">
        <f t="shared" ca="1" si="4"/>
        <v>0</v>
      </c>
      <c r="BI11" s="225">
        <f t="shared" ca="1" si="4"/>
        <v>0</v>
      </c>
      <c r="BJ11" s="225">
        <f t="shared" ca="1" si="4"/>
        <v>0</v>
      </c>
      <c r="BK11" s="225">
        <f t="shared" ca="1" si="4"/>
        <v>0</v>
      </c>
      <c r="BL11" s="225">
        <f t="shared" ca="1" si="4"/>
        <v>0</v>
      </c>
      <c r="BM11" s="225">
        <f t="shared" ca="1" si="4"/>
        <v>0</v>
      </c>
      <c r="BN11" s="225">
        <f t="shared" ca="1" si="4"/>
        <v>0</v>
      </c>
      <c r="BO11" s="225">
        <f t="shared" ca="1" si="4"/>
        <v>0</v>
      </c>
    </row>
    <row r="12" spans="6:67" x14ac:dyDescent="0.35">
      <c r="G12" s="223" t="s">
        <v>218</v>
      </c>
      <c r="H12" s="225">
        <f ca="1">IF(H8&gt;0,' Assumptions &amp; Output'!$C$62*'JV Waterfall (Calc)'!$F$94,0)</f>
        <v>0</v>
      </c>
      <c r="I12" s="225">
        <f ca="1">IF(I8&gt;0,' Assumptions &amp; Output'!$C$62*'JV Waterfall (Calc)'!$F$94,0)</f>
        <v>0</v>
      </c>
      <c r="J12" s="225">
        <f ca="1">IF(J8&gt;0,' Assumptions &amp; Output'!$C$62*'JV Waterfall (Calc)'!$F$94,0)</f>
        <v>0</v>
      </c>
      <c r="K12" s="225">
        <f ca="1">IF(K8&gt;0,' Assumptions &amp; Output'!$C$62*'JV Waterfall (Calc)'!$F$94,0)</f>
        <v>0</v>
      </c>
      <c r="L12" s="225">
        <f ca="1">IF(L8&gt;0,' Assumptions &amp; Output'!$C$62*'JV Waterfall (Calc)'!$F$94,0)</f>
        <v>0</v>
      </c>
      <c r="M12" s="225">
        <f ca="1">IF(M8&gt;0,' Assumptions &amp; Output'!$C$62*'JV Waterfall (Calc)'!$F$94,0)</f>
        <v>0</v>
      </c>
      <c r="N12" s="225">
        <f ca="1">IF(N8&gt;0,' Assumptions &amp; Output'!$C$62*'JV Waterfall (Calc)'!$F$94,0)</f>
        <v>0</v>
      </c>
      <c r="O12" s="225">
        <f ca="1">IF(O8&gt;0,' Assumptions &amp; Output'!$C$62*'JV Waterfall (Calc)'!$F$94,0)</f>
        <v>0</v>
      </c>
      <c r="P12" s="225">
        <f ca="1">IF(P8&gt;0,' Assumptions &amp; Output'!$C$62*'JV Waterfall (Calc)'!$F$94,0)</f>
        <v>0</v>
      </c>
      <c r="Q12" s="225">
        <f ca="1">IF(Q8&gt;0,' Assumptions &amp; Output'!$C$62*'JV Waterfall (Calc)'!$F$94,0)</f>
        <v>0</v>
      </c>
      <c r="R12" s="225">
        <f ca="1">IF(R8&gt;0,' Assumptions &amp; Output'!$C$62*'JV Waterfall (Calc)'!$F$94,0)</f>
        <v>0</v>
      </c>
      <c r="S12" s="225">
        <f ca="1">IF(S8&gt;0,' Assumptions &amp; Output'!$C$62*'JV Waterfall (Calc)'!$F$94,0)</f>
        <v>0</v>
      </c>
      <c r="T12" s="225">
        <f ca="1">IF(T8&gt;0,' Assumptions &amp; Output'!$C$62*'JV Waterfall (Calc)'!$F$94,0)</f>
        <v>0</v>
      </c>
      <c r="U12" s="225">
        <f ca="1">IF(U8&gt;0,' Assumptions &amp; Output'!$C$62*'JV Waterfall (Calc)'!$F$94,0)</f>
        <v>0</v>
      </c>
      <c r="V12" s="225">
        <f ca="1">IF(V8&gt;0,' Assumptions &amp; Output'!$C$62*'JV Waterfall (Calc)'!$F$94,0)</f>
        <v>0</v>
      </c>
      <c r="W12" s="225">
        <f ca="1">IF(W8&gt;0,' Assumptions &amp; Output'!$C$62*'JV Waterfall (Calc)'!$F$94,0)</f>
        <v>0</v>
      </c>
      <c r="X12" s="225">
        <f ca="1">IF(X8&gt;0,' Assumptions &amp; Output'!$C$62*'JV Waterfall (Calc)'!$F$94,0)</f>
        <v>0</v>
      </c>
      <c r="Y12" s="225">
        <f ca="1">IF(Y8&gt;0,' Assumptions &amp; Output'!$C$62*'JV Waterfall (Calc)'!$F$94,0)</f>
        <v>0</v>
      </c>
      <c r="Z12" s="225">
        <f ca="1">IF(Z8&gt;0,' Assumptions &amp; Output'!$C$62*'JV Waterfall (Calc)'!$F$94,0)</f>
        <v>0</v>
      </c>
      <c r="AA12" s="225">
        <f ca="1">IF(AA8&gt;0,' Assumptions &amp; Output'!$C$62*'JV Waterfall (Calc)'!$F$94,0)</f>
        <v>0</v>
      </c>
      <c r="AB12" s="225">
        <f ca="1">IF(AB8&gt;0,' Assumptions &amp; Output'!$C$62*'JV Waterfall (Calc)'!$F$94,0)</f>
        <v>0</v>
      </c>
      <c r="AC12" s="225">
        <f ca="1">IF(AC8&gt;0,' Assumptions &amp; Output'!$C$62*'JV Waterfall (Calc)'!$F$94,0)</f>
        <v>0</v>
      </c>
      <c r="AD12" s="225">
        <f ca="1">IF(AD8&gt;0,' Assumptions &amp; Output'!$C$62*'JV Waterfall (Calc)'!$F$94,0)</f>
        <v>0</v>
      </c>
      <c r="AE12" s="225">
        <f ca="1">IF(AE8&gt;0,' Assumptions &amp; Output'!$C$62*'JV Waterfall (Calc)'!$F$94,0)</f>
        <v>0</v>
      </c>
      <c r="AF12" s="225">
        <f ca="1">IF(AF8&gt;0,' Assumptions &amp; Output'!$C$62*'JV Waterfall (Calc)'!$F$94,0)</f>
        <v>0</v>
      </c>
      <c r="AG12" s="225">
        <f ca="1">IF(AG8&gt;0,' Assumptions &amp; Output'!$C$62*'JV Waterfall (Calc)'!$F$94,0)</f>
        <v>0</v>
      </c>
      <c r="AH12" s="225">
        <f ca="1">IF(AH8&gt;0,' Assumptions &amp; Output'!$C$62*'JV Waterfall (Calc)'!$F$94,0)</f>
        <v>0</v>
      </c>
      <c r="AI12" s="225">
        <f ca="1">IF(AI8&gt;0,' Assumptions &amp; Output'!$C$62*'JV Waterfall (Calc)'!$F$94,0)</f>
        <v>0</v>
      </c>
      <c r="AJ12" s="225">
        <f ca="1">IF(AJ8&gt;0,' Assumptions &amp; Output'!$C$62*'JV Waterfall (Calc)'!$F$94,0)</f>
        <v>0</v>
      </c>
      <c r="AK12" s="225">
        <f ca="1">IF(AK8&gt;0,' Assumptions &amp; Output'!$C$62*'JV Waterfall (Calc)'!$F$94,0)</f>
        <v>0</v>
      </c>
      <c r="AL12" s="225">
        <f ca="1">IF(AL8&gt;0,' Assumptions &amp; Output'!$C$62*'JV Waterfall (Calc)'!$F$94,0)</f>
        <v>0</v>
      </c>
      <c r="AM12" s="225">
        <f ca="1">IF(AM8&gt;0,' Assumptions &amp; Output'!$C$62*'JV Waterfall (Calc)'!$F$94,0)</f>
        <v>0</v>
      </c>
      <c r="AN12" s="225">
        <f ca="1">IF(AN8&gt;0,' Assumptions &amp; Output'!$C$62*'JV Waterfall (Calc)'!$F$94,0)</f>
        <v>0</v>
      </c>
      <c r="AO12" s="225">
        <f ca="1">IF(AO8&gt;0,' Assumptions &amp; Output'!$C$62*'JV Waterfall (Calc)'!$F$94,0)</f>
        <v>0</v>
      </c>
      <c r="AP12" s="225">
        <f ca="1">IF(AP8&gt;0,' Assumptions &amp; Output'!$C$62*'JV Waterfall (Calc)'!$F$94,0)</f>
        <v>0</v>
      </c>
      <c r="AQ12" s="225">
        <f ca="1">IF(AQ8&gt;0,' Assumptions &amp; Output'!$C$62*'JV Waterfall (Calc)'!$F$94,0)</f>
        <v>0</v>
      </c>
      <c r="AR12" s="225">
        <f ca="1">IF(AR8&gt;0,' Assumptions &amp; Output'!$C$62*'JV Waterfall (Calc)'!$F$94,0)</f>
        <v>0</v>
      </c>
      <c r="AS12" s="225">
        <f ca="1">IF(AS8&gt;0,' Assumptions &amp; Output'!$C$62*'JV Waterfall (Calc)'!$F$94,0)</f>
        <v>0</v>
      </c>
      <c r="AT12" s="225">
        <f ca="1">IF(AT8&gt;0,' Assumptions &amp; Output'!$C$62*'JV Waterfall (Calc)'!$F$94,0)</f>
        <v>0</v>
      </c>
      <c r="AU12" s="225">
        <f ca="1">IF(AU8&gt;0,' Assumptions &amp; Output'!$C$62*'JV Waterfall (Calc)'!$F$94,0)</f>
        <v>0</v>
      </c>
      <c r="AV12" s="225">
        <f ca="1">IF(AV8&gt;0,' Assumptions &amp; Output'!$C$62*'JV Waterfall (Calc)'!$F$94,0)</f>
        <v>0</v>
      </c>
      <c r="AW12" s="225">
        <f ca="1">IF(AW8&gt;0,' Assumptions &amp; Output'!$C$62*'JV Waterfall (Calc)'!$F$94,0)</f>
        <v>0</v>
      </c>
      <c r="AX12" s="225">
        <f ca="1">IF(AX8&gt;0,' Assumptions &amp; Output'!$C$62*'JV Waterfall (Calc)'!$F$94,0)</f>
        <v>0</v>
      </c>
      <c r="AY12" s="225">
        <f ca="1">IF(AY8&gt;0,' Assumptions &amp; Output'!$C$62*'JV Waterfall (Calc)'!$F$94,0)</f>
        <v>0</v>
      </c>
      <c r="AZ12" s="225">
        <f ca="1">IF(AZ8&gt;0,' Assumptions &amp; Output'!$C$62*'JV Waterfall (Calc)'!$F$94,0)</f>
        <v>0</v>
      </c>
      <c r="BA12" s="225">
        <f ca="1">IF(BA8&gt;0,' Assumptions &amp; Output'!$C$62*'JV Waterfall (Calc)'!$F$94,0)</f>
        <v>0</v>
      </c>
      <c r="BB12" s="225">
        <f ca="1">IF(BB8&gt;0,' Assumptions &amp; Output'!$C$62*'JV Waterfall (Calc)'!$F$94,0)</f>
        <v>0</v>
      </c>
      <c r="BC12" s="225">
        <f ca="1">IF(BC8&gt;0,' Assumptions &amp; Output'!$C$62*'JV Waterfall (Calc)'!$F$94,0)</f>
        <v>0</v>
      </c>
      <c r="BD12" s="225">
        <f ca="1">IF(BD8&gt;0,' Assumptions &amp; Output'!$C$62*'JV Waterfall (Calc)'!$F$94,0)</f>
        <v>0</v>
      </c>
      <c r="BE12" s="225">
        <f ca="1">IF(BE8&gt;0,' Assumptions &amp; Output'!$C$62*'JV Waterfall (Calc)'!$F$94,0)</f>
        <v>0</v>
      </c>
      <c r="BF12" s="225">
        <f ca="1">IF(BF8&gt;0,' Assumptions &amp; Output'!$C$62*'JV Waterfall (Calc)'!$F$94,0)</f>
        <v>0</v>
      </c>
      <c r="BG12" s="225">
        <f ca="1">IF(BG8&gt;0,' Assumptions &amp; Output'!$C$62*'JV Waterfall (Calc)'!$F$94,0)</f>
        <v>0</v>
      </c>
      <c r="BH12" s="225">
        <f ca="1">IF(BH8&gt;0,' Assumptions &amp; Output'!$C$62*'JV Waterfall (Calc)'!$F$94,0)</f>
        <v>0</v>
      </c>
      <c r="BI12" s="225">
        <f ca="1">IF(BI8&gt;0,' Assumptions &amp; Output'!$C$62*'JV Waterfall (Calc)'!$F$94,0)</f>
        <v>0</v>
      </c>
      <c r="BJ12" s="225">
        <f ca="1">IF(BJ8&gt;0,' Assumptions &amp; Output'!$C$62*'JV Waterfall (Calc)'!$F$94,0)</f>
        <v>0</v>
      </c>
      <c r="BK12" s="225">
        <f ca="1">IF(BK8&gt;0,' Assumptions &amp; Output'!$C$62*'JV Waterfall (Calc)'!$F$94,0)</f>
        <v>0</v>
      </c>
      <c r="BL12" s="225">
        <f ca="1">IF(BL8&gt;0,' Assumptions &amp; Output'!$C$62*'JV Waterfall (Calc)'!$F$94,0)</f>
        <v>0</v>
      </c>
      <c r="BM12" s="225">
        <f ca="1">IF(BM8&gt;0,' Assumptions &amp; Output'!$C$62*'JV Waterfall (Calc)'!$F$94,0)</f>
        <v>0</v>
      </c>
      <c r="BN12" s="225">
        <f ca="1">IF(BN8&gt;0,' Assumptions &amp; Output'!$C$62*'JV Waterfall (Calc)'!$F$94,0)</f>
        <v>0</v>
      </c>
      <c r="BO12" s="225">
        <f ca="1">IF(BO8&gt;0,' Assumptions &amp; Output'!$C$62*'JV Waterfall (Calc)'!$F$94,0)</f>
        <v>0</v>
      </c>
    </row>
    <row r="13" spans="6:67" x14ac:dyDescent="0.35">
      <c r="G13" s="223" t="s">
        <v>219</v>
      </c>
      <c r="H13" s="225">
        <f ca="1">H11-H12</f>
        <v>0</v>
      </c>
      <c r="I13" s="225">
        <f t="shared" ref="I13:BO13" ca="1" si="5">I11-I12</f>
        <v>0</v>
      </c>
      <c r="J13" s="225">
        <f t="shared" ca="1" si="5"/>
        <v>0</v>
      </c>
      <c r="K13" s="225">
        <f t="shared" ca="1" si="5"/>
        <v>0</v>
      </c>
      <c r="L13" s="225">
        <f t="shared" ca="1" si="5"/>
        <v>0</v>
      </c>
      <c r="M13" s="225">
        <f t="shared" ca="1" si="5"/>
        <v>0</v>
      </c>
      <c r="N13" s="225">
        <f t="shared" ca="1" si="5"/>
        <v>0</v>
      </c>
      <c r="O13" s="225">
        <f t="shared" ca="1" si="5"/>
        <v>0</v>
      </c>
      <c r="P13" s="225">
        <f t="shared" ca="1" si="5"/>
        <v>0</v>
      </c>
      <c r="Q13" s="225">
        <f t="shared" ca="1" si="5"/>
        <v>0</v>
      </c>
      <c r="R13" s="225">
        <f t="shared" ca="1" si="5"/>
        <v>0</v>
      </c>
      <c r="S13" s="225">
        <f t="shared" ca="1" si="5"/>
        <v>0</v>
      </c>
      <c r="T13" s="225">
        <f t="shared" ca="1" si="5"/>
        <v>0</v>
      </c>
      <c r="U13" s="225">
        <f t="shared" ca="1" si="5"/>
        <v>0</v>
      </c>
      <c r="V13" s="225">
        <f t="shared" ca="1" si="5"/>
        <v>0</v>
      </c>
      <c r="W13" s="225">
        <f t="shared" ca="1" si="5"/>
        <v>0</v>
      </c>
      <c r="X13" s="225">
        <f t="shared" ca="1" si="5"/>
        <v>0</v>
      </c>
      <c r="Y13" s="225">
        <f t="shared" ca="1" si="5"/>
        <v>0</v>
      </c>
      <c r="Z13" s="225">
        <f t="shared" ca="1" si="5"/>
        <v>0</v>
      </c>
      <c r="AA13" s="225">
        <f t="shared" ca="1" si="5"/>
        <v>0</v>
      </c>
      <c r="AB13" s="225">
        <f t="shared" ca="1" si="5"/>
        <v>147744000.00000027</v>
      </c>
      <c r="AC13" s="225">
        <f t="shared" ca="1" si="5"/>
        <v>147744000.00000027</v>
      </c>
      <c r="AD13" s="225">
        <f t="shared" ca="1" si="5"/>
        <v>147744000.00000027</v>
      </c>
      <c r="AE13" s="225">
        <f t="shared" ca="1" si="5"/>
        <v>147744000.00000027</v>
      </c>
      <c r="AF13" s="225">
        <f t="shared" ca="1" si="5"/>
        <v>147744000.00000027</v>
      </c>
      <c r="AG13" s="225">
        <f t="shared" ca="1" si="5"/>
        <v>147744000.00000027</v>
      </c>
      <c r="AH13" s="225">
        <f t="shared" ca="1" si="5"/>
        <v>147744000.00000027</v>
      </c>
      <c r="AI13" s="225">
        <f t="shared" ca="1" si="5"/>
        <v>147744000.00000027</v>
      </c>
      <c r="AJ13" s="225">
        <f t="shared" ca="1" si="5"/>
        <v>147744000.00000027</v>
      </c>
      <c r="AK13" s="225">
        <f t="shared" ca="1" si="5"/>
        <v>147744000.00000027</v>
      </c>
      <c r="AL13" s="225">
        <f t="shared" ca="1" si="5"/>
        <v>147744000.00000027</v>
      </c>
      <c r="AM13" s="225">
        <f t="shared" ca="1" si="5"/>
        <v>147744000.00000027</v>
      </c>
      <c r="AN13" s="225">
        <f t="shared" ca="1" si="5"/>
        <v>147744000.00000027</v>
      </c>
      <c r="AO13" s="225">
        <f t="shared" ca="1" si="5"/>
        <v>147744000.00000027</v>
      </c>
      <c r="AP13" s="225">
        <f t="shared" ca="1" si="5"/>
        <v>147744000.00000027</v>
      </c>
      <c r="AQ13" s="225">
        <f t="shared" ca="1" si="5"/>
        <v>147744000.00000027</v>
      </c>
      <c r="AR13" s="225">
        <f t="shared" ca="1" si="5"/>
        <v>0</v>
      </c>
      <c r="AS13" s="225">
        <f t="shared" ca="1" si="5"/>
        <v>0</v>
      </c>
      <c r="AT13" s="225">
        <f t="shared" ca="1" si="5"/>
        <v>0</v>
      </c>
      <c r="AU13" s="225">
        <f t="shared" ca="1" si="5"/>
        <v>0</v>
      </c>
      <c r="AV13" s="225">
        <f t="shared" ca="1" si="5"/>
        <v>0</v>
      </c>
      <c r="AW13" s="225">
        <f t="shared" ca="1" si="5"/>
        <v>0</v>
      </c>
      <c r="AX13" s="225">
        <f t="shared" ca="1" si="5"/>
        <v>0</v>
      </c>
      <c r="AY13" s="225">
        <f t="shared" ca="1" si="5"/>
        <v>0</v>
      </c>
      <c r="AZ13" s="225">
        <f t="shared" ca="1" si="5"/>
        <v>0</v>
      </c>
      <c r="BA13" s="225">
        <f t="shared" ca="1" si="5"/>
        <v>0</v>
      </c>
      <c r="BB13" s="225">
        <f t="shared" ca="1" si="5"/>
        <v>0</v>
      </c>
      <c r="BC13" s="225">
        <f t="shared" ca="1" si="5"/>
        <v>0</v>
      </c>
      <c r="BD13" s="225">
        <f t="shared" ca="1" si="5"/>
        <v>0</v>
      </c>
      <c r="BE13" s="225">
        <f t="shared" ca="1" si="5"/>
        <v>0</v>
      </c>
      <c r="BF13" s="225">
        <f t="shared" ca="1" si="5"/>
        <v>0</v>
      </c>
      <c r="BG13" s="225">
        <f t="shared" ca="1" si="5"/>
        <v>0</v>
      </c>
      <c r="BH13" s="225">
        <f t="shared" ca="1" si="5"/>
        <v>0</v>
      </c>
      <c r="BI13" s="225">
        <f t="shared" ca="1" si="5"/>
        <v>0</v>
      </c>
      <c r="BJ13" s="225">
        <f t="shared" ca="1" si="5"/>
        <v>0</v>
      </c>
      <c r="BK13" s="225">
        <f t="shared" ca="1" si="5"/>
        <v>0</v>
      </c>
      <c r="BL13" s="225">
        <f t="shared" ca="1" si="5"/>
        <v>0</v>
      </c>
      <c r="BM13" s="225">
        <f t="shared" ca="1" si="5"/>
        <v>0</v>
      </c>
      <c r="BN13" s="225">
        <f t="shared" ca="1" si="5"/>
        <v>0</v>
      </c>
      <c r="BO13" s="225">
        <f t="shared" ca="1" si="5"/>
        <v>0</v>
      </c>
    </row>
    <row r="14" spans="6:67" x14ac:dyDescent="0.35"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23"/>
      <c r="AO14" s="223"/>
      <c r="AP14" s="223"/>
      <c r="AQ14" s="223"/>
      <c r="AR14" s="223"/>
      <c r="AS14" s="223"/>
      <c r="AT14" s="223"/>
      <c r="AU14" s="223"/>
      <c r="AV14" s="223"/>
      <c r="AW14" s="223"/>
      <c r="AX14" s="223"/>
      <c r="AY14" s="223"/>
      <c r="AZ14" s="223"/>
      <c r="BA14" s="223"/>
      <c r="BB14" s="223"/>
      <c r="BC14" s="223"/>
      <c r="BD14" s="223"/>
      <c r="BE14" s="223"/>
      <c r="BF14" s="223"/>
      <c r="BG14" s="223"/>
      <c r="BH14" s="223"/>
      <c r="BI14" s="223"/>
      <c r="BJ14" s="223"/>
      <c r="BK14" s="223"/>
      <c r="BL14" s="223"/>
      <c r="BM14" s="223"/>
      <c r="BN14" s="223"/>
      <c r="BO14" s="223"/>
    </row>
    <row r="15" spans="6:67" x14ac:dyDescent="0.35">
      <c r="F15" s="11">
        <f ca="1">IRR(H15:BO15,5%)</f>
        <v>4.6635139392105618E-2</v>
      </c>
      <c r="G15" s="223" t="s">
        <v>220</v>
      </c>
      <c r="H15" s="224">
        <f ca="1">H13+H4</f>
        <v>-59375000</v>
      </c>
      <c r="I15" s="224">
        <f t="shared" ref="I15:BO15" ca="1" si="6">I13+I4</f>
        <v>-59375000</v>
      </c>
      <c r="J15" s="224">
        <f t="shared" ca="1" si="6"/>
        <v>-59375000</v>
      </c>
      <c r="K15" s="224">
        <f t="shared" ca="1" si="6"/>
        <v>-59375000</v>
      </c>
      <c r="L15" s="224">
        <f t="shared" ca="1" si="6"/>
        <v>-59375000</v>
      </c>
      <c r="M15" s="224">
        <f t="shared" ca="1" si="6"/>
        <v>-59375000</v>
      </c>
      <c r="N15" s="224">
        <f t="shared" ca="1" si="6"/>
        <v>-59375000</v>
      </c>
      <c r="O15" s="224">
        <f t="shared" ca="1" si="6"/>
        <v>-59375000</v>
      </c>
      <c r="P15" s="224">
        <f t="shared" ca="1" si="6"/>
        <v>-59375000</v>
      </c>
      <c r="Q15" s="224">
        <f t="shared" ca="1" si="6"/>
        <v>-59375000</v>
      </c>
      <c r="R15" s="224">
        <f t="shared" ca="1" si="6"/>
        <v>-59375000</v>
      </c>
      <c r="S15" s="224">
        <f t="shared" ca="1" si="6"/>
        <v>-59375000</v>
      </c>
      <c r="T15" s="224">
        <f t="shared" ca="1" si="6"/>
        <v>-59375000</v>
      </c>
      <c r="U15" s="224">
        <f t="shared" ca="1" si="6"/>
        <v>-59375000</v>
      </c>
      <c r="V15" s="224">
        <f t="shared" ca="1" si="6"/>
        <v>-59375000</v>
      </c>
      <c r="W15" s="224">
        <f t="shared" ca="1" si="6"/>
        <v>-59375000</v>
      </c>
      <c r="X15" s="224">
        <f t="shared" ca="1" si="6"/>
        <v>0</v>
      </c>
      <c r="Y15" s="224">
        <f t="shared" ca="1" si="6"/>
        <v>0</v>
      </c>
      <c r="Z15" s="224">
        <f t="shared" ca="1" si="6"/>
        <v>0</v>
      </c>
      <c r="AA15" s="224">
        <f t="shared" ca="1" si="6"/>
        <v>0</v>
      </c>
      <c r="AB15" s="224">
        <f t="shared" ca="1" si="6"/>
        <v>147744000.00000027</v>
      </c>
      <c r="AC15" s="224">
        <f t="shared" ca="1" si="6"/>
        <v>147744000.00000027</v>
      </c>
      <c r="AD15" s="224">
        <f t="shared" ca="1" si="6"/>
        <v>147744000.00000027</v>
      </c>
      <c r="AE15" s="224">
        <f t="shared" ca="1" si="6"/>
        <v>147744000.00000027</v>
      </c>
      <c r="AF15" s="224">
        <f t="shared" ca="1" si="6"/>
        <v>147744000.00000027</v>
      </c>
      <c r="AG15" s="224">
        <f t="shared" ca="1" si="6"/>
        <v>147744000.00000027</v>
      </c>
      <c r="AH15" s="224">
        <f t="shared" ca="1" si="6"/>
        <v>147744000.00000027</v>
      </c>
      <c r="AI15" s="224">
        <f t="shared" ca="1" si="6"/>
        <v>147744000.00000027</v>
      </c>
      <c r="AJ15" s="224">
        <f t="shared" ca="1" si="6"/>
        <v>147744000.00000027</v>
      </c>
      <c r="AK15" s="224">
        <f t="shared" ca="1" si="6"/>
        <v>147744000.00000027</v>
      </c>
      <c r="AL15" s="224">
        <f t="shared" ca="1" si="6"/>
        <v>147744000.00000027</v>
      </c>
      <c r="AM15" s="224">
        <f t="shared" ca="1" si="6"/>
        <v>147744000.00000027</v>
      </c>
      <c r="AN15" s="224">
        <f t="shared" ca="1" si="6"/>
        <v>147744000.00000027</v>
      </c>
      <c r="AO15" s="224">
        <f t="shared" ca="1" si="6"/>
        <v>147744000.00000027</v>
      </c>
      <c r="AP15" s="224">
        <f t="shared" ca="1" si="6"/>
        <v>147744000.00000027</v>
      </c>
      <c r="AQ15" s="224">
        <f t="shared" ca="1" si="6"/>
        <v>147744000.00000027</v>
      </c>
      <c r="AR15" s="224">
        <f t="shared" ca="1" si="6"/>
        <v>0</v>
      </c>
      <c r="AS15" s="224">
        <f t="shared" ca="1" si="6"/>
        <v>0</v>
      </c>
      <c r="AT15" s="224">
        <f t="shared" ca="1" si="6"/>
        <v>0</v>
      </c>
      <c r="AU15" s="224">
        <f t="shared" ca="1" si="6"/>
        <v>0</v>
      </c>
      <c r="AV15" s="224">
        <f t="shared" ca="1" si="6"/>
        <v>0</v>
      </c>
      <c r="AW15" s="224">
        <f t="shared" ca="1" si="6"/>
        <v>0</v>
      </c>
      <c r="AX15" s="224">
        <f t="shared" ca="1" si="6"/>
        <v>0</v>
      </c>
      <c r="AY15" s="224">
        <f t="shared" ca="1" si="6"/>
        <v>0</v>
      </c>
      <c r="AZ15" s="224">
        <f t="shared" ca="1" si="6"/>
        <v>0</v>
      </c>
      <c r="BA15" s="224">
        <f t="shared" ca="1" si="6"/>
        <v>0</v>
      </c>
      <c r="BB15" s="224">
        <f t="shared" ca="1" si="6"/>
        <v>0</v>
      </c>
      <c r="BC15" s="224">
        <f t="shared" ca="1" si="6"/>
        <v>0</v>
      </c>
      <c r="BD15" s="224">
        <f t="shared" ca="1" si="6"/>
        <v>0</v>
      </c>
      <c r="BE15" s="224">
        <f t="shared" ca="1" si="6"/>
        <v>0</v>
      </c>
      <c r="BF15" s="224">
        <f t="shared" ca="1" si="6"/>
        <v>0</v>
      </c>
      <c r="BG15" s="224">
        <f t="shared" ca="1" si="6"/>
        <v>0</v>
      </c>
      <c r="BH15" s="224">
        <f t="shared" ca="1" si="6"/>
        <v>0</v>
      </c>
      <c r="BI15" s="224">
        <f t="shared" ca="1" si="6"/>
        <v>0</v>
      </c>
      <c r="BJ15" s="224">
        <f t="shared" ca="1" si="6"/>
        <v>0</v>
      </c>
      <c r="BK15" s="224">
        <f t="shared" ca="1" si="6"/>
        <v>0</v>
      </c>
      <c r="BL15" s="224">
        <f t="shared" ca="1" si="6"/>
        <v>0</v>
      </c>
      <c r="BM15" s="224">
        <f t="shared" ca="1" si="6"/>
        <v>0</v>
      </c>
      <c r="BN15" s="224">
        <f t="shared" ca="1" si="6"/>
        <v>0</v>
      </c>
      <c r="BO15" s="224">
        <f t="shared" ca="1" si="6"/>
        <v>0</v>
      </c>
    </row>
    <row r="16" spans="6:67" x14ac:dyDescent="0.35"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93"/>
      <c r="BM16" s="93"/>
      <c r="BN16" s="93"/>
      <c r="BO16" s="93"/>
    </row>
    <row r="21" spans="3:67" x14ac:dyDescent="0.35">
      <c r="C21" s="45"/>
      <c r="D21" s="45"/>
      <c r="E21" s="45"/>
    </row>
    <row r="22" spans="3:67" x14ac:dyDescent="0.35">
      <c r="G22" s="170" t="s">
        <v>155</v>
      </c>
      <c r="H22" s="171">
        <f>-H4/(1-' Assumptions &amp; Output'!$D$42)</f>
        <v>148437500</v>
      </c>
      <c r="I22" s="171">
        <f>-I4/(1-' Assumptions &amp; Output'!$D$42)</f>
        <v>148437500</v>
      </c>
      <c r="J22" s="171">
        <f>-J4/(1-' Assumptions &amp; Output'!$D$42)</f>
        <v>148437500</v>
      </c>
      <c r="K22" s="171">
        <f>-K4/(1-' Assumptions &amp; Output'!$D$42)</f>
        <v>148437500</v>
      </c>
      <c r="L22" s="171">
        <f>-L4/(1-' Assumptions &amp; Output'!$D$42)</f>
        <v>148437500</v>
      </c>
      <c r="M22" s="171">
        <f>-M4/(1-' Assumptions &amp; Output'!$D$42)</f>
        <v>148437500</v>
      </c>
      <c r="N22" s="171">
        <f>-N4/(1-' Assumptions &amp; Output'!$D$42)</f>
        <v>148437500</v>
      </c>
      <c r="O22" s="171">
        <f>-O4/(1-' Assumptions &amp; Output'!$D$42)</f>
        <v>148437500</v>
      </c>
      <c r="P22" s="171">
        <f>-P4/(1-' Assumptions &amp; Output'!$D$42)</f>
        <v>148437500</v>
      </c>
      <c r="Q22" s="171">
        <f>-Q4/(1-' Assumptions &amp; Output'!$D$42)</f>
        <v>148437500</v>
      </c>
      <c r="R22" s="171">
        <f>-R4/(1-' Assumptions &amp; Output'!$D$42)</f>
        <v>148437500</v>
      </c>
      <c r="S22" s="171">
        <f>-S4/(1-' Assumptions &amp; Output'!$D$42)</f>
        <v>148437500</v>
      </c>
      <c r="T22" s="171">
        <f>-T4/(1-' Assumptions &amp; Output'!$D$42)</f>
        <v>148437500</v>
      </c>
      <c r="U22" s="171">
        <f>-U4/(1-' Assumptions &amp; Output'!$D$42)</f>
        <v>148437500</v>
      </c>
      <c r="V22" s="171">
        <f>-V4/(1-' Assumptions &amp; Output'!$D$42)</f>
        <v>148437500</v>
      </c>
      <c r="W22" s="171">
        <f>-W4/(1-' Assumptions &amp; Output'!$D$42)</f>
        <v>148437500</v>
      </c>
      <c r="X22" s="171">
        <f>-X4/(1-' Assumptions &amp; Output'!$D$42)</f>
        <v>0</v>
      </c>
      <c r="Y22" s="171">
        <f>-Y4/(1-' Assumptions &amp; Output'!$D$42)</f>
        <v>0</v>
      </c>
      <c r="Z22" s="171">
        <f>-Z4/(1-' Assumptions &amp; Output'!$D$42)</f>
        <v>0</v>
      </c>
      <c r="AA22" s="171">
        <f>-AA4/(1-' Assumptions &amp; Output'!$D$42)</f>
        <v>0</v>
      </c>
      <c r="AB22" s="171">
        <f>-AB4/(1-' Assumptions &amp; Output'!$D$42)</f>
        <v>0</v>
      </c>
      <c r="AC22" s="171">
        <f>-AC4/(1-' Assumptions &amp; Output'!$D$42)</f>
        <v>0</v>
      </c>
      <c r="AD22" s="171">
        <f>-AD4/(1-' Assumptions &amp; Output'!$D$42)</f>
        <v>0</v>
      </c>
      <c r="AE22" s="171">
        <f>-AE4/(1-' Assumptions &amp; Output'!$D$42)</f>
        <v>0</v>
      </c>
      <c r="AF22" s="171">
        <f>-AF4/(1-' Assumptions &amp; Output'!$D$42)</f>
        <v>0</v>
      </c>
      <c r="AG22" s="171">
        <f>-AG4/(1-' Assumptions &amp; Output'!$D$42)</f>
        <v>0</v>
      </c>
      <c r="AH22" s="171">
        <f>-AH4/(1-' Assumptions &amp; Output'!$D$42)</f>
        <v>0</v>
      </c>
      <c r="AI22" s="171">
        <f>-AI4/(1-' Assumptions &amp; Output'!$D$42)</f>
        <v>0</v>
      </c>
      <c r="AJ22" s="171">
        <f>-AJ4/(1-' Assumptions &amp; Output'!$D$42)</f>
        <v>0</v>
      </c>
      <c r="AK22" s="171">
        <f>-AK4/(1-' Assumptions &amp; Output'!$D$42)</f>
        <v>0</v>
      </c>
      <c r="AL22" s="171">
        <f>-AL4/(1-' Assumptions &amp; Output'!$D$42)</f>
        <v>0</v>
      </c>
      <c r="AM22" s="171">
        <f>-AM4/(1-' Assumptions &amp; Output'!$D$42)</f>
        <v>0</v>
      </c>
      <c r="AN22" s="171">
        <f>-AN4/(1-' Assumptions &amp; Output'!$D$42)</f>
        <v>0</v>
      </c>
      <c r="AO22" s="171">
        <f>-AO4/(1-' Assumptions &amp; Output'!$D$42)</f>
        <v>0</v>
      </c>
      <c r="AP22" s="171">
        <f>-AP4/(1-' Assumptions &amp; Output'!$D$42)</f>
        <v>0</v>
      </c>
      <c r="AQ22" s="171">
        <f>-AQ4/(1-' Assumptions &amp; Output'!$D$42)</f>
        <v>0</v>
      </c>
      <c r="AR22" s="171">
        <f>-AR4/(1-' Assumptions &amp; Output'!$D$42)</f>
        <v>0</v>
      </c>
      <c r="AS22" s="171">
        <f>-AS4/(1-' Assumptions &amp; Output'!$D$42)</f>
        <v>0</v>
      </c>
      <c r="AT22" s="171">
        <f>-AT4/(1-' Assumptions &amp; Output'!$D$42)</f>
        <v>0</v>
      </c>
      <c r="AU22" s="171">
        <f>-AU4/(1-' Assumptions &amp; Output'!$D$42)</f>
        <v>0</v>
      </c>
      <c r="AV22" s="171">
        <f>-AV4/(1-' Assumptions &amp; Output'!$D$42)</f>
        <v>0</v>
      </c>
      <c r="AW22" s="171">
        <f>-AW4/(1-' Assumptions &amp; Output'!$D$42)</f>
        <v>0</v>
      </c>
      <c r="AX22" s="171">
        <f>-AX4/(1-' Assumptions &amp; Output'!$D$42)</f>
        <v>0</v>
      </c>
      <c r="AY22" s="171">
        <f>-AY4/(1-' Assumptions &amp; Output'!$D$42)</f>
        <v>0</v>
      </c>
      <c r="AZ22" s="171">
        <f>-AZ4/(1-' Assumptions &amp; Output'!$D$42)</f>
        <v>0</v>
      </c>
      <c r="BA22" s="171">
        <f>-BA4/(1-' Assumptions &amp; Output'!$D$42)</f>
        <v>0</v>
      </c>
      <c r="BB22" s="171">
        <f>-BB4/(1-' Assumptions &amp; Output'!$D$42)</f>
        <v>0</v>
      </c>
      <c r="BC22" s="171">
        <f>-BC4/(1-' Assumptions &amp; Output'!$D$42)</f>
        <v>0</v>
      </c>
      <c r="BD22" s="171">
        <f>-BD4/(1-' Assumptions &amp; Output'!$D$42)</f>
        <v>0</v>
      </c>
      <c r="BE22" s="171">
        <f>-BE4/(1-' Assumptions &amp; Output'!$D$42)</f>
        <v>0</v>
      </c>
      <c r="BF22" s="171">
        <f>-BF4/(1-' Assumptions &amp; Output'!$D$42)</f>
        <v>0</v>
      </c>
      <c r="BG22" s="171">
        <f>-BG4/(1-' Assumptions &amp; Output'!$D$42)</f>
        <v>0</v>
      </c>
      <c r="BH22" s="171">
        <f>-BH4/(1-' Assumptions &amp; Output'!$D$42)</f>
        <v>0</v>
      </c>
      <c r="BI22" s="171">
        <f>-BI4/(1-' Assumptions &amp; Output'!$D$42)</f>
        <v>0</v>
      </c>
      <c r="BJ22" s="171">
        <f>-BJ4/(1-' Assumptions &amp; Output'!$D$42)</f>
        <v>0</v>
      </c>
      <c r="BK22" s="171">
        <f>-BK4/(1-' Assumptions &amp; Output'!$D$42)</f>
        <v>0</v>
      </c>
      <c r="BL22" s="171">
        <f>-BL4/(1-' Assumptions &amp; Output'!$D$42)</f>
        <v>0</v>
      </c>
      <c r="BM22" s="171">
        <f>-BM4/(1-' Assumptions &amp; Output'!$D$42)</f>
        <v>0</v>
      </c>
      <c r="BN22" s="171">
        <f>-BN4/(1-' Assumptions &amp; Output'!$D$42)</f>
        <v>0</v>
      </c>
      <c r="BO22" s="171">
        <f>-BO4/(1-' Assumptions &amp; Output'!$D$42)</f>
        <v>0</v>
      </c>
    </row>
    <row r="23" spans="3:67" x14ac:dyDescent="0.35"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170"/>
      <c r="BB23" s="170"/>
      <c r="BC23" s="170"/>
      <c r="BD23" s="170"/>
      <c r="BE23" s="170"/>
      <c r="BF23" s="170"/>
      <c r="BG23" s="170"/>
      <c r="BH23" s="170"/>
      <c r="BI23" s="170"/>
      <c r="BJ23" s="170"/>
      <c r="BK23" s="170"/>
      <c r="BL23" s="170"/>
      <c r="BM23" s="170"/>
      <c r="BN23" s="170"/>
      <c r="BO23" s="170"/>
    </row>
    <row r="24" spans="3:67" x14ac:dyDescent="0.35">
      <c r="G24" s="170" t="s">
        <v>156</v>
      </c>
      <c r="H24" s="172">
        <f>' Assumptions &amp; Output'!$D$38*H22</f>
        <v>0</v>
      </c>
      <c r="I24" s="172">
        <f>' Assumptions &amp; Output'!$D$38*I22</f>
        <v>0</v>
      </c>
      <c r="J24" s="172">
        <f>' Assumptions &amp; Output'!$D$38*J22</f>
        <v>0</v>
      </c>
      <c r="K24" s="172">
        <f>' Assumptions &amp; Output'!$D$38*K22</f>
        <v>0</v>
      </c>
      <c r="L24" s="172">
        <f>' Assumptions &amp; Output'!$D$38*L22</f>
        <v>0</v>
      </c>
      <c r="M24" s="172">
        <f>' Assumptions &amp; Output'!$D$38*M22</f>
        <v>0</v>
      </c>
      <c r="N24" s="172">
        <f>' Assumptions &amp; Output'!$D$38*N22</f>
        <v>0</v>
      </c>
      <c r="O24" s="172">
        <f>' Assumptions &amp; Output'!$D$38*O22</f>
        <v>0</v>
      </c>
      <c r="P24" s="172">
        <f>' Assumptions &amp; Output'!$D$38*P22</f>
        <v>0</v>
      </c>
      <c r="Q24" s="172">
        <f>' Assumptions &amp; Output'!$D$38*Q22</f>
        <v>0</v>
      </c>
      <c r="R24" s="172">
        <f>' Assumptions &amp; Output'!$D$38*R22</f>
        <v>0</v>
      </c>
      <c r="S24" s="172">
        <f>' Assumptions &amp; Output'!$D$38*S22</f>
        <v>0</v>
      </c>
      <c r="T24" s="172">
        <f>' Assumptions &amp; Output'!$D$38*T22</f>
        <v>0</v>
      </c>
      <c r="U24" s="172">
        <f>' Assumptions &amp; Output'!$D$38*U22</f>
        <v>0</v>
      </c>
      <c r="V24" s="172">
        <f>' Assumptions &amp; Output'!$D$38*V22</f>
        <v>0</v>
      </c>
      <c r="W24" s="172">
        <f>' Assumptions &amp; Output'!$D$38*W22</f>
        <v>0</v>
      </c>
      <c r="X24" s="172">
        <f>' Assumptions &amp; Output'!$D$38*X22</f>
        <v>0</v>
      </c>
      <c r="Y24" s="172">
        <f>' Assumptions &amp; Output'!$D$38*Y22</f>
        <v>0</v>
      </c>
      <c r="Z24" s="172">
        <f>' Assumptions &amp; Output'!$D$38*Z22</f>
        <v>0</v>
      </c>
      <c r="AA24" s="172">
        <f>' Assumptions &amp; Output'!$D$38*AA22</f>
        <v>0</v>
      </c>
      <c r="AB24" s="172">
        <f>' Assumptions &amp; Output'!$D$38*AB22</f>
        <v>0</v>
      </c>
      <c r="AC24" s="172">
        <f>' Assumptions &amp; Output'!$D$38*AC22</f>
        <v>0</v>
      </c>
      <c r="AD24" s="172">
        <f>' Assumptions &amp; Output'!$D$38*AD22</f>
        <v>0</v>
      </c>
      <c r="AE24" s="172">
        <f>' Assumptions &amp; Output'!$D$38*AE22</f>
        <v>0</v>
      </c>
      <c r="AF24" s="172">
        <f>' Assumptions &amp; Output'!$D$38*AF22</f>
        <v>0</v>
      </c>
      <c r="AG24" s="172">
        <f>' Assumptions &amp; Output'!$D$38*AG22</f>
        <v>0</v>
      </c>
      <c r="AH24" s="172">
        <f>' Assumptions &amp; Output'!$D$38*AH22</f>
        <v>0</v>
      </c>
      <c r="AI24" s="172">
        <f>' Assumptions &amp; Output'!$D$38*AI22</f>
        <v>0</v>
      </c>
      <c r="AJ24" s="172">
        <f>' Assumptions &amp; Output'!$D$38*AJ22</f>
        <v>0</v>
      </c>
      <c r="AK24" s="172">
        <f>' Assumptions &amp; Output'!$D$38*AK22</f>
        <v>0</v>
      </c>
      <c r="AL24" s="172">
        <f>' Assumptions &amp; Output'!$D$38*AL22</f>
        <v>0</v>
      </c>
      <c r="AM24" s="172">
        <f>' Assumptions &amp; Output'!$D$38*AM22</f>
        <v>0</v>
      </c>
      <c r="AN24" s="172">
        <f>' Assumptions &amp; Output'!$D$38*AN22</f>
        <v>0</v>
      </c>
      <c r="AO24" s="172">
        <f>' Assumptions &amp; Output'!$D$38*AO22</f>
        <v>0</v>
      </c>
      <c r="AP24" s="172">
        <f>' Assumptions &amp; Output'!$D$38*AP22</f>
        <v>0</v>
      </c>
      <c r="AQ24" s="172">
        <f>' Assumptions &amp; Output'!$D$38*AQ22</f>
        <v>0</v>
      </c>
      <c r="AR24" s="172">
        <f>' Assumptions &amp; Output'!$D$38*AR22</f>
        <v>0</v>
      </c>
      <c r="AS24" s="172">
        <f>' Assumptions &amp; Output'!$D$38*AS22</f>
        <v>0</v>
      </c>
      <c r="AT24" s="172">
        <f>' Assumptions &amp; Output'!$D$38*AT22</f>
        <v>0</v>
      </c>
      <c r="AU24" s="172">
        <f>' Assumptions &amp; Output'!$D$38*AU22</f>
        <v>0</v>
      </c>
      <c r="AV24" s="172">
        <f>' Assumptions &amp; Output'!$D$38*AV22</f>
        <v>0</v>
      </c>
      <c r="AW24" s="172">
        <f>' Assumptions &amp; Output'!$D$38*AW22</f>
        <v>0</v>
      </c>
      <c r="AX24" s="172">
        <f>' Assumptions &amp; Output'!$D$38*AX22</f>
        <v>0</v>
      </c>
      <c r="AY24" s="172">
        <f>' Assumptions &amp; Output'!$D$38*AY22</f>
        <v>0</v>
      </c>
      <c r="AZ24" s="172">
        <f>' Assumptions &amp; Output'!$D$38*AZ22</f>
        <v>0</v>
      </c>
      <c r="BA24" s="172">
        <f>' Assumptions &amp; Output'!$D$38*BA22</f>
        <v>0</v>
      </c>
      <c r="BB24" s="172">
        <f>' Assumptions &amp; Output'!$D$38*BB22</f>
        <v>0</v>
      </c>
      <c r="BC24" s="172">
        <f>' Assumptions &amp; Output'!$D$38*BC22</f>
        <v>0</v>
      </c>
      <c r="BD24" s="172">
        <f>' Assumptions &amp; Output'!$D$38*BD22</f>
        <v>0</v>
      </c>
      <c r="BE24" s="172">
        <f>' Assumptions &amp; Output'!$D$38*BE22</f>
        <v>0</v>
      </c>
      <c r="BF24" s="172">
        <f>' Assumptions &amp; Output'!$D$38*BF22</f>
        <v>0</v>
      </c>
      <c r="BG24" s="172">
        <f>' Assumptions &amp; Output'!$D$38*BG22</f>
        <v>0</v>
      </c>
      <c r="BH24" s="172">
        <f>' Assumptions &amp; Output'!$D$38*BH22</f>
        <v>0</v>
      </c>
      <c r="BI24" s="172">
        <f>' Assumptions &amp; Output'!$D$38*BI22</f>
        <v>0</v>
      </c>
      <c r="BJ24" s="172">
        <f>' Assumptions &amp; Output'!$D$38*BJ22</f>
        <v>0</v>
      </c>
      <c r="BK24" s="172">
        <f>' Assumptions &amp; Output'!$D$38*BK22</f>
        <v>0</v>
      </c>
      <c r="BL24" s="172">
        <f>' Assumptions &amp; Output'!$D$38*BL22</f>
        <v>0</v>
      </c>
      <c r="BM24" s="172">
        <f>' Assumptions &amp; Output'!$D$38*BM22</f>
        <v>0</v>
      </c>
      <c r="BN24" s="172">
        <f>' Assumptions &amp; Output'!$D$38*BN22</f>
        <v>0</v>
      </c>
      <c r="BO24" s="172">
        <f>' Assumptions &amp; Output'!$D$38*BO22</f>
        <v>0</v>
      </c>
    </row>
    <row r="25" spans="3:67" x14ac:dyDescent="0.35">
      <c r="G25" s="170" t="s">
        <v>153</v>
      </c>
      <c r="H25" s="172">
        <f>(H22+H4)*' Assumptions &amp; Output'!$D$39</f>
        <v>0</v>
      </c>
      <c r="I25" s="172">
        <f>(I22+I4)*' Assumptions &amp; Output'!$D$39</f>
        <v>0</v>
      </c>
      <c r="J25" s="172">
        <f>(J22+J4)*' Assumptions &amp; Output'!$D$39</f>
        <v>0</v>
      </c>
      <c r="K25" s="172">
        <f>(K22+K4)*' Assumptions &amp; Output'!$D$39</f>
        <v>0</v>
      </c>
      <c r="L25" s="172">
        <f>(L22+L4)*' Assumptions &amp; Output'!$D$39</f>
        <v>0</v>
      </c>
      <c r="M25" s="172">
        <f>(M22+M4)*' Assumptions &amp; Output'!$D$39</f>
        <v>0</v>
      </c>
      <c r="N25" s="172">
        <f>(N22+N4)*' Assumptions &amp; Output'!$D$39</f>
        <v>0</v>
      </c>
      <c r="O25" s="172">
        <f>(O22+O4)*' Assumptions &amp; Output'!$D$39</f>
        <v>0</v>
      </c>
      <c r="P25" s="172">
        <f>(P22+P4)*' Assumptions &amp; Output'!$D$39</f>
        <v>0</v>
      </c>
      <c r="Q25" s="172">
        <f>(Q22+Q4)*' Assumptions &amp; Output'!$D$39</f>
        <v>0</v>
      </c>
      <c r="R25" s="172">
        <f>(R22+R4)*' Assumptions &amp; Output'!$D$39</f>
        <v>0</v>
      </c>
      <c r="S25" s="172">
        <f>(S22+S4)*' Assumptions &amp; Output'!$D$39</f>
        <v>0</v>
      </c>
      <c r="T25" s="172">
        <f>(T22+T4)*' Assumptions &amp; Output'!$D$39</f>
        <v>0</v>
      </c>
      <c r="U25" s="172">
        <f>(U22+U4)*' Assumptions &amp; Output'!$D$39</f>
        <v>0</v>
      </c>
      <c r="V25" s="172">
        <f>(V22+V4)*' Assumptions &amp; Output'!$D$39</f>
        <v>0</v>
      </c>
      <c r="W25" s="172">
        <f>(W22+W4)*' Assumptions &amp; Output'!$D$39</f>
        <v>0</v>
      </c>
      <c r="X25" s="172">
        <f>(X22+X4)*' Assumptions &amp; Output'!$D$39</f>
        <v>0</v>
      </c>
      <c r="Y25" s="172">
        <f>(Y22+Y4)*' Assumptions &amp; Output'!$D$39</f>
        <v>0</v>
      </c>
      <c r="Z25" s="172">
        <f>(Z22+Z4)*' Assumptions &amp; Output'!$D$39</f>
        <v>0</v>
      </c>
      <c r="AA25" s="172">
        <f>(AA22+AA4)*' Assumptions &amp; Output'!$D$39</f>
        <v>0</v>
      </c>
      <c r="AB25" s="172">
        <f>(AB22+AB4)*' Assumptions &amp; Output'!$D$39</f>
        <v>0</v>
      </c>
      <c r="AC25" s="172">
        <f>(AC22+AC4)*' Assumptions &amp; Output'!$D$39</f>
        <v>0</v>
      </c>
      <c r="AD25" s="172">
        <f>(AD22+AD4)*' Assumptions &amp; Output'!$D$39</f>
        <v>0</v>
      </c>
      <c r="AE25" s="172">
        <f>(AE22+AE4)*' Assumptions &amp; Output'!$D$39</f>
        <v>0</v>
      </c>
      <c r="AF25" s="172">
        <f>(AF22+AF4)*' Assumptions &amp; Output'!$D$39</f>
        <v>0</v>
      </c>
      <c r="AG25" s="172">
        <f>(AG22+AG4)*' Assumptions &amp; Output'!$D$39</f>
        <v>0</v>
      </c>
      <c r="AH25" s="172">
        <f>(AH22+AH4)*' Assumptions &amp; Output'!$D$39</f>
        <v>0</v>
      </c>
      <c r="AI25" s="172">
        <f>(AI22+AI4)*' Assumptions &amp; Output'!$D$39</f>
        <v>0</v>
      </c>
      <c r="AJ25" s="172">
        <f>(AJ22+AJ4)*' Assumptions &amp; Output'!$D$39</f>
        <v>0</v>
      </c>
      <c r="AK25" s="172">
        <f>(AK22+AK4)*' Assumptions &amp; Output'!$D$39</f>
        <v>0</v>
      </c>
      <c r="AL25" s="172">
        <f>(AL22+AL4)*' Assumptions &amp; Output'!$D$39</f>
        <v>0</v>
      </c>
      <c r="AM25" s="172">
        <f>(AM22+AM4)*' Assumptions &amp; Output'!$D$39</f>
        <v>0</v>
      </c>
      <c r="AN25" s="172">
        <f>(AN22+AN4)*' Assumptions &amp; Output'!$D$39</f>
        <v>0</v>
      </c>
      <c r="AO25" s="172">
        <f>(AO22+AO4)*' Assumptions &amp; Output'!$D$39</f>
        <v>0</v>
      </c>
      <c r="AP25" s="172">
        <f>(AP22+AP4)*' Assumptions &amp; Output'!$D$39</f>
        <v>0</v>
      </c>
      <c r="AQ25" s="172">
        <f>(AQ22+AQ4)*' Assumptions &amp; Output'!$D$39</f>
        <v>0</v>
      </c>
      <c r="AR25" s="172">
        <f>(AR22+AR4)*' Assumptions &amp; Output'!$D$39</f>
        <v>0</v>
      </c>
      <c r="AS25" s="172">
        <f>(AS22+AS4)*' Assumptions &amp; Output'!$D$39</f>
        <v>0</v>
      </c>
      <c r="AT25" s="172">
        <f>(AT22+AT4)*' Assumptions &amp; Output'!$D$39</f>
        <v>0</v>
      </c>
      <c r="AU25" s="172">
        <f>(AU22+AU4)*' Assumptions &amp; Output'!$D$39</f>
        <v>0</v>
      </c>
      <c r="AV25" s="172">
        <f>(AV22+AV4)*' Assumptions &amp; Output'!$D$39</f>
        <v>0</v>
      </c>
      <c r="AW25" s="172">
        <f>(AW22+AW4)*' Assumptions &amp; Output'!$D$39</f>
        <v>0</v>
      </c>
      <c r="AX25" s="172">
        <f>(AX22+AX4)*' Assumptions &amp; Output'!$D$39</f>
        <v>0</v>
      </c>
      <c r="AY25" s="172">
        <f>(AY22+AY4)*' Assumptions &amp; Output'!$D$39</f>
        <v>0</v>
      </c>
      <c r="AZ25" s="172">
        <f>(AZ22+AZ4)*' Assumptions &amp; Output'!$D$39</f>
        <v>0</v>
      </c>
      <c r="BA25" s="172">
        <f>(BA22+BA4)*' Assumptions &amp; Output'!$D$39</f>
        <v>0</v>
      </c>
      <c r="BB25" s="172">
        <f>(BB22+BB4)*' Assumptions &amp; Output'!$D$39</f>
        <v>0</v>
      </c>
      <c r="BC25" s="172">
        <f>(BC22+BC4)*' Assumptions &amp; Output'!$D$39</f>
        <v>0</v>
      </c>
      <c r="BD25" s="172">
        <f>(BD22+BD4)*' Assumptions &amp; Output'!$D$39</f>
        <v>0</v>
      </c>
      <c r="BE25" s="172">
        <f>(BE22+BE4)*' Assumptions &amp; Output'!$D$39</f>
        <v>0</v>
      </c>
      <c r="BF25" s="172">
        <f>(BF22+BF4)*' Assumptions &amp; Output'!$D$39</f>
        <v>0</v>
      </c>
      <c r="BG25" s="172">
        <f>(BG22+BG4)*' Assumptions &amp; Output'!$D$39</f>
        <v>0</v>
      </c>
      <c r="BH25" s="172">
        <f>(BH22+BH4)*' Assumptions &amp; Output'!$D$39</f>
        <v>0</v>
      </c>
      <c r="BI25" s="172">
        <f>(BI22+BI4)*' Assumptions &amp; Output'!$D$39</f>
        <v>0</v>
      </c>
      <c r="BJ25" s="172">
        <f>(BJ22+BJ4)*' Assumptions &amp; Output'!$D$39</f>
        <v>0</v>
      </c>
      <c r="BK25" s="172">
        <f>(BK22+BK4)*' Assumptions &amp; Output'!$D$39</f>
        <v>0</v>
      </c>
      <c r="BL25" s="172">
        <f>(BL22+BL4)*' Assumptions &amp; Output'!$D$39</f>
        <v>0</v>
      </c>
      <c r="BM25" s="172">
        <f>(BM22+BM4)*' Assumptions &amp; Output'!$D$39</f>
        <v>0</v>
      </c>
      <c r="BN25" s="172">
        <f>(BN22+BN4)*' Assumptions &amp; Output'!$D$39</f>
        <v>0</v>
      </c>
      <c r="BO25" s="172">
        <f>(BO22+BO4)*' Assumptions &amp; Output'!$D$39</f>
        <v>0</v>
      </c>
    </row>
    <row r="26" spans="3:67" x14ac:dyDescent="0.35">
      <c r="G26" s="170" t="s">
        <v>59</v>
      </c>
      <c r="H26" s="172">
        <f>' Assumptions &amp; Output'!$D$37</f>
        <v>3000000</v>
      </c>
      <c r="I26" s="173">
        <v>0</v>
      </c>
      <c r="J26" s="173">
        <v>0</v>
      </c>
      <c r="K26" s="173">
        <v>0</v>
      </c>
      <c r="L26" s="173">
        <v>0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  <c r="R26" s="173">
        <v>0</v>
      </c>
      <c r="S26" s="173">
        <v>0</v>
      </c>
      <c r="T26" s="173">
        <v>0</v>
      </c>
      <c r="U26" s="173">
        <v>0</v>
      </c>
      <c r="V26" s="173">
        <v>0</v>
      </c>
      <c r="W26" s="173">
        <v>0</v>
      </c>
      <c r="X26" s="173">
        <v>0</v>
      </c>
      <c r="Y26" s="173">
        <v>0</v>
      </c>
      <c r="Z26" s="173">
        <v>0</v>
      </c>
      <c r="AA26" s="173">
        <v>0</v>
      </c>
      <c r="AB26" s="173">
        <v>0</v>
      </c>
      <c r="AC26" s="173">
        <v>0</v>
      </c>
      <c r="AD26" s="173">
        <v>0</v>
      </c>
      <c r="AE26" s="173">
        <v>0</v>
      </c>
      <c r="AF26" s="173">
        <v>0</v>
      </c>
      <c r="AG26" s="173">
        <v>0</v>
      </c>
      <c r="AH26" s="173">
        <v>0</v>
      </c>
      <c r="AI26" s="173">
        <v>0</v>
      </c>
      <c r="AJ26" s="173">
        <v>0</v>
      </c>
      <c r="AK26" s="173">
        <v>0</v>
      </c>
      <c r="AL26" s="173">
        <v>0</v>
      </c>
      <c r="AM26" s="173">
        <v>0</v>
      </c>
      <c r="AN26" s="173">
        <v>0</v>
      </c>
      <c r="AO26" s="173">
        <v>0</v>
      </c>
      <c r="AP26" s="173">
        <v>0</v>
      </c>
      <c r="AQ26" s="173">
        <v>0</v>
      </c>
      <c r="AR26" s="173">
        <v>0</v>
      </c>
      <c r="AS26" s="173">
        <v>0</v>
      </c>
      <c r="AT26" s="173">
        <v>0</v>
      </c>
      <c r="AU26" s="173">
        <v>0</v>
      </c>
      <c r="AV26" s="173">
        <v>0</v>
      </c>
      <c r="AW26" s="173">
        <v>0</v>
      </c>
      <c r="AX26" s="173">
        <v>0</v>
      </c>
      <c r="AY26" s="173">
        <v>0</v>
      </c>
      <c r="AZ26" s="173">
        <v>0</v>
      </c>
      <c r="BA26" s="173">
        <v>0</v>
      </c>
      <c r="BB26" s="173">
        <v>0</v>
      </c>
      <c r="BC26" s="173">
        <v>0</v>
      </c>
      <c r="BD26" s="173">
        <v>0</v>
      </c>
      <c r="BE26" s="173">
        <v>0</v>
      </c>
      <c r="BF26" s="173">
        <v>0</v>
      </c>
      <c r="BG26" s="173">
        <v>0</v>
      </c>
      <c r="BH26" s="173">
        <v>0</v>
      </c>
      <c r="BI26" s="173">
        <v>0</v>
      </c>
      <c r="BJ26" s="173">
        <v>0</v>
      </c>
      <c r="BK26" s="173">
        <v>0</v>
      </c>
      <c r="BL26" s="173">
        <v>0</v>
      </c>
      <c r="BM26" s="173">
        <v>0</v>
      </c>
      <c r="BN26" s="173">
        <v>0</v>
      </c>
      <c r="BO26" s="173">
        <v>0</v>
      </c>
    </row>
    <row r="27" spans="3:67" x14ac:dyDescent="0.35">
      <c r="G27" s="170" t="s">
        <v>157</v>
      </c>
      <c r="H27" s="171">
        <f>IF(H1,' Assumptions &amp; Output'!$D$40/4,0)</f>
        <v>125000</v>
      </c>
      <c r="I27" s="171">
        <f>IF(I1,' Assumptions &amp; Output'!$D$40/4,0)</f>
        <v>125000</v>
      </c>
      <c r="J27" s="171">
        <f>IF(J1,' Assumptions &amp; Output'!$D$40/4,0)</f>
        <v>125000</v>
      </c>
      <c r="K27" s="171">
        <f>IF(K1,' Assumptions &amp; Output'!$D$40/4,0)</f>
        <v>125000</v>
      </c>
      <c r="L27" s="171">
        <f>IF(L1,' Assumptions &amp; Output'!$D$40/4,0)</f>
        <v>125000</v>
      </c>
      <c r="M27" s="171">
        <f>IF(M1,' Assumptions &amp; Output'!$D$40/4,0)</f>
        <v>125000</v>
      </c>
      <c r="N27" s="171">
        <f>IF(N1,' Assumptions &amp; Output'!$D$40/4,0)</f>
        <v>125000</v>
      </c>
      <c r="O27" s="171">
        <f>IF(O1,' Assumptions &amp; Output'!$D$40/4,0)</f>
        <v>125000</v>
      </c>
      <c r="P27" s="171">
        <f>IF(P1,' Assumptions &amp; Output'!$D$40/4,0)</f>
        <v>125000</v>
      </c>
      <c r="Q27" s="171">
        <f>IF(Q1,' Assumptions &amp; Output'!$D$40/4,0)</f>
        <v>125000</v>
      </c>
      <c r="R27" s="171">
        <f>IF(R1,' Assumptions &amp; Output'!$D$40/4,0)</f>
        <v>125000</v>
      </c>
      <c r="S27" s="171">
        <f>IF(S1,' Assumptions &amp; Output'!$D$40/4,0)</f>
        <v>125000</v>
      </c>
      <c r="T27" s="171">
        <f>IF(T1,' Assumptions &amp; Output'!$D$40/4,0)</f>
        <v>125000</v>
      </c>
      <c r="U27" s="171">
        <f>IF(U1,' Assumptions &amp; Output'!$D$40/4,0)</f>
        <v>125000</v>
      </c>
      <c r="V27" s="171">
        <f>IF(V1,' Assumptions &amp; Output'!$D$40/4,0)</f>
        <v>125000</v>
      </c>
      <c r="W27" s="171">
        <f>IF(W1,' Assumptions &amp; Output'!$D$40/4,0)</f>
        <v>125000</v>
      </c>
      <c r="X27" s="171">
        <f>IF(X1,' Assumptions &amp; Output'!$D$40/4,0)</f>
        <v>0</v>
      </c>
      <c r="Y27" s="171">
        <f>IF(Y1,' Assumptions &amp; Output'!$D$40/4,0)</f>
        <v>0</v>
      </c>
      <c r="Z27" s="171">
        <f>IF(Z1,' Assumptions &amp; Output'!$D$40/4,0)</f>
        <v>0</v>
      </c>
      <c r="AA27" s="171">
        <f>IF(AA1,' Assumptions &amp; Output'!$D$40/4,0)</f>
        <v>0</v>
      </c>
      <c r="AB27" s="171">
        <f>IF(AB1,' Assumptions &amp; Output'!$D$40/4,0)</f>
        <v>0</v>
      </c>
      <c r="AC27" s="171">
        <f>IF(AC1,' Assumptions &amp; Output'!$D$40/4,0)</f>
        <v>0</v>
      </c>
      <c r="AD27" s="171">
        <f>IF(AD1,' Assumptions &amp; Output'!$D$40/4,0)</f>
        <v>0</v>
      </c>
      <c r="AE27" s="171">
        <f>IF(AE1,' Assumptions &amp; Output'!$D$40/4,0)</f>
        <v>0</v>
      </c>
      <c r="AF27" s="171">
        <f>IF(AF1,' Assumptions &amp; Output'!$D$40/4,0)</f>
        <v>0</v>
      </c>
      <c r="AG27" s="171">
        <f>IF(AG1,' Assumptions &amp; Output'!$D$40/4,0)</f>
        <v>0</v>
      </c>
      <c r="AH27" s="171">
        <f>IF(AH1,' Assumptions &amp; Output'!$D$40/4,0)</f>
        <v>0</v>
      </c>
      <c r="AI27" s="171">
        <f>IF(AI1,' Assumptions &amp; Output'!$D$40/4,0)</f>
        <v>0</v>
      </c>
      <c r="AJ27" s="171">
        <f>IF(AJ1,' Assumptions &amp; Output'!$D$40/4,0)</f>
        <v>0</v>
      </c>
      <c r="AK27" s="171">
        <f>IF(AK1,' Assumptions &amp; Output'!$D$40/4,0)</f>
        <v>0</v>
      </c>
      <c r="AL27" s="171">
        <f>IF(AL1,' Assumptions &amp; Output'!$D$40/4,0)</f>
        <v>0</v>
      </c>
      <c r="AM27" s="171">
        <f>IF(AM1,' Assumptions &amp; Output'!$D$40/4,0)</f>
        <v>0</v>
      </c>
      <c r="AN27" s="171">
        <f>IF(AN1,' Assumptions &amp; Output'!$D$40/4,0)</f>
        <v>0</v>
      </c>
      <c r="AO27" s="171">
        <f>IF(AO1,' Assumptions &amp; Output'!$D$40/4,0)</f>
        <v>0</v>
      </c>
      <c r="AP27" s="171">
        <f>IF(AP1,' Assumptions &amp; Output'!$D$40/4,0)</f>
        <v>0</v>
      </c>
      <c r="AQ27" s="171">
        <f>IF(AQ1,' Assumptions &amp; Output'!$D$40/4,0)</f>
        <v>0</v>
      </c>
      <c r="AR27" s="171">
        <f>IF(AR1,' Assumptions &amp; Output'!$D$40/4,0)</f>
        <v>0</v>
      </c>
      <c r="AS27" s="171">
        <f>IF(AS1,' Assumptions &amp; Output'!$D$40/4,0)</f>
        <v>0</v>
      </c>
      <c r="AT27" s="171">
        <f>IF(AT1,' Assumptions &amp; Output'!$D$40/4,0)</f>
        <v>0</v>
      </c>
      <c r="AU27" s="171">
        <f>IF(AU1,' Assumptions &amp; Output'!$D$40/4,0)</f>
        <v>0</v>
      </c>
      <c r="AV27" s="171">
        <f>IF(AV1,' Assumptions &amp; Output'!$D$40/4,0)</f>
        <v>0</v>
      </c>
      <c r="AW27" s="171">
        <f>IF(AW1,' Assumptions &amp; Output'!$D$40/4,0)</f>
        <v>0</v>
      </c>
      <c r="AX27" s="171">
        <f>IF(AX1,' Assumptions &amp; Output'!$D$40/4,0)</f>
        <v>0</v>
      </c>
      <c r="AY27" s="171">
        <f>IF(AY1,' Assumptions &amp; Output'!$D$40/4,0)</f>
        <v>0</v>
      </c>
      <c r="AZ27" s="171">
        <f>IF(AZ1,' Assumptions &amp; Output'!$D$40/4,0)</f>
        <v>0</v>
      </c>
      <c r="BA27" s="171">
        <f>IF(BA1,' Assumptions &amp; Output'!$D$40/4,0)</f>
        <v>0</v>
      </c>
      <c r="BB27" s="171">
        <f>IF(BB1,' Assumptions &amp; Output'!$D$40/4,0)</f>
        <v>0</v>
      </c>
      <c r="BC27" s="171">
        <f>IF(BC1,' Assumptions &amp; Output'!$D$40/4,0)</f>
        <v>0</v>
      </c>
      <c r="BD27" s="171">
        <f>IF(BD1,' Assumptions &amp; Output'!$D$40/4,0)</f>
        <v>0</v>
      </c>
      <c r="BE27" s="171">
        <f>IF(BE1,' Assumptions &amp; Output'!$D$40/4,0)</f>
        <v>0</v>
      </c>
      <c r="BF27" s="171">
        <f>IF(BF1,' Assumptions &amp; Output'!$D$40/4,0)</f>
        <v>0</v>
      </c>
      <c r="BG27" s="171">
        <f>IF(BG1,' Assumptions &amp; Output'!$D$40/4,0)</f>
        <v>0</v>
      </c>
      <c r="BH27" s="171">
        <f>IF(BH1,' Assumptions &amp; Output'!$D$40/4,0)</f>
        <v>0</v>
      </c>
      <c r="BI27" s="171">
        <f>IF(BI1,' Assumptions &amp; Output'!$D$40/4,0)</f>
        <v>0</v>
      </c>
      <c r="BJ27" s="171">
        <f>IF(BJ1,' Assumptions &amp; Output'!$D$40/4,0)</f>
        <v>0</v>
      </c>
      <c r="BK27" s="171">
        <f>IF(BK1,' Assumptions &amp; Output'!$D$40/4,0)</f>
        <v>0</v>
      </c>
      <c r="BL27" s="171">
        <f>IF(BL1,' Assumptions &amp; Output'!$D$40/4,0)</f>
        <v>0</v>
      </c>
      <c r="BM27" s="171">
        <f>IF(BM1,' Assumptions &amp; Output'!$D$40/4,0)</f>
        <v>0</v>
      </c>
      <c r="BN27" s="171">
        <f>IF(BN1,' Assumptions &amp; Output'!$D$40/4,0)</f>
        <v>0</v>
      </c>
      <c r="BO27" s="171">
        <f>IF(BO1,' Assumptions &amp; Output'!$D$40/4,0)</f>
        <v>0</v>
      </c>
    </row>
    <row r="28" spans="3:67" x14ac:dyDescent="0.35">
      <c r="G28" s="170" t="s">
        <v>159</v>
      </c>
      <c r="H28" s="171">
        <f>IF(H3&lt;=' Assumptions &amp; Output'!$D$15,' Assumptions &amp; Output'!$D$41/4,0)</f>
        <v>450000</v>
      </c>
      <c r="I28" s="171">
        <f>IF(I3&lt;=' Assumptions &amp; Output'!$D$15,' Assumptions &amp; Output'!$D$41/4,0)</f>
        <v>450000</v>
      </c>
      <c r="J28" s="171">
        <f>IF(J3&lt;=' Assumptions &amp; Output'!$D$15,' Assumptions &amp; Output'!$D$41/4,0)</f>
        <v>450000</v>
      </c>
      <c r="K28" s="171">
        <f>IF(K3&lt;=' Assumptions &amp; Output'!$D$15,' Assumptions &amp; Output'!$D$41/4,0)</f>
        <v>450000</v>
      </c>
      <c r="L28" s="171">
        <f>IF(L3&lt;=' Assumptions &amp; Output'!$D$15,' Assumptions &amp; Output'!$D$41/4,0)</f>
        <v>450000</v>
      </c>
      <c r="M28" s="171">
        <f>IF(M3&lt;=' Assumptions &amp; Output'!$D$15,' Assumptions &amp; Output'!$D$41/4,0)</f>
        <v>450000</v>
      </c>
      <c r="N28" s="171">
        <f>IF(N3&lt;=' Assumptions &amp; Output'!$D$15,' Assumptions &amp; Output'!$D$41/4,0)</f>
        <v>450000</v>
      </c>
      <c r="O28" s="171">
        <f>IF(O3&lt;=' Assumptions &amp; Output'!$D$15,' Assumptions &amp; Output'!$D$41/4,0)</f>
        <v>450000</v>
      </c>
      <c r="P28" s="171">
        <f>IF(P3&lt;=' Assumptions &amp; Output'!$D$15,' Assumptions &amp; Output'!$D$41/4,0)</f>
        <v>450000</v>
      </c>
      <c r="Q28" s="171">
        <f>IF(Q3&lt;=' Assumptions &amp; Output'!$D$15,' Assumptions &amp; Output'!$D$41/4,0)</f>
        <v>450000</v>
      </c>
      <c r="R28" s="171">
        <f>IF(R3&lt;=' Assumptions &amp; Output'!$D$15,' Assumptions &amp; Output'!$D$41/4,0)</f>
        <v>450000</v>
      </c>
      <c r="S28" s="171">
        <f>IF(S3&lt;=' Assumptions &amp; Output'!$D$15,' Assumptions &amp; Output'!$D$41/4,0)</f>
        <v>450000</v>
      </c>
      <c r="T28" s="171">
        <f>IF(T3&lt;=' Assumptions &amp; Output'!$D$15,' Assumptions &amp; Output'!$D$41/4,0)</f>
        <v>450000</v>
      </c>
      <c r="U28" s="171">
        <f>IF(U3&lt;=' Assumptions &amp; Output'!$D$15,' Assumptions &amp; Output'!$D$41/4,0)</f>
        <v>450000</v>
      </c>
      <c r="V28" s="171">
        <f>IF(V3&lt;=' Assumptions &amp; Output'!$D$15,' Assumptions &amp; Output'!$D$41/4,0)</f>
        <v>450000</v>
      </c>
      <c r="W28" s="171">
        <f>IF(W3&lt;=' Assumptions &amp; Output'!$D$15,' Assumptions &amp; Output'!$D$41/4,0)</f>
        <v>450000</v>
      </c>
      <c r="X28" s="171">
        <f>IF(X3&lt;=' Assumptions &amp; Output'!$D$15,' Assumptions &amp; Output'!$D$41/4,0)</f>
        <v>450000</v>
      </c>
      <c r="Y28" s="171">
        <f>IF(Y3&lt;=' Assumptions &amp; Output'!$D$15,' Assumptions &amp; Output'!$D$41/4,0)</f>
        <v>450000</v>
      </c>
      <c r="Z28" s="171">
        <f>IF(Z3&lt;=' Assumptions &amp; Output'!$D$15,' Assumptions &amp; Output'!$D$41/4,0)</f>
        <v>450000</v>
      </c>
      <c r="AA28" s="171">
        <f>IF(AA3&lt;=' Assumptions &amp; Output'!$D$15,' Assumptions &amp; Output'!$D$41/4,0)</f>
        <v>450000</v>
      </c>
      <c r="AB28" s="171">
        <f>IF(AB3&lt;=' Assumptions &amp; Output'!$D$15,' Assumptions &amp; Output'!$D$41/4,0)</f>
        <v>450000</v>
      </c>
      <c r="AC28" s="171">
        <f>IF(AC3&lt;=' Assumptions &amp; Output'!$D$15,' Assumptions &amp; Output'!$D$41/4,0)</f>
        <v>450000</v>
      </c>
      <c r="AD28" s="171">
        <f>IF(AD3&lt;=' Assumptions &amp; Output'!$D$15,' Assumptions &amp; Output'!$D$41/4,0)</f>
        <v>450000</v>
      </c>
      <c r="AE28" s="171">
        <f>IF(AE3&lt;=' Assumptions &amp; Output'!$D$15,' Assumptions &amp; Output'!$D$41/4,0)</f>
        <v>450000</v>
      </c>
      <c r="AF28" s="171">
        <f>IF(AF3&lt;=' Assumptions &amp; Output'!$D$15,' Assumptions &amp; Output'!$D$41/4,0)</f>
        <v>450000</v>
      </c>
      <c r="AG28" s="171">
        <f>IF(AG3&lt;=' Assumptions &amp; Output'!$D$15,' Assumptions &amp; Output'!$D$41/4,0)</f>
        <v>450000</v>
      </c>
      <c r="AH28" s="171">
        <f>IF(AH3&lt;=' Assumptions &amp; Output'!$D$15,' Assumptions &amp; Output'!$D$41/4,0)</f>
        <v>450000</v>
      </c>
      <c r="AI28" s="171">
        <f>IF(AI3&lt;=' Assumptions &amp; Output'!$D$15,' Assumptions &amp; Output'!$D$41/4,0)</f>
        <v>450000</v>
      </c>
      <c r="AJ28" s="171">
        <f>IF(AJ3&lt;=' Assumptions &amp; Output'!$D$15,' Assumptions &amp; Output'!$D$41/4,0)</f>
        <v>450000</v>
      </c>
      <c r="AK28" s="171">
        <f>IF(AK3&lt;=' Assumptions &amp; Output'!$D$15,' Assumptions &amp; Output'!$D$41/4,0)</f>
        <v>450000</v>
      </c>
      <c r="AL28" s="171">
        <f>IF(AL3&lt;=' Assumptions &amp; Output'!$D$15,' Assumptions &amp; Output'!$D$41/4,0)</f>
        <v>450000</v>
      </c>
      <c r="AM28" s="171">
        <f>IF(AM3&lt;=' Assumptions &amp; Output'!$D$15,' Assumptions &amp; Output'!$D$41/4,0)</f>
        <v>450000</v>
      </c>
      <c r="AN28" s="171">
        <f>IF(AN3&lt;=' Assumptions &amp; Output'!$D$15,' Assumptions &amp; Output'!$D$41/4,0)</f>
        <v>450000</v>
      </c>
      <c r="AO28" s="171">
        <f>IF(AO3&lt;=' Assumptions &amp; Output'!$D$15,' Assumptions &amp; Output'!$D$41/4,0)</f>
        <v>450000</v>
      </c>
      <c r="AP28" s="171">
        <f>IF(AP3&lt;=' Assumptions &amp; Output'!$D$15,' Assumptions &amp; Output'!$D$41/4,0)</f>
        <v>450000</v>
      </c>
      <c r="AQ28" s="171">
        <f>IF(AQ3&lt;=' Assumptions &amp; Output'!$D$15,' Assumptions &amp; Output'!$D$41/4,0)</f>
        <v>450000</v>
      </c>
      <c r="AR28" s="171">
        <f>IF(AR3&lt;=' Assumptions &amp; Output'!$D$15,' Assumptions &amp; Output'!$D$41/4,0)</f>
        <v>0</v>
      </c>
      <c r="AS28" s="171">
        <f>IF(AS3&lt;=' Assumptions &amp; Output'!$D$15,' Assumptions &amp; Output'!$D$41/4,0)</f>
        <v>0</v>
      </c>
      <c r="AT28" s="171">
        <f>IF(AT3&lt;=' Assumptions &amp; Output'!$D$15,' Assumptions &amp; Output'!$D$41/4,0)</f>
        <v>0</v>
      </c>
      <c r="AU28" s="171">
        <f>IF(AU3&lt;=' Assumptions &amp; Output'!$D$15,' Assumptions &amp; Output'!$D$41/4,0)</f>
        <v>0</v>
      </c>
      <c r="AV28" s="171">
        <f>IF(AV3&lt;=' Assumptions &amp; Output'!$D$15,' Assumptions &amp; Output'!$D$41/4,0)</f>
        <v>0</v>
      </c>
      <c r="AW28" s="171">
        <f>IF(AW3&lt;=' Assumptions &amp; Output'!$D$15,' Assumptions &amp; Output'!$D$41/4,0)</f>
        <v>0</v>
      </c>
      <c r="AX28" s="171">
        <f>IF(AX3&lt;=' Assumptions &amp; Output'!$D$15,' Assumptions &amp; Output'!$D$41/4,0)</f>
        <v>0</v>
      </c>
      <c r="AY28" s="171">
        <f>IF(AY3&lt;=' Assumptions &amp; Output'!$D$15,' Assumptions &amp; Output'!$D$41/4,0)</f>
        <v>0</v>
      </c>
      <c r="AZ28" s="171">
        <f>IF(AZ3&lt;=' Assumptions &amp; Output'!$D$15,' Assumptions &amp; Output'!$D$41/4,0)</f>
        <v>0</v>
      </c>
      <c r="BA28" s="171">
        <f>IF(BA3&lt;=' Assumptions &amp; Output'!$D$15,' Assumptions &amp; Output'!$D$41/4,0)</f>
        <v>0</v>
      </c>
      <c r="BB28" s="171">
        <f>IF(BB3&lt;=' Assumptions &amp; Output'!$D$15,' Assumptions &amp; Output'!$D$41/4,0)</f>
        <v>0</v>
      </c>
      <c r="BC28" s="171">
        <f>IF(BC3&lt;=' Assumptions &amp; Output'!$D$15,' Assumptions &amp; Output'!$D$41/4,0)</f>
        <v>0</v>
      </c>
      <c r="BD28" s="171">
        <f>IF(BD3&lt;=' Assumptions &amp; Output'!$D$15,' Assumptions &amp; Output'!$D$41/4,0)</f>
        <v>0</v>
      </c>
      <c r="BE28" s="171">
        <f>IF(BE3&lt;=' Assumptions &amp; Output'!$D$15,' Assumptions &amp; Output'!$D$41/4,0)</f>
        <v>0</v>
      </c>
      <c r="BF28" s="171">
        <f>IF(BF3&lt;=' Assumptions &amp; Output'!$D$15,' Assumptions &amp; Output'!$D$41/4,0)</f>
        <v>0</v>
      </c>
      <c r="BG28" s="171">
        <f>IF(BG3&lt;=' Assumptions &amp; Output'!$D$15,' Assumptions &amp; Output'!$D$41/4,0)</f>
        <v>0</v>
      </c>
      <c r="BH28" s="171">
        <f>IF(BH3&lt;=' Assumptions &amp; Output'!$D$15,' Assumptions &amp; Output'!$D$41/4,0)</f>
        <v>0</v>
      </c>
      <c r="BI28" s="171">
        <f>IF(BI3&lt;=' Assumptions &amp; Output'!$D$15,' Assumptions &amp; Output'!$D$41/4,0)</f>
        <v>0</v>
      </c>
      <c r="BJ28" s="171">
        <f>IF(BJ3&lt;=' Assumptions &amp; Output'!$D$15,' Assumptions &amp; Output'!$D$41/4,0)</f>
        <v>0</v>
      </c>
      <c r="BK28" s="171">
        <f>IF(BK3&lt;=' Assumptions &amp; Output'!$D$15,' Assumptions &amp; Output'!$D$41/4,0)</f>
        <v>0</v>
      </c>
      <c r="BL28" s="171">
        <f>IF(BL3&lt;=' Assumptions &amp; Output'!$D$15,' Assumptions &amp; Output'!$D$41/4,0)</f>
        <v>0</v>
      </c>
      <c r="BM28" s="171">
        <f>IF(BM3&lt;=' Assumptions &amp; Output'!$D$15,' Assumptions &amp; Output'!$D$41/4,0)</f>
        <v>0</v>
      </c>
      <c r="BN28" s="171">
        <f>IF(BN3&lt;=' Assumptions &amp; Output'!$D$15,' Assumptions &amp; Output'!$D$41/4,0)</f>
        <v>0</v>
      </c>
      <c r="BO28" s="171">
        <f>IF(BO3&lt;=' Assumptions &amp; Output'!$D$15,' Assumptions &amp; Output'!$D$41/4,0)</f>
        <v>0</v>
      </c>
    </row>
    <row r="29" spans="3:67" x14ac:dyDescent="0.35">
      <c r="G29" s="170" t="s">
        <v>161</v>
      </c>
      <c r="H29" s="172">
        <f t="shared" ref="H29:AM29" si="7">SUM(H24:H28)</f>
        <v>3575000</v>
      </c>
      <c r="I29" s="172">
        <f t="shared" si="7"/>
        <v>575000</v>
      </c>
      <c r="J29" s="172">
        <f t="shared" si="7"/>
        <v>575000</v>
      </c>
      <c r="K29" s="172">
        <f t="shared" si="7"/>
        <v>575000</v>
      </c>
      <c r="L29" s="172">
        <f t="shared" si="7"/>
        <v>575000</v>
      </c>
      <c r="M29" s="172">
        <f t="shared" si="7"/>
        <v>575000</v>
      </c>
      <c r="N29" s="172">
        <f t="shared" si="7"/>
        <v>575000</v>
      </c>
      <c r="O29" s="172">
        <f t="shared" si="7"/>
        <v>575000</v>
      </c>
      <c r="P29" s="172">
        <f t="shared" si="7"/>
        <v>575000</v>
      </c>
      <c r="Q29" s="172">
        <f t="shared" si="7"/>
        <v>575000</v>
      </c>
      <c r="R29" s="172">
        <f t="shared" si="7"/>
        <v>575000</v>
      </c>
      <c r="S29" s="172">
        <f t="shared" si="7"/>
        <v>575000</v>
      </c>
      <c r="T29" s="172">
        <f t="shared" si="7"/>
        <v>575000</v>
      </c>
      <c r="U29" s="172">
        <f t="shared" si="7"/>
        <v>575000</v>
      </c>
      <c r="V29" s="172">
        <f t="shared" si="7"/>
        <v>575000</v>
      </c>
      <c r="W29" s="172">
        <f t="shared" si="7"/>
        <v>575000</v>
      </c>
      <c r="X29" s="172">
        <f t="shared" si="7"/>
        <v>450000</v>
      </c>
      <c r="Y29" s="172">
        <f t="shared" si="7"/>
        <v>450000</v>
      </c>
      <c r="Z29" s="172">
        <f t="shared" si="7"/>
        <v>450000</v>
      </c>
      <c r="AA29" s="172">
        <f t="shared" si="7"/>
        <v>450000</v>
      </c>
      <c r="AB29" s="172">
        <f t="shared" si="7"/>
        <v>450000</v>
      </c>
      <c r="AC29" s="172">
        <f t="shared" si="7"/>
        <v>450000</v>
      </c>
      <c r="AD29" s="172">
        <f t="shared" si="7"/>
        <v>450000</v>
      </c>
      <c r="AE29" s="172">
        <f t="shared" si="7"/>
        <v>450000</v>
      </c>
      <c r="AF29" s="172">
        <f t="shared" si="7"/>
        <v>450000</v>
      </c>
      <c r="AG29" s="172">
        <f t="shared" si="7"/>
        <v>450000</v>
      </c>
      <c r="AH29" s="172">
        <f t="shared" si="7"/>
        <v>450000</v>
      </c>
      <c r="AI29" s="172">
        <f t="shared" si="7"/>
        <v>450000</v>
      </c>
      <c r="AJ29" s="172">
        <f t="shared" si="7"/>
        <v>450000</v>
      </c>
      <c r="AK29" s="172">
        <f t="shared" si="7"/>
        <v>450000</v>
      </c>
      <c r="AL29" s="172">
        <f t="shared" si="7"/>
        <v>450000</v>
      </c>
      <c r="AM29" s="172">
        <f t="shared" si="7"/>
        <v>450000</v>
      </c>
      <c r="AN29" s="172">
        <f t="shared" ref="AN29:BO29" si="8">SUM(AN24:AN28)</f>
        <v>450000</v>
      </c>
      <c r="AO29" s="172">
        <f t="shared" si="8"/>
        <v>450000</v>
      </c>
      <c r="AP29" s="172">
        <f t="shared" si="8"/>
        <v>450000</v>
      </c>
      <c r="AQ29" s="172">
        <f t="shared" si="8"/>
        <v>450000</v>
      </c>
      <c r="AR29" s="172">
        <f t="shared" si="8"/>
        <v>0</v>
      </c>
      <c r="AS29" s="172">
        <f t="shared" si="8"/>
        <v>0</v>
      </c>
      <c r="AT29" s="172">
        <f t="shared" si="8"/>
        <v>0</v>
      </c>
      <c r="AU29" s="172">
        <f t="shared" si="8"/>
        <v>0</v>
      </c>
      <c r="AV29" s="172">
        <f t="shared" si="8"/>
        <v>0</v>
      </c>
      <c r="AW29" s="172">
        <f t="shared" si="8"/>
        <v>0</v>
      </c>
      <c r="AX29" s="172">
        <f t="shared" si="8"/>
        <v>0</v>
      </c>
      <c r="AY29" s="172">
        <f t="shared" si="8"/>
        <v>0</v>
      </c>
      <c r="AZ29" s="172">
        <f t="shared" si="8"/>
        <v>0</v>
      </c>
      <c r="BA29" s="172">
        <f t="shared" si="8"/>
        <v>0</v>
      </c>
      <c r="BB29" s="172">
        <f t="shared" si="8"/>
        <v>0</v>
      </c>
      <c r="BC29" s="172">
        <f t="shared" si="8"/>
        <v>0</v>
      </c>
      <c r="BD29" s="172">
        <f t="shared" si="8"/>
        <v>0</v>
      </c>
      <c r="BE29" s="172">
        <f t="shared" si="8"/>
        <v>0</v>
      </c>
      <c r="BF29" s="172">
        <f t="shared" si="8"/>
        <v>0</v>
      </c>
      <c r="BG29" s="172">
        <f t="shared" si="8"/>
        <v>0</v>
      </c>
      <c r="BH29" s="172">
        <f t="shared" si="8"/>
        <v>0</v>
      </c>
      <c r="BI29" s="172">
        <f t="shared" si="8"/>
        <v>0</v>
      </c>
      <c r="BJ29" s="172">
        <f t="shared" si="8"/>
        <v>0</v>
      </c>
      <c r="BK29" s="172">
        <f t="shared" si="8"/>
        <v>0</v>
      </c>
      <c r="BL29" s="172">
        <f t="shared" si="8"/>
        <v>0</v>
      </c>
      <c r="BM29" s="172">
        <f t="shared" si="8"/>
        <v>0</v>
      </c>
      <c r="BN29" s="172">
        <f t="shared" si="8"/>
        <v>0</v>
      </c>
      <c r="BO29" s="172">
        <f t="shared" si="8"/>
        <v>0</v>
      </c>
    </row>
    <row r="30" spans="3:67" x14ac:dyDescent="0.35"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70"/>
      <c r="BC30" s="170"/>
      <c r="BD30" s="170"/>
      <c r="BE30" s="170"/>
      <c r="BF30" s="170"/>
      <c r="BG30" s="170"/>
      <c r="BH30" s="170"/>
      <c r="BI30" s="170"/>
      <c r="BJ30" s="170"/>
      <c r="BK30" s="170"/>
      <c r="BL30" s="170"/>
      <c r="BM30" s="170"/>
      <c r="BN30" s="170"/>
      <c r="BO30" s="170"/>
    </row>
    <row r="31" spans="3:67" x14ac:dyDescent="0.35"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  <c r="AP31" s="170"/>
      <c r="AQ31" s="170"/>
      <c r="AR31" s="170"/>
      <c r="AS31" s="170"/>
      <c r="AT31" s="170"/>
      <c r="AU31" s="170"/>
      <c r="AV31" s="170"/>
      <c r="AW31" s="170"/>
      <c r="AX31" s="170"/>
      <c r="AY31" s="170"/>
      <c r="AZ31" s="170"/>
      <c r="BA31" s="170"/>
      <c r="BB31" s="170"/>
      <c r="BC31" s="170"/>
      <c r="BD31" s="170"/>
      <c r="BE31" s="170"/>
      <c r="BF31" s="170"/>
      <c r="BG31" s="170"/>
      <c r="BH31" s="170"/>
      <c r="BI31" s="170"/>
      <c r="BJ31" s="170"/>
      <c r="BK31" s="170"/>
      <c r="BL31" s="170"/>
      <c r="BM31" s="170"/>
      <c r="BN31" s="170"/>
      <c r="BO31" s="170"/>
    </row>
    <row r="32" spans="3:67" x14ac:dyDescent="0.35"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70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70"/>
      <c r="BC32" s="170"/>
      <c r="BD32" s="170"/>
      <c r="BE32" s="170"/>
      <c r="BF32" s="170"/>
      <c r="BG32" s="170"/>
      <c r="BH32" s="170"/>
      <c r="BI32" s="170"/>
      <c r="BJ32" s="170"/>
      <c r="BK32" s="170"/>
      <c r="BL32" s="170"/>
      <c r="BM32" s="170"/>
      <c r="BN32" s="170"/>
      <c r="BO32" s="170"/>
    </row>
    <row r="33" spans="3:67" x14ac:dyDescent="0.35">
      <c r="F33" s="162" t="s">
        <v>146</v>
      </c>
      <c r="G33" s="170" t="s">
        <v>17</v>
      </c>
      <c r="H33" s="171">
        <f ca="1">-H5</f>
        <v>0</v>
      </c>
      <c r="I33" s="171">
        <f t="shared" ref="I33:BO33" ca="1" si="9">I5</f>
        <v>0</v>
      </c>
      <c r="J33" s="171">
        <f t="shared" ca="1" si="9"/>
        <v>0</v>
      </c>
      <c r="K33" s="171">
        <f t="shared" ca="1" si="9"/>
        <v>0</v>
      </c>
      <c r="L33" s="171">
        <f t="shared" ca="1" si="9"/>
        <v>0</v>
      </c>
      <c r="M33" s="171">
        <f t="shared" ca="1" si="9"/>
        <v>0</v>
      </c>
      <c r="N33" s="171">
        <f t="shared" ca="1" si="9"/>
        <v>0</v>
      </c>
      <c r="O33" s="171">
        <f t="shared" ca="1" si="9"/>
        <v>0</v>
      </c>
      <c r="P33" s="171">
        <f t="shared" ca="1" si="9"/>
        <v>0</v>
      </c>
      <c r="Q33" s="171">
        <f t="shared" ca="1" si="9"/>
        <v>0</v>
      </c>
      <c r="R33" s="171">
        <f t="shared" ca="1" si="9"/>
        <v>0</v>
      </c>
      <c r="S33" s="171">
        <f t="shared" ca="1" si="9"/>
        <v>0</v>
      </c>
      <c r="T33" s="171">
        <f t="shared" ca="1" si="9"/>
        <v>0</v>
      </c>
      <c r="U33" s="171">
        <f t="shared" ca="1" si="9"/>
        <v>0</v>
      </c>
      <c r="V33" s="171">
        <f t="shared" ca="1" si="9"/>
        <v>0</v>
      </c>
      <c r="W33" s="171">
        <f t="shared" ca="1" si="9"/>
        <v>0</v>
      </c>
      <c r="X33" s="171">
        <f t="shared" ca="1" si="9"/>
        <v>0</v>
      </c>
      <c r="Y33" s="171">
        <f t="shared" ca="1" si="9"/>
        <v>0</v>
      </c>
      <c r="Z33" s="171">
        <f t="shared" ca="1" si="9"/>
        <v>0</v>
      </c>
      <c r="AA33" s="171">
        <f t="shared" ca="1" si="9"/>
        <v>0</v>
      </c>
      <c r="AB33" s="171">
        <f t="shared" ca="1" si="9"/>
        <v>-59375000</v>
      </c>
      <c r="AC33" s="171">
        <f t="shared" ca="1" si="9"/>
        <v>-59375000</v>
      </c>
      <c r="AD33" s="171">
        <f t="shared" ca="1" si="9"/>
        <v>-59375000</v>
      </c>
      <c r="AE33" s="171">
        <f t="shared" ca="1" si="9"/>
        <v>-59375000</v>
      </c>
      <c r="AF33" s="171">
        <f t="shared" ca="1" si="9"/>
        <v>-59375000</v>
      </c>
      <c r="AG33" s="171">
        <f t="shared" ca="1" si="9"/>
        <v>-59375000</v>
      </c>
      <c r="AH33" s="171">
        <f t="shared" ca="1" si="9"/>
        <v>-59375000</v>
      </c>
      <c r="AI33" s="171">
        <f t="shared" ca="1" si="9"/>
        <v>-59375000</v>
      </c>
      <c r="AJ33" s="171">
        <f t="shared" ca="1" si="9"/>
        <v>-59375000</v>
      </c>
      <c r="AK33" s="171">
        <f t="shared" ca="1" si="9"/>
        <v>-59375000</v>
      </c>
      <c r="AL33" s="171">
        <f t="shared" ca="1" si="9"/>
        <v>-59375000</v>
      </c>
      <c r="AM33" s="171">
        <f t="shared" ca="1" si="9"/>
        <v>-59375000</v>
      </c>
      <c r="AN33" s="171">
        <f t="shared" ca="1" si="9"/>
        <v>-59375000</v>
      </c>
      <c r="AO33" s="171">
        <f t="shared" ca="1" si="9"/>
        <v>-59375000</v>
      </c>
      <c r="AP33" s="171">
        <f t="shared" ca="1" si="9"/>
        <v>-59375000</v>
      </c>
      <c r="AQ33" s="171">
        <f t="shared" ca="1" si="9"/>
        <v>-59375000</v>
      </c>
      <c r="AR33" s="171">
        <f t="shared" ca="1" si="9"/>
        <v>0</v>
      </c>
      <c r="AS33" s="171">
        <f t="shared" ca="1" si="9"/>
        <v>0</v>
      </c>
      <c r="AT33" s="171">
        <f t="shared" ca="1" si="9"/>
        <v>0</v>
      </c>
      <c r="AU33" s="171">
        <f t="shared" ca="1" si="9"/>
        <v>0</v>
      </c>
      <c r="AV33" s="171">
        <f t="shared" ca="1" si="9"/>
        <v>0</v>
      </c>
      <c r="AW33" s="171">
        <f t="shared" ca="1" si="9"/>
        <v>0</v>
      </c>
      <c r="AX33" s="171">
        <f t="shared" ca="1" si="9"/>
        <v>0</v>
      </c>
      <c r="AY33" s="171">
        <f t="shared" ca="1" si="9"/>
        <v>0</v>
      </c>
      <c r="AZ33" s="171">
        <f t="shared" ca="1" si="9"/>
        <v>0</v>
      </c>
      <c r="BA33" s="171">
        <f t="shared" ca="1" si="9"/>
        <v>0</v>
      </c>
      <c r="BB33" s="171">
        <f t="shared" ca="1" si="9"/>
        <v>0</v>
      </c>
      <c r="BC33" s="171">
        <f t="shared" ca="1" si="9"/>
        <v>0</v>
      </c>
      <c r="BD33" s="171">
        <f t="shared" ca="1" si="9"/>
        <v>0</v>
      </c>
      <c r="BE33" s="171">
        <f t="shared" ca="1" si="9"/>
        <v>0</v>
      </c>
      <c r="BF33" s="171">
        <f t="shared" ca="1" si="9"/>
        <v>0</v>
      </c>
      <c r="BG33" s="171">
        <f t="shared" ca="1" si="9"/>
        <v>0</v>
      </c>
      <c r="BH33" s="171">
        <f t="shared" ca="1" si="9"/>
        <v>0</v>
      </c>
      <c r="BI33" s="171">
        <f t="shared" ca="1" si="9"/>
        <v>0</v>
      </c>
      <c r="BJ33" s="171">
        <f t="shared" ca="1" si="9"/>
        <v>0</v>
      </c>
      <c r="BK33" s="171">
        <f t="shared" ca="1" si="9"/>
        <v>0</v>
      </c>
      <c r="BL33" s="171">
        <f t="shared" ca="1" si="9"/>
        <v>0</v>
      </c>
      <c r="BM33" s="171">
        <f t="shared" ca="1" si="9"/>
        <v>0</v>
      </c>
      <c r="BN33" s="171">
        <f t="shared" ca="1" si="9"/>
        <v>0</v>
      </c>
      <c r="BO33" s="171">
        <f t="shared" ca="1" si="9"/>
        <v>0</v>
      </c>
    </row>
    <row r="34" spans="3:67" x14ac:dyDescent="0.35">
      <c r="G34" s="170" t="s">
        <v>4</v>
      </c>
      <c r="H34" s="171">
        <f ca="1">H6</f>
        <v>59375000</v>
      </c>
      <c r="I34" s="171">
        <f t="shared" ref="I34:BO34" ca="1" si="10">I6</f>
        <v>118750000</v>
      </c>
      <c r="J34" s="171">
        <f t="shared" ca="1" si="10"/>
        <v>178125000</v>
      </c>
      <c r="K34" s="171">
        <f t="shared" ca="1" si="10"/>
        <v>237500000</v>
      </c>
      <c r="L34" s="171">
        <f t="shared" ca="1" si="10"/>
        <v>296875000</v>
      </c>
      <c r="M34" s="171">
        <f t="shared" ca="1" si="10"/>
        <v>356250000</v>
      </c>
      <c r="N34" s="171">
        <f t="shared" ca="1" si="10"/>
        <v>415625000</v>
      </c>
      <c r="O34" s="171">
        <f t="shared" ca="1" si="10"/>
        <v>475000000</v>
      </c>
      <c r="P34" s="171">
        <f t="shared" ca="1" si="10"/>
        <v>534375000</v>
      </c>
      <c r="Q34" s="171">
        <f t="shared" ca="1" si="10"/>
        <v>593750000</v>
      </c>
      <c r="R34" s="171">
        <f t="shared" ca="1" si="10"/>
        <v>653125000</v>
      </c>
      <c r="S34" s="171">
        <f t="shared" ca="1" si="10"/>
        <v>712500000</v>
      </c>
      <c r="T34" s="171">
        <f t="shared" ca="1" si="10"/>
        <v>771875000</v>
      </c>
      <c r="U34" s="171">
        <f t="shared" ca="1" si="10"/>
        <v>831250000</v>
      </c>
      <c r="V34" s="171">
        <f t="shared" ca="1" si="10"/>
        <v>890625000</v>
      </c>
      <c r="W34" s="171">
        <f t="shared" ca="1" si="10"/>
        <v>950000000</v>
      </c>
      <c r="X34" s="171">
        <f t="shared" ca="1" si="10"/>
        <v>950000000</v>
      </c>
      <c r="Y34" s="171">
        <f t="shared" ca="1" si="10"/>
        <v>950000000</v>
      </c>
      <c r="Z34" s="171">
        <f t="shared" ca="1" si="10"/>
        <v>950000000</v>
      </c>
      <c r="AA34" s="171">
        <f t="shared" ca="1" si="10"/>
        <v>950000000</v>
      </c>
      <c r="AB34" s="171">
        <f t="shared" ca="1" si="10"/>
        <v>890625000</v>
      </c>
      <c r="AC34" s="171">
        <f t="shared" ca="1" si="10"/>
        <v>831250000</v>
      </c>
      <c r="AD34" s="171">
        <f t="shared" ca="1" si="10"/>
        <v>771875000</v>
      </c>
      <c r="AE34" s="171">
        <f t="shared" ca="1" si="10"/>
        <v>712500000</v>
      </c>
      <c r="AF34" s="171">
        <f t="shared" ca="1" si="10"/>
        <v>653125000</v>
      </c>
      <c r="AG34" s="171">
        <f t="shared" ca="1" si="10"/>
        <v>593750000</v>
      </c>
      <c r="AH34" s="171">
        <f t="shared" ca="1" si="10"/>
        <v>534375000</v>
      </c>
      <c r="AI34" s="171">
        <f t="shared" ca="1" si="10"/>
        <v>475000000</v>
      </c>
      <c r="AJ34" s="171">
        <f t="shared" ca="1" si="10"/>
        <v>415625000</v>
      </c>
      <c r="AK34" s="171">
        <f t="shared" ca="1" si="10"/>
        <v>356250000</v>
      </c>
      <c r="AL34" s="171">
        <f t="shared" ca="1" si="10"/>
        <v>296875000</v>
      </c>
      <c r="AM34" s="171">
        <f t="shared" ca="1" si="10"/>
        <v>237500000</v>
      </c>
      <c r="AN34" s="171">
        <f t="shared" ca="1" si="10"/>
        <v>178125000</v>
      </c>
      <c r="AO34" s="171">
        <f t="shared" ca="1" si="10"/>
        <v>118750000</v>
      </c>
      <c r="AP34" s="171">
        <f t="shared" ca="1" si="10"/>
        <v>59375000</v>
      </c>
      <c r="AQ34" s="171">
        <f t="shared" ca="1" si="10"/>
        <v>0</v>
      </c>
      <c r="AR34" s="171">
        <f t="shared" ca="1" si="10"/>
        <v>0</v>
      </c>
      <c r="AS34" s="171">
        <f t="shared" ca="1" si="10"/>
        <v>0</v>
      </c>
      <c r="AT34" s="171">
        <f t="shared" ca="1" si="10"/>
        <v>0</v>
      </c>
      <c r="AU34" s="171">
        <f t="shared" ca="1" si="10"/>
        <v>0</v>
      </c>
      <c r="AV34" s="171">
        <f t="shared" ca="1" si="10"/>
        <v>0</v>
      </c>
      <c r="AW34" s="171">
        <f t="shared" ca="1" si="10"/>
        <v>0</v>
      </c>
      <c r="AX34" s="171">
        <f t="shared" ca="1" si="10"/>
        <v>0</v>
      </c>
      <c r="AY34" s="171">
        <f t="shared" ca="1" si="10"/>
        <v>0</v>
      </c>
      <c r="AZ34" s="171">
        <f t="shared" ca="1" si="10"/>
        <v>0</v>
      </c>
      <c r="BA34" s="171">
        <f t="shared" ca="1" si="10"/>
        <v>0</v>
      </c>
      <c r="BB34" s="171">
        <f t="shared" ca="1" si="10"/>
        <v>0</v>
      </c>
      <c r="BC34" s="171">
        <f t="shared" ca="1" si="10"/>
        <v>0</v>
      </c>
      <c r="BD34" s="171">
        <f t="shared" ca="1" si="10"/>
        <v>0</v>
      </c>
      <c r="BE34" s="171">
        <f t="shared" ca="1" si="10"/>
        <v>0</v>
      </c>
      <c r="BF34" s="171">
        <f t="shared" ca="1" si="10"/>
        <v>0</v>
      </c>
      <c r="BG34" s="171">
        <f t="shared" ca="1" si="10"/>
        <v>0</v>
      </c>
      <c r="BH34" s="171">
        <f t="shared" ca="1" si="10"/>
        <v>0</v>
      </c>
      <c r="BI34" s="171">
        <f t="shared" ca="1" si="10"/>
        <v>0</v>
      </c>
      <c r="BJ34" s="171">
        <f t="shared" ca="1" si="10"/>
        <v>0</v>
      </c>
      <c r="BK34" s="171">
        <f t="shared" ca="1" si="10"/>
        <v>0</v>
      </c>
      <c r="BL34" s="171">
        <f t="shared" ca="1" si="10"/>
        <v>0</v>
      </c>
      <c r="BM34" s="171">
        <f t="shared" ca="1" si="10"/>
        <v>0</v>
      </c>
      <c r="BN34" s="171">
        <f t="shared" ca="1" si="10"/>
        <v>0</v>
      </c>
      <c r="BO34" s="171">
        <f t="shared" ca="1" si="10"/>
        <v>0</v>
      </c>
    </row>
    <row r="35" spans="3:67" x14ac:dyDescent="0.35">
      <c r="G35" s="170" t="s">
        <v>143</v>
      </c>
      <c r="H35" s="171">
        <f>IF(H3&lt;=' Assumptions &amp; Output'!$D$15,' Assumptions &amp; Output'!$C$4,0)</f>
        <v>1000000000</v>
      </c>
      <c r="I35" s="171">
        <f>IF(I3&lt;=' Assumptions &amp; Output'!$D$15,' Assumptions &amp; Output'!$C$4,0)</f>
        <v>1000000000</v>
      </c>
      <c r="J35" s="171">
        <f>IF(J3&lt;=' Assumptions &amp; Output'!$D$15,' Assumptions &amp; Output'!$C$4,0)</f>
        <v>1000000000</v>
      </c>
      <c r="K35" s="171">
        <f>IF(K3&lt;=' Assumptions &amp; Output'!$D$15,' Assumptions &amp; Output'!$C$4,0)</f>
        <v>1000000000</v>
      </c>
      <c r="L35" s="171">
        <f>IF(L3&lt;=' Assumptions &amp; Output'!$D$15,' Assumptions &amp; Output'!$C$4,0)</f>
        <v>1000000000</v>
      </c>
      <c r="M35" s="171">
        <f>IF(M3&lt;=' Assumptions &amp; Output'!$D$15,' Assumptions &amp; Output'!$C$4,0)</f>
        <v>1000000000</v>
      </c>
      <c r="N35" s="171">
        <f>IF(N3&lt;=' Assumptions &amp; Output'!$D$15,' Assumptions &amp; Output'!$C$4,0)</f>
        <v>1000000000</v>
      </c>
      <c r="O35" s="171">
        <f>IF(O3&lt;=' Assumptions &amp; Output'!$D$15,' Assumptions &amp; Output'!$C$4,0)</f>
        <v>1000000000</v>
      </c>
      <c r="P35" s="171">
        <f>IF(P3&lt;=' Assumptions &amp; Output'!$D$15,' Assumptions &amp; Output'!$C$4,0)</f>
        <v>1000000000</v>
      </c>
      <c r="Q35" s="171">
        <f>IF(Q3&lt;=' Assumptions &amp; Output'!$D$15,' Assumptions &amp; Output'!$C$4,0)</f>
        <v>1000000000</v>
      </c>
      <c r="R35" s="171">
        <f>IF(R3&lt;=' Assumptions &amp; Output'!$D$15,' Assumptions &amp; Output'!$C$4,0)</f>
        <v>1000000000</v>
      </c>
      <c r="S35" s="171">
        <f>IF(S3&lt;=' Assumptions &amp; Output'!$D$15,' Assumptions &amp; Output'!$C$4,0)</f>
        <v>1000000000</v>
      </c>
      <c r="T35" s="171">
        <f>IF(T3&lt;=' Assumptions &amp; Output'!$D$15,' Assumptions &amp; Output'!$C$4,0)</f>
        <v>1000000000</v>
      </c>
      <c r="U35" s="171">
        <f>IF(U3&lt;=' Assumptions &amp; Output'!$D$15,' Assumptions &amp; Output'!$C$4,0)</f>
        <v>1000000000</v>
      </c>
      <c r="V35" s="171">
        <f>IF(V3&lt;=' Assumptions &amp; Output'!$D$15,' Assumptions &amp; Output'!$C$4,0)</f>
        <v>1000000000</v>
      </c>
      <c r="W35" s="171">
        <f>IF(W3&lt;=' Assumptions &amp; Output'!$D$15,' Assumptions &amp; Output'!$C$4,0)</f>
        <v>1000000000</v>
      </c>
      <c r="X35" s="171">
        <f>IF(X3&lt;=' Assumptions &amp; Output'!$D$15,' Assumptions &amp; Output'!$C$4,0)</f>
        <v>1000000000</v>
      </c>
      <c r="Y35" s="171">
        <f>IF(Y3&lt;=' Assumptions &amp; Output'!$D$15,' Assumptions &amp; Output'!$C$4,0)</f>
        <v>1000000000</v>
      </c>
      <c r="Z35" s="171">
        <f>IF(Z3&lt;=' Assumptions &amp; Output'!$D$15,' Assumptions &amp; Output'!$C$4,0)</f>
        <v>1000000000</v>
      </c>
      <c r="AA35" s="171">
        <f>IF(AA3&lt;=' Assumptions &amp; Output'!$D$15,' Assumptions &amp; Output'!$C$4,0)</f>
        <v>1000000000</v>
      </c>
      <c r="AB35" s="171">
        <f>IF(AB3&lt;=' Assumptions &amp; Output'!$D$15,' Assumptions &amp; Output'!$C$4,0)</f>
        <v>1000000000</v>
      </c>
      <c r="AC35" s="171">
        <f>IF(AC3&lt;=' Assumptions &amp; Output'!$D$15,' Assumptions &amp; Output'!$C$4,0)</f>
        <v>1000000000</v>
      </c>
      <c r="AD35" s="171">
        <f>IF(AD3&lt;=' Assumptions &amp; Output'!$D$15,' Assumptions &amp; Output'!$C$4,0)</f>
        <v>1000000000</v>
      </c>
      <c r="AE35" s="171">
        <f>IF(AE3&lt;=' Assumptions &amp; Output'!$D$15,' Assumptions &amp; Output'!$C$4,0)</f>
        <v>1000000000</v>
      </c>
      <c r="AF35" s="171">
        <f>IF(AF3&lt;=' Assumptions &amp; Output'!$D$15,' Assumptions &amp; Output'!$C$4,0)</f>
        <v>1000000000</v>
      </c>
      <c r="AG35" s="171">
        <f>IF(AG3&lt;=' Assumptions &amp; Output'!$D$15,' Assumptions &amp; Output'!$C$4,0)</f>
        <v>1000000000</v>
      </c>
      <c r="AH35" s="171">
        <f>IF(AH3&lt;=' Assumptions &amp; Output'!$D$15,' Assumptions &amp; Output'!$C$4,0)</f>
        <v>1000000000</v>
      </c>
      <c r="AI35" s="171">
        <f>IF(AI3&lt;=' Assumptions &amp; Output'!$D$15,' Assumptions &amp; Output'!$C$4,0)</f>
        <v>1000000000</v>
      </c>
      <c r="AJ35" s="171">
        <f>IF(AJ3&lt;=' Assumptions &amp; Output'!$D$15,' Assumptions &amp; Output'!$C$4,0)</f>
        <v>1000000000</v>
      </c>
      <c r="AK35" s="171">
        <f>IF(AK3&lt;=' Assumptions &amp; Output'!$D$15,' Assumptions &amp; Output'!$C$4,0)</f>
        <v>1000000000</v>
      </c>
      <c r="AL35" s="171">
        <f>IF(AL3&lt;=' Assumptions &amp; Output'!$D$15,' Assumptions &amp; Output'!$C$4,0)</f>
        <v>1000000000</v>
      </c>
      <c r="AM35" s="171">
        <f>IF(AM3&lt;=' Assumptions &amp; Output'!$D$15,' Assumptions &amp; Output'!$C$4,0)</f>
        <v>1000000000</v>
      </c>
      <c r="AN35" s="171">
        <f>IF(AN3&lt;=' Assumptions &amp; Output'!$D$15,' Assumptions &amp; Output'!$C$4,0)</f>
        <v>1000000000</v>
      </c>
      <c r="AO35" s="171">
        <f>IF(AO3&lt;=' Assumptions &amp; Output'!$D$15,' Assumptions &amp; Output'!$C$4,0)</f>
        <v>1000000000</v>
      </c>
      <c r="AP35" s="171">
        <f>IF(AP3&lt;=' Assumptions &amp; Output'!$D$15,' Assumptions &amp; Output'!$C$4,0)</f>
        <v>1000000000</v>
      </c>
      <c r="AQ35" s="171">
        <f>IF(AQ3&lt;=' Assumptions &amp; Output'!$D$15,' Assumptions &amp; Output'!$C$4,0)</f>
        <v>1000000000</v>
      </c>
      <c r="AR35" s="171">
        <f>IF(AR3&lt;=' Assumptions &amp; Output'!$D$15,' Assumptions &amp; Output'!$C$4,0)</f>
        <v>0</v>
      </c>
      <c r="AS35" s="171">
        <f>IF(AS3&lt;=' Assumptions &amp; Output'!$D$15,' Assumptions &amp; Output'!$C$4,0)</f>
        <v>0</v>
      </c>
      <c r="AT35" s="171">
        <f>IF(AT3&lt;=' Assumptions &amp; Output'!$D$15,' Assumptions &amp; Output'!$C$4,0)</f>
        <v>0</v>
      </c>
      <c r="AU35" s="171">
        <f>IF(AU3&lt;=' Assumptions &amp; Output'!$D$15,' Assumptions &amp; Output'!$C$4,0)</f>
        <v>0</v>
      </c>
      <c r="AV35" s="171">
        <f>IF(AV3&lt;=' Assumptions &amp; Output'!$D$15,' Assumptions &amp; Output'!$C$4,0)</f>
        <v>0</v>
      </c>
      <c r="AW35" s="171">
        <f>IF(AW3&lt;=' Assumptions &amp; Output'!$D$15,' Assumptions &amp; Output'!$C$4,0)</f>
        <v>0</v>
      </c>
      <c r="AX35" s="171">
        <f>IF(AX3&lt;=' Assumptions &amp; Output'!$D$15,' Assumptions &amp; Output'!$C$4,0)</f>
        <v>0</v>
      </c>
      <c r="AY35" s="171">
        <f>IF(AY3&lt;=' Assumptions &amp; Output'!$D$15,' Assumptions &amp; Output'!$C$4,0)</f>
        <v>0</v>
      </c>
      <c r="AZ35" s="171">
        <f>IF(AZ3&lt;=' Assumptions &amp; Output'!$D$15,' Assumptions &amp; Output'!$C$4,0)</f>
        <v>0</v>
      </c>
      <c r="BA35" s="171">
        <f>IF(BA3&lt;=' Assumptions &amp; Output'!$D$15,' Assumptions &amp; Output'!$C$4,0)</f>
        <v>0</v>
      </c>
      <c r="BB35" s="171">
        <f>IF(BB3&lt;=' Assumptions &amp; Output'!$D$15,' Assumptions &amp; Output'!$C$4,0)</f>
        <v>0</v>
      </c>
      <c r="BC35" s="171">
        <f>IF(BC3&lt;=' Assumptions &amp; Output'!$D$15,' Assumptions &amp; Output'!$C$4,0)</f>
        <v>0</v>
      </c>
      <c r="BD35" s="171">
        <f>IF(BD3&lt;=' Assumptions &amp; Output'!$D$15,' Assumptions &amp; Output'!$C$4,0)</f>
        <v>0</v>
      </c>
      <c r="BE35" s="171">
        <f>IF(BE3&lt;=' Assumptions &amp; Output'!$D$15,' Assumptions &amp; Output'!$C$4,0)</f>
        <v>0</v>
      </c>
      <c r="BF35" s="171">
        <f>IF(BF3&lt;=' Assumptions &amp; Output'!$D$15,' Assumptions &amp; Output'!$C$4,0)</f>
        <v>0</v>
      </c>
      <c r="BG35" s="171">
        <f>IF(BG3&lt;=' Assumptions &amp; Output'!$D$15,' Assumptions &amp; Output'!$C$4,0)</f>
        <v>0</v>
      </c>
      <c r="BH35" s="171">
        <f>IF(BH3&lt;=' Assumptions &amp; Output'!$D$15,' Assumptions &amp; Output'!$C$4,0)</f>
        <v>0</v>
      </c>
      <c r="BI35" s="171">
        <f>IF(BI3&lt;=' Assumptions &amp; Output'!$D$15,' Assumptions &amp; Output'!$C$4,0)</f>
        <v>0</v>
      </c>
      <c r="BJ35" s="171">
        <f>IF(BJ3&lt;=' Assumptions &amp; Output'!$D$15,' Assumptions &amp; Output'!$C$4,0)</f>
        <v>0</v>
      </c>
      <c r="BK35" s="171">
        <f>IF(BK3&lt;=' Assumptions &amp; Output'!$D$15,' Assumptions &amp; Output'!$C$4,0)</f>
        <v>0</v>
      </c>
      <c r="BL35" s="171">
        <f>IF(BL3&lt;=' Assumptions &amp; Output'!$D$15,' Assumptions &amp; Output'!$C$4,0)</f>
        <v>0</v>
      </c>
      <c r="BM35" s="171">
        <f>IF(BM3&lt;=' Assumptions &amp; Output'!$D$15,' Assumptions &amp; Output'!$C$4,0)</f>
        <v>0</v>
      </c>
      <c r="BN35" s="171">
        <f>IF(BN3&lt;=' Assumptions &amp; Output'!$D$15,' Assumptions &amp; Output'!$C$4,0)</f>
        <v>0</v>
      </c>
      <c r="BO35" s="171">
        <f>IF(BO3&lt;=' Assumptions &amp; Output'!$D$15,' Assumptions &amp; Output'!$C$4,0)</f>
        <v>0</v>
      </c>
    </row>
    <row r="36" spans="3:67" x14ac:dyDescent="0.35">
      <c r="G36" s="170" t="s">
        <v>111</v>
      </c>
      <c r="H36" s="171">
        <f ca="1">H34</f>
        <v>59375000</v>
      </c>
      <c r="I36" s="171">
        <f ca="1">H36*(1+' Assumptions &amp; Output'!$D$20)-I4-I7-I8</f>
        <v>121518961.40140627</v>
      </c>
      <c r="J36" s="171">
        <f ca="1">I36*(1+' Assumptions &amp; Output'!$D$20)-J4-J7-J8</f>
        <v>186561015.10514474</v>
      </c>
      <c r="K36" s="171">
        <f ca="1">J36*(1+' Assumptions &amp; Output'!$D$20)-K4-K7-K8</f>
        <v>254636314.04970589</v>
      </c>
      <c r="L36" s="171">
        <f ca="1">K36*(1+' Assumptions &amp; Output'!$D$20)-L4-L7-L8</f>
        <v>325886314.04970592</v>
      </c>
      <c r="M36" s="171">
        <f ca="1">L36*(1+' Assumptions &amp; Output'!$D$20)-M4-M7-M8</f>
        <v>400459067.73139346</v>
      </c>
      <c r="N36" s="171">
        <f ca="1">M36*(1+' Assumptions &amp; Output'!$D$20)-N4-N7-N8</f>
        <v>478509532.17587966</v>
      </c>
      <c r="O36" s="171">
        <f ca="1">N36*(1+' Assumptions &amp; Output'!$D$20)-O4-O7-O8</f>
        <v>560199890.90935302</v>
      </c>
      <c r="P36" s="171">
        <f ca="1">O36*(1+' Assumptions &amp; Output'!$D$20)-P4-P7-P8</f>
        <v>645699890.90935302</v>
      </c>
      <c r="Q36" s="171">
        <f ca="1">P36*(1+' Assumptions &amp; Output'!$D$20)-Q4-Q7-Q8</f>
        <v>735187195.32737803</v>
      </c>
      <c r="R36" s="171">
        <f ca="1">Q36*(1+' Assumptions &amp; Output'!$D$20)-R4-R7-R8</f>
        <v>828847752.66076148</v>
      </c>
      <c r="S36" s="171">
        <f ca="1">R36*(1+' Assumptions &amp; Output'!$D$20)-S4-S7-S8</f>
        <v>926876183.14092958</v>
      </c>
      <c r="T36" s="171">
        <f ca="1">S36*(1+' Assumptions &amp; Output'!$D$20)-T4-T7-T8</f>
        <v>1029476183.1409297</v>
      </c>
      <c r="U36" s="171">
        <f ca="1">T36*(1+' Assumptions &amp; Output'!$D$20)-U4-U7-U8</f>
        <v>1136860948.4425597</v>
      </c>
      <c r="V36" s="171">
        <f ca="1">U36*(1+' Assumptions &amp; Output'!$D$20)-V4-V7-V8</f>
        <v>1249253617.24262</v>
      </c>
      <c r="W36" s="171">
        <f ca="1">V36*(1+' Assumptions &amp; Output'!$D$20)-W4-W7-W8</f>
        <v>1366887733.8188217</v>
      </c>
      <c r="X36" s="171">
        <f ca="1">W36*(1+' Assumptions &amp; Output'!$D$20)-X4-X7-X8</f>
        <v>1430632733.8188217</v>
      </c>
      <c r="Y36" s="171">
        <f ca="1">X36*(1+' Assumptions &amp; Output'!$D$20)-Y4-Y7-Y8</f>
        <v>1497350490.7793715</v>
      </c>
      <c r="Z36" s="171">
        <f ca="1">Y36*(1+' Assumptions &amp; Output'!$D$20)-Z4-Z7-Z8</f>
        <v>1567179639.6357052</v>
      </c>
      <c r="AA36" s="171">
        <f ca="1">Z36*(1+' Assumptions &amp; Output'!$D$20)-AA4-AA7-AA8</f>
        <v>1640265280.5825863</v>
      </c>
      <c r="AB36" s="171">
        <f ca="1">AA36*(1+' Assumptions &amp; Output'!$D$20)-AB4-AB7-AB8</f>
        <v>1569015280.5825863</v>
      </c>
      <c r="AC36" s="171">
        <f ca="1">AB36*(1+' Assumptions &amp; Output'!$D$20)-AC4-AC7-AC8</f>
        <v>1494442526.9008987</v>
      </c>
      <c r="AD36" s="171">
        <f ca="1">AC36*(1+' Assumptions &amp; Output'!$D$20)-AD4-AD7-AD8</f>
        <v>1416392062.4564123</v>
      </c>
      <c r="AE36" s="171">
        <f ca="1">AD36*(1+' Assumptions &amp; Output'!$D$20)-AE4-AE7-AE8</f>
        <v>1334701703.7229388</v>
      </c>
      <c r="AF36" s="171">
        <f ca="1">AE36*(1+' Assumptions &amp; Output'!$D$20)-AF4-AF7-AF8</f>
        <v>1249201703.7229385</v>
      </c>
      <c r="AG36" s="171">
        <f ca="1">AF36*(1+' Assumptions &amp; Output'!$D$20)-AG4-AG7-AG8</f>
        <v>1159714399.3049133</v>
      </c>
      <c r="AH36" s="171">
        <f ca="1">AG36*(1+' Assumptions &amp; Output'!$D$20)-AH4-AH7-AH8</f>
        <v>1066053841.9715297</v>
      </c>
      <c r="AI36" s="171">
        <f ca="1">AH36*(1+' Assumptions &amp; Output'!$D$20)-AI4-AI7-AI8</f>
        <v>968025411.49136162</v>
      </c>
      <c r="AJ36" s="171">
        <f ca="1">AI36*(1+' Assumptions &amp; Output'!$D$20)-AJ4-AJ7-AJ8</f>
        <v>865425411.49136138</v>
      </c>
      <c r="AK36" s="171">
        <f ca="1">AJ36*(1+' Assumptions &amp; Output'!$D$20)-AK4-AK7-AK8</f>
        <v>758040646.18973112</v>
      </c>
      <c r="AL36" s="171">
        <f ca="1">AK36*(1+' Assumptions &amp; Output'!$D$20)-AL4-AL7-AL8</f>
        <v>645647977.38967085</v>
      </c>
      <c r="AM36" s="171">
        <f ca="1">AL36*(1+' Assumptions &amp; Output'!$D$20)-AM4-AM7-AM8</f>
        <v>528013860.81346893</v>
      </c>
      <c r="AN36" s="171">
        <f ca="1">AM36*(1+' Assumptions &amp; Output'!$D$20)-AN4-AN7-AN8</f>
        <v>404893860.81346869</v>
      </c>
      <c r="AO36" s="171">
        <f ca="1">AN36*(1+' Assumptions &amp; Output'!$D$20)-AO4-AO7-AO8</f>
        <v>276032142.45151234</v>
      </c>
      <c r="AP36" s="171">
        <f ca="1">AO36*(1+' Assumptions &amp; Output'!$D$20)-AP4-AP7-AP8</f>
        <v>141160939.89143988</v>
      </c>
      <c r="AQ36" s="171">
        <f ca="1">AP36*(1+' Assumptions &amp; Output'!$D$20)-AQ4-AQ7-AQ8</f>
        <v>-2.4437904357910156E-6</v>
      </c>
      <c r="AR36" s="171">
        <f ca="1">AQ36*(1+' Assumptions &amp; Output'!$D$20)-AR4-AR7-AR8</f>
        <v>-2.5577569434092241E-6</v>
      </c>
      <c r="AS36" s="171">
        <f ca="1">AR36*(1+' Assumptions &amp; Output'!$D$20)-AS4-AS7-AS8</f>
        <v>-2.6770382949962392E-6</v>
      </c>
      <c r="AT36" s="171">
        <f ca="1">AS36*(1+' Assumptions &amp; Output'!$D$20)-AT4-AT7-AT8</f>
        <v>-2.8018823490413937E-6</v>
      </c>
      <c r="AU36" s="171">
        <f ca="1">AT36*(1+' Assumptions &amp; Output'!$D$20)-AU4-AU7-AU8</f>
        <v>-2.9325485229492193E-6</v>
      </c>
      <c r="AV36" s="171">
        <f ca="1">AU36*(1+' Assumptions &amp; Output'!$D$20)-AV4-AV7-AV8</f>
        <v>-3.0693083320910697E-6</v>
      </c>
      <c r="AW36" s="171">
        <f ca="1">AV36*(1+' Assumptions &amp; Output'!$D$20)-AW4-AW7-AW8</f>
        <v>-3.2124459539954878E-6</v>
      </c>
      <c r="AX36" s="171">
        <f ca="1">AW36*(1+' Assumptions &amp; Output'!$D$20)-AX4-AX7-AX8</f>
        <v>-3.362258818849673E-6</v>
      </c>
      <c r="AY36" s="171">
        <f ca="1">AX36*(1+' Assumptions &amp; Output'!$D$20)-AY4-AY7-AY8</f>
        <v>-3.5190582275390637E-6</v>
      </c>
      <c r="AZ36" s="171">
        <f ca="1">AY36*(1+' Assumptions &amp; Output'!$D$20)-AZ4-AZ7-AZ8</f>
        <v>-3.683169998509284E-6</v>
      </c>
      <c r="BA36" s="171">
        <f ca="1">AZ36*(1+' Assumptions &amp; Output'!$D$20)-BA4-BA7-BA8</f>
        <v>-3.8549351447945861E-6</v>
      </c>
      <c r="BB36" s="171">
        <f ca="1">BA36*(1+' Assumptions &amp; Output'!$D$20)-BB4-BB7-BB8</f>
        <v>-4.0347105826196081E-6</v>
      </c>
      <c r="BC36" s="171">
        <f ca="1">BB36*(1+' Assumptions &amp; Output'!$D$20)-BC4-BC7-BC8</f>
        <v>-4.2228698730468775E-6</v>
      </c>
      <c r="BD36" s="171">
        <f ca="1">BC36*(1+' Assumptions &amp; Output'!$D$20)-BD4-BD7-BD8</f>
        <v>-4.4198039982111424E-6</v>
      </c>
      <c r="BE36" s="171">
        <f ca="1">BD36*(1+' Assumptions &amp; Output'!$D$20)-BE4-BE7-BE8</f>
        <v>-4.6259221737535043E-6</v>
      </c>
      <c r="BF36" s="171">
        <f ca="1">BE36*(1+' Assumptions &amp; Output'!$D$20)-BF4-BF7-BF8</f>
        <v>-4.8416526991435316E-6</v>
      </c>
      <c r="BG36" s="171">
        <f ca="1">BF36*(1+' Assumptions &amp; Output'!$D$20)-BG4-BG7-BG8</f>
        <v>-5.0674438476562543E-6</v>
      </c>
      <c r="BH36" s="171">
        <f ca="1">BG36*(1+' Assumptions &amp; Output'!$D$20)-BH4-BH7-BH8</f>
        <v>-5.3037647978533722E-6</v>
      </c>
      <c r="BI36" s="171">
        <f ca="1">BH36*(1+' Assumptions &amp; Output'!$D$20)-BI4-BI7-BI8</f>
        <v>-5.5511066085042069E-6</v>
      </c>
      <c r="BJ36" s="171">
        <f ca="1">BI36*(1+' Assumptions &amp; Output'!$D$20)-BJ4-BJ7-BJ8</f>
        <v>-5.8099832389722395E-6</v>
      </c>
      <c r="BK36" s="171">
        <f ca="1">BJ36*(1+' Assumptions &amp; Output'!$D$20)-BK4-BK7-BK8</f>
        <v>-6.0809326171875074E-6</v>
      </c>
      <c r="BL36" s="171">
        <f ca="1">BK36*(1+' Assumptions &amp; Output'!$D$20)-BL4-BL7-BL8</f>
        <v>-6.3645177574240481E-6</v>
      </c>
      <c r="BM36" s="171">
        <f ca="1">BL36*(1+' Assumptions &amp; Output'!$D$20)-BM4-BM7-BM8</f>
        <v>-6.6613279302050501E-6</v>
      </c>
      <c r="BN36" s="171">
        <f ca="1">BM36*(1+' Assumptions &amp; Output'!$D$20)-BN4-BN7-BN8</f>
        <v>-6.9719798867666889E-6</v>
      </c>
      <c r="BO36" s="171">
        <f ca="1">BN36*(1+' Assumptions &amp; Output'!$D$20)-BO4-BO7-BO8</f>
        <v>-7.2971191406250099E-6</v>
      </c>
    </row>
    <row r="37" spans="3:67" x14ac:dyDescent="0.35">
      <c r="G37" s="170" t="s">
        <v>123</v>
      </c>
      <c r="H37" s="172">
        <f ca="1">H34+(1-' Assumptions &amp; Output'!$C$55)*(H36-H34)</f>
        <v>59375000</v>
      </c>
      <c r="I37" s="172">
        <f ca="1">I34+(1-' Assumptions &amp; Output'!$C$55)*(I36-I34)</f>
        <v>120965169.12112501</v>
      </c>
      <c r="J37" s="172">
        <f ca="1">J34+(1-' Assumptions &amp; Output'!$C$55)*(J36-J34)</f>
        <v>184873812.0841158</v>
      </c>
      <c r="K37" s="172">
        <f ca="1">K34+(1-' Assumptions &amp; Output'!$C$55)*(K36-K34)</f>
        <v>251209051.23976472</v>
      </c>
      <c r="L37" s="172">
        <f ca="1">L34+(1-' Assumptions &amp; Output'!$C$55)*(L36-L34)</f>
        <v>320084051.23976475</v>
      </c>
      <c r="M37" s="172">
        <f ca="1">M34+(1-' Assumptions &amp; Output'!$C$55)*(M36-M34)</f>
        <v>391617254.18511474</v>
      </c>
      <c r="N37" s="172">
        <f ca="1">N34+(1-' Assumptions &amp; Output'!$C$55)*(N36-N34)</f>
        <v>465932625.7407037</v>
      </c>
      <c r="O37" s="172">
        <f ca="1">O34+(1-' Assumptions &amp; Output'!$C$55)*(O36-O34)</f>
        <v>543159912.72748244</v>
      </c>
      <c r="P37" s="172">
        <f ca="1">P34+(1-' Assumptions &amp; Output'!$C$55)*(P36-P34)</f>
        <v>623434912.72748244</v>
      </c>
      <c r="Q37" s="172">
        <f ca="1">Q34+(1-' Assumptions &amp; Output'!$C$55)*(Q36-Q34)</f>
        <v>706899756.26190245</v>
      </c>
      <c r="R37" s="172">
        <f ca="1">R34+(1-' Assumptions &amp; Output'!$C$55)*(R36-R34)</f>
        <v>793703202.12860918</v>
      </c>
      <c r="S37" s="172">
        <f ca="1">S34+(1-' Assumptions &amp; Output'!$C$55)*(S36-S34)</f>
        <v>884000946.51274371</v>
      </c>
      <c r="T37" s="172">
        <f ca="1">T34+(1-' Assumptions &amp; Output'!$C$55)*(T36-T34)</f>
        <v>977955946.51274371</v>
      </c>
      <c r="U37" s="172">
        <f ca="1">U34+(1-' Assumptions &amp; Output'!$C$55)*(U36-U34)</f>
        <v>1075738758.7540479</v>
      </c>
      <c r="V37" s="172">
        <f ca="1">V34+(1-' Assumptions &amp; Output'!$C$55)*(V36-V34)</f>
        <v>1177527893.794096</v>
      </c>
      <c r="W37" s="172">
        <f ca="1">W34+(1-' Assumptions &amp; Output'!$C$55)*(W36-W34)</f>
        <v>1283510187.0550573</v>
      </c>
      <c r="X37" s="172">
        <f ca="1">X34+(1-' Assumptions &amp; Output'!$C$55)*(X36-X34)</f>
        <v>1334506187.0550573</v>
      </c>
      <c r="Y37" s="172">
        <f ca="1">Y34+(1-' Assumptions &amp; Output'!$C$55)*(Y36-Y34)</f>
        <v>1387880392.6234972</v>
      </c>
      <c r="Z37" s="172">
        <f ca="1">Z34+(1-' Assumptions &amp; Output'!$C$55)*(Z36-Z34)</f>
        <v>1443743711.7085643</v>
      </c>
      <c r="AA37" s="172">
        <f ca="1">AA34+(1-' Assumptions &amp; Output'!$C$55)*(AA36-AA34)</f>
        <v>1502212224.4660692</v>
      </c>
      <c r="AB37" s="172">
        <f ca="1">AB34+(1-' Assumptions &amp; Output'!$C$55)*(AB36-AB34)</f>
        <v>1433337224.4660692</v>
      </c>
      <c r="AC37" s="172">
        <f ca="1">AC34+(1-' Assumptions &amp; Output'!$C$55)*(AC36-AC34)</f>
        <v>1361804021.5207191</v>
      </c>
      <c r="AD37" s="172">
        <f ca="1">AD34+(1-' Assumptions &amp; Output'!$C$55)*(AD36-AD34)</f>
        <v>1287488649.9651299</v>
      </c>
      <c r="AE37" s="172">
        <f ca="1">AE34+(1-' Assumptions &amp; Output'!$C$55)*(AE36-AE34)</f>
        <v>1210261362.9783511</v>
      </c>
      <c r="AF37" s="172">
        <f ca="1">AF34+(1-' Assumptions &amp; Output'!$C$55)*(AF36-AF34)</f>
        <v>1129986362.9783509</v>
      </c>
      <c r="AG37" s="172">
        <f ca="1">AG34+(1-' Assumptions &amp; Output'!$C$55)*(AG36-AG34)</f>
        <v>1046521519.4439306</v>
      </c>
      <c r="AH37" s="172">
        <f ca="1">AH34+(1-' Assumptions &amp; Output'!$C$55)*(AH36-AH34)</f>
        <v>959718073.57722378</v>
      </c>
      <c r="AI37" s="172">
        <f ca="1">AI34+(1-' Assumptions &amp; Output'!$C$55)*(AI36-AI34)</f>
        <v>869420329.19308925</v>
      </c>
      <c r="AJ37" s="172">
        <f ca="1">AJ34+(1-' Assumptions &amp; Output'!$C$55)*(AJ36-AJ34)</f>
        <v>775465329.19308913</v>
      </c>
      <c r="AK37" s="172">
        <f ca="1">AK34+(1-' Assumptions &amp; Output'!$C$55)*(AK36-AK34)</f>
        <v>677682516.95178485</v>
      </c>
      <c r="AL37" s="172">
        <f ca="1">AL34+(1-' Assumptions &amp; Output'!$C$55)*(AL36-AL34)</f>
        <v>575893381.91173673</v>
      </c>
      <c r="AM37" s="172">
        <f ca="1">AM34+(1-' Assumptions &amp; Output'!$C$55)*(AM36-AM34)</f>
        <v>469911088.65077519</v>
      </c>
      <c r="AN37" s="172">
        <f ca="1">AN34+(1-' Assumptions &amp; Output'!$C$55)*(AN36-AN34)</f>
        <v>359540088.65077496</v>
      </c>
      <c r="AO37" s="172">
        <f ca="1">AO34+(1-' Assumptions &amp; Output'!$C$55)*(AO36-AO34)</f>
        <v>244575713.96120989</v>
      </c>
      <c r="AP37" s="172">
        <f ca="1">AP34+(1-' Assumptions &amp; Output'!$C$55)*(AP36-AP34)</f>
        <v>124803751.91315192</v>
      </c>
      <c r="AQ37" s="172">
        <f ca="1">AQ34+(1-' Assumptions &amp; Output'!$C$55)*(AQ36-AQ34)</f>
        <v>-1.9550323486328128E-6</v>
      </c>
      <c r="AR37" s="172">
        <f ca="1">AR34+(1-' Assumptions &amp; Output'!$C$55)*(AR36-AR34)</f>
        <v>-2.0462055547273794E-6</v>
      </c>
      <c r="AS37" s="172">
        <f ca="1">AS34+(1-' Assumptions &amp; Output'!$C$55)*(AS36-AS34)</f>
        <v>-2.1416306359969915E-6</v>
      </c>
      <c r="AT37" s="172">
        <f ca="1">AT34+(1-' Assumptions &amp; Output'!$C$55)*(AT36-AT34)</f>
        <v>-2.2415058792331152E-6</v>
      </c>
      <c r="AU37" s="172">
        <f ca="1">AU34+(1-' Assumptions &amp; Output'!$C$55)*(AU36-AU34)</f>
        <v>-2.3460388183593758E-6</v>
      </c>
      <c r="AV37" s="172">
        <f ca="1">AV34+(1-' Assumptions &amp; Output'!$C$55)*(AV36-AV34)</f>
        <v>-2.4554466656728559E-6</v>
      </c>
      <c r="AW37" s="172">
        <f ca="1">AW34+(1-' Assumptions &amp; Output'!$C$55)*(AW36-AW34)</f>
        <v>-2.5699567631963904E-6</v>
      </c>
      <c r="AX37" s="172">
        <f ca="1">AX34+(1-' Assumptions &amp; Output'!$C$55)*(AX36-AX34)</f>
        <v>-2.6898070550797388E-6</v>
      </c>
      <c r="AY37" s="172">
        <f ca="1">AY34+(1-' Assumptions &amp; Output'!$C$55)*(AY36-AY34)</f>
        <v>-2.8152465820312512E-6</v>
      </c>
      <c r="AZ37" s="172">
        <f ca="1">AZ34+(1-' Assumptions &amp; Output'!$C$55)*(AZ36-AZ34)</f>
        <v>-2.9465359988074274E-6</v>
      </c>
      <c r="BA37" s="172">
        <f ca="1">BA34+(1-' Assumptions &amp; Output'!$C$55)*(BA36-BA34)</f>
        <v>-3.0839481158356691E-6</v>
      </c>
      <c r="BB37" s="172">
        <f ca="1">BB34+(1-' Assumptions &amp; Output'!$C$55)*(BB36-BB34)</f>
        <v>-3.2277684660956868E-6</v>
      </c>
      <c r="BC37" s="172">
        <f ca="1">BC34+(1-' Assumptions &amp; Output'!$C$55)*(BC36-BC34)</f>
        <v>-3.3782958984375023E-6</v>
      </c>
      <c r="BD37" s="172">
        <f ca="1">BD34+(1-' Assumptions &amp; Output'!$C$55)*(BD36-BD34)</f>
        <v>-3.5358431985689142E-6</v>
      </c>
      <c r="BE37" s="172">
        <f ca="1">BE34+(1-' Assumptions &amp; Output'!$C$55)*(BE36-BE34)</f>
        <v>-3.7007377390028035E-6</v>
      </c>
      <c r="BF37" s="172">
        <f ca="1">BF34+(1-' Assumptions &amp; Output'!$C$55)*(BF36-BF34)</f>
        <v>-3.8733221593148255E-6</v>
      </c>
      <c r="BG37" s="172">
        <f ca="1">BG34+(1-' Assumptions &amp; Output'!$C$55)*(BG36-BG34)</f>
        <v>-4.0539550781250038E-6</v>
      </c>
      <c r="BH37" s="172">
        <f ca="1">BH34+(1-' Assumptions &amp; Output'!$C$55)*(BH36-BH34)</f>
        <v>-4.2430118382826979E-6</v>
      </c>
      <c r="BI37" s="172">
        <f ca="1">BI34+(1-' Assumptions &amp; Output'!$C$55)*(BI36-BI34)</f>
        <v>-4.4408852868033653E-6</v>
      </c>
      <c r="BJ37" s="172">
        <f ca="1">BJ34+(1-' Assumptions &amp; Output'!$C$55)*(BJ36-BJ34)</f>
        <v>-4.6479865911777918E-6</v>
      </c>
      <c r="BK37" s="172">
        <f ca="1">BK34+(1-' Assumptions &amp; Output'!$C$55)*(BK36-BK34)</f>
        <v>-4.8647460937500066E-6</v>
      </c>
      <c r="BL37" s="172">
        <f ca="1">BL34+(1-' Assumptions &amp; Output'!$C$55)*(BL36-BL34)</f>
        <v>-5.0916142059392387E-6</v>
      </c>
      <c r="BM37" s="172">
        <f ca="1">BM34+(1-' Assumptions &amp; Output'!$C$55)*(BM36-BM34)</f>
        <v>-5.3290623441640408E-6</v>
      </c>
      <c r="BN37" s="172">
        <f ca="1">BN34+(1-' Assumptions &amp; Output'!$C$55)*(BN36-BN34)</f>
        <v>-5.5775839094133518E-6</v>
      </c>
      <c r="BO37" s="172">
        <f ca="1">BO34+(1-' Assumptions &amp; Output'!$C$55)*(BO36-BO34)</f>
        <v>-5.8376953125000086E-6</v>
      </c>
    </row>
    <row r="38" spans="3:67" x14ac:dyDescent="0.35">
      <c r="G38" s="170" t="s">
        <v>138</v>
      </c>
      <c r="H38" s="171">
        <f>' Assumptions &amp; Output'!$C$4+H4</f>
        <v>940625000</v>
      </c>
      <c r="I38" s="171">
        <f t="shared" ref="I38:AN38" si="11">H38+I4</f>
        <v>881250000</v>
      </c>
      <c r="J38" s="171">
        <f t="shared" si="11"/>
        <v>821875000</v>
      </c>
      <c r="K38" s="171">
        <f t="shared" si="11"/>
        <v>762500000</v>
      </c>
      <c r="L38" s="171">
        <f t="shared" si="11"/>
        <v>703125000</v>
      </c>
      <c r="M38" s="171">
        <f t="shared" si="11"/>
        <v>643750000</v>
      </c>
      <c r="N38" s="171">
        <f t="shared" si="11"/>
        <v>584375000</v>
      </c>
      <c r="O38" s="171">
        <f t="shared" si="11"/>
        <v>525000000</v>
      </c>
      <c r="P38" s="171">
        <f t="shared" si="11"/>
        <v>465625000</v>
      </c>
      <c r="Q38" s="171">
        <f t="shared" si="11"/>
        <v>406250000</v>
      </c>
      <c r="R38" s="171">
        <f t="shared" si="11"/>
        <v>346875000</v>
      </c>
      <c r="S38" s="171">
        <f t="shared" si="11"/>
        <v>287500000</v>
      </c>
      <c r="T38" s="171">
        <f t="shared" si="11"/>
        <v>228125000</v>
      </c>
      <c r="U38" s="171">
        <f t="shared" si="11"/>
        <v>168750000</v>
      </c>
      <c r="V38" s="171">
        <f t="shared" si="11"/>
        <v>109375000</v>
      </c>
      <c r="W38" s="171">
        <f t="shared" si="11"/>
        <v>50000000</v>
      </c>
      <c r="X38" s="171">
        <f t="shared" si="11"/>
        <v>50000000</v>
      </c>
      <c r="Y38" s="171">
        <f t="shared" si="11"/>
        <v>50000000</v>
      </c>
      <c r="Z38" s="171">
        <f t="shared" si="11"/>
        <v>50000000</v>
      </c>
      <c r="AA38" s="171">
        <f t="shared" si="11"/>
        <v>50000000</v>
      </c>
      <c r="AB38" s="171">
        <f t="shared" si="11"/>
        <v>50000000</v>
      </c>
      <c r="AC38" s="171">
        <f t="shared" si="11"/>
        <v>50000000</v>
      </c>
      <c r="AD38" s="171">
        <f t="shared" si="11"/>
        <v>50000000</v>
      </c>
      <c r="AE38" s="171">
        <f t="shared" si="11"/>
        <v>50000000</v>
      </c>
      <c r="AF38" s="171">
        <f t="shared" si="11"/>
        <v>50000000</v>
      </c>
      <c r="AG38" s="171">
        <f t="shared" si="11"/>
        <v>50000000</v>
      </c>
      <c r="AH38" s="171">
        <f t="shared" si="11"/>
        <v>50000000</v>
      </c>
      <c r="AI38" s="171">
        <f t="shared" si="11"/>
        <v>50000000</v>
      </c>
      <c r="AJ38" s="171">
        <f t="shared" si="11"/>
        <v>50000000</v>
      </c>
      <c r="AK38" s="171">
        <f t="shared" si="11"/>
        <v>50000000</v>
      </c>
      <c r="AL38" s="171">
        <f t="shared" si="11"/>
        <v>50000000</v>
      </c>
      <c r="AM38" s="171">
        <f t="shared" si="11"/>
        <v>50000000</v>
      </c>
      <c r="AN38" s="171">
        <f t="shared" si="11"/>
        <v>50000000</v>
      </c>
      <c r="AO38" s="171">
        <f t="shared" ref="AO38:BO38" si="12">AN38+AO4</f>
        <v>50000000</v>
      </c>
      <c r="AP38" s="171">
        <f t="shared" si="12"/>
        <v>50000000</v>
      </c>
      <c r="AQ38" s="171">
        <f t="shared" si="12"/>
        <v>50000000</v>
      </c>
      <c r="AR38" s="171">
        <f t="shared" si="12"/>
        <v>50000000</v>
      </c>
      <c r="AS38" s="171">
        <f t="shared" si="12"/>
        <v>50000000</v>
      </c>
      <c r="AT38" s="171">
        <f t="shared" si="12"/>
        <v>50000000</v>
      </c>
      <c r="AU38" s="171">
        <f t="shared" si="12"/>
        <v>50000000</v>
      </c>
      <c r="AV38" s="171">
        <f t="shared" si="12"/>
        <v>50000000</v>
      </c>
      <c r="AW38" s="171">
        <f t="shared" si="12"/>
        <v>50000000</v>
      </c>
      <c r="AX38" s="171">
        <f t="shared" si="12"/>
        <v>50000000</v>
      </c>
      <c r="AY38" s="171">
        <f t="shared" si="12"/>
        <v>50000000</v>
      </c>
      <c r="AZ38" s="171">
        <f t="shared" si="12"/>
        <v>50000000</v>
      </c>
      <c r="BA38" s="171">
        <f t="shared" si="12"/>
        <v>50000000</v>
      </c>
      <c r="BB38" s="171">
        <f t="shared" si="12"/>
        <v>50000000</v>
      </c>
      <c r="BC38" s="171">
        <f t="shared" si="12"/>
        <v>50000000</v>
      </c>
      <c r="BD38" s="171">
        <f t="shared" si="12"/>
        <v>50000000</v>
      </c>
      <c r="BE38" s="171">
        <f t="shared" si="12"/>
        <v>50000000</v>
      </c>
      <c r="BF38" s="171">
        <f t="shared" si="12"/>
        <v>50000000</v>
      </c>
      <c r="BG38" s="171">
        <f t="shared" si="12"/>
        <v>50000000</v>
      </c>
      <c r="BH38" s="171">
        <f t="shared" si="12"/>
        <v>50000000</v>
      </c>
      <c r="BI38" s="171">
        <f t="shared" si="12"/>
        <v>50000000</v>
      </c>
      <c r="BJ38" s="171">
        <f t="shared" si="12"/>
        <v>50000000</v>
      </c>
      <c r="BK38" s="171">
        <f t="shared" si="12"/>
        <v>50000000</v>
      </c>
      <c r="BL38" s="171">
        <f t="shared" si="12"/>
        <v>50000000</v>
      </c>
      <c r="BM38" s="171">
        <f t="shared" si="12"/>
        <v>50000000</v>
      </c>
      <c r="BN38" s="171">
        <f t="shared" si="12"/>
        <v>50000000</v>
      </c>
      <c r="BO38" s="171">
        <f t="shared" si="12"/>
        <v>50000000</v>
      </c>
    </row>
    <row r="39" spans="3:67" x14ac:dyDescent="0.35"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  <c r="AI39" s="170"/>
      <c r="AJ39" s="170"/>
      <c r="AK39" s="170"/>
      <c r="AL39" s="170"/>
      <c r="AM39" s="170"/>
      <c r="AN39" s="170"/>
      <c r="AO39" s="170"/>
      <c r="AP39" s="170"/>
      <c r="AQ39" s="170"/>
      <c r="AR39" s="170"/>
      <c r="AS39" s="170"/>
      <c r="AT39" s="170"/>
      <c r="AU39" s="170"/>
      <c r="AV39" s="170"/>
      <c r="AW39" s="170"/>
      <c r="AX39" s="170"/>
      <c r="AY39" s="170"/>
      <c r="AZ39" s="170"/>
      <c r="BA39" s="170"/>
      <c r="BB39" s="170"/>
      <c r="BC39" s="170"/>
      <c r="BD39" s="170"/>
      <c r="BE39" s="170"/>
      <c r="BF39" s="170"/>
      <c r="BG39" s="170"/>
      <c r="BH39" s="170"/>
      <c r="BI39" s="170"/>
      <c r="BJ39" s="170"/>
      <c r="BK39" s="170"/>
      <c r="BL39" s="170"/>
      <c r="BM39" s="170"/>
      <c r="BN39" s="170"/>
      <c r="BO39" s="170"/>
    </row>
    <row r="40" spans="3:67" x14ac:dyDescent="0.35">
      <c r="G40" s="170" t="s">
        <v>120</v>
      </c>
      <c r="H40" s="172">
        <f>IF(H1,H35*' Assumptions &amp; Output'!$D$31*0.25,H35*' Assumptions &amp; Output'!$D$32*0.25)</f>
        <v>3125000</v>
      </c>
      <c r="I40" s="172">
        <f>IF(I1,I35*' Assumptions &amp; Output'!$D$31*0.25,I35*' Assumptions &amp; Output'!$D$32*0.25)</f>
        <v>3125000</v>
      </c>
      <c r="J40" s="172">
        <f>IF(J1,J35*' Assumptions &amp; Output'!$D$31*0.25,J35*' Assumptions &amp; Output'!$D$32*0.25)</f>
        <v>3125000</v>
      </c>
      <c r="K40" s="172">
        <f>IF(K1,K35*' Assumptions &amp; Output'!$D$31*0.25,K35*' Assumptions &amp; Output'!$D$32*0.25)</f>
        <v>3125000</v>
      </c>
      <c r="L40" s="172">
        <f>IF(L1,L35*' Assumptions &amp; Output'!$D$31*0.25,L35*' Assumptions &amp; Output'!$D$32*0.25)</f>
        <v>3125000</v>
      </c>
      <c r="M40" s="172">
        <f>IF(M1,M35*' Assumptions &amp; Output'!$D$31*0.25,M35*' Assumptions &amp; Output'!$D$32*0.25)</f>
        <v>3125000</v>
      </c>
      <c r="N40" s="172">
        <f>IF(N1,N35*' Assumptions &amp; Output'!$D$31*0.25,N35*' Assumptions &amp; Output'!$D$32*0.25)</f>
        <v>3125000</v>
      </c>
      <c r="O40" s="172">
        <f>IF(O1,O35*' Assumptions &amp; Output'!$D$31*0.25,O35*' Assumptions &amp; Output'!$D$32*0.25)</f>
        <v>3125000</v>
      </c>
      <c r="P40" s="172">
        <f>IF(P1,P35*' Assumptions &amp; Output'!$D$31*0.25,P35*' Assumptions &amp; Output'!$D$32*0.25)</f>
        <v>3125000</v>
      </c>
      <c r="Q40" s="172">
        <f>IF(Q1,Q35*' Assumptions &amp; Output'!$D$31*0.25,Q35*' Assumptions &amp; Output'!$D$32*0.25)</f>
        <v>3125000</v>
      </c>
      <c r="R40" s="172">
        <f>IF(R1,R35*' Assumptions &amp; Output'!$D$31*0.25,R35*' Assumptions &amp; Output'!$D$32*0.25)</f>
        <v>3125000</v>
      </c>
      <c r="S40" s="172">
        <f>IF(S1,S35*' Assumptions &amp; Output'!$D$31*0.25,S35*' Assumptions &amp; Output'!$D$32*0.25)</f>
        <v>3125000</v>
      </c>
      <c r="T40" s="172">
        <f>IF(T1,T35*' Assumptions &amp; Output'!$D$31*0.25,T35*' Assumptions &amp; Output'!$D$32*0.25)</f>
        <v>3125000</v>
      </c>
      <c r="U40" s="172">
        <f>IF(U1,U35*' Assumptions &amp; Output'!$D$31*0.25,U35*' Assumptions &amp; Output'!$D$32*0.25)</f>
        <v>3125000</v>
      </c>
      <c r="V40" s="172">
        <f>IF(V1,V35*' Assumptions &amp; Output'!$D$31*0.25,V35*' Assumptions &amp; Output'!$D$32*0.25)</f>
        <v>3125000</v>
      </c>
      <c r="W40" s="172">
        <f>IF(W1,W35*' Assumptions &amp; Output'!$D$31*0.25,W35*' Assumptions &amp; Output'!$D$32*0.25)</f>
        <v>3125000</v>
      </c>
      <c r="X40" s="172">
        <f>IF(X1,X35*' Assumptions &amp; Output'!$D$31*0.25,X35*' Assumptions &amp; Output'!$D$32*0.25)</f>
        <v>3125000</v>
      </c>
      <c r="Y40" s="172">
        <f>IF(Y1,Y35*' Assumptions &amp; Output'!$D$31*0.25,Y35*' Assumptions &amp; Output'!$D$32*0.25)</f>
        <v>3125000</v>
      </c>
      <c r="Z40" s="172">
        <f>IF(Z1,Z35*' Assumptions &amp; Output'!$D$31*0.25,Z35*' Assumptions &amp; Output'!$D$32*0.25)</f>
        <v>3125000</v>
      </c>
      <c r="AA40" s="172">
        <f>IF(AA1,AA35*' Assumptions &amp; Output'!$D$31*0.25,AA35*' Assumptions &amp; Output'!$D$32*0.25)</f>
        <v>3125000</v>
      </c>
      <c r="AB40" s="172">
        <f>IF(AB1,AB35*' Assumptions &amp; Output'!$D$31*0.25,AB35*' Assumptions &amp; Output'!$D$32*0.25)</f>
        <v>3125000</v>
      </c>
      <c r="AC40" s="172">
        <f>IF(AC1,AC35*' Assumptions &amp; Output'!$D$31*0.25,AC35*' Assumptions &amp; Output'!$D$32*0.25)</f>
        <v>3125000</v>
      </c>
      <c r="AD40" s="172">
        <f>IF(AD1,AD35*' Assumptions &amp; Output'!$D$31*0.25,AD35*' Assumptions &amp; Output'!$D$32*0.25)</f>
        <v>3125000</v>
      </c>
      <c r="AE40" s="172">
        <f>IF(AE1,AE35*' Assumptions &amp; Output'!$D$31*0.25,AE35*' Assumptions &amp; Output'!$D$32*0.25)</f>
        <v>3125000</v>
      </c>
      <c r="AF40" s="172">
        <f>IF(AF1,AF35*' Assumptions &amp; Output'!$D$31*0.25,AF35*' Assumptions &amp; Output'!$D$32*0.25)</f>
        <v>3125000</v>
      </c>
      <c r="AG40" s="172">
        <f>IF(AG1,AG35*' Assumptions &amp; Output'!$D$31*0.25,AG35*' Assumptions &amp; Output'!$D$32*0.25)</f>
        <v>3125000</v>
      </c>
      <c r="AH40" s="172">
        <f>IF(AH1,AH35*' Assumptions &amp; Output'!$D$31*0.25,AH35*' Assumptions &amp; Output'!$D$32*0.25)</f>
        <v>3125000</v>
      </c>
      <c r="AI40" s="172">
        <f>IF(AI1,AI35*' Assumptions &amp; Output'!$D$31*0.25,AI35*' Assumptions &amp; Output'!$D$32*0.25)</f>
        <v>3125000</v>
      </c>
      <c r="AJ40" s="172">
        <f>IF(AJ1,AJ35*' Assumptions &amp; Output'!$D$31*0.25,AJ35*' Assumptions &amp; Output'!$D$32*0.25)</f>
        <v>3125000</v>
      </c>
      <c r="AK40" s="172">
        <f>IF(AK1,AK35*' Assumptions &amp; Output'!$D$31*0.25,AK35*' Assumptions &amp; Output'!$D$32*0.25)</f>
        <v>3125000</v>
      </c>
      <c r="AL40" s="172">
        <f>IF(AL1,AL35*' Assumptions &amp; Output'!$D$31*0.25,AL35*' Assumptions &amp; Output'!$D$32*0.25)</f>
        <v>3125000</v>
      </c>
      <c r="AM40" s="172">
        <f>IF(AM1,AM35*' Assumptions &amp; Output'!$D$31*0.25,AM35*' Assumptions &amp; Output'!$D$32*0.25)</f>
        <v>3125000</v>
      </c>
      <c r="AN40" s="172">
        <f>IF(AN1,AN35*' Assumptions &amp; Output'!$D$31*0.25,AN35*' Assumptions &amp; Output'!$D$32*0.25)</f>
        <v>3125000</v>
      </c>
      <c r="AO40" s="172">
        <f>IF(AO1,AO35*' Assumptions &amp; Output'!$D$31*0.25,AO35*' Assumptions &amp; Output'!$D$32*0.25)</f>
        <v>3125000</v>
      </c>
      <c r="AP40" s="172">
        <f>IF(AP1,AP35*' Assumptions &amp; Output'!$D$31*0.25,AP35*' Assumptions &amp; Output'!$D$32*0.25)</f>
        <v>3125000</v>
      </c>
      <c r="AQ40" s="172">
        <f>IF(AQ1,AQ35*' Assumptions &amp; Output'!$D$31*0.25,AQ35*' Assumptions &amp; Output'!$D$32*0.25)</f>
        <v>3125000</v>
      </c>
      <c r="AR40" s="172">
        <f>IF(AR1,AR35*' Assumptions &amp; Output'!$D$31*0.25,AR35*' Assumptions &amp; Output'!$D$32*0.25)</f>
        <v>0</v>
      </c>
      <c r="AS40" s="172">
        <f>IF(AS1,AS35*' Assumptions &amp; Output'!$D$31*0.25,AS35*' Assumptions &amp; Output'!$D$32*0.25)</f>
        <v>0</v>
      </c>
      <c r="AT40" s="172">
        <f>IF(AT1,AT35*' Assumptions &amp; Output'!$D$31*0.25,AT35*' Assumptions &amp; Output'!$D$32*0.25)</f>
        <v>0</v>
      </c>
      <c r="AU40" s="172">
        <f>IF(AU1,AU35*' Assumptions &amp; Output'!$D$31*0.25,AU35*' Assumptions &amp; Output'!$D$32*0.25)</f>
        <v>0</v>
      </c>
      <c r="AV40" s="172">
        <f>IF(AV1,AV35*' Assumptions &amp; Output'!$D$31*0.25,AV35*' Assumptions &amp; Output'!$D$32*0.25)</f>
        <v>0</v>
      </c>
      <c r="AW40" s="172">
        <f>IF(AW1,AW35*' Assumptions &amp; Output'!$D$31*0.25,AW35*' Assumptions &amp; Output'!$D$32*0.25)</f>
        <v>0</v>
      </c>
      <c r="AX40" s="172">
        <f>IF(AX1,AX35*' Assumptions &amp; Output'!$D$31*0.25,AX35*' Assumptions &amp; Output'!$D$32*0.25)</f>
        <v>0</v>
      </c>
      <c r="AY40" s="172">
        <f>IF(AY1,AY35*' Assumptions &amp; Output'!$D$31*0.25,AY35*' Assumptions &amp; Output'!$D$32*0.25)</f>
        <v>0</v>
      </c>
      <c r="AZ40" s="172">
        <f>IF(AZ1,AZ35*' Assumptions &amp; Output'!$D$31*0.25,AZ35*' Assumptions &amp; Output'!$D$32*0.25)</f>
        <v>0</v>
      </c>
      <c r="BA40" s="172">
        <f>IF(BA1,BA35*' Assumptions &amp; Output'!$D$31*0.25,BA35*' Assumptions &amp; Output'!$D$32*0.25)</f>
        <v>0</v>
      </c>
      <c r="BB40" s="172">
        <f>IF(BB1,BB35*' Assumptions &amp; Output'!$D$31*0.25,BB35*' Assumptions &amp; Output'!$D$32*0.25)</f>
        <v>0</v>
      </c>
      <c r="BC40" s="172">
        <f>IF(BC1,BC35*' Assumptions &amp; Output'!$D$31*0.25,BC35*' Assumptions &amp; Output'!$D$32*0.25)</f>
        <v>0</v>
      </c>
      <c r="BD40" s="172">
        <f>IF(BD1,BD35*' Assumptions &amp; Output'!$D$31*0.25,BD35*' Assumptions &amp; Output'!$D$32*0.25)</f>
        <v>0</v>
      </c>
      <c r="BE40" s="172">
        <f>IF(BE1,BE35*' Assumptions &amp; Output'!$D$31*0.25,BE35*' Assumptions &amp; Output'!$D$32*0.25)</f>
        <v>0</v>
      </c>
      <c r="BF40" s="172">
        <f>IF(BF1,BF35*' Assumptions &amp; Output'!$D$31*0.25,BF35*' Assumptions &amp; Output'!$D$32*0.25)</f>
        <v>0</v>
      </c>
      <c r="BG40" s="172">
        <f>IF(BG1,BG35*' Assumptions &amp; Output'!$D$31*0.25,BG35*' Assumptions &amp; Output'!$D$32*0.25)</f>
        <v>0</v>
      </c>
      <c r="BH40" s="172">
        <f>IF(BH1,BH35*' Assumptions &amp; Output'!$D$31*0.25,BH35*' Assumptions &amp; Output'!$D$32*0.25)</f>
        <v>0</v>
      </c>
      <c r="BI40" s="172">
        <f>IF(BI1,BI35*' Assumptions &amp; Output'!$D$31*0.25,BI35*' Assumptions &amp; Output'!$D$32*0.25)</f>
        <v>0</v>
      </c>
      <c r="BJ40" s="172">
        <f>IF(BJ1,BJ35*' Assumptions &amp; Output'!$D$31*0.25,BJ35*' Assumptions &amp; Output'!$D$32*0.25)</f>
        <v>0</v>
      </c>
      <c r="BK40" s="172">
        <f>IF(BK1,BK35*' Assumptions &amp; Output'!$D$31*0.25,BK35*' Assumptions &amp; Output'!$D$32*0.25)</f>
        <v>0</v>
      </c>
      <c r="BL40" s="172">
        <f>IF(BL1,BL35*' Assumptions &amp; Output'!$D$31*0.25,BL35*' Assumptions &amp; Output'!$D$32*0.25)</f>
        <v>0</v>
      </c>
      <c r="BM40" s="172">
        <f>IF(BM1,BM35*' Assumptions &amp; Output'!$D$31*0.25,BM35*' Assumptions &amp; Output'!$D$32*0.25)</f>
        <v>0</v>
      </c>
      <c r="BN40" s="172">
        <f>IF(BN1,BN35*' Assumptions &amp; Output'!$D$31*0.25,BN35*' Assumptions &amp; Output'!$D$32*0.25)</f>
        <v>0</v>
      </c>
      <c r="BO40" s="172">
        <f>IF(BO1,BO35*' Assumptions &amp; Output'!$D$31*0.25,BO35*' Assumptions &amp; Output'!$D$32*0.25)</f>
        <v>0</v>
      </c>
    </row>
    <row r="41" spans="3:67" x14ac:dyDescent="0.35">
      <c r="G41" s="170" t="s">
        <v>122</v>
      </c>
      <c r="H41" s="171">
        <f ca="1">IF(H1,H34*' Assumptions &amp; Output'!$D$31*0.25,H34*' Assumptions &amp; Output'!$D$32*0.25)</f>
        <v>185546.875</v>
      </c>
      <c r="I41" s="171">
        <f ca="1">IF(I1,I34*' Assumptions &amp; Output'!$D$31*0.25,I34*' Assumptions &amp; Output'!$D$32*0.25)</f>
        <v>371093.75</v>
      </c>
      <c r="J41" s="171">
        <f ca="1">IF(J1,J34*' Assumptions &amp; Output'!$D$31*0.25,J34*' Assumptions &amp; Output'!$D$32*0.25)</f>
        <v>556640.625</v>
      </c>
      <c r="K41" s="171">
        <f ca="1">IF(K1,K34*' Assumptions &amp; Output'!$D$31*0.25,K34*' Assumptions &amp; Output'!$D$32*0.25)</f>
        <v>742187.5</v>
      </c>
      <c r="L41" s="171">
        <f ca="1">IF(L1,L34*' Assumptions &amp; Output'!$D$31*0.25,L34*' Assumptions &amp; Output'!$D$32*0.25)</f>
        <v>927734.375</v>
      </c>
      <c r="M41" s="171">
        <f ca="1">IF(M1,M34*' Assumptions &amp; Output'!$D$31*0.25,M34*' Assumptions &amp; Output'!$D$32*0.25)</f>
        <v>1113281.25</v>
      </c>
      <c r="N41" s="171">
        <f ca="1">IF(N1,N34*' Assumptions &amp; Output'!$D$31*0.25,N34*' Assumptions &amp; Output'!$D$32*0.25)</f>
        <v>1298828.125</v>
      </c>
      <c r="O41" s="171">
        <f ca="1">IF(O1,O34*' Assumptions &amp; Output'!$D$31*0.25,O34*' Assumptions &amp; Output'!$D$32*0.25)</f>
        <v>1484375</v>
      </c>
      <c r="P41" s="171">
        <f ca="1">IF(P1,P34*' Assumptions &amp; Output'!$D$31*0.25,P34*' Assumptions &amp; Output'!$D$32*0.25)</f>
        <v>1669921.875</v>
      </c>
      <c r="Q41" s="171">
        <f ca="1">IF(Q1,Q34*' Assumptions &amp; Output'!$D$31*0.25,Q34*' Assumptions &amp; Output'!$D$32*0.25)</f>
        <v>1855468.75</v>
      </c>
      <c r="R41" s="171">
        <f ca="1">IF(R1,R34*' Assumptions &amp; Output'!$D$31*0.25,R34*' Assumptions &amp; Output'!$D$32*0.25)</f>
        <v>2041015.625</v>
      </c>
      <c r="S41" s="171">
        <f ca="1">IF(S1,S34*' Assumptions &amp; Output'!$D$31*0.25,S34*' Assumptions &amp; Output'!$D$32*0.25)</f>
        <v>2226562.5</v>
      </c>
      <c r="T41" s="171">
        <f ca="1">IF(T1,T34*' Assumptions &amp; Output'!$D$31*0.25,T34*' Assumptions &amp; Output'!$D$32*0.25)</f>
        <v>2412109.375</v>
      </c>
      <c r="U41" s="171">
        <f ca="1">IF(U1,U34*' Assumptions &amp; Output'!$D$31*0.25,U34*' Assumptions &amp; Output'!$D$32*0.25)</f>
        <v>2597656.25</v>
      </c>
      <c r="V41" s="171">
        <f ca="1">IF(V1,V34*' Assumptions &amp; Output'!$D$31*0.25,V34*' Assumptions &amp; Output'!$D$32*0.25)</f>
        <v>2783203.125</v>
      </c>
      <c r="W41" s="171">
        <f ca="1">IF(W1,W34*' Assumptions &amp; Output'!$D$31*0.25,W34*' Assumptions &amp; Output'!$D$32*0.25)</f>
        <v>2968750</v>
      </c>
      <c r="X41" s="171">
        <f ca="1">IF(X1,X34*' Assumptions &amp; Output'!$D$31*0.25,X34*' Assumptions &amp; Output'!$D$32*0.25)</f>
        <v>2968750</v>
      </c>
      <c r="Y41" s="171">
        <f ca="1">IF(Y1,Y34*' Assumptions &amp; Output'!$D$31*0.25,Y34*' Assumptions &amp; Output'!$D$32*0.25)</f>
        <v>2968750</v>
      </c>
      <c r="Z41" s="171">
        <f ca="1">IF(Z1,Z34*' Assumptions &amp; Output'!$D$31*0.25,Z34*' Assumptions &amp; Output'!$D$32*0.25)</f>
        <v>2968750</v>
      </c>
      <c r="AA41" s="171">
        <f ca="1">IF(AA1,AA34*' Assumptions &amp; Output'!$D$31*0.25,AA34*' Assumptions &amp; Output'!$D$32*0.25)</f>
        <v>2968750</v>
      </c>
      <c r="AB41" s="171">
        <f ca="1">IF(AB1,AB34*' Assumptions &amp; Output'!$D$31*0.25,AB34*' Assumptions &amp; Output'!$D$32*0.25)</f>
        <v>2783203.125</v>
      </c>
      <c r="AC41" s="171">
        <f ca="1">IF(AC1,AC34*' Assumptions &amp; Output'!$D$31*0.25,AC34*' Assumptions &amp; Output'!$D$32*0.25)</f>
        <v>2597656.25</v>
      </c>
      <c r="AD41" s="171">
        <f ca="1">IF(AD1,AD34*' Assumptions &amp; Output'!$D$31*0.25,AD34*' Assumptions &amp; Output'!$D$32*0.25)</f>
        <v>2412109.375</v>
      </c>
      <c r="AE41" s="171">
        <f ca="1">IF(AE1,AE34*' Assumptions &amp; Output'!$D$31*0.25,AE34*' Assumptions &amp; Output'!$D$32*0.25)</f>
        <v>2226562.5</v>
      </c>
      <c r="AF41" s="171">
        <f ca="1">IF(AF1,AF34*' Assumptions &amp; Output'!$D$31*0.25,AF34*' Assumptions &amp; Output'!$D$32*0.25)</f>
        <v>2041015.625</v>
      </c>
      <c r="AG41" s="171">
        <f ca="1">IF(AG1,AG34*' Assumptions &amp; Output'!$D$31*0.25,AG34*' Assumptions &amp; Output'!$D$32*0.25)</f>
        <v>1855468.75</v>
      </c>
      <c r="AH41" s="171">
        <f ca="1">IF(AH1,AH34*' Assumptions &amp; Output'!$D$31*0.25,AH34*' Assumptions &amp; Output'!$D$32*0.25)</f>
        <v>1669921.875</v>
      </c>
      <c r="AI41" s="171">
        <f ca="1">IF(AI1,AI34*' Assumptions &amp; Output'!$D$31*0.25,AI34*' Assumptions &amp; Output'!$D$32*0.25)</f>
        <v>1484375</v>
      </c>
      <c r="AJ41" s="171">
        <f ca="1">IF(AJ1,AJ34*' Assumptions &amp; Output'!$D$31*0.25,AJ34*' Assumptions &amp; Output'!$D$32*0.25)</f>
        <v>1298828.125</v>
      </c>
      <c r="AK41" s="171">
        <f ca="1">IF(AK1,AK34*' Assumptions &amp; Output'!$D$31*0.25,AK34*' Assumptions &amp; Output'!$D$32*0.25)</f>
        <v>1113281.25</v>
      </c>
      <c r="AL41" s="171">
        <f ca="1">IF(AL1,AL34*' Assumptions &amp; Output'!$D$31*0.25,AL34*' Assumptions &amp; Output'!$D$32*0.25)</f>
        <v>927734.375</v>
      </c>
      <c r="AM41" s="171">
        <f ca="1">IF(AM1,AM34*' Assumptions &amp; Output'!$D$31*0.25,AM34*' Assumptions &amp; Output'!$D$32*0.25)</f>
        <v>742187.5</v>
      </c>
      <c r="AN41" s="171">
        <f ca="1">IF(AN1,AN34*' Assumptions &amp; Output'!$D$31*0.25,AN34*' Assumptions &amp; Output'!$D$32*0.25)</f>
        <v>556640.625</v>
      </c>
      <c r="AO41" s="171">
        <f ca="1">IF(AO1,AO34*' Assumptions &amp; Output'!$D$31*0.25,AO34*' Assumptions &amp; Output'!$D$32*0.25)</f>
        <v>371093.75</v>
      </c>
      <c r="AP41" s="171">
        <f ca="1">IF(AP1,AP34*' Assumptions &amp; Output'!$D$31*0.25,AP34*' Assumptions &amp; Output'!$D$32*0.25)</f>
        <v>185546.875</v>
      </c>
      <c r="AQ41" s="171">
        <f ca="1">IF(AQ1,AQ34*' Assumptions &amp; Output'!$D$31*0.25,AQ34*' Assumptions &amp; Output'!$D$32*0.25)</f>
        <v>0</v>
      </c>
      <c r="AR41" s="171">
        <f ca="1">IF(AR1,AR34*' Assumptions &amp; Output'!$D$31*0.25,AR34*' Assumptions &amp; Output'!$D$32*0.25)</f>
        <v>0</v>
      </c>
      <c r="AS41" s="171">
        <f ca="1">IF(AS1,AS34*' Assumptions &amp; Output'!$D$31*0.25,AS34*' Assumptions &amp; Output'!$D$32*0.25)</f>
        <v>0</v>
      </c>
      <c r="AT41" s="171">
        <f ca="1">IF(AT1,AT34*' Assumptions &amp; Output'!$D$31*0.25,AT34*' Assumptions &amp; Output'!$D$32*0.25)</f>
        <v>0</v>
      </c>
      <c r="AU41" s="171">
        <f ca="1">IF(AU1,AU34*' Assumptions &amp; Output'!$D$31*0.25,AU34*' Assumptions &amp; Output'!$D$32*0.25)</f>
        <v>0</v>
      </c>
      <c r="AV41" s="171">
        <f ca="1">IF(AV1,AV34*' Assumptions &amp; Output'!$D$31*0.25,AV34*' Assumptions &amp; Output'!$D$32*0.25)</f>
        <v>0</v>
      </c>
      <c r="AW41" s="171">
        <f ca="1">IF(AW1,AW34*' Assumptions &amp; Output'!$D$31*0.25,AW34*' Assumptions &amp; Output'!$D$32*0.25)</f>
        <v>0</v>
      </c>
      <c r="AX41" s="171">
        <f ca="1">IF(AX1,AX34*' Assumptions &amp; Output'!$D$31*0.25,AX34*' Assumptions &amp; Output'!$D$32*0.25)</f>
        <v>0</v>
      </c>
      <c r="AY41" s="171">
        <f ca="1">IF(AY1,AY34*' Assumptions &amp; Output'!$D$31*0.25,AY34*' Assumptions &amp; Output'!$D$32*0.25)</f>
        <v>0</v>
      </c>
      <c r="AZ41" s="171">
        <f ca="1">IF(AZ1,AZ34*' Assumptions &amp; Output'!$D$31*0.25,AZ34*' Assumptions &amp; Output'!$D$32*0.25)</f>
        <v>0</v>
      </c>
      <c r="BA41" s="171">
        <f ca="1">IF(BA1,BA34*' Assumptions &amp; Output'!$D$31*0.25,BA34*' Assumptions &amp; Output'!$D$32*0.25)</f>
        <v>0</v>
      </c>
      <c r="BB41" s="171">
        <f ca="1">IF(BB1,BB34*' Assumptions &amp; Output'!$D$31*0.25,BB34*' Assumptions &amp; Output'!$D$32*0.25)</f>
        <v>0</v>
      </c>
      <c r="BC41" s="171">
        <f ca="1">IF(BC1,BC34*' Assumptions &amp; Output'!$D$31*0.25,BC34*' Assumptions &amp; Output'!$D$32*0.25)</f>
        <v>0</v>
      </c>
      <c r="BD41" s="171">
        <f ca="1">IF(BD1,BD34*' Assumptions &amp; Output'!$D$31*0.25,BD34*' Assumptions &amp; Output'!$D$32*0.25)</f>
        <v>0</v>
      </c>
      <c r="BE41" s="171">
        <f ca="1">IF(BE1,BE34*' Assumptions &amp; Output'!$D$31*0.25,BE34*' Assumptions &amp; Output'!$D$32*0.25)</f>
        <v>0</v>
      </c>
      <c r="BF41" s="171">
        <f ca="1">IF(BF1,BF34*' Assumptions &amp; Output'!$D$31*0.25,BF34*' Assumptions &amp; Output'!$D$32*0.25)</f>
        <v>0</v>
      </c>
      <c r="BG41" s="171">
        <f ca="1">IF(BG1,BG34*' Assumptions &amp; Output'!$D$31*0.25,BG34*' Assumptions &amp; Output'!$D$32*0.25)</f>
        <v>0</v>
      </c>
      <c r="BH41" s="171">
        <f ca="1">IF(BH1,BH34*' Assumptions &amp; Output'!$D$31*0.25,BH34*' Assumptions &amp; Output'!$D$32*0.25)</f>
        <v>0</v>
      </c>
      <c r="BI41" s="171">
        <f ca="1">IF(BI1,BI34*' Assumptions &amp; Output'!$D$31*0.25,BI34*' Assumptions &amp; Output'!$D$32*0.25)</f>
        <v>0</v>
      </c>
      <c r="BJ41" s="171">
        <f ca="1">IF(BJ1,BJ34*' Assumptions &amp; Output'!$D$31*0.25,BJ34*' Assumptions &amp; Output'!$D$32*0.25)</f>
        <v>0</v>
      </c>
      <c r="BK41" s="171">
        <f ca="1">IF(BK1,BK34*' Assumptions &amp; Output'!$D$31*0.25,BK34*' Assumptions &amp; Output'!$D$32*0.25)</f>
        <v>0</v>
      </c>
      <c r="BL41" s="171">
        <f ca="1">IF(BL1,BL34*' Assumptions &amp; Output'!$D$31*0.25,BL34*' Assumptions &amp; Output'!$D$32*0.25)</f>
        <v>0</v>
      </c>
      <c r="BM41" s="171">
        <f ca="1">IF(BM1,BM34*' Assumptions &amp; Output'!$D$31*0.25,BM34*' Assumptions &amp; Output'!$D$32*0.25)</f>
        <v>0</v>
      </c>
      <c r="BN41" s="171">
        <f ca="1">IF(BN1,BN34*' Assumptions &amp; Output'!$D$31*0.25,BN34*' Assumptions &amp; Output'!$D$32*0.25)</f>
        <v>0</v>
      </c>
      <c r="BO41" s="171">
        <f ca="1">IF(BO1,BO34*' Assumptions &amp; Output'!$D$31*0.25,BO34*' Assumptions &amp; Output'!$D$32*0.25)</f>
        <v>0</v>
      </c>
    </row>
    <row r="42" spans="3:67" x14ac:dyDescent="0.35">
      <c r="D42" s="6" t="s">
        <v>141</v>
      </c>
      <c r="E42" s="6" t="s">
        <v>140</v>
      </c>
      <c r="F42" s="6" t="s">
        <v>139</v>
      </c>
      <c r="G42" s="170" t="s">
        <v>124</v>
      </c>
      <c r="H42" s="171">
        <f ca="1">IF(H1,H37*' Assumptions &amp; Output'!$D$31*0.25,' Assumptions &amp; Output'!$D$32*H37*0.25)</f>
        <v>185546.875</v>
      </c>
      <c r="I42" s="171">
        <f ca="1">IF(I1,I37*' Assumptions &amp; Output'!$D$31*0.25,' Assumptions &amp; Output'!$D$32*I37*0.25)</f>
        <v>378016.1535035157</v>
      </c>
      <c r="J42" s="171">
        <f ca="1">IF(J1,J37*' Assumptions &amp; Output'!$D$31*0.25,' Assumptions &amp; Output'!$D$32*J37*0.25)</f>
        <v>577730.66276286193</v>
      </c>
      <c r="K42" s="171">
        <f ca="1">IF(K1,K37*' Assumptions &amp; Output'!$D$31*0.25,' Assumptions &amp; Output'!$D$32*K37*0.25)</f>
        <v>785028.28512426477</v>
      </c>
      <c r="L42" s="171">
        <f ca="1">IF(L1,L37*' Assumptions &amp; Output'!$D$31*0.25,' Assumptions &amp; Output'!$D$32*L37*0.25)</f>
        <v>1000262.6601242649</v>
      </c>
      <c r="M42" s="171">
        <f ca="1">IF(M1,M37*' Assumptions &amp; Output'!$D$31*0.25,' Assumptions &amp; Output'!$D$32*M37*0.25)</f>
        <v>1223803.9193284835</v>
      </c>
      <c r="N42" s="171">
        <f ca="1">IF(N1,N37*' Assumptions &amp; Output'!$D$31*0.25,' Assumptions &amp; Output'!$D$32*N37*0.25)</f>
        <v>1456039.4554396991</v>
      </c>
      <c r="O42" s="171">
        <f ca="1">IF(O1,O37*' Assumptions &amp; Output'!$D$31*0.25,' Assumptions &amp; Output'!$D$32*O37*0.25)</f>
        <v>1697374.7272733827</v>
      </c>
      <c r="P42" s="171">
        <f ca="1">IF(P1,P37*' Assumptions &amp; Output'!$D$31*0.25,' Assumptions &amp; Output'!$D$32*P37*0.25)</f>
        <v>1948234.1022733827</v>
      </c>
      <c r="Q42" s="171">
        <f ca="1">IF(Q1,Q37*' Assumptions &amp; Output'!$D$31*0.25,' Assumptions &amp; Output'!$D$32*Q37*0.25)</f>
        <v>2209061.7383184452</v>
      </c>
      <c r="R42" s="171">
        <f ca="1">IF(R1,R37*' Assumptions &amp; Output'!$D$31*0.25,' Assumptions &amp; Output'!$D$32*R37*0.25)</f>
        <v>2480322.506651904</v>
      </c>
      <c r="S42" s="171">
        <f ca="1">IF(S1,S37*' Assumptions &amp; Output'!$D$31*0.25,' Assumptions &amp; Output'!$D$32*S37*0.25)</f>
        <v>2762502.9578523245</v>
      </c>
      <c r="T42" s="171">
        <f ca="1">IF(T1,T37*' Assumptions &amp; Output'!$D$31*0.25,' Assumptions &amp; Output'!$D$32*T37*0.25)</f>
        <v>3056112.3328523245</v>
      </c>
      <c r="U42" s="171">
        <f ca="1">IF(U1,U37*' Assumptions &amp; Output'!$D$31*0.25,' Assumptions &amp; Output'!$D$32*U37*0.25)</f>
        <v>3361683.6211063997</v>
      </c>
      <c r="V42" s="171">
        <f ca="1">IF(V1,V37*' Assumptions &amp; Output'!$D$31*0.25,' Assumptions &amp; Output'!$D$32*V37*0.25)</f>
        <v>3679774.6681065504</v>
      </c>
      <c r="W42" s="171">
        <f ca="1">IF(W1,W37*' Assumptions &amp; Output'!$D$31*0.25,' Assumptions &amp; Output'!$D$32*W37*0.25)</f>
        <v>4010969.334547054</v>
      </c>
      <c r="X42" s="171">
        <f ca="1">IF(X1,X37*' Assumptions &amp; Output'!$D$31*0.25,' Assumptions &amp; Output'!$D$32*X37*0.25)</f>
        <v>4170331.834547054</v>
      </c>
      <c r="Y42" s="171">
        <f ca="1">IF(Y1,Y37*' Assumptions &amp; Output'!$D$31*0.25,' Assumptions &amp; Output'!$D$32*Y37*0.25)</f>
        <v>4337126.2269484289</v>
      </c>
      <c r="Z42" s="171">
        <f ca="1">IF(Z1,Z37*' Assumptions &amp; Output'!$D$31*0.25,' Assumptions &amp; Output'!$D$32*Z37*0.25)</f>
        <v>4511699.0990892639</v>
      </c>
      <c r="AA42" s="171">
        <f ca="1">IF(AA1,AA37*' Assumptions &amp; Output'!$D$31*0.25,' Assumptions &amp; Output'!$D$32*AA37*0.25)</f>
        <v>4694413.2014564667</v>
      </c>
      <c r="AB42" s="171">
        <f ca="1">IF(AB1,AB37*' Assumptions &amp; Output'!$D$31*0.25,' Assumptions &amp; Output'!$D$32*AB37*0.25)</f>
        <v>4479178.8264564667</v>
      </c>
      <c r="AC42" s="171">
        <f ca="1">IF(AC1,AC37*' Assumptions &amp; Output'!$D$31*0.25,' Assumptions &amp; Output'!$D$32*AC37*0.25)</f>
        <v>4255637.5672522476</v>
      </c>
      <c r="AD42" s="171">
        <f ca="1">IF(AD1,AD37*' Assumptions &amp; Output'!$D$31*0.25,' Assumptions &amp; Output'!$D$32*AD37*0.25)</f>
        <v>4023402.0311410311</v>
      </c>
      <c r="AE42" s="171">
        <f ca="1">IF(AE1,AE37*' Assumptions &amp; Output'!$D$31*0.25,' Assumptions &amp; Output'!$D$32*AE37*0.25)</f>
        <v>3782066.7593073472</v>
      </c>
      <c r="AF42" s="171">
        <f ca="1">IF(AF1,AF37*' Assumptions &amp; Output'!$D$31*0.25,' Assumptions &amp; Output'!$D$32*AF37*0.25)</f>
        <v>3531207.3843073468</v>
      </c>
      <c r="AG42" s="171">
        <f ca="1">IF(AG1,AG37*' Assumptions &amp; Output'!$D$31*0.25,' Assumptions &amp; Output'!$D$32*AG37*0.25)</f>
        <v>3270379.7482622834</v>
      </c>
      <c r="AH42" s="171">
        <f ca="1">IF(AH1,AH37*' Assumptions &amp; Output'!$D$31*0.25,' Assumptions &amp; Output'!$D$32*AH37*0.25)</f>
        <v>2999118.9799288246</v>
      </c>
      <c r="AI42" s="171">
        <f ca="1">IF(AI1,AI37*' Assumptions &amp; Output'!$D$31*0.25,' Assumptions &amp; Output'!$D$32*AI37*0.25)</f>
        <v>2716938.5287284041</v>
      </c>
      <c r="AJ42" s="171">
        <f ca="1">IF(AJ1,AJ37*' Assumptions &amp; Output'!$D$31*0.25,' Assumptions &amp; Output'!$D$32*AJ37*0.25)</f>
        <v>2423329.1537284036</v>
      </c>
      <c r="AK42" s="171">
        <f ca="1">IF(AK1,AK37*' Assumptions &amp; Output'!$D$31*0.25,' Assumptions &amp; Output'!$D$32*AK37*0.25)</f>
        <v>2117757.8654743279</v>
      </c>
      <c r="AL42" s="171">
        <f ca="1">IF(AL1,AL37*' Assumptions &amp; Output'!$D$31*0.25,' Assumptions &amp; Output'!$D$32*AL37*0.25)</f>
        <v>1799666.8184741773</v>
      </c>
      <c r="AM42" s="171">
        <f ca="1">IF(AM1,AM37*' Assumptions &amp; Output'!$D$31*0.25,' Assumptions &amp; Output'!$D$32*AM37*0.25)</f>
        <v>1468472.1520336727</v>
      </c>
      <c r="AN42" s="171">
        <f ca="1">IF(AN1,AN37*' Assumptions &amp; Output'!$D$31*0.25,' Assumptions &amp; Output'!$D$32*AN37*0.25)</f>
        <v>1123562.7770336717</v>
      </c>
      <c r="AO42" s="171">
        <f ca="1">IF(AO1,AO37*' Assumptions &amp; Output'!$D$31*0.25,' Assumptions &amp; Output'!$D$32*AO37*0.25)</f>
        <v>764299.10612878099</v>
      </c>
      <c r="AP42" s="171">
        <f ca="1">IF(AP1,AP37*' Assumptions &amp; Output'!$D$31*0.25,' Assumptions &amp; Output'!$D$32*AP37*0.25)</f>
        <v>390011.72472859977</v>
      </c>
      <c r="AQ42" s="171">
        <f ca="1">IF(AQ1,AQ37*' Assumptions &amp; Output'!$D$31*0.25,' Assumptions &amp; Output'!$D$32*AQ37*0.25)</f>
        <v>-6.1094760894775404E-9</v>
      </c>
      <c r="AR42" s="171">
        <f ca="1">IF(AR1,AR37*' Assumptions &amp; Output'!$D$31*0.25,' Assumptions &amp; Output'!$D$32*AR37*0.25)</f>
        <v>-6.3943923585230608E-9</v>
      </c>
      <c r="AS42" s="171">
        <f ca="1">IF(AS1,AS37*' Assumptions &amp; Output'!$D$31*0.25,' Assumptions &amp; Output'!$D$32*AS37*0.25)</f>
        <v>-6.692595737490599E-9</v>
      </c>
      <c r="AT42" s="171">
        <f ca="1">IF(AT1,AT37*' Assumptions &amp; Output'!$D$31*0.25,' Assumptions &amp; Output'!$D$32*AT37*0.25)</f>
        <v>-7.0047058726034855E-9</v>
      </c>
      <c r="AU42" s="171">
        <f ca="1">IF(AU1,AU37*' Assumptions &amp; Output'!$D$31*0.25,' Assumptions &amp; Output'!$D$32*AU37*0.25)</f>
        <v>-7.3313713073730501E-9</v>
      </c>
      <c r="AV42" s="171">
        <f ca="1">IF(AV1,AV37*' Assumptions &amp; Output'!$D$31*0.25,' Assumptions &amp; Output'!$D$32*AV37*0.25)</f>
        <v>-7.6732708302276749E-9</v>
      </c>
      <c r="AW42" s="171">
        <f ca="1">IF(AW1,AW37*' Assumptions &amp; Output'!$D$31*0.25,' Assumptions &amp; Output'!$D$32*AW37*0.25)</f>
        <v>-8.0311148849887211E-9</v>
      </c>
      <c r="AX42" s="171">
        <f ca="1">IF(AX1,AX37*' Assumptions &amp; Output'!$D$31*0.25,' Assumptions &amp; Output'!$D$32*AX37*0.25)</f>
        <v>-8.4056470471241843E-9</v>
      </c>
      <c r="AY42" s="171">
        <f ca="1">IF(AY1,AY37*' Assumptions &amp; Output'!$D$31*0.25,' Assumptions &amp; Output'!$D$32*AY37*0.25)</f>
        <v>-8.7976455688476601E-9</v>
      </c>
      <c r="AZ42" s="171">
        <f ca="1">IF(AZ1,AZ37*' Assumptions &amp; Output'!$D$31*0.25,' Assumptions &amp; Output'!$D$32*AZ37*0.25)</f>
        <v>-9.2079249962732119E-9</v>
      </c>
      <c r="BA42" s="171">
        <f ca="1">IF(BA1,BA37*' Assumptions &amp; Output'!$D$31*0.25,' Assumptions &amp; Output'!$D$32*BA37*0.25)</f>
        <v>-9.6373378619864673E-9</v>
      </c>
      <c r="BB42" s="171">
        <f ca="1">IF(BB1,BB37*' Assumptions &amp; Output'!$D$31*0.25,' Assumptions &amp; Output'!$D$32*BB37*0.25)</f>
        <v>-1.0086776456549022E-8</v>
      </c>
      <c r="BC42" s="171">
        <f ca="1">IF(BC1,BC37*' Assumptions &amp; Output'!$D$31*0.25,' Assumptions &amp; Output'!$D$32*BC37*0.25)</f>
        <v>-1.0557174682617196E-8</v>
      </c>
      <c r="BD42" s="171">
        <f ca="1">IF(BD1,BD37*' Assumptions &amp; Output'!$D$31*0.25,' Assumptions &amp; Output'!$D$32*BD37*0.25)</f>
        <v>-1.1049509995527857E-8</v>
      </c>
      <c r="BE42" s="171">
        <f ca="1">IF(BE1,BE37*' Assumptions &amp; Output'!$D$31*0.25,' Assumptions &amp; Output'!$D$32*BE37*0.25)</f>
        <v>-1.1564805434383761E-8</v>
      </c>
      <c r="BF42" s="171">
        <f ca="1">IF(BF1,BF37*' Assumptions &amp; Output'!$D$31*0.25,' Assumptions &amp; Output'!$D$32*BF37*0.25)</f>
        <v>-1.210413174785883E-8</v>
      </c>
      <c r="BG42" s="171">
        <f ca="1">IF(BG1,BG37*' Assumptions &amp; Output'!$D$31*0.25,' Assumptions &amp; Output'!$D$32*BG37*0.25)</f>
        <v>-1.2668609619140637E-8</v>
      </c>
      <c r="BH42" s="171">
        <f ca="1">IF(BH1,BH37*' Assumptions &amp; Output'!$D$31*0.25,' Assumptions &amp; Output'!$D$32*BH37*0.25)</f>
        <v>-1.3259411994633431E-8</v>
      </c>
      <c r="BI42" s="171">
        <f ca="1">IF(BI1,BI37*' Assumptions &amp; Output'!$D$31*0.25,' Assumptions &amp; Output'!$D$32*BI37*0.25)</f>
        <v>-1.3877766521260517E-8</v>
      </c>
      <c r="BJ42" s="171">
        <f ca="1">IF(BJ1,BJ37*' Assumptions &amp; Output'!$D$31*0.25,' Assumptions &amp; Output'!$D$32*BJ37*0.25)</f>
        <v>-1.4524958097430599E-8</v>
      </c>
      <c r="BK42" s="171">
        <f ca="1">IF(BK1,BK37*' Assumptions &amp; Output'!$D$31*0.25,' Assumptions &amp; Output'!$D$32*BK37*0.25)</f>
        <v>-1.5202331542968771E-8</v>
      </c>
      <c r="BL42" s="171">
        <f ca="1">IF(BL1,BL37*' Assumptions &amp; Output'!$D$31*0.25,' Assumptions &amp; Output'!$D$32*BL37*0.25)</f>
        <v>-1.5911294393560122E-8</v>
      </c>
      <c r="BM42" s="171">
        <f ca="1">IF(BM1,BM37*' Assumptions &amp; Output'!$D$31*0.25,' Assumptions &amp; Output'!$D$32*BM37*0.25)</f>
        <v>-1.6653319825512629E-8</v>
      </c>
      <c r="BN42" s="171">
        <f ca="1">IF(BN1,BN37*' Assumptions &amp; Output'!$D$31*0.25,' Assumptions &amp; Output'!$D$32*BN37*0.25)</f>
        <v>-1.7429949716916724E-8</v>
      </c>
      <c r="BO42" s="171">
        <f ca="1">IF(BO1,BO37*' Assumptions &amp; Output'!$D$31*0.25,' Assumptions &amp; Output'!$D$32*BO37*0.25)</f>
        <v>-1.8242797851562527E-8</v>
      </c>
    </row>
    <row r="43" spans="3:67" x14ac:dyDescent="0.35">
      <c r="D43" t="b">
        <v>0</v>
      </c>
      <c r="E43" t="b">
        <v>0</v>
      </c>
      <c r="F43" s="2" t="b">
        <v>0</v>
      </c>
      <c r="G43" s="170" t="s">
        <v>142</v>
      </c>
      <c r="H43" s="171">
        <f ca="1">(H35*IF($F$43,' Assumptions &amp; Output'!$C$81,0)+H34*IF($E$43,' Assumptions &amp; Output'!$C$82,0)+H38*IF($D$43,' Assumptions &amp; Output'!$C$83,0))*0.25</f>
        <v>0</v>
      </c>
      <c r="I43" s="171">
        <f ca="1">(I35*IF($F$43,' Assumptions &amp; Output'!$C$81,0)+I34*IF($E$43,' Assumptions &amp; Output'!$C$82,0)+I38*IF($D$43,' Assumptions &amp; Output'!$C$83,0))*0.25</f>
        <v>0</v>
      </c>
      <c r="J43" s="171">
        <f ca="1">(J35*IF($F$43,' Assumptions &amp; Output'!$C$81,0)+J34*IF($E$43,' Assumptions &amp; Output'!$C$82,0)+J38*IF($D$43,' Assumptions &amp; Output'!$C$83,0))*0.25</f>
        <v>0</v>
      </c>
      <c r="K43" s="171">
        <f ca="1">(K35*IF($F$43,' Assumptions &amp; Output'!$C$81,0)+K34*IF($E$43,' Assumptions &amp; Output'!$C$82,0)+K38*IF($D$43,' Assumptions &amp; Output'!$C$83,0))*0.25</f>
        <v>0</v>
      </c>
      <c r="L43" s="171">
        <f ca="1">(L35*IF($F$43,' Assumptions &amp; Output'!$C$81,0)+L34*IF($E$43,' Assumptions &amp; Output'!$C$82,0)+L38*IF($D$43,' Assumptions &amp; Output'!$C$83,0))*0.25</f>
        <v>0</v>
      </c>
      <c r="M43" s="171">
        <f ca="1">(M35*IF($F$43,' Assumptions &amp; Output'!$C$81,0)+M34*IF($E$43,' Assumptions &amp; Output'!$C$82,0)+M38*IF($D$43,' Assumptions &amp; Output'!$C$83,0))*0.25</f>
        <v>0</v>
      </c>
      <c r="N43" s="171">
        <f ca="1">(N35*IF($F$43,' Assumptions &amp; Output'!$C$81,0)+N34*IF($E$43,' Assumptions &amp; Output'!$C$82,0)+N38*IF($D$43,' Assumptions &amp; Output'!$C$83,0))*0.25</f>
        <v>0</v>
      </c>
      <c r="O43" s="171">
        <f ca="1">(O35*IF($F$43,' Assumptions &amp; Output'!$C$81,0)+O34*IF($E$43,' Assumptions &amp; Output'!$C$82,0)+O38*IF($D$43,' Assumptions &amp; Output'!$C$83,0))*0.25</f>
        <v>0</v>
      </c>
      <c r="P43" s="171">
        <f ca="1">(P35*IF($F$43,' Assumptions &amp; Output'!$C$81,0)+P34*IF($E$43,' Assumptions &amp; Output'!$C$82,0)+P38*IF($D$43,' Assumptions &amp; Output'!$C$83,0))*0.25</f>
        <v>0</v>
      </c>
      <c r="Q43" s="171">
        <f ca="1">(Q35*IF($F$43,' Assumptions &amp; Output'!$C$81,0)+Q34*IF($E$43,' Assumptions &amp; Output'!$C$82,0)+Q38*IF($D$43,' Assumptions &amp; Output'!$C$83,0))*0.25</f>
        <v>0</v>
      </c>
      <c r="R43" s="171">
        <f ca="1">(R35*IF($F$43,' Assumptions &amp; Output'!$C$81,0)+R34*IF($E$43,' Assumptions &amp; Output'!$C$82,0)+R38*IF($D$43,' Assumptions &amp; Output'!$C$83,0))*0.25</f>
        <v>0</v>
      </c>
      <c r="S43" s="171">
        <f ca="1">(S35*IF($F$43,' Assumptions &amp; Output'!$C$81,0)+S34*IF($E$43,' Assumptions &amp; Output'!$C$82,0)+S38*IF($D$43,' Assumptions &amp; Output'!$C$83,0))*0.25</f>
        <v>0</v>
      </c>
      <c r="T43" s="171">
        <f ca="1">(T35*IF($F$43,' Assumptions &amp; Output'!$C$81,0)+T34*IF($E$43,' Assumptions &amp; Output'!$C$82,0)+T38*IF($D$43,' Assumptions &amp; Output'!$C$83,0))*0.25</f>
        <v>0</v>
      </c>
      <c r="U43" s="171">
        <f ca="1">(U35*IF($F$43,' Assumptions &amp; Output'!$C$81,0)+U34*IF($E$43,' Assumptions &amp; Output'!$C$82,0)+U38*IF($D$43,' Assumptions &amp; Output'!$C$83,0))*0.25</f>
        <v>0</v>
      </c>
      <c r="V43" s="171">
        <f ca="1">(V35*IF($F$43,' Assumptions &amp; Output'!$C$81,0)+V34*IF($E$43,' Assumptions &amp; Output'!$C$82,0)+V38*IF($D$43,' Assumptions &amp; Output'!$C$83,0))*0.25</f>
        <v>0</v>
      </c>
      <c r="W43" s="171">
        <f ca="1">(W35*IF($F$43,' Assumptions &amp; Output'!$C$81,0)+W34*IF($E$43,' Assumptions &amp; Output'!$C$82,0)+W38*IF($D$43,' Assumptions &amp; Output'!$C$83,0))*0.25</f>
        <v>0</v>
      </c>
      <c r="X43" s="171">
        <f ca="1">(X35*IF($F$43,' Assumptions &amp; Output'!$C$81,0)+X34*IF($E$43,' Assumptions &amp; Output'!$C$82,0)+X38*IF($D$43,' Assumptions &amp; Output'!$C$83,0))*0.25</f>
        <v>0</v>
      </c>
      <c r="Y43" s="171">
        <f ca="1">(Y35*IF($F$43,' Assumptions &amp; Output'!$C$81,0)+Y34*IF($E$43,' Assumptions &amp; Output'!$C$82,0)+Y38*IF($D$43,' Assumptions &amp; Output'!$C$83,0))*0.25</f>
        <v>0</v>
      </c>
      <c r="Z43" s="171">
        <f ca="1">(Z35*IF($F$43,' Assumptions &amp; Output'!$C$81,0)+Z34*IF($E$43,' Assumptions &amp; Output'!$C$82,0)+Z38*IF($D$43,' Assumptions &amp; Output'!$C$83,0))*0.25</f>
        <v>0</v>
      </c>
      <c r="AA43" s="171">
        <f ca="1">(AA35*IF($F$43,' Assumptions &amp; Output'!$C$81,0)+AA34*IF($E$43,' Assumptions &amp; Output'!$C$82,0)+AA38*IF($D$43,' Assumptions &amp; Output'!$C$83,0))*0.25</f>
        <v>0</v>
      </c>
      <c r="AB43" s="171">
        <f ca="1">(AB35*IF($F$43,' Assumptions &amp; Output'!$C$81,0)+AB34*IF($E$43,' Assumptions &amp; Output'!$C$82,0)+AB38*IF($D$43,' Assumptions &amp; Output'!$C$83,0))*0.25</f>
        <v>0</v>
      </c>
      <c r="AC43" s="171">
        <f ca="1">(AC35*IF($F$43,' Assumptions &amp; Output'!$C$81,0)+AC34*IF($E$43,' Assumptions &amp; Output'!$C$82,0)+AC38*IF($D$43,' Assumptions &amp; Output'!$C$83,0))*0.25</f>
        <v>0</v>
      </c>
      <c r="AD43" s="171">
        <f ca="1">(AD35*IF($F$43,' Assumptions &amp; Output'!$C$81,0)+AD34*IF($E$43,' Assumptions &amp; Output'!$C$82,0)+AD38*IF($D$43,' Assumptions &amp; Output'!$C$83,0))*0.25</f>
        <v>0</v>
      </c>
      <c r="AE43" s="171">
        <f ca="1">(AE35*IF($F$43,' Assumptions &amp; Output'!$C$81,0)+AE34*IF($E$43,' Assumptions &amp; Output'!$C$82,0)+AE38*IF($D$43,' Assumptions &amp; Output'!$C$83,0))*0.25</f>
        <v>0</v>
      </c>
      <c r="AF43" s="171">
        <f ca="1">(AF35*IF($F$43,' Assumptions &amp; Output'!$C$81,0)+AF34*IF($E$43,' Assumptions &amp; Output'!$C$82,0)+AF38*IF($D$43,' Assumptions &amp; Output'!$C$83,0))*0.25</f>
        <v>0</v>
      </c>
      <c r="AG43" s="171">
        <f ca="1">(AG35*IF($F$43,' Assumptions &amp; Output'!$C$81,0)+AG34*IF($E$43,' Assumptions &amp; Output'!$C$82,0)+AG38*IF($D$43,' Assumptions &amp; Output'!$C$83,0))*0.25</f>
        <v>0</v>
      </c>
      <c r="AH43" s="171">
        <f ca="1">(AH35*IF($F$43,' Assumptions &amp; Output'!$C$81,0)+AH34*IF($E$43,' Assumptions &amp; Output'!$C$82,0)+AH38*IF($D$43,' Assumptions &amp; Output'!$C$83,0))*0.25</f>
        <v>0</v>
      </c>
      <c r="AI43" s="171">
        <f ca="1">(AI35*IF($F$43,' Assumptions &amp; Output'!$C$81,0)+AI34*IF($E$43,' Assumptions &amp; Output'!$C$82,0)+AI38*IF($D$43,' Assumptions &amp; Output'!$C$83,0))*0.25</f>
        <v>0</v>
      </c>
      <c r="AJ43" s="171">
        <f ca="1">(AJ35*IF($F$43,' Assumptions &amp; Output'!$C$81,0)+AJ34*IF($E$43,' Assumptions &amp; Output'!$C$82,0)+AJ38*IF($D$43,' Assumptions &amp; Output'!$C$83,0))*0.25</f>
        <v>0</v>
      </c>
      <c r="AK43" s="171">
        <f ca="1">(AK35*IF($F$43,' Assumptions &amp; Output'!$C$81,0)+AK34*IF($E$43,' Assumptions &amp; Output'!$C$82,0)+AK38*IF($D$43,' Assumptions &amp; Output'!$C$83,0))*0.25</f>
        <v>0</v>
      </c>
      <c r="AL43" s="171">
        <f ca="1">(AL35*IF($F$43,' Assumptions &amp; Output'!$C$81,0)+AL34*IF($E$43,' Assumptions &amp; Output'!$C$82,0)+AL38*IF($D$43,' Assumptions &amp; Output'!$C$83,0))*0.25</f>
        <v>0</v>
      </c>
      <c r="AM43" s="171">
        <f ca="1">(AM35*IF($F$43,' Assumptions &amp; Output'!$C$81,0)+AM34*IF($E$43,' Assumptions &amp; Output'!$C$82,0)+AM38*IF($D$43,' Assumptions &amp; Output'!$C$83,0))*0.25</f>
        <v>0</v>
      </c>
      <c r="AN43" s="171">
        <f ca="1">(AN35*IF($F$43,' Assumptions &amp; Output'!$C$81,0)+AN34*IF($E$43,' Assumptions &amp; Output'!$C$82,0)+AN38*IF($D$43,' Assumptions &amp; Output'!$C$83,0))*0.25</f>
        <v>0</v>
      </c>
      <c r="AO43" s="171">
        <f ca="1">(AO35*IF($F$43,' Assumptions &amp; Output'!$C$81,0)+AO34*IF($E$43,' Assumptions &amp; Output'!$C$82,0)+AO38*IF($D$43,' Assumptions &amp; Output'!$C$83,0))*0.25</f>
        <v>0</v>
      </c>
      <c r="AP43" s="171">
        <f ca="1">(AP35*IF($F$43,' Assumptions &amp; Output'!$C$81,0)+AP34*IF($E$43,' Assumptions &amp; Output'!$C$82,0)+AP38*IF($D$43,' Assumptions &amp; Output'!$C$83,0))*0.25</f>
        <v>0</v>
      </c>
      <c r="AQ43" s="171">
        <f ca="1">(AQ35*IF($F$43,' Assumptions &amp; Output'!$C$81,0)+AQ34*IF($E$43,' Assumptions &amp; Output'!$C$82,0)+AQ38*IF($D$43,' Assumptions &amp; Output'!$C$83,0))*0.25</f>
        <v>0</v>
      </c>
      <c r="AR43" s="171">
        <f ca="1">(AR35*IF($F$43,' Assumptions &amp; Output'!$C$81,0)+AR34*IF($E$43,' Assumptions &amp; Output'!$C$82,0)+AR38*IF($D$43,' Assumptions &amp; Output'!$C$83,0))*0.25</f>
        <v>0</v>
      </c>
      <c r="AS43" s="171">
        <f ca="1">(AS35*IF($F$43,' Assumptions &amp; Output'!$C$81,0)+AS34*IF($E$43,' Assumptions &amp; Output'!$C$82,0)+AS38*IF($D$43,' Assumptions &amp; Output'!$C$83,0))*0.25</f>
        <v>0</v>
      </c>
      <c r="AT43" s="171">
        <f ca="1">(AT35*IF($F$43,' Assumptions &amp; Output'!$C$81,0)+AT34*IF($E$43,' Assumptions &amp; Output'!$C$82,0)+AT38*IF($D$43,' Assumptions &amp; Output'!$C$83,0))*0.25</f>
        <v>0</v>
      </c>
      <c r="AU43" s="171">
        <f ca="1">(AU35*IF($F$43,' Assumptions &amp; Output'!$C$81,0)+AU34*IF($E$43,' Assumptions &amp; Output'!$C$82,0)+AU38*IF($D$43,' Assumptions &amp; Output'!$C$83,0))*0.25</f>
        <v>0</v>
      </c>
      <c r="AV43" s="171">
        <f ca="1">(AV35*IF($F$43,' Assumptions &amp; Output'!$C$81,0)+AV34*IF($E$43,' Assumptions &amp; Output'!$C$82,0)+AV38*IF($D$43,' Assumptions &amp; Output'!$C$83,0))*0.25</f>
        <v>0</v>
      </c>
      <c r="AW43" s="171">
        <f ca="1">(AW35*IF($F$43,' Assumptions &amp; Output'!$C$81,0)+AW34*IF($E$43,' Assumptions &amp; Output'!$C$82,0)+AW38*IF($D$43,' Assumptions &amp; Output'!$C$83,0))*0.25</f>
        <v>0</v>
      </c>
      <c r="AX43" s="171">
        <f ca="1">(AX35*IF($F$43,' Assumptions &amp; Output'!$C$81,0)+AX34*IF($E$43,' Assumptions &amp; Output'!$C$82,0)+AX38*IF($D$43,' Assumptions &amp; Output'!$C$83,0))*0.25</f>
        <v>0</v>
      </c>
      <c r="AY43" s="171">
        <f ca="1">(AY35*IF($F$43,' Assumptions &amp; Output'!$C$81,0)+AY34*IF($E$43,' Assumptions &amp; Output'!$C$82,0)+AY38*IF($D$43,' Assumptions &amp; Output'!$C$83,0))*0.25</f>
        <v>0</v>
      </c>
      <c r="AZ43" s="171">
        <f ca="1">(AZ35*IF($F$43,' Assumptions &amp; Output'!$C$81,0)+AZ34*IF($E$43,' Assumptions &amp; Output'!$C$82,0)+AZ38*IF($D$43,' Assumptions &amp; Output'!$C$83,0))*0.25</f>
        <v>0</v>
      </c>
      <c r="BA43" s="171">
        <f ca="1">(BA35*IF($F$43,' Assumptions &amp; Output'!$C$81,0)+BA34*IF($E$43,' Assumptions &amp; Output'!$C$82,0)+BA38*IF($D$43,' Assumptions &amp; Output'!$C$83,0))*0.25</f>
        <v>0</v>
      </c>
      <c r="BB43" s="171">
        <f ca="1">(BB35*IF($F$43,' Assumptions &amp; Output'!$C$81,0)+BB34*IF($E$43,' Assumptions &amp; Output'!$C$82,0)+BB38*IF($D$43,' Assumptions &amp; Output'!$C$83,0))*0.25</f>
        <v>0</v>
      </c>
      <c r="BC43" s="171">
        <f ca="1">(BC35*IF($F$43,' Assumptions &amp; Output'!$C$81,0)+BC34*IF($E$43,' Assumptions &amp; Output'!$C$82,0)+BC38*IF($D$43,' Assumptions &amp; Output'!$C$83,0))*0.25</f>
        <v>0</v>
      </c>
      <c r="BD43" s="171">
        <f ca="1">(BD35*IF($F$43,' Assumptions &amp; Output'!$C$81,0)+BD34*IF($E$43,' Assumptions &amp; Output'!$C$82,0)+BD38*IF($D$43,' Assumptions &amp; Output'!$C$83,0))*0.25</f>
        <v>0</v>
      </c>
      <c r="BE43" s="171">
        <f ca="1">(BE35*IF($F$43,' Assumptions &amp; Output'!$C$81,0)+BE34*IF($E$43,' Assumptions &amp; Output'!$C$82,0)+BE38*IF($D$43,' Assumptions &amp; Output'!$C$83,0))*0.25</f>
        <v>0</v>
      </c>
      <c r="BF43" s="171">
        <f ca="1">(BF35*IF($F$43,' Assumptions &amp; Output'!$C$81,0)+BF34*IF($E$43,' Assumptions &amp; Output'!$C$82,0)+BF38*IF($D$43,' Assumptions &amp; Output'!$C$83,0))*0.25</f>
        <v>0</v>
      </c>
      <c r="BG43" s="171">
        <f ca="1">(BG35*IF($F$43,' Assumptions &amp; Output'!$C$81,0)+BG34*IF($E$43,' Assumptions &amp; Output'!$C$82,0)+BG38*IF($D$43,' Assumptions &amp; Output'!$C$83,0))*0.25</f>
        <v>0</v>
      </c>
      <c r="BH43" s="171">
        <f ca="1">(BH35*IF($F$43,' Assumptions &amp; Output'!$C$81,0)+BH34*IF($E$43,' Assumptions &amp; Output'!$C$82,0)+BH38*IF($D$43,' Assumptions &amp; Output'!$C$83,0))*0.25</f>
        <v>0</v>
      </c>
      <c r="BI43" s="171">
        <f ca="1">(BI35*IF($F$43,' Assumptions &amp; Output'!$C$81,0)+BI34*IF($E$43,' Assumptions &amp; Output'!$C$82,0)+BI38*IF($D$43,' Assumptions &amp; Output'!$C$83,0))*0.25</f>
        <v>0</v>
      </c>
      <c r="BJ43" s="171">
        <f ca="1">(BJ35*IF($F$43,' Assumptions &amp; Output'!$C$81,0)+BJ34*IF($E$43,' Assumptions &amp; Output'!$C$82,0)+BJ38*IF($D$43,' Assumptions &amp; Output'!$C$83,0))*0.25</f>
        <v>0</v>
      </c>
      <c r="BK43" s="171">
        <f ca="1">(BK35*IF($F$43,' Assumptions &amp; Output'!$C$81,0)+BK34*IF($E$43,' Assumptions &amp; Output'!$C$82,0)+BK38*IF($D$43,' Assumptions &amp; Output'!$C$83,0))*0.25</f>
        <v>0</v>
      </c>
      <c r="BL43" s="171">
        <f ca="1">(BL35*IF($F$43,' Assumptions &amp; Output'!$C$81,0)+BL34*IF($E$43,' Assumptions &amp; Output'!$C$82,0)+BL38*IF($D$43,' Assumptions &amp; Output'!$C$83,0))*0.25</f>
        <v>0</v>
      </c>
      <c r="BM43" s="171">
        <f ca="1">(BM35*IF($F$43,' Assumptions &amp; Output'!$C$81,0)+BM34*IF($E$43,' Assumptions &amp; Output'!$C$82,0)+BM38*IF($D$43,' Assumptions &amp; Output'!$C$83,0))*0.25</f>
        <v>0</v>
      </c>
      <c r="BN43" s="171">
        <f ca="1">(BN35*IF($F$43,' Assumptions &amp; Output'!$C$81,0)+BN34*IF($E$43,' Assumptions &amp; Output'!$C$82,0)+BN38*IF($D$43,' Assumptions &amp; Output'!$C$83,0))*0.25</f>
        <v>0</v>
      </c>
      <c r="BO43" s="171">
        <f ca="1">(BO35*IF($F$43,' Assumptions &amp; Output'!$C$81,0)+BO34*IF($E$43,' Assumptions &amp; Output'!$C$82,0)+BO38*IF($D$43,' Assumptions &amp; Output'!$C$83,0))*0.25</f>
        <v>0</v>
      </c>
    </row>
    <row r="44" spans="3:67" x14ac:dyDescent="0.35">
      <c r="C44" s="37">
        <f ca="1">(SUMIF($H$1:$BO$1,"TRUE",$H$43:$BO$43)/SUMIF($H$1:$BO$1,"TRUE",H35:BO35))*4</f>
        <v>0</v>
      </c>
      <c r="D44" t="s">
        <v>144</v>
      </c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Z44" s="170"/>
      <c r="AA44" s="170"/>
      <c r="AB44" s="170"/>
      <c r="AC44" s="170"/>
      <c r="AD44" s="170"/>
      <c r="AE44" s="170"/>
      <c r="AF44" s="170"/>
      <c r="AG44" s="170"/>
      <c r="AH44" s="170"/>
      <c r="AI44" s="170"/>
      <c r="AJ44" s="170"/>
      <c r="AK44" s="170"/>
      <c r="AL44" s="170"/>
      <c r="AM44" s="170"/>
      <c r="AN44" s="170"/>
      <c r="AO44" s="170"/>
      <c r="AP44" s="170"/>
      <c r="AQ44" s="170"/>
      <c r="AR44" s="170"/>
      <c r="AS44" s="170"/>
      <c r="AT44" s="170"/>
      <c r="AU44" s="170"/>
      <c r="AV44" s="170"/>
      <c r="AW44" s="170"/>
      <c r="AX44" s="170"/>
      <c r="AY44" s="170"/>
      <c r="AZ44" s="170"/>
      <c r="BA44" s="170"/>
      <c r="BB44" s="170"/>
      <c r="BC44" s="170"/>
      <c r="BD44" s="170"/>
      <c r="BE44" s="170"/>
      <c r="BF44" s="170"/>
      <c r="BG44" s="170"/>
      <c r="BH44" s="170"/>
      <c r="BI44" s="170"/>
      <c r="BJ44" s="170"/>
      <c r="BK44" s="170"/>
      <c r="BL44" s="170"/>
      <c r="BM44" s="170"/>
      <c r="BN44" s="170"/>
      <c r="BO44" s="170"/>
    </row>
    <row r="45" spans="3:67" x14ac:dyDescent="0.35">
      <c r="C45" s="37">
        <f ca="1">(SUMIF($H$1:$BO$1,"TRUE",$H$43:$BO$43)/SUMIF($H$1:$BO$1,"TRUE",H34:BO34))*4</f>
        <v>0</v>
      </c>
      <c r="D45" t="s">
        <v>145</v>
      </c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  <c r="AB45" s="170"/>
      <c r="AC45" s="170"/>
      <c r="AD45" s="170"/>
      <c r="AE45" s="170"/>
      <c r="AF45" s="170"/>
      <c r="AG45" s="170"/>
      <c r="AH45" s="170"/>
      <c r="AI45" s="170"/>
      <c r="AJ45" s="170"/>
      <c r="AK45" s="170"/>
      <c r="AL45" s="170"/>
      <c r="AM45" s="170"/>
      <c r="AN45" s="170"/>
      <c r="AO45" s="170"/>
      <c r="AP45" s="170"/>
      <c r="AQ45" s="170"/>
      <c r="AR45" s="170"/>
      <c r="AS45" s="170"/>
      <c r="AT45" s="170"/>
      <c r="AU45" s="170"/>
      <c r="AV45" s="170"/>
      <c r="AW45" s="170"/>
      <c r="AX45" s="170"/>
      <c r="AY45" s="170"/>
      <c r="AZ45" s="170"/>
      <c r="BA45" s="170"/>
      <c r="BB45" s="170"/>
      <c r="BC45" s="170"/>
      <c r="BD45" s="170"/>
      <c r="BE45" s="170"/>
      <c r="BF45" s="170"/>
      <c r="BG45" s="170"/>
      <c r="BH45" s="170"/>
      <c r="BI45" s="170"/>
      <c r="BJ45" s="170"/>
      <c r="BK45" s="170"/>
      <c r="BL45" s="170"/>
      <c r="BM45" s="170"/>
      <c r="BN45" s="170"/>
      <c r="BO45" s="170"/>
    </row>
    <row r="46" spans="3:67" x14ac:dyDescent="0.35"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  <c r="AI46" s="170"/>
      <c r="AJ46" s="170"/>
      <c r="AK46" s="170"/>
      <c r="AL46" s="170"/>
      <c r="AM46" s="170"/>
      <c r="AN46" s="170"/>
      <c r="AO46" s="170"/>
      <c r="AP46" s="170"/>
      <c r="AQ46" s="170"/>
      <c r="AR46" s="170"/>
      <c r="AS46" s="170"/>
      <c r="AT46" s="170"/>
      <c r="AU46" s="170"/>
      <c r="AV46" s="170"/>
      <c r="AW46" s="170"/>
      <c r="AX46" s="170"/>
      <c r="AY46" s="170"/>
      <c r="AZ46" s="170"/>
      <c r="BA46" s="170"/>
      <c r="BB46" s="170"/>
      <c r="BC46" s="170"/>
      <c r="BD46" s="170"/>
      <c r="BE46" s="170"/>
      <c r="BF46" s="170"/>
      <c r="BG46" s="170"/>
      <c r="BH46" s="170"/>
      <c r="BI46" s="170"/>
      <c r="BJ46" s="170"/>
      <c r="BK46" s="170"/>
      <c r="BL46" s="170"/>
      <c r="BM46" s="170"/>
      <c r="BN46" s="170"/>
      <c r="BO46" s="170"/>
    </row>
    <row r="47" spans="3:67" x14ac:dyDescent="0.35">
      <c r="G47" s="170" t="s">
        <v>160</v>
      </c>
      <c r="H47" s="174" t="str">
        <f>IF(H1,' Assumptions &amp; Output'!$C$31,' Assumptions &amp; Output'!$C$32)</f>
        <v>Committed</v>
      </c>
      <c r="I47" s="174" t="str">
        <f>IF(I1,' Assumptions &amp; Output'!$C$31,' Assumptions &amp; Output'!$C$32)</f>
        <v>Committed</v>
      </c>
      <c r="J47" s="174" t="str">
        <f>IF(J1,' Assumptions &amp; Output'!$C$31,' Assumptions &amp; Output'!$C$32)</f>
        <v>Committed</v>
      </c>
      <c r="K47" s="174" t="str">
        <f>IF(K1,' Assumptions &amp; Output'!$C$31,' Assumptions &amp; Output'!$C$32)</f>
        <v>Committed</v>
      </c>
      <c r="L47" s="174" t="str">
        <f>IF(L1,' Assumptions &amp; Output'!$C$31,' Assumptions &amp; Output'!$C$32)</f>
        <v>Committed</v>
      </c>
      <c r="M47" s="174" t="str">
        <f>IF(M1,' Assumptions &amp; Output'!$C$31,' Assumptions &amp; Output'!$C$32)</f>
        <v>Committed</v>
      </c>
      <c r="N47" s="174" t="str">
        <f>IF(N1,' Assumptions &amp; Output'!$C$31,' Assumptions &amp; Output'!$C$32)</f>
        <v>Committed</v>
      </c>
      <c r="O47" s="174" t="str">
        <f>IF(O1,' Assumptions &amp; Output'!$C$31,' Assumptions &amp; Output'!$C$32)</f>
        <v>Committed</v>
      </c>
      <c r="P47" s="174" t="str">
        <f>IF(P1,' Assumptions &amp; Output'!$C$31,' Assumptions &amp; Output'!$C$32)</f>
        <v>Committed</v>
      </c>
      <c r="Q47" s="174" t="str">
        <f>IF(Q1,' Assumptions &amp; Output'!$C$31,' Assumptions &amp; Output'!$C$32)</f>
        <v>Committed</v>
      </c>
      <c r="R47" s="174" t="str">
        <f>IF(R1,' Assumptions &amp; Output'!$C$31,' Assumptions &amp; Output'!$C$32)</f>
        <v>Committed</v>
      </c>
      <c r="S47" s="174" t="str">
        <f>IF(S1,' Assumptions &amp; Output'!$C$31,' Assumptions &amp; Output'!$C$32)</f>
        <v>Committed</v>
      </c>
      <c r="T47" s="174" t="str">
        <f>IF(T1,' Assumptions &amp; Output'!$C$31,' Assumptions &amp; Output'!$C$32)</f>
        <v>Committed</v>
      </c>
      <c r="U47" s="174" t="str">
        <f>IF(U1,' Assumptions &amp; Output'!$C$31,' Assumptions &amp; Output'!$C$32)</f>
        <v>Committed</v>
      </c>
      <c r="V47" s="174" t="str">
        <f>IF(V1,' Assumptions &amp; Output'!$C$31,' Assumptions &amp; Output'!$C$32)</f>
        <v>Committed</v>
      </c>
      <c r="W47" s="174" t="str">
        <f>IF(W1,' Assumptions &amp; Output'!$C$31,' Assumptions &amp; Output'!$C$32)</f>
        <v>Committed</v>
      </c>
      <c r="X47" s="174" t="str">
        <f>IF(X1,' Assumptions &amp; Output'!$C$31,' Assumptions &amp; Output'!$C$32)</f>
        <v>Invested</v>
      </c>
      <c r="Y47" s="174" t="str">
        <f>IF(Y1,' Assumptions &amp; Output'!$C$31,' Assumptions &amp; Output'!$C$32)</f>
        <v>Invested</v>
      </c>
      <c r="Z47" s="174" t="str">
        <f>IF(Z1,' Assumptions &amp; Output'!$C$31,' Assumptions &amp; Output'!$C$32)</f>
        <v>Invested</v>
      </c>
      <c r="AA47" s="174" t="str">
        <f>IF(AA1,' Assumptions &amp; Output'!$C$31,' Assumptions &amp; Output'!$C$32)</f>
        <v>Invested</v>
      </c>
      <c r="AB47" s="174" t="str">
        <f>IF(AB1,' Assumptions &amp; Output'!$C$31,' Assumptions &amp; Output'!$C$32)</f>
        <v>Invested</v>
      </c>
      <c r="AC47" s="174" t="str">
        <f>IF(AC1,' Assumptions &amp; Output'!$C$31,' Assumptions &amp; Output'!$C$32)</f>
        <v>Invested</v>
      </c>
      <c r="AD47" s="174" t="str">
        <f>IF(AD1,' Assumptions &amp; Output'!$C$31,' Assumptions &amp; Output'!$C$32)</f>
        <v>Invested</v>
      </c>
      <c r="AE47" s="174" t="str">
        <f>IF(AE1,' Assumptions &amp; Output'!$C$31,' Assumptions &amp; Output'!$C$32)</f>
        <v>Invested</v>
      </c>
      <c r="AF47" s="174" t="str">
        <f>IF(AF1,' Assumptions &amp; Output'!$C$31,' Assumptions &amp; Output'!$C$32)</f>
        <v>Invested</v>
      </c>
      <c r="AG47" s="174" t="str">
        <f>IF(AG1,' Assumptions &amp; Output'!$C$31,' Assumptions &amp; Output'!$C$32)</f>
        <v>Invested</v>
      </c>
      <c r="AH47" s="174" t="str">
        <f>IF(AH1,' Assumptions &amp; Output'!$C$31,' Assumptions &amp; Output'!$C$32)</f>
        <v>Invested</v>
      </c>
      <c r="AI47" s="174" t="str">
        <f>IF(AI1,' Assumptions &amp; Output'!$C$31,' Assumptions &amp; Output'!$C$32)</f>
        <v>Invested</v>
      </c>
      <c r="AJ47" s="174" t="str">
        <f>IF(AJ1,' Assumptions &amp; Output'!$C$31,' Assumptions &amp; Output'!$C$32)</f>
        <v>Invested</v>
      </c>
      <c r="AK47" s="174" t="str">
        <f>IF(AK1,' Assumptions &amp; Output'!$C$31,' Assumptions &amp; Output'!$C$32)</f>
        <v>Invested</v>
      </c>
      <c r="AL47" s="174" t="str">
        <f>IF(AL1,' Assumptions &amp; Output'!$C$31,' Assumptions &amp; Output'!$C$32)</f>
        <v>Invested</v>
      </c>
      <c r="AM47" s="174" t="str">
        <f>IF(AM1,' Assumptions &amp; Output'!$C$31,' Assumptions &amp; Output'!$C$32)</f>
        <v>Invested</v>
      </c>
      <c r="AN47" s="174" t="str">
        <f>IF(AN1,' Assumptions &amp; Output'!$C$31,' Assumptions &amp; Output'!$C$32)</f>
        <v>Invested</v>
      </c>
      <c r="AO47" s="174" t="str">
        <f>IF(AO1,' Assumptions &amp; Output'!$C$31,' Assumptions &amp; Output'!$C$32)</f>
        <v>Invested</v>
      </c>
      <c r="AP47" s="174" t="str">
        <f>IF(AP1,' Assumptions &amp; Output'!$C$31,' Assumptions &amp; Output'!$C$32)</f>
        <v>Invested</v>
      </c>
      <c r="AQ47" s="174" t="str">
        <f>IF(AQ1,' Assumptions &amp; Output'!$C$31,' Assumptions &amp; Output'!$C$32)</f>
        <v>Invested</v>
      </c>
      <c r="AR47" s="174" t="str">
        <f>IF(AR1,' Assumptions &amp; Output'!$C$31,' Assumptions &amp; Output'!$C$32)</f>
        <v>Invested</v>
      </c>
      <c r="AS47" s="174" t="str">
        <f>IF(AS1,' Assumptions &amp; Output'!$C$31,' Assumptions &amp; Output'!$C$32)</f>
        <v>Invested</v>
      </c>
      <c r="AT47" s="174" t="str">
        <f>IF(AT1,' Assumptions &amp; Output'!$C$31,' Assumptions &amp; Output'!$C$32)</f>
        <v>Invested</v>
      </c>
      <c r="AU47" s="174" t="str">
        <f>IF(AU1,' Assumptions &amp; Output'!$C$31,' Assumptions &amp; Output'!$C$32)</f>
        <v>Invested</v>
      </c>
      <c r="AV47" s="174" t="str">
        <f>IF(AV1,' Assumptions &amp; Output'!$C$31,' Assumptions &amp; Output'!$C$32)</f>
        <v>Invested</v>
      </c>
      <c r="AW47" s="174" t="str">
        <f>IF(AW1,' Assumptions &amp; Output'!$C$31,' Assumptions &amp; Output'!$C$32)</f>
        <v>Invested</v>
      </c>
      <c r="AX47" s="174" t="str">
        <f>IF(AX1,' Assumptions &amp; Output'!$C$31,' Assumptions &amp; Output'!$C$32)</f>
        <v>Invested</v>
      </c>
      <c r="AY47" s="174" t="str">
        <f>IF(AY1,' Assumptions &amp; Output'!$C$31,' Assumptions &amp; Output'!$C$32)</f>
        <v>Invested</v>
      </c>
      <c r="AZ47" s="174" t="str">
        <f>IF(AZ1,' Assumptions &amp; Output'!$C$31,' Assumptions &amp; Output'!$C$32)</f>
        <v>Invested</v>
      </c>
      <c r="BA47" s="174" t="str">
        <f>IF(BA1,' Assumptions &amp; Output'!$C$31,' Assumptions &amp; Output'!$C$32)</f>
        <v>Invested</v>
      </c>
      <c r="BB47" s="174" t="str">
        <f>IF(BB1,' Assumptions &amp; Output'!$C$31,' Assumptions &amp; Output'!$C$32)</f>
        <v>Invested</v>
      </c>
      <c r="BC47" s="174" t="str">
        <f>IF(BC1,' Assumptions &amp; Output'!$C$31,' Assumptions &amp; Output'!$C$32)</f>
        <v>Invested</v>
      </c>
      <c r="BD47" s="174" t="str">
        <f>IF(BD1,' Assumptions &amp; Output'!$C$31,' Assumptions &amp; Output'!$C$32)</f>
        <v>Invested</v>
      </c>
      <c r="BE47" s="174" t="str">
        <f>IF(BE1,' Assumptions &amp; Output'!$C$31,' Assumptions &amp; Output'!$C$32)</f>
        <v>Invested</v>
      </c>
      <c r="BF47" s="174" t="str">
        <f>IF(BF1,' Assumptions &amp; Output'!$C$31,' Assumptions &amp; Output'!$C$32)</f>
        <v>Invested</v>
      </c>
      <c r="BG47" s="174" t="str">
        <f>IF(BG1,' Assumptions &amp; Output'!$C$31,' Assumptions &amp; Output'!$C$32)</f>
        <v>Invested</v>
      </c>
      <c r="BH47" s="174" t="str">
        <f>IF(BH1,' Assumptions &amp; Output'!$C$31,' Assumptions &amp; Output'!$C$32)</f>
        <v>Invested</v>
      </c>
      <c r="BI47" s="174" t="str">
        <f>IF(BI1,' Assumptions &amp; Output'!$C$31,' Assumptions &amp; Output'!$C$32)</f>
        <v>Invested</v>
      </c>
      <c r="BJ47" s="174" t="str">
        <f>IF(BJ1,' Assumptions &amp; Output'!$C$31,' Assumptions &amp; Output'!$C$32)</f>
        <v>Invested</v>
      </c>
      <c r="BK47" s="174" t="str">
        <f>IF(BK1,' Assumptions &amp; Output'!$C$31,' Assumptions &amp; Output'!$C$32)</f>
        <v>Invested</v>
      </c>
      <c r="BL47" s="174" t="str">
        <f>IF(BL1,' Assumptions &amp; Output'!$C$31,' Assumptions &amp; Output'!$C$32)</f>
        <v>Invested</v>
      </c>
      <c r="BM47" s="174" t="str">
        <f>IF(BM1,' Assumptions &amp; Output'!$C$31,' Assumptions &amp; Output'!$C$32)</f>
        <v>Invested</v>
      </c>
      <c r="BN47" s="174" t="str">
        <f>IF(BN1,' Assumptions &amp; Output'!$C$31,' Assumptions &amp; Output'!$C$32)</f>
        <v>Invested</v>
      </c>
      <c r="BO47" s="174" t="str">
        <f>IF(BO1,' Assumptions &amp; Output'!$C$31,' Assumptions &amp; Output'!$C$32)</f>
        <v>Invested</v>
      </c>
    </row>
    <row r="48" spans="3:67" x14ac:dyDescent="0.35">
      <c r="G48" s="170" t="s">
        <v>174</v>
      </c>
      <c r="H48" s="175">
        <f>IF(H3&lt;=' Assumptions &amp; Output'!$C$34,0,IF(H47="Committed",H40,IF(H47="Invested",H41,IF(H47="NAV",H42,IF(H47="Blend (C/I/Un)",H43,0)))))</f>
        <v>3125000</v>
      </c>
      <c r="I48" s="175">
        <f>IF(I3&lt;=' Assumptions &amp; Output'!$C$34,0,IF(I47="Committed",I40,IF(I47="Invested",I41,IF(I47="NAV",I42,IF(I47="Blend (C/I/Un)",I43,0)))))</f>
        <v>3125000</v>
      </c>
      <c r="J48" s="175">
        <f>IF(J3&lt;=' Assumptions &amp; Output'!$C$34,0,IF(J47="Committed",J40,IF(J47="Invested",J41,IF(J47="NAV",J42,IF(J47="Blend (C/I/Un)",J43,0)))))</f>
        <v>3125000</v>
      </c>
      <c r="K48" s="175">
        <f>IF(K3&lt;=' Assumptions &amp; Output'!$C$34,0,IF(K47="Committed",K40,IF(K47="Invested",K41,IF(K47="NAV",K42,IF(K47="Blend (C/I/Un)",K43,0)))))</f>
        <v>3125000</v>
      </c>
      <c r="L48" s="175">
        <f>IF(L3&lt;=' Assumptions &amp; Output'!$C$34,0,IF(L47="Committed",L40,IF(L47="Invested",L41,IF(L47="NAV",L42,IF(L47="Blend (C/I/Un)",L43,0)))))</f>
        <v>3125000</v>
      </c>
      <c r="M48" s="175">
        <f>IF(M3&lt;=' Assumptions &amp; Output'!$C$34,0,IF(M47="Committed",M40,IF(M47="Invested",M41,IF(M47="NAV",M42,IF(M47="Blend (C/I/Un)",M43,0)))))</f>
        <v>3125000</v>
      </c>
      <c r="N48" s="175">
        <f>IF(N3&lt;=' Assumptions &amp; Output'!$C$34,0,IF(N47="Committed",N40,IF(N47="Invested",N41,IF(N47="NAV",N42,IF(N47="Blend (C/I/Un)",N43,0)))))</f>
        <v>3125000</v>
      </c>
      <c r="O48" s="175">
        <f>IF(O3&lt;=' Assumptions &amp; Output'!$C$34,0,IF(O47="Committed",O40,IF(O47="Invested",O41,IF(O47="NAV",O42,IF(O47="Blend (C/I/Un)",O43,0)))))</f>
        <v>3125000</v>
      </c>
      <c r="P48" s="175">
        <f>IF(P3&lt;=' Assumptions &amp; Output'!$C$34,0,IF(P47="Committed",P40,IF(P47="Invested",P41,IF(P47="NAV",P42,IF(P47="Blend (C/I/Un)",P43,0)))))</f>
        <v>3125000</v>
      </c>
      <c r="Q48" s="175">
        <f>IF(Q3&lt;=' Assumptions &amp; Output'!$C$34,0,IF(Q47="Committed",Q40,IF(Q47="Invested",Q41,IF(Q47="NAV",Q42,IF(Q47="Blend (C/I/Un)",Q43,0)))))</f>
        <v>3125000</v>
      </c>
      <c r="R48" s="175">
        <f>IF(R3&lt;=' Assumptions &amp; Output'!$C$34,0,IF(R47="Committed",R40,IF(R47="Invested",R41,IF(R47="NAV",R42,IF(R47="Blend (C/I/Un)",R43,0)))))</f>
        <v>3125000</v>
      </c>
      <c r="S48" s="175">
        <f>IF(S3&lt;=' Assumptions &amp; Output'!$C$34,0,IF(S47="Committed",S40,IF(S47="Invested",S41,IF(S47="NAV",S42,IF(S47="Blend (C/I/Un)",S43,0)))))</f>
        <v>3125000</v>
      </c>
      <c r="T48" s="175">
        <f>IF(T3&lt;=' Assumptions &amp; Output'!$C$34,0,IF(T47="Committed",T40,IF(T47="Invested",T41,IF(T47="NAV",T42,IF(T47="Blend (C/I/Un)",T43,0)))))</f>
        <v>3125000</v>
      </c>
      <c r="U48" s="175">
        <f>IF(U3&lt;=' Assumptions &amp; Output'!$C$34,0,IF(U47="Committed",U40,IF(U47="Invested",U41,IF(U47="NAV",U42,IF(U47="Blend (C/I/Un)",U43,0)))))</f>
        <v>3125000</v>
      </c>
      <c r="V48" s="175">
        <f>IF(V3&lt;=' Assumptions &amp; Output'!$C$34,0,IF(V47="Committed",V40,IF(V47="Invested",V41,IF(V47="NAV",V42,IF(V47="Blend (C/I/Un)",V43,0)))))</f>
        <v>3125000</v>
      </c>
      <c r="W48" s="175">
        <f>IF(W3&lt;=' Assumptions &amp; Output'!$C$34,0,IF(W47="Committed",W40,IF(W47="Invested",W41,IF(W47="NAV",W42,IF(W47="Blend (C/I/Un)",W43,0)))))</f>
        <v>3125000</v>
      </c>
      <c r="X48" s="175">
        <f ca="1">IF(X3&lt;=' Assumptions &amp; Output'!$C$34,0,IF(X47="Committed",X40,IF(X47="Invested",X41,IF(X47="NAV",X42,IF(X47="Blend (C/I/Un)",X43,0)))))</f>
        <v>2968750</v>
      </c>
      <c r="Y48" s="175">
        <f ca="1">IF(Y3&lt;=' Assumptions &amp; Output'!$C$34,0,IF(Y47="Committed",Y40,IF(Y47="Invested",Y41,IF(Y47="NAV",Y42,IF(Y47="Blend (C/I/Un)",Y43,0)))))</f>
        <v>2968750</v>
      </c>
      <c r="Z48" s="175">
        <f ca="1">IF(Z3&lt;=' Assumptions &amp; Output'!$C$34,0,IF(Z47="Committed",Z40,IF(Z47="Invested",Z41,IF(Z47="NAV",Z42,IF(Z47="Blend (C/I/Un)",Z43,0)))))</f>
        <v>2968750</v>
      </c>
      <c r="AA48" s="175">
        <f ca="1">IF(AA3&lt;=' Assumptions &amp; Output'!$C$34,0,IF(AA47="Committed",AA40,IF(AA47="Invested",AA41,IF(AA47="NAV",AA42,IF(AA47="Blend (C/I/Un)",AA43,0)))))</f>
        <v>2968750</v>
      </c>
      <c r="AB48" s="175">
        <f ca="1">IF(AB3&lt;=' Assumptions &amp; Output'!$C$34,0,IF(AB47="Committed",AB40,IF(AB47="Invested",AB41,IF(AB47="NAV",AB42,IF(AB47="Blend (C/I/Un)",AB43,0)))))</f>
        <v>2783203.125</v>
      </c>
      <c r="AC48" s="175">
        <f ca="1">IF(AC3&lt;=' Assumptions &amp; Output'!$C$34,0,IF(AC47="Committed",AC40,IF(AC47="Invested",AC41,IF(AC47="NAV",AC42,IF(AC47="Blend (C/I/Un)",AC43,0)))))</f>
        <v>2597656.25</v>
      </c>
      <c r="AD48" s="175">
        <f ca="1">IF(AD3&lt;=' Assumptions &amp; Output'!$C$34,0,IF(AD47="Committed",AD40,IF(AD47="Invested",AD41,IF(AD47="NAV",AD42,IF(AD47="Blend (C/I/Un)",AD43,0)))))</f>
        <v>2412109.375</v>
      </c>
      <c r="AE48" s="175">
        <f ca="1">IF(AE3&lt;=' Assumptions &amp; Output'!$C$34,0,IF(AE47="Committed",AE40,IF(AE47="Invested",AE41,IF(AE47="NAV",AE42,IF(AE47="Blend (C/I/Un)",AE43,0)))))</f>
        <v>2226562.5</v>
      </c>
      <c r="AF48" s="175">
        <f ca="1">IF(AF3&lt;=' Assumptions &amp; Output'!$C$34,0,IF(AF47="Committed",AF40,IF(AF47="Invested",AF41,IF(AF47="NAV",AF42,IF(AF47="Blend (C/I/Un)",AF43,0)))))</f>
        <v>2041015.625</v>
      </c>
      <c r="AG48" s="175">
        <f ca="1">IF(AG3&lt;=' Assumptions &amp; Output'!$C$34,0,IF(AG47="Committed",AG40,IF(AG47="Invested",AG41,IF(AG47="NAV",AG42,IF(AG47="Blend (C/I/Un)",AG43,0)))))</f>
        <v>1855468.75</v>
      </c>
      <c r="AH48" s="175">
        <f ca="1">IF(AH3&lt;=' Assumptions &amp; Output'!$C$34,0,IF(AH47="Committed",AH40,IF(AH47="Invested",AH41,IF(AH47="NAV",AH42,IF(AH47="Blend (C/I/Un)",AH43,0)))))</f>
        <v>1669921.875</v>
      </c>
      <c r="AI48" s="175">
        <f ca="1">IF(AI3&lt;=' Assumptions &amp; Output'!$C$34,0,IF(AI47="Committed",AI40,IF(AI47="Invested",AI41,IF(AI47="NAV",AI42,IF(AI47="Blend (C/I/Un)",AI43,0)))))</f>
        <v>1484375</v>
      </c>
      <c r="AJ48" s="175">
        <f ca="1">IF(AJ3&lt;=' Assumptions &amp; Output'!$C$34,0,IF(AJ47="Committed",AJ40,IF(AJ47="Invested",AJ41,IF(AJ47="NAV",AJ42,IF(AJ47="Blend (C/I/Un)",AJ43,0)))))</f>
        <v>1298828.125</v>
      </c>
      <c r="AK48" s="175">
        <f ca="1">IF(AK3&lt;=' Assumptions &amp; Output'!$C$34,0,IF(AK47="Committed",AK40,IF(AK47="Invested",AK41,IF(AK47="NAV",AK42,IF(AK47="Blend (C/I/Un)",AK43,0)))))</f>
        <v>1113281.25</v>
      </c>
      <c r="AL48" s="175">
        <f ca="1">IF(AL3&lt;=' Assumptions &amp; Output'!$C$34,0,IF(AL47="Committed",AL40,IF(AL47="Invested",AL41,IF(AL47="NAV",AL42,IF(AL47="Blend (C/I/Un)",AL43,0)))))</f>
        <v>927734.375</v>
      </c>
      <c r="AM48" s="175">
        <f ca="1">IF(AM3&lt;=' Assumptions &amp; Output'!$C$34,0,IF(AM47="Committed",AM40,IF(AM47="Invested",AM41,IF(AM47="NAV",AM42,IF(AM47="Blend (C/I/Un)",AM43,0)))))</f>
        <v>742187.5</v>
      </c>
      <c r="AN48" s="175">
        <f ca="1">IF(AN3&lt;=' Assumptions &amp; Output'!$C$34,0,IF(AN47="Committed",AN40,IF(AN47="Invested",AN41,IF(AN47="NAV",AN42,IF(AN47="Blend (C/I/Un)",AN43,0)))))</f>
        <v>556640.625</v>
      </c>
      <c r="AO48" s="175">
        <f ca="1">IF(AO3&lt;=' Assumptions &amp; Output'!$C$34,0,IF(AO47="Committed",AO40,IF(AO47="Invested",AO41,IF(AO47="NAV",AO42,IF(AO47="Blend (C/I/Un)",AO43,0)))))</f>
        <v>371093.75</v>
      </c>
      <c r="AP48" s="175">
        <f ca="1">IF(AP3&lt;=' Assumptions &amp; Output'!$C$34,0,IF(AP47="Committed",AP40,IF(AP47="Invested",AP41,IF(AP47="NAV",AP42,IF(AP47="Blend (C/I/Un)",AP43,0)))))</f>
        <v>185546.875</v>
      </c>
      <c r="AQ48" s="175">
        <f ca="1">IF(AQ3&lt;=' Assumptions &amp; Output'!$C$34,0,IF(AQ47="Committed",AQ40,IF(AQ47="Invested",AQ41,IF(AQ47="NAV",AQ42,IF(AQ47="Blend (C/I/Un)",AQ43,0)))))</f>
        <v>0</v>
      </c>
      <c r="AR48" s="175">
        <f ca="1">IF(AR3&lt;=' Assumptions &amp; Output'!$C$34,0,IF(AR47="Committed",AR40,IF(AR47="Invested",AR41,IF(AR47="NAV",AR42,IF(AR47="Blend (C/I/Un)",AR43,0)))))</f>
        <v>0</v>
      </c>
      <c r="AS48" s="175">
        <f ca="1">IF(AS3&lt;=' Assumptions &amp; Output'!$C$34,0,IF(AS47="Committed",AS40,IF(AS47="Invested",AS41,IF(AS47="NAV",AS42,IF(AS47="Blend (C/I/Un)",AS43,0)))))</f>
        <v>0</v>
      </c>
      <c r="AT48" s="175">
        <f ca="1">IF(AT3&lt;=' Assumptions &amp; Output'!$C$34,0,IF(AT47="Committed",AT40,IF(AT47="Invested",AT41,IF(AT47="NAV",AT42,IF(AT47="Blend (C/I/Un)",AT43,0)))))</f>
        <v>0</v>
      </c>
      <c r="AU48" s="175">
        <f ca="1">IF(AU3&lt;=' Assumptions &amp; Output'!$C$34,0,IF(AU47="Committed",AU40,IF(AU47="Invested",AU41,IF(AU47="NAV",AU42,IF(AU47="Blend (C/I/Un)",AU43,0)))))</f>
        <v>0</v>
      </c>
      <c r="AV48" s="175">
        <f ca="1">IF(AV3&lt;=' Assumptions &amp; Output'!$C$34,0,IF(AV47="Committed",AV40,IF(AV47="Invested",AV41,IF(AV47="NAV",AV42,IF(AV47="Blend (C/I/Un)",AV43,0)))))</f>
        <v>0</v>
      </c>
      <c r="AW48" s="175">
        <f ca="1">IF(AW3&lt;=' Assumptions &amp; Output'!$C$34,0,IF(AW47="Committed",AW40,IF(AW47="Invested",AW41,IF(AW47="NAV",AW42,IF(AW47="Blend (C/I/Un)",AW43,0)))))</f>
        <v>0</v>
      </c>
      <c r="AX48" s="175">
        <f ca="1">IF(AX3&lt;=' Assumptions &amp; Output'!$C$34,0,IF(AX47="Committed",AX40,IF(AX47="Invested",AX41,IF(AX47="NAV",AX42,IF(AX47="Blend (C/I/Un)",AX43,0)))))</f>
        <v>0</v>
      </c>
      <c r="AY48" s="175">
        <f ca="1">IF(AY3&lt;=' Assumptions &amp; Output'!$C$34,0,IF(AY47="Committed",AY40,IF(AY47="Invested",AY41,IF(AY47="NAV",AY42,IF(AY47="Blend (C/I/Un)",AY43,0)))))</f>
        <v>0</v>
      </c>
      <c r="AZ48" s="175">
        <f ca="1">IF(AZ3&lt;=' Assumptions &amp; Output'!$C$34,0,IF(AZ47="Committed",AZ40,IF(AZ47="Invested",AZ41,IF(AZ47="NAV",AZ42,IF(AZ47="Blend (C/I/Un)",AZ43,0)))))</f>
        <v>0</v>
      </c>
      <c r="BA48" s="175">
        <f ca="1">IF(BA3&lt;=' Assumptions &amp; Output'!$C$34,0,IF(BA47="Committed",BA40,IF(BA47="Invested",BA41,IF(BA47="NAV",BA42,IF(BA47="Blend (C/I/Un)",BA43,0)))))</f>
        <v>0</v>
      </c>
      <c r="BB48" s="175">
        <f ca="1">IF(BB3&lt;=' Assumptions &amp; Output'!$C$34,0,IF(BB47="Committed",BB40,IF(BB47="Invested",BB41,IF(BB47="NAV",BB42,IF(BB47="Blend (C/I/Un)",BB43,0)))))</f>
        <v>0</v>
      </c>
      <c r="BC48" s="175">
        <f ca="1">IF(BC3&lt;=' Assumptions &amp; Output'!$C$34,0,IF(BC47="Committed",BC40,IF(BC47="Invested",BC41,IF(BC47="NAV",BC42,IF(BC47="Blend (C/I/Un)",BC43,0)))))</f>
        <v>0</v>
      </c>
      <c r="BD48" s="175">
        <f ca="1">IF(BD3&lt;=' Assumptions &amp; Output'!$C$34,0,IF(BD47="Committed",BD40,IF(BD47="Invested",BD41,IF(BD47="NAV",BD42,IF(BD47="Blend (C/I/Un)",BD43,0)))))</f>
        <v>0</v>
      </c>
      <c r="BE48" s="175">
        <f ca="1">IF(BE3&lt;=' Assumptions &amp; Output'!$C$34,0,IF(BE47="Committed",BE40,IF(BE47="Invested",BE41,IF(BE47="NAV",BE42,IF(BE47="Blend (C/I/Un)",BE43,0)))))</f>
        <v>0</v>
      </c>
      <c r="BF48" s="175">
        <f ca="1">IF(BF3&lt;=' Assumptions &amp; Output'!$C$34,0,IF(BF47="Committed",BF40,IF(BF47="Invested",BF41,IF(BF47="NAV",BF42,IF(BF47="Blend (C/I/Un)",BF43,0)))))</f>
        <v>0</v>
      </c>
      <c r="BG48" s="175">
        <f ca="1">IF(BG3&lt;=' Assumptions &amp; Output'!$C$34,0,IF(BG47="Committed",BG40,IF(BG47="Invested",BG41,IF(BG47="NAV",BG42,IF(BG47="Blend (C/I/Un)",BG43,0)))))</f>
        <v>0</v>
      </c>
      <c r="BH48" s="175">
        <f ca="1">IF(BH3&lt;=' Assumptions &amp; Output'!$C$34,0,IF(BH47="Committed",BH40,IF(BH47="Invested",BH41,IF(BH47="NAV",BH42,IF(BH47="Blend (C/I/Un)",BH43,0)))))</f>
        <v>0</v>
      </c>
      <c r="BI48" s="175">
        <f ca="1">IF(BI3&lt;=' Assumptions &amp; Output'!$C$34,0,IF(BI47="Committed",BI40,IF(BI47="Invested",BI41,IF(BI47="NAV",BI42,IF(BI47="Blend (C/I/Un)",BI43,0)))))</f>
        <v>0</v>
      </c>
      <c r="BJ48" s="175">
        <f ca="1">IF(BJ3&lt;=' Assumptions &amp; Output'!$C$34,0,IF(BJ47="Committed",BJ40,IF(BJ47="Invested",BJ41,IF(BJ47="NAV",BJ42,IF(BJ47="Blend (C/I/Un)",BJ43,0)))))</f>
        <v>0</v>
      </c>
      <c r="BK48" s="175">
        <f ca="1">IF(BK3&lt;=' Assumptions &amp; Output'!$C$34,0,IF(BK47="Committed",BK40,IF(BK47="Invested",BK41,IF(BK47="NAV",BK42,IF(BK47="Blend (C/I/Un)",BK43,0)))))</f>
        <v>0</v>
      </c>
      <c r="BL48" s="175">
        <f ca="1">IF(BL3&lt;=' Assumptions &amp; Output'!$C$34,0,IF(BL47="Committed",BL40,IF(BL47="Invested",BL41,IF(BL47="NAV",BL42,IF(BL47="Blend (C/I/Un)",BL43,0)))))</f>
        <v>0</v>
      </c>
      <c r="BM48" s="175">
        <f ca="1">IF(BM3&lt;=' Assumptions &amp; Output'!$C$34,0,IF(BM47="Committed",BM40,IF(BM47="Invested",BM41,IF(BM47="NAV",BM42,IF(BM47="Blend (C/I/Un)",BM43,0)))))</f>
        <v>0</v>
      </c>
      <c r="BN48" s="175">
        <f ca="1">IF(BN3&lt;=' Assumptions &amp; Output'!$C$34,0,IF(BN47="Committed",BN40,IF(BN47="Invested",BN41,IF(BN47="NAV",BN42,IF(BN47="Blend (C/I/Un)",BN43,0)))))</f>
        <v>0</v>
      </c>
      <c r="BO48" s="175">
        <f ca="1">IF(BO3&lt;=' Assumptions &amp; Output'!$C$34,0,IF(BO47="Committed",BO40,IF(BO47="Invested",BO41,IF(BO47="NAV",BO42,IF(BO47="Blend (C/I/Un)",BO43,0)))))</f>
        <v>0</v>
      </c>
    </row>
    <row r="49" spans="5:67" x14ac:dyDescent="0.35">
      <c r="G49" s="170" t="s">
        <v>175</v>
      </c>
      <c r="H49" s="176"/>
      <c r="I49" s="176">
        <f>H48</f>
        <v>3125000</v>
      </c>
      <c r="J49" s="176">
        <f t="shared" ref="J49:AM49" si="13">I48</f>
        <v>3125000</v>
      </c>
      <c r="K49" s="176">
        <f t="shared" si="13"/>
        <v>3125000</v>
      </c>
      <c r="L49" s="176">
        <f t="shared" si="13"/>
        <v>3125000</v>
      </c>
      <c r="M49" s="176">
        <f t="shared" si="13"/>
        <v>3125000</v>
      </c>
      <c r="N49" s="176">
        <f t="shared" si="13"/>
        <v>3125000</v>
      </c>
      <c r="O49" s="176">
        <f t="shared" si="13"/>
        <v>3125000</v>
      </c>
      <c r="P49" s="176">
        <f t="shared" si="13"/>
        <v>3125000</v>
      </c>
      <c r="Q49" s="176">
        <f t="shared" si="13"/>
        <v>3125000</v>
      </c>
      <c r="R49" s="176">
        <f t="shared" si="13"/>
        <v>3125000</v>
      </c>
      <c r="S49" s="176">
        <f t="shared" si="13"/>
        <v>3125000</v>
      </c>
      <c r="T49" s="176">
        <f t="shared" si="13"/>
        <v>3125000</v>
      </c>
      <c r="U49" s="176">
        <f t="shared" si="13"/>
        <v>3125000</v>
      </c>
      <c r="V49" s="176">
        <f t="shared" si="13"/>
        <v>3125000</v>
      </c>
      <c r="W49" s="176">
        <f t="shared" si="13"/>
        <v>3125000</v>
      </c>
      <c r="X49" s="176">
        <f t="shared" si="13"/>
        <v>3125000</v>
      </c>
      <c r="Y49" s="176">
        <f t="shared" ca="1" si="13"/>
        <v>2968750</v>
      </c>
      <c r="Z49" s="176">
        <f t="shared" ca="1" si="13"/>
        <v>2968750</v>
      </c>
      <c r="AA49" s="176">
        <f t="shared" ca="1" si="13"/>
        <v>2968750</v>
      </c>
      <c r="AB49" s="176">
        <f t="shared" ca="1" si="13"/>
        <v>2968750</v>
      </c>
      <c r="AC49" s="176">
        <f t="shared" ca="1" si="13"/>
        <v>2783203.125</v>
      </c>
      <c r="AD49" s="176">
        <f t="shared" ca="1" si="13"/>
        <v>2597656.25</v>
      </c>
      <c r="AE49" s="176">
        <f t="shared" ca="1" si="13"/>
        <v>2412109.375</v>
      </c>
      <c r="AF49" s="176">
        <f t="shared" ca="1" si="13"/>
        <v>2226562.5</v>
      </c>
      <c r="AG49" s="176">
        <f t="shared" ca="1" si="13"/>
        <v>2041015.625</v>
      </c>
      <c r="AH49" s="176">
        <f t="shared" ca="1" si="13"/>
        <v>1855468.75</v>
      </c>
      <c r="AI49" s="176">
        <f t="shared" ca="1" si="13"/>
        <v>1669921.875</v>
      </c>
      <c r="AJ49" s="176">
        <f t="shared" ca="1" si="13"/>
        <v>1484375</v>
      </c>
      <c r="AK49" s="176">
        <f t="shared" ca="1" si="13"/>
        <v>1298828.125</v>
      </c>
      <c r="AL49" s="176">
        <f t="shared" ca="1" si="13"/>
        <v>1113281.25</v>
      </c>
      <c r="AM49" s="176">
        <f t="shared" ca="1" si="13"/>
        <v>927734.375</v>
      </c>
      <c r="AN49" s="176">
        <f t="shared" ref="AN49" ca="1" si="14">AM48</f>
        <v>742187.5</v>
      </c>
      <c r="AO49" s="176">
        <f t="shared" ref="AO49" ca="1" si="15">AN48</f>
        <v>556640.625</v>
      </c>
      <c r="AP49" s="176">
        <f t="shared" ref="AP49" ca="1" si="16">AO48</f>
        <v>371093.75</v>
      </c>
      <c r="AQ49" s="176">
        <f t="shared" ref="AQ49" ca="1" si="17">AP48</f>
        <v>185546.875</v>
      </c>
      <c r="AR49" s="176">
        <f t="shared" ref="AR49" ca="1" si="18">AQ48</f>
        <v>0</v>
      </c>
      <c r="AS49" s="176">
        <f t="shared" ref="AS49" ca="1" si="19">AR48</f>
        <v>0</v>
      </c>
      <c r="AT49" s="176">
        <f t="shared" ref="AT49" ca="1" si="20">AS48</f>
        <v>0</v>
      </c>
      <c r="AU49" s="176">
        <f t="shared" ref="AU49" ca="1" si="21">AT48</f>
        <v>0</v>
      </c>
      <c r="AV49" s="176">
        <f t="shared" ref="AV49" ca="1" si="22">AU48</f>
        <v>0</v>
      </c>
      <c r="AW49" s="176">
        <f t="shared" ref="AW49" ca="1" si="23">AV48</f>
        <v>0</v>
      </c>
      <c r="AX49" s="176">
        <f t="shared" ref="AX49" ca="1" si="24">AW48</f>
        <v>0</v>
      </c>
      <c r="AY49" s="176">
        <f t="shared" ref="AY49" ca="1" si="25">AX48</f>
        <v>0</v>
      </c>
      <c r="AZ49" s="176">
        <f t="shared" ref="AZ49" ca="1" si="26">AY48</f>
        <v>0</v>
      </c>
      <c r="BA49" s="176">
        <f t="shared" ref="BA49" ca="1" si="27">AZ48</f>
        <v>0</v>
      </c>
      <c r="BB49" s="176">
        <f t="shared" ref="BB49" ca="1" si="28">BA48</f>
        <v>0</v>
      </c>
      <c r="BC49" s="176">
        <f t="shared" ref="BC49" ca="1" si="29">BB48</f>
        <v>0</v>
      </c>
      <c r="BD49" s="176">
        <f t="shared" ref="BD49" ca="1" si="30">BC48</f>
        <v>0</v>
      </c>
      <c r="BE49" s="176">
        <f t="shared" ref="BE49" ca="1" si="31">BD48</f>
        <v>0</v>
      </c>
      <c r="BF49" s="176">
        <f t="shared" ref="BF49" ca="1" si="32">BE48</f>
        <v>0</v>
      </c>
      <c r="BG49" s="176">
        <f t="shared" ref="BG49" ca="1" si="33">BF48</f>
        <v>0</v>
      </c>
      <c r="BH49" s="176">
        <f t="shared" ref="BH49" ca="1" si="34">BG48</f>
        <v>0</v>
      </c>
      <c r="BI49" s="176">
        <f t="shared" ref="BI49" ca="1" si="35">BH48</f>
        <v>0</v>
      </c>
      <c r="BJ49" s="176">
        <f t="shared" ref="BJ49" ca="1" si="36">BI48</f>
        <v>0</v>
      </c>
      <c r="BK49" s="176">
        <f t="shared" ref="BK49" ca="1" si="37">BJ48</f>
        <v>0</v>
      </c>
      <c r="BL49" s="176">
        <f t="shared" ref="BL49" ca="1" si="38">BK48</f>
        <v>0</v>
      </c>
      <c r="BM49" s="176">
        <f t="shared" ref="BM49" ca="1" si="39">BL48</f>
        <v>0</v>
      </c>
      <c r="BN49" s="176">
        <f t="shared" ref="BN49" ca="1" si="40">BM48</f>
        <v>0</v>
      </c>
      <c r="BO49" s="176">
        <f t="shared" ref="BO49" ca="1" si="41">BN48</f>
        <v>0</v>
      </c>
    </row>
    <row r="50" spans="5:67" x14ac:dyDescent="0.35">
      <c r="G50" s="170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  <c r="AO50" s="176"/>
      <c r="AP50" s="176"/>
      <c r="AQ50" s="176"/>
      <c r="AR50" s="176"/>
      <c r="AS50" s="176"/>
      <c r="AT50" s="176"/>
      <c r="AU50" s="176"/>
      <c r="AV50" s="176"/>
      <c r="AW50" s="176"/>
      <c r="AX50" s="176"/>
      <c r="AY50" s="176"/>
      <c r="AZ50" s="176"/>
      <c r="BA50" s="176"/>
      <c r="BB50" s="176"/>
      <c r="BC50" s="176"/>
      <c r="BD50" s="176"/>
      <c r="BE50" s="176"/>
      <c r="BF50" s="176"/>
      <c r="BG50" s="176"/>
      <c r="BH50" s="176"/>
      <c r="BI50" s="176"/>
      <c r="BJ50" s="176"/>
      <c r="BK50" s="176"/>
      <c r="BL50" s="176"/>
      <c r="BM50" s="176"/>
      <c r="BN50" s="176"/>
      <c r="BO50" s="176"/>
    </row>
    <row r="51" spans="5:67" x14ac:dyDescent="0.35">
      <c r="G51" s="170" t="s">
        <v>202</v>
      </c>
      <c r="H51" s="176">
        <v>0</v>
      </c>
      <c r="I51" s="176">
        <f ca="1">H81*((1+' Assumptions &amp; Output'!$C$11)^(1/4)-1)</f>
        <v>0</v>
      </c>
      <c r="J51" s="176">
        <f ca="1">I81*((1+' Assumptions &amp; Output'!$C$11)^(1/4)-1)</f>
        <v>0</v>
      </c>
      <c r="K51" s="176">
        <f ca="1">J81*((1+' Assumptions &amp; Output'!$C$11)^(1/4)-1)</f>
        <v>0</v>
      </c>
      <c r="L51" s="176">
        <f ca="1">K81*((1+' Assumptions &amp; Output'!$C$11)^(1/4)-1)</f>
        <v>0</v>
      </c>
      <c r="M51" s="176">
        <f ca="1">L81*((1+' Assumptions &amp; Output'!$C$11)^(1/4)-1)</f>
        <v>0</v>
      </c>
      <c r="N51" s="176">
        <f ca="1">M81*((1+' Assumptions &amp; Output'!$C$11)^(1/4)-1)</f>
        <v>0</v>
      </c>
      <c r="O51" s="176">
        <f ca="1">N81*((1+' Assumptions &amp; Output'!$C$11)^(1/4)-1)</f>
        <v>0</v>
      </c>
      <c r="P51" s="176">
        <f ca="1">O81*((1+' Assumptions &amp; Output'!$C$11)^(1/4)-1)</f>
        <v>0</v>
      </c>
      <c r="Q51" s="176">
        <f ca="1">P81*((1+' Assumptions &amp; Output'!$C$11)^(1/4)-1)</f>
        <v>0</v>
      </c>
      <c r="R51" s="176">
        <f ca="1">Q81*((1+' Assumptions &amp; Output'!$C$11)^(1/4)-1)</f>
        <v>0</v>
      </c>
      <c r="S51" s="176">
        <f ca="1">R81*((1+' Assumptions &amp; Output'!$C$11)^(1/4)-1)</f>
        <v>0</v>
      </c>
      <c r="T51" s="176">
        <f ca="1">S81*((1+' Assumptions &amp; Output'!$C$11)^(1/4)-1)</f>
        <v>0</v>
      </c>
      <c r="U51" s="176">
        <f ca="1">T81*((1+' Assumptions &amp; Output'!$C$11)^(1/4)-1)</f>
        <v>0</v>
      </c>
      <c r="V51" s="176">
        <f ca="1">U81*((1+' Assumptions &amp; Output'!$C$11)^(1/4)-1)</f>
        <v>0</v>
      </c>
      <c r="W51" s="176">
        <f ca="1">V81*((1+' Assumptions &amp; Output'!$C$11)^(1/4)-1)</f>
        <v>0</v>
      </c>
      <c r="X51" s="176">
        <f ca="1">W81*((1+' Assumptions &amp; Output'!$C$11)^(1/4)-1)</f>
        <v>111370.52744353212</v>
      </c>
      <c r="Y51" s="176">
        <f ca="1">X81*((1+' Assumptions &amp; Output'!$C$11)^(1/4)-1)</f>
        <v>156610.5307486206</v>
      </c>
      <c r="Z51" s="176">
        <f ca="1">Y81*((1+' Assumptions &amp; Output'!$C$11)^(1/4)-1)</f>
        <v>200488.19335030223</v>
      </c>
      <c r="AA51" s="176">
        <f ca="1">Z81*((1+' Assumptions &amp; Output'!$C$11)^(1/4)-1)</f>
        <v>244904.33291363</v>
      </c>
      <c r="AB51" s="176">
        <f ca="1">AA81*((1+' Assumptions &amp; Output'!$C$11)^(1/4)-1)</f>
        <v>289865.55775411188</v>
      </c>
      <c r="AC51" s="176">
        <f ca="1">AB81*((1+' Assumptions &amp; Output'!$C$11)^(1/4)-1)</f>
        <v>0</v>
      </c>
      <c r="AD51" s="176">
        <f ca="1">AC81*((1+' Assumptions &amp; Output'!$C$11)^(1/4)-1)</f>
        <v>0</v>
      </c>
      <c r="AE51" s="176">
        <f ca="1">AD81*((1+' Assumptions &amp; Output'!$C$11)^(1/4)-1)</f>
        <v>0</v>
      </c>
      <c r="AF51" s="176">
        <f ca="1">AE81*((1+' Assumptions &amp; Output'!$C$11)^(1/4)-1)</f>
        <v>0</v>
      </c>
      <c r="AG51" s="176">
        <f ca="1">AF81*((1+' Assumptions &amp; Output'!$C$11)^(1/4)-1)</f>
        <v>0</v>
      </c>
      <c r="AH51" s="176">
        <f ca="1">AG81*((1+' Assumptions &amp; Output'!$C$11)^(1/4)-1)</f>
        <v>0</v>
      </c>
      <c r="AI51" s="176">
        <f ca="1">AH81*((1+' Assumptions &amp; Output'!$C$11)^(1/4)-1)</f>
        <v>0</v>
      </c>
      <c r="AJ51" s="176">
        <f ca="1">AI81*((1+' Assumptions &amp; Output'!$C$11)^(1/4)-1)</f>
        <v>0</v>
      </c>
      <c r="AK51" s="176">
        <f ca="1">AJ81*((1+' Assumptions &amp; Output'!$C$11)^(1/4)-1)</f>
        <v>0</v>
      </c>
      <c r="AL51" s="176">
        <f ca="1">AK81*((1+' Assumptions &amp; Output'!$C$11)^(1/4)-1)</f>
        <v>0</v>
      </c>
      <c r="AM51" s="176">
        <f ca="1">AL81*((1+' Assumptions &amp; Output'!$C$11)^(1/4)-1)</f>
        <v>0</v>
      </c>
      <c r="AN51" s="176">
        <f ca="1">AM81*((1+' Assumptions &amp; Output'!$C$11)^(1/4)-1)</f>
        <v>0</v>
      </c>
      <c r="AO51" s="176">
        <f ca="1">AN81*((1+' Assumptions &amp; Output'!$C$11)^(1/4)-1)</f>
        <v>0</v>
      </c>
      <c r="AP51" s="176">
        <f ca="1">AO81*((1+' Assumptions &amp; Output'!$C$11)^(1/4)-1)</f>
        <v>0</v>
      </c>
      <c r="AQ51" s="176">
        <f ca="1">AP81*((1+' Assumptions &amp; Output'!$C$11)^(1/4)-1)</f>
        <v>0</v>
      </c>
      <c r="AR51" s="176">
        <f ca="1">AQ81*((1+' Assumptions &amp; Output'!$C$11)^(1/4)-1)</f>
        <v>0</v>
      </c>
      <c r="AS51" s="176">
        <f ca="1">AR81*((1+' Assumptions &amp; Output'!$C$11)^(1/4)-1)</f>
        <v>0</v>
      </c>
      <c r="AT51" s="176">
        <f ca="1">AS81*((1+' Assumptions &amp; Output'!$C$11)^(1/4)-1)</f>
        <v>0</v>
      </c>
      <c r="AU51" s="176">
        <f ca="1">AT81*((1+' Assumptions &amp; Output'!$C$11)^(1/4)-1)</f>
        <v>0</v>
      </c>
      <c r="AV51" s="176">
        <f ca="1">AU81*((1+' Assumptions &amp; Output'!$C$11)^(1/4)-1)</f>
        <v>0</v>
      </c>
      <c r="AW51" s="176">
        <f ca="1">AV81*((1+' Assumptions &amp; Output'!$C$11)^(1/4)-1)</f>
        <v>0</v>
      </c>
      <c r="AX51" s="176">
        <f ca="1">AW81*((1+' Assumptions &amp; Output'!$C$11)^(1/4)-1)</f>
        <v>0</v>
      </c>
      <c r="AY51" s="176">
        <f ca="1">AX81*((1+' Assumptions &amp; Output'!$C$11)^(1/4)-1)</f>
        <v>0</v>
      </c>
      <c r="AZ51" s="176">
        <f ca="1">AY81*((1+' Assumptions &amp; Output'!$C$11)^(1/4)-1)</f>
        <v>0</v>
      </c>
      <c r="BA51" s="176">
        <f ca="1">AZ81*((1+' Assumptions &amp; Output'!$C$11)^(1/4)-1)</f>
        <v>0</v>
      </c>
      <c r="BB51" s="176">
        <f ca="1">BA81*((1+' Assumptions &amp; Output'!$C$11)^(1/4)-1)</f>
        <v>0</v>
      </c>
      <c r="BC51" s="176">
        <f ca="1">BB81*((1+' Assumptions &amp; Output'!$C$11)^(1/4)-1)</f>
        <v>0</v>
      </c>
      <c r="BD51" s="176">
        <f ca="1">BC81*((1+' Assumptions &amp; Output'!$C$11)^(1/4)-1)</f>
        <v>0</v>
      </c>
      <c r="BE51" s="176">
        <f ca="1">BD81*((1+' Assumptions &amp; Output'!$C$11)^(1/4)-1)</f>
        <v>0</v>
      </c>
      <c r="BF51" s="176">
        <f ca="1">BE81*((1+' Assumptions &amp; Output'!$C$11)^(1/4)-1)</f>
        <v>0</v>
      </c>
      <c r="BG51" s="176">
        <f ca="1">BF81*((1+' Assumptions &amp; Output'!$C$11)^(1/4)-1)</f>
        <v>0</v>
      </c>
      <c r="BH51" s="176">
        <f ca="1">BG81*((1+' Assumptions &amp; Output'!$C$11)^(1/4)-1)</f>
        <v>0</v>
      </c>
      <c r="BI51" s="176">
        <f ca="1">BH81*((1+' Assumptions &amp; Output'!$C$11)^(1/4)-1)</f>
        <v>0</v>
      </c>
      <c r="BJ51" s="176">
        <f ca="1">BI81*((1+' Assumptions &amp; Output'!$C$11)^(1/4)-1)</f>
        <v>0</v>
      </c>
      <c r="BK51" s="176">
        <f ca="1">BJ81*((1+' Assumptions &amp; Output'!$C$11)^(1/4)-1)</f>
        <v>0</v>
      </c>
      <c r="BL51" s="176">
        <f ca="1">BK81*((1+' Assumptions &amp; Output'!$C$11)^(1/4)-1)</f>
        <v>0</v>
      </c>
      <c r="BM51" s="176">
        <f ca="1">BL81*((1+' Assumptions &amp; Output'!$C$11)^(1/4)-1)</f>
        <v>0</v>
      </c>
      <c r="BN51" s="176">
        <f ca="1">BM81*((1+' Assumptions &amp; Output'!$C$11)^(1/4)-1)</f>
        <v>0</v>
      </c>
      <c r="BO51" s="176">
        <f ca="1">BN81*((1+' Assumptions &amp; Output'!$C$11)^(1/4)-1)</f>
        <v>0</v>
      </c>
    </row>
    <row r="52" spans="5:67" x14ac:dyDescent="0.35">
      <c r="G52" s="170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  <c r="BK52" s="176"/>
      <c r="BL52" s="176"/>
      <c r="BM52" s="176"/>
      <c r="BN52" s="176"/>
      <c r="BO52" s="176"/>
    </row>
    <row r="53" spans="5:67" x14ac:dyDescent="0.35">
      <c r="E53" t="str">
        <f>' Assumptions &amp; Output'!C33</f>
        <v>Arrears</v>
      </c>
      <c r="G53" s="170" t="s">
        <v>162</v>
      </c>
      <c r="H53" s="172">
        <f>IF($E$53="Advance",H48+H29,H29+H49)+H51</f>
        <v>3575000</v>
      </c>
      <c r="I53" s="172">
        <f t="shared" ref="I53:BO53" ca="1" si="42">IF($E$53="Advance",I48+I29,I29+I49)+I51</f>
        <v>3700000</v>
      </c>
      <c r="J53" s="172">
        <f t="shared" ca="1" si="42"/>
        <v>3700000</v>
      </c>
      <c r="K53" s="172">
        <f t="shared" ca="1" si="42"/>
        <v>3700000</v>
      </c>
      <c r="L53" s="172">
        <f t="shared" ca="1" si="42"/>
        <v>3700000</v>
      </c>
      <c r="M53" s="172">
        <f t="shared" ca="1" si="42"/>
        <v>3700000</v>
      </c>
      <c r="N53" s="172">
        <f t="shared" ca="1" si="42"/>
        <v>3700000</v>
      </c>
      <c r="O53" s="172">
        <f t="shared" ca="1" si="42"/>
        <v>3700000</v>
      </c>
      <c r="P53" s="172">
        <f t="shared" ca="1" si="42"/>
        <v>3700000</v>
      </c>
      <c r="Q53" s="172">
        <f t="shared" ca="1" si="42"/>
        <v>3700000</v>
      </c>
      <c r="R53" s="172">
        <f t="shared" ca="1" si="42"/>
        <v>3700000</v>
      </c>
      <c r="S53" s="172">
        <f t="shared" ca="1" si="42"/>
        <v>3700000</v>
      </c>
      <c r="T53" s="172">
        <f t="shared" ca="1" si="42"/>
        <v>3700000</v>
      </c>
      <c r="U53" s="172">
        <f t="shared" ca="1" si="42"/>
        <v>3700000</v>
      </c>
      <c r="V53" s="172">
        <f t="shared" ca="1" si="42"/>
        <v>3700000</v>
      </c>
      <c r="W53" s="172">
        <f t="shared" ca="1" si="42"/>
        <v>3700000</v>
      </c>
      <c r="X53" s="172">
        <f t="shared" ca="1" si="42"/>
        <v>3686370.5274435319</v>
      </c>
      <c r="Y53" s="172">
        <f t="shared" ca="1" si="42"/>
        <v>3575360.5307486206</v>
      </c>
      <c r="Z53" s="172">
        <f t="shared" ca="1" si="42"/>
        <v>3619238.1933503021</v>
      </c>
      <c r="AA53" s="172">
        <f t="shared" ca="1" si="42"/>
        <v>3663654.3329136302</v>
      </c>
      <c r="AB53" s="172">
        <f t="shared" ca="1" si="42"/>
        <v>3708615.5577541119</v>
      </c>
      <c r="AC53" s="172">
        <f t="shared" ca="1" si="42"/>
        <v>3233203.125</v>
      </c>
      <c r="AD53" s="172">
        <f t="shared" ca="1" si="42"/>
        <v>3047656.25</v>
      </c>
      <c r="AE53" s="172">
        <f t="shared" ca="1" si="42"/>
        <v>2862109.375</v>
      </c>
      <c r="AF53" s="172">
        <f t="shared" ca="1" si="42"/>
        <v>2676562.5</v>
      </c>
      <c r="AG53" s="172">
        <f t="shared" ca="1" si="42"/>
        <v>2491015.625</v>
      </c>
      <c r="AH53" s="172">
        <f t="shared" ca="1" si="42"/>
        <v>2305468.75</v>
      </c>
      <c r="AI53" s="172">
        <f t="shared" ca="1" si="42"/>
        <v>2119921.875</v>
      </c>
      <c r="AJ53" s="172">
        <f t="shared" ca="1" si="42"/>
        <v>1934375</v>
      </c>
      <c r="AK53" s="172">
        <f t="shared" ca="1" si="42"/>
        <v>1748828.125</v>
      </c>
      <c r="AL53" s="172">
        <f t="shared" ca="1" si="42"/>
        <v>1563281.25</v>
      </c>
      <c r="AM53" s="172">
        <f t="shared" ca="1" si="42"/>
        <v>1377734.375</v>
      </c>
      <c r="AN53" s="172">
        <f t="shared" ca="1" si="42"/>
        <v>1192187.5</v>
      </c>
      <c r="AO53" s="172">
        <f t="shared" ca="1" si="42"/>
        <v>1006640.625</v>
      </c>
      <c r="AP53" s="172">
        <f t="shared" ca="1" si="42"/>
        <v>821093.75</v>
      </c>
      <c r="AQ53" s="172">
        <f t="shared" ca="1" si="42"/>
        <v>635546.875</v>
      </c>
      <c r="AR53" s="172">
        <f t="shared" ca="1" si="42"/>
        <v>0</v>
      </c>
      <c r="AS53" s="172">
        <f t="shared" ca="1" si="42"/>
        <v>0</v>
      </c>
      <c r="AT53" s="172">
        <f t="shared" ca="1" si="42"/>
        <v>0</v>
      </c>
      <c r="AU53" s="172">
        <f t="shared" ca="1" si="42"/>
        <v>0</v>
      </c>
      <c r="AV53" s="172">
        <f t="shared" ca="1" si="42"/>
        <v>0</v>
      </c>
      <c r="AW53" s="172">
        <f t="shared" ca="1" si="42"/>
        <v>0</v>
      </c>
      <c r="AX53" s="172">
        <f t="shared" ca="1" si="42"/>
        <v>0</v>
      </c>
      <c r="AY53" s="172">
        <f t="shared" ca="1" si="42"/>
        <v>0</v>
      </c>
      <c r="AZ53" s="172">
        <f t="shared" ca="1" si="42"/>
        <v>0</v>
      </c>
      <c r="BA53" s="172">
        <f t="shared" ca="1" si="42"/>
        <v>0</v>
      </c>
      <c r="BB53" s="172">
        <f t="shared" ca="1" si="42"/>
        <v>0</v>
      </c>
      <c r="BC53" s="172">
        <f t="shared" ca="1" si="42"/>
        <v>0</v>
      </c>
      <c r="BD53" s="172">
        <f t="shared" ca="1" si="42"/>
        <v>0</v>
      </c>
      <c r="BE53" s="172">
        <f t="shared" ca="1" si="42"/>
        <v>0</v>
      </c>
      <c r="BF53" s="172">
        <f t="shared" ca="1" si="42"/>
        <v>0</v>
      </c>
      <c r="BG53" s="172">
        <f t="shared" ca="1" si="42"/>
        <v>0</v>
      </c>
      <c r="BH53" s="172">
        <f t="shared" ca="1" si="42"/>
        <v>0</v>
      </c>
      <c r="BI53" s="172">
        <f t="shared" ca="1" si="42"/>
        <v>0</v>
      </c>
      <c r="BJ53" s="172">
        <f t="shared" ca="1" si="42"/>
        <v>0</v>
      </c>
      <c r="BK53" s="172">
        <f t="shared" ca="1" si="42"/>
        <v>0</v>
      </c>
      <c r="BL53" s="172">
        <f t="shared" ca="1" si="42"/>
        <v>0</v>
      </c>
      <c r="BM53" s="172">
        <f t="shared" ca="1" si="42"/>
        <v>0</v>
      </c>
      <c r="BN53" s="172">
        <f t="shared" ca="1" si="42"/>
        <v>0</v>
      </c>
      <c r="BO53" s="172">
        <f t="shared" ca="1" si="42"/>
        <v>0</v>
      </c>
    </row>
    <row r="54" spans="5:67" x14ac:dyDescent="0.35">
      <c r="H54" s="2">
        <f ca="1">COUNTIF(H53:BO53,"&gt;"&amp;0)</f>
        <v>36</v>
      </c>
    </row>
    <row r="56" spans="5:67" x14ac:dyDescent="0.35">
      <c r="F56" s="2" t="s">
        <v>205</v>
      </c>
      <c r="G56" t="s">
        <v>184</v>
      </c>
      <c r="H56" s="92">
        <f>-H4</f>
        <v>59375000</v>
      </c>
      <c r="I56" s="92">
        <f t="shared" ref="I56:BO56" si="43">-I4</f>
        <v>59375000</v>
      </c>
      <c r="J56" s="92">
        <f t="shared" si="43"/>
        <v>59375000</v>
      </c>
      <c r="K56" s="92">
        <f t="shared" si="43"/>
        <v>59375000</v>
      </c>
      <c r="L56" s="92">
        <f t="shared" si="43"/>
        <v>59375000</v>
      </c>
      <c r="M56" s="92">
        <f t="shared" si="43"/>
        <v>59375000</v>
      </c>
      <c r="N56" s="92">
        <f t="shared" si="43"/>
        <v>59375000</v>
      </c>
      <c r="O56" s="92">
        <f t="shared" si="43"/>
        <v>59375000</v>
      </c>
      <c r="P56" s="92">
        <f t="shared" si="43"/>
        <v>59375000</v>
      </c>
      <c r="Q56" s="92">
        <f t="shared" si="43"/>
        <v>59375000</v>
      </c>
      <c r="R56" s="92">
        <f t="shared" si="43"/>
        <v>59375000</v>
      </c>
      <c r="S56" s="92">
        <f t="shared" si="43"/>
        <v>59375000</v>
      </c>
      <c r="T56" s="92">
        <f t="shared" si="43"/>
        <v>59375000</v>
      </c>
      <c r="U56" s="92">
        <f t="shared" si="43"/>
        <v>59375000</v>
      </c>
      <c r="V56" s="92">
        <f t="shared" si="43"/>
        <v>59375000</v>
      </c>
      <c r="W56" s="92">
        <f t="shared" si="43"/>
        <v>59375000</v>
      </c>
      <c r="X56" s="92">
        <f t="shared" si="43"/>
        <v>0</v>
      </c>
      <c r="Y56" s="92">
        <f t="shared" si="43"/>
        <v>0</v>
      </c>
      <c r="Z56" s="92">
        <f t="shared" si="43"/>
        <v>0</v>
      </c>
      <c r="AA56" s="92">
        <f t="shared" si="43"/>
        <v>0</v>
      </c>
      <c r="AB56" s="92">
        <f t="shared" si="43"/>
        <v>0</v>
      </c>
      <c r="AC56" s="92">
        <f t="shared" si="43"/>
        <v>0</v>
      </c>
      <c r="AD56" s="92">
        <f t="shared" si="43"/>
        <v>0</v>
      </c>
      <c r="AE56" s="92">
        <f t="shared" si="43"/>
        <v>0</v>
      </c>
      <c r="AF56" s="92">
        <f t="shared" si="43"/>
        <v>0</v>
      </c>
      <c r="AG56" s="92">
        <f t="shared" si="43"/>
        <v>0</v>
      </c>
      <c r="AH56" s="92">
        <f t="shared" si="43"/>
        <v>0</v>
      </c>
      <c r="AI56" s="92">
        <f t="shared" si="43"/>
        <v>0</v>
      </c>
      <c r="AJ56" s="92">
        <f t="shared" si="43"/>
        <v>0</v>
      </c>
      <c r="AK56" s="92">
        <f t="shared" si="43"/>
        <v>0</v>
      </c>
      <c r="AL56" s="92">
        <f t="shared" si="43"/>
        <v>0</v>
      </c>
      <c r="AM56" s="92">
        <f t="shared" si="43"/>
        <v>0</v>
      </c>
      <c r="AN56" s="92">
        <f t="shared" si="43"/>
        <v>0</v>
      </c>
      <c r="AO56" s="92">
        <f t="shared" si="43"/>
        <v>0</v>
      </c>
      <c r="AP56" s="92">
        <f t="shared" si="43"/>
        <v>0</v>
      </c>
      <c r="AQ56" s="92">
        <f t="shared" si="43"/>
        <v>0</v>
      </c>
      <c r="AR56" s="92">
        <f t="shared" si="43"/>
        <v>0</v>
      </c>
      <c r="AS56" s="92">
        <f t="shared" si="43"/>
        <v>0</v>
      </c>
      <c r="AT56" s="92">
        <f t="shared" si="43"/>
        <v>0</v>
      </c>
      <c r="AU56" s="92">
        <f t="shared" si="43"/>
        <v>0</v>
      </c>
      <c r="AV56" s="92">
        <f t="shared" si="43"/>
        <v>0</v>
      </c>
      <c r="AW56" s="92">
        <f t="shared" si="43"/>
        <v>0</v>
      </c>
      <c r="AX56" s="92">
        <f t="shared" si="43"/>
        <v>0</v>
      </c>
      <c r="AY56" s="92">
        <f t="shared" si="43"/>
        <v>0</v>
      </c>
      <c r="AZ56" s="92">
        <f t="shared" si="43"/>
        <v>0</v>
      </c>
      <c r="BA56" s="92">
        <f t="shared" si="43"/>
        <v>0</v>
      </c>
      <c r="BB56" s="92">
        <f t="shared" si="43"/>
        <v>0</v>
      </c>
      <c r="BC56" s="92">
        <f t="shared" si="43"/>
        <v>0</v>
      </c>
      <c r="BD56" s="92">
        <f t="shared" si="43"/>
        <v>0</v>
      </c>
      <c r="BE56" s="92">
        <f t="shared" si="43"/>
        <v>0</v>
      </c>
      <c r="BF56" s="92">
        <f t="shared" si="43"/>
        <v>0</v>
      </c>
      <c r="BG56" s="92">
        <f t="shared" si="43"/>
        <v>0</v>
      </c>
      <c r="BH56" s="92">
        <f t="shared" si="43"/>
        <v>0</v>
      </c>
      <c r="BI56" s="92">
        <f t="shared" si="43"/>
        <v>0</v>
      </c>
      <c r="BJ56" s="92">
        <f t="shared" si="43"/>
        <v>0</v>
      </c>
      <c r="BK56" s="92">
        <f t="shared" si="43"/>
        <v>0</v>
      </c>
      <c r="BL56" s="92">
        <f t="shared" si="43"/>
        <v>0</v>
      </c>
      <c r="BM56" s="92">
        <f t="shared" si="43"/>
        <v>0</v>
      </c>
      <c r="BN56" s="92">
        <f t="shared" si="43"/>
        <v>0</v>
      </c>
      <c r="BO56" s="92">
        <f t="shared" si="43"/>
        <v>0</v>
      </c>
    </row>
    <row r="57" spans="5:67" x14ac:dyDescent="0.35">
      <c r="G57" t="s">
        <v>185</v>
      </c>
      <c r="H57" s="92">
        <f>SUM($H$56:H56)</f>
        <v>59375000</v>
      </c>
      <c r="I57" s="92">
        <f>SUM($H$56:I56)</f>
        <v>118750000</v>
      </c>
      <c r="J57" s="92">
        <f>SUM($H$56:J56)</f>
        <v>178125000</v>
      </c>
      <c r="K57" s="92">
        <f>SUM($H$56:K56)</f>
        <v>237500000</v>
      </c>
      <c r="L57" s="92">
        <f>SUM($H$56:L56)</f>
        <v>296875000</v>
      </c>
      <c r="M57" s="92">
        <f>SUM($H$56:M56)</f>
        <v>356250000</v>
      </c>
      <c r="N57" s="92">
        <f>SUM($H$56:N56)</f>
        <v>415625000</v>
      </c>
      <c r="O57" s="92">
        <f>SUM($H$56:O56)</f>
        <v>475000000</v>
      </c>
      <c r="P57" s="92">
        <f>SUM($H$56:P56)</f>
        <v>534375000</v>
      </c>
      <c r="Q57" s="92">
        <f>SUM($H$56:Q56)</f>
        <v>593750000</v>
      </c>
      <c r="R57" s="92">
        <f>SUM($H$56:R56)</f>
        <v>653125000</v>
      </c>
      <c r="S57" s="92">
        <f>SUM($H$56:S56)</f>
        <v>712500000</v>
      </c>
      <c r="T57" s="92">
        <f>SUM($H$56:T56)</f>
        <v>771875000</v>
      </c>
      <c r="U57" s="92">
        <f>SUM($H$56:U56)</f>
        <v>831250000</v>
      </c>
      <c r="V57" s="92">
        <f>SUM($H$56:V56)</f>
        <v>890625000</v>
      </c>
      <c r="W57" s="92">
        <f>SUM($H$56:W56)</f>
        <v>950000000</v>
      </c>
      <c r="X57" s="92">
        <f>SUM($H$56:X56)</f>
        <v>950000000</v>
      </c>
      <c r="Y57" s="92">
        <f>SUM($H$56:Y56)</f>
        <v>950000000</v>
      </c>
      <c r="Z57" s="92">
        <f>SUM($H$56:Z56)</f>
        <v>950000000</v>
      </c>
      <c r="AA57" s="92">
        <f>SUM($H$56:AA56)</f>
        <v>950000000</v>
      </c>
      <c r="AB57" s="92">
        <f>SUM($H$56:AB56)</f>
        <v>950000000</v>
      </c>
      <c r="AC57" s="92">
        <f>SUM($H$56:AC56)</f>
        <v>950000000</v>
      </c>
      <c r="AD57" s="92">
        <f>SUM($H$56:AD56)</f>
        <v>950000000</v>
      </c>
      <c r="AE57" s="92">
        <f>SUM($H$56:AE56)</f>
        <v>950000000</v>
      </c>
      <c r="AF57" s="92">
        <f>SUM($H$56:AF56)</f>
        <v>950000000</v>
      </c>
      <c r="AG57" s="92">
        <f>SUM($H$56:AG56)</f>
        <v>950000000</v>
      </c>
      <c r="AH57" s="92">
        <f>SUM($H$56:AH56)</f>
        <v>950000000</v>
      </c>
      <c r="AI57" s="92">
        <f>SUM($H$56:AI56)</f>
        <v>950000000</v>
      </c>
      <c r="AJ57" s="92">
        <f>SUM($H$56:AJ56)</f>
        <v>950000000</v>
      </c>
      <c r="AK57" s="92">
        <f>SUM($H$56:AK56)</f>
        <v>950000000</v>
      </c>
      <c r="AL57" s="92">
        <f>SUM($H$56:AL56)</f>
        <v>950000000</v>
      </c>
      <c r="AM57" s="92">
        <f>SUM($H$56:AM56)</f>
        <v>950000000</v>
      </c>
      <c r="AN57" s="92">
        <f>SUM($H$56:AN56)</f>
        <v>950000000</v>
      </c>
      <c r="AO57" s="92">
        <f>SUM($H$56:AO56)</f>
        <v>950000000</v>
      </c>
      <c r="AP57" s="92">
        <f>SUM($H$56:AP56)</f>
        <v>950000000</v>
      </c>
      <c r="AQ57" s="92">
        <f>SUM($H$56:AQ56)</f>
        <v>950000000</v>
      </c>
      <c r="AR57" s="92">
        <f>SUM($H$56:AR56)</f>
        <v>950000000</v>
      </c>
      <c r="AS57" s="92">
        <f>SUM($H$56:AS56)</f>
        <v>950000000</v>
      </c>
      <c r="AT57" s="92">
        <f>SUM($H$56:AT56)</f>
        <v>950000000</v>
      </c>
      <c r="AU57" s="92">
        <f>SUM($H$56:AU56)</f>
        <v>950000000</v>
      </c>
      <c r="AV57" s="92">
        <f>SUM($H$56:AV56)</f>
        <v>950000000</v>
      </c>
      <c r="AW57" s="92">
        <f>SUM($H$56:AW56)</f>
        <v>950000000</v>
      </c>
      <c r="AX57" s="92">
        <f>SUM($H$56:AX56)</f>
        <v>950000000</v>
      </c>
      <c r="AY57" s="92">
        <f>SUM($H$56:AY56)</f>
        <v>950000000</v>
      </c>
      <c r="AZ57" s="92">
        <f>SUM($H$56:AZ56)</f>
        <v>950000000</v>
      </c>
      <c r="BA57" s="92">
        <f>SUM($H$56:BA56)</f>
        <v>950000000</v>
      </c>
      <c r="BB57" s="92">
        <f>SUM($H$56:BB56)</f>
        <v>950000000</v>
      </c>
      <c r="BC57" s="92">
        <f>SUM($H$56:BC56)</f>
        <v>950000000</v>
      </c>
      <c r="BD57" s="92">
        <f>SUM($H$56:BD56)</f>
        <v>950000000</v>
      </c>
      <c r="BE57" s="92">
        <f>SUM($H$56:BE56)</f>
        <v>950000000</v>
      </c>
      <c r="BF57" s="92">
        <f>SUM($H$56:BF56)</f>
        <v>950000000</v>
      </c>
      <c r="BG57" s="92">
        <f>SUM($H$56:BG56)</f>
        <v>950000000</v>
      </c>
      <c r="BH57" s="92">
        <f>SUM($H$56:BH56)</f>
        <v>950000000</v>
      </c>
      <c r="BI57" s="92">
        <f>SUM($H$56:BI56)</f>
        <v>950000000</v>
      </c>
      <c r="BJ57" s="92">
        <f>SUM($H$56:BJ56)</f>
        <v>950000000</v>
      </c>
      <c r="BK57" s="92">
        <f>SUM($H$56:BK56)</f>
        <v>950000000</v>
      </c>
      <c r="BL57" s="92">
        <f>SUM($H$56:BL56)</f>
        <v>950000000</v>
      </c>
      <c r="BM57" s="92">
        <f>SUM($H$56:BM56)</f>
        <v>950000000</v>
      </c>
      <c r="BN57" s="92">
        <f>SUM($H$56:BN56)</f>
        <v>950000000</v>
      </c>
      <c r="BO57" s="92">
        <f>SUM($H$56:BO56)</f>
        <v>950000000</v>
      </c>
    </row>
    <row r="59" spans="5:67" x14ac:dyDescent="0.35">
      <c r="G59" s="16" t="s">
        <v>190</v>
      </c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</row>
    <row r="60" spans="5:67" x14ac:dyDescent="0.35">
      <c r="G60" s="15" t="s">
        <v>186</v>
      </c>
      <c r="H60" s="75">
        <f>H56</f>
        <v>59375000</v>
      </c>
      <c r="I60" s="75">
        <f t="shared" ref="I60:BO60" si="44">I56</f>
        <v>59375000</v>
      </c>
      <c r="J60" s="75">
        <f t="shared" si="44"/>
        <v>59375000</v>
      </c>
      <c r="K60" s="75">
        <f t="shared" si="44"/>
        <v>59375000</v>
      </c>
      <c r="L60" s="75">
        <f t="shared" si="44"/>
        <v>59375000</v>
      </c>
      <c r="M60" s="75">
        <f t="shared" si="44"/>
        <v>59375000</v>
      </c>
      <c r="N60" s="75">
        <f t="shared" si="44"/>
        <v>59375000</v>
      </c>
      <c r="O60" s="75">
        <f t="shared" si="44"/>
        <v>59375000</v>
      </c>
      <c r="P60" s="75">
        <f t="shared" si="44"/>
        <v>59375000</v>
      </c>
      <c r="Q60" s="75">
        <f t="shared" si="44"/>
        <v>59375000</v>
      </c>
      <c r="R60" s="75">
        <f t="shared" si="44"/>
        <v>59375000</v>
      </c>
      <c r="S60" s="75">
        <f t="shared" si="44"/>
        <v>59375000</v>
      </c>
      <c r="T60" s="75">
        <f t="shared" si="44"/>
        <v>59375000</v>
      </c>
      <c r="U60" s="75">
        <f t="shared" si="44"/>
        <v>59375000</v>
      </c>
      <c r="V60" s="75">
        <f t="shared" si="44"/>
        <v>59375000</v>
      </c>
      <c r="W60" s="75">
        <f t="shared" si="44"/>
        <v>59375000</v>
      </c>
      <c r="X60" s="75">
        <f t="shared" si="44"/>
        <v>0</v>
      </c>
      <c r="Y60" s="75">
        <f t="shared" si="44"/>
        <v>0</v>
      </c>
      <c r="Z60" s="75">
        <f t="shared" si="44"/>
        <v>0</v>
      </c>
      <c r="AA60" s="75">
        <f t="shared" si="44"/>
        <v>0</v>
      </c>
      <c r="AB60" s="75">
        <f t="shared" si="44"/>
        <v>0</v>
      </c>
      <c r="AC60" s="75">
        <f t="shared" si="44"/>
        <v>0</v>
      </c>
      <c r="AD60" s="75">
        <f t="shared" si="44"/>
        <v>0</v>
      </c>
      <c r="AE60" s="75">
        <f t="shared" si="44"/>
        <v>0</v>
      </c>
      <c r="AF60" s="75">
        <f t="shared" si="44"/>
        <v>0</v>
      </c>
      <c r="AG60" s="75">
        <f t="shared" si="44"/>
        <v>0</v>
      </c>
      <c r="AH60" s="75">
        <f t="shared" si="44"/>
        <v>0</v>
      </c>
      <c r="AI60" s="75">
        <f t="shared" si="44"/>
        <v>0</v>
      </c>
      <c r="AJ60" s="75">
        <f t="shared" si="44"/>
        <v>0</v>
      </c>
      <c r="AK60" s="75">
        <f t="shared" si="44"/>
        <v>0</v>
      </c>
      <c r="AL60" s="75">
        <f t="shared" si="44"/>
        <v>0</v>
      </c>
      <c r="AM60" s="75">
        <f t="shared" si="44"/>
        <v>0</v>
      </c>
      <c r="AN60" s="75">
        <f t="shared" si="44"/>
        <v>0</v>
      </c>
      <c r="AO60" s="75">
        <f t="shared" si="44"/>
        <v>0</v>
      </c>
      <c r="AP60" s="75">
        <f t="shared" si="44"/>
        <v>0</v>
      </c>
      <c r="AQ60" s="75">
        <f t="shared" si="44"/>
        <v>0</v>
      </c>
      <c r="AR60" s="75">
        <f t="shared" si="44"/>
        <v>0</v>
      </c>
      <c r="AS60" s="75">
        <f t="shared" si="44"/>
        <v>0</v>
      </c>
      <c r="AT60" s="75">
        <f t="shared" si="44"/>
        <v>0</v>
      </c>
      <c r="AU60" s="75">
        <f t="shared" si="44"/>
        <v>0</v>
      </c>
      <c r="AV60" s="75">
        <f t="shared" si="44"/>
        <v>0</v>
      </c>
      <c r="AW60" s="75">
        <f t="shared" si="44"/>
        <v>0</v>
      </c>
      <c r="AX60" s="75">
        <f t="shared" si="44"/>
        <v>0</v>
      </c>
      <c r="AY60" s="75">
        <f t="shared" si="44"/>
        <v>0</v>
      </c>
      <c r="AZ60" s="75">
        <f t="shared" si="44"/>
        <v>0</v>
      </c>
      <c r="BA60" s="75">
        <f t="shared" si="44"/>
        <v>0</v>
      </c>
      <c r="BB60" s="75">
        <f t="shared" si="44"/>
        <v>0</v>
      </c>
      <c r="BC60" s="75">
        <f t="shared" si="44"/>
        <v>0</v>
      </c>
      <c r="BD60" s="75">
        <f t="shared" si="44"/>
        <v>0</v>
      </c>
      <c r="BE60" s="75">
        <f t="shared" si="44"/>
        <v>0</v>
      </c>
      <c r="BF60" s="75">
        <f t="shared" si="44"/>
        <v>0</v>
      </c>
      <c r="BG60" s="75">
        <f t="shared" si="44"/>
        <v>0</v>
      </c>
      <c r="BH60" s="75">
        <f t="shared" si="44"/>
        <v>0</v>
      </c>
      <c r="BI60" s="75">
        <f t="shared" si="44"/>
        <v>0</v>
      </c>
      <c r="BJ60" s="75">
        <f t="shared" si="44"/>
        <v>0</v>
      </c>
      <c r="BK60" s="75">
        <f t="shared" si="44"/>
        <v>0</v>
      </c>
      <c r="BL60" s="75">
        <f t="shared" si="44"/>
        <v>0</v>
      </c>
      <c r="BM60" s="75">
        <f t="shared" si="44"/>
        <v>0</v>
      </c>
      <c r="BN60" s="75">
        <f t="shared" si="44"/>
        <v>0</v>
      </c>
      <c r="BO60" s="75">
        <f t="shared" si="44"/>
        <v>0</v>
      </c>
    </row>
    <row r="61" spans="5:67" x14ac:dyDescent="0.35">
      <c r="G61" s="15" t="s">
        <v>187</v>
      </c>
      <c r="H61" s="75">
        <v>0</v>
      </c>
      <c r="I61" s="75">
        <f ca="1">H81</f>
        <v>0</v>
      </c>
      <c r="J61" s="75">
        <f t="shared" ref="J61:BO61" ca="1" si="45">I81</f>
        <v>0</v>
      </c>
      <c r="K61" s="75">
        <f t="shared" ca="1" si="45"/>
        <v>0</v>
      </c>
      <c r="L61" s="75">
        <f t="shared" ca="1" si="45"/>
        <v>0</v>
      </c>
      <c r="M61" s="75">
        <f t="shared" ca="1" si="45"/>
        <v>0</v>
      </c>
      <c r="N61" s="75">
        <f t="shared" ca="1" si="45"/>
        <v>0</v>
      </c>
      <c r="O61" s="75">
        <f t="shared" ca="1" si="45"/>
        <v>0</v>
      </c>
      <c r="P61" s="75">
        <f t="shared" ca="1" si="45"/>
        <v>0</v>
      </c>
      <c r="Q61" s="75">
        <f t="shared" ca="1" si="45"/>
        <v>0</v>
      </c>
      <c r="R61" s="75">
        <f t="shared" ca="1" si="45"/>
        <v>0</v>
      </c>
      <c r="S61" s="75">
        <f t="shared" ca="1" si="45"/>
        <v>0</v>
      </c>
      <c r="T61" s="75">
        <f t="shared" ca="1" si="45"/>
        <v>0</v>
      </c>
      <c r="U61" s="75">
        <f t="shared" ca="1" si="45"/>
        <v>0</v>
      </c>
      <c r="V61" s="75">
        <f t="shared" ca="1" si="45"/>
        <v>0</v>
      </c>
      <c r="W61" s="75">
        <f t="shared" ca="1" si="45"/>
        <v>0</v>
      </c>
      <c r="X61" s="75">
        <f t="shared" ca="1" si="45"/>
        <v>9075000</v>
      </c>
      <c r="Y61" s="75">
        <f t="shared" ca="1" si="45"/>
        <v>12761370.527443532</v>
      </c>
      <c r="Z61" s="75">
        <f t="shared" ca="1" si="45"/>
        <v>16336731.058192153</v>
      </c>
      <c r="AA61" s="75">
        <f t="shared" ca="1" si="45"/>
        <v>19955969.251542456</v>
      </c>
      <c r="AB61" s="75">
        <f t="shared" ca="1" si="45"/>
        <v>23619623.584456086</v>
      </c>
      <c r="AC61" s="75">
        <f t="shared" ca="1" si="45"/>
        <v>0</v>
      </c>
      <c r="AD61" s="75">
        <f t="shared" ca="1" si="45"/>
        <v>0</v>
      </c>
      <c r="AE61" s="75">
        <f t="shared" ca="1" si="45"/>
        <v>0</v>
      </c>
      <c r="AF61" s="75">
        <f t="shared" ca="1" si="45"/>
        <v>0</v>
      </c>
      <c r="AG61" s="75">
        <f t="shared" ca="1" si="45"/>
        <v>0</v>
      </c>
      <c r="AH61" s="75">
        <f t="shared" ca="1" si="45"/>
        <v>0</v>
      </c>
      <c r="AI61" s="75">
        <f t="shared" ca="1" si="45"/>
        <v>0</v>
      </c>
      <c r="AJ61" s="75">
        <f t="shared" ca="1" si="45"/>
        <v>0</v>
      </c>
      <c r="AK61" s="75">
        <f t="shared" ca="1" si="45"/>
        <v>0</v>
      </c>
      <c r="AL61" s="75">
        <f t="shared" ca="1" si="45"/>
        <v>0</v>
      </c>
      <c r="AM61" s="75">
        <f t="shared" ca="1" si="45"/>
        <v>0</v>
      </c>
      <c r="AN61" s="75">
        <f t="shared" ca="1" si="45"/>
        <v>0</v>
      </c>
      <c r="AO61" s="75">
        <f t="shared" ca="1" si="45"/>
        <v>0</v>
      </c>
      <c r="AP61" s="75">
        <f t="shared" ca="1" si="45"/>
        <v>0</v>
      </c>
      <c r="AQ61" s="75">
        <f t="shared" ca="1" si="45"/>
        <v>0</v>
      </c>
      <c r="AR61" s="75">
        <f t="shared" ca="1" si="45"/>
        <v>0</v>
      </c>
      <c r="AS61" s="75">
        <f t="shared" ca="1" si="45"/>
        <v>0</v>
      </c>
      <c r="AT61" s="75">
        <f t="shared" ca="1" si="45"/>
        <v>0</v>
      </c>
      <c r="AU61" s="75">
        <f t="shared" ca="1" si="45"/>
        <v>0</v>
      </c>
      <c r="AV61" s="75">
        <f t="shared" ca="1" si="45"/>
        <v>0</v>
      </c>
      <c r="AW61" s="75">
        <f t="shared" ca="1" si="45"/>
        <v>0</v>
      </c>
      <c r="AX61" s="75">
        <f t="shared" ca="1" si="45"/>
        <v>0</v>
      </c>
      <c r="AY61" s="75">
        <f t="shared" ca="1" si="45"/>
        <v>0</v>
      </c>
      <c r="AZ61" s="75">
        <f t="shared" ca="1" si="45"/>
        <v>0</v>
      </c>
      <c r="BA61" s="75">
        <f t="shared" ca="1" si="45"/>
        <v>0</v>
      </c>
      <c r="BB61" s="75">
        <f t="shared" ca="1" si="45"/>
        <v>0</v>
      </c>
      <c r="BC61" s="75">
        <f t="shared" ca="1" si="45"/>
        <v>0</v>
      </c>
      <c r="BD61" s="75">
        <f t="shared" ca="1" si="45"/>
        <v>0</v>
      </c>
      <c r="BE61" s="75">
        <f t="shared" ca="1" si="45"/>
        <v>0</v>
      </c>
      <c r="BF61" s="75">
        <f t="shared" ca="1" si="45"/>
        <v>0</v>
      </c>
      <c r="BG61" s="75">
        <f t="shared" ca="1" si="45"/>
        <v>0</v>
      </c>
      <c r="BH61" s="75">
        <f t="shared" ca="1" si="45"/>
        <v>0</v>
      </c>
      <c r="BI61" s="75">
        <f t="shared" ca="1" si="45"/>
        <v>0</v>
      </c>
      <c r="BJ61" s="75">
        <f t="shared" ca="1" si="45"/>
        <v>0</v>
      </c>
      <c r="BK61" s="75">
        <f t="shared" ca="1" si="45"/>
        <v>0</v>
      </c>
      <c r="BL61" s="75">
        <f t="shared" ca="1" si="45"/>
        <v>0</v>
      </c>
      <c r="BM61" s="75">
        <f t="shared" ca="1" si="45"/>
        <v>0</v>
      </c>
      <c r="BN61" s="75">
        <f t="shared" ca="1" si="45"/>
        <v>0</v>
      </c>
      <c r="BO61" s="75">
        <f t="shared" ca="1" si="45"/>
        <v>0</v>
      </c>
    </row>
    <row r="62" spans="5:67" x14ac:dyDescent="0.35">
      <c r="G62" s="15" t="s">
        <v>188</v>
      </c>
      <c r="H62" s="75">
        <f>H53</f>
        <v>3575000</v>
      </c>
      <c r="I62" s="75">
        <f t="shared" ref="I62:BO62" ca="1" si="46">I53</f>
        <v>3700000</v>
      </c>
      <c r="J62" s="75">
        <f t="shared" ca="1" si="46"/>
        <v>3700000</v>
      </c>
      <c r="K62" s="75">
        <f t="shared" ca="1" si="46"/>
        <v>3700000</v>
      </c>
      <c r="L62" s="75">
        <f t="shared" ca="1" si="46"/>
        <v>3700000</v>
      </c>
      <c r="M62" s="75">
        <f t="shared" ca="1" si="46"/>
        <v>3700000</v>
      </c>
      <c r="N62" s="75">
        <f t="shared" ca="1" si="46"/>
        <v>3700000</v>
      </c>
      <c r="O62" s="75">
        <f t="shared" ca="1" si="46"/>
        <v>3700000</v>
      </c>
      <c r="P62" s="75">
        <f t="shared" ca="1" si="46"/>
        <v>3700000</v>
      </c>
      <c r="Q62" s="75">
        <f t="shared" ca="1" si="46"/>
        <v>3700000</v>
      </c>
      <c r="R62" s="75">
        <f t="shared" ca="1" si="46"/>
        <v>3700000</v>
      </c>
      <c r="S62" s="75">
        <f t="shared" ca="1" si="46"/>
        <v>3700000</v>
      </c>
      <c r="T62" s="75">
        <f t="shared" ca="1" si="46"/>
        <v>3700000</v>
      </c>
      <c r="U62" s="75">
        <f t="shared" ca="1" si="46"/>
        <v>3700000</v>
      </c>
      <c r="V62" s="75">
        <f t="shared" ca="1" si="46"/>
        <v>3700000</v>
      </c>
      <c r="W62" s="75">
        <f t="shared" ca="1" si="46"/>
        <v>3700000</v>
      </c>
      <c r="X62" s="75">
        <f t="shared" ca="1" si="46"/>
        <v>3686370.5274435319</v>
      </c>
      <c r="Y62" s="75">
        <f t="shared" ca="1" si="46"/>
        <v>3575360.5307486206</v>
      </c>
      <c r="Z62" s="75">
        <f t="shared" ca="1" si="46"/>
        <v>3619238.1933503021</v>
      </c>
      <c r="AA62" s="75">
        <f t="shared" ca="1" si="46"/>
        <v>3663654.3329136302</v>
      </c>
      <c r="AB62" s="75">
        <f t="shared" ca="1" si="46"/>
        <v>3708615.5577541119</v>
      </c>
      <c r="AC62" s="75">
        <f t="shared" ca="1" si="46"/>
        <v>3233203.125</v>
      </c>
      <c r="AD62" s="75">
        <f t="shared" ca="1" si="46"/>
        <v>3047656.25</v>
      </c>
      <c r="AE62" s="75">
        <f t="shared" ca="1" si="46"/>
        <v>2862109.375</v>
      </c>
      <c r="AF62" s="75">
        <f t="shared" ca="1" si="46"/>
        <v>2676562.5</v>
      </c>
      <c r="AG62" s="75">
        <f t="shared" ca="1" si="46"/>
        <v>2491015.625</v>
      </c>
      <c r="AH62" s="75">
        <f t="shared" ca="1" si="46"/>
        <v>2305468.75</v>
      </c>
      <c r="AI62" s="75">
        <f t="shared" ca="1" si="46"/>
        <v>2119921.875</v>
      </c>
      <c r="AJ62" s="75">
        <f t="shared" ca="1" si="46"/>
        <v>1934375</v>
      </c>
      <c r="AK62" s="75">
        <f t="shared" ca="1" si="46"/>
        <v>1748828.125</v>
      </c>
      <c r="AL62" s="75">
        <f t="shared" ca="1" si="46"/>
        <v>1563281.25</v>
      </c>
      <c r="AM62" s="75">
        <f t="shared" ca="1" si="46"/>
        <v>1377734.375</v>
      </c>
      <c r="AN62" s="75">
        <f t="shared" ca="1" si="46"/>
        <v>1192187.5</v>
      </c>
      <c r="AO62" s="75">
        <f t="shared" ca="1" si="46"/>
        <v>1006640.625</v>
      </c>
      <c r="AP62" s="75">
        <f t="shared" ca="1" si="46"/>
        <v>821093.75</v>
      </c>
      <c r="AQ62" s="75">
        <f t="shared" ca="1" si="46"/>
        <v>635546.875</v>
      </c>
      <c r="AR62" s="75">
        <f t="shared" ca="1" si="46"/>
        <v>0</v>
      </c>
      <c r="AS62" s="75">
        <f t="shared" ca="1" si="46"/>
        <v>0</v>
      </c>
      <c r="AT62" s="75">
        <f t="shared" ca="1" si="46"/>
        <v>0</v>
      </c>
      <c r="AU62" s="75">
        <f t="shared" ca="1" si="46"/>
        <v>0</v>
      </c>
      <c r="AV62" s="75">
        <f t="shared" ca="1" si="46"/>
        <v>0</v>
      </c>
      <c r="AW62" s="75">
        <f t="shared" ca="1" si="46"/>
        <v>0</v>
      </c>
      <c r="AX62" s="75">
        <f t="shared" ca="1" si="46"/>
        <v>0</v>
      </c>
      <c r="AY62" s="75">
        <f t="shared" ca="1" si="46"/>
        <v>0</v>
      </c>
      <c r="AZ62" s="75">
        <f t="shared" ca="1" si="46"/>
        <v>0</v>
      </c>
      <c r="BA62" s="75">
        <f t="shared" ca="1" si="46"/>
        <v>0</v>
      </c>
      <c r="BB62" s="75">
        <f t="shared" ca="1" si="46"/>
        <v>0</v>
      </c>
      <c r="BC62" s="75">
        <f t="shared" ca="1" si="46"/>
        <v>0</v>
      </c>
      <c r="BD62" s="75">
        <f t="shared" ca="1" si="46"/>
        <v>0</v>
      </c>
      <c r="BE62" s="75">
        <f t="shared" ca="1" si="46"/>
        <v>0</v>
      </c>
      <c r="BF62" s="75">
        <f t="shared" ca="1" si="46"/>
        <v>0</v>
      </c>
      <c r="BG62" s="75">
        <f t="shared" ca="1" si="46"/>
        <v>0</v>
      </c>
      <c r="BH62" s="75">
        <f t="shared" ca="1" si="46"/>
        <v>0</v>
      </c>
      <c r="BI62" s="75">
        <f t="shared" ca="1" si="46"/>
        <v>0</v>
      </c>
      <c r="BJ62" s="75">
        <f t="shared" ca="1" si="46"/>
        <v>0</v>
      </c>
      <c r="BK62" s="75">
        <f t="shared" ca="1" si="46"/>
        <v>0</v>
      </c>
      <c r="BL62" s="75">
        <f t="shared" ca="1" si="46"/>
        <v>0</v>
      </c>
      <c r="BM62" s="75">
        <f t="shared" ca="1" si="46"/>
        <v>0</v>
      </c>
      <c r="BN62" s="75">
        <f t="shared" ca="1" si="46"/>
        <v>0</v>
      </c>
      <c r="BO62" s="75">
        <f t="shared" ca="1" si="46"/>
        <v>0</v>
      </c>
    </row>
    <row r="63" spans="5:67" x14ac:dyDescent="0.35">
      <c r="G63" s="15" t="s">
        <v>189</v>
      </c>
      <c r="H63" s="75">
        <f>SUM(H60:H62)</f>
        <v>62950000</v>
      </c>
      <c r="I63" s="75">
        <f t="shared" ref="I63:BO63" ca="1" si="47">SUM(I60:I62)</f>
        <v>63075000</v>
      </c>
      <c r="J63" s="75">
        <f t="shared" ca="1" si="47"/>
        <v>63075000</v>
      </c>
      <c r="K63" s="75">
        <f t="shared" ca="1" si="47"/>
        <v>63075000</v>
      </c>
      <c r="L63" s="75">
        <f t="shared" ca="1" si="47"/>
        <v>63075000</v>
      </c>
      <c r="M63" s="75">
        <f t="shared" ca="1" si="47"/>
        <v>63075000</v>
      </c>
      <c r="N63" s="75">
        <f t="shared" ca="1" si="47"/>
        <v>63075000</v>
      </c>
      <c r="O63" s="75">
        <f t="shared" ca="1" si="47"/>
        <v>63075000</v>
      </c>
      <c r="P63" s="75">
        <f t="shared" ca="1" si="47"/>
        <v>63075000</v>
      </c>
      <c r="Q63" s="75">
        <f t="shared" ca="1" si="47"/>
        <v>63075000</v>
      </c>
      <c r="R63" s="75">
        <f t="shared" ca="1" si="47"/>
        <v>63075000</v>
      </c>
      <c r="S63" s="75">
        <f t="shared" ca="1" si="47"/>
        <v>63075000</v>
      </c>
      <c r="T63" s="75">
        <f t="shared" ca="1" si="47"/>
        <v>63075000</v>
      </c>
      <c r="U63" s="75">
        <f t="shared" ca="1" si="47"/>
        <v>63075000</v>
      </c>
      <c r="V63" s="75">
        <f t="shared" ca="1" si="47"/>
        <v>63075000</v>
      </c>
      <c r="W63" s="75">
        <f t="shared" ca="1" si="47"/>
        <v>63075000</v>
      </c>
      <c r="X63" s="75">
        <f t="shared" ca="1" si="47"/>
        <v>12761370.527443532</v>
      </c>
      <c r="Y63" s="75">
        <f t="shared" ca="1" si="47"/>
        <v>16336731.058192153</v>
      </c>
      <c r="Z63" s="75">
        <f t="shared" ca="1" si="47"/>
        <v>19955969.251542456</v>
      </c>
      <c r="AA63" s="75">
        <f t="shared" ca="1" si="47"/>
        <v>23619623.584456086</v>
      </c>
      <c r="AB63" s="75">
        <f t="shared" ca="1" si="47"/>
        <v>27328239.142210197</v>
      </c>
      <c r="AC63" s="75">
        <f t="shared" ca="1" si="47"/>
        <v>3233203.125</v>
      </c>
      <c r="AD63" s="75">
        <f t="shared" ca="1" si="47"/>
        <v>3047656.25</v>
      </c>
      <c r="AE63" s="75">
        <f t="shared" ca="1" si="47"/>
        <v>2862109.375</v>
      </c>
      <c r="AF63" s="75">
        <f t="shared" ca="1" si="47"/>
        <v>2676562.5</v>
      </c>
      <c r="AG63" s="75">
        <f t="shared" ca="1" si="47"/>
        <v>2491015.625</v>
      </c>
      <c r="AH63" s="75">
        <f t="shared" ca="1" si="47"/>
        <v>2305468.75</v>
      </c>
      <c r="AI63" s="75">
        <f t="shared" ca="1" si="47"/>
        <v>2119921.875</v>
      </c>
      <c r="AJ63" s="75">
        <f t="shared" ca="1" si="47"/>
        <v>1934375</v>
      </c>
      <c r="AK63" s="75">
        <f t="shared" ca="1" si="47"/>
        <v>1748828.125</v>
      </c>
      <c r="AL63" s="75">
        <f t="shared" ca="1" si="47"/>
        <v>1563281.25</v>
      </c>
      <c r="AM63" s="75">
        <f t="shared" ca="1" si="47"/>
        <v>1377734.375</v>
      </c>
      <c r="AN63" s="75">
        <f t="shared" ca="1" si="47"/>
        <v>1192187.5</v>
      </c>
      <c r="AO63" s="75">
        <f t="shared" ca="1" si="47"/>
        <v>1006640.625</v>
      </c>
      <c r="AP63" s="75">
        <f t="shared" ca="1" si="47"/>
        <v>821093.75</v>
      </c>
      <c r="AQ63" s="75">
        <f t="shared" ca="1" si="47"/>
        <v>635546.875</v>
      </c>
      <c r="AR63" s="75">
        <f t="shared" ca="1" si="47"/>
        <v>0</v>
      </c>
      <c r="AS63" s="75">
        <f t="shared" ca="1" si="47"/>
        <v>0</v>
      </c>
      <c r="AT63" s="75">
        <f t="shared" ca="1" si="47"/>
        <v>0</v>
      </c>
      <c r="AU63" s="75">
        <f t="shared" ca="1" si="47"/>
        <v>0</v>
      </c>
      <c r="AV63" s="75">
        <f t="shared" ca="1" si="47"/>
        <v>0</v>
      </c>
      <c r="AW63" s="75">
        <f t="shared" ca="1" si="47"/>
        <v>0</v>
      </c>
      <c r="AX63" s="75">
        <f t="shared" ca="1" si="47"/>
        <v>0</v>
      </c>
      <c r="AY63" s="75">
        <f t="shared" ca="1" si="47"/>
        <v>0</v>
      </c>
      <c r="AZ63" s="75">
        <f t="shared" ca="1" si="47"/>
        <v>0</v>
      </c>
      <c r="BA63" s="75">
        <f t="shared" ca="1" si="47"/>
        <v>0</v>
      </c>
      <c r="BB63" s="75">
        <f t="shared" ca="1" si="47"/>
        <v>0</v>
      </c>
      <c r="BC63" s="75">
        <f t="shared" ca="1" si="47"/>
        <v>0</v>
      </c>
      <c r="BD63" s="75">
        <f t="shared" ca="1" si="47"/>
        <v>0</v>
      </c>
      <c r="BE63" s="75">
        <f t="shared" ca="1" si="47"/>
        <v>0</v>
      </c>
      <c r="BF63" s="75">
        <f t="shared" ca="1" si="47"/>
        <v>0</v>
      </c>
      <c r="BG63" s="75">
        <f t="shared" ca="1" si="47"/>
        <v>0</v>
      </c>
      <c r="BH63" s="75">
        <f t="shared" ca="1" si="47"/>
        <v>0</v>
      </c>
      <c r="BI63" s="75">
        <f t="shared" ca="1" si="47"/>
        <v>0</v>
      </c>
      <c r="BJ63" s="75">
        <f t="shared" ca="1" si="47"/>
        <v>0</v>
      </c>
      <c r="BK63" s="75">
        <f t="shared" ca="1" si="47"/>
        <v>0</v>
      </c>
      <c r="BL63" s="75">
        <f t="shared" ca="1" si="47"/>
        <v>0</v>
      </c>
      <c r="BM63" s="75">
        <f t="shared" ca="1" si="47"/>
        <v>0</v>
      </c>
      <c r="BN63" s="75">
        <f t="shared" ca="1" si="47"/>
        <v>0</v>
      </c>
      <c r="BO63" s="75">
        <f t="shared" ca="1" si="47"/>
        <v>0</v>
      </c>
    </row>
    <row r="65" spans="6:67" x14ac:dyDescent="0.35">
      <c r="G65" s="12" t="s">
        <v>192</v>
      </c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</row>
    <row r="66" spans="6:67" x14ac:dyDescent="0.35">
      <c r="G66" s="13" t="s">
        <v>191</v>
      </c>
      <c r="H66" s="72">
        <f ca="1">H13</f>
        <v>0</v>
      </c>
      <c r="I66" s="72">
        <f t="shared" ref="I66:BO66" ca="1" si="48">I13</f>
        <v>0</v>
      </c>
      <c r="J66" s="72">
        <f t="shared" ca="1" si="48"/>
        <v>0</v>
      </c>
      <c r="K66" s="72">
        <f t="shared" ca="1" si="48"/>
        <v>0</v>
      </c>
      <c r="L66" s="72">
        <f t="shared" ca="1" si="48"/>
        <v>0</v>
      </c>
      <c r="M66" s="72">
        <f t="shared" ca="1" si="48"/>
        <v>0</v>
      </c>
      <c r="N66" s="72">
        <f t="shared" ca="1" si="48"/>
        <v>0</v>
      </c>
      <c r="O66" s="72">
        <f t="shared" ca="1" si="48"/>
        <v>0</v>
      </c>
      <c r="P66" s="72">
        <f t="shared" ca="1" si="48"/>
        <v>0</v>
      </c>
      <c r="Q66" s="72">
        <f t="shared" ca="1" si="48"/>
        <v>0</v>
      </c>
      <c r="R66" s="72">
        <f t="shared" ca="1" si="48"/>
        <v>0</v>
      </c>
      <c r="S66" s="72">
        <f t="shared" ca="1" si="48"/>
        <v>0</v>
      </c>
      <c r="T66" s="72">
        <f t="shared" ca="1" si="48"/>
        <v>0</v>
      </c>
      <c r="U66" s="72">
        <f t="shared" ca="1" si="48"/>
        <v>0</v>
      </c>
      <c r="V66" s="72">
        <f t="shared" ca="1" si="48"/>
        <v>0</v>
      </c>
      <c r="W66" s="72">
        <f t="shared" ca="1" si="48"/>
        <v>0</v>
      </c>
      <c r="X66" s="72">
        <f t="shared" ca="1" si="48"/>
        <v>0</v>
      </c>
      <c r="Y66" s="72">
        <f t="shared" ca="1" si="48"/>
        <v>0</v>
      </c>
      <c r="Z66" s="72">
        <f t="shared" ca="1" si="48"/>
        <v>0</v>
      </c>
      <c r="AA66" s="72">
        <f t="shared" ca="1" si="48"/>
        <v>0</v>
      </c>
      <c r="AB66" s="72">
        <f t="shared" ca="1" si="48"/>
        <v>147744000.00000027</v>
      </c>
      <c r="AC66" s="72">
        <f t="shared" ca="1" si="48"/>
        <v>147744000.00000027</v>
      </c>
      <c r="AD66" s="72">
        <f t="shared" ca="1" si="48"/>
        <v>147744000.00000027</v>
      </c>
      <c r="AE66" s="72">
        <f t="shared" ca="1" si="48"/>
        <v>147744000.00000027</v>
      </c>
      <c r="AF66" s="72">
        <f t="shared" ca="1" si="48"/>
        <v>147744000.00000027</v>
      </c>
      <c r="AG66" s="72">
        <f t="shared" ca="1" si="48"/>
        <v>147744000.00000027</v>
      </c>
      <c r="AH66" s="72">
        <f t="shared" ca="1" si="48"/>
        <v>147744000.00000027</v>
      </c>
      <c r="AI66" s="72">
        <f t="shared" ca="1" si="48"/>
        <v>147744000.00000027</v>
      </c>
      <c r="AJ66" s="72">
        <f t="shared" ca="1" si="48"/>
        <v>147744000.00000027</v>
      </c>
      <c r="AK66" s="72">
        <f t="shared" ca="1" si="48"/>
        <v>147744000.00000027</v>
      </c>
      <c r="AL66" s="72">
        <f t="shared" ca="1" si="48"/>
        <v>147744000.00000027</v>
      </c>
      <c r="AM66" s="72">
        <f t="shared" ca="1" si="48"/>
        <v>147744000.00000027</v>
      </c>
      <c r="AN66" s="72">
        <f t="shared" ca="1" si="48"/>
        <v>147744000.00000027</v>
      </c>
      <c r="AO66" s="72">
        <f t="shared" ca="1" si="48"/>
        <v>147744000.00000027</v>
      </c>
      <c r="AP66" s="72">
        <f t="shared" ca="1" si="48"/>
        <v>147744000.00000027</v>
      </c>
      <c r="AQ66" s="72">
        <f t="shared" ca="1" si="48"/>
        <v>147744000.00000027</v>
      </c>
      <c r="AR66" s="72">
        <f t="shared" ca="1" si="48"/>
        <v>0</v>
      </c>
      <c r="AS66" s="72">
        <f t="shared" ca="1" si="48"/>
        <v>0</v>
      </c>
      <c r="AT66" s="72">
        <f t="shared" ca="1" si="48"/>
        <v>0</v>
      </c>
      <c r="AU66" s="72">
        <f t="shared" ca="1" si="48"/>
        <v>0</v>
      </c>
      <c r="AV66" s="72">
        <f t="shared" ca="1" si="48"/>
        <v>0</v>
      </c>
      <c r="AW66" s="72">
        <f t="shared" ca="1" si="48"/>
        <v>0</v>
      </c>
      <c r="AX66" s="72">
        <f t="shared" ca="1" si="48"/>
        <v>0</v>
      </c>
      <c r="AY66" s="72">
        <f t="shared" ca="1" si="48"/>
        <v>0</v>
      </c>
      <c r="AZ66" s="72">
        <f t="shared" ca="1" si="48"/>
        <v>0</v>
      </c>
      <c r="BA66" s="72">
        <f t="shared" ca="1" si="48"/>
        <v>0</v>
      </c>
      <c r="BB66" s="72">
        <f t="shared" ca="1" si="48"/>
        <v>0</v>
      </c>
      <c r="BC66" s="72">
        <f t="shared" ca="1" si="48"/>
        <v>0</v>
      </c>
      <c r="BD66" s="72">
        <f t="shared" ca="1" si="48"/>
        <v>0</v>
      </c>
      <c r="BE66" s="72">
        <f t="shared" ca="1" si="48"/>
        <v>0</v>
      </c>
      <c r="BF66" s="72">
        <f t="shared" ca="1" si="48"/>
        <v>0</v>
      </c>
      <c r="BG66" s="72">
        <f t="shared" ca="1" si="48"/>
        <v>0</v>
      </c>
      <c r="BH66" s="72">
        <f t="shared" ca="1" si="48"/>
        <v>0</v>
      </c>
      <c r="BI66" s="72">
        <f t="shared" ca="1" si="48"/>
        <v>0</v>
      </c>
      <c r="BJ66" s="72">
        <f t="shared" ca="1" si="48"/>
        <v>0</v>
      </c>
      <c r="BK66" s="72">
        <f t="shared" ca="1" si="48"/>
        <v>0</v>
      </c>
      <c r="BL66" s="72">
        <f t="shared" ca="1" si="48"/>
        <v>0</v>
      </c>
      <c r="BM66" s="72">
        <f t="shared" ca="1" si="48"/>
        <v>0</v>
      </c>
      <c r="BN66" s="72">
        <f t="shared" ca="1" si="48"/>
        <v>0</v>
      </c>
      <c r="BO66" s="72">
        <f t="shared" ca="1" si="48"/>
        <v>0</v>
      </c>
    </row>
    <row r="67" spans="6:67" x14ac:dyDescent="0.35"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</row>
    <row r="68" spans="6:67" x14ac:dyDescent="0.35">
      <c r="G68" s="13" t="s">
        <v>193</v>
      </c>
      <c r="H68" s="167">
        <f>IF(H3&lt;=' Assumptions &amp; Output'!$C$10,' Assumptions &amp; Output'!$C$9*'Fees and CF Timing (Calc)'!H63,0)</f>
        <v>0</v>
      </c>
      <c r="I68" s="167">
        <f ca="1">IF(I3&lt;=' Assumptions &amp; Output'!$C$10,' Assumptions &amp; Output'!$C$9*'Fees and CF Timing (Calc)'!I63,0)</f>
        <v>0</v>
      </c>
      <c r="J68" s="167">
        <f ca="1">IF(J3&lt;=' Assumptions &amp; Output'!$C$10,' Assumptions &amp; Output'!$C$9*'Fees and CF Timing (Calc)'!J63,0)</f>
        <v>0</v>
      </c>
      <c r="K68" s="167">
        <f ca="1">IF(K3&lt;=' Assumptions &amp; Output'!$C$10,' Assumptions &amp; Output'!$C$9*'Fees and CF Timing (Calc)'!K63,0)</f>
        <v>0</v>
      </c>
      <c r="L68" s="167">
        <f>IF(L3&lt;=' Assumptions &amp; Output'!$C$10,' Assumptions &amp; Output'!$C$9*'Fees and CF Timing (Calc)'!L63,0)</f>
        <v>0</v>
      </c>
      <c r="M68" s="167">
        <f>IF(M3&lt;=' Assumptions &amp; Output'!$C$10,' Assumptions &amp; Output'!$C$9*'Fees and CF Timing (Calc)'!M63,0)</f>
        <v>0</v>
      </c>
      <c r="N68" s="167">
        <f>IF(N3&lt;=' Assumptions &amp; Output'!$C$10,' Assumptions &amp; Output'!$C$9*'Fees and CF Timing (Calc)'!N63,0)</f>
        <v>0</v>
      </c>
      <c r="O68" s="167">
        <f>IF(O3&lt;=' Assumptions &amp; Output'!$C$10,' Assumptions &amp; Output'!$C$9*'Fees and CF Timing (Calc)'!O63,0)</f>
        <v>0</v>
      </c>
      <c r="P68" s="167">
        <f>IF(P3&lt;=' Assumptions &amp; Output'!$C$10,' Assumptions &amp; Output'!$C$9*'Fees and CF Timing (Calc)'!P63,0)</f>
        <v>0</v>
      </c>
      <c r="Q68" s="167">
        <f>IF(Q3&lt;=' Assumptions &amp; Output'!$C$10,' Assumptions &amp; Output'!$C$9*'Fees and CF Timing (Calc)'!Q63,0)</f>
        <v>0</v>
      </c>
      <c r="R68" s="167">
        <f>IF(R3&lt;=' Assumptions &amp; Output'!$C$10,' Assumptions &amp; Output'!$C$9*'Fees and CF Timing (Calc)'!R63,0)</f>
        <v>0</v>
      </c>
      <c r="S68" s="167">
        <f>IF(S3&lt;=' Assumptions &amp; Output'!$C$10,' Assumptions &amp; Output'!$C$9*'Fees and CF Timing (Calc)'!S63,0)</f>
        <v>0</v>
      </c>
      <c r="T68" s="167">
        <f>IF(T3&lt;=' Assumptions &amp; Output'!$C$10,' Assumptions &amp; Output'!$C$9*'Fees and CF Timing (Calc)'!T63,0)</f>
        <v>0</v>
      </c>
      <c r="U68" s="167">
        <f>IF(U3&lt;=' Assumptions &amp; Output'!$C$10,' Assumptions &amp; Output'!$C$9*'Fees and CF Timing (Calc)'!U63,0)</f>
        <v>0</v>
      </c>
      <c r="V68" s="167">
        <f>IF(V3&lt;=' Assumptions &amp; Output'!$C$10,' Assumptions &amp; Output'!$C$9*'Fees and CF Timing (Calc)'!V63,0)</f>
        <v>0</v>
      </c>
      <c r="W68" s="167">
        <f>IF(W3&lt;=' Assumptions &amp; Output'!$C$10,' Assumptions &amp; Output'!$C$9*'Fees and CF Timing (Calc)'!W63,0)</f>
        <v>0</v>
      </c>
      <c r="X68" s="167">
        <f>IF(X3&lt;=' Assumptions &amp; Output'!$C$10,' Assumptions &amp; Output'!$C$9*'Fees and CF Timing (Calc)'!X63,0)</f>
        <v>0</v>
      </c>
      <c r="Y68" s="167">
        <f>IF(Y3&lt;=' Assumptions &amp; Output'!$C$10,' Assumptions &amp; Output'!$C$9*'Fees and CF Timing (Calc)'!Y63,0)</f>
        <v>0</v>
      </c>
      <c r="Z68" s="167">
        <f>IF(Z3&lt;=' Assumptions &amp; Output'!$C$10,' Assumptions &amp; Output'!$C$9*'Fees and CF Timing (Calc)'!Z63,0)</f>
        <v>0</v>
      </c>
      <c r="AA68" s="167">
        <f>IF(AA3&lt;=' Assumptions &amp; Output'!$C$10,' Assumptions &amp; Output'!$C$9*'Fees and CF Timing (Calc)'!AA63,0)</f>
        <v>0</v>
      </c>
      <c r="AB68" s="167">
        <f>IF(AB3&lt;=' Assumptions &amp; Output'!$C$10,' Assumptions &amp; Output'!$C$9*'Fees and CF Timing (Calc)'!AB63,0)</f>
        <v>0</v>
      </c>
      <c r="AC68" s="167">
        <f>IF(AC3&lt;=' Assumptions &amp; Output'!$C$10,' Assumptions &amp; Output'!$C$9*'Fees and CF Timing (Calc)'!AC63,0)</f>
        <v>0</v>
      </c>
      <c r="AD68" s="167">
        <f>IF(AD3&lt;=' Assumptions &amp; Output'!$C$10,' Assumptions &amp; Output'!$C$9*'Fees and CF Timing (Calc)'!AD63,0)</f>
        <v>0</v>
      </c>
      <c r="AE68" s="167">
        <f>IF(AE3&lt;=' Assumptions &amp; Output'!$C$10,' Assumptions &amp; Output'!$C$9*'Fees and CF Timing (Calc)'!AE63,0)</f>
        <v>0</v>
      </c>
      <c r="AF68" s="167">
        <f>IF(AF3&lt;=' Assumptions &amp; Output'!$C$10,' Assumptions &amp; Output'!$C$9*'Fees and CF Timing (Calc)'!AF63,0)</f>
        <v>0</v>
      </c>
      <c r="AG68" s="167">
        <f>IF(AG3&lt;=' Assumptions &amp; Output'!$C$10,' Assumptions &amp; Output'!$C$9*'Fees and CF Timing (Calc)'!AG63,0)</f>
        <v>0</v>
      </c>
      <c r="AH68" s="167">
        <f>IF(AH3&lt;=' Assumptions &amp; Output'!$C$10,' Assumptions &amp; Output'!$C$9*'Fees and CF Timing (Calc)'!AH63,0)</f>
        <v>0</v>
      </c>
      <c r="AI68" s="167">
        <f>IF(AI3&lt;=' Assumptions &amp; Output'!$C$10,' Assumptions &amp; Output'!$C$9*'Fees and CF Timing (Calc)'!AI63,0)</f>
        <v>0</v>
      </c>
      <c r="AJ68" s="167">
        <f>IF(AJ3&lt;=' Assumptions &amp; Output'!$C$10,' Assumptions &amp; Output'!$C$9*'Fees and CF Timing (Calc)'!AJ63,0)</f>
        <v>0</v>
      </c>
      <c r="AK68" s="167">
        <f>IF(AK3&lt;=' Assumptions &amp; Output'!$C$10,' Assumptions &amp; Output'!$C$9*'Fees and CF Timing (Calc)'!AK63,0)</f>
        <v>0</v>
      </c>
      <c r="AL68" s="167">
        <f>IF(AL3&lt;=' Assumptions &amp; Output'!$C$10,' Assumptions &amp; Output'!$C$9*'Fees and CF Timing (Calc)'!AL63,0)</f>
        <v>0</v>
      </c>
      <c r="AM68" s="167">
        <f>IF(AM3&lt;=' Assumptions &amp; Output'!$C$10,' Assumptions &amp; Output'!$C$9*'Fees and CF Timing (Calc)'!AM63,0)</f>
        <v>0</v>
      </c>
      <c r="AN68" s="167">
        <f>IF(AN3&lt;=' Assumptions &amp; Output'!$C$10,' Assumptions &amp; Output'!$C$9*'Fees and CF Timing (Calc)'!AN63,0)</f>
        <v>0</v>
      </c>
      <c r="AO68" s="167">
        <f>IF(AO3&lt;=' Assumptions &amp; Output'!$C$10,' Assumptions &amp; Output'!$C$9*'Fees and CF Timing (Calc)'!AO63,0)</f>
        <v>0</v>
      </c>
      <c r="AP68" s="167">
        <f>IF(AP3&lt;=' Assumptions &amp; Output'!$C$10,' Assumptions &amp; Output'!$C$9*'Fees and CF Timing (Calc)'!AP63,0)</f>
        <v>0</v>
      </c>
      <c r="AQ68" s="167">
        <f>IF(AQ3&lt;=' Assumptions &amp; Output'!$C$10,' Assumptions &amp; Output'!$C$9*'Fees and CF Timing (Calc)'!AQ63,0)</f>
        <v>0</v>
      </c>
      <c r="AR68" s="167">
        <f>IF(AR3&lt;=' Assumptions &amp; Output'!$C$10,' Assumptions &amp; Output'!$C$9*'Fees and CF Timing (Calc)'!AR63,0)</f>
        <v>0</v>
      </c>
      <c r="AS68" s="167">
        <f>IF(AS3&lt;=' Assumptions &amp; Output'!$C$10,' Assumptions &amp; Output'!$C$9*'Fees and CF Timing (Calc)'!AS63,0)</f>
        <v>0</v>
      </c>
      <c r="AT68" s="167">
        <f>IF(AT3&lt;=' Assumptions &amp; Output'!$C$10,' Assumptions &amp; Output'!$C$9*'Fees and CF Timing (Calc)'!AT63,0)</f>
        <v>0</v>
      </c>
      <c r="AU68" s="167">
        <f>IF(AU3&lt;=' Assumptions &amp; Output'!$C$10,' Assumptions &amp; Output'!$C$9*'Fees and CF Timing (Calc)'!AU63,0)</f>
        <v>0</v>
      </c>
      <c r="AV68" s="167">
        <f>IF(AV3&lt;=' Assumptions &amp; Output'!$C$10,' Assumptions &amp; Output'!$C$9*'Fees and CF Timing (Calc)'!AV63,0)</f>
        <v>0</v>
      </c>
      <c r="AW68" s="167">
        <f>IF(AW3&lt;=' Assumptions &amp; Output'!$C$10,' Assumptions &amp; Output'!$C$9*'Fees and CF Timing (Calc)'!AW63,0)</f>
        <v>0</v>
      </c>
      <c r="AX68" s="167">
        <f>IF(AX3&lt;=' Assumptions &amp; Output'!$C$10,' Assumptions &amp; Output'!$C$9*'Fees and CF Timing (Calc)'!AX63,0)</f>
        <v>0</v>
      </c>
      <c r="AY68" s="167">
        <f>IF(AY3&lt;=' Assumptions &amp; Output'!$C$10,' Assumptions &amp; Output'!$C$9*'Fees and CF Timing (Calc)'!AY63,0)</f>
        <v>0</v>
      </c>
      <c r="AZ68" s="167">
        <f>IF(AZ3&lt;=' Assumptions &amp; Output'!$C$10,' Assumptions &amp; Output'!$C$9*'Fees and CF Timing (Calc)'!AZ63,0)</f>
        <v>0</v>
      </c>
      <c r="BA68" s="167">
        <f>IF(BA3&lt;=' Assumptions &amp; Output'!$C$10,' Assumptions &amp; Output'!$C$9*'Fees and CF Timing (Calc)'!BA63,0)</f>
        <v>0</v>
      </c>
      <c r="BB68" s="167">
        <f>IF(BB3&lt;=' Assumptions &amp; Output'!$C$10,' Assumptions &amp; Output'!$C$9*'Fees and CF Timing (Calc)'!BB63,0)</f>
        <v>0</v>
      </c>
      <c r="BC68" s="167">
        <f>IF(BC3&lt;=' Assumptions &amp; Output'!$C$10,' Assumptions &amp; Output'!$C$9*'Fees and CF Timing (Calc)'!BC63,0)</f>
        <v>0</v>
      </c>
      <c r="BD68" s="167">
        <f>IF(BD3&lt;=' Assumptions &amp; Output'!$C$10,' Assumptions &amp; Output'!$C$9*'Fees and CF Timing (Calc)'!BD63,0)</f>
        <v>0</v>
      </c>
      <c r="BE68" s="167">
        <f>IF(BE3&lt;=' Assumptions &amp; Output'!$C$10,' Assumptions &amp; Output'!$C$9*'Fees and CF Timing (Calc)'!BE63,0)</f>
        <v>0</v>
      </c>
      <c r="BF68" s="167">
        <f>IF(BF3&lt;=' Assumptions &amp; Output'!$C$10,' Assumptions &amp; Output'!$C$9*'Fees and CF Timing (Calc)'!BF63,0)</f>
        <v>0</v>
      </c>
      <c r="BG68" s="167">
        <f>IF(BG3&lt;=' Assumptions &amp; Output'!$C$10,' Assumptions &amp; Output'!$C$9*'Fees and CF Timing (Calc)'!BG63,0)</f>
        <v>0</v>
      </c>
      <c r="BH68" s="167">
        <f>IF(BH3&lt;=' Assumptions &amp; Output'!$C$10,' Assumptions &amp; Output'!$C$9*'Fees and CF Timing (Calc)'!BH63,0)</f>
        <v>0</v>
      </c>
      <c r="BI68" s="167">
        <f>IF(BI3&lt;=' Assumptions &amp; Output'!$C$10,' Assumptions &amp; Output'!$C$9*'Fees and CF Timing (Calc)'!BI63,0)</f>
        <v>0</v>
      </c>
      <c r="BJ68" s="167">
        <f>IF(BJ3&lt;=' Assumptions &amp; Output'!$C$10,' Assumptions &amp; Output'!$C$9*'Fees and CF Timing (Calc)'!BJ63,0)</f>
        <v>0</v>
      </c>
      <c r="BK68" s="167">
        <f>IF(BK3&lt;=' Assumptions &amp; Output'!$C$10,' Assumptions &amp; Output'!$C$9*'Fees and CF Timing (Calc)'!BK63,0)</f>
        <v>0</v>
      </c>
      <c r="BL68" s="167">
        <f>IF(BL3&lt;=' Assumptions &amp; Output'!$C$10,' Assumptions &amp; Output'!$C$9*'Fees and CF Timing (Calc)'!BL63,0)</f>
        <v>0</v>
      </c>
      <c r="BM68" s="167">
        <f>IF(BM3&lt;=' Assumptions &amp; Output'!$C$10,' Assumptions &amp; Output'!$C$9*'Fees and CF Timing (Calc)'!BM63,0)</f>
        <v>0</v>
      </c>
      <c r="BN68" s="167">
        <f>IF(BN3&lt;=' Assumptions &amp; Output'!$C$10,' Assumptions &amp; Output'!$C$9*'Fees and CF Timing (Calc)'!BN63,0)</f>
        <v>0</v>
      </c>
      <c r="BO68" s="167">
        <f>IF(BO3&lt;=' Assumptions &amp; Output'!$C$10,' Assumptions &amp; Output'!$C$9*'Fees and CF Timing (Calc)'!BO63,0)</f>
        <v>0</v>
      </c>
    </row>
    <row r="69" spans="6:67" x14ac:dyDescent="0.35">
      <c r="G69" s="13" t="s">
        <v>200</v>
      </c>
      <c r="H69" s="72">
        <f ca="1">MAX(H63-H68-H66,0)</f>
        <v>62950000</v>
      </c>
      <c r="I69" s="72">
        <f t="shared" ref="I69:BO69" ca="1" si="49">MAX(I63-I68-I66,0)</f>
        <v>63075000</v>
      </c>
      <c r="J69" s="72">
        <f t="shared" ca="1" si="49"/>
        <v>63075000</v>
      </c>
      <c r="K69" s="72">
        <f t="shared" ca="1" si="49"/>
        <v>63075000</v>
      </c>
      <c r="L69" s="72">
        <f t="shared" ca="1" si="49"/>
        <v>63075000</v>
      </c>
      <c r="M69" s="72">
        <f t="shared" ca="1" si="49"/>
        <v>63075000</v>
      </c>
      <c r="N69" s="72">
        <f t="shared" ca="1" si="49"/>
        <v>63075000</v>
      </c>
      <c r="O69" s="72">
        <f t="shared" ca="1" si="49"/>
        <v>63075000</v>
      </c>
      <c r="P69" s="72">
        <f t="shared" ca="1" si="49"/>
        <v>63075000</v>
      </c>
      <c r="Q69" s="72">
        <f t="shared" ca="1" si="49"/>
        <v>63075000</v>
      </c>
      <c r="R69" s="72">
        <f t="shared" ca="1" si="49"/>
        <v>63075000</v>
      </c>
      <c r="S69" s="72">
        <f t="shared" ca="1" si="49"/>
        <v>63075000</v>
      </c>
      <c r="T69" s="72">
        <f t="shared" ca="1" si="49"/>
        <v>63075000</v>
      </c>
      <c r="U69" s="72">
        <f t="shared" ca="1" si="49"/>
        <v>63075000</v>
      </c>
      <c r="V69" s="72">
        <f t="shared" ca="1" si="49"/>
        <v>63075000</v>
      </c>
      <c r="W69" s="72">
        <f t="shared" ca="1" si="49"/>
        <v>63075000</v>
      </c>
      <c r="X69" s="72">
        <f t="shared" ca="1" si="49"/>
        <v>12761370.527443532</v>
      </c>
      <c r="Y69" s="72">
        <f t="shared" ca="1" si="49"/>
        <v>16336731.058192153</v>
      </c>
      <c r="Z69" s="72">
        <f t="shared" ca="1" si="49"/>
        <v>19955969.251542456</v>
      </c>
      <c r="AA69" s="72">
        <f t="shared" ca="1" si="49"/>
        <v>23619623.584456086</v>
      </c>
      <c r="AB69" s="72">
        <f t="shared" ca="1" si="49"/>
        <v>0</v>
      </c>
      <c r="AC69" s="72">
        <f t="shared" ca="1" si="49"/>
        <v>0</v>
      </c>
      <c r="AD69" s="72">
        <f t="shared" ca="1" si="49"/>
        <v>0</v>
      </c>
      <c r="AE69" s="72">
        <f t="shared" ca="1" si="49"/>
        <v>0</v>
      </c>
      <c r="AF69" s="72">
        <f t="shared" ca="1" si="49"/>
        <v>0</v>
      </c>
      <c r="AG69" s="72">
        <f t="shared" ca="1" si="49"/>
        <v>0</v>
      </c>
      <c r="AH69" s="72">
        <f t="shared" ca="1" si="49"/>
        <v>0</v>
      </c>
      <c r="AI69" s="72">
        <f t="shared" ca="1" si="49"/>
        <v>0</v>
      </c>
      <c r="AJ69" s="72">
        <f t="shared" ca="1" si="49"/>
        <v>0</v>
      </c>
      <c r="AK69" s="72">
        <f t="shared" ca="1" si="49"/>
        <v>0</v>
      </c>
      <c r="AL69" s="72">
        <f t="shared" ca="1" si="49"/>
        <v>0</v>
      </c>
      <c r="AM69" s="72">
        <f t="shared" ca="1" si="49"/>
        <v>0</v>
      </c>
      <c r="AN69" s="72">
        <f t="shared" ca="1" si="49"/>
        <v>0</v>
      </c>
      <c r="AO69" s="72">
        <f t="shared" ca="1" si="49"/>
        <v>0</v>
      </c>
      <c r="AP69" s="72">
        <f t="shared" ca="1" si="49"/>
        <v>0</v>
      </c>
      <c r="AQ69" s="72">
        <f t="shared" ca="1" si="49"/>
        <v>0</v>
      </c>
      <c r="AR69" s="72">
        <f t="shared" ca="1" si="49"/>
        <v>0</v>
      </c>
      <c r="AS69" s="72">
        <f t="shared" ca="1" si="49"/>
        <v>0</v>
      </c>
      <c r="AT69" s="72">
        <f t="shared" ca="1" si="49"/>
        <v>0</v>
      </c>
      <c r="AU69" s="72">
        <f t="shared" ca="1" si="49"/>
        <v>0</v>
      </c>
      <c r="AV69" s="72">
        <f t="shared" ca="1" si="49"/>
        <v>0</v>
      </c>
      <c r="AW69" s="72">
        <f t="shared" ca="1" si="49"/>
        <v>0</v>
      </c>
      <c r="AX69" s="72">
        <f t="shared" ca="1" si="49"/>
        <v>0</v>
      </c>
      <c r="AY69" s="72">
        <f t="shared" ca="1" si="49"/>
        <v>0</v>
      </c>
      <c r="AZ69" s="72">
        <f t="shared" ca="1" si="49"/>
        <v>0</v>
      </c>
      <c r="BA69" s="72">
        <f t="shared" ca="1" si="49"/>
        <v>0</v>
      </c>
      <c r="BB69" s="72">
        <f t="shared" ca="1" si="49"/>
        <v>0</v>
      </c>
      <c r="BC69" s="72">
        <f t="shared" ca="1" si="49"/>
        <v>0</v>
      </c>
      <c r="BD69" s="72">
        <f t="shared" ca="1" si="49"/>
        <v>0</v>
      </c>
      <c r="BE69" s="72">
        <f t="shared" ca="1" si="49"/>
        <v>0</v>
      </c>
      <c r="BF69" s="72">
        <f t="shared" ca="1" si="49"/>
        <v>0</v>
      </c>
      <c r="BG69" s="72">
        <f t="shared" ca="1" si="49"/>
        <v>0</v>
      </c>
      <c r="BH69" s="72">
        <f t="shared" ca="1" si="49"/>
        <v>0</v>
      </c>
      <c r="BI69" s="72">
        <f t="shared" ca="1" si="49"/>
        <v>0</v>
      </c>
      <c r="BJ69" s="72">
        <f t="shared" ca="1" si="49"/>
        <v>0</v>
      </c>
      <c r="BK69" s="72">
        <f t="shared" ca="1" si="49"/>
        <v>0</v>
      </c>
      <c r="BL69" s="72">
        <f t="shared" ca="1" si="49"/>
        <v>0</v>
      </c>
      <c r="BM69" s="72">
        <f t="shared" ca="1" si="49"/>
        <v>0</v>
      </c>
      <c r="BN69" s="72">
        <f t="shared" ca="1" si="49"/>
        <v>0</v>
      </c>
      <c r="BO69" s="72">
        <f t="shared" ca="1" si="49"/>
        <v>0</v>
      </c>
    </row>
    <row r="70" spans="6:67" x14ac:dyDescent="0.35">
      <c r="G70" s="13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6:67" x14ac:dyDescent="0.35">
      <c r="G71" s="13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6:67" x14ac:dyDescent="0.35">
      <c r="F72" s="2" t="s">
        <v>212</v>
      </c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</row>
    <row r="73" spans="6:67" x14ac:dyDescent="0.35">
      <c r="F73" s="184">
        <f ca="1">SUM(H73:BO73)/' Assumptions &amp; Output'!$C$4</f>
        <v>1</v>
      </c>
      <c r="G73" s="13" t="s">
        <v>195</v>
      </c>
      <c r="H73" s="168">
        <f ca="1">IF(G75&gt;=H69,H69,G75)</f>
        <v>62950000</v>
      </c>
      <c r="I73" s="168">
        <f ca="1">IF(H75&gt;=I69,I69,H75)</f>
        <v>63075000</v>
      </c>
      <c r="J73" s="168">
        <f ca="1">IF(I75&gt;=J69,J69,I75)</f>
        <v>63075000</v>
      </c>
      <c r="K73" s="168">
        <f t="shared" ref="K73:BO73" ca="1" si="50">IF(J75&gt;=K69,K69,J75)</f>
        <v>63075000</v>
      </c>
      <c r="L73" s="168">
        <f t="shared" ca="1" si="50"/>
        <v>63075000</v>
      </c>
      <c r="M73" s="168">
        <f t="shared" ca="1" si="50"/>
        <v>63075000</v>
      </c>
      <c r="N73" s="168">
        <f t="shared" ca="1" si="50"/>
        <v>63075000</v>
      </c>
      <c r="O73" s="168">
        <f t="shared" ca="1" si="50"/>
        <v>63075000</v>
      </c>
      <c r="P73" s="168">
        <f t="shared" ca="1" si="50"/>
        <v>63075000</v>
      </c>
      <c r="Q73" s="168">
        <f t="shared" ca="1" si="50"/>
        <v>63075000</v>
      </c>
      <c r="R73" s="168">
        <f t="shared" ca="1" si="50"/>
        <v>63075000</v>
      </c>
      <c r="S73" s="168">
        <f t="shared" ca="1" si="50"/>
        <v>63075000</v>
      </c>
      <c r="T73" s="168">
        <f t="shared" ca="1" si="50"/>
        <v>63075000</v>
      </c>
      <c r="U73" s="168">
        <f t="shared" ca="1" si="50"/>
        <v>63075000</v>
      </c>
      <c r="V73" s="168">
        <f t="shared" ca="1" si="50"/>
        <v>63075000</v>
      </c>
      <c r="W73" s="168">
        <f t="shared" ca="1" si="50"/>
        <v>54000000</v>
      </c>
      <c r="X73" s="168">
        <f t="shared" ca="1" si="50"/>
        <v>0</v>
      </c>
      <c r="Y73" s="168">
        <f t="shared" ca="1" si="50"/>
        <v>0</v>
      </c>
      <c r="Z73" s="168">
        <f t="shared" ca="1" si="50"/>
        <v>0</v>
      </c>
      <c r="AA73" s="168">
        <f t="shared" ca="1" si="50"/>
        <v>0</v>
      </c>
      <c r="AB73" s="168">
        <f t="shared" ca="1" si="50"/>
        <v>0</v>
      </c>
      <c r="AC73" s="168">
        <f t="shared" ca="1" si="50"/>
        <v>0</v>
      </c>
      <c r="AD73" s="168">
        <f t="shared" ca="1" si="50"/>
        <v>0</v>
      </c>
      <c r="AE73" s="168">
        <f t="shared" ca="1" si="50"/>
        <v>0</v>
      </c>
      <c r="AF73" s="168">
        <f t="shared" ca="1" si="50"/>
        <v>0</v>
      </c>
      <c r="AG73" s="168">
        <f t="shared" ca="1" si="50"/>
        <v>0</v>
      </c>
      <c r="AH73" s="168">
        <f t="shared" ca="1" si="50"/>
        <v>0</v>
      </c>
      <c r="AI73" s="168">
        <f t="shared" ca="1" si="50"/>
        <v>0</v>
      </c>
      <c r="AJ73" s="168">
        <f t="shared" ca="1" si="50"/>
        <v>0</v>
      </c>
      <c r="AK73" s="168">
        <f t="shared" ca="1" si="50"/>
        <v>0</v>
      </c>
      <c r="AL73" s="168">
        <f t="shared" ca="1" si="50"/>
        <v>0</v>
      </c>
      <c r="AM73" s="168">
        <f t="shared" ca="1" si="50"/>
        <v>0</v>
      </c>
      <c r="AN73" s="168">
        <f t="shared" ca="1" si="50"/>
        <v>0</v>
      </c>
      <c r="AO73" s="168">
        <f t="shared" ca="1" si="50"/>
        <v>0</v>
      </c>
      <c r="AP73" s="168">
        <f t="shared" ca="1" si="50"/>
        <v>0</v>
      </c>
      <c r="AQ73" s="168">
        <f t="shared" ca="1" si="50"/>
        <v>0</v>
      </c>
      <c r="AR73" s="168">
        <f t="shared" ca="1" si="50"/>
        <v>0</v>
      </c>
      <c r="AS73" s="168">
        <f t="shared" ca="1" si="50"/>
        <v>0</v>
      </c>
      <c r="AT73" s="168">
        <f t="shared" ca="1" si="50"/>
        <v>0</v>
      </c>
      <c r="AU73" s="168">
        <f t="shared" ca="1" si="50"/>
        <v>0</v>
      </c>
      <c r="AV73" s="168">
        <f t="shared" ca="1" si="50"/>
        <v>0</v>
      </c>
      <c r="AW73" s="168">
        <f t="shared" ca="1" si="50"/>
        <v>0</v>
      </c>
      <c r="AX73" s="168">
        <f t="shared" ca="1" si="50"/>
        <v>0</v>
      </c>
      <c r="AY73" s="168">
        <f t="shared" ca="1" si="50"/>
        <v>0</v>
      </c>
      <c r="AZ73" s="168">
        <f t="shared" ca="1" si="50"/>
        <v>0</v>
      </c>
      <c r="BA73" s="168">
        <f t="shared" ca="1" si="50"/>
        <v>0</v>
      </c>
      <c r="BB73" s="168">
        <f t="shared" ca="1" si="50"/>
        <v>0</v>
      </c>
      <c r="BC73" s="168">
        <f t="shared" ca="1" si="50"/>
        <v>0</v>
      </c>
      <c r="BD73" s="168">
        <f t="shared" ca="1" si="50"/>
        <v>0</v>
      </c>
      <c r="BE73" s="168">
        <f t="shared" ca="1" si="50"/>
        <v>0</v>
      </c>
      <c r="BF73" s="168">
        <f t="shared" ca="1" si="50"/>
        <v>0</v>
      </c>
      <c r="BG73" s="168">
        <f t="shared" ca="1" si="50"/>
        <v>0</v>
      </c>
      <c r="BH73" s="168">
        <f t="shared" ca="1" si="50"/>
        <v>0</v>
      </c>
      <c r="BI73" s="168">
        <f t="shared" ca="1" si="50"/>
        <v>0</v>
      </c>
      <c r="BJ73" s="168">
        <f t="shared" ca="1" si="50"/>
        <v>0</v>
      </c>
      <c r="BK73" s="168">
        <f t="shared" ca="1" si="50"/>
        <v>0</v>
      </c>
      <c r="BL73" s="168">
        <f t="shared" ca="1" si="50"/>
        <v>0</v>
      </c>
      <c r="BM73" s="168">
        <f t="shared" ca="1" si="50"/>
        <v>0</v>
      </c>
      <c r="BN73" s="168">
        <f t="shared" ca="1" si="50"/>
        <v>0</v>
      </c>
      <c r="BO73" s="168">
        <f t="shared" ca="1" si="50"/>
        <v>0</v>
      </c>
    </row>
    <row r="74" spans="6:67" x14ac:dyDescent="0.35">
      <c r="G74" s="13" t="s">
        <v>201</v>
      </c>
      <c r="H74" s="72">
        <f ca="1">SUM($H$73:H73)</f>
        <v>62950000</v>
      </c>
      <c r="I74" s="72">
        <f ca="1">SUM($H$73:I73)</f>
        <v>126025000</v>
      </c>
      <c r="J74" s="72">
        <f ca="1">SUM($H$73:J73)</f>
        <v>189100000</v>
      </c>
      <c r="K74" s="72">
        <f ca="1">SUM($H$73:K73)</f>
        <v>252175000</v>
      </c>
      <c r="L74" s="72">
        <f ca="1">SUM($H$73:L73)</f>
        <v>315250000</v>
      </c>
      <c r="M74" s="72">
        <f ca="1">SUM($H$73:M73)</f>
        <v>378325000</v>
      </c>
      <c r="N74" s="72">
        <f ca="1">SUM($H$73:N73)</f>
        <v>441400000</v>
      </c>
      <c r="O74" s="72">
        <f ca="1">SUM($H$73:O73)</f>
        <v>504475000</v>
      </c>
      <c r="P74" s="72">
        <f ca="1">SUM($H$73:P73)</f>
        <v>567550000</v>
      </c>
      <c r="Q74" s="72">
        <f ca="1">SUM($H$73:Q73)</f>
        <v>630625000</v>
      </c>
      <c r="R74" s="72">
        <f ca="1">SUM($H$73:R73)</f>
        <v>693700000</v>
      </c>
      <c r="S74" s="72">
        <f ca="1">SUM($H$73:S73)</f>
        <v>756775000</v>
      </c>
      <c r="T74" s="72">
        <f ca="1">SUM($H$73:T73)</f>
        <v>819850000</v>
      </c>
      <c r="U74" s="72">
        <f ca="1">SUM($H$73:U73)</f>
        <v>882925000</v>
      </c>
      <c r="V74" s="72">
        <f ca="1">SUM($H$73:V73)</f>
        <v>946000000</v>
      </c>
      <c r="W74" s="72">
        <f ca="1">SUM($H$73:W73)</f>
        <v>1000000000</v>
      </c>
      <c r="X74" s="72">
        <f ca="1">SUM($H$73:X73)</f>
        <v>1000000000</v>
      </c>
      <c r="Y74" s="72">
        <f ca="1">SUM($H$73:Y73)</f>
        <v>1000000000</v>
      </c>
      <c r="Z74" s="72">
        <f ca="1">SUM($H$73:Z73)</f>
        <v>1000000000</v>
      </c>
      <c r="AA74" s="72">
        <f ca="1">SUM($H$73:AA73)</f>
        <v>1000000000</v>
      </c>
      <c r="AB74" s="72">
        <f ca="1">SUM($H$73:AB73)</f>
        <v>1000000000</v>
      </c>
      <c r="AC74" s="72">
        <f ca="1">SUM($H$73:AC73)</f>
        <v>1000000000</v>
      </c>
      <c r="AD74" s="72">
        <f ca="1">SUM($H$73:AD73)</f>
        <v>1000000000</v>
      </c>
      <c r="AE74" s="72">
        <f ca="1">SUM($H$73:AE73)</f>
        <v>1000000000</v>
      </c>
      <c r="AF74" s="72">
        <f ca="1">SUM($H$73:AF73)</f>
        <v>1000000000</v>
      </c>
      <c r="AG74" s="72">
        <f ca="1">SUM($H$73:AG73)</f>
        <v>1000000000</v>
      </c>
      <c r="AH74" s="72">
        <f ca="1">SUM($H$73:AH73)</f>
        <v>1000000000</v>
      </c>
      <c r="AI74" s="72">
        <f ca="1">SUM($H$73:AI73)</f>
        <v>1000000000</v>
      </c>
      <c r="AJ74" s="72">
        <f ca="1">SUM($H$73:AJ73)</f>
        <v>1000000000</v>
      </c>
      <c r="AK74" s="72">
        <f ca="1">SUM($H$73:AK73)</f>
        <v>1000000000</v>
      </c>
      <c r="AL74" s="72">
        <f ca="1">SUM($H$73:AL73)</f>
        <v>1000000000</v>
      </c>
      <c r="AM74" s="72">
        <f ca="1">SUM($H$73:AM73)</f>
        <v>1000000000</v>
      </c>
      <c r="AN74" s="72">
        <f ca="1">SUM($H$73:AN73)</f>
        <v>1000000000</v>
      </c>
      <c r="AO74" s="72">
        <f ca="1">SUM($H$73:AO73)</f>
        <v>1000000000</v>
      </c>
      <c r="AP74" s="72">
        <f ca="1">SUM($H$73:AP73)</f>
        <v>1000000000</v>
      </c>
      <c r="AQ74" s="72">
        <f ca="1">SUM($H$73:AQ73)</f>
        <v>1000000000</v>
      </c>
      <c r="AR74" s="72">
        <f ca="1">SUM($H$73:AR73)</f>
        <v>1000000000</v>
      </c>
      <c r="AS74" s="72">
        <f ca="1">SUM($H$73:AS73)</f>
        <v>1000000000</v>
      </c>
      <c r="AT74" s="72">
        <f ca="1">SUM($H$73:AT73)</f>
        <v>1000000000</v>
      </c>
      <c r="AU74" s="72">
        <f ca="1">SUM($H$73:AU73)</f>
        <v>1000000000</v>
      </c>
      <c r="AV74" s="72">
        <f ca="1">SUM($H$73:AV73)</f>
        <v>1000000000</v>
      </c>
      <c r="AW74" s="72">
        <f ca="1">SUM($H$73:AW73)</f>
        <v>1000000000</v>
      </c>
      <c r="AX74" s="72">
        <f ca="1">SUM($H$73:AX73)</f>
        <v>1000000000</v>
      </c>
      <c r="AY74" s="72">
        <f ca="1">SUM($H$73:AY73)</f>
        <v>1000000000</v>
      </c>
      <c r="AZ74" s="72">
        <f ca="1">SUM($H$73:AZ73)</f>
        <v>1000000000</v>
      </c>
      <c r="BA74" s="72">
        <f ca="1">SUM($H$73:BA73)</f>
        <v>1000000000</v>
      </c>
      <c r="BB74" s="72">
        <f ca="1">SUM($H$73:BB73)</f>
        <v>1000000000</v>
      </c>
      <c r="BC74" s="72">
        <f ca="1">SUM($H$73:BC73)</f>
        <v>1000000000</v>
      </c>
      <c r="BD74" s="72">
        <f ca="1">SUM($H$73:BD73)</f>
        <v>1000000000</v>
      </c>
      <c r="BE74" s="72">
        <f ca="1">SUM($H$73:BE73)</f>
        <v>1000000000</v>
      </c>
      <c r="BF74" s="72">
        <f ca="1">SUM($H$73:BF73)</f>
        <v>1000000000</v>
      </c>
      <c r="BG74" s="72">
        <f ca="1">SUM($H$73:BG73)</f>
        <v>1000000000</v>
      </c>
      <c r="BH74" s="72">
        <f ca="1">SUM($H$73:BH73)</f>
        <v>1000000000</v>
      </c>
      <c r="BI74" s="72">
        <f ca="1">SUM($H$73:BI73)</f>
        <v>1000000000</v>
      </c>
      <c r="BJ74" s="72">
        <f ca="1">SUM($H$73:BJ73)</f>
        <v>1000000000</v>
      </c>
      <c r="BK74" s="72">
        <f ca="1">SUM($H$73:BK73)</f>
        <v>1000000000</v>
      </c>
      <c r="BL74" s="72">
        <f ca="1">SUM($H$73:BL73)</f>
        <v>1000000000</v>
      </c>
      <c r="BM74" s="72">
        <f ca="1">SUM($H$73:BM73)</f>
        <v>1000000000</v>
      </c>
      <c r="BN74" s="72">
        <f ca="1">SUM($H$73:BN73)</f>
        <v>1000000000</v>
      </c>
      <c r="BO74" s="72">
        <f ca="1">SUM($H$73:BO73)</f>
        <v>1000000000</v>
      </c>
    </row>
    <row r="75" spans="6:67" x14ac:dyDescent="0.35">
      <c r="G75" s="169">
        <f>' Assumptions &amp; Output'!$C$4</f>
        <v>1000000000</v>
      </c>
      <c r="H75" s="72">
        <f ca="1">$G$75-H74</f>
        <v>937050000</v>
      </c>
      <c r="I75" s="72">
        <f t="shared" ref="I75:BO75" ca="1" si="51">$G$75-I74</f>
        <v>873975000</v>
      </c>
      <c r="J75" s="72">
        <f t="shared" ca="1" si="51"/>
        <v>810900000</v>
      </c>
      <c r="K75" s="72">
        <f t="shared" ca="1" si="51"/>
        <v>747825000</v>
      </c>
      <c r="L75" s="72">
        <f t="shared" ca="1" si="51"/>
        <v>684750000</v>
      </c>
      <c r="M75" s="72">
        <f t="shared" ca="1" si="51"/>
        <v>621675000</v>
      </c>
      <c r="N75" s="72">
        <f t="shared" ca="1" si="51"/>
        <v>558600000</v>
      </c>
      <c r="O75" s="72">
        <f t="shared" ca="1" si="51"/>
        <v>495525000</v>
      </c>
      <c r="P75" s="72">
        <f t="shared" ca="1" si="51"/>
        <v>432450000</v>
      </c>
      <c r="Q75" s="72">
        <f t="shared" ca="1" si="51"/>
        <v>369375000</v>
      </c>
      <c r="R75" s="72">
        <f t="shared" ca="1" si="51"/>
        <v>306300000</v>
      </c>
      <c r="S75" s="72">
        <f t="shared" ca="1" si="51"/>
        <v>243225000</v>
      </c>
      <c r="T75" s="72">
        <f t="shared" ca="1" si="51"/>
        <v>180150000</v>
      </c>
      <c r="U75" s="72">
        <f t="shared" ca="1" si="51"/>
        <v>117075000</v>
      </c>
      <c r="V75" s="72">
        <f t="shared" ca="1" si="51"/>
        <v>54000000</v>
      </c>
      <c r="W75" s="72">
        <f t="shared" ca="1" si="51"/>
        <v>0</v>
      </c>
      <c r="X75" s="72">
        <f t="shared" ca="1" si="51"/>
        <v>0</v>
      </c>
      <c r="Y75" s="72">
        <f t="shared" ca="1" si="51"/>
        <v>0</v>
      </c>
      <c r="Z75" s="72">
        <f t="shared" ca="1" si="51"/>
        <v>0</v>
      </c>
      <c r="AA75" s="72">
        <f t="shared" ca="1" si="51"/>
        <v>0</v>
      </c>
      <c r="AB75" s="72">
        <f t="shared" ca="1" si="51"/>
        <v>0</v>
      </c>
      <c r="AC75" s="72">
        <f t="shared" ca="1" si="51"/>
        <v>0</v>
      </c>
      <c r="AD75" s="72">
        <f t="shared" ca="1" si="51"/>
        <v>0</v>
      </c>
      <c r="AE75" s="72">
        <f t="shared" ca="1" si="51"/>
        <v>0</v>
      </c>
      <c r="AF75" s="72">
        <f t="shared" ca="1" si="51"/>
        <v>0</v>
      </c>
      <c r="AG75" s="72">
        <f t="shared" ca="1" si="51"/>
        <v>0</v>
      </c>
      <c r="AH75" s="72">
        <f t="shared" ca="1" si="51"/>
        <v>0</v>
      </c>
      <c r="AI75" s="72">
        <f t="shared" ca="1" si="51"/>
        <v>0</v>
      </c>
      <c r="AJ75" s="72">
        <f t="shared" ca="1" si="51"/>
        <v>0</v>
      </c>
      <c r="AK75" s="72">
        <f t="shared" ca="1" si="51"/>
        <v>0</v>
      </c>
      <c r="AL75" s="72">
        <f t="shared" ca="1" si="51"/>
        <v>0</v>
      </c>
      <c r="AM75" s="72">
        <f t="shared" ca="1" si="51"/>
        <v>0</v>
      </c>
      <c r="AN75" s="72">
        <f t="shared" ca="1" si="51"/>
        <v>0</v>
      </c>
      <c r="AO75" s="72">
        <f t="shared" ca="1" si="51"/>
        <v>0</v>
      </c>
      <c r="AP75" s="72">
        <f t="shared" ca="1" si="51"/>
        <v>0</v>
      </c>
      <c r="AQ75" s="72">
        <f t="shared" ca="1" si="51"/>
        <v>0</v>
      </c>
      <c r="AR75" s="72">
        <f t="shared" ca="1" si="51"/>
        <v>0</v>
      </c>
      <c r="AS75" s="72">
        <f t="shared" ca="1" si="51"/>
        <v>0</v>
      </c>
      <c r="AT75" s="72">
        <f t="shared" ca="1" si="51"/>
        <v>0</v>
      </c>
      <c r="AU75" s="72">
        <f t="shared" ca="1" si="51"/>
        <v>0</v>
      </c>
      <c r="AV75" s="72">
        <f t="shared" ca="1" si="51"/>
        <v>0</v>
      </c>
      <c r="AW75" s="72">
        <f t="shared" ca="1" si="51"/>
        <v>0</v>
      </c>
      <c r="AX75" s="72">
        <f t="shared" ca="1" si="51"/>
        <v>0</v>
      </c>
      <c r="AY75" s="72">
        <f t="shared" ca="1" si="51"/>
        <v>0</v>
      </c>
      <c r="AZ75" s="72">
        <f t="shared" ca="1" si="51"/>
        <v>0</v>
      </c>
      <c r="BA75" s="72">
        <f t="shared" ca="1" si="51"/>
        <v>0</v>
      </c>
      <c r="BB75" s="72">
        <f t="shared" ca="1" si="51"/>
        <v>0</v>
      </c>
      <c r="BC75" s="72">
        <f t="shared" ca="1" si="51"/>
        <v>0</v>
      </c>
      <c r="BD75" s="72">
        <f t="shared" ca="1" si="51"/>
        <v>0</v>
      </c>
      <c r="BE75" s="72">
        <f t="shared" ca="1" si="51"/>
        <v>0</v>
      </c>
      <c r="BF75" s="72">
        <f t="shared" ca="1" si="51"/>
        <v>0</v>
      </c>
      <c r="BG75" s="72">
        <f t="shared" ca="1" si="51"/>
        <v>0</v>
      </c>
      <c r="BH75" s="72">
        <f t="shared" ca="1" si="51"/>
        <v>0</v>
      </c>
      <c r="BI75" s="72">
        <f t="shared" ca="1" si="51"/>
        <v>0</v>
      </c>
      <c r="BJ75" s="72">
        <f t="shared" ca="1" si="51"/>
        <v>0</v>
      </c>
      <c r="BK75" s="72">
        <f t="shared" ca="1" si="51"/>
        <v>0</v>
      </c>
      <c r="BL75" s="72">
        <f t="shared" ca="1" si="51"/>
        <v>0</v>
      </c>
      <c r="BM75" s="72">
        <f t="shared" ca="1" si="51"/>
        <v>0</v>
      </c>
      <c r="BN75" s="72">
        <f t="shared" ca="1" si="51"/>
        <v>0</v>
      </c>
      <c r="BO75" s="72">
        <f t="shared" ca="1" si="51"/>
        <v>0</v>
      </c>
    </row>
    <row r="76" spans="6:67" x14ac:dyDescent="0.35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</row>
    <row r="77" spans="6:67" x14ac:dyDescent="0.35">
      <c r="G77" s="13" t="s">
        <v>196</v>
      </c>
      <c r="H77" s="72">
        <f ca="1">H73+H66</f>
        <v>62950000</v>
      </c>
      <c r="I77" s="72">
        <f t="shared" ref="I77:BO77" ca="1" si="52">I73+I66</f>
        <v>63075000</v>
      </c>
      <c r="J77" s="72">
        <f t="shared" ca="1" si="52"/>
        <v>63075000</v>
      </c>
      <c r="K77" s="72">
        <f t="shared" ca="1" si="52"/>
        <v>63075000</v>
      </c>
      <c r="L77" s="72">
        <f t="shared" ca="1" si="52"/>
        <v>63075000</v>
      </c>
      <c r="M77" s="72">
        <f t="shared" ca="1" si="52"/>
        <v>63075000</v>
      </c>
      <c r="N77" s="72">
        <f t="shared" ca="1" si="52"/>
        <v>63075000</v>
      </c>
      <c r="O77" s="72">
        <f t="shared" ca="1" si="52"/>
        <v>63075000</v>
      </c>
      <c r="P77" s="72">
        <f t="shared" ca="1" si="52"/>
        <v>63075000</v>
      </c>
      <c r="Q77" s="72">
        <f t="shared" ca="1" si="52"/>
        <v>63075000</v>
      </c>
      <c r="R77" s="72">
        <f t="shared" ca="1" si="52"/>
        <v>63075000</v>
      </c>
      <c r="S77" s="72">
        <f t="shared" ca="1" si="52"/>
        <v>63075000</v>
      </c>
      <c r="T77" s="72">
        <f t="shared" ca="1" si="52"/>
        <v>63075000</v>
      </c>
      <c r="U77" s="72">
        <f t="shared" ca="1" si="52"/>
        <v>63075000</v>
      </c>
      <c r="V77" s="72">
        <f t="shared" ca="1" si="52"/>
        <v>63075000</v>
      </c>
      <c r="W77" s="72">
        <f t="shared" ca="1" si="52"/>
        <v>54000000</v>
      </c>
      <c r="X77" s="72">
        <f t="shared" ca="1" si="52"/>
        <v>0</v>
      </c>
      <c r="Y77" s="72">
        <f t="shared" ca="1" si="52"/>
        <v>0</v>
      </c>
      <c r="Z77" s="72">
        <f t="shared" ca="1" si="52"/>
        <v>0</v>
      </c>
      <c r="AA77" s="72">
        <f t="shared" ca="1" si="52"/>
        <v>0</v>
      </c>
      <c r="AB77" s="72">
        <f t="shared" ca="1" si="52"/>
        <v>147744000.00000027</v>
      </c>
      <c r="AC77" s="72">
        <f t="shared" ca="1" si="52"/>
        <v>147744000.00000027</v>
      </c>
      <c r="AD77" s="72">
        <f t="shared" ca="1" si="52"/>
        <v>147744000.00000027</v>
      </c>
      <c r="AE77" s="72">
        <f t="shared" ca="1" si="52"/>
        <v>147744000.00000027</v>
      </c>
      <c r="AF77" s="72">
        <f t="shared" ca="1" si="52"/>
        <v>147744000.00000027</v>
      </c>
      <c r="AG77" s="72">
        <f t="shared" ca="1" si="52"/>
        <v>147744000.00000027</v>
      </c>
      <c r="AH77" s="72">
        <f t="shared" ca="1" si="52"/>
        <v>147744000.00000027</v>
      </c>
      <c r="AI77" s="72">
        <f t="shared" ca="1" si="52"/>
        <v>147744000.00000027</v>
      </c>
      <c r="AJ77" s="72">
        <f t="shared" ca="1" si="52"/>
        <v>147744000.00000027</v>
      </c>
      <c r="AK77" s="72">
        <f t="shared" ca="1" si="52"/>
        <v>147744000.00000027</v>
      </c>
      <c r="AL77" s="72">
        <f t="shared" ca="1" si="52"/>
        <v>147744000.00000027</v>
      </c>
      <c r="AM77" s="72">
        <f t="shared" ca="1" si="52"/>
        <v>147744000.00000027</v>
      </c>
      <c r="AN77" s="72">
        <f t="shared" ca="1" si="52"/>
        <v>147744000.00000027</v>
      </c>
      <c r="AO77" s="72">
        <f t="shared" ca="1" si="52"/>
        <v>147744000.00000027</v>
      </c>
      <c r="AP77" s="72">
        <f t="shared" ca="1" si="52"/>
        <v>147744000.00000027</v>
      </c>
      <c r="AQ77" s="72">
        <f t="shared" ca="1" si="52"/>
        <v>147744000.00000027</v>
      </c>
      <c r="AR77" s="72">
        <f t="shared" ca="1" si="52"/>
        <v>0</v>
      </c>
      <c r="AS77" s="72">
        <f t="shared" ca="1" si="52"/>
        <v>0</v>
      </c>
      <c r="AT77" s="72">
        <f t="shared" ca="1" si="52"/>
        <v>0</v>
      </c>
      <c r="AU77" s="72">
        <f t="shared" ca="1" si="52"/>
        <v>0</v>
      </c>
      <c r="AV77" s="72">
        <f t="shared" ca="1" si="52"/>
        <v>0</v>
      </c>
      <c r="AW77" s="72">
        <f t="shared" ca="1" si="52"/>
        <v>0</v>
      </c>
      <c r="AX77" s="72">
        <f t="shared" ca="1" si="52"/>
        <v>0</v>
      </c>
      <c r="AY77" s="72">
        <f t="shared" ca="1" si="52"/>
        <v>0</v>
      </c>
      <c r="AZ77" s="72">
        <f t="shared" ca="1" si="52"/>
        <v>0</v>
      </c>
      <c r="BA77" s="72">
        <f t="shared" ca="1" si="52"/>
        <v>0</v>
      </c>
      <c r="BB77" s="72">
        <f t="shared" ca="1" si="52"/>
        <v>0</v>
      </c>
      <c r="BC77" s="72">
        <f t="shared" ca="1" si="52"/>
        <v>0</v>
      </c>
      <c r="BD77" s="72">
        <f t="shared" ca="1" si="52"/>
        <v>0</v>
      </c>
      <c r="BE77" s="72">
        <f t="shared" ca="1" si="52"/>
        <v>0</v>
      </c>
      <c r="BF77" s="72">
        <f t="shared" ca="1" si="52"/>
        <v>0</v>
      </c>
      <c r="BG77" s="72">
        <f t="shared" ca="1" si="52"/>
        <v>0</v>
      </c>
      <c r="BH77" s="72">
        <f t="shared" ca="1" si="52"/>
        <v>0</v>
      </c>
      <c r="BI77" s="72">
        <f t="shared" ca="1" si="52"/>
        <v>0</v>
      </c>
      <c r="BJ77" s="72">
        <f t="shared" ca="1" si="52"/>
        <v>0</v>
      </c>
      <c r="BK77" s="72">
        <f t="shared" ca="1" si="52"/>
        <v>0</v>
      </c>
      <c r="BL77" s="72">
        <f t="shared" ca="1" si="52"/>
        <v>0</v>
      </c>
      <c r="BM77" s="72">
        <f t="shared" ca="1" si="52"/>
        <v>0</v>
      </c>
      <c r="BN77" s="72">
        <f t="shared" ca="1" si="52"/>
        <v>0</v>
      </c>
      <c r="BO77" s="72">
        <f t="shared" ca="1" si="52"/>
        <v>0</v>
      </c>
    </row>
    <row r="78" spans="6:67" x14ac:dyDescent="0.35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</row>
    <row r="79" spans="6:67" x14ac:dyDescent="0.35">
      <c r="G79" s="13" t="s">
        <v>198</v>
      </c>
      <c r="H79" s="72">
        <f ca="1">H77-H63</f>
        <v>0</v>
      </c>
      <c r="I79" s="72">
        <f t="shared" ref="I79:BO79" ca="1" si="53">I77-I63</f>
        <v>0</v>
      </c>
      <c r="J79" s="72">
        <f t="shared" ca="1" si="53"/>
        <v>0</v>
      </c>
      <c r="K79" s="72">
        <f t="shared" ca="1" si="53"/>
        <v>0</v>
      </c>
      <c r="L79" s="72">
        <f t="shared" ca="1" si="53"/>
        <v>0</v>
      </c>
      <c r="M79" s="72">
        <f t="shared" ca="1" si="53"/>
        <v>0</v>
      </c>
      <c r="N79" s="72">
        <f t="shared" ca="1" si="53"/>
        <v>0</v>
      </c>
      <c r="O79" s="72">
        <f t="shared" ca="1" si="53"/>
        <v>0</v>
      </c>
      <c r="P79" s="72">
        <f t="shared" ca="1" si="53"/>
        <v>0</v>
      </c>
      <c r="Q79" s="72">
        <f t="shared" ca="1" si="53"/>
        <v>0</v>
      </c>
      <c r="R79" s="72">
        <f t="shared" ca="1" si="53"/>
        <v>0</v>
      </c>
      <c r="S79" s="72">
        <f t="shared" ca="1" si="53"/>
        <v>0</v>
      </c>
      <c r="T79" s="72">
        <f t="shared" ca="1" si="53"/>
        <v>0</v>
      </c>
      <c r="U79" s="72">
        <f t="shared" ca="1" si="53"/>
        <v>0</v>
      </c>
      <c r="V79" s="72">
        <f t="shared" ca="1" si="53"/>
        <v>0</v>
      </c>
      <c r="W79" s="72">
        <f t="shared" ca="1" si="53"/>
        <v>-9075000</v>
      </c>
      <c r="X79" s="72">
        <f t="shared" ca="1" si="53"/>
        <v>-12761370.527443532</v>
      </c>
      <c r="Y79" s="72">
        <f t="shared" ca="1" si="53"/>
        <v>-16336731.058192153</v>
      </c>
      <c r="Z79" s="72">
        <f t="shared" ca="1" si="53"/>
        <v>-19955969.251542456</v>
      </c>
      <c r="AA79" s="72">
        <f t="shared" ca="1" si="53"/>
        <v>-23619623.584456086</v>
      </c>
      <c r="AB79" s="72">
        <f t="shared" ca="1" si="53"/>
        <v>120415760.85779007</v>
      </c>
      <c r="AC79" s="72">
        <f t="shared" ca="1" si="53"/>
        <v>144510796.87500027</v>
      </c>
      <c r="AD79" s="72">
        <f t="shared" ca="1" si="53"/>
        <v>144696343.75000027</v>
      </c>
      <c r="AE79" s="72">
        <f t="shared" ca="1" si="53"/>
        <v>144881890.62500027</v>
      </c>
      <c r="AF79" s="72">
        <f t="shared" ca="1" si="53"/>
        <v>145067437.50000027</v>
      </c>
      <c r="AG79" s="72">
        <f t="shared" ca="1" si="53"/>
        <v>145252984.37500027</v>
      </c>
      <c r="AH79" s="72">
        <f t="shared" ca="1" si="53"/>
        <v>145438531.25000027</v>
      </c>
      <c r="AI79" s="72">
        <f t="shared" ca="1" si="53"/>
        <v>145624078.12500027</v>
      </c>
      <c r="AJ79" s="72">
        <f t="shared" ca="1" si="53"/>
        <v>145809625.00000027</v>
      </c>
      <c r="AK79" s="72">
        <f t="shared" ca="1" si="53"/>
        <v>145995171.87500027</v>
      </c>
      <c r="AL79" s="72">
        <f t="shared" ca="1" si="53"/>
        <v>146180718.75000027</v>
      </c>
      <c r="AM79" s="72">
        <f t="shared" ca="1" si="53"/>
        <v>146366265.62500027</v>
      </c>
      <c r="AN79" s="72">
        <f t="shared" ca="1" si="53"/>
        <v>146551812.50000027</v>
      </c>
      <c r="AO79" s="72">
        <f t="shared" ca="1" si="53"/>
        <v>146737359.37500027</v>
      </c>
      <c r="AP79" s="72">
        <f t="shared" ca="1" si="53"/>
        <v>146922906.25000027</v>
      </c>
      <c r="AQ79" s="72">
        <f t="shared" ca="1" si="53"/>
        <v>147108453.12500027</v>
      </c>
      <c r="AR79" s="72">
        <f t="shared" ca="1" si="53"/>
        <v>0</v>
      </c>
      <c r="AS79" s="72">
        <f t="shared" ca="1" si="53"/>
        <v>0</v>
      </c>
      <c r="AT79" s="72">
        <f t="shared" ca="1" si="53"/>
        <v>0</v>
      </c>
      <c r="AU79" s="72">
        <f t="shared" ca="1" si="53"/>
        <v>0</v>
      </c>
      <c r="AV79" s="72">
        <f t="shared" ca="1" si="53"/>
        <v>0</v>
      </c>
      <c r="AW79" s="72">
        <f t="shared" ca="1" si="53"/>
        <v>0</v>
      </c>
      <c r="AX79" s="72">
        <f t="shared" ca="1" si="53"/>
        <v>0</v>
      </c>
      <c r="AY79" s="72">
        <f t="shared" ca="1" si="53"/>
        <v>0</v>
      </c>
      <c r="AZ79" s="72">
        <f t="shared" ca="1" si="53"/>
        <v>0</v>
      </c>
      <c r="BA79" s="72">
        <f t="shared" ca="1" si="53"/>
        <v>0</v>
      </c>
      <c r="BB79" s="72">
        <f t="shared" ca="1" si="53"/>
        <v>0</v>
      </c>
      <c r="BC79" s="72">
        <f t="shared" ca="1" si="53"/>
        <v>0</v>
      </c>
      <c r="BD79" s="72">
        <f t="shared" ca="1" si="53"/>
        <v>0</v>
      </c>
      <c r="BE79" s="72">
        <f t="shared" ca="1" si="53"/>
        <v>0</v>
      </c>
      <c r="BF79" s="72">
        <f t="shared" ca="1" si="53"/>
        <v>0</v>
      </c>
      <c r="BG79" s="72">
        <f t="shared" ca="1" si="53"/>
        <v>0</v>
      </c>
      <c r="BH79" s="72">
        <f t="shared" ca="1" si="53"/>
        <v>0</v>
      </c>
      <c r="BI79" s="72">
        <f t="shared" ca="1" si="53"/>
        <v>0</v>
      </c>
      <c r="BJ79" s="72">
        <f t="shared" ca="1" si="53"/>
        <v>0</v>
      </c>
      <c r="BK79" s="72">
        <f t="shared" ca="1" si="53"/>
        <v>0</v>
      </c>
      <c r="BL79" s="72">
        <f t="shared" ca="1" si="53"/>
        <v>0</v>
      </c>
      <c r="BM79" s="72">
        <f t="shared" ca="1" si="53"/>
        <v>0</v>
      </c>
      <c r="BN79" s="72">
        <f t="shared" ca="1" si="53"/>
        <v>0</v>
      </c>
      <c r="BO79" s="72">
        <f t="shared" ca="1" si="53"/>
        <v>0</v>
      </c>
    </row>
    <row r="80" spans="6:67" x14ac:dyDescent="0.35">
      <c r="G80" s="13" t="s">
        <v>199</v>
      </c>
      <c r="H80" s="72">
        <f ca="1">MAX(0,H79)</f>
        <v>0</v>
      </c>
      <c r="I80" s="72">
        <f t="shared" ref="I80:BO80" ca="1" si="54">MAX(0,I79)</f>
        <v>0</v>
      </c>
      <c r="J80" s="72">
        <f t="shared" ca="1" si="54"/>
        <v>0</v>
      </c>
      <c r="K80" s="72">
        <f t="shared" ca="1" si="54"/>
        <v>0</v>
      </c>
      <c r="L80" s="72">
        <f t="shared" ca="1" si="54"/>
        <v>0</v>
      </c>
      <c r="M80" s="72">
        <f t="shared" ca="1" si="54"/>
        <v>0</v>
      </c>
      <c r="N80" s="72">
        <f t="shared" ca="1" si="54"/>
        <v>0</v>
      </c>
      <c r="O80" s="72">
        <f t="shared" ca="1" si="54"/>
        <v>0</v>
      </c>
      <c r="P80" s="72">
        <f t="shared" ca="1" si="54"/>
        <v>0</v>
      </c>
      <c r="Q80" s="72">
        <f t="shared" ca="1" si="54"/>
        <v>0</v>
      </c>
      <c r="R80" s="72">
        <f t="shared" ca="1" si="54"/>
        <v>0</v>
      </c>
      <c r="S80" s="72">
        <f t="shared" ca="1" si="54"/>
        <v>0</v>
      </c>
      <c r="T80" s="72">
        <f t="shared" ca="1" si="54"/>
        <v>0</v>
      </c>
      <c r="U80" s="72">
        <f t="shared" ca="1" si="54"/>
        <v>0</v>
      </c>
      <c r="V80" s="72">
        <f t="shared" ca="1" si="54"/>
        <v>0</v>
      </c>
      <c r="W80" s="72">
        <f t="shared" ca="1" si="54"/>
        <v>0</v>
      </c>
      <c r="X80" s="72">
        <f t="shared" ca="1" si="54"/>
        <v>0</v>
      </c>
      <c r="Y80" s="72">
        <f t="shared" ca="1" si="54"/>
        <v>0</v>
      </c>
      <c r="Z80" s="72">
        <f t="shared" ca="1" si="54"/>
        <v>0</v>
      </c>
      <c r="AA80" s="72">
        <f t="shared" ca="1" si="54"/>
        <v>0</v>
      </c>
      <c r="AB80" s="72">
        <f t="shared" ca="1" si="54"/>
        <v>120415760.85779007</v>
      </c>
      <c r="AC80" s="72">
        <f t="shared" ca="1" si="54"/>
        <v>144510796.87500027</v>
      </c>
      <c r="AD80" s="72">
        <f t="shared" ca="1" si="54"/>
        <v>144696343.75000027</v>
      </c>
      <c r="AE80" s="72">
        <f t="shared" ca="1" si="54"/>
        <v>144881890.62500027</v>
      </c>
      <c r="AF80" s="72">
        <f t="shared" ca="1" si="54"/>
        <v>145067437.50000027</v>
      </c>
      <c r="AG80" s="72">
        <f t="shared" ca="1" si="54"/>
        <v>145252984.37500027</v>
      </c>
      <c r="AH80" s="72">
        <f t="shared" ca="1" si="54"/>
        <v>145438531.25000027</v>
      </c>
      <c r="AI80" s="72">
        <f t="shared" ca="1" si="54"/>
        <v>145624078.12500027</v>
      </c>
      <c r="AJ80" s="72">
        <f t="shared" ca="1" si="54"/>
        <v>145809625.00000027</v>
      </c>
      <c r="AK80" s="72">
        <f t="shared" ca="1" si="54"/>
        <v>145995171.87500027</v>
      </c>
      <c r="AL80" s="72">
        <f t="shared" ca="1" si="54"/>
        <v>146180718.75000027</v>
      </c>
      <c r="AM80" s="72">
        <f t="shared" ca="1" si="54"/>
        <v>146366265.62500027</v>
      </c>
      <c r="AN80" s="72">
        <f t="shared" ca="1" si="54"/>
        <v>146551812.50000027</v>
      </c>
      <c r="AO80" s="72">
        <f t="shared" ca="1" si="54"/>
        <v>146737359.37500027</v>
      </c>
      <c r="AP80" s="72">
        <f t="shared" ca="1" si="54"/>
        <v>146922906.25000027</v>
      </c>
      <c r="AQ80" s="72">
        <f t="shared" ca="1" si="54"/>
        <v>147108453.12500027</v>
      </c>
      <c r="AR80" s="72">
        <f t="shared" ca="1" si="54"/>
        <v>0</v>
      </c>
      <c r="AS80" s="72">
        <f t="shared" ca="1" si="54"/>
        <v>0</v>
      </c>
      <c r="AT80" s="72">
        <f t="shared" ca="1" si="54"/>
        <v>0</v>
      </c>
      <c r="AU80" s="72">
        <f t="shared" ca="1" si="54"/>
        <v>0</v>
      </c>
      <c r="AV80" s="72">
        <f t="shared" ca="1" si="54"/>
        <v>0</v>
      </c>
      <c r="AW80" s="72">
        <f t="shared" ca="1" si="54"/>
        <v>0</v>
      </c>
      <c r="AX80" s="72">
        <f t="shared" ca="1" si="54"/>
        <v>0</v>
      </c>
      <c r="AY80" s="72">
        <f t="shared" ca="1" si="54"/>
        <v>0</v>
      </c>
      <c r="AZ80" s="72">
        <f t="shared" ca="1" si="54"/>
        <v>0</v>
      </c>
      <c r="BA80" s="72">
        <f t="shared" ca="1" si="54"/>
        <v>0</v>
      </c>
      <c r="BB80" s="72">
        <f t="shared" ca="1" si="54"/>
        <v>0</v>
      </c>
      <c r="BC80" s="72">
        <f t="shared" ca="1" si="54"/>
        <v>0</v>
      </c>
      <c r="BD80" s="72">
        <f t="shared" ca="1" si="54"/>
        <v>0</v>
      </c>
      <c r="BE80" s="72">
        <f t="shared" ca="1" si="54"/>
        <v>0</v>
      </c>
      <c r="BF80" s="72">
        <f t="shared" ca="1" si="54"/>
        <v>0</v>
      </c>
      <c r="BG80" s="72">
        <f t="shared" ca="1" si="54"/>
        <v>0</v>
      </c>
      <c r="BH80" s="72">
        <f t="shared" ca="1" si="54"/>
        <v>0</v>
      </c>
      <c r="BI80" s="72">
        <f t="shared" ca="1" si="54"/>
        <v>0</v>
      </c>
      <c r="BJ80" s="72">
        <f t="shared" ca="1" si="54"/>
        <v>0</v>
      </c>
      <c r="BK80" s="72">
        <f t="shared" ca="1" si="54"/>
        <v>0</v>
      </c>
      <c r="BL80" s="72">
        <f t="shared" ca="1" si="54"/>
        <v>0</v>
      </c>
      <c r="BM80" s="72">
        <f t="shared" ca="1" si="54"/>
        <v>0</v>
      </c>
      <c r="BN80" s="72">
        <f t="shared" ca="1" si="54"/>
        <v>0</v>
      </c>
      <c r="BO80" s="72">
        <f t="shared" ca="1" si="54"/>
        <v>0</v>
      </c>
    </row>
    <row r="81" spans="7:67" x14ac:dyDescent="0.35">
      <c r="G81" s="13" t="s">
        <v>197</v>
      </c>
      <c r="H81" s="72">
        <f ca="1">MAX(-H79,0)</f>
        <v>0</v>
      </c>
      <c r="I81" s="72">
        <f t="shared" ref="I81:BO81" ca="1" si="55">MAX(-I79,0)</f>
        <v>0</v>
      </c>
      <c r="J81" s="72">
        <f t="shared" ca="1" si="55"/>
        <v>0</v>
      </c>
      <c r="K81" s="72">
        <f t="shared" ca="1" si="55"/>
        <v>0</v>
      </c>
      <c r="L81" s="72">
        <f t="shared" ca="1" si="55"/>
        <v>0</v>
      </c>
      <c r="M81" s="72">
        <f t="shared" ca="1" si="55"/>
        <v>0</v>
      </c>
      <c r="N81" s="72">
        <f t="shared" ca="1" si="55"/>
        <v>0</v>
      </c>
      <c r="O81" s="72">
        <f t="shared" ca="1" si="55"/>
        <v>0</v>
      </c>
      <c r="P81" s="72">
        <f t="shared" ca="1" si="55"/>
        <v>0</v>
      </c>
      <c r="Q81" s="72">
        <f t="shared" ca="1" si="55"/>
        <v>0</v>
      </c>
      <c r="R81" s="72">
        <f t="shared" ca="1" si="55"/>
        <v>0</v>
      </c>
      <c r="S81" s="72">
        <f t="shared" ca="1" si="55"/>
        <v>0</v>
      </c>
      <c r="T81" s="72">
        <f t="shared" ca="1" si="55"/>
        <v>0</v>
      </c>
      <c r="U81" s="72">
        <f t="shared" ca="1" si="55"/>
        <v>0</v>
      </c>
      <c r="V81" s="72">
        <f t="shared" ca="1" si="55"/>
        <v>0</v>
      </c>
      <c r="W81" s="72">
        <f t="shared" ca="1" si="55"/>
        <v>9075000</v>
      </c>
      <c r="X81" s="72">
        <f t="shared" ca="1" si="55"/>
        <v>12761370.527443532</v>
      </c>
      <c r="Y81" s="72">
        <f t="shared" ca="1" si="55"/>
        <v>16336731.058192153</v>
      </c>
      <c r="Z81" s="72">
        <f t="shared" ca="1" si="55"/>
        <v>19955969.251542456</v>
      </c>
      <c r="AA81" s="72">
        <f t="shared" ca="1" si="55"/>
        <v>23619623.584456086</v>
      </c>
      <c r="AB81" s="72">
        <f t="shared" ca="1" si="55"/>
        <v>0</v>
      </c>
      <c r="AC81" s="72">
        <f t="shared" ca="1" si="55"/>
        <v>0</v>
      </c>
      <c r="AD81" s="72">
        <f t="shared" ca="1" si="55"/>
        <v>0</v>
      </c>
      <c r="AE81" s="72">
        <f t="shared" ca="1" si="55"/>
        <v>0</v>
      </c>
      <c r="AF81" s="72">
        <f t="shared" ca="1" si="55"/>
        <v>0</v>
      </c>
      <c r="AG81" s="72">
        <f t="shared" ca="1" si="55"/>
        <v>0</v>
      </c>
      <c r="AH81" s="72">
        <f t="shared" ca="1" si="55"/>
        <v>0</v>
      </c>
      <c r="AI81" s="72">
        <f t="shared" ca="1" si="55"/>
        <v>0</v>
      </c>
      <c r="AJ81" s="72">
        <f t="shared" ca="1" si="55"/>
        <v>0</v>
      </c>
      <c r="AK81" s="72">
        <f t="shared" ca="1" si="55"/>
        <v>0</v>
      </c>
      <c r="AL81" s="72">
        <f t="shared" ca="1" si="55"/>
        <v>0</v>
      </c>
      <c r="AM81" s="72">
        <f t="shared" ca="1" si="55"/>
        <v>0</v>
      </c>
      <c r="AN81" s="72">
        <f t="shared" ca="1" si="55"/>
        <v>0</v>
      </c>
      <c r="AO81" s="72">
        <f t="shared" ca="1" si="55"/>
        <v>0</v>
      </c>
      <c r="AP81" s="72">
        <f t="shared" ca="1" si="55"/>
        <v>0</v>
      </c>
      <c r="AQ81" s="72">
        <f t="shared" ca="1" si="55"/>
        <v>0</v>
      </c>
      <c r="AR81" s="72">
        <f t="shared" ca="1" si="55"/>
        <v>0</v>
      </c>
      <c r="AS81" s="72">
        <f t="shared" ca="1" si="55"/>
        <v>0</v>
      </c>
      <c r="AT81" s="72">
        <f t="shared" ca="1" si="55"/>
        <v>0</v>
      </c>
      <c r="AU81" s="72">
        <f t="shared" ca="1" si="55"/>
        <v>0</v>
      </c>
      <c r="AV81" s="72">
        <f t="shared" ca="1" si="55"/>
        <v>0</v>
      </c>
      <c r="AW81" s="72">
        <f t="shared" ca="1" si="55"/>
        <v>0</v>
      </c>
      <c r="AX81" s="72">
        <f t="shared" ca="1" si="55"/>
        <v>0</v>
      </c>
      <c r="AY81" s="72">
        <f t="shared" ca="1" si="55"/>
        <v>0</v>
      </c>
      <c r="AZ81" s="72">
        <f t="shared" ca="1" si="55"/>
        <v>0</v>
      </c>
      <c r="BA81" s="72">
        <f t="shared" ca="1" si="55"/>
        <v>0</v>
      </c>
      <c r="BB81" s="72">
        <f t="shared" ca="1" si="55"/>
        <v>0</v>
      </c>
      <c r="BC81" s="72">
        <f t="shared" ca="1" si="55"/>
        <v>0</v>
      </c>
      <c r="BD81" s="72">
        <f t="shared" ca="1" si="55"/>
        <v>0</v>
      </c>
      <c r="BE81" s="72">
        <f t="shared" ca="1" si="55"/>
        <v>0</v>
      </c>
      <c r="BF81" s="72">
        <f t="shared" ca="1" si="55"/>
        <v>0</v>
      </c>
      <c r="BG81" s="72">
        <f t="shared" ca="1" si="55"/>
        <v>0</v>
      </c>
      <c r="BH81" s="72">
        <f t="shared" ca="1" si="55"/>
        <v>0</v>
      </c>
      <c r="BI81" s="72">
        <f t="shared" ca="1" si="55"/>
        <v>0</v>
      </c>
      <c r="BJ81" s="72">
        <f t="shared" ca="1" si="55"/>
        <v>0</v>
      </c>
      <c r="BK81" s="72">
        <f t="shared" ca="1" si="55"/>
        <v>0</v>
      </c>
      <c r="BL81" s="72">
        <f t="shared" ca="1" si="55"/>
        <v>0</v>
      </c>
      <c r="BM81" s="72">
        <f t="shared" ca="1" si="55"/>
        <v>0</v>
      </c>
      <c r="BN81" s="72">
        <f t="shared" ca="1" si="55"/>
        <v>0</v>
      </c>
      <c r="BO81" s="72">
        <f t="shared" ca="1" si="55"/>
        <v>0</v>
      </c>
    </row>
    <row r="85" spans="7:67" x14ac:dyDescent="0.35">
      <c r="G85" t="s">
        <v>247</v>
      </c>
      <c r="K85" s="2">
        <v>1</v>
      </c>
      <c r="O85" s="2">
        <v>2</v>
      </c>
      <c r="S85" s="2">
        <v>3</v>
      </c>
      <c r="W85" s="2">
        <v>4</v>
      </c>
      <c r="AA85" s="2">
        <v>5</v>
      </c>
      <c r="AE85" s="2">
        <v>6</v>
      </c>
      <c r="AI85" s="2">
        <v>7</v>
      </c>
      <c r="AM85" s="2">
        <v>8</v>
      </c>
      <c r="AQ85" s="2">
        <v>9</v>
      </c>
      <c r="AU85" s="2">
        <v>10</v>
      </c>
      <c r="AY85" s="2">
        <v>11</v>
      </c>
      <c r="BC85" s="2">
        <v>12</v>
      </c>
      <c r="BG85" s="2">
        <v>13</v>
      </c>
      <c r="BK85" s="2">
        <v>14</v>
      </c>
      <c r="BO85" s="2">
        <v>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>
    <tabColor theme="8" tint="0.79998168889431442"/>
  </sheetPr>
  <dimension ref="A2:BR187"/>
  <sheetViews>
    <sheetView zoomScale="80" zoomScaleNormal="80" workbookViewId="0">
      <selection activeCell="J39" sqref="J39"/>
    </sheetView>
  </sheetViews>
  <sheetFormatPr defaultRowHeight="14.5" x14ac:dyDescent="0.35"/>
  <cols>
    <col min="1" max="1" width="9.1796875" customWidth="1"/>
    <col min="2" max="2" width="25.453125" bestFit="1" customWidth="1"/>
    <col min="3" max="3" width="13.1796875" bestFit="1" customWidth="1"/>
    <col min="4" max="5" width="9.1796875" customWidth="1"/>
    <col min="6" max="6" width="16.453125" style="2" bestFit="1" customWidth="1"/>
    <col min="7" max="7" width="38.453125" bestFit="1" customWidth="1"/>
    <col min="8" max="8" width="4.453125" customWidth="1"/>
    <col min="9" max="9" width="14.453125" bestFit="1" customWidth="1"/>
    <col min="10" max="19" width="14" bestFit="1" customWidth="1"/>
    <col min="20" max="68" width="15.54296875" bestFit="1" customWidth="1"/>
    <col min="77" max="77" width="12.453125" bestFit="1" customWidth="1"/>
    <col min="78" max="78" width="10.54296875" bestFit="1" customWidth="1"/>
    <col min="82" max="82" width="20.453125" bestFit="1" customWidth="1"/>
  </cols>
  <sheetData>
    <row r="2" spans="2:70" x14ac:dyDescent="0.35">
      <c r="G2" s="10" t="s">
        <v>86</v>
      </c>
      <c r="I2" s="74">
        <f>ROUNDUP(I3/4,)</f>
        <v>1</v>
      </c>
      <c r="J2" s="74">
        <f t="shared" ref="J2:BP2" si="0">ROUNDUP(J3/4,)</f>
        <v>1</v>
      </c>
      <c r="K2" s="74">
        <f t="shared" si="0"/>
        <v>1</v>
      </c>
      <c r="L2" s="74">
        <f t="shared" si="0"/>
        <v>1</v>
      </c>
      <c r="M2" s="74">
        <f t="shared" si="0"/>
        <v>2</v>
      </c>
      <c r="N2" s="74">
        <f t="shared" si="0"/>
        <v>2</v>
      </c>
      <c r="O2" s="74">
        <f t="shared" si="0"/>
        <v>2</v>
      </c>
      <c r="P2" s="74">
        <f t="shared" si="0"/>
        <v>2</v>
      </c>
      <c r="Q2" s="74">
        <f t="shared" si="0"/>
        <v>3</v>
      </c>
      <c r="R2" s="74">
        <f t="shared" si="0"/>
        <v>3</v>
      </c>
      <c r="S2" s="74">
        <f t="shared" si="0"/>
        <v>3</v>
      </c>
      <c r="T2" s="74">
        <f t="shared" si="0"/>
        <v>3</v>
      </c>
      <c r="U2" s="74">
        <f t="shared" si="0"/>
        <v>4</v>
      </c>
      <c r="V2" s="74">
        <f t="shared" si="0"/>
        <v>4</v>
      </c>
      <c r="W2" s="74">
        <f t="shared" si="0"/>
        <v>4</v>
      </c>
      <c r="X2" s="74">
        <f t="shared" si="0"/>
        <v>4</v>
      </c>
      <c r="Y2" s="74">
        <f t="shared" si="0"/>
        <v>5</v>
      </c>
      <c r="Z2" s="74">
        <f t="shared" si="0"/>
        <v>5</v>
      </c>
      <c r="AA2" s="74">
        <f t="shared" si="0"/>
        <v>5</v>
      </c>
      <c r="AB2" s="74">
        <f t="shared" si="0"/>
        <v>5</v>
      </c>
      <c r="AC2" s="74">
        <f t="shared" si="0"/>
        <v>6</v>
      </c>
      <c r="AD2" s="74">
        <f t="shared" si="0"/>
        <v>6</v>
      </c>
      <c r="AE2" s="74">
        <f t="shared" si="0"/>
        <v>6</v>
      </c>
      <c r="AF2" s="74">
        <f t="shared" si="0"/>
        <v>6</v>
      </c>
      <c r="AG2" s="74">
        <f t="shared" si="0"/>
        <v>7</v>
      </c>
      <c r="AH2" s="74">
        <f t="shared" si="0"/>
        <v>7</v>
      </c>
      <c r="AI2" s="74">
        <f t="shared" si="0"/>
        <v>7</v>
      </c>
      <c r="AJ2" s="74">
        <f t="shared" si="0"/>
        <v>7</v>
      </c>
      <c r="AK2" s="74">
        <f t="shared" si="0"/>
        <v>8</v>
      </c>
      <c r="AL2" s="74">
        <f t="shared" si="0"/>
        <v>8</v>
      </c>
      <c r="AM2" s="74">
        <f t="shared" si="0"/>
        <v>8</v>
      </c>
      <c r="AN2" s="74">
        <f t="shared" si="0"/>
        <v>8</v>
      </c>
      <c r="AO2" s="74">
        <f t="shared" si="0"/>
        <v>9</v>
      </c>
      <c r="AP2" s="74">
        <f t="shared" si="0"/>
        <v>9</v>
      </c>
      <c r="AQ2" s="74">
        <f t="shared" si="0"/>
        <v>9</v>
      </c>
      <c r="AR2" s="74">
        <f t="shared" si="0"/>
        <v>9</v>
      </c>
      <c r="AS2" s="74">
        <f t="shared" si="0"/>
        <v>10</v>
      </c>
      <c r="AT2" s="74">
        <f t="shared" si="0"/>
        <v>10</v>
      </c>
      <c r="AU2" s="74">
        <f t="shared" si="0"/>
        <v>10</v>
      </c>
      <c r="AV2" s="74">
        <f t="shared" si="0"/>
        <v>10</v>
      </c>
      <c r="AW2" s="74">
        <f t="shared" si="0"/>
        <v>11</v>
      </c>
      <c r="AX2" s="74">
        <f t="shared" si="0"/>
        <v>11</v>
      </c>
      <c r="AY2" s="74">
        <f t="shared" si="0"/>
        <v>11</v>
      </c>
      <c r="AZ2" s="74">
        <f t="shared" si="0"/>
        <v>11</v>
      </c>
      <c r="BA2" s="74">
        <f t="shared" si="0"/>
        <v>12</v>
      </c>
      <c r="BB2" s="74">
        <f t="shared" si="0"/>
        <v>12</v>
      </c>
      <c r="BC2" s="74">
        <f t="shared" si="0"/>
        <v>12</v>
      </c>
      <c r="BD2" s="74">
        <f t="shared" si="0"/>
        <v>12</v>
      </c>
      <c r="BE2" s="74">
        <f t="shared" si="0"/>
        <v>13</v>
      </c>
      <c r="BF2" s="74">
        <f t="shared" si="0"/>
        <v>13</v>
      </c>
      <c r="BG2" s="74">
        <f t="shared" si="0"/>
        <v>13</v>
      </c>
      <c r="BH2" s="74">
        <f t="shared" si="0"/>
        <v>13</v>
      </c>
      <c r="BI2" s="74">
        <f t="shared" si="0"/>
        <v>14</v>
      </c>
      <c r="BJ2" s="74">
        <f t="shared" si="0"/>
        <v>14</v>
      </c>
      <c r="BK2" s="74">
        <f t="shared" si="0"/>
        <v>14</v>
      </c>
      <c r="BL2" s="74">
        <f t="shared" si="0"/>
        <v>14</v>
      </c>
      <c r="BM2" s="74">
        <f t="shared" si="0"/>
        <v>15</v>
      </c>
      <c r="BN2" s="74">
        <f t="shared" si="0"/>
        <v>15</v>
      </c>
      <c r="BO2" s="74">
        <f t="shared" si="0"/>
        <v>15</v>
      </c>
      <c r="BP2" s="74">
        <f t="shared" si="0"/>
        <v>15</v>
      </c>
    </row>
    <row r="3" spans="2:70" x14ac:dyDescent="0.35">
      <c r="G3" s="10" t="s">
        <v>85</v>
      </c>
      <c r="H3" s="10"/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>
        <v>48</v>
      </c>
      <c r="BE3" s="7">
        <v>49</v>
      </c>
      <c r="BF3" s="7">
        <v>50</v>
      </c>
      <c r="BG3" s="7">
        <v>51</v>
      </c>
      <c r="BH3" s="7">
        <v>52</v>
      </c>
      <c r="BI3" s="7">
        <v>53</v>
      </c>
      <c r="BJ3" s="7">
        <v>54</v>
      </c>
      <c r="BK3" s="7">
        <v>55</v>
      </c>
      <c r="BL3" s="7">
        <v>56</v>
      </c>
      <c r="BM3" s="7">
        <v>57</v>
      </c>
      <c r="BN3" s="7">
        <v>58</v>
      </c>
      <c r="BO3" s="7">
        <v>59</v>
      </c>
      <c r="BP3" s="7">
        <v>60</v>
      </c>
      <c r="BQ3" s="7"/>
      <c r="BR3" s="7"/>
    </row>
    <row r="4" spans="2:70" x14ac:dyDescent="0.35">
      <c r="B4" s="352" t="s">
        <v>116</v>
      </c>
      <c r="C4" s="353"/>
      <c r="D4" s="354"/>
      <c r="G4" t="s">
        <v>203</v>
      </c>
      <c r="I4" s="100">
        <f>'Fees and CF Timing (Calc)'!H4</f>
        <v>-59375000</v>
      </c>
      <c r="J4" s="100">
        <f>'Fees and CF Timing (Calc)'!I4</f>
        <v>-59375000</v>
      </c>
      <c r="K4" s="100">
        <f>'Fees and CF Timing (Calc)'!J4</f>
        <v>-59375000</v>
      </c>
      <c r="L4" s="100">
        <f>'Fees and CF Timing (Calc)'!K4</f>
        <v>-59375000</v>
      </c>
      <c r="M4" s="100">
        <f>'Fees and CF Timing (Calc)'!L4</f>
        <v>-59375000</v>
      </c>
      <c r="N4" s="100">
        <f>'Fees and CF Timing (Calc)'!M4</f>
        <v>-59375000</v>
      </c>
      <c r="O4" s="100">
        <f>'Fees and CF Timing (Calc)'!N4</f>
        <v>-59375000</v>
      </c>
      <c r="P4" s="100">
        <f>'Fees and CF Timing (Calc)'!O4</f>
        <v>-59375000</v>
      </c>
      <c r="Q4" s="100">
        <f>'Fees and CF Timing (Calc)'!P4</f>
        <v>-59375000</v>
      </c>
      <c r="R4" s="100">
        <f>'Fees and CF Timing (Calc)'!Q4</f>
        <v>-59375000</v>
      </c>
      <c r="S4" s="100">
        <f>'Fees and CF Timing (Calc)'!R4</f>
        <v>-59375000</v>
      </c>
      <c r="T4" s="100">
        <f>'Fees and CF Timing (Calc)'!S4</f>
        <v>-59375000</v>
      </c>
      <c r="U4" s="100">
        <f>'Fees and CF Timing (Calc)'!T4</f>
        <v>-59375000</v>
      </c>
      <c r="V4" s="100">
        <f>'Fees and CF Timing (Calc)'!U4</f>
        <v>-59375000</v>
      </c>
      <c r="W4" s="100">
        <f>'Fees and CF Timing (Calc)'!V4</f>
        <v>-59375000</v>
      </c>
      <c r="X4" s="100">
        <f>'Fees and CF Timing (Calc)'!W4</f>
        <v>-59375000</v>
      </c>
      <c r="Y4" s="100">
        <f>'Fees and CF Timing (Calc)'!X4</f>
        <v>0</v>
      </c>
      <c r="Z4" s="100">
        <f>'Fees and CF Timing (Calc)'!Y4</f>
        <v>0</v>
      </c>
      <c r="AA4" s="100">
        <f>'Fees and CF Timing (Calc)'!Z4</f>
        <v>0</v>
      </c>
      <c r="AB4" s="100">
        <f>'Fees and CF Timing (Calc)'!AA4</f>
        <v>0</v>
      </c>
      <c r="AC4" s="100">
        <f>'Fees and CF Timing (Calc)'!AB4</f>
        <v>0</v>
      </c>
      <c r="AD4" s="100">
        <f>'Fees and CF Timing (Calc)'!AC4</f>
        <v>0</v>
      </c>
      <c r="AE4" s="100">
        <f>'Fees and CF Timing (Calc)'!AD4</f>
        <v>0</v>
      </c>
      <c r="AF4" s="100">
        <f>'Fees and CF Timing (Calc)'!AE4</f>
        <v>0</v>
      </c>
      <c r="AG4" s="100">
        <f>'Fees and CF Timing (Calc)'!AF4</f>
        <v>0</v>
      </c>
      <c r="AH4" s="100">
        <f>'Fees and CF Timing (Calc)'!AG4</f>
        <v>0</v>
      </c>
      <c r="AI4" s="100">
        <f>'Fees and CF Timing (Calc)'!AH4</f>
        <v>0</v>
      </c>
      <c r="AJ4" s="100">
        <f>'Fees and CF Timing (Calc)'!AI4</f>
        <v>0</v>
      </c>
      <c r="AK4" s="100">
        <f>'Fees and CF Timing (Calc)'!AJ4</f>
        <v>0</v>
      </c>
      <c r="AL4" s="100">
        <f>'Fees and CF Timing (Calc)'!AK4</f>
        <v>0</v>
      </c>
      <c r="AM4" s="100">
        <f>'Fees and CF Timing (Calc)'!AL4</f>
        <v>0</v>
      </c>
      <c r="AN4" s="100">
        <f>'Fees and CF Timing (Calc)'!AM4</f>
        <v>0</v>
      </c>
      <c r="AO4" s="100">
        <f>'Fees and CF Timing (Calc)'!AN4</f>
        <v>0</v>
      </c>
      <c r="AP4" s="100">
        <f>'Fees and CF Timing (Calc)'!AO4</f>
        <v>0</v>
      </c>
      <c r="AQ4" s="100">
        <f>'Fees and CF Timing (Calc)'!AP4</f>
        <v>0</v>
      </c>
      <c r="AR4" s="100">
        <f>'Fees and CF Timing (Calc)'!AQ4</f>
        <v>0</v>
      </c>
      <c r="AS4" s="100">
        <f>'Fees and CF Timing (Calc)'!AR4</f>
        <v>0</v>
      </c>
      <c r="AT4" s="100">
        <f>'Fees and CF Timing (Calc)'!AS4</f>
        <v>0</v>
      </c>
      <c r="AU4" s="100">
        <f>'Fees and CF Timing (Calc)'!AT4</f>
        <v>0</v>
      </c>
      <c r="AV4" s="100">
        <f>'Fees and CF Timing (Calc)'!AU4</f>
        <v>0</v>
      </c>
      <c r="AW4" s="100">
        <f>'Fees and CF Timing (Calc)'!AV4</f>
        <v>0</v>
      </c>
      <c r="AX4" s="100">
        <f>'Fees and CF Timing (Calc)'!AW4</f>
        <v>0</v>
      </c>
      <c r="AY4" s="100">
        <f>'Fees and CF Timing (Calc)'!AX4</f>
        <v>0</v>
      </c>
      <c r="AZ4" s="100">
        <f>'Fees and CF Timing (Calc)'!AY4</f>
        <v>0</v>
      </c>
      <c r="BA4" s="100">
        <f>'Fees and CF Timing (Calc)'!AZ4</f>
        <v>0</v>
      </c>
      <c r="BB4" s="100">
        <f>'Fees and CF Timing (Calc)'!BA4</f>
        <v>0</v>
      </c>
      <c r="BC4" s="100">
        <f>'Fees and CF Timing (Calc)'!BB4</f>
        <v>0</v>
      </c>
      <c r="BD4" s="100">
        <f>'Fees and CF Timing (Calc)'!BC4</f>
        <v>0</v>
      </c>
      <c r="BE4" s="100">
        <f>'Fees and CF Timing (Calc)'!BD4</f>
        <v>0</v>
      </c>
      <c r="BF4" s="100">
        <f>'Fees and CF Timing (Calc)'!BE4</f>
        <v>0</v>
      </c>
      <c r="BG4" s="100">
        <f>'Fees and CF Timing (Calc)'!BF4</f>
        <v>0</v>
      </c>
      <c r="BH4" s="100">
        <f>'Fees and CF Timing (Calc)'!BG4</f>
        <v>0</v>
      </c>
      <c r="BI4" s="100">
        <f>'Fees and CF Timing (Calc)'!BH4</f>
        <v>0</v>
      </c>
      <c r="BJ4" s="100">
        <f>'Fees and CF Timing (Calc)'!BI4</f>
        <v>0</v>
      </c>
      <c r="BK4" s="100">
        <f>'Fees and CF Timing (Calc)'!BJ4</f>
        <v>0</v>
      </c>
      <c r="BL4" s="100">
        <f>'Fees and CF Timing (Calc)'!BK4</f>
        <v>0</v>
      </c>
      <c r="BM4" s="100">
        <f>'Fees and CF Timing (Calc)'!BL4</f>
        <v>0</v>
      </c>
      <c r="BN4" s="100">
        <f>'Fees and CF Timing (Calc)'!BM4</f>
        <v>0</v>
      </c>
      <c r="BO4" s="100">
        <f>'Fees and CF Timing (Calc)'!BN4</f>
        <v>0</v>
      </c>
      <c r="BP4" s="100">
        <f>'Fees and CF Timing (Calc)'!BO4</f>
        <v>0</v>
      </c>
    </row>
    <row r="5" spans="2:70" x14ac:dyDescent="0.35">
      <c r="B5" s="56"/>
      <c r="C5" s="78"/>
      <c r="D5" s="80"/>
      <c r="E5" s="2"/>
      <c r="F5" s="190">
        <f ca="1">SUM(I5:BP5)/-SUM(I4:BP4)</f>
        <v>2.4883200000000043</v>
      </c>
      <c r="G5" t="s">
        <v>204</v>
      </c>
      <c r="I5" s="100">
        <f ca="1">'Fees and CF Timing (Calc)'!H13</f>
        <v>0</v>
      </c>
      <c r="J5" s="100">
        <f ca="1">'Fees and CF Timing (Calc)'!I13</f>
        <v>0</v>
      </c>
      <c r="K5" s="100">
        <f ca="1">'Fees and CF Timing (Calc)'!J13</f>
        <v>0</v>
      </c>
      <c r="L5" s="100">
        <f ca="1">'Fees and CF Timing (Calc)'!K13</f>
        <v>0</v>
      </c>
      <c r="M5" s="100">
        <f ca="1">'Fees and CF Timing (Calc)'!L13</f>
        <v>0</v>
      </c>
      <c r="N5" s="100">
        <f ca="1">'Fees and CF Timing (Calc)'!M13</f>
        <v>0</v>
      </c>
      <c r="O5" s="100">
        <f ca="1">'Fees and CF Timing (Calc)'!N13</f>
        <v>0</v>
      </c>
      <c r="P5" s="100">
        <f ca="1">'Fees and CF Timing (Calc)'!O13</f>
        <v>0</v>
      </c>
      <c r="Q5" s="100">
        <f ca="1">'Fees and CF Timing (Calc)'!P13</f>
        <v>0</v>
      </c>
      <c r="R5" s="100">
        <f ca="1">'Fees and CF Timing (Calc)'!Q13</f>
        <v>0</v>
      </c>
      <c r="S5" s="100">
        <f ca="1">'Fees and CF Timing (Calc)'!R13</f>
        <v>0</v>
      </c>
      <c r="T5" s="100">
        <f ca="1">'Fees and CF Timing (Calc)'!S13</f>
        <v>0</v>
      </c>
      <c r="U5" s="100">
        <f ca="1">'Fees and CF Timing (Calc)'!T13</f>
        <v>0</v>
      </c>
      <c r="V5" s="100">
        <f ca="1">'Fees and CF Timing (Calc)'!U13</f>
        <v>0</v>
      </c>
      <c r="W5" s="100">
        <f ca="1">'Fees and CF Timing (Calc)'!V13</f>
        <v>0</v>
      </c>
      <c r="X5" s="100">
        <f ca="1">'Fees and CF Timing (Calc)'!W13</f>
        <v>0</v>
      </c>
      <c r="Y5" s="100">
        <f ca="1">'Fees and CF Timing (Calc)'!X13</f>
        <v>0</v>
      </c>
      <c r="Z5" s="100">
        <f ca="1">'Fees and CF Timing (Calc)'!Y13</f>
        <v>0</v>
      </c>
      <c r="AA5" s="100">
        <f ca="1">'Fees and CF Timing (Calc)'!Z13</f>
        <v>0</v>
      </c>
      <c r="AB5" s="100">
        <f ca="1">'Fees and CF Timing (Calc)'!AA13</f>
        <v>0</v>
      </c>
      <c r="AC5" s="100">
        <f ca="1">'Fees and CF Timing (Calc)'!AB13</f>
        <v>147744000.00000027</v>
      </c>
      <c r="AD5" s="100">
        <f ca="1">'Fees and CF Timing (Calc)'!AC13</f>
        <v>147744000.00000027</v>
      </c>
      <c r="AE5" s="100">
        <f ca="1">'Fees and CF Timing (Calc)'!AD13</f>
        <v>147744000.00000027</v>
      </c>
      <c r="AF5" s="100">
        <f ca="1">'Fees and CF Timing (Calc)'!AE13</f>
        <v>147744000.00000027</v>
      </c>
      <c r="AG5" s="100">
        <f ca="1">'Fees and CF Timing (Calc)'!AF13</f>
        <v>147744000.00000027</v>
      </c>
      <c r="AH5" s="100">
        <f ca="1">'Fees and CF Timing (Calc)'!AG13</f>
        <v>147744000.00000027</v>
      </c>
      <c r="AI5" s="100">
        <f ca="1">'Fees and CF Timing (Calc)'!AH13</f>
        <v>147744000.00000027</v>
      </c>
      <c r="AJ5" s="100">
        <f ca="1">'Fees and CF Timing (Calc)'!AI13</f>
        <v>147744000.00000027</v>
      </c>
      <c r="AK5" s="100">
        <f ca="1">'Fees and CF Timing (Calc)'!AJ13</f>
        <v>147744000.00000027</v>
      </c>
      <c r="AL5" s="100">
        <f ca="1">'Fees and CF Timing (Calc)'!AK13</f>
        <v>147744000.00000027</v>
      </c>
      <c r="AM5" s="100">
        <f ca="1">'Fees and CF Timing (Calc)'!AL13</f>
        <v>147744000.00000027</v>
      </c>
      <c r="AN5" s="100">
        <f ca="1">'Fees and CF Timing (Calc)'!AM13</f>
        <v>147744000.00000027</v>
      </c>
      <c r="AO5" s="100">
        <f ca="1">'Fees and CF Timing (Calc)'!AN13</f>
        <v>147744000.00000027</v>
      </c>
      <c r="AP5" s="100">
        <f ca="1">'Fees and CF Timing (Calc)'!AO13</f>
        <v>147744000.00000027</v>
      </c>
      <c r="AQ5" s="100">
        <f ca="1">'Fees and CF Timing (Calc)'!AP13</f>
        <v>147744000.00000027</v>
      </c>
      <c r="AR5" s="100">
        <f ca="1">'Fees and CF Timing (Calc)'!AQ13</f>
        <v>147744000.00000027</v>
      </c>
      <c r="AS5" s="100">
        <f ca="1">'Fees and CF Timing (Calc)'!AR13</f>
        <v>0</v>
      </c>
      <c r="AT5" s="100">
        <f ca="1">'Fees and CF Timing (Calc)'!AS13</f>
        <v>0</v>
      </c>
      <c r="AU5" s="100">
        <f ca="1">'Fees and CF Timing (Calc)'!AT13</f>
        <v>0</v>
      </c>
      <c r="AV5" s="100">
        <f ca="1">'Fees and CF Timing (Calc)'!AU13</f>
        <v>0</v>
      </c>
      <c r="AW5" s="100">
        <f ca="1">'Fees and CF Timing (Calc)'!AV13</f>
        <v>0</v>
      </c>
      <c r="AX5" s="100">
        <f ca="1">'Fees and CF Timing (Calc)'!AW13</f>
        <v>0</v>
      </c>
      <c r="AY5" s="100">
        <f ca="1">'Fees and CF Timing (Calc)'!AX13</f>
        <v>0</v>
      </c>
      <c r="AZ5" s="100">
        <f ca="1">'Fees and CF Timing (Calc)'!AY13</f>
        <v>0</v>
      </c>
      <c r="BA5" s="100">
        <f ca="1">'Fees and CF Timing (Calc)'!AZ13</f>
        <v>0</v>
      </c>
      <c r="BB5" s="100">
        <f ca="1">'Fees and CF Timing (Calc)'!BA13</f>
        <v>0</v>
      </c>
      <c r="BC5" s="100">
        <f ca="1">'Fees and CF Timing (Calc)'!BB13</f>
        <v>0</v>
      </c>
      <c r="BD5" s="100">
        <f ca="1">'Fees and CF Timing (Calc)'!BC13</f>
        <v>0</v>
      </c>
      <c r="BE5" s="100">
        <f ca="1">'Fees and CF Timing (Calc)'!BD13</f>
        <v>0</v>
      </c>
      <c r="BF5" s="100">
        <f ca="1">'Fees and CF Timing (Calc)'!BE13</f>
        <v>0</v>
      </c>
      <c r="BG5" s="100">
        <f ca="1">'Fees and CF Timing (Calc)'!BF13</f>
        <v>0</v>
      </c>
      <c r="BH5" s="100">
        <f ca="1">'Fees and CF Timing (Calc)'!BG13</f>
        <v>0</v>
      </c>
      <c r="BI5" s="100">
        <f ca="1">'Fees and CF Timing (Calc)'!BH13</f>
        <v>0</v>
      </c>
      <c r="BJ5" s="100">
        <f ca="1">'Fees and CF Timing (Calc)'!BI13</f>
        <v>0</v>
      </c>
      <c r="BK5" s="100">
        <f ca="1">'Fees and CF Timing (Calc)'!BJ13</f>
        <v>0</v>
      </c>
      <c r="BL5" s="100">
        <f ca="1">'Fees and CF Timing (Calc)'!BK13</f>
        <v>0</v>
      </c>
      <c r="BM5" s="100">
        <f ca="1">'Fees and CF Timing (Calc)'!BL13</f>
        <v>0</v>
      </c>
      <c r="BN5" s="100">
        <f ca="1">'Fees and CF Timing (Calc)'!BM13</f>
        <v>0</v>
      </c>
      <c r="BO5" s="100">
        <f ca="1">'Fees and CF Timing (Calc)'!BN13</f>
        <v>0</v>
      </c>
      <c r="BP5" s="100">
        <f ca="1">'Fees and CF Timing (Calc)'!BO13</f>
        <v>0</v>
      </c>
    </row>
    <row r="6" spans="2:70" x14ac:dyDescent="0.35">
      <c r="B6" s="56" t="s">
        <v>14</v>
      </c>
      <c r="C6" s="78"/>
      <c r="D6" s="81">
        <f>' Assumptions &amp; Output'!C48</f>
        <v>0.08</v>
      </c>
      <c r="E6" s="2"/>
      <c r="F6" s="164">
        <f ca="1">IRR(I6:BP6,' Assumptions &amp; Output'!D20)</f>
        <v>4.663513939210584E-2</v>
      </c>
      <c r="G6" t="s">
        <v>8</v>
      </c>
      <c r="I6" s="51">
        <f ca="1">'Fees and CF Timing (Calc)'!H15</f>
        <v>-59375000</v>
      </c>
      <c r="J6" s="51">
        <f ca="1">'Fees and CF Timing (Calc)'!I15</f>
        <v>-59375000</v>
      </c>
      <c r="K6" s="51">
        <f ca="1">'Fees and CF Timing (Calc)'!J15</f>
        <v>-59375000</v>
      </c>
      <c r="L6" s="51">
        <f ca="1">'Fees and CF Timing (Calc)'!K15</f>
        <v>-59375000</v>
      </c>
      <c r="M6" s="51">
        <f ca="1">'Fees and CF Timing (Calc)'!L15</f>
        <v>-59375000</v>
      </c>
      <c r="N6" s="51">
        <f ca="1">'Fees and CF Timing (Calc)'!M15</f>
        <v>-59375000</v>
      </c>
      <c r="O6" s="51">
        <f ca="1">'Fees and CF Timing (Calc)'!N15</f>
        <v>-59375000</v>
      </c>
      <c r="P6" s="51">
        <f ca="1">'Fees and CF Timing (Calc)'!O15</f>
        <v>-59375000</v>
      </c>
      <c r="Q6" s="51">
        <f ca="1">'Fees and CF Timing (Calc)'!P15</f>
        <v>-59375000</v>
      </c>
      <c r="R6" s="51">
        <f ca="1">'Fees and CF Timing (Calc)'!Q15</f>
        <v>-59375000</v>
      </c>
      <c r="S6" s="51">
        <f ca="1">'Fees and CF Timing (Calc)'!R15</f>
        <v>-59375000</v>
      </c>
      <c r="T6" s="51">
        <f ca="1">'Fees and CF Timing (Calc)'!S15</f>
        <v>-59375000</v>
      </c>
      <c r="U6" s="51">
        <f ca="1">'Fees and CF Timing (Calc)'!T15</f>
        <v>-59375000</v>
      </c>
      <c r="V6" s="51">
        <f ca="1">'Fees and CF Timing (Calc)'!U15</f>
        <v>-59375000</v>
      </c>
      <c r="W6" s="51">
        <f ca="1">'Fees and CF Timing (Calc)'!V15</f>
        <v>-59375000</v>
      </c>
      <c r="X6" s="51">
        <f ca="1">'Fees and CF Timing (Calc)'!W15</f>
        <v>-59375000</v>
      </c>
      <c r="Y6" s="51">
        <f ca="1">'Fees and CF Timing (Calc)'!X15</f>
        <v>0</v>
      </c>
      <c r="Z6" s="51">
        <f ca="1">'Fees and CF Timing (Calc)'!Y15</f>
        <v>0</v>
      </c>
      <c r="AA6" s="51">
        <f ca="1">'Fees and CF Timing (Calc)'!Z15</f>
        <v>0</v>
      </c>
      <c r="AB6" s="51">
        <f ca="1">'Fees and CF Timing (Calc)'!AA15</f>
        <v>0</v>
      </c>
      <c r="AC6" s="51">
        <f ca="1">'Fees and CF Timing (Calc)'!AB15</f>
        <v>147744000.00000027</v>
      </c>
      <c r="AD6" s="51">
        <f ca="1">'Fees and CF Timing (Calc)'!AC15</f>
        <v>147744000.00000027</v>
      </c>
      <c r="AE6" s="51">
        <f ca="1">'Fees and CF Timing (Calc)'!AD15</f>
        <v>147744000.00000027</v>
      </c>
      <c r="AF6" s="51">
        <f ca="1">'Fees and CF Timing (Calc)'!AE15</f>
        <v>147744000.00000027</v>
      </c>
      <c r="AG6" s="51">
        <f ca="1">'Fees and CF Timing (Calc)'!AF15</f>
        <v>147744000.00000027</v>
      </c>
      <c r="AH6" s="51">
        <f ca="1">'Fees and CF Timing (Calc)'!AG15</f>
        <v>147744000.00000027</v>
      </c>
      <c r="AI6" s="51">
        <f ca="1">'Fees and CF Timing (Calc)'!AH15</f>
        <v>147744000.00000027</v>
      </c>
      <c r="AJ6" s="51">
        <f ca="1">'Fees and CF Timing (Calc)'!AI15</f>
        <v>147744000.00000027</v>
      </c>
      <c r="AK6" s="51">
        <f ca="1">'Fees and CF Timing (Calc)'!AJ15</f>
        <v>147744000.00000027</v>
      </c>
      <c r="AL6" s="51">
        <f ca="1">'Fees and CF Timing (Calc)'!AK15</f>
        <v>147744000.00000027</v>
      </c>
      <c r="AM6" s="51">
        <f ca="1">'Fees and CF Timing (Calc)'!AL15</f>
        <v>147744000.00000027</v>
      </c>
      <c r="AN6" s="51">
        <f ca="1">'Fees and CF Timing (Calc)'!AM15</f>
        <v>147744000.00000027</v>
      </c>
      <c r="AO6" s="51">
        <f ca="1">'Fees and CF Timing (Calc)'!AN15</f>
        <v>147744000.00000027</v>
      </c>
      <c r="AP6" s="51">
        <f ca="1">'Fees and CF Timing (Calc)'!AO15</f>
        <v>147744000.00000027</v>
      </c>
      <c r="AQ6" s="51">
        <f ca="1">'Fees and CF Timing (Calc)'!AP15</f>
        <v>147744000.00000027</v>
      </c>
      <c r="AR6" s="51">
        <f ca="1">'Fees and CF Timing (Calc)'!AQ15</f>
        <v>147744000.00000027</v>
      </c>
      <c r="AS6" s="51">
        <f ca="1">'Fees and CF Timing (Calc)'!AR15</f>
        <v>0</v>
      </c>
      <c r="AT6" s="51">
        <f ca="1">'Fees and CF Timing (Calc)'!AS15</f>
        <v>0</v>
      </c>
      <c r="AU6" s="51">
        <f ca="1">'Fees and CF Timing (Calc)'!AT15</f>
        <v>0</v>
      </c>
      <c r="AV6" s="51">
        <f ca="1">'Fees and CF Timing (Calc)'!AU15</f>
        <v>0</v>
      </c>
      <c r="AW6" s="51">
        <f ca="1">'Fees and CF Timing (Calc)'!AV15</f>
        <v>0</v>
      </c>
      <c r="AX6" s="51">
        <f ca="1">'Fees and CF Timing (Calc)'!AW15</f>
        <v>0</v>
      </c>
      <c r="AY6" s="51">
        <f ca="1">'Fees and CF Timing (Calc)'!AX15</f>
        <v>0</v>
      </c>
      <c r="AZ6" s="51">
        <f ca="1">'Fees and CF Timing (Calc)'!AY15</f>
        <v>0</v>
      </c>
      <c r="BA6" s="51">
        <f ca="1">'Fees and CF Timing (Calc)'!AZ15</f>
        <v>0</v>
      </c>
      <c r="BB6" s="51">
        <f ca="1">'Fees and CF Timing (Calc)'!BA15</f>
        <v>0</v>
      </c>
      <c r="BC6" s="51">
        <f ca="1">'Fees and CF Timing (Calc)'!BB15</f>
        <v>0</v>
      </c>
      <c r="BD6" s="51">
        <f ca="1">'Fees and CF Timing (Calc)'!BC15</f>
        <v>0</v>
      </c>
      <c r="BE6" s="51">
        <f ca="1">'Fees and CF Timing (Calc)'!BD15</f>
        <v>0</v>
      </c>
      <c r="BF6" s="51">
        <f ca="1">'Fees and CF Timing (Calc)'!BE15</f>
        <v>0</v>
      </c>
      <c r="BG6" s="51">
        <f ca="1">'Fees and CF Timing (Calc)'!BF15</f>
        <v>0</v>
      </c>
      <c r="BH6" s="51">
        <f ca="1">'Fees and CF Timing (Calc)'!BG15</f>
        <v>0</v>
      </c>
      <c r="BI6" s="51">
        <f ca="1">'Fees and CF Timing (Calc)'!BH15</f>
        <v>0</v>
      </c>
      <c r="BJ6" s="51">
        <f ca="1">'Fees and CF Timing (Calc)'!BI15</f>
        <v>0</v>
      </c>
      <c r="BK6" s="51">
        <f ca="1">'Fees and CF Timing (Calc)'!BJ15</f>
        <v>0</v>
      </c>
      <c r="BL6" s="51">
        <f ca="1">'Fees and CF Timing (Calc)'!BK15</f>
        <v>0</v>
      </c>
      <c r="BM6" s="51">
        <f ca="1">'Fees and CF Timing (Calc)'!BL15</f>
        <v>0</v>
      </c>
      <c r="BN6" s="51">
        <f ca="1">'Fees and CF Timing (Calc)'!BM15</f>
        <v>0</v>
      </c>
      <c r="BO6" s="51">
        <f ca="1">'Fees and CF Timing (Calc)'!BN15</f>
        <v>0</v>
      </c>
      <c r="BP6" s="51">
        <f ca="1">'Fees and CF Timing (Calc)'!BO15</f>
        <v>0</v>
      </c>
    </row>
    <row r="7" spans="2:70" x14ac:dyDescent="0.35">
      <c r="B7" s="56"/>
      <c r="C7" s="78"/>
      <c r="D7" s="80"/>
      <c r="E7" s="2"/>
      <c r="F7" s="5"/>
      <c r="G7" t="s">
        <v>4</v>
      </c>
      <c r="I7" s="51">
        <f ca="1">'Fees and CF Timing (Calc)'!H34</f>
        <v>59375000</v>
      </c>
      <c r="J7" s="51">
        <f ca="1">'Fees and CF Timing (Calc)'!I34</f>
        <v>118750000</v>
      </c>
      <c r="K7" s="51">
        <f ca="1">'Fees and CF Timing (Calc)'!J34</f>
        <v>178125000</v>
      </c>
      <c r="L7" s="51">
        <f ca="1">'Fees and CF Timing (Calc)'!K34</f>
        <v>237500000</v>
      </c>
      <c r="M7" s="51">
        <f ca="1">'Fees and CF Timing (Calc)'!L34</f>
        <v>296875000</v>
      </c>
      <c r="N7" s="51">
        <f ca="1">'Fees and CF Timing (Calc)'!M34</f>
        <v>356250000</v>
      </c>
      <c r="O7" s="51">
        <f ca="1">'Fees and CF Timing (Calc)'!N34</f>
        <v>415625000</v>
      </c>
      <c r="P7" s="51">
        <f ca="1">'Fees and CF Timing (Calc)'!O34</f>
        <v>475000000</v>
      </c>
      <c r="Q7" s="51">
        <f ca="1">'Fees and CF Timing (Calc)'!P34</f>
        <v>534375000</v>
      </c>
      <c r="R7" s="51">
        <f ca="1">'Fees and CF Timing (Calc)'!Q34</f>
        <v>593750000</v>
      </c>
      <c r="S7" s="51">
        <f ca="1">'Fees and CF Timing (Calc)'!R34</f>
        <v>653125000</v>
      </c>
      <c r="T7" s="51">
        <f ca="1">'Fees and CF Timing (Calc)'!S34</f>
        <v>712500000</v>
      </c>
      <c r="U7" s="51">
        <f ca="1">'Fees and CF Timing (Calc)'!T34</f>
        <v>771875000</v>
      </c>
      <c r="V7" s="51">
        <f ca="1">'Fees and CF Timing (Calc)'!U34</f>
        <v>831250000</v>
      </c>
      <c r="W7" s="51">
        <f ca="1">'Fees and CF Timing (Calc)'!V34</f>
        <v>890625000</v>
      </c>
      <c r="X7" s="51">
        <f ca="1">'Fees and CF Timing (Calc)'!W34</f>
        <v>950000000</v>
      </c>
      <c r="Y7" s="51">
        <f ca="1">'Fees and CF Timing (Calc)'!X34</f>
        <v>950000000</v>
      </c>
      <c r="Z7" s="51">
        <f ca="1">'Fees and CF Timing (Calc)'!Y34</f>
        <v>950000000</v>
      </c>
      <c r="AA7" s="51">
        <f ca="1">'Fees and CF Timing (Calc)'!Z34</f>
        <v>950000000</v>
      </c>
      <c r="AB7" s="51">
        <f ca="1">'Fees and CF Timing (Calc)'!AA34</f>
        <v>950000000</v>
      </c>
      <c r="AC7" s="51">
        <f ca="1">'Fees and CF Timing (Calc)'!AB34</f>
        <v>890625000</v>
      </c>
      <c r="AD7" s="51">
        <f ca="1">'Fees and CF Timing (Calc)'!AC34</f>
        <v>831250000</v>
      </c>
      <c r="AE7" s="51">
        <f ca="1">'Fees and CF Timing (Calc)'!AD34</f>
        <v>771875000</v>
      </c>
      <c r="AF7" s="51">
        <f ca="1">'Fees and CF Timing (Calc)'!AE34</f>
        <v>712500000</v>
      </c>
      <c r="AG7" s="51">
        <f ca="1">'Fees and CF Timing (Calc)'!AF34</f>
        <v>653125000</v>
      </c>
      <c r="AH7" s="51">
        <f ca="1">'Fees and CF Timing (Calc)'!AG34</f>
        <v>593750000</v>
      </c>
      <c r="AI7" s="51">
        <f ca="1">'Fees and CF Timing (Calc)'!AH34</f>
        <v>534375000</v>
      </c>
      <c r="AJ7" s="51">
        <f ca="1">'Fees and CF Timing (Calc)'!AI34</f>
        <v>475000000</v>
      </c>
      <c r="AK7" s="51">
        <f ca="1">'Fees and CF Timing (Calc)'!AJ34</f>
        <v>415625000</v>
      </c>
      <c r="AL7" s="51">
        <f ca="1">'Fees and CF Timing (Calc)'!AK34</f>
        <v>356250000</v>
      </c>
      <c r="AM7" s="51">
        <f ca="1">'Fees and CF Timing (Calc)'!AL34</f>
        <v>296875000</v>
      </c>
      <c r="AN7" s="51">
        <f ca="1">'Fees and CF Timing (Calc)'!AM34</f>
        <v>237500000</v>
      </c>
      <c r="AO7" s="51">
        <f ca="1">'Fees and CF Timing (Calc)'!AN34</f>
        <v>178125000</v>
      </c>
      <c r="AP7" s="51">
        <f ca="1">'Fees and CF Timing (Calc)'!AO34</f>
        <v>118750000</v>
      </c>
      <c r="AQ7" s="51">
        <f ca="1">'Fees and CF Timing (Calc)'!AP34</f>
        <v>59375000</v>
      </c>
      <c r="AR7" s="51">
        <f ca="1">'Fees and CF Timing (Calc)'!AQ34</f>
        <v>0</v>
      </c>
      <c r="AS7" s="51">
        <f ca="1">'Fees and CF Timing (Calc)'!AR34</f>
        <v>0</v>
      </c>
      <c r="AT7" s="51">
        <f ca="1">'Fees and CF Timing (Calc)'!AS34</f>
        <v>0</v>
      </c>
      <c r="AU7" s="51">
        <f ca="1">'Fees and CF Timing (Calc)'!AT34</f>
        <v>0</v>
      </c>
      <c r="AV7" s="51">
        <f ca="1">'Fees and CF Timing (Calc)'!AU34</f>
        <v>0</v>
      </c>
      <c r="AW7" s="51">
        <f ca="1">'Fees and CF Timing (Calc)'!AV34</f>
        <v>0</v>
      </c>
      <c r="AX7" s="51">
        <f ca="1">'Fees and CF Timing (Calc)'!AW34</f>
        <v>0</v>
      </c>
      <c r="AY7" s="51">
        <f ca="1">'Fees and CF Timing (Calc)'!AX34</f>
        <v>0</v>
      </c>
      <c r="AZ7" s="51">
        <f ca="1">'Fees and CF Timing (Calc)'!AY34</f>
        <v>0</v>
      </c>
      <c r="BA7" s="51">
        <f ca="1">'Fees and CF Timing (Calc)'!AZ34</f>
        <v>0</v>
      </c>
      <c r="BB7" s="51">
        <f ca="1">'Fees and CF Timing (Calc)'!BA34</f>
        <v>0</v>
      </c>
      <c r="BC7" s="51">
        <f ca="1">'Fees and CF Timing (Calc)'!BB34</f>
        <v>0</v>
      </c>
      <c r="BD7" s="51">
        <f ca="1">'Fees and CF Timing (Calc)'!BC34</f>
        <v>0</v>
      </c>
      <c r="BE7" s="51">
        <f ca="1">'Fees and CF Timing (Calc)'!BD34</f>
        <v>0</v>
      </c>
      <c r="BF7" s="51">
        <f ca="1">'Fees and CF Timing (Calc)'!BE34</f>
        <v>0</v>
      </c>
      <c r="BG7" s="51">
        <f ca="1">'Fees and CF Timing (Calc)'!BF34</f>
        <v>0</v>
      </c>
      <c r="BH7" s="51">
        <f ca="1">'Fees and CF Timing (Calc)'!BG34</f>
        <v>0</v>
      </c>
      <c r="BI7" s="51">
        <f ca="1">'Fees and CF Timing (Calc)'!BH34</f>
        <v>0</v>
      </c>
      <c r="BJ7" s="51">
        <f ca="1">'Fees and CF Timing (Calc)'!BI34</f>
        <v>0</v>
      </c>
      <c r="BK7" s="51">
        <f ca="1">'Fees and CF Timing (Calc)'!BJ34</f>
        <v>0</v>
      </c>
      <c r="BL7" s="51">
        <f ca="1">'Fees and CF Timing (Calc)'!BK34</f>
        <v>0</v>
      </c>
      <c r="BM7" s="51">
        <f ca="1">'Fees and CF Timing (Calc)'!BL34</f>
        <v>0</v>
      </c>
      <c r="BN7" s="51">
        <f ca="1">'Fees and CF Timing (Calc)'!BM34</f>
        <v>0</v>
      </c>
      <c r="BO7" s="51">
        <f ca="1">'Fees and CF Timing (Calc)'!BN34</f>
        <v>0</v>
      </c>
      <c r="BP7" s="51">
        <f ca="1">'Fees and CF Timing (Calc)'!BO34</f>
        <v>0</v>
      </c>
    </row>
    <row r="8" spans="2:70" x14ac:dyDescent="0.35">
      <c r="B8" s="56" t="s">
        <v>19</v>
      </c>
      <c r="C8" s="78" t="b">
        <v>0</v>
      </c>
      <c r="D8" s="80">
        <f>IF(C8,' Assumptions &amp; Output'!C50,'Fund Promote (Calc)'!D6)</f>
        <v>0.08</v>
      </c>
      <c r="E8" s="2"/>
      <c r="F8" s="11"/>
      <c r="G8" t="s">
        <v>3</v>
      </c>
      <c r="I8" s="51">
        <f>-'Fees and CF Timing (Calc)'!H53</f>
        <v>-3575000</v>
      </c>
      <c r="J8" s="51">
        <f ca="1">-'Fees and CF Timing (Calc)'!I53</f>
        <v>-3700000</v>
      </c>
      <c r="K8" s="51">
        <f ca="1">-'Fees and CF Timing (Calc)'!J53</f>
        <v>-3700000</v>
      </c>
      <c r="L8" s="51">
        <f ca="1">-'Fees and CF Timing (Calc)'!K53</f>
        <v>-3700000</v>
      </c>
      <c r="M8" s="51">
        <f ca="1">-'Fees and CF Timing (Calc)'!L53</f>
        <v>-3700000</v>
      </c>
      <c r="N8" s="51">
        <f ca="1">-'Fees and CF Timing (Calc)'!M53</f>
        <v>-3700000</v>
      </c>
      <c r="O8" s="51">
        <f ca="1">-'Fees and CF Timing (Calc)'!N53</f>
        <v>-3700000</v>
      </c>
      <c r="P8" s="51">
        <f ca="1">-'Fees and CF Timing (Calc)'!O53</f>
        <v>-3700000</v>
      </c>
      <c r="Q8" s="51">
        <f ca="1">-'Fees and CF Timing (Calc)'!P53</f>
        <v>-3700000</v>
      </c>
      <c r="R8" s="51">
        <f ca="1">-'Fees and CF Timing (Calc)'!Q53</f>
        <v>-3700000</v>
      </c>
      <c r="S8" s="51">
        <f ca="1">-'Fees and CF Timing (Calc)'!R53</f>
        <v>-3700000</v>
      </c>
      <c r="T8" s="51">
        <f ca="1">-'Fees and CF Timing (Calc)'!S53</f>
        <v>-3700000</v>
      </c>
      <c r="U8" s="51">
        <f ca="1">-'Fees and CF Timing (Calc)'!T53</f>
        <v>-3700000</v>
      </c>
      <c r="V8" s="51">
        <f ca="1">-'Fees and CF Timing (Calc)'!U53</f>
        <v>-3700000</v>
      </c>
      <c r="W8" s="51">
        <f ca="1">-'Fees and CF Timing (Calc)'!V53</f>
        <v>-3700000</v>
      </c>
      <c r="X8" s="51">
        <f ca="1">-'Fees and CF Timing (Calc)'!W53</f>
        <v>-3700000</v>
      </c>
      <c r="Y8" s="51">
        <f ca="1">-'Fees and CF Timing (Calc)'!X53</f>
        <v>-3686370.5274435319</v>
      </c>
      <c r="Z8" s="51">
        <f ca="1">-'Fees and CF Timing (Calc)'!Y53</f>
        <v>-3575360.5307486206</v>
      </c>
      <c r="AA8" s="51">
        <f ca="1">-'Fees and CF Timing (Calc)'!Z53</f>
        <v>-3619238.1933503021</v>
      </c>
      <c r="AB8" s="51">
        <f ca="1">-'Fees and CF Timing (Calc)'!AA53</f>
        <v>-3663654.3329136302</v>
      </c>
      <c r="AC8" s="51">
        <f ca="1">-'Fees and CF Timing (Calc)'!AB53</f>
        <v>-3708615.5577541119</v>
      </c>
      <c r="AD8" s="51">
        <f ca="1">-'Fees and CF Timing (Calc)'!AC53</f>
        <v>-3233203.125</v>
      </c>
      <c r="AE8" s="51">
        <f ca="1">-'Fees and CF Timing (Calc)'!AD53</f>
        <v>-3047656.25</v>
      </c>
      <c r="AF8" s="51">
        <f ca="1">-'Fees and CF Timing (Calc)'!AE53</f>
        <v>-2862109.375</v>
      </c>
      <c r="AG8" s="51">
        <f ca="1">-'Fees and CF Timing (Calc)'!AF53</f>
        <v>-2676562.5</v>
      </c>
      <c r="AH8" s="51">
        <f ca="1">-'Fees and CF Timing (Calc)'!AG53</f>
        <v>-2491015.625</v>
      </c>
      <c r="AI8" s="51">
        <f ca="1">-'Fees and CF Timing (Calc)'!AH53</f>
        <v>-2305468.75</v>
      </c>
      <c r="AJ8" s="51">
        <f ca="1">-'Fees and CF Timing (Calc)'!AI53</f>
        <v>-2119921.875</v>
      </c>
      <c r="AK8" s="51">
        <f ca="1">-'Fees and CF Timing (Calc)'!AJ53</f>
        <v>-1934375</v>
      </c>
      <c r="AL8" s="51">
        <f ca="1">-'Fees and CF Timing (Calc)'!AK53</f>
        <v>-1748828.125</v>
      </c>
      <c r="AM8" s="51">
        <f ca="1">-'Fees and CF Timing (Calc)'!AL53</f>
        <v>-1563281.25</v>
      </c>
      <c r="AN8" s="51">
        <f ca="1">-'Fees and CF Timing (Calc)'!AM53</f>
        <v>-1377734.375</v>
      </c>
      <c r="AO8" s="51">
        <f ca="1">-'Fees and CF Timing (Calc)'!AN53</f>
        <v>-1192187.5</v>
      </c>
      <c r="AP8" s="51">
        <f ca="1">-'Fees and CF Timing (Calc)'!AO53</f>
        <v>-1006640.625</v>
      </c>
      <c r="AQ8" s="51">
        <f ca="1">-'Fees and CF Timing (Calc)'!AP53</f>
        <v>-821093.75</v>
      </c>
      <c r="AR8" s="51">
        <f ca="1">-'Fees and CF Timing (Calc)'!AQ53</f>
        <v>-635546.875</v>
      </c>
      <c r="AS8" s="51">
        <f ca="1">-'Fees and CF Timing (Calc)'!AR53</f>
        <v>0</v>
      </c>
      <c r="AT8" s="51">
        <f ca="1">-'Fees and CF Timing (Calc)'!AS53</f>
        <v>0</v>
      </c>
      <c r="AU8" s="51">
        <f ca="1">-'Fees and CF Timing (Calc)'!AT53</f>
        <v>0</v>
      </c>
      <c r="AV8" s="51">
        <f ca="1">-'Fees and CF Timing (Calc)'!AU53</f>
        <v>0</v>
      </c>
      <c r="AW8" s="51">
        <f ca="1">-'Fees and CF Timing (Calc)'!AV53</f>
        <v>0</v>
      </c>
      <c r="AX8" s="51">
        <f ca="1">-'Fees and CF Timing (Calc)'!AW53</f>
        <v>0</v>
      </c>
      <c r="AY8" s="51">
        <f ca="1">-'Fees and CF Timing (Calc)'!AX53</f>
        <v>0</v>
      </c>
      <c r="AZ8" s="51">
        <f ca="1">-'Fees and CF Timing (Calc)'!AY53</f>
        <v>0</v>
      </c>
      <c r="BA8" s="51">
        <f ca="1">-'Fees and CF Timing (Calc)'!AZ53</f>
        <v>0</v>
      </c>
      <c r="BB8" s="51">
        <f ca="1">-'Fees and CF Timing (Calc)'!BA53</f>
        <v>0</v>
      </c>
      <c r="BC8" s="51">
        <f ca="1">-'Fees and CF Timing (Calc)'!BB53</f>
        <v>0</v>
      </c>
      <c r="BD8" s="51">
        <f ca="1">-'Fees and CF Timing (Calc)'!BC53</f>
        <v>0</v>
      </c>
      <c r="BE8" s="51">
        <f ca="1">-'Fees and CF Timing (Calc)'!BD53</f>
        <v>0</v>
      </c>
      <c r="BF8" s="51">
        <f ca="1">-'Fees and CF Timing (Calc)'!BE53</f>
        <v>0</v>
      </c>
      <c r="BG8" s="51">
        <f ca="1">-'Fees and CF Timing (Calc)'!BF53</f>
        <v>0</v>
      </c>
      <c r="BH8" s="51">
        <f ca="1">-'Fees and CF Timing (Calc)'!BG53</f>
        <v>0</v>
      </c>
      <c r="BI8" s="51">
        <f ca="1">-'Fees and CF Timing (Calc)'!BH53</f>
        <v>0</v>
      </c>
      <c r="BJ8" s="51">
        <f ca="1">-'Fees and CF Timing (Calc)'!BI53</f>
        <v>0</v>
      </c>
      <c r="BK8" s="51">
        <f ca="1">-'Fees and CF Timing (Calc)'!BJ53</f>
        <v>0</v>
      </c>
      <c r="BL8" s="51">
        <f ca="1">-'Fees and CF Timing (Calc)'!BK53</f>
        <v>0</v>
      </c>
      <c r="BM8" s="51">
        <f ca="1">-'Fees and CF Timing (Calc)'!BL53</f>
        <v>0</v>
      </c>
      <c r="BN8" s="51">
        <f ca="1">-'Fees and CF Timing (Calc)'!BM53</f>
        <v>0</v>
      </c>
      <c r="BO8" s="51">
        <f ca="1">-'Fees and CF Timing (Calc)'!BN53</f>
        <v>0</v>
      </c>
      <c r="BP8" s="51">
        <f ca="1">-'Fees and CF Timing (Calc)'!BO53</f>
        <v>0</v>
      </c>
    </row>
    <row r="9" spans="2:70" x14ac:dyDescent="0.35">
      <c r="B9" s="56" t="s">
        <v>20</v>
      </c>
      <c r="C9" s="78"/>
      <c r="D9" s="80">
        <f>' Assumptions &amp; Output'!C51</f>
        <v>0.2</v>
      </c>
      <c r="E9" s="2"/>
      <c r="F9" s="5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1"/>
      <c r="BO9" s="51"/>
      <c r="BP9" s="51"/>
    </row>
    <row r="10" spans="2:70" x14ac:dyDescent="0.35">
      <c r="B10" s="56" t="s">
        <v>21</v>
      </c>
      <c r="C10" s="78"/>
      <c r="D10" s="80">
        <f>1-D9</f>
        <v>0.8</v>
      </c>
      <c r="E10" s="2"/>
      <c r="F10" s="5"/>
      <c r="G10" s="181" t="s">
        <v>209</v>
      </c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</row>
    <row r="11" spans="2:70" x14ac:dyDescent="0.35">
      <c r="B11" s="56"/>
      <c r="C11" s="78"/>
      <c r="D11" s="60"/>
      <c r="E11" s="2"/>
      <c r="F11" s="5"/>
      <c r="G11" s="16" t="s">
        <v>23</v>
      </c>
      <c r="H11" s="16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</row>
    <row r="12" spans="2:70" x14ac:dyDescent="0.35">
      <c r="B12" s="56"/>
      <c r="C12" s="78"/>
      <c r="D12" s="60"/>
      <c r="E12" s="2"/>
      <c r="F12" s="51"/>
      <c r="G12" s="15" t="s">
        <v>207</v>
      </c>
      <c r="H12" s="15"/>
      <c r="I12" s="52">
        <f>-SUM($I$4:I4)</f>
        <v>59375000</v>
      </c>
      <c r="J12" s="52">
        <f>-SUM($I$4:J4)</f>
        <v>118750000</v>
      </c>
      <c r="K12" s="52">
        <f>-SUM($I$4:K4)</f>
        <v>178125000</v>
      </c>
      <c r="L12" s="52">
        <f>-SUM($I$4:L4)</f>
        <v>237500000</v>
      </c>
      <c r="M12" s="52">
        <f>-SUM($I$4:M4)</f>
        <v>296875000</v>
      </c>
      <c r="N12" s="52">
        <f>-SUM($I$4:N4)</f>
        <v>356250000</v>
      </c>
      <c r="O12" s="52">
        <f>-SUM($I$4:O4)</f>
        <v>415625000</v>
      </c>
      <c r="P12" s="52">
        <f>-SUM($I$4:P4)</f>
        <v>475000000</v>
      </c>
      <c r="Q12" s="52">
        <f>-SUM($I$4:Q4)</f>
        <v>534375000</v>
      </c>
      <c r="R12" s="52">
        <f>-SUM($I$4:R4)</f>
        <v>593750000</v>
      </c>
      <c r="S12" s="52">
        <f>-SUM($I$4:S4)</f>
        <v>653125000</v>
      </c>
      <c r="T12" s="52">
        <f>-SUM($I$4:T4)</f>
        <v>712500000</v>
      </c>
      <c r="U12" s="52">
        <f>-SUM($I$4:U4)</f>
        <v>771875000</v>
      </c>
      <c r="V12" s="52">
        <f>-SUM($I$4:V4)</f>
        <v>831250000</v>
      </c>
      <c r="W12" s="52">
        <f>-SUM($I$4:W4)</f>
        <v>890625000</v>
      </c>
      <c r="X12" s="52">
        <f>-SUM($I$4:X4)</f>
        <v>950000000</v>
      </c>
      <c r="Y12" s="52">
        <f>-SUM($I$4:Y4)</f>
        <v>950000000</v>
      </c>
      <c r="Z12" s="52">
        <f>-SUM($I$4:Z4)</f>
        <v>950000000</v>
      </c>
      <c r="AA12" s="52">
        <f>-SUM($I$4:AA4)</f>
        <v>950000000</v>
      </c>
      <c r="AB12" s="52">
        <f>-SUM($I$4:AB4)</f>
        <v>950000000</v>
      </c>
      <c r="AC12" s="52">
        <f>-SUM($I$4:AC4)</f>
        <v>950000000</v>
      </c>
      <c r="AD12" s="52">
        <f>-SUM($I$4:AD4)</f>
        <v>950000000</v>
      </c>
      <c r="AE12" s="52">
        <f>-SUM($I$4:AE4)</f>
        <v>950000000</v>
      </c>
      <c r="AF12" s="52">
        <f>-SUM($I$4:AF4)</f>
        <v>950000000</v>
      </c>
      <c r="AG12" s="52">
        <f>-SUM($I$4:AG4)</f>
        <v>950000000</v>
      </c>
      <c r="AH12" s="52">
        <f>-SUM($I$4:AH4)</f>
        <v>950000000</v>
      </c>
      <c r="AI12" s="52">
        <f>-SUM($I$4:AI4)</f>
        <v>950000000</v>
      </c>
      <c r="AJ12" s="52">
        <f>-SUM($I$4:AJ4)</f>
        <v>950000000</v>
      </c>
      <c r="AK12" s="52">
        <f>-SUM($I$4:AK4)</f>
        <v>950000000</v>
      </c>
      <c r="AL12" s="52">
        <f>-SUM($I$4:AL4)</f>
        <v>950000000</v>
      </c>
      <c r="AM12" s="52">
        <f>-SUM($I$4:AM4)</f>
        <v>950000000</v>
      </c>
      <c r="AN12" s="52">
        <f>-SUM($I$4:AN4)</f>
        <v>950000000</v>
      </c>
      <c r="AO12" s="52">
        <f>-SUM($I$4:AO4)</f>
        <v>950000000</v>
      </c>
      <c r="AP12" s="52">
        <f>-SUM($I$4:AP4)</f>
        <v>950000000</v>
      </c>
      <c r="AQ12" s="52">
        <f>-SUM($I$4:AQ4)</f>
        <v>950000000</v>
      </c>
      <c r="AR12" s="52">
        <f>-SUM($I$4:AR4)</f>
        <v>950000000</v>
      </c>
      <c r="AS12" s="52">
        <f>-SUM($I$4:AS4)</f>
        <v>950000000</v>
      </c>
      <c r="AT12" s="52">
        <f>-SUM($I$4:AT4)</f>
        <v>950000000</v>
      </c>
      <c r="AU12" s="52">
        <f>-SUM($I$4:AU4)</f>
        <v>950000000</v>
      </c>
      <c r="AV12" s="52">
        <f>-SUM($I$4:AV4)</f>
        <v>950000000</v>
      </c>
      <c r="AW12" s="52">
        <f>-SUM($I$4:AW4)</f>
        <v>950000000</v>
      </c>
      <c r="AX12" s="52">
        <f>-SUM($I$4:AX4)</f>
        <v>950000000</v>
      </c>
      <c r="AY12" s="52">
        <f>-SUM($I$4:AY4)</f>
        <v>950000000</v>
      </c>
      <c r="AZ12" s="52">
        <f>-SUM($I$4:AZ4)</f>
        <v>950000000</v>
      </c>
      <c r="BA12" s="52">
        <f>-SUM($I$4:BA4)</f>
        <v>950000000</v>
      </c>
      <c r="BB12" s="52">
        <f>-SUM($I$4:BB4)</f>
        <v>950000000</v>
      </c>
      <c r="BC12" s="52">
        <f>-SUM($I$4:BC4)</f>
        <v>950000000</v>
      </c>
      <c r="BD12" s="52">
        <f>-SUM($I$4:BD4)</f>
        <v>950000000</v>
      </c>
      <c r="BE12" s="52">
        <f>-SUM($I$4:BE4)</f>
        <v>950000000</v>
      </c>
      <c r="BF12" s="52">
        <f>-SUM($I$4:BF4)</f>
        <v>950000000</v>
      </c>
      <c r="BG12" s="52">
        <f>-SUM($I$4:BG4)</f>
        <v>950000000</v>
      </c>
      <c r="BH12" s="52">
        <f>-SUM($I$4:BH4)</f>
        <v>950000000</v>
      </c>
      <c r="BI12" s="52">
        <f>-SUM($I$4:BI4)</f>
        <v>950000000</v>
      </c>
      <c r="BJ12" s="52">
        <f>-SUM($I$4:BJ4)</f>
        <v>950000000</v>
      </c>
      <c r="BK12" s="52">
        <f>-SUM($I$4:BK4)</f>
        <v>950000000</v>
      </c>
      <c r="BL12" s="52">
        <f>-SUM($I$4:BL4)</f>
        <v>950000000</v>
      </c>
      <c r="BM12" s="52">
        <f>-SUM($I$4:BM4)</f>
        <v>950000000</v>
      </c>
      <c r="BN12" s="52">
        <f>-SUM($I$4:BN4)</f>
        <v>950000000</v>
      </c>
      <c r="BO12" s="52">
        <f>-SUM($I$4:BO4)</f>
        <v>950000000</v>
      </c>
      <c r="BP12" s="52">
        <f>-SUM($I$4:BP4)</f>
        <v>950000000</v>
      </c>
    </row>
    <row r="13" spans="2:70" x14ac:dyDescent="0.35">
      <c r="B13" s="56" t="s">
        <v>15</v>
      </c>
      <c r="C13" s="78" t="b">
        <v>1</v>
      </c>
      <c r="D13" s="82">
        <f>IF(C13,' Assumptions &amp; Output'!C53,0)</f>
        <v>0.5</v>
      </c>
      <c r="E13" s="2"/>
      <c r="F13" s="5"/>
      <c r="G13" s="15" t="s">
        <v>206</v>
      </c>
      <c r="H13" s="15"/>
      <c r="I13" s="52">
        <f>-SUM($I$8:I8)</f>
        <v>3575000</v>
      </c>
      <c r="J13" s="52">
        <f ca="1">-SUM($I$8:J8)</f>
        <v>7275000</v>
      </c>
      <c r="K13" s="52">
        <f ca="1">-SUM($I$8:K8)</f>
        <v>10975000</v>
      </c>
      <c r="L13" s="52">
        <f ca="1">-SUM($I$8:L8)</f>
        <v>14675000</v>
      </c>
      <c r="M13" s="52">
        <f ca="1">-SUM($I$8:M8)</f>
        <v>18375000</v>
      </c>
      <c r="N13" s="52">
        <f ca="1">-SUM($I$8:N8)</f>
        <v>22075000</v>
      </c>
      <c r="O13" s="52">
        <f ca="1">-SUM($I$8:O8)</f>
        <v>25775000</v>
      </c>
      <c r="P13" s="52">
        <f ca="1">-SUM($I$8:P8)</f>
        <v>29475000</v>
      </c>
      <c r="Q13" s="52">
        <f ca="1">-SUM($I$8:Q8)</f>
        <v>33175000</v>
      </c>
      <c r="R13" s="52">
        <f ca="1">-SUM($I$8:R8)</f>
        <v>36875000</v>
      </c>
      <c r="S13" s="52">
        <f ca="1">-SUM($I$8:S8)</f>
        <v>40575000</v>
      </c>
      <c r="T13" s="52">
        <f ca="1">-SUM($I$8:T8)</f>
        <v>44275000</v>
      </c>
      <c r="U13" s="52">
        <f ca="1">-SUM($I$8:U8)</f>
        <v>47975000</v>
      </c>
      <c r="V13" s="52">
        <f ca="1">-SUM($I$8:V8)</f>
        <v>51675000</v>
      </c>
      <c r="W13" s="52">
        <f ca="1">-SUM($I$8:W8)</f>
        <v>55375000</v>
      </c>
      <c r="X13" s="52">
        <f ca="1">-SUM($I$8:X8)</f>
        <v>59075000</v>
      </c>
      <c r="Y13" s="52">
        <f ca="1">-SUM($I$8:Y8)</f>
        <v>62761370.527443528</v>
      </c>
      <c r="Z13" s="52">
        <f ca="1">-SUM($I$8:Z8)</f>
        <v>66336731.058192149</v>
      </c>
      <c r="AA13" s="52">
        <f ca="1">-SUM($I$8:AA8)</f>
        <v>69955969.251542449</v>
      </c>
      <c r="AB13" s="52">
        <f ca="1">-SUM($I$8:AB8)</f>
        <v>73619623.584456086</v>
      </c>
      <c r="AC13" s="52">
        <f ca="1">-SUM($I$8:AC8)</f>
        <v>77328239.1422102</v>
      </c>
      <c r="AD13" s="52">
        <f ca="1">-SUM($I$8:AD8)</f>
        <v>80561442.2672102</v>
      </c>
      <c r="AE13" s="52">
        <f ca="1">-SUM($I$8:AE8)</f>
        <v>83609098.5172102</v>
      </c>
      <c r="AF13" s="52">
        <f ca="1">-SUM($I$8:AF8)</f>
        <v>86471207.8922102</v>
      </c>
      <c r="AG13" s="52">
        <f ca="1">-SUM($I$8:AG8)</f>
        <v>89147770.3922102</v>
      </c>
      <c r="AH13" s="52">
        <f ca="1">-SUM($I$8:AH8)</f>
        <v>91638786.0172102</v>
      </c>
      <c r="AI13" s="52">
        <f ca="1">-SUM($I$8:AI8)</f>
        <v>93944254.7672102</v>
      </c>
      <c r="AJ13" s="52">
        <f ca="1">-SUM($I$8:AJ8)</f>
        <v>96064176.6422102</v>
      </c>
      <c r="AK13" s="52">
        <f ca="1">-SUM($I$8:AK8)</f>
        <v>97998551.6422102</v>
      </c>
      <c r="AL13" s="52">
        <f ca="1">-SUM($I$8:AL8)</f>
        <v>99747379.7672102</v>
      </c>
      <c r="AM13" s="52">
        <f ca="1">-SUM($I$8:AM8)</f>
        <v>101310661.0172102</v>
      </c>
      <c r="AN13" s="52">
        <f ca="1">-SUM($I$8:AN8)</f>
        <v>102688395.3922102</v>
      </c>
      <c r="AO13" s="52">
        <f ca="1">-SUM($I$8:AO8)</f>
        <v>103880582.8922102</v>
      </c>
      <c r="AP13" s="52">
        <f ca="1">-SUM($I$8:AP8)</f>
        <v>104887223.5172102</v>
      </c>
      <c r="AQ13" s="52">
        <f ca="1">-SUM($I$8:AQ8)</f>
        <v>105708317.2672102</v>
      </c>
      <c r="AR13" s="52">
        <f ca="1">-SUM($I$8:AR8)</f>
        <v>106343864.1422102</v>
      </c>
      <c r="AS13" s="52">
        <f ca="1">-SUM($I$8:AS8)</f>
        <v>106343864.1422102</v>
      </c>
      <c r="AT13" s="52">
        <f ca="1">-SUM($I$8:AT8)</f>
        <v>106343864.1422102</v>
      </c>
      <c r="AU13" s="52">
        <f ca="1">-SUM($I$8:AU8)</f>
        <v>106343864.1422102</v>
      </c>
      <c r="AV13" s="52">
        <f ca="1">-SUM($I$8:AV8)</f>
        <v>106343864.1422102</v>
      </c>
      <c r="AW13" s="52">
        <f ca="1">-SUM($I$8:AW8)</f>
        <v>106343864.1422102</v>
      </c>
      <c r="AX13" s="52">
        <f ca="1">-SUM($I$8:AX8)</f>
        <v>106343864.1422102</v>
      </c>
      <c r="AY13" s="52">
        <f ca="1">-SUM($I$8:AY8)</f>
        <v>106343864.1422102</v>
      </c>
      <c r="AZ13" s="52">
        <f ca="1">-SUM($I$8:AZ8)</f>
        <v>106343864.1422102</v>
      </c>
      <c r="BA13" s="52">
        <f ca="1">-SUM($I$8:BA8)</f>
        <v>106343864.1422102</v>
      </c>
      <c r="BB13" s="52">
        <f ca="1">-SUM($I$8:BB8)</f>
        <v>106343864.1422102</v>
      </c>
      <c r="BC13" s="52">
        <f ca="1">-SUM($I$8:BC8)</f>
        <v>106343864.1422102</v>
      </c>
      <c r="BD13" s="52">
        <f ca="1">-SUM($I$8:BD8)</f>
        <v>106343864.1422102</v>
      </c>
      <c r="BE13" s="52">
        <f ca="1">-SUM($I$8:BE8)</f>
        <v>106343864.1422102</v>
      </c>
      <c r="BF13" s="52">
        <f ca="1">-SUM($I$8:BF8)</f>
        <v>106343864.1422102</v>
      </c>
      <c r="BG13" s="52">
        <f ca="1">-SUM($I$8:BG8)</f>
        <v>106343864.1422102</v>
      </c>
      <c r="BH13" s="52">
        <f ca="1">-SUM($I$8:BH8)</f>
        <v>106343864.1422102</v>
      </c>
      <c r="BI13" s="52">
        <f ca="1">-SUM($I$8:BI8)</f>
        <v>106343864.1422102</v>
      </c>
      <c r="BJ13" s="52">
        <f ca="1">-SUM($I$8:BJ8)</f>
        <v>106343864.1422102</v>
      </c>
      <c r="BK13" s="52">
        <f ca="1">-SUM($I$8:BK8)</f>
        <v>106343864.1422102</v>
      </c>
      <c r="BL13" s="52">
        <f ca="1">-SUM($I$8:BL8)</f>
        <v>106343864.1422102</v>
      </c>
      <c r="BM13" s="52">
        <f ca="1">-SUM($I$8:BM8)</f>
        <v>106343864.1422102</v>
      </c>
      <c r="BN13" s="52">
        <f ca="1">-SUM($I$8:BN8)</f>
        <v>106343864.1422102</v>
      </c>
      <c r="BO13" s="52">
        <f ca="1">-SUM($I$8:BO8)</f>
        <v>106343864.1422102</v>
      </c>
      <c r="BP13" s="52">
        <f ca="1">-SUM($I$8:BP8)</f>
        <v>106343864.1422102</v>
      </c>
    </row>
    <row r="14" spans="2:70" x14ac:dyDescent="0.35">
      <c r="B14" s="56" t="s">
        <v>13</v>
      </c>
      <c r="C14" s="78"/>
      <c r="D14" s="82">
        <f>' Assumptions &amp; Output'!C55</f>
        <v>0.2</v>
      </c>
      <c r="E14" s="11">
        <f>1-D14</f>
        <v>0.8</v>
      </c>
      <c r="F14" s="51">
        <f ca="1">MAX(I14:BP14)</f>
        <v>1000000000</v>
      </c>
      <c r="G14" s="15" t="s">
        <v>9</v>
      </c>
      <c r="H14" s="15"/>
      <c r="I14" s="52">
        <f ca="1">H14+'Fees and CF Timing (Calc)'!H73</f>
        <v>62950000</v>
      </c>
      <c r="J14" s="52">
        <f ca="1">I14+'Fees and CF Timing (Calc)'!I73</f>
        <v>126025000</v>
      </c>
      <c r="K14" s="52">
        <f ca="1">J14+'Fees and CF Timing (Calc)'!J73</f>
        <v>189100000</v>
      </c>
      <c r="L14" s="52">
        <f ca="1">K14+'Fees and CF Timing (Calc)'!K73</f>
        <v>252175000</v>
      </c>
      <c r="M14" s="52">
        <f ca="1">L14+'Fees and CF Timing (Calc)'!L73</f>
        <v>315250000</v>
      </c>
      <c r="N14" s="52">
        <f ca="1">M14+'Fees and CF Timing (Calc)'!M73</f>
        <v>378325000</v>
      </c>
      <c r="O14" s="52">
        <f ca="1">N14+'Fees and CF Timing (Calc)'!N73</f>
        <v>441400000</v>
      </c>
      <c r="P14" s="52">
        <f ca="1">O14+'Fees and CF Timing (Calc)'!O73</f>
        <v>504475000</v>
      </c>
      <c r="Q14" s="52">
        <f ca="1">P14+'Fees and CF Timing (Calc)'!P73</f>
        <v>567550000</v>
      </c>
      <c r="R14" s="52">
        <f ca="1">Q14+'Fees and CF Timing (Calc)'!Q73</f>
        <v>630625000</v>
      </c>
      <c r="S14" s="52">
        <f ca="1">R14+'Fees and CF Timing (Calc)'!R73</f>
        <v>693700000</v>
      </c>
      <c r="T14" s="52">
        <f ca="1">S14+'Fees and CF Timing (Calc)'!S73</f>
        <v>756775000</v>
      </c>
      <c r="U14" s="52">
        <f ca="1">T14+'Fees and CF Timing (Calc)'!T73</f>
        <v>819850000</v>
      </c>
      <c r="V14" s="52">
        <f ca="1">U14+'Fees and CF Timing (Calc)'!U73</f>
        <v>882925000</v>
      </c>
      <c r="W14" s="52">
        <f ca="1">V14+'Fees and CF Timing (Calc)'!V73</f>
        <v>946000000</v>
      </c>
      <c r="X14" s="52">
        <f ca="1">W14+'Fees and CF Timing (Calc)'!W73</f>
        <v>1000000000</v>
      </c>
      <c r="Y14" s="52">
        <f ca="1">X14+'Fees and CF Timing (Calc)'!X73</f>
        <v>1000000000</v>
      </c>
      <c r="Z14" s="52">
        <f ca="1">Y14+'Fees and CF Timing (Calc)'!Y73</f>
        <v>1000000000</v>
      </c>
      <c r="AA14" s="52">
        <f ca="1">Z14+'Fees and CF Timing (Calc)'!Z73</f>
        <v>1000000000</v>
      </c>
      <c r="AB14" s="52">
        <f ca="1">AA14+'Fees and CF Timing (Calc)'!AA73</f>
        <v>1000000000</v>
      </c>
      <c r="AC14" s="52">
        <f ca="1">AB14+'Fees and CF Timing (Calc)'!AB73</f>
        <v>1000000000</v>
      </c>
      <c r="AD14" s="52">
        <f ca="1">AC14+'Fees and CF Timing (Calc)'!AC73</f>
        <v>1000000000</v>
      </c>
      <c r="AE14" s="52">
        <f ca="1">AD14+'Fees and CF Timing (Calc)'!AD73</f>
        <v>1000000000</v>
      </c>
      <c r="AF14" s="52">
        <f ca="1">AE14+'Fees and CF Timing (Calc)'!AE73</f>
        <v>1000000000</v>
      </c>
      <c r="AG14" s="52">
        <f ca="1">AF14+'Fees and CF Timing (Calc)'!AF73</f>
        <v>1000000000</v>
      </c>
      <c r="AH14" s="52">
        <f ca="1">AG14+'Fees and CF Timing (Calc)'!AG73</f>
        <v>1000000000</v>
      </c>
      <c r="AI14" s="52">
        <f ca="1">AH14+'Fees and CF Timing (Calc)'!AH73</f>
        <v>1000000000</v>
      </c>
      <c r="AJ14" s="52">
        <f ca="1">AI14+'Fees and CF Timing (Calc)'!AI73</f>
        <v>1000000000</v>
      </c>
      <c r="AK14" s="52">
        <f ca="1">AJ14+'Fees and CF Timing (Calc)'!AJ73</f>
        <v>1000000000</v>
      </c>
      <c r="AL14" s="52">
        <f ca="1">AK14+'Fees and CF Timing (Calc)'!AK73</f>
        <v>1000000000</v>
      </c>
      <c r="AM14" s="52">
        <f ca="1">AL14+'Fees and CF Timing (Calc)'!AL73</f>
        <v>1000000000</v>
      </c>
      <c r="AN14" s="52">
        <f ca="1">AM14+'Fees and CF Timing (Calc)'!AM73</f>
        <v>1000000000</v>
      </c>
      <c r="AO14" s="52">
        <f ca="1">AN14+'Fees and CF Timing (Calc)'!AN73</f>
        <v>1000000000</v>
      </c>
      <c r="AP14" s="52">
        <f ca="1">AO14+'Fees and CF Timing (Calc)'!AO73</f>
        <v>1000000000</v>
      </c>
      <c r="AQ14" s="52">
        <f ca="1">AP14+'Fees and CF Timing (Calc)'!AP73</f>
        <v>1000000000</v>
      </c>
      <c r="AR14" s="52">
        <f ca="1">AQ14+'Fees and CF Timing (Calc)'!AQ73</f>
        <v>1000000000</v>
      </c>
      <c r="AS14" s="52">
        <f ca="1">AR14+'Fees and CF Timing (Calc)'!AR73</f>
        <v>1000000000</v>
      </c>
      <c r="AT14" s="52">
        <f ca="1">AS14+'Fees and CF Timing (Calc)'!AS73</f>
        <v>1000000000</v>
      </c>
      <c r="AU14" s="52">
        <f ca="1">AT14+'Fees and CF Timing (Calc)'!AT73</f>
        <v>1000000000</v>
      </c>
      <c r="AV14" s="52">
        <f ca="1">AU14+'Fees and CF Timing (Calc)'!AU73</f>
        <v>1000000000</v>
      </c>
      <c r="AW14" s="52">
        <f ca="1">AV14+'Fees and CF Timing (Calc)'!AV73</f>
        <v>1000000000</v>
      </c>
      <c r="AX14" s="52">
        <f ca="1">AW14+'Fees and CF Timing (Calc)'!AW73</f>
        <v>1000000000</v>
      </c>
      <c r="AY14" s="52">
        <f ca="1">AX14+'Fees and CF Timing (Calc)'!AX73</f>
        <v>1000000000</v>
      </c>
      <c r="AZ14" s="52">
        <f ca="1">AY14+'Fees and CF Timing (Calc)'!AY73</f>
        <v>1000000000</v>
      </c>
      <c r="BA14" s="52">
        <f ca="1">AZ14+'Fees and CF Timing (Calc)'!AZ73</f>
        <v>1000000000</v>
      </c>
      <c r="BB14" s="52">
        <f ca="1">BA14+'Fees and CF Timing (Calc)'!BA73</f>
        <v>1000000000</v>
      </c>
      <c r="BC14" s="52">
        <f ca="1">BB14+'Fees and CF Timing (Calc)'!BB73</f>
        <v>1000000000</v>
      </c>
      <c r="BD14" s="52">
        <f ca="1">BC14+'Fees and CF Timing (Calc)'!BC73</f>
        <v>1000000000</v>
      </c>
      <c r="BE14" s="52">
        <f ca="1">BD14+'Fees and CF Timing (Calc)'!BD73</f>
        <v>1000000000</v>
      </c>
      <c r="BF14" s="52">
        <f ca="1">BE14+'Fees and CF Timing (Calc)'!BE73</f>
        <v>1000000000</v>
      </c>
      <c r="BG14" s="52">
        <f ca="1">BF14+'Fees and CF Timing (Calc)'!BF73</f>
        <v>1000000000</v>
      </c>
      <c r="BH14" s="52">
        <f ca="1">BG14+'Fees and CF Timing (Calc)'!BG73</f>
        <v>1000000000</v>
      </c>
      <c r="BI14" s="52">
        <f ca="1">BH14+'Fees and CF Timing (Calc)'!BH73</f>
        <v>1000000000</v>
      </c>
      <c r="BJ14" s="52">
        <f ca="1">BI14+'Fees and CF Timing (Calc)'!BI73</f>
        <v>1000000000</v>
      </c>
      <c r="BK14" s="52">
        <f ca="1">BJ14+'Fees and CF Timing (Calc)'!BJ73</f>
        <v>1000000000</v>
      </c>
      <c r="BL14" s="52">
        <f ca="1">BK14+'Fees and CF Timing (Calc)'!BK73</f>
        <v>1000000000</v>
      </c>
      <c r="BM14" s="52">
        <f ca="1">BL14+'Fees and CF Timing (Calc)'!BL73</f>
        <v>1000000000</v>
      </c>
      <c r="BN14" s="52">
        <f ca="1">BM14+'Fees and CF Timing (Calc)'!BM73</f>
        <v>1000000000</v>
      </c>
      <c r="BO14" s="52">
        <f ca="1">BN14+'Fees and CF Timing (Calc)'!BN73</f>
        <v>1000000000</v>
      </c>
      <c r="BP14" s="52">
        <f ca="1">BO14+'Fees and CF Timing (Calc)'!BO73</f>
        <v>1000000000</v>
      </c>
    </row>
    <row r="15" spans="2:70" ht="15" customHeight="1" x14ac:dyDescent="0.35">
      <c r="B15" s="56"/>
      <c r="C15" s="78"/>
      <c r="D15" s="60"/>
      <c r="E15" s="2"/>
      <c r="G15" s="15"/>
      <c r="H15" s="15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</row>
    <row r="16" spans="2:70" x14ac:dyDescent="0.35">
      <c r="B16" s="56" t="s">
        <v>96</v>
      </c>
      <c r="C16" s="78" t="b">
        <v>0</v>
      </c>
      <c r="D16" s="83">
        <f>IF($C$16,' Assumptions &amp; Output'!C57,0)</f>
        <v>0</v>
      </c>
      <c r="E16" s="2"/>
      <c r="G16" s="16" t="s">
        <v>24</v>
      </c>
      <c r="H16" s="16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</row>
    <row r="17" spans="1:68" x14ac:dyDescent="0.35">
      <c r="B17" s="56" t="s">
        <v>97</v>
      </c>
      <c r="C17" s="78"/>
      <c r="D17" s="83">
        <f>IF($C$16,' Assumptions &amp; Output'!C58,D14)</f>
        <v>0.2</v>
      </c>
      <c r="E17" s="2"/>
      <c r="G17" s="15" t="s">
        <v>25</v>
      </c>
      <c r="H17" s="15"/>
      <c r="I17" s="52">
        <f t="shared" ref="I17:AN17" si="1">MAX(0,H14+H19-H71-H75-H82-H88-H97-H104)</f>
        <v>0</v>
      </c>
      <c r="J17" s="52">
        <f t="shared" ca="1" si="1"/>
        <v>62950000</v>
      </c>
      <c r="K17" s="52">
        <f t="shared" ca="1" si="1"/>
        <v>127247901.12787582</v>
      </c>
      <c r="L17" s="52">
        <f t="shared" ca="1" si="1"/>
        <v>192794888.44811586</v>
      </c>
      <c r="M17" s="52">
        <f t="shared" ca="1" si="1"/>
        <v>259615227.39222851</v>
      </c>
      <c r="N17" s="52">
        <f t="shared" ca="1" si="1"/>
        <v>327733654.78526574</v>
      </c>
      <c r="O17" s="52">
        <f t="shared" ca="1" si="1"/>
        <v>397175388.0033716</v>
      </c>
      <c r="P17" s="52">
        <f t="shared" ca="1" si="1"/>
        <v>467966134.30923086</v>
      </c>
      <c r="Q17" s="52">
        <f t="shared" ca="1" si="1"/>
        <v>540132100.36887252</v>
      </c>
      <c r="R17" s="52">
        <f t="shared" ca="1" si="1"/>
        <v>613700001.95335269</v>
      </c>
      <c r="S17" s="52">
        <f t="shared" ca="1" si="1"/>
        <v>688697073.82890713</v>
      </c>
      <c r="T17" s="52">
        <f t="shared" ca="1" si="1"/>
        <v>765151079.83923507</v>
      </c>
      <c r="U17" s="52">
        <f t="shared" ca="1" si="1"/>
        <v>843090323.18364811</v>
      </c>
      <c r="V17" s="52">
        <f t="shared" ca="1" si="1"/>
        <v>922543656.89488673</v>
      </c>
      <c r="W17" s="52">
        <f t="shared" ca="1" si="1"/>
        <v>1003540494.5204854</v>
      </c>
      <c r="X17" s="52">
        <f t="shared" ca="1" si="1"/>
        <v>1086110821.0116396</v>
      </c>
      <c r="Y17" s="52">
        <f t="shared" ca="1" si="1"/>
        <v>1161210203.8236055</v>
      </c>
      <c r="Z17" s="52">
        <f t="shared" ca="1" si="1"/>
        <v>1183768508.3185508</v>
      </c>
      <c r="AA17" s="52">
        <f t="shared" ca="1" si="1"/>
        <v>1206765042.7739379</v>
      </c>
      <c r="AB17" s="52">
        <f t="shared" ca="1" si="1"/>
        <v>1230208320.4846506</v>
      </c>
      <c r="AC17" s="52">
        <f t="shared" ca="1" si="1"/>
        <v>1254107020.129494</v>
      </c>
      <c r="AD17" s="52">
        <f t="shared" ca="1" si="1"/>
        <v>1158054228.1262448</v>
      </c>
      <c r="AE17" s="52">
        <f t="shared" ca="1" si="1"/>
        <v>1036040426.0362633</v>
      </c>
      <c r="AF17" s="52">
        <f t="shared" ca="1" si="1"/>
        <v>911470770.22152412</v>
      </c>
      <c r="AG17" s="52">
        <f t="shared" ca="1" si="1"/>
        <v>784295609.26975262</v>
      </c>
      <c r="AH17" s="52">
        <f t="shared" ca="1" si="1"/>
        <v>654464327.21318424</v>
      </c>
      <c r="AI17" s="52">
        <f t="shared" ca="1" si="1"/>
        <v>521925324.79058254</v>
      </c>
      <c r="AJ17" s="52">
        <f t="shared" ca="1" si="1"/>
        <v>386626000.34524238</v>
      </c>
      <c r="AK17" s="52">
        <f t="shared" ca="1" si="1"/>
        <v>248512730.3519071</v>
      </c>
      <c r="AL17" s="52">
        <f t="shared" ca="1" si="1"/>
        <v>107530849.56539136</v>
      </c>
      <c r="AM17" s="52">
        <f t="shared" ca="1" si="1"/>
        <v>0</v>
      </c>
      <c r="AN17" s="52">
        <f t="shared" ca="1" si="1"/>
        <v>0</v>
      </c>
      <c r="AO17" s="52">
        <f t="shared" ref="AO17:BP17" ca="1" si="2">MAX(0,AN14+AN19-AN71-AN75-AN82-AN88-AN97-AN104)</f>
        <v>0</v>
      </c>
      <c r="AP17" s="52">
        <f t="shared" ca="1" si="2"/>
        <v>0</v>
      </c>
      <c r="AQ17" s="52">
        <f t="shared" ca="1" si="2"/>
        <v>0</v>
      </c>
      <c r="AR17" s="52">
        <f t="shared" ca="1" si="2"/>
        <v>0</v>
      </c>
      <c r="AS17" s="52">
        <f t="shared" ca="1" si="2"/>
        <v>0</v>
      </c>
      <c r="AT17" s="52">
        <f t="shared" ca="1" si="2"/>
        <v>0</v>
      </c>
      <c r="AU17" s="52">
        <f t="shared" ca="1" si="2"/>
        <v>0</v>
      </c>
      <c r="AV17" s="52">
        <f t="shared" ca="1" si="2"/>
        <v>0</v>
      </c>
      <c r="AW17" s="52">
        <f t="shared" ca="1" si="2"/>
        <v>0</v>
      </c>
      <c r="AX17" s="52">
        <f t="shared" ca="1" si="2"/>
        <v>0</v>
      </c>
      <c r="AY17" s="52">
        <f t="shared" ca="1" si="2"/>
        <v>0</v>
      </c>
      <c r="AZ17" s="52">
        <f t="shared" ca="1" si="2"/>
        <v>0</v>
      </c>
      <c r="BA17" s="52">
        <f t="shared" ca="1" si="2"/>
        <v>0</v>
      </c>
      <c r="BB17" s="52">
        <f t="shared" ca="1" si="2"/>
        <v>0</v>
      </c>
      <c r="BC17" s="52">
        <f t="shared" ca="1" si="2"/>
        <v>0</v>
      </c>
      <c r="BD17" s="52">
        <f t="shared" ca="1" si="2"/>
        <v>0</v>
      </c>
      <c r="BE17" s="52">
        <f t="shared" ca="1" si="2"/>
        <v>0</v>
      </c>
      <c r="BF17" s="52">
        <f t="shared" ca="1" si="2"/>
        <v>0</v>
      </c>
      <c r="BG17" s="52">
        <f t="shared" ca="1" si="2"/>
        <v>0</v>
      </c>
      <c r="BH17" s="52">
        <f t="shared" ca="1" si="2"/>
        <v>0</v>
      </c>
      <c r="BI17" s="52">
        <f t="shared" ca="1" si="2"/>
        <v>0</v>
      </c>
      <c r="BJ17" s="52">
        <f t="shared" ca="1" si="2"/>
        <v>0</v>
      </c>
      <c r="BK17" s="52">
        <f t="shared" ca="1" si="2"/>
        <v>0</v>
      </c>
      <c r="BL17" s="52">
        <f t="shared" ca="1" si="2"/>
        <v>0</v>
      </c>
      <c r="BM17" s="52">
        <f t="shared" ca="1" si="2"/>
        <v>0</v>
      </c>
      <c r="BN17" s="52">
        <f t="shared" ca="1" si="2"/>
        <v>0</v>
      </c>
      <c r="BO17" s="52">
        <f t="shared" ca="1" si="2"/>
        <v>0</v>
      </c>
      <c r="BP17" s="52">
        <f t="shared" ca="1" si="2"/>
        <v>0</v>
      </c>
    </row>
    <row r="18" spans="1:68" x14ac:dyDescent="0.35">
      <c r="B18" s="56" t="s">
        <v>109</v>
      </c>
      <c r="C18" s="78"/>
      <c r="D18" s="83">
        <f>1-D17</f>
        <v>0.8</v>
      </c>
      <c r="E18" s="2"/>
      <c r="F18" s="37">
        <f>(1+D6)^(1/4)-1</f>
        <v>1.9426546908273501E-2</v>
      </c>
      <c r="G18" s="15" t="s">
        <v>26</v>
      </c>
      <c r="H18" s="15"/>
      <c r="I18" s="52">
        <f>$F$18*I17</f>
        <v>0</v>
      </c>
      <c r="J18" s="52">
        <f t="shared" ref="J18:P18" ca="1" si="3">$F$18*J17</f>
        <v>1222901.1278758168</v>
      </c>
      <c r="K18" s="52">
        <f t="shared" ca="1" si="3"/>
        <v>2471987.3202400282</v>
      </c>
      <c r="L18" s="52">
        <f t="shared" ca="1" si="3"/>
        <v>3745338.9441126795</v>
      </c>
      <c r="M18" s="52">
        <f t="shared" ca="1" si="3"/>
        <v>5043427.3930372186</v>
      </c>
      <c r="N18" s="52">
        <f t="shared" ca="1" si="3"/>
        <v>6366733.2181058787</v>
      </c>
      <c r="O18" s="52">
        <f t="shared" ca="1" si="3"/>
        <v>7715746.3058592267</v>
      </c>
      <c r="P18" s="52">
        <f t="shared" ca="1" si="3"/>
        <v>9090966.0596416909</v>
      </c>
      <c r="Q18" s="52">
        <f t="shared" ref="Q18:AV18" ca="1" si="4">$F$18*Q17</f>
        <v>10492901.584480193</v>
      </c>
      <c r="R18" s="52">
        <f t="shared" ca="1" si="4"/>
        <v>11922071.875554346</v>
      </c>
      <c r="S18" s="52">
        <f t="shared" ca="1" si="4"/>
        <v>13379006.010327963</v>
      </c>
      <c r="T18" s="52">
        <f t="shared" ca="1" si="4"/>
        <v>14864243.344413023</v>
      </c>
      <c r="U18" s="52">
        <f t="shared" ca="1" si="4"/>
        <v>16378333.711238606</v>
      </c>
      <c r="V18" s="52">
        <f t="shared" ca="1" si="4"/>
        <v>17921837.625598691</v>
      </c>
      <c r="W18" s="52">
        <f t="shared" ca="1" si="4"/>
        <v>19495326.491154198</v>
      </c>
      <c r="X18" s="52">
        <f t="shared" ca="1" si="4"/>
        <v>21099382.811966062</v>
      </c>
      <c r="Y18" s="52">
        <f t="shared" ca="1" si="4"/>
        <v>22558304.494945105</v>
      </c>
      <c r="Z18" s="52">
        <f t="shared" ca="1" si="4"/>
        <v>22996534.455387279</v>
      </c>
      <c r="AA18" s="52">
        <f t="shared" ca="1" si="4"/>
        <v>23443277.710712582</v>
      </c>
      <c r="AB18" s="52">
        <f t="shared" ca="1" si="4"/>
        <v>23898699.644843426</v>
      </c>
      <c r="AC18" s="52">
        <f t="shared" ca="1" si="4"/>
        <v>24362968.854540713</v>
      </c>
      <c r="AD18" s="52">
        <f t="shared" ca="1" si="4"/>
        <v>22496994.785018954</v>
      </c>
      <c r="AE18" s="52">
        <f t="shared" ca="1" si="4"/>
        <v>20126687.935261134</v>
      </c>
      <c r="AF18" s="52">
        <f t="shared" ca="1" si="4"/>
        <v>17706729.673228618</v>
      </c>
      <c r="AG18" s="52">
        <f t="shared" ca="1" si="4"/>
        <v>15236155.443431795</v>
      </c>
      <c r="AH18" s="52">
        <f t="shared" ca="1" si="4"/>
        <v>12713981.952398581</v>
      </c>
      <c r="AI18" s="52">
        <f t="shared" ca="1" si="4"/>
        <v>10139206.804660134</v>
      </c>
      <c r="AJ18" s="52">
        <f t="shared" ca="1" si="4"/>
        <v>7510808.1316650175</v>
      </c>
      <c r="AK18" s="52">
        <f t="shared" ca="1" si="4"/>
        <v>4827744.2134844474</v>
      </c>
      <c r="AL18" s="52">
        <f t="shared" ca="1" si="4"/>
        <v>2088953.0931685765</v>
      </c>
      <c r="AM18" s="52">
        <f t="shared" ca="1" si="4"/>
        <v>0</v>
      </c>
      <c r="AN18" s="52">
        <f t="shared" ca="1" si="4"/>
        <v>0</v>
      </c>
      <c r="AO18" s="52">
        <f t="shared" ca="1" si="4"/>
        <v>0</v>
      </c>
      <c r="AP18" s="52">
        <f t="shared" ca="1" si="4"/>
        <v>0</v>
      </c>
      <c r="AQ18" s="52">
        <f t="shared" ca="1" si="4"/>
        <v>0</v>
      </c>
      <c r="AR18" s="52">
        <f t="shared" ca="1" si="4"/>
        <v>0</v>
      </c>
      <c r="AS18" s="52">
        <f t="shared" ca="1" si="4"/>
        <v>0</v>
      </c>
      <c r="AT18" s="52">
        <f t="shared" ca="1" si="4"/>
        <v>0</v>
      </c>
      <c r="AU18" s="52">
        <f t="shared" ca="1" si="4"/>
        <v>0</v>
      </c>
      <c r="AV18" s="52">
        <f t="shared" ca="1" si="4"/>
        <v>0</v>
      </c>
      <c r="AW18" s="52">
        <f t="shared" ref="AW18:BP18" ca="1" si="5">$F$18*AW17</f>
        <v>0</v>
      </c>
      <c r="AX18" s="52">
        <f t="shared" ca="1" si="5"/>
        <v>0</v>
      </c>
      <c r="AY18" s="52">
        <f t="shared" ca="1" si="5"/>
        <v>0</v>
      </c>
      <c r="AZ18" s="52">
        <f t="shared" ca="1" si="5"/>
        <v>0</v>
      </c>
      <c r="BA18" s="52">
        <f t="shared" ca="1" si="5"/>
        <v>0</v>
      </c>
      <c r="BB18" s="52">
        <f t="shared" ca="1" si="5"/>
        <v>0</v>
      </c>
      <c r="BC18" s="52">
        <f t="shared" ca="1" si="5"/>
        <v>0</v>
      </c>
      <c r="BD18" s="52">
        <f t="shared" ca="1" si="5"/>
        <v>0</v>
      </c>
      <c r="BE18" s="52">
        <f t="shared" ca="1" si="5"/>
        <v>0</v>
      </c>
      <c r="BF18" s="52">
        <f t="shared" ca="1" si="5"/>
        <v>0</v>
      </c>
      <c r="BG18" s="52">
        <f t="shared" ca="1" si="5"/>
        <v>0</v>
      </c>
      <c r="BH18" s="52">
        <f t="shared" ca="1" si="5"/>
        <v>0</v>
      </c>
      <c r="BI18" s="52">
        <f t="shared" ca="1" si="5"/>
        <v>0</v>
      </c>
      <c r="BJ18" s="52">
        <f t="shared" ca="1" si="5"/>
        <v>0</v>
      </c>
      <c r="BK18" s="52">
        <f t="shared" ca="1" si="5"/>
        <v>0</v>
      </c>
      <c r="BL18" s="52">
        <f t="shared" ca="1" si="5"/>
        <v>0</v>
      </c>
      <c r="BM18" s="52">
        <f t="shared" ca="1" si="5"/>
        <v>0</v>
      </c>
      <c r="BN18" s="52">
        <f t="shared" ca="1" si="5"/>
        <v>0</v>
      </c>
      <c r="BO18" s="52">
        <f t="shared" ca="1" si="5"/>
        <v>0</v>
      </c>
      <c r="BP18" s="52">
        <f t="shared" ca="1" si="5"/>
        <v>0</v>
      </c>
    </row>
    <row r="19" spans="1:68" x14ac:dyDescent="0.35">
      <c r="B19" s="56"/>
      <c r="C19" s="78"/>
      <c r="D19" s="58"/>
      <c r="E19" s="2"/>
      <c r="G19" s="15" t="s">
        <v>27</v>
      </c>
      <c r="H19" s="15"/>
      <c r="I19" s="71">
        <f>SUM($I$18:I18)</f>
        <v>0</v>
      </c>
      <c r="J19" s="71">
        <f ca="1">SUM($I$18:J18)</f>
        <v>1222901.1278758168</v>
      </c>
      <c r="K19" s="71">
        <f ca="1">SUM($I$18:K18)</f>
        <v>3694888.4481158452</v>
      </c>
      <c r="L19" s="71">
        <f ca="1">SUM($I$18:L18)</f>
        <v>7440227.3922285251</v>
      </c>
      <c r="M19" s="71">
        <f ca="1">SUM($I$18:M18)</f>
        <v>12483654.785265744</v>
      </c>
      <c r="N19" s="71">
        <f ca="1">SUM($I$18:N18)</f>
        <v>18850388.003371622</v>
      </c>
      <c r="O19" s="71">
        <f ca="1">SUM($I$18:O18)</f>
        <v>26566134.309230849</v>
      </c>
      <c r="P19" s="71">
        <f ca="1">SUM($I$18:P18)</f>
        <v>35657100.368872538</v>
      </c>
      <c r="Q19" s="71">
        <f ca="1">SUM($I$18:Q18)</f>
        <v>46150001.953352734</v>
      </c>
      <c r="R19" s="71">
        <f ca="1">SUM($I$18:R18)</f>
        <v>58072073.82890708</v>
      </c>
      <c r="S19" s="71">
        <f ca="1">SUM($I$18:S18)</f>
        <v>71451079.839235038</v>
      </c>
      <c r="T19" s="71">
        <f ca="1">SUM($I$18:T18)</f>
        <v>86315323.183648065</v>
      </c>
      <c r="U19" s="71">
        <f ca="1">SUM($I$18:U18)</f>
        <v>102693656.89488667</v>
      </c>
      <c r="V19" s="71">
        <f ca="1">SUM($I$18:V18)</f>
        <v>120615494.52048537</v>
      </c>
      <c r="W19" s="71">
        <f ca="1">SUM($I$18:W18)</f>
        <v>140110821.01163957</v>
      </c>
      <c r="X19" s="71">
        <f ca="1">SUM($I$18:X18)</f>
        <v>161210203.82360563</v>
      </c>
      <c r="Y19" s="71">
        <f ca="1">SUM($I$18:Y18)</f>
        <v>183768508.31855074</v>
      </c>
      <c r="Z19" s="71">
        <f ca="1">SUM($I$18:Z18)</f>
        <v>206765042.773938</v>
      </c>
      <c r="AA19" s="71">
        <f ca="1">SUM($I$18:AA18)</f>
        <v>230208320.48465058</v>
      </c>
      <c r="AB19" s="71">
        <f ca="1">SUM($I$18:AB18)</f>
        <v>254107020.12949401</v>
      </c>
      <c r="AC19" s="71">
        <f ca="1">SUM($I$18:AC18)</f>
        <v>278469988.98403472</v>
      </c>
      <c r="AD19" s="71">
        <f ca="1">SUM($I$18:AD18)</f>
        <v>300966983.7690537</v>
      </c>
      <c r="AE19" s="71">
        <f ca="1">SUM($I$18:AE18)</f>
        <v>321093671.70431483</v>
      </c>
      <c r="AF19" s="71">
        <f ca="1">SUM($I$18:AF18)</f>
        <v>338800401.37754345</v>
      </c>
      <c r="AG19" s="71">
        <f ca="1">SUM($I$18:AG18)</f>
        <v>354036556.82097524</v>
      </c>
      <c r="AH19" s="71">
        <f ca="1">SUM($I$18:AH18)</f>
        <v>366750538.77337384</v>
      </c>
      <c r="AI19" s="71">
        <f ca="1">SUM($I$18:AI18)</f>
        <v>376889745.57803398</v>
      </c>
      <c r="AJ19" s="71">
        <f ca="1">SUM($I$18:AJ18)</f>
        <v>384400553.70969898</v>
      </c>
      <c r="AK19" s="71">
        <f ca="1">SUM($I$18:AK18)</f>
        <v>389228297.92318344</v>
      </c>
      <c r="AL19" s="71">
        <f ca="1">SUM($I$18:AL18)</f>
        <v>391317251.016352</v>
      </c>
      <c r="AM19" s="71">
        <f ca="1">SUM($I$18:AM18)</f>
        <v>391317251.016352</v>
      </c>
      <c r="AN19" s="71">
        <f ca="1">SUM($I$18:AN18)</f>
        <v>391317251.016352</v>
      </c>
      <c r="AO19" s="71">
        <f ca="1">SUM($I$18:AO18)</f>
        <v>391317251.016352</v>
      </c>
      <c r="AP19" s="71">
        <f ca="1">SUM($I$18:AP18)</f>
        <v>391317251.016352</v>
      </c>
      <c r="AQ19" s="71">
        <f ca="1">SUM($I$18:AQ18)</f>
        <v>391317251.016352</v>
      </c>
      <c r="AR19" s="71">
        <f ca="1">SUM($I$18:AR18)</f>
        <v>391317251.016352</v>
      </c>
      <c r="AS19" s="71">
        <f ca="1">SUM($I$18:AS18)</f>
        <v>391317251.016352</v>
      </c>
      <c r="AT19" s="71">
        <f ca="1">SUM($I$18:AT18)</f>
        <v>391317251.016352</v>
      </c>
      <c r="AU19" s="71">
        <f ca="1">SUM($I$18:AU18)</f>
        <v>391317251.016352</v>
      </c>
      <c r="AV19" s="71">
        <f ca="1">SUM($I$18:AV18)</f>
        <v>391317251.016352</v>
      </c>
      <c r="AW19" s="71">
        <f ca="1">SUM($I$18:AW18)</f>
        <v>391317251.016352</v>
      </c>
      <c r="AX19" s="71">
        <f ca="1">SUM($I$18:AX18)</f>
        <v>391317251.016352</v>
      </c>
      <c r="AY19" s="71">
        <f ca="1">SUM($I$18:AY18)</f>
        <v>391317251.016352</v>
      </c>
      <c r="AZ19" s="71">
        <f ca="1">SUM($I$18:AZ18)</f>
        <v>391317251.016352</v>
      </c>
      <c r="BA19" s="71">
        <f ca="1">SUM($I$18:BA18)</f>
        <v>391317251.016352</v>
      </c>
      <c r="BB19" s="71">
        <f ca="1">SUM($I$18:BB18)</f>
        <v>391317251.016352</v>
      </c>
      <c r="BC19" s="71">
        <f ca="1">SUM($I$18:BC18)</f>
        <v>391317251.016352</v>
      </c>
      <c r="BD19" s="71">
        <f ca="1">SUM($I$18:BD18)</f>
        <v>391317251.016352</v>
      </c>
      <c r="BE19" s="71">
        <f ca="1">SUM($I$18:BE18)</f>
        <v>391317251.016352</v>
      </c>
      <c r="BF19" s="71">
        <f ca="1">SUM($I$18:BF18)</f>
        <v>391317251.016352</v>
      </c>
      <c r="BG19" s="71">
        <f ca="1">SUM($I$18:BG18)</f>
        <v>391317251.016352</v>
      </c>
      <c r="BH19" s="71">
        <f ca="1">SUM($I$18:BH18)</f>
        <v>391317251.016352</v>
      </c>
      <c r="BI19" s="71">
        <f ca="1">SUM($I$18:BI18)</f>
        <v>391317251.016352</v>
      </c>
      <c r="BJ19" s="71">
        <f ca="1">SUM($I$18:BJ18)</f>
        <v>391317251.016352</v>
      </c>
      <c r="BK19" s="71">
        <f ca="1">SUM($I$18:BK18)</f>
        <v>391317251.016352</v>
      </c>
      <c r="BL19" s="71">
        <f ca="1">SUM($I$18:BL18)</f>
        <v>391317251.016352</v>
      </c>
      <c r="BM19" s="71">
        <f ca="1">SUM($I$18:BM18)</f>
        <v>391317251.016352</v>
      </c>
      <c r="BN19" s="71">
        <f ca="1">SUM($I$18:BN18)</f>
        <v>391317251.016352</v>
      </c>
      <c r="BO19" s="71">
        <f ca="1">SUM($I$18:BO18)</f>
        <v>391317251.016352</v>
      </c>
      <c r="BP19" s="71">
        <f ca="1">SUM($I$18:BP18)</f>
        <v>391317251.016352</v>
      </c>
    </row>
    <row r="20" spans="1:68" x14ac:dyDescent="0.35">
      <c r="B20" s="56" t="s">
        <v>213</v>
      </c>
      <c r="C20" s="78"/>
      <c r="D20" s="185">
        <f ca="1">'Fees and CF Timing (Calc)'!F73</f>
        <v>1</v>
      </c>
      <c r="E20" s="2"/>
      <c r="G20" s="15"/>
      <c r="H20" s="15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</row>
    <row r="21" spans="1:68" x14ac:dyDescent="0.35">
      <c r="B21" s="56"/>
      <c r="C21" s="78"/>
      <c r="D21" s="58"/>
      <c r="E21" s="2"/>
      <c r="G21" s="16" t="s">
        <v>28</v>
      </c>
      <c r="H21" s="16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</row>
    <row r="22" spans="1:68" ht="15" customHeight="1" x14ac:dyDescent="0.35">
      <c r="B22" s="55" t="s">
        <v>5</v>
      </c>
      <c r="C22" s="79"/>
      <c r="D22" s="86">
        <f>' Assumptions &amp; Output'!C20</f>
        <v>0.2</v>
      </c>
      <c r="E22" s="2"/>
      <c r="G22" s="15" t="s">
        <v>25</v>
      </c>
      <c r="H22" s="15"/>
      <c r="I22" s="52">
        <f t="shared" ref="I22:AN22" si="6">MAX(0,H14+H24-H71-H75-H82-H88-H97-H104)</f>
        <v>0</v>
      </c>
      <c r="J22" s="52">
        <f t="shared" ca="1" si="6"/>
        <v>62950000</v>
      </c>
      <c r="K22" s="52">
        <f t="shared" ca="1" si="6"/>
        <v>127247901.12787582</v>
      </c>
      <c r="L22" s="52">
        <f t="shared" ca="1" si="6"/>
        <v>192794888.44811586</v>
      </c>
      <c r="M22" s="52">
        <f t="shared" ca="1" si="6"/>
        <v>259615227.39222851</v>
      </c>
      <c r="N22" s="52">
        <f t="shared" ca="1" si="6"/>
        <v>327733654.78526574</v>
      </c>
      <c r="O22" s="52">
        <f t="shared" ca="1" si="6"/>
        <v>397175388.0033716</v>
      </c>
      <c r="P22" s="52">
        <f t="shared" ca="1" si="6"/>
        <v>467966134.30923086</v>
      </c>
      <c r="Q22" s="52">
        <f t="shared" ca="1" si="6"/>
        <v>540132100.36887252</v>
      </c>
      <c r="R22" s="52">
        <f t="shared" ca="1" si="6"/>
        <v>613700001.95335269</v>
      </c>
      <c r="S22" s="52">
        <f t="shared" ca="1" si="6"/>
        <v>688697073.82890713</v>
      </c>
      <c r="T22" s="52">
        <f t="shared" ca="1" si="6"/>
        <v>765151079.83923507</v>
      </c>
      <c r="U22" s="52">
        <f t="shared" ca="1" si="6"/>
        <v>843090323.18364811</v>
      </c>
      <c r="V22" s="52">
        <f t="shared" ca="1" si="6"/>
        <v>922543656.89488673</v>
      </c>
      <c r="W22" s="52">
        <f t="shared" ca="1" si="6"/>
        <v>1003540494.5204854</v>
      </c>
      <c r="X22" s="52">
        <f t="shared" ca="1" si="6"/>
        <v>1086110821.0116396</v>
      </c>
      <c r="Y22" s="52">
        <f t="shared" ca="1" si="6"/>
        <v>1161210203.8236055</v>
      </c>
      <c r="Z22" s="52">
        <f t="shared" ca="1" si="6"/>
        <v>1183768508.3185508</v>
      </c>
      <c r="AA22" s="52">
        <f t="shared" ca="1" si="6"/>
        <v>1206765042.7739379</v>
      </c>
      <c r="AB22" s="52">
        <f t="shared" ca="1" si="6"/>
        <v>1230208320.4846506</v>
      </c>
      <c r="AC22" s="52">
        <f t="shared" ca="1" si="6"/>
        <v>1254107020.129494</v>
      </c>
      <c r="AD22" s="52">
        <f t="shared" ca="1" si="6"/>
        <v>1158054228.1262448</v>
      </c>
      <c r="AE22" s="52">
        <f t="shared" ca="1" si="6"/>
        <v>1036040426.0362633</v>
      </c>
      <c r="AF22" s="52">
        <f t="shared" ca="1" si="6"/>
        <v>911470770.22152412</v>
      </c>
      <c r="AG22" s="52">
        <f t="shared" ca="1" si="6"/>
        <v>784295609.26975262</v>
      </c>
      <c r="AH22" s="52">
        <f t="shared" ca="1" si="6"/>
        <v>654464327.21318424</v>
      </c>
      <c r="AI22" s="52">
        <f t="shared" ca="1" si="6"/>
        <v>521925324.79058254</v>
      </c>
      <c r="AJ22" s="52">
        <f t="shared" ca="1" si="6"/>
        <v>386626000.34524238</v>
      </c>
      <c r="AK22" s="52">
        <f t="shared" ca="1" si="6"/>
        <v>248512730.3519071</v>
      </c>
      <c r="AL22" s="52">
        <f t="shared" ca="1" si="6"/>
        <v>107530849.56539136</v>
      </c>
      <c r="AM22" s="52">
        <f t="shared" ca="1" si="6"/>
        <v>0</v>
      </c>
      <c r="AN22" s="52">
        <f t="shared" ca="1" si="6"/>
        <v>0</v>
      </c>
      <c r="AO22" s="52">
        <f t="shared" ref="AO22:BP22" ca="1" si="7">MAX(0,AN14+AN24-AN71-AN75-AN82-AN88-AN97-AN104)</f>
        <v>0</v>
      </c>
      <c r="AP22" s="52">
        <f t="shared" ca="1" si="7"/>
        <v>0</v>
      </c>
      <c r="AQ22" s="52">
        <f t="shared" ca="1" si="7"/>
        <v>0</v>
      </c>
      <c r="AR22" s="52">
        <f t="shared" ca="1" si="7"/>
        <v>0</v>
      </c>
      <c r="AS22" s="52">
        <f t="shared" ca="1" si="7"/>
        <v>0</v>
      </c>
      <c r="AT22" s="52">
        <f t="shared" ca="1" si="7"/>
        <v>0</v>
      </c>
      <c r="AU22" s="52">
        <f t="shared" ca="1" si="7"/>
        <v>0</v>
      </c>
      <c r="AV22" s="52">
        <f t="shared" ca="1" si="7"/>
        <v>0</v>
      </c>
      <c r="AW22" s="52">
        <f t="shared" ca="1" si="7"/>
        <v>0</v>
      </c>
      <c r="AX22" s="52">
        <f t="shared" ca="1" si="7"/>
        <v>0</v>
      </c>
      <c r="AY22" s="52">
        <f t="shared" ca="1" si="7"/>
        <v>0</v>
      </c>
      <c r="AZ22" s="52">
        <f t="shared" ca="1" si="7"/>
        <v>0</v>
      </c>
      <c r="BA22" s="52">
        <f t="shared" ca="1" si="7"/>
        <v>0</v>
      </c>
      <c r="BB22" s="52">
        <f t="shared" ca="1" si="7"/>
        <v>0</v>
      </c>
      <c r="BC22" s="52">
        <f t="shared" ca="1" si="7"/>
        <v>0</v>
      </c>
      <c r="BD22" s="52">
        <f t="shared" ca="1" si="7"/>
        <v>0</v>
      </c>
      <c r="BE22" s="52">
        <f t="shared" ca="1" si="7"/>
        <v>0</v>
      </c>
      <c r="BF22" s="52">
        <f t="shared" ca="1" si="7"/>
        <v>0</v>
      </c>
      <c r="BG22" s="52">
        <f t="shared" ca="1" si="7"/>
        <v>0</v>
      </c>
      <c r="BH22" s="52">
        <f t="shared" ca="1" si="7"/>
        <v>0</v>
      </c>
      <c r="BI22" s="52">
        <f t="shared" ca="1" si="7"/>
        <v>0</v>
      </c>
      <c r="BJ22" s="52">
        <f t="shared" ca="1" si="7"/>
        <v>0</v>
      </c>
      <c r="BK22" s="52">
        <f t="shared" ca="1" si="7"/>
        <v>0</v>
      </c>
      <c r="BL22" s="52">
        <f t="shared" ca="1" si="7"/>
        <v>0</v>
      </c>
      <c r="BM22" s="52">
        <f t="shared" ca="1" si="7"/>
        <v>0</v>
      </c>
      <c r="BN22" s="52">
        <f t="shared" ca="1" si="7"/>
        <v>0</v>
      </c>
      <c r="BO22" s="52">
        <f t="shared" ca="1" si="7"/>
        <v>0</v>
      </c>
      <c r="BP22" s="52">
        <f t="shared" ca="1" si="7"/>
        <v>0</v>
      </c>
    </row>
    <row r="23" spans="1:68" x14ac:dyDescent="0.35">
      <c r="B23" s="56" t="s">
        <v>11</v>
      </c>
      <c r="C23" s="78"/>
      <c r="D23" s="76">
        <f ca="1">((F112+1)^4)-1</f>
        <v>0.15683478627617031</v>
      </c>
      <c r="E23" s="2"/>
      <c r="F23" s="37">
        <f>(1+D8)^(1/4)-1</f>
        <v>1.9426546908273501E-2</v>
      </c>
      <c r="G23" s="15" t="s">
        <v>26</v>
      </c>
      <c r="H23" s="15"/>
      <c r="I23" s="52">
        <f>I22*$F$23</f>
        <v>0</v>
      </c>
      <c r="J23" s="52">
        <f t="shared" ref="J23:P23" ca="1" si="8">J22*$F$23</f>
        <v>1222901.1278758168</v>
      </c>
      <c r="K23" s="52">
        <f t="shared" ca="1" si="8"/>
        <v>2471987.3202400282</v>
      </c>
      <c r="L23" s="52">
        <f t="shared" ca="1" si="8"/>
        <v>3745338.9441126795</v>
      </c>
      <c r="M23" s="52">
        <f t="shared" ca="1" si="8"/>
        <v>5043427.3930372186</v>
      </c>
      <c r="N23" s="52">
        <f t="shared" ca="1" si="8"/>
        <v>6366733.2181058787</v>
      </c>
      <c r="O23" s="52">
        <f t="shared" ca="1" si="8"/>
        <v>7715746.3058592267</v>
      </c>
      <c r="P23" s="52">
        <f t="shared" ca="1" si="8"/>
        <v>9090966.0596416909</v>
      </c>
      <c r="Q23" s="52">
        <f t="shared" ref="Q23:AV23" ca="1" si="9">Q22*$F$23</f>
        <v>10492901.584480193</v>
      </c>
      <c r="R23" s="52">
        <f t="shared" ca="1" si="9"/>
        <v>11922071.875554346</v>
      </c>
      <c r="S23" s="52">
        <f t="shared" ca="1" si="9"/>
        <v>13379006.010327963</v>
      </c>
      <c r="T23" s="52">
        <f t="shared" ca="1" si="9"/>
        <v>14864243.344413023</v>
      </c>
      <c r="U23" s="52">
        <f t="shared" ca="1" si="9"/>
        <v>16378333.711238606</v>
      </c>
      <c r="V23" s="52">
        <f t="shared" ca="1" si="9"/>
        <v>17921837.625598691</v>
      </c>
      <c r="W23" s="52">
        <f t="shared" ca="1" si="9"/>
        <v>19495326.491154198</v>
      </c>
      <c r="X23" s="52">
        <f t="shared" ca="1" si="9"/>
        <v>21099382.811966062</v>
      </c>
      <c r="Y23" s="52">
        <f t="shared" ca="1" si="9"/>
        <v>22558304.494945105</v>
      </c>
      <c r="Z23" s="52">
        <f t="shared" ca="1" si="9"/>
        <v>22996534.455387279</v>
      </c>
      <c r="AA23" s="52">
        <f t="shared" ca="1" si="9"/>
        <v>23443277.710712582</v>
      </c>
      <c r="AB23" s="52">
        <f t="shared" ca="1" si="9"/>
        <v>23898699.644843426</v>
      </c>
      <c r="AC23" s="52">
        <f t="shared" ca="1" si="9"/>
        <v>24362968.854540713</v>
      </c>
      <c r="AD23" s="52">
        <f t="shared" ca="1" si="9"/>
        <v>22496994.785018954</v>
      </c>
      <c r="AE23" s="52">
        <f t="shared" ca="1" si="9"/>
        <v>20126687.935261134</v>
      </c>
      <c r="AF23" s="52">
        <f t="shared" ca="1" si="9"/>
        <v>17706729.673228618</v>
      </c>
      <c r="AG23" s="52">
        <f t="shared" ca="1" si="9"/>
        <v>15236155.443431795</v>
      </c>
      <c r="AH23" s="52">
        <f t="shared" ca="1" si="9"/>
        <v>12713981.952398581</v>
      </c>
      <c r="AI23" s="52">
        <f t="shared" ca="1" si="9"/>
        <v>10139206.804660134</v>
      </c>
      <c r="AJ23" s="52">
        <f t="shared" ca="1" si="9"/>
        <v>7510808.1316650175</v>
      </c>
      <c r="AK23" s="52">
        <f t="shared" ca="1" si="9"/>
        <v>4827744.2134844474</v>
      </c>
      <c r="AL23" s="52">
        <f t="shared" ca="1" si="9"/>
        <v>2088953.0931685765</v>
      </c>
      <c r="AM23" s="52">
        <f t="shared" ca="1" si="9"/>
        <v>0</v>
      </c>
      <c r="AN23" s="52">
        <f t="shared" ca="1" si="9"/>
        <v>0</v>
      </c>
      <c r="AO23" s="52">
        <f t="shared" ca="1" si="9"/>
        <v>0</v>
      </c>
      <c r="AP23" s="52">
        <f t="shared" ca="1" si="9"/>
        <v>0</v>
      </c>
      <c r="AQ23" s="52">
        <f t="shared" ca="1" si="9"/>
        <v>0</v>
      </c>
      <c r="AR23" s="52">
        <f t="shared" ca="1" si="9"/>
        <v>0</v>
      </c>
      <c r="AS23" s="52">
        <f t="shared" ca="1" si="9"/>
        <v>0</v>
      </c>
      <c r="AT23" s="52">
        <f t="shared" ca="1" si="9"/>
        <v>0</v>
      </c>
      <c r="AU23" s="52">
        <f t="shared" ca="1" si="9"/>
        <v>0</v>
      </c>
      <c r="AV23" s="52">
        <f t="shared" ca="1" si="9"/>
        <v>0</v>
      </c>
      <c r="AW23" s="52">
        <f t="shared" ref="AW23:BP23" ca="1" si="10">AW22*$F$23</f>
        <v>0</v>
      </c>
      <c r="AX23" s="52">
        <f t="shared" ca="1" si="10"/>
        <v>0</v>
      </c>
      <c r="AY23" s="52">
        <f t="shared" ca="1" si="10"/>
        <v>0</v>
      </c>
      <c r="AZ23" s="52">
        <f t="shared" ca="1" si="10"/>
        <v>0</v>
      </c>
      <c r="BA23" s="52">
        <f t="shared" ca="1" si="10"/>
        <v>0</v>
      </c>
      <c r="BB23" s="52">
        <f t="shared" ca="1" si="10"/>
        <v>0</v>
      </c>
      <c r="BC23" s="52">
        <f t="shared" ca="1" si="10"/>
        <v>0</v>
      </c>
      <c r="BD23" s="52">
        <f t="shared" ca="1" si="10"/>
        <v>0</v>
      </c>
      <c r="BE23" s="52">
        <f t="shared" ca="1" si="10"/>
        <v>0</v>
      </c>
      <c r="BF23" s="52">
        <f t="shared" ca="1" si="10"/>
        <v>0</v>
      </c>
      <c r="BG23" s="52">
        <f t="shared" ca="1" si="10"/>
        <v>0</v>
      </c>
      <c r="BH23" s="52">
        <f t="shared" ca="1" si="10"/>
        <v>0</v>
      </c>
      <c r="BI23" s="52">
        <f t="shared" ca="1" si="10"/>
        <v>0</v>
      </c>
      <c r="BJ23" s="52">
        <f t="shared" ca="1" si="10"/>
        <v>0</v>
      </c>
      <c r="BK23" s="52">
        <f t="shared" ca="1" si="10"/>
        <v>0</v>
      </c>
      <c r="BL23" s="52">
        <f t="shared" ca="1" si="10"/>
        <v>0</v>
      </c>
      <c r="BM23" s="52">
        <f t="shared" ca="1" si="10"/>
        <v>0</v>
      </c>
      <c r="BN23" s="52">
        <f t="shared" ca="1" si="10"/>
        <v>0</v>
      </c>
      <c r="BO23" s="52">
        <f t="shared" ca="1" si="10"/>
        <v>0</v>
      </c>
      <c r="BP23" s="52">
        <f t="shared" ca="1" si="10"/>
        <v>0</v>
      </c>
    </row>
    <row r="24" spans="1:68" x14ac:dyDescent="0.35">
      <c r="B24" s="56"/>
      <c r="C24" s="78"/>
      <c r="D24" s="58"/>
      <c r="E24" s="2"/>
      <c r="G24" s="15" t="s">
        <v>29</v>
      </c>
      <c r="H24" s="15"/>
      <c r="I24" s="71">
        <f>SUM($I$23:I23)</f>
        <v>0</v>
      </c>
      <c r="J24" s="71">
        <f ca="1">SUM($I$23:J23)</f>
        <v>1222901.1278758168</v>
      </c>
      <c r="K24" s="71">
        <f ca="1">SUM($I$23:K23)</f>
        <v>3694888.4481158452</v>
      </c>
      <c r="L24" s="71">
        <f ca="1">SUM($I$23:L23)</f>
        <v>7440227.3922285251</v>
      </c>
      <c r="M24" s="71">
        <f ca="1">SUM($I$23:M23)</f>
        <v>12483654.785265744</v>
      </c>
      <c r="N24" s="71">
        <f ca="1">SUM($I$23:N23)</f>
        <v>18850388.003371622</v>
      </c>
      <c r="O24" s="71">
        <f ca="1">SUM($I$23:O23)</f>
        <v>26566134.309230849</v>
      </c>
      <c r="P24" s="71">
        <f ca="1">SUM($I$23:P23)</f>
        <v>35657100.368872538</v>
      </c>
      <c r="Q24" s="71">
        <f ca="1">SUM($I$23:Q23)</f>
        <v>46150001.953352734</v>
      </c>
      <c r="R24" s="71">
        <f ca="1">SUM($I$23:R23)</f>
        <v>58072073.82890708</v>
      </c>
      <c r="S24" s="71">
        <f ca="1">SUM($I$23:S23)</f>
        <v>71451079.839235038</v>
      </c>
      <c r="T24" s="71">
        <f ca="1">SUM($I$23:T23)</f>
        <v>86315323.183648065</v>
      </c>
      <c r="U24" s="71">
        <f ca="1">SUM($I$23:U23)</f>
        <v>102693656.89488667</v>
      </c>
      <c r="V24" s="71">
        <f ca="1">SUM($I$23:V23)</f>
        <v>120615494.52048537</v>
      </c>
      <c r="W24" s="71">
        <f ca="1">SUM($I$23:W23)</f>
        <v>140110821.01163957</v>
      </c>
      <c r="X24" s="71">
        <f ca="1">SUM($I$23:X23)</f>
        <v>161210203.82360563</v>
      </c>
      <c r="Y24" s="71">
        <f ca="1">SUM($I$23:Y23)</f>
        <v>183768508.31855074</v>
      </c>
      <c r="Z24" s="71">
        <f ca="1">SUM($I$23:Z23)</f>
        <v>206765042.773938</v>
      </c>
      <c r="AA24" s="71">
        <f ca="1">SUM($I$23:AA23)</f>
        <v>230208320.48465058</v>
      </c>
      <c r="AB24" s="71">
        <f ca="1">SUM($I$23:AB23)</f>
        <v>254107020.12949401</v>
      </c>
      <c r="AC24" s="71">
        <f ca="1">SUM($I$23:AC23)</f>
        <v>278469988.98403472</v>
      </c>
      <c r="AD24" s="71">
        <f ca="1">SUM($I$23:AD23)</f>
        <v>300966983.7690537</v>
      </c>
      <c r="AE24" s="71">
        <f ca="1">SUM($I$23:AE23)</f>
        <v>321093671.70431483</v>
      </c>
      <c r="AF24" s="71">
        <f ca="1">SUM($I$23:AF23)</f>
        <v>338800401.37754345</v>
      </c>
      <c r="AG24" s="71">
        <f ca="1">SUM($I$23:AG23)</f>
        <v>354036556.82097524</v>
      </c>
      <c r="AH24" s="71">
        <f ca="1">SUM($I$23:AH23)</f>
        <v>366750538.77337384</v>
      </c>
      <c r="AI24" s="71">
        <f ca="1">SUM($I$23:AI23)</f>
        <v>376889745.57803398</v>
      </c>
      <c r="AJ24" s="71">
        <f ca="1">SUM($I$23:AJ23)</f>
        <v>384400553.70969898</v>
      </c>
      <c r="AK24" s="71">
        <f ca="1">SUM($I$23:AK23)</f>
        <v>389228297.92318344</v>
      </c>
      <c r="AL24" s="71">
        <f ca="1">SUM($I$23:AL23)</f>
        <v>391317251.016352</v>
      </c>
      <c r="AM24" s="71">
        <f ca="1">SUM($I$23:AM23)</f>
        <v>391317251.016352</v>
      </c>
      <c r="AN24" s="71">
        <f ca="1">SUM($I$23:AN23)</f>
        <v>391317251.016352</v>
      </c>
      <c r="AO24" s="71">
        <f ca="1">SUM($I$23:AO23)</f>
        <v>391317251.016352</v>
      </c>
      <c r="AP24" s="71">
        <f ca="1">SUM($I$23:AP23)</f>
        <v>391317251.016352</v>
      </c>
      <c r="AQ24" s="71">
        <f ca="1">SUM($I$23:AQ23)</f>
        <v>391317251.016352</v>
      </c>
      <c r="AR24" s="71">
        <f ca="1">SUM($I$23:AR23)</f>
        <v>391317251.016352</v>
      </c>
      <c r="AS24" s="71">
        <f ca="1">SUM($I$23:AS23)</f>
        <v>391317251.016352</v>
      </c>
      <c r="AT24" s="71">
        <f ca="1">SUM($I$23:AT23)</f>
        <v>391317251.016352</v>
      </c>
      <c r="AU24" s="71">
        <f ca="1">SUM($I$23:AU23)</f>
        <v>391317251.016352</v>
      </c>
      <c r="AV24" s="71">
        <f ca="1">SUM($I$23:AV23)</f>
        <v>391317251.016352</v>
      </c>
      <c r="AW24" s="71">
        <f ca="1">SUM($I$23:AW23)</f>
        <v>391317251.016352</v>
      </c>
      <c r="AX24" s="71">
        <f ca="1">SUM($I$23:AX23)</f>
        <v>391317251.016352</v>
      </c>
      <c r="AY24" s="71">
        <f ca="1">SUM($I$23:AY23)</f>
        <v>391317251.016352</v>
      </c>
      <c r="AZ24" s="71">
        <f ca="1">SUM($I$23:AZ23)</f>
        <v>391317251.016352</v>
      </c>
      <c r="BA24" s="71">
        <f ca="1">SUM($I$23:BA23)</f>
        <v>391317251.016352</v>
      </c>
      <c r="BB24" s="71">
        <f ca="1">SUM($I$23:BB23)</f>
        <v>391317251.016352</v>
      </c>
      <c r="BC24" s="71">
        <f ca="1">SUM($I$23:BC23)</f>
        <v>391317251.016352</v>
      </c>
      <c r="BD24" s="71">
        <f ca="1">SUM($I$23:BD23)</f>
        <v>391317251.016352</v>
      </c>
      <c r="BE24" s="71">
        <f ca="1">SUM($I$23:BE23)</f>
        <v>391317251.016352</v>
      </c>
      <c r="BF24" s="71">
        <f ca="1">SUM($I$23:BF23)</f>
        <v>391317251.016352</v>
      </c>
      <c r="BG24" s="71">
        <f ca="1">SUM($I$23:BG23)</f>
        <v>391317251.016352</v>
      </c>
      <c r="BH24" s="71">
        <f ca="1">SUM($I$23:BH23)</f>
        <v>391317251.016352</v>
      </c>
      <c r="BI24" s="71">
        <f ca="1">SUM($I$23:BI23)</f>
        <v>391317251.016352</v>
      </c>
      <c r="BJ24" s="71">
        <f ca="1">SUM($I$23:BJ23)</f>
        <v>391317251.016352</v>
      </c>
      <c r="BK24" s="71">
        <f ca="1">SUM($I$23:BK23)</f>
        <v>391317251.016352</v>
      </c>
      <c r="BL24" s="71">
        <f ca="1">SUM($I$23:BL23)</f>
        <v>391317251.016352</v>
      </c>
      <c r="BM24" s="71">
        <f ca="1">SUM($I$23:BM23)</f>
        <v>391317251.016352</v>
      </c>
      <c r="BN24" s="71">
        <f ca="1">SUM($I$23:BN23)</f>
        <v>391317251.016352</v>
      </c>
      <c r="BO24" s="71">
        <f ca="1">SUM($I$23:BO23)</f>
        <v>391317251.016352</v>
      </c>
      <c r="BP24" s="71">
        <f ca="1">SUM($I$23:BP23)</f>
        <v>391317251.016352</v>
      </c>
    </row>
    <row r="25" spans="1:68" x14ac:dyDescent="0.35">
      <c r="B25" s="61" t="s">
        <v>12</v>
      </c>
      <c r="C25" s="84"/>
      <c r="D25" s="85">
        <f ca="1">D22-D23</f>
        <v>4.3165213723829698E-2</v>
      </c>
      <c r="E25" s="2"/>
      <c r="G25" s="15" t="s">
        <v>30</v>
      </c>
      <c r="H25" s="15"/>
      <c r="I25" s="52">
        <f>I24-I19</f>
        <v>0</v>
      </c>
      <c r="J25" s="52">
        <f t="shared" ref="J25:P25" ca="1" si="11">J24-J19</f>
        <v>0</v>
      </c>
      <c r="K25" s="52">
        <f t="shared" ca="1" si="11"/>
        <v>0</v>
      </c>
      <c r="L25" s="52">
        <f t="shared" ca="1" si="11"/>
        <v>0</v>
      </c>
      <c r="M25" s="52">
        <f t="shared" ca="1" si="11"/>
        <v>0</v>
      </c>
      <c r="N25" s="52">
        <f ca="1">N24-N19</f>
        <v>0</v>
      </c>
      <c r="O25" s="52">
        <f t="shared" ca="1" si="11"/>
        <v>0</v>
      </c>
      <c r="P25" s="52">
        <f t="shared" ca="1" si="11"/>
        <v>0</v>
      </c>
      <c r="Q25" s="52">
        <f ca="1">Q24-Q19</f>
        <v>0</v>
      </c>
      <c r="R25" s="52">
        <f ca="1">R24-R19</f>
        <v>0</v>
      </c>
      <c r="S25" s="52">
        <f ca="1">S24-S19</f>
        <v>0</v>
      </c>
      <c r="T25" s="52">
        <f ca="1">T24-T19</f>
        <v>0</v>
      </c>
      <c r="U25" s="52">
        <f ca="1">U24-U19</f>
        <v>0</v>
      </c>
      <c r="V25" s="52">
        <f t="shared" ref="V25:AS25" ca="1" si="12">V24-V19</f>
        <v>0</v>
      </c>
      <c r="W25" s="52">
        <f t="shared" ca="1" si="12"/>
        <v>0</v>
      </c>
      <c r="X25" s="52">
        <f t="shared" ca="1" si="12"/>
        <v>0</v>
      </c>
      <c r="Y25" s="52">
        <f t="shared" ca="1" si="12"/>
        <v>0</v>
      </c>
      <c r="Z25" s="52">
        <f t="shared" ca="1" si="12"/>
        <v>0</v>
      </c>
      <c r="AA25" s="52">
        <f t="shared" ca="1" si="12"/>
        <v>0</v>
      </c>
      <c r="AB25" s="52">
        <f t="shared" ca="1" si="12"/>
        <v>0</v>
      </c>
      <c r="AC25" s="52">
        <f t="shared" ca="1" si="12"/>
        <v>0</v>
      </c>
      <c r="AD25" s="52">
        <f t="shared" ca="1" si="12"/>
        <v>0</v>
      </c>
      <c r="AE25" s="52">
        <f t="shared" ca="1" si="12"/>
        <v>0</v>
      </c>
      <c r="AF25" s="52">
        <f t="shared" ca="1" si="12"/>
        <v>0</v>
      </c>
      <c r="AG25" s="52">
        <f t="shared" ca="1" si="12"/>
        <v>0</v>
      </c>
      <c r="AH25" s="52">
        <f t="shared" ca="1" si="12"/>
        <v>0</v>
      </c>
      <c r="AI25" s="52">
        <f t="shared" ca="1" si="12"/>
        <v>0</v>
      </c>
      <c r="AJ25" s="52">
        <f t="shared" ca="1" si="12"/>
        <v>0</v>
      </c>
      <c r="AK25" s="52">
        <f t="shared" ca="1" si="12"/>
        <v>0</v>
      </c>
      <c r="AL25" s="52">
        <f t="shared" ca="1" si="12"/>
        <v>0</v>
      </c>
      <c r="AM25" s="52">
        <f t="shared" ca="1" si="12"/>
        <v>0</v>
      </c>
      <c r="AN25" s="52">
        <f t="shared" ca="1" si="12"/>
        <v>0</v>
      </c>
      <c r="AO25" s="52">
        <f t="shared" ca="1" si="12"/>
        <v>0</v>
      </c>
      <c r="AP25" s="52">
        <f t="shared" ca="1" si="12"/>
        <v>0</v>
      </c>
      <c r="AQ25" s="52">
        <f t="shared" ca="1" si="12"/>
        <v>0</v>
      </c>
      <c r="AR25" s="52">
        <f t="shared" ca="1" si="12"/>
        <v>0</v>
      </c>
      <c r="AS25" s="52">
        <f t="shared" ca="1" si="12"/>
        <v>0</v>
      </c>
      <c r="AT25" s="52">
        <f t="shared" ref="AT25:BP25" ca="1" si="13">AT24-AT19</f>
        <v>0</v>
      </c>
      <c r="AU25" s="52">
        <f t="shared" ca="1" si="13"/>
        <v>0</v>
      </c>
      <c r="AV25" s="52">
        <f t="shared" ca="1" si="13"/>
        <v>0</v>
      </c>
      <c r="AW25" s="52">
        <f t="shared" ca="1" si="13"/>
        <v>0</v>
      </c>
      <c r="AX25" s="52">
        <f t="shared" ca="1" si="13"/>
        <v>0</v>
      </c>
      <c r="AY25" s="52">
        <f t="shared" ca="1" si="13"/>
        <v>0</v>
      </c>
      <c r="AZ25" s="52">
        <f t="shared" ca="1" si="13"/>
        <v>0</v>
      </c>
      <c r="BA25" s="52">
        <f t="shared" ca="1" si="13"/>
        <v>0</v>
      </c>
      <c r="BB25" s="52">
        <f t="shared" ca="1" si="13"/>
        <v>0</v>
      </c>
      <c r="BC25" s="52">
        <f t="shared" ca="1" si="13"/>
        <v>0</v>
      </c>
      <c r="BD25" s="52">
        <f t="shared" ca="1" si="13"/>
        <v>0</v>
      </c>
      <c r="BE25" s="52">
        <f t="shared" ca="1" si="13"/>
        <v>0</v>
      </c>
      <c r="BF25" s="52">
        <f t="shared" ca="1" si="13"/>
        <v>0</v>
      </c>
      <c r="BG25" s="52">
        <f t="shared" ca="1" si="13"/>
        <v>0</v>
      </c>
      <c r="BH25" s="52">
        <f t="shared" ca="1" si="13"/>
        <v>0</v>
      </c>
      <c r="BI25" s="52">
        <f t="shared" ca="1" si="13"/>
        <v>0</v>
      </c>
      <c r="BJ25" s="52">
        <f t="shared" ca="1" si="13"/>
        <v>0</v>
      </c>
      <c r="BK25" s="52">
        <f t="shared" ca="1" si="13"/>
        <v>0</v>
      </c>
      <c r="BL25" s="52">
        <f t="shared" ca="1" si="13"/>
        <v>0</v>
      </c>
      <c r="BM25" s="52">
        <f t="shared" ca="1" si="13"/>
        <v>0</v>
      </c>
      <c r="BN25" s="52">
        <f t="shared" ca="1" si="13"/>
        <v>0</v>
      </c>
      <c r="BO25" s="52">
        <f t="shared" ca="1" si="13"/>
        <v>0</v>
      </c>
      <c r="BP25" s="52">
        <f t="shared" ca="1" si="13"/>
        <v>0</v>
      </c>
    </row>
    <row r="26" spans="1:68" x14ac:dyDescent="0.35">
      <c r="E26" s="2"/>
      <c r="G26" s="15"/>
      <c r="H26" s="15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</row>
    <row r="27" spans="1:68" x14ac:dyDescent="0.35">
      <c r="B27" s="3" t="s">
        <v>223</v>
      </c>
      <c r="C27" s="3" t="str">
        <f>' Assumptions &amp; Output'!C46</f>
        <v>Fully Pooled</v>
      </c>
      <c r="D27" s="3"/>
      <c r="E27" s="2"/>
      <c r="G27" s="16" t="s">
        <v>31</v>
      </c>
      <c r="H27" s="16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</row>
    <row r="28" spans="1:68" x14ac:dyDescent="0.35">
      <c r="A28" s="3"/>
      <c r="B28" s="3"/>
      <c r="C28" s="3"/>
      <c r="D28" s="3"/>
      <c r="E28" s="2"/>
      <c r="G28" s="15" t="s">
        <v>32</v>
      </c>
      <c r="H28" s="15"/>
      <c r="I28" s="52">
        <f t="shared" ref="I28:AN28" si="14">I25/(1-$D$9)*$D$9</f>
        <v>0</v>
      </c>
      <c r="J28" s="52">
        <f t="shared" ca="1" si="14"/>
        <v>0</v>
      </c>
      <c r="K28" s="52">
        <f t="shared" ca="1" si="14"/>
        <v>0</v>
      </c>
      <c r="L28" s="52">
        <f t="shared" ca="1" si="14"/>
        <v>0</v>
      </c>
      <c r="M28" s="52">
        <f t="shared" ca="1" si="14"/>
        <v>0</v>
      </c>
      <c r="N28" s="52">
        <f t="shared" ca="1" si="14"/>
        <v>0</v>
      </c>
      <c r="O28" s="52">
        <f t="shared" ca="1" si="14"/>
        <v>0</v>
      </c>
      <c r="P28" s="52">
        <f t="shared" ca="1" si="14"/>
        <v>0</v>
      </c>
      <c r="Q28" s="52">
        <f t="shared" ca="1" si="14"/>
        <v>0</v>
      </c>
      <c r="R28" s="52">
        <f t="shared" ca="1" si="14"/>
        <v>0</v>
      </c>
      <c r="S28" s="52">
        <f t="shared" ca="1" si="14"/>
        <v>0</v>
      </c>
      <c r="T28" s="52">
        <f t="shared" ca="1" si="14"/>
        <v>0</v>
      </c>
      <c r="U28" s="52">
        <f t="shared" ca="1" si="14"/>
        <v>0</v>
      </c>
      <c r="V28" s="52">
        <f t="shared" ca="1" si="14"/>
        <v>0</v>
      </c>
      <c r="W28" s="52">
        <f t="shared" ca="1" si="14"/>
        <v>0</v>
      </c>
      <c r="X28" s="52">
        <f t="shared" ca="1" si="14"/>
        <v>0</v>
      </c>
      <c r="Y28" s="52">
        <f t="shared" ca="1" si="14"/>
        <v>0</v>
      </c>
      <c r="Z28" s="52">
        <f t="shared" ca="1" si="14"/>
        <v>0</v>
      </c>
      <c r="AA28" s="52">
        <f t="shared" ca="1" si="14"/>
        <v>0</v>
      </c>
      <c r="AB28" s="52">
        <f t="shared" ca="1" si="14"/>
        <v>0</v>
      </c>
      <c r="AC28" s="52">
        <f t="shared" ca="1" si="14"/>
        <v>0</v>
      </c>
      <c r="AD28" s="52">
        <f t="shared" ca="1" si="14"/>
        <v>0</v>
      </c>
      <c r="AE28" s="52">
        <f t="shared" ca="1" si="14"/>
        <v>0</v>
      </c>
      <c r="AF28" s="52">
        <f t="shared" ca="1" si="14"/>
        <v>0</v>
      </c>
      <c r="AG28" s="52">
        <f t="shared" ca="1" si="14"/>
        <v>0</v>
      </c>
      <c r="AH28" s="52">
        <f t="shared" ca="1" si="14"/>
        <v>0</v>
      </c>
      <c r="AI28" s="52">
        <f t="shared" ca="1" si="14"/>
        <v>0</v>
      </c>
      <c r="AJ28" s="52">
        <f t="shared" ca="1" si="14"/>
        <v>0</v>
      </c>
      <c r="AK28" s="52">
        <f t="shared" ca="1" si="14"/>
        <v>0</v>
      </c>
      <c r="AL28" s="52">
        <f t="shared" ca="1" si="14"/>
        <v>0</v>
      </c>
      <c r="AM28" s="52">
        <f t="shared" ca="1" si="14"/>
        <v>0</v>
      </c>
      <c r="AN28" s="52">
        <f t="shared" ca="1" si="14"/>
        <v>0</v>
      </c>
      <c r="AO28" s="52">
        <f t="shared" ref="AO28:BP28" ca="1" si="15">AO25/(1-$D$9)*$D$9</f>
        <v>0</v>
      </c>
      <c r="AP28" s="52">
        <f t="shared" ca="1" si="15"/>
        <v>0</v>
      </c>
      <c r="AQ28" s="52">
        <f t="shared" ca="1" si="15"/>
        <v>0</v>
      </c>
      <c r="AR28" s="52">
        <f t="shared" ca="1" si="15"/>
        <v>0</v>
      </c>
      <c r="AS28" s="52">
        <f t="shared" ca="1" si="15"/>
        <v>0</v>
      </c>
      <c r="AT28" s="52">
        <f t="shared" ca="1" si="15"/>
        <v>0</v>
      </c>
      <c r="AU28" s="52">
        <f t="shared" ca="1" si="15"/>
        <v>0</v>
      </c>
      <c r="AV28" s="52">
        <f t="shared" ca="1" si="15"/>
        <v>0</v>
      </c>
      <c r="AW28" s="52">
        <f t="shared" ca="1" si="15"/>
        <v>0</v>
      </c>
      <c r="AX28" s="52">
        <f t="shared" ca="1" si="15"/>
        <v>0</v>
      </c>
      <c r="AY28" s="52">
        <f t="shared" ca="1" si="15"/>
        <v>0</v>
      </c>
      <c r="AZ28" s="52">
        <f t="shared" ca="1" si="15"/>
        <v>0</v>
      </c>
      <c r="BA28" s="52">
        <f t="shared" ca="1" si="15"/>
        <v>0</v>
      </c>
      <c r="BB28" s="52">
        <f t="shared" ca="1" si="15"/>
        <v>0</v>
      </c>
      <c r="BC28" s="52">
        <f t="shared" ca="1" si="15"/>
        <v>0</v>
      </c>
      <c r="BD28" s="52">
        <f t="shared" ca="1" si="15"/>
        <v>0</v>
      </c>
      <c r="BE28" s="52">
        <f t="shared" ca="1" si="15"/>
        <v>0</v>
      </c>
      <c r="BF28" s="52">
        <f t="shared" ca="1" si="15"/>
        <v>0</v>
      </c>
      <c r="BG28" s="52">
        <f t="shared" ca="1" si="15"/>
        <v>0</v>
      </c>
      <c r="BH28" s="52">
        <f t="shared" ca="1" si="15"/>
        <v>0</v>
      </c>
      <c r="BI28" s="52">
        <f t="shared" ca="1" si="15"/>
        <v>0</v>
      </c>
      <c r="BJ28" s="52">
        <f t="shared" ca="1" si="15"/>
        <v>0</v>
      </c>
      <c r="BK28" s="52">
        <f t="shared" ca="1" si="15"/>
        <v>0</v>
      </c>
      <c r="BL28" s="52">
        <f t="shared" ca="1" si="15"/>
        <v>0</v>
      </c>
      <c r="BM28" s="52">
        <f t="shared" ca="1" si="15"/>
        <v>0</v>
      </c>
      <c r="BN28" s="52">
        <f t="shared" ca="1" si="15"/>
        <v>0</v>
      </c>
      <c r="BO28" s="52">
        <f t="shared" ca="1" si="15"/>
        <v>0</v>
      </c>
      <c r="BP28" s="52">
        <f t="shared" ca="1" si="15"/>
        <v>0</v>
      </c>
    </row>
    <row r="29" spans="1:68" x14ac:dyDescent="0.35">
      <c r="A29" s="3"/>
      <c r="B29" s="3"/>
      <c r="C29" s="3"/>
      <c r="D29" s="3"/>
      <c r="E29" s="2"/>
      <c r="G29" s="16" t="s">
        <v>33</v>
      </c>
      <c r="H29" s="16"/>
      <c r="I29" s="52">
        <f>I28+I25</f>
        <v>0</v>
      </c>
      <c r="J29" s="52">
        <f t="shared" ref="J29:P29" ca="1" si="16">J28+J25</f>
        <v>0</v>
      </c>
      <c r="K29" s="52">
        <f t="shared" ca="1" si="16"/>
        <v>0</v>
      </c>
      <c r="L29" s="52">
        <f ca="1">L28+L25</f>
        <v>0</v>
      </c>
      <c r="M29" s="52">
        <f t="shared" ca="1" si="16"/>
        <v>0</v>
      </c>
      <c r="N29" s="52">
        <f t="shared" ca="1" si="16"/>
        <v>0</v>
      </c>
      <c r="O29" s="52">
        <f t="shared" ca="1" si="16"/>
        <v>0</v>
      </c>
      <c r="P29" s="52">
        <f t="shared" ca="1" si="16"/>
        <v>0</v>
      </c>
      <c r="Q29" s="52">
        <f ca="1">Q28+Q25</f>
        <v>0</v>
      </c>
      <c r="R29" s="52">
        <f ca="1">R28+R25</f>
        <v>0</v>
      </c>
      <c r="S29" s="52">
        <f ca="1">S28+S25</f>
        <v>0</v>
      </c>
      <c r="T29" s="52">
        <f ca="1">T28+T25</f>
        <v>0</v>
      </c>
      <c r="U29" s="52">
        <f ca="1">U28+U25</f>
        <v>0</v>
      </c>
      <c r="V29" s="52">
        <f t="shared" ref="V29:AS29" ca="1" si="17">V28+V25</f>
        <v>0</v>
      </c>
      <c r="W29" s="52">
        <f t="shared" ca="1" si="17"/>
        <v>0</v>
      </c>
      <c r="X29" s="52">
        <f t="shared" ca="1" si="17"/>
        <v>0</v>
      </c>
      <c r="Y29" s="52">
        <f t="shared" ca="1" si="17"/>
        <v>0</v>
      </c>
      <c r="Z29" s="52">
        <f t="shared" ca="1" si="17"/>
        <v>0</v>
      </c>
      <c r="AA29" s="52">
        <f t="shared" ca="1" si="17"/>
        <v>0</v>
      </c>
      <c r="AB29" s="52">
        <f t="shared" ca="1" si="17"/>
        <v>0</v>
      </c>
      <c r="AC29" s="52">
        <f t="shared" ca="1" si="17"/>
        <v>0</v>
      </c>
      <c r="AD29" s="52">
        <f t="shared" ca="1" si="17"/>
        <v>0</v>
      </c>
      <c r="AE29" s="52">
        <f t="shared" ca="1" si="17"/>
        <v>0</v>
      </c>
      <c r="AF29" s="52">
        <f t="shared" ca="1" si="17"/>
        <v>0</v>
      </c>
      <c r="AG29" s="52">
        <f t="shared" ca="1" si="17"/>
        <v>0</v>
      </c>
      <c r="AH29" s="52">
        <f t="shared" ca="1" si="17"/>
        <v>0</v>
      </c>
      <c r="AI29" s="52">
        <f t="shared" ca="1" si="17"/>
        <v>0</v>
      </c>
      <c r="AJ29" s="52">
        <f t="shared" ca="1" si="17"/>
        <v>0</v>
      </c>
      <c r="AK29" s="52">
        <f t="shared" ca="1" si="17"/>
        <v>0</v>
      </c>
      <c r="AL29" s="52">
        <f t="shared" ca="1" si="17"/>
        <v>0</v>
      </c>
      <c r="AM29" s="52">
        <f t="shared" ca="1" si="17"/>
        <v>0</v>
      </c>
      <c r="AN29" s="52">
        <f t="shared" ca="1" si="17"/>
        <v>0</v>
      </c>
      <c r="AO29" s="52">
        <f t="shared" ca="1" si="17"/>
        <v>0</v>
      </c>
      <c r="AP29" s="52">
        <f t="shared" ca="1" si="17"/>
        <v>0</v>
      </c>
      <c r="AQ29" s="52">
        <f t="shared" ca="1" si="17"/>
        <v>0</v>
      </c>
      <c r="AR29" s="52">
        <f t="shared" ca="1" si="17"/>
        <v>0</v>
      </c>
      <c r="AS29" s="52">
        <f t="shared" ca="1" si="17"/>
        <v>0</v>
      </c>
      <c r="AT29" s="52">
        <f t="shared" ref="AT29:BP29" ca="1" si="18">AT28+AT25</f>
        <v>0</v>
      </c>
      <c r="AU29" s="52">
        <f t="shared" ca="1" si="18"/>
        <v>0</v>
      </c>
      <c r="AV29" s="52">
        <f t="shared" ca="1" si="18"/>
        <v>0</v>
      </c>
      <c r="AW29" s="52">
        <f t="shared" ca="1" si="18"/>
        <v>0</v>
      </c>
      <c r="AX29" s="52">
        <f t="shared" ca="1" si="18"/>
        <v>0</v>
      </c>
      <c r="AY29" s="52">
        <f t="shared" ca="1" si="18"/>
        <v>0</v>
      </c>
      <c r="AZ29" s="52">
        <f t="shared" ca="1" si="18"/>
        <v>0</v>
      </c>
      <c r="BA29" s="52">
        <f t="shared" ca="1" si="18"/>
        <v>0</v>
      </c>
      <c r="BB29" s="52">
        <f t="shared" ca="1" si="18"/>
        <v>0</v>
      </c>
      <c r="BC29" s="52">
        <f t="shared" ca="1" si="18"/>
        <v>0</v>
      </c>
      <c r="BD29" s="52">
        <f t="shared" ca="1" si="18"/>
        <v>0</v>
      </c>
      <c r="BE29" s="52">
        <f t="shared" ca="1" si="18"/>
        <v>0</v>
      </c>
      <c r="BF29" s="52">
        <f t="shared" ca="1" si="18"/>
        <v>0</v>
      </c>
      <c r="BG29" s="52">
        <f t="shared" ca="1" si="18"/>
        <v>0</v>
      </c>
      <c r="BH29" s="52">
        <f t="shared" ca="1" si="18"/>
        <v>0</v>
      </c>
      <c r="BI29" s="52">
        <f t="shared" ca="1" si="18"/>
        <v>0</v>
      </c>
      <c r="BJ29" s="52">
        <f t="shared" ca="1" si="18"/>
        <v>0</v>
      </c>
      <c r="BK29" s="52">
        <f t="shared" ca="1" si="18"/>
        <v>0</v>
      </c>
      <c r="BL29" s="52">
        <f t="shared" ca="1" si="18"/>
        <v>0</v>
      </c>
      <c r="BM29" s="52">
        <f t="shared" ca="1" si="18"/>
        <v>0</v>
      </c>
      <c r="BN29" s="52">
        <f t="shared" ca="1" si="18"/>
        <v>0</v>
      </c>
      <c r="BO29" s="52">
        <f t="shared" ca="1" si="18"/>
        <v>0</v>
      </c>
      <c r="BP29" s="52">
        <f t="shared" ca="1" si="18"/>
        <v>0</v>
      </c>
    </row>
    <row r="30" spans="1:68" x14ac:dyDescent="0.35">
      <c r="A30" s="3"/>
      <c r="E30" s="2"/>
      <c r="G30" s="15"/>
      <c r="H30" s="15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</row>
    <row r="31" spans="1:68" x14ac:dyDescent="0.35">
      <c r="E31" s="2"/>
      <c r="G31" s="16" t="s">
        <v>36</v>
      </c>
      <c r="H31" s="16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</row>
    <row r="32" spans="1:68" x14ac:dyDescent="0.35">
      <c r="E32" s="2"/>
      <c r="G32" s="15" t="s">
        <v>32</v>
      </c>
      <c r="H32" s="15"/>
      <c r="I32" s="52">
        <f t="shared" ref="I32:AN32" si="19">IF($D$13&gt;$D$14,($D$14*(I19+I29)-I28)/(($D$13-$D$14)),0)</f>
        <v>0</v>
      </c>
      <c r="J32" s="52">
        <f t="shared" ca="1" si="19"/>
        <v>815267.41858387797</v>
      </c>
      <c r="K32" s="52">
        <f t="shared" ca="1" si="19"/>
        <v>2463258.9654105641</v>
      </c>
      <c r="L32" s="52">
        <f t="shared" ca="1" si="19"/>
        <v>4960151.5948190168</v>
      </c>
      <c r="M32" s="52">
        <f t="shared" ca="1" si="19"/>
        <v>8322436.5235104961</v>
      </c>
      <c r="N32" s="52">
        <f t="shared" ca="1" si="19"/>
        <v>12566925.335581083</v>
      </c>
      <c r="O32" s="52">
        <f t="shared" ca="1" si="19"/>
        <v>17710756.206153903</v>
      </c>
      <c r="P32" s="52">
        <f t="shared" ca="1" si="19"/>
        <v>23771400.245915029</v>
      </c>
      <c r="Q32" s="52">
        <f t="shared" ca="1" si="19"/>
        <v>30766667.968901824</v>
      </c>
      <c r="R32" s="52">
        <f t="shared" ca="1" si="19"/>
        <v>38714715.885938063</v>
      </c>
      <c r="S32" s="52">
        <f t="shared" ca="1" si="19"/>
        <v>47634053.226156697</v>
      </c>
      <c r="T32" s="52">
        <f t="shared" ca="1" si="19"/>
        <v>57543548.78909871</v>
      </c>
      <c r="U32" s="52">
        <f t="shared" ca="1" si="19"/>
        <v>68462437.929924458</v>
      </c>
      <c r="V32" s="52">
        <f t="shared" ca="1" si="19"/>
        <v>80410329.680323586</v>
      </c>
      <c r="W32" s="52">
        <f t="shared" ca="1" si="19"/>
        <v>93407214.00775972</v>
      </c>
      <c r="X32" s="52">
        <f t="shared" ca="1" si="19"/>
        <v>107473469.21573709</v>
      </c>
      <c r="Y32" s="52">
        <f t="shared" ca="1" si="19"/>
        <v>122512338.87903383</v>
      </c>
      <c r="Z32" s="52">
        <f t="shared" ca="1" si="19"/>
        <v>137843361.84929204</v>
      </c>
      <c r="AA32" s="52">
        <f t="shared" ca="1" si="19"/>
        <v>153472213.65643373</v>
      </c>
      <c r="AB32" s="52">
        <f t="shared" ca="1" si="19"/>
        <v>169404680.08632937</v>
      </c>
      <c r="AC32" s="52">
        <f t="shared" ca="1" si="19"/>
        <v>185646659.32268983</v>
      </c>
      <c r="AD32" s="52">
        <f t="shared" ca="1" si="19"/>
        <v>200644655.84603581</v>
      </c>
      <c r="AE32" s="52">
        <f t="shared" ca="1" si="19"/>
        <v>214062447.80287656</v>
      </c>
      <c r="AF32" s="52">
        <f t="shared" ca="1" si="19"/>
        <v>225866934.25169563</v>
      </c>
      <c r="AG32" s="52">
        <f t="shared" ca="1" si="19"/>
        <v>236024371.21398351</v>
      </c>
      <c r="AH32" s="52">
        <f t="shared" ca="1" si="19"/>
        <v>244500359.18224928</v>
      </c>
      <c r="AI32" s="52">
        <f t="shared" ca="1" si="19"/>
        <v>251259830.38535601</v>
      </c>
      <c r="AJ32" s="52">
        <f t="shared" ca="1" si="19"/>
        <v>256267035.80646601</v>
      </c>
      <c r="AK32" s="52">
        <f t="shared" ca="1" si="19"/>
        <v>259485531.94878897</v>
      </c>
      <c r="AL32" s="52">
        <f t="shared" ca="1" si="19"/>
        <v>260878167.3442347</v>
      </c>
      <c r="AM32" s="52">
        <f t="shared" ca="1" si="19"/>
        <v>260878167.3442347</v>
      </c>
      <c r="AN32" s="52">
        <f t="shared" ca="1" si="19"/>
        <v>260878167.3442347</v>
      </c>
      <c r="AO32" s="52">
        <f t="shared" ref="AO32:BP32" ca="1" si="20">IF($D$13&gt;$D$14,($D$14*(AO19+AO29)-AO28)/(($D$13-$D$14)),0)</f>
        <v>260878167.3442347</v>
      </c>
      <c r="AP32" s="52">
        <f t="shared" ca="1" si="20"/>
        <v>260878167.3442347</v>
      </c>
      <c r="AQ32" s="52">
        <f t="shared" ca="1" si="20"/>
        <v>260878167.3442347</v>
      </c>
      <c r="AR32" s="52">
        <f t="shared" ca="1" si="20"/>
        <v>260878167.3442347</v>
      </c>
      <c r="AS32" s="52">
        <f t="shared" ca="1" si="20"/>
        <v>260878167.3442347</v>
      </c>
      <c r="AT32" s="52">
        <f t="shared" ca="1" si="20"/>
        <v>260878167.3442347</v>
      </c>
      <c r="AU32" s="52">
        <f t="shared" ca="1" si="20"/>
        <v>260878167.3442347</v>
      </c>
      <c r="AV32" s="52">
        <f t="shared" ca="1" si="20"/>
        <v>260878167.3442347</v>
      </c>
      <c r="AW32" s="52">
        <f t="shared" ca="1" si="20"/>
        <v>260878167.3442347</v>
      </c>
      <c r="AX32" s="52">
        <f t="shared" ca="1" si="20"/>
        <v>260878167.3442347</v>
      </c>
      <c r="AY32" s="52">
        <f t="shared" ca="1" si="20"/>
        <v>260878167.3442347</v>
      </c>
      <c r="AZ32" s="52">
        <f t="shared" ca="1" si="20"/>
        <v>260878167.3442347</v>
      </c>
      <c r="BA32" s="52">
        <f t="shared" ca="1" si="20"/>
        <v>260878167.3442347</v>
      </c>
      <c r="BB32" s="52">
        <f t="shared" ca="1" si="20"/>
        <v>260878167.3442347</v>
      </c>
      <c r="BC32" s="52">
        <f t="shared" ca="1" si="20"/>
        <v>260878167.3442347</v>
      </c>
      <c r="BD32" s="52">
        <f t="shared" ca="1" si="20"/>
        <v>260878167.3442347</v>
      </c>
      <c r="BE32" s="52">
        <f t="shared" ca="1" si="20"/>
        <v>260878167.3442347</v>
      </c>
      <c r="BF32" s="52">
        <f t="shared" ca="1" si="20"/>
        <v>260878167.3442347</v>
      </c>
      <c r="BG32" s="52">
        <f t="shared" ca="1" si="20"/>
        <v>260878167.3442347</v>
      </c>
      <c r="BH32" s="52">
        <f t="shared" ca="1" si="20"/>
        <v>260878167.3442347</v>
      </c>
      <c r="BI32" s="52">
        <f t="shared" ca="1" si="20"/>
        <v>260878167.3442347</v>
      </c>
      <c r="BJ32" s="52">
        <f t="shared" ca="1" si="20"/>
        <v>260878167.3442347</v>
      </c>
      <c r="BK32" s="52">
        <f t="shared" ca="1" si="20"/>
        <v>260878167.3442347</v>
      </c>
      <c r="BL32" s="52">
        <f t="shared" ca="1" si="20"/>
        <v>260878167.3442347</v>
      </c>
      <c r="BM32" s="52">
        <f t="shared" ca="1" si="20"/>
        <v>260878167.3442347</v>
      </c>
      <c r="BN32" s="52">
        <f t="shared" ca="1" si="20"/>
        <v>260878167.3442347</v>
      </c>
      <c r="BO32" s="52">
        <f t="shared" ca="1" si="20"/>
        <v>260878167.3442347</v>
      </c>
      <c r="BP32" s="52">
        <f t="shared" ca="1" si="20"/>
        <v>260878167.3442347</v>
      </c>
    </row>
    <row r="33" spans="5:68" x14ac:dyDescent="0.35">
      <c r="E33" s="2"/>
      <c r="G33" s="15" t="s">
        <v>104</v>
      </c>
      <c r="H33" s="15"/>
      <c r="I33" s="52">
        <f t="shared" ref="I33:AN33" si="21">I32*(1-$D$13)</f>
        <v>0</v>
      </c>
      <c r="J33" s="52">
        <f t="shared" ca="1" si="21"/>
        <v>407633.70929193898</v>
      </c>
      <c r="K33" s="52">
        <f t="shared" ca="1" si="21"/>
        <v>1231629.482705282</v>
      </c>
      <c r="L33" s="52">
        <f t="shared" ca="1" si="21"/>
        <v>2480075.7974095084</v>
      </c>
      <c r="M33" s="52">
        <f t="shared" ca="1" si="21"/>
        <v>4161218.2617552481</v>
      </c>
      <c r="N33" s="52">
        <f t="shared" ca="1" si="21"/>
        <v>6283462.6677905414</v>
      </c>
      <c r="O33" s="52">
        <f t="shared" ca="1" si="21"/>
        <v>8855378.1030769516</v>
      </c>
      <c r="P33" s="52">
        <f t="shared" ca="1" si="21"/>
        <v>11885700.122957515</v>
      </c>
      <c r="Q33" s="52">
        <f t="shared" ca="1" si="21"/>
        <v>15383333.984450912</v>
      </c>
      <c r="R33" s="52">
        <f t="shared" ca="1" si="21"/>
        <v>19357357.942969032</v>
      </c>
      <c r="S33" s="52">
        <f t="shared" ca="1" si="21"/>
        <v>23817026.613078348</v>
      </c>
      <c r="T33" s="52">
        <f t="shared" ca="1" si="21"/>
        <v>28771774.394549355</v>
      </c>
      <c r="U33" s="52">
        <f t="shared" ca="1" si="21"/>
        <v>34231218.964962229</v>
      </c>
      <c r="V33" s="52">
        <f t="shared" ca="1" si="21"/>
        <v>40205164.840161793</v>
      </c>
      <c r="W33" s="52">
        <f t="shared" ca="1" si="21"/>
        <v>46703607.00387986</v>
      </c>
      <c r="X33" s="52">
        <f t="shared" ca="1" si="21"/>
        <v>53736734.607868545</v>
      </c>
      <c r="Y33" s="52">
        <f t="shared" ca="1" si="21"/>
        <v>61256169.439516917</v>
      </c>
      <c r="Z33" s="52">
        <f t="shared" ca="1" si="21"/>
        <v>68921680.92464602</v>
      </c>
      <c r="AA33" s="52">
        <f t="shared" ca="1" si="21"/>
        <v>76736106.828216866</v>
      </c>
      <c r="AB33" s="52">
        <f t="shared" ca="1" si="21"/>
        <v>84702340.043164685</v>
      </c>
      <c r="AC33" s="52">
        <f t="shared" ca="1" si="21"/>
        <v>92823329.661344916</v>
      </c>
      <c r="AD33" s="52">
        <f t="shared" ca="1" si="21"/>
        <v>100322327.9230179</v>
      </c>
      <c r="AE33" s="52">
        <f t="shared" ca="1" si="21"/>
        <v>107031223.90143828</v>
      </c>
      <c r="AF33" s="52">
        <f t="shared" ca="1" si="21"/>
        <v>112933467.12584782</v>
      </c>
      <c r="AG33" s="52">
        <f t="shared" ca="1" si="21"/>
        <v>118012185.60699175</v>
      </c>
      <c r="AH33" s="52">
        <f t="shared" ca="1" si="21"/>
        <v>122250179.59112464</v>
      </c>
      <c r="AI33" s="52">
        <f t="shared" ca="1" si="21"/>
        <v>125629915.192678</v>
      </c>
      <c r="AJ33" s="52">
        <f t="shared" ca="1" si="21"/>
        <v>128133517.90323301</v>
      </c>
      <c r="AK33" s="52">
        <f t="shared" ca="1" si="21"/>
        <v>129742765.97439449</v>
      </c>
      <c r="AL33" s="52">
        <f t="shared" ca="1" si="21"/>
        <v>130439083.67211735</v>
      </c>
      <c r="AM33" s="52">
        <f t="shared" ca="1" si="21"/>
        <v>130439083.67211735</v>
      </c>
      <c r="AN33" s="52">
        <f t="shared" ca="1" si="21"/>
        <v>130439083.67211735</v>
      </c>
      <c r="AO33" s="52">
        <f t="shared" ref="AO33:BP33" ca="1" si="22">AO32*(1-$D$13)</f>
        <v>130439083.67211735</v>
      </c>
      <c r="AP33" s="52">
        <f t="shared" ca="1" si="22"/>
        <v>130439083.67211735</v>
      </c>
      <c r="AQ33" s="52">
        <f t="shared" ca="1" si="22"/>
        <v>130439083.67211735</v>
      </c>
      <c r="AR33" s="52">
        <f t="shared" ca="1" si="22"/>
        <v>130439083.67211735</v>
      </c>
      <c r="AS33" s="52">
        <f t="shared" ca="1" si="22"/>
        <v>130439083.67211735</v>
      </c>
      <c r="AT33" s="52">
        <f t="shared" ca="1" si="22"/>
        <v>130439083.67211735</v>
      </c>
      <c r="AU33" s="52">
        <f t="shared" ca="1" si="22"/>
        <v>130439083.67211735</v>
      </c>
      <c r="AV33" s="52">
        <f t="shared" ca="1" si="22"/>
        <v>130439083.67211735</v>
      </c>
      <c r="AW33" s="52">
        <f t="shared" ca="1" si="22"/>
        <v>130439083.67211735</v>
      </c>
      <c r="AX33" s="52">
        <f t="shared" ca="1" si="22"/>
        <v>130439083.67211735</v>
      </c>
      <c r="AY33" s="52">
        <f t="shared" ca="1" si="22"/>
        <v>130439083.67211735</v>
      </c>
      <c r="AZ33" s="52">
        <f t="shared" ca="1" si="22"/>
        <v>130439083.67211735</v>
      </c>
      <c r="BA33" s="52">
        <f t="shared" ca="1" si="22"/>
        <v>130439083.67211735</v>
      </c>
      <c r="BB33" s="52">
        <f t="shared" ca="1" si="22"/>
        <v>130439083.67211735</v>
      </c>
      <c r="BC33" s="52">
        <f t="shared" ca="1" si="22"/>
        <v>130439083.67211735</v>
      </c>
      <c r="BD33" s="52">
        <f t="shared" ca="1" si="22"/>
        <v>130439083.67211735</v>
      </c>
      <c r="BE33" s="52">
        <f t="shared" ca="1" si="22"/>
        <v>130439083.67211735</v>
      </c>
      <c r="BF33" s="52">
        <f t="shared" ca="1" si="22"/>
        <v>130439083.67211735</v>
      </c>
      <c r="BG33" s="52">
        <f t="shared" ca="1" si="22"/>
        <v>130439083.67211735</v>
      </c>
      <c r="BH33" s="52">
        <f t="shared" ca="1" si="22"/>
        <v>130439083.67211735</v>
      </c>
      <c r="BI33" s="52">
        <f t="shared" ca="1" si="22"/>
        <v>130439083.67211735</v>
      </c>
      <c r="BJ33" s="52">
        <f t="shared" ca="1" si="22"/>
        <v>130439083.67211735</v>
      </c>
      <c r="BK33" s="52">
        <f t="shared" ca="1" si="22"/>
        <v>130439083.67211735</v>
      </c>
      <c r="BL33" s="52">
        <f t="shared" ca="1" si="22"/>
        <v>130439083.67211735</v>
      </c>
      <c r="BM33" s="52">
        <f t="shared" ca="1" si="22"/>
        <v>130439083.67211735</v>
      </c>
      <c r="BN33" s="52">
        <f t="shared" ca="1" si="22"/>
        <v>130439083.67211735</v>
      </c>
      <c r="BO33" s="52">
        <f t="shared" ca="1" si="22"/>
        <v>130439083.67211735</v>
      </c>
      <c r="BP33" s="52">
        <f t="shared" ca="1" si="22"/>
        <v>130439083.67211735</v>
      </c>
    </row>
    <row r="34" spans="5:68" x14ac:dyDescent="0.35">
      <c r="E34" s="2"/>
      <c r="G34" s="15" t="s">
        <v>105</v>
      </c>
      <c r="H34" s="15"/>
      <c r="I34" s="52">
        <f t="shared" ref="I34:AN34" si="23">I32*$D$13</f>
        <v>0</v>
      </c>
      <c r="J34" s="52">
        <f t="shared" ca="1" si="23"/>
        <v>407633.70929193898</v>
      </c>
      <c r="K34" s="52">
        <f t="shared" ca="1" si="23"/>
        <v>1231629.482705282</v>
      </c>
      <c r="L34" s="52">
        <f t="shared" ca="1" si="23"/>
        <v>2480075.7974095084</v>
      </c>
      <c r="M34" s="52">
        <f t="shared" ca="1" si="23"/>
        <v>4161218.2617552481</v>
      </c>
      <c r="N34" s="52">
        <f t="shared" ca="1" si="23"/>
        <v>6283462.6677905414</v>
      </c>
      <c r="O34" s="52">
        <f t="shared" ca="1" si="23"/>
        <v>8855378.1030769516</v>
      </c>
      <c r="P34" s="52">
        <f t="shared" ca="1" si="23"/>
        <v>11885700.122957515</v>
      </c>
      <c r="Q34" s="52">
        <f t="shared" ca="1" si="23"/>
        <v>15383333.984450912</v>
      </c>
      <c r="R34" s="52">
        <f t="shared" ca="1" si="23"/>
        <v>19357357.942969032</v>
      </c>
      <c r="S34" s="52">
        <f t="shared" ca="1" si="23"/>
        <v>23817026.613078348</v>
      </c>
      <c r="T34" s="52">
        <f t="shared" ca="1" si="23"/>
        <v>28771774.394549355</v>
      </c>
      <c r="U34" s="52">
        <f t="shared" ca="1" si="23"/>
        <v>34231218.964962229</v>
      </c>
      <c r="V34" s="52">
        <f t="shared" ca="1" si="23"/>
        <v>40205164.840161793</v>
      </c>
      <c r="W34" s="52">
        <f t="shared" ca="1" si="23"/>
        <v>46703607.00387986</v>
      </c>
      <c r="X34" s="52">
        <f t="shared" ca="1" si="23"/>
        <v>53736734.607868545</v>
      </c>
      <c r="Y34" s="52">
        <f t="shared" ca="1" si="23"/>
        <v>61256169.439516917</v>
      </c>
      <c r="Z34" s="52">
        <f t="shared" ca="1" si="23"/>
        <v>68921680.92464602</v>
      </c>
      <c r="AA34" s="52">
        <f t="shared" ca="1" si="23"/>
        <v>76736106.828216866</v>
      </c>
      <c r="AB34" s="52">
        <f t="shared" ca="1" si="23"/>
        <v>84702340.043164685</v>
      </c>
      <c r="AC34" s="52">
        <f t="shared" ca="1" si="23"/>
        <v>92823329.661344916</v>
      </c>
      <c r="AD34" s="52">
        <f t="shared" ca="1" si="23"/>
        <v>100322327.9230179</v>
      </c>
      <c r="AE34" s="52">
        <f t="shared" ca="1" si="23"/>
        <v>107031223.90143828</v>
      </c>
      <c r="AF34" s="52">
        <f t="shared" ca="1" si="23"/>
        <v>112933467.12584782</v>
      </c>
      <c r="AG34" s="52">
        <f t="shared" ca="1" si="23"/>
        <v>118012185.60699175</v>
      </c>
      <c r="AH34" s="52">
        <f t="shared" ca="1" si="23"/>
        <v>122250179.59112464</v>
      </c>
      <c r="AI34" s="52">
        <f t="shared" ca="1" si="23"/>
        <v>125629915.192678</v>
      </c>
      <c r="AJ34" s="52">
        <f t="shared" ca="1" si="23"/>
        <v>128133517.90323301</v>
      </c>
      <c r="AK34" s="52">
        <f t="shared" ca="1" si="23"/>
        <v>129742765.97439449</v>
      </c>
      <c r="AL34" s="52">
        <f t="shared" ca="1" si="23"/>
        <v>130439083.67211735</v>
      </c>
      <c r="AM34" s="52">
        <f t="shared" ca="1" si="23"/>
        <v>130439083.67211735</v>
      </c>
      <c r="AN34" s="52">
        <f t="shared" ca="1" si="23"/>
        <v>130439083.67211735</v>
      </c>
      <c r="AO34" s="52">
        <f t="shared" ref="AO34:BP34" ca="1" si="24">AO32*$D$13</f>
        <v>130439083.67211735</v>
      </c>
      <c r="AP34" s="52">
        <f t="shared" ca="1" si="24"/>
        <v>130439083.67211735</v>
      </c>
      <c r="AQ34" s="52">
        <f t="shared" ca="1" si="24"/>
        <v>130439083.67211735</v>
      </c>
      <c r="AR34" s="52">
        <f t="shared" ca="1" si="24"/>
        <v>130439083.67211735</v>
      </c>
      <c r="AS34" s="52">
        <f t="shared" ca="1" si="24"/>
        <v>130439083.67211735</v>
      </c>
      <c r="AT34" s="52">
        <f t="shared" ca="1" si="24"/>
        <v>130439083.67211735</v>
      </c>
      <c r="AU34" s="52">
        <f t="shared" ca="1" si="24"/>
        <v>130439083.67211735</v>
      </c>
      <c r="AV34" s="52">
        <f t="shared" ca="1" si="24"/>
        <v>130439083.67211735</v>
      </c>
      <c r="AW34" s="52">
        <f t="shared" ca="1" si="24"/>
        <v>130439083.67211735</v>
      </c>
      <c r="AX34" s="52">
        <f t="shared" ca="1" si="24"/>
        <v>130439083.67211735</v>
      </c>
      <c r="AY34" s="52">
        <f t="shared" ca="1" si="24"/>
        <v>130439083.67211735</v>
      </c>
      <c r="AZ34" s="52">
        <f t="shared" ca="1" si="24"/>
        <v>130439083.67211735</v>
      </c>
      <c r="BA34" s="52">
        <f t="shared" ca="1" si="24"/>
        <v>130439083.67211735</v>
      </c>
      <c r="BB34" s="52">
        <f t="shared" ca="1" si="24"/>
        <v>130439083.67211735</v>
      </c>
      <c r="BC34" s="52">
        <f t="shared" ca="1" si="24"/>
        <v>130439083.67211735</v>
      </c>
      <c r="BD34" s="52">
        <f t="shared" ca="1" si="24"/>
        <v>130439083.67211735</v>
      </c>
      <c r="BE34" s="52">
        <f t="shared" ca="1" si="24"/>
        <v>130439083.67211735</v>
      </c>
      <c r="BF34" s="52">
        <f t="shared" ca="1" si="24"/>
        <v>130439083.67211735</v>
      </c>
      <c r="BG34" s="52">
        <f t="shared" ca="1" si="24"/>
        <v>130439083.67211735</v>
      </c>
      <c r="BH34" s="52">
        <f t="shared" ca="1" si="24"/>
        <v>130439083.67211735</v>
      </c>
      <c r="BI34" s="52">
        <f t="shared" ca="1" si="24"/>
        <v>130439083.67211735</v>
      </c>
      <c r="BJ34" s="52">
        <f t="shared" ca="1" si="24"/>
        <v>130439083.67211735</v>
      </c>
      <c r="BK34" s="52">
        <f t="shared" ca="1" si="24"/>
        <v>130439083.67211735</v>
      </c>
      <c r="BL34" s="52">
        <f t="shared" ca="1" si="24"/>
        <v>130439083.67211735</v>
      </c>
      <c r="BM34" s="52">
        <f t="shared" ca="1" si="24"/>
        <v>130439083.67211735</v>
      </c>
      <c r="BN34" s="52">
        <f t="shared" ca="1" si="24"/>
        <v>130439083.67211735</v>
      </c>
      <c r="BO34" s="52">
        <f t="shared" ca="1" si="24"/>
        <v>130439083.67211735</v>
      </c>
      <c r="BP34" s="52">
        <f t="shared" ca="1" si="24"/>
        <v>130439083.67211735</v>
      </c>
    </row>
    <row r="35" spans="5:68" x14ac:dyDescent="0.35">
      <c r="E35" s="2"/>
      <c r="G35" s="15"/>
      <c r="H35" s="15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</row>
    <row r="36" spans="5:68" x14ac:dyDescent="0.35">
      <c r="E36" s="2"/>
      <c r="G36" s="15"/>
      <c r="H36" s="15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</row>
    <row r="37" spans="5:68" x14ac:dyDescent="0.35">
      <c r="E37" s="2"/>
      <c r="G37" s="16" t="s">
        <v>72</v>
      </c>
      <c r="H37" s="15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</row>
    <row r="38" spans="5:68" x14ac:dyDescent="0.35">
      <c r="E38" s="2"/>
      <c r="G38" s="15" t="s">
        <v>25</v>
      </c>
      <c r="H38" s="15"/>
      <c r="I38" s="52">
        <f>MAX(0,H14+H40-H71-H75-H82-H88-H97-H104)</f>
        <v>0</v>
      </c>
      <c r="J38" s="52">
        <f ca="1">MAX(0,I14+I40-I71-I75-I82-I88-I97-I104)</f>
        <v>62950000</v>
      </c>
      <c r="K38" s="52">
        <f t="shared" ref="K38:BP38" ca="1" si="25">MAX(0,J14+J40-J71-J75-J82-J88-J97-J104)</f>
        <v>126025000</v>
      </c>
      <c r="L38" s="52">
        <f t="shared" ca="1" si="25"/>
        <v>189100000</v>
      </c>
      <c r="M38" s="52">
        <f t="shared" ca="1" si="25"/>
        <v>252175000</v>
      </c>
      <c r="N38" s="52">
        <f t="shared" ca="1" si="25"/>
        <v>315250000</v>
      </c>
      <c r="O38" s="52">
        <f t="shared" ca="1" si="25"/>
        <v>378325000</v>
      </c>
      <c r="P38" s="52">
        <f t="shared" ca="1" si="25"/>
        <v>441400000</v>
      </c>
      <c r="Q38" s="52">
        <f t="shared" ca="1" si="25"/>
        <v>504475000</v>
      </c>
      <c r="R38" s="52">
        <f t="shared" ca="1" si="25"/>
        <v>567550000</v>
      </c>
      <c r="S38" s="52">
        <f t="shared" ca="1" si="25"/>
        <v>630625000</v>
      </c>
      <c r="T38" s="52">
        <f t="shared" ca="1" si="25"/>
        <v>693700000</v>
      </c>
      <c r="U38" s="52">
        <f t="shared" ca="1" si="25"/>
        <v>756775000</v>
      </c>
      <c r="V38" s="52">
        <f t="shared" ca="1" si="25"/>
        <v>819850000</v>
      </c>
      <c r="W38" s="52">
        <f t="shared" ca="1" si="25"/>
        <v>882925000</v>
      </c>
      <c r="X38" s="52">
        <f t="shared" ca="1" si="25"/>
        <v>946000000</v>
      </c>
      <c r="Y38" s="52">
        <f t="shared" ca="1" si="25"/>
        <v>1000000000</v>
      </c>
      <c r="Z38" s="52">
        <f t="shared" ca="1" si="25"/>
        <v>1000000000</v>
      </c>
      <c r="AA38" s="52">
        <f t="shared" ca="1" si="25"/>
        <v>1000000000</v>
      </c>
      <c r="AB38" s="52">
        <f t="shared" ca="1" si="25"/>
        <v>1000000000</v>
      </c>
      <c r="AC38" s="52">
        <f t="shared" ca="1" si="25"/>
        <v>1000000000</v>
      </c>
      <c r="AD38" s="52">
        <f t="shared" ca="1" si="25"/>
        <v>879584239.14220989</v>
      </c>
      <c r="AE38" s="52">
        <f t="shared" ca="1" si="25"/>
        <v>735073442.26720965</v>
      </c>
      <c r="AF38" s="52">
        <f t="shared" ca="1" si="25"/>
        <v>590377098.51720941</v>
      </c>
      <c r="AG38" s="52">
        <f t="shared" ca="1" si="25"/>
        <v>445495207.89220917</v>
      </c>
      <c r="AH38" s="52">
        <f t="shared" ca="1" si="25"/>
        <v>300427770.39220893</v>
      </c>
      <c r="AI38" s="52">
        <f t="shared" ca="1" si="25"/>
        <v>155174786.0172087</v>
      </c>
      <c r="AJ38" s="52">
        <f t="shared" ca="1" si="25"/>
        <v>9736254.767208457</v>
      </c>
      <c r="AK38" s="52">
        <f t="shared" ca="1" si="25"/>
        <v>0</v>
      </c>
      <c r="AL38" s="52">
        <f t="shared" ca="1" si="25"/>
        <v>0</v>
      </c>
      <c r="AM38" s="52">
        <f t="shared" ca="1" si="25"/>
        <v>0</v>
      </c>
      <c r="AN38" s="52">
        <f t="shared" ca="1" si="25"/>
        <v>0</v>
      </c>
      <c r="AO38" s="52">
        <f t="shared" ca="1" si="25"/>
        <v>0</v>
      </c>
      <c r="AP38" s="52">
        <f t="shared" ca="1" si="25"/>
        <v>0</v>
      </c>
      <c r="AQ38" s="52">
        <f t="shared" ca="1" si="25"/>
        <v>0</v>
      </c>
      <c r="AR38" s="52">
        <f t="shared" ca="1" si="25"/>
        <v>0</v>
      </c>
      <c r="AS38" s="52">
        <f t="shared" ca="1" si="25"/>
        <v>0</v>
      </c>
      <c r="AT38" s="52">
        <f t="shared" ca="1" si="25"/>
        <v>0</v>
      </c>
      <c r="AU38" s="52">
        <f t="shared" ca="1" si="25"/>
        <v>0</v>
      </c>
      <c r="AV38" s="52">
        <f t="shared" ca="1" si="25"/>
        <v>0</v>
      </c>
      <c r="AW38" s="52">
        <f t="shared" ca="1" si="25"/>
        <v>0</v>
      </c>
      <c r="AX38" s="52">
        <f t="shared" ca="1" si="25"/>
        <v>0</v>
      </c>
      <c r="AY38" s="52">
        <f t="shared" ca="1" si="25"/>
        <v>0</v>
      </c>
      <c r="AZ38" s="52">
        <f t="shared" ca="1" si="25"/>
        <v>0</v>
      </c>
      <c r="BA38" s="52">
        <f t="shared" ca="1" si="25"/>
        <v>0</v>
      </c>
      <c r="BB38" s="52">
        <f t="shared" ca="1" si="25"/>
        <v>0</v>
      </c>
      <c r="BC38" s="52">
        <f t="shared" ca="1" si="25"/>
        <v>0</v>
      </c>
      <c r="BD38" s="52">
        <f t="shared" ca="1" si="25"/>
        <v>0</v>
      </c>
      <c r="BE38" s="52">
        <f t="shared" ca="1" si="25"/>
        <v>0</v>
      </c>
      <c r="BF38" s="52">
        <f t="shared" ca="1" si="25"/>
        <v>0</v>
      </c>
      <c r="BG38" s="52">
        <f t="shared" ca="1" si="25"/>
        <v>0</v>
      </c>
      <c r="BH38" s="52">
        <f t="shared" ca="1" si="25"/>
        <v>0</v>
      </c>
      <c r="BI38" s="52">
        <f t="shared" ca="1" si="25"/>
        <v>0</v>
      </c>
      <c r="BJ38" s="52">
        <f t="shared" ca="1" si="25"/>
        <v>0</v>
      </c>
      <c r="BK38" s="52">
        <f t="shared" ca="1" si="25"/>
        <v>0</v>
      </c>
      <c r="BL38" s="52">
        <f t="shared" ca="1" si="25"/>
        <v>0</v>
      </c>
      <c r="BM38" s="52">
        <f t="shared" ca="1" si="25"/>
        <v>0</v>
      </c>
      <c r="BN38" s="52">
        <f t="shared" ca="1" si="25"/>
        <v>0</v>
      </c>
      <c r="BO38" s="52">
        <f t="shared" ca="1" si="25"/>
        <v>0</v>
      </c>
      <c r="BP38" s="52">
        <f t="shared" ca="1" si="25"/>
        <v>0</v>
      </c>
    </row>
    <row r="39" spans="5:68" x14ac:dyDescent="0.35">
      <c r="E39" s="2"/>
      <c r="F39" s="37">
        <f>(1+D16)^(1/4)-1</f>
        <v>0</v>
      </c>
      <c r="G39" s="15" t="s">
        <v>26</v>
      </c>
      <c r="H39" s="15"/>
      <c r="I39" s="52">
        <f>I38*$F$39</f>
        <v>0</v>
      </c>
      <c r="J39" s="52">
        <f ca="1">J38*$F$39</f>
        <v>0</v>
      </c>
      <c r="K39" s="52">
        <f ca="1">K38*$F$39</f>
        <v>0</v>
      </c>
      <c r="L39" s="52">
        <f t="shared" ref="L39:BP39" ca="1" si="26">L38*$F$39</f>
        <v>0</v>
      </c>
      <c r="M39" s="52">
        <f t="shared" ca="1" si="26"/>
        <v>0</v>
      </c>
      <c r="N39" s="52">
        <f t="shared" ca="1" si="26"/>
        <v>0</v>
      </c>
      <c r="O39" s="52">
        <f t="shared" ca="1" si="26"/>
        <v>0</v>
      </c>
      <c r="P39" s="52">
        <f t="shared" ca="1" si="26"/>
        <v>0</v>
      </c>
      <c r="Q39" s="52">
        <f t="shared" ca="1" si="26"/>
        <v>0</v>
      </c>
      <c r="R39" s="52">
        <f t="shared" ca="1" si="26"/>
        <v>0</v>
      </c>
      <c r="S39" s="52">
        <f t="shared" ca="1" si="26"/>
        <v>0</v>
      </c>
      <c r="T39" s="52">
        <f t="shared" ca="1" si="26"/>
        <v>0</v>
      </c>
      <c r="U39" s="52">
        <f t="shared" ca="1" si="26"/>
        <v>0</v>
      </c>
      <c r="V39" s="52">
        <f t="shared" ca="1" si="26"/>
        <v>0</v>
      </c>
      <c r="W39" s="52">
        <f t="shared" ca="1" si="26"/>
        <v>0</v>
      </c>
      <c r="X39" s="52">
        <f t="shared" ca="1" si="26"/>
        <v>0</v>
      </c>
      <c r="Y39" s="52">
        <f t="shared" ca="1" si="26"/>
        <v>0</v>
      </c>
      <c r="Z39" s="52">
        <f t="shared" ca="1" si="26"/>
        <v>0</v>
      </c>
      <c r="AA39" s="52">
        <f t="shared" ca="1" si="26"/>
        <v>0</v>
      </c>
      <c r="AB39" s="52">
        <f t="shared" ca="1" si="26"/>
        <v>0</v>
      </c>
      <c r="AC39" s="52">
        <f t="shared" ca="1" si="26"/>
        <v>0</v>
      </c>
      <c r="AD39" s="52">
        <f t="shared" ca="1" si="26"/>
        <v>0</v>
      </c>
      <c r="AE39" s="52">
        <f t="shared" ca="1" si="26"/>
        <v>0</v>
      </c>
      <c r="AF39" s="52">
        <f t="shared" ca="1" si="26"/>
        <v>0</v>
      </c>
      <c r="AG39" s="52">
        <f t="shared" ca="1" si="26"/>
        <v>0</v>
      </c>
      <c r="AH39" s="52">
        <f t="shared" ca="1" si="26"/>
        <v>0</v>
      </c>
      <c r="AI39" s="52">
        <f t="shared" ca="1" si="26"/>
        <v>0</v>
      </c>
      <c r="AJ39" s="52">
        <f t="shared" ca="1" si="26"/>
        <v>0</v>
      </c>
      <c r="AK39" s="52">
        <f t="shared" ca="1" si="26"/>
        <v>0</v>
      </c>
      <c r="AL39" s="52">
        <f t="shared" ca="1" si="26"/>
        <v>0</v>
      </c>
      <c r="AM39" s="52">
        <f t="shared" ca="1" si="26"/>
        <v>0</v>
      </c>
      <c r="AN39" s="52">
        <f t="shared" ca="1" si="26"/>
        <v>0</v>
      </c>
      <c r="AO39" s="52">
        <f t="shared" ca="1" si="26"/>
        <v>0</v>
      </c>
      <c r="AP39" s="52">
        <f t="shared" ca="1" si="26"/>
        <v>0</v>
      </c>
      <c r="AQ39" s="52">
        <f t="shared" ca="1" si="26"/>
        <v>0</v>
      </c>
      <c r="AR39" s="52">
        <f t="shared" ca="1" si="26"/>
        <v>0</v>
      </c>
      <c r="AS39" s="52">
        <f t="shared" ca="1" si="26"/>
        <v>0</v>
      </c>
      <c r="AT39" s="52">
        <f t="shared" ca="1" si="26"/>
        <v>0</v>
      </c>
      <c r="AU39" s="52">
        <f t="shared" ca="1" si="26"/>
        <v>0</v>
      </c>
      <c r="AV39" s="52">
        <f t="shared" ca="1" si="26"/>
        <v>0</v>
      </c>
      <c r="AW39" s="52">
        <f t="shared" ca="1" si="26"/>
        <v>0</v>
      </c>
      <c r="AX39" s="52">
        <f t="shared" ca="1" si="26"/>
        <v>0</v>
      </c>
      <c r="AY39" s="52">
        <f t="shared" ca="1" si="26"/>
        <v>0</v>
      </c>
      <c r="AZ39" s="52">
        <f t="shared" ca="1" si="26"/>
        <v>0</v>
      </c>
      <c r="BA39" s="52">
        <f t="shared" ca="1" si="26"/>
        <v>0</v>
      </c>
      <c r="BB39" s="52">
        <f t="shared" ca="1" si="26"/>
        <v>0</v>
      </c>
      <c r="BC39" s="52">
        <f t="shared" ca="1" si="26"/>
        <v>0</v>
      </c>
      <c r="BD39" s="52">
        <f t="shared" ca="1" si="26"/>
        <v>0</v>
      </c>
      <c r="BE39" s="52">
        <f t="shared" ca="1" si="26"/>
        <v>0</v>
      </c>
      <c r="BF39" s="52">
        <f t="shared" ca="1" si="26"/>
        <v>0</v>
      </c>
      <c r="BG39" s="52">
        <f t="shared" ca="1" si="26"/>
        <v>0</v>
      </c>
      <c r="BH39" s="52">
        <f t="shared" ca="1" si="26"/>
        <v>0</v>
      </c>
      <c r="BI39" s="52">
        <f t="shared" ca="1" si="26"/>
        <v>0</v>
      </c>
      <c r="BJ39" s="52">
        <f t="shared" ca="1" si="26"/>
        <v>0</v>
      </c>
      <c r="BK39" s="52">
        <f t="shared" ca="1" si="26"/>
        <v>0</v>
      </c>
      <c r="BL39" s="52">
        <f t="shared" ca="1" si="26"/>
        <v>0</v>
      </c>
      <c r="BM39" s="52">
        <f t="shared" ca="1" si="26"/>
        <v>0</v>
      </c>
      <c r="BN39" s="52">
        <f t="shared" ca="1" si="26"/>
        <v>0</v>
      </c>
      <c r="BO39" s="52">
        <f t="shared" ca="1" si="26"/>
        <v>0</v>
      </c>
      <c r="BP39" s="52">
        <f t="shared" ca="1" si="26"/>
        <v>0</v>
      </c>
    </row>
    <row r="40" spans="5:68" x14ac:dyDescent="0.35">
      <c r="G40" s="70" t="s">
        <v>102</v>
      </c>
      <c r="H40" s="15"/>
      <c r="I40" s="52">
        <f t="shared" ref="I40:AN40" si="27">I39+H40</f>
        <v>0</v>
      </c>
      <c r="J40" s="52">
        <f t="shared" ca="1" si="27"/>
        <v>0</v>
      </c>
      <c r="K40" s="52">
        <f t="shared" ca="1" si="27"/>
        <v>0</v>
      </c>
      <c r="L40" s="52">
        <f t="shared" ca="1" si="27"/>
        <v>0</v>
      </c>
      <c r="M40" s="52">
        <f t="shared" ca="1" si="27"/>
        <v>0</v>
      </c>
      <c r="N40" s="52">
        <f t="shared" ca="1" si="27"/>
        <v>0</v>
      </c>
      <c r="O40" s="52">
        <f t="shared" ca="1" si="27"/>
        <v>0</v>
      </c>
      <c r="P40" s="52">
        <f t="shared" ca="1" si="27"/>
        <v>0</v>
      </c>
      <c r="Q40" s="52">
        <f t="shared" ca="1" si="27"/>
        <v>0</v>
      </c>
      <c r="R40" s="52">
        <f t="shared" ca="1" si="27"/>
        <v>0</v>
      </c>
      <c r="S40" s="52">
        <f t="shared" ca="1" si="27"/>
        <v>0</v>
      </c>
      <c r="T40" s="52">
        <f t="shared" ca="1" si="27"/>
        <v>0</v>
      </c>
      <c r="U40" s="52">
        <f t="shared" ca="1" si="27"/>
        <v>0</v>
      </c>
      <c r="V40" s="52">
        <f t="shared" ca="1" si="27"/>
        <v>0</v>
      </c>
      <c r="W40" s="52">
        <f t="shared" ca="1" si="27"/>
        <v>0</v>
      </c>
      <c r="X40" s="52">
        <f t="shared" ca="1" si="27"/>
        <v>0</v>
      </c>
      <c r="Y40" s="52">
        <f t="shared" ca="1" si="27"/>
        <v>0</v>
      </c>
      <c r="Z40" s="52">
        <f t="shared" ca="1" si="27"/>
        <v>0</v>
      </c>
      <c r="AA40" s="52">
        <f t="shared" ca="1" si="27"/>
        <v>0</v>
      </c>
      <c r="AB40" s="52">
        <f t="shared" ca="1" si="27"/>
        <v>0</v>
      </c>
      <c r="AC40" s="52">
        <f t="shared" ca="1" si="27"/>
        <v>0</v>
      </c>
      <c r="AD40" s="52">
        <f t="shared" ca="1" si="27"/>
        <v>0</v>
      </c>
      <c r="AE40" s="52">
        <f t="shared" ca="1" si="27"/>
        <v>0</v>
      </c>
      <c r="AF40" s="52">
        <f t="shared" ca="1" si="27"/>
        <v>0</v>
      </c>
      <c r="AG40" s="52">
        <f t="shared" ca="1" si="27"/>
        <v>0</v>
      </c>
      <c r="AH40" s="52">
        <f t="shared" ca="1" si="27"/>
        <v>0</v>
      </c>
      <c r="AI40" s="52">
        <f t="shared" ca="1" si="27"/>
        <v>0</v>
      </c>
      <c r="AJ40" s="52">
        <f t="shared" ca="1" si="27"/>
        <v>0</v>
      </c>
      <c r="AK40" s="52">
        <f t="shared" ca="1" si="27"/>
        <v>0</v>
      </c>
      <c r="AL40" s="52">
        <f t="shared" ca="1" si="27"/>
        <v>0</v>
      </c>
      <c r="AM40" s="52">
        <f t="shared" ca="1" si="27"/>
        <v>0</v>
      </c>
      <c r="AN40" s="52">
        <f t="shared" ca="1" si="27"/>
        <v>0</v>
      </c>
      <c r="AO40" s="52">
        <f t="shared" ref="AO40:BP40" ca="1" si="28">AO39+AN40</f>
        <v>0</v>
      </c>
      <c r="AP40" s="52">
        <f t="shared" ca="1" si="28"/>
        <v>0</v>
      </c>
      <c r="AQ40" s="52">
        <f t="shared" ca="1" si="28"/>
        <v>0</v>
      </c>
      <c r="AR40" s="52">
        <f t="shared" ca="1" si="28"/>
        <v>0</v>
      </c>
      <c r="AS40" s="52">
        <f t="shared" ca="1" si="28"/>
        <v>0</v>
      </c>
      <c r="AT40" s="52">
        <f t="shared" ca="1" si="28"/>
        <v>0</v>
      </c>
      <c r="AU40" s="52">
        <f t="shared" ca="1" si="28"/>
        <v>0</v>
      </c>
      <c r="AV40" s="52">
        <f t="shared" ca="1" si="28"/>
        <v>0</v>
      </c>
      <c r="AW40" s="52">
        <f t="shared" ca="1" si="28"/>
        <v>0</v>
      </c>
      <c r="AX40" s="52">
        <f t="shared" ca="1" si="28"/>
        <v>0</v>
      </c>
      <c r="AY40" s="52">
        <f t="shared" ca="1" si="28"/>
        <v>0</v>
      </c>
      <c r="AZ40" s="52">
        <f t="shared" ca="1" si="28"/>
        <v>0</v>
      </c>
      <c r="BA40" s="52">
        <f t="shared" ca="1" si="28"/>
        <v>0</v>
      </c>
      <c r="BB40" s="52">
        <f t="shared" ca="1" si="28"/>
        <v>0</v>
      </c>
      <c r="BC40" s="52">
        <f t="shared" ca="1" si="28"/>
        <v>0</v>
      </c>
      <c r="BD40" s="52">
        <f t="shared" ca="1" si="28"/>
        <v>0</v>
      </c>
      <c r="BE40" s="52">
        <f t="shared" ca="1" si="28"/>
        <v>0</v>
      </c>
      <c r="BF40" s="52">
        <f t="shared" ca="1" si="28"/>
        <v>0</v>
      </c>
      <c r="BG40" s="52">
        <f t="shared" ca="1" si="28"/>
        <v>0</v>
      </c>
      <c r="BH40" s="52">
        <f t="shared" ca="1" si="28"/>
        <v>0</v>
      </c>
      <c r="BI40" s="52">
        <f t="shared" ca="1" si="28"/>
        <v>0</v>
      </c>
      <c r="BJ40" s="52">
        <f t="shared" ca="1" si="28"/>
        <v>0</v>
      </c>
      <c r="BK40" s="52">
        <f t="shared" ca="1" si="28"/>
        <v>0</v>
      </c>
      <c r="BL40" s="52">
        <f t="shared" ca="1" si="28"/>
        <v>0</v>
      </c>
      <c r="BM40" s="52">
        <f t="shared" ca="1" si="28"/>
        <v>0</v>
      </c>
      <c r="BN40" s="52">
        <f t="shared" ca="1" si="28"/>
        <v>0</v>
      </c>
      <c r="BO40" s="52">
        <f t="shared" ca="1" si="28"/>
        <v>0</v>
      </c>
      <c r="BP40" s="52">
        <f t="shared" ca="1" si="28"/>
        <v>0</v>
      </c>
    </row>
    <row r="41" spans="5:68" x14ac:dyDescent="0.35">
      <c r="G41" s="15" t="s">
        <v>103</v>
      </c>
      <c r="H41" s="15"/>
      <c r="I41" s="52">
        <f>MAX(0,IF($C$16,I40-I33-I24,0))</f>
        <v>0</v>
      </c>
      <c r="J41" s="52">
        <f t="shared" ref="J41:BP41" si="29">MAX(0,IF($C$16,J40-J33-J24,0))</f>
        <v>0</v>
      </c>
      <c r="K41" s="52">
        <f t="shared" si="29"/>
        <v>0</v>
      </c>
      <c r="L41" s="52">
        <f t="shared" si="29"/>
        <v>0</v>
      </c>
      <c r="M41" s="52">
        <f t="shared" si="29"/>
        <v>0</v>
      </c>
      <c r="N41" s="52">
        <f t="shared" si="29"/>
        <v>0</v>
      </c>
      <c r="O41" s="52">
        <f t="shared" si="29"/>
        <v>0</v>
      </c>
      <c r="P41" s="52">
        <f t="shared" si="29"/>
        <v>0</v>
      </c>
      <c r="Q41" s="52">
        <f t="shared" si="29"/>
        <v>0</v>
      </c>
      <c r="R41" s="52">
        <f t="shared" si="29"/>
        <v>0</v>
      </c>
      <c r="S41" s="52">
        <f t="shared" si="29"/>
        <v>0</v>
      </c>
      <c r="T41" s="52">
        <f t="shared" si="29"/>
        <v>0</v>
      </c>
      <c r="U41" s="52">
        <f t="shared" si="29"/>
        <v>0</v>
      </c>
      <c r="V41" s="52">
        <f t="shared" si="29"/>
        <v>0</v>
      </c>
      <c r="W41" s="52">
        <f t="shared" si="29"/>
        <v>0</v>
      </c>
      <c r="X41" s="52">
        <f t="shared" si="29"/>
        <v>0</v>
      </c>
      <c r="Y41" s="52">
        <f t="shared" si="29"/>
        <v>0</v>
      </c>
      <c r="Z41" s="52">
        <f t="shared" si="29"/>
        <v>0</v>
      </c>
      <c r="AA41" s="52">
        <f t="shared" si="29"/>
        <v>0</v>
      </c>
      <c r="AB41" s="52">
        <f t="shared" si="29"/>
        <v>0</v>
      </c>
      <c r="AC41" s="52">
        <f t="shared" si="29"/>
        <v>0</v>
      </c>
      <c r="AD41" s="52">
        <f t="shared" si="29"/>
        <v>0</v>
      </c>
      <c r="AE41" s="52">
        <f t="shared" si="29"/>
        <v>0</v>
      </c>
      <c r="AF41" s="52">
        <f t="shared" si="29"/>
        <v>0</v>
      </c>
      <c r="AG41" s="52">
        <f t="shared" si="29"/>
        <v>0</v>
      </c>
      <c r="AH41" s="52">
        <f t="shared" si="29"/>
        <v>0</v>
      </c>
      <c r="AI41" s="52">
        <f t="shared" si="29"/>
        <v>0</v>
      </c>
      <c r="AJ41" s="52">
        <f t="shared" si="29"/>
        <v>0</v>
      </c>
      <c r="AK41" s="52">
        <f t="shared" si="29"/>
        <v>0</v>
      </c>
      <c r="AL41" s="52">
        <f t="shared" si="29"/>
        <v>0</v>
      </c>
      <c r="AM41" s="52">
        <f t="shared" si="29"/>
        <v>0</v>
      </c>
      <c r="AN41" s="52">
        <f t="shared" si="29"/>
        <v>0</v>
      </c>
      <c r="AO41" s="52">
        <f t="shared" si="29"/>
        <v>0</v>
      </c>
      <c r="AP41" s="52">
        <f t="shared" si="29"/>
        <v>0</v>
      </c>
      <c r="AQ41" s="52">
        <f t="shared" si="29"/>
        <v>0</v>
      </c>
      <c r="AR41" s="52">
        <f t="shared" si="29"/>
        <v>0</v>
      </c>
      <c r="AS41" s="52">
        <f t="shared" si="29"/>
        <v>0</v>
      </c>
      <c r="AT41" s="52">
        <f t="shared" si="29"/>
        <v>0</v>
      </c>
      <c r="AU41" s="52">
        <f t="shared" si="29"/>
        <v>0</v>
      </c>
      <c r="AV41" s="52">
        <f t="shared" si="29"/>
        <v>0</v>
      </c>
      <c r="AW41" s="52">
        <f t="shared" si="29"/>
        <v>0</v>
      </c>
      <c r="AX41" s="52">
        <f t="shared" si="29"/>
        <v>0</v>
      </c>
      <c r="AY41" s="52">
        <f t="shared" si="29"/>
        <v>0</v>
      </c>
      <c r="AZ41" s="52">
        <f t="shared" si="29"/>
        <v>0</v>
      </c>
      <c r="BA41" s="52">
        <f t="shared" si="29"/>
        <v>0</v>
      </c>
      <c r="BB41" s="52">
        <f t="shared" si="29"/>
        <v>0</v>
      </c>
      <c r="BC41" s="52">
        <f t="shared" si="29"/>
        <v>0</v>
      </c>
      <c r="BD41" s="52">
        <f t="shared" si="29"/>
        <v>0</v>
      </c>
      <c r="BE41" s="52">
        <f t="shared" si="29"/>
        <v>0</v>
      </c>
      <c r="BF41" s="52">
        <f t="shared" si="29"/>
        <v>0</v>
      </c>
      <c r="BG41" s="52">
        <f t="shared" si="29"/>
        <v>0</v>
      </c>
      <c r="BH41" s="52">
        <f t="shared" si="29"/>
        <v>0</v>
      </c>
      <c r="BI41" s="52">
        <f t="shared" si="29"/>
        <v>0</v>
      </c>
      <c r="BJ41" s="52">
        <f t="shared" si="29"/>
        <v>0</v>
      </c>
      <c r="BK41" s="52">
        <f t="shared" si="29"/>
        <v>0</v>
      </c>
      <c r="BL41" s="52">
        <f t="shared" si="29"/>
        <v>0</v>
      </c>
      <c r="BM41" s="52">
        <f t="shared" si="29"/>
        <v>0</v>
      </c>
      <c r="BN41" s="52">
        <f t="shared" si="29"/>
        <v>0</v>
      </c>
      <c r="BO41" s="52">
        <f t="shared" si="29"/>
        <v>0</v>
      </c>
      <c r="BP41" s="52">
        <f t="shared" si="29"/>
        <v>0</v>
      </c>
    </row>
    <row r="42" spans="5:68" x14ac:dyDescent="0.35">
      <c r="G42" s="15" t="s">
        <v>108</v>
      </c>
      <c r="H42" s="15"/>
      <c r="I42" s="52">
        <f>(I41/$E$14)*$D$14</f>
        <v>0</v>
      </c>
      <c r="J42" s="52">
        <f t="shared" ref="J42:BP42" si="30">(J41/$E$14)*$D$14</f>
        <v>0</v>
      </c>
      <c r="K42" s="52">
        <f t="shared" si="30"/>
        <v>0</v>
      </c>
      <c r="L42" s="52">
        <f t="shared" si="30"/>
        <v>0</v>
      </c>
      <c r="M42" s="52">
        <f t="shared" si="30"/>
        <v>0</v>
      </c>
      <c r="N42" s="52">
        <f t="shared" si="30"/>
        <v>0</v>
      </c>
      <c r="O42" s="52">
        <f t="shared" si="30"/>
        <v>0</v>
      </c>
      <c r="P42" s="52">
        <f t="shared" si="30"/>
        <v>0</v>
      </c>
      <c r="Q42" s="52">
        <f t="shared" si="30"/>
        <v>0</v>
      </c>
      <c r="R42" s="52">
        <f t="shared" si="30"/>
        <v>0</v>
      </c>
      <c r="S42" s="52">
        <f t="shared" si="30"/>
        <v>0</v>
      </c>
      <c r="T42" s="52">
        <f t="shared" si="30"/>
        <v>0</v>
      </c>
      <c r="U42" s="52">
        <f t="shared" si="30"/>
        <v>0</v>
      </c>
      <c r="V42" s="52">
        <f t="shared" si="30"/>
        <v>0</v>
      </c>
      <c r="W42" s="52">
        <f t="shared" si="30"/>
        <v>0</v>
      </c>
      <c r="X42" s="52">
        <f t="shared" si="30"/>
        <v>0</v>
      </c>
      <c r="Y42" s="52">
        <f t="shared" si="30"/>
        <v>0</v>
      </c>
      <c r="Z42" s="52">
        <f t="shared" si="30"/>
        <v>0</v>
      </c>
      <c r="AA42" s="52">
        <f t="shared" si="30"/>
        <v>0</v>
      </c>
      <c r="AB42" s="52">
        <f t="shared" si="30"/>
        <v>0</v>
      </c>
      <c r="AC42" s="52">
        <f t="shared" si="30"/>
        <v>0</v>
      </c>
      <c r="AD42" s="52">
        <f t="shared" si="30"/>
        <v>0</v>
      </c>
      <c r="AE42" s="52">
        <f t="shared" si="30"/>
        <v>0</v>
      </c>
      <c r="AF42" s="52">
        <f t="shared" si="30"/>
        <v>0</v>
      </c>
      <c r="AG42" s="52">
        <f t="shared" si="30"/>
        <v>0</v>
      </c>
      <c r="AH42" s="52">
        <f t="shared" si="30"/>
        <v>0</v>
      </c>
      <c r="AI42" s="52">
        <f t="shared" si="30"/>
        <v>0</v>
      </c>
      <c r="AJ42" s="52">
        <f t="shared" si="30"/>
        <v>0</v>
      </c>
      <c r="AK42" s="52">
        <f t="shared" si="30"/>
        <v>0</v>
      </c>
      <c r="AL42" s="52">
        <f t="shared" si="30"/>
        <v>0</v>
      </c>
      <c r="AM42" s="52">
        <f t="shared" si="30"/>
        <v>0</v>
      </c>
      <c r="AN42" s="52">
        <f t="shared" si="30"/>
        <v>0</v>
      </c>
      <c r="AO42" s="52">
        <f t="shared" si="30"/>
        <v>0</v>
      </c>
      <c r="AP42" s="52">
        <f t="shared" si="30"/>
        <v>0</v>
      </c>
      <c r="AQ42" s="52">
        <f t="shared" si="30"/>
        <v>0</v>
      </c>
      <c r="AR42" s="52">
        <f t="shared" si="30"/>
        <v>0</v>
      </c>
      <c r="AS42" s="52">
        <f t="shared" si="30"/>
        <v>0</v>
      </c>
      <c r="AT42" s="52">
        <f t="shared" si="30"/>
        <v>0</v>
      </c>
      <c r="AU42" s="52">
        <f t="shared" si="30"/>
        <v>0</v>
      </c>
      <c r="AV42" s="52">
        <f t="shared" si="30"/>
        <v>0</v>
      </c>
      <c r="AW42" s="52">
        <f t="shared" si="30"/>
        <v>0</v>
      </c>
      <c r="AX42" s="52">
        <f t="shared" si="30"/>
        <v>0</v>
      </c>
      <c r="AY42" s="52">
        <f t="shared" si="30"/>
        <v>0</v>
      </c>
      <c r="AZ42" s="52">
        <f t="shared" si="30"/>
        <v>0</v>
      </c>
      <c r="BA42" s="52">
        <f t="shared" si="30"/>
        <v>0</v>
      </c>
      <c r="BB42" s="52">
        <f t="shared" si="30"/>
        <v>0</v>
      </c>
      <c r="BC42" s="52">
        <f t="shared" si="30"/>
        <v>0</v>
      </c>
      <c r="BD42" s="52">
        <f t="shared" si="30"/>
        <v>0</v>
      </c>
      <c r="BE42" s="52">
        <f t="shared" si="30"/>
        <v>0</v>
      </c>
      <c r="BF42" s="52">
        <f t="shared" si="30"/>
        <v>0</v>
      </c>
      <c r="BG42" s="52">
        <f t="shared" si="30"/>
        <v>0</v>
      </c>
      <c r="BH42" s="52">
        <f t="shared" si="30"/>
        <v>0</v>
      </c>
      <c r="BI42" s="52">
        <f t="shared" si="30"/>
        <v>0</v>
      </c>
      <c r="BJ42" s="52">
        <f t="shared" si="30"/>
        <v>0</v>
      </c>
      <c r="BK42" s="52">
        <f t="shared" si="30"/>
        <v>0</v>
      </c>
      <c r="BL42" s="52">
        <f t="shared" si="30"/>
        <v>0</v>
      </c>
      <c r="BM42" s="52">
        <f t="shared" si="30"/>
        <v>0</v>
      </c>
      <c r="BN42" s="52">
        <f t="shared" si="30"/>
        <v>0</v>
      </c>
      <c r="BO42" s="52">
        <f t="shared" si="30"/>
        <v>0</v>
      </c>
      <c r="BP42" s="52">
        <f t="shared" si="30"/>
        <v>0</v>
      </c>
    </row>
    <row r="43" spans="5:68" x14ac:dyDescent="0.35">
      <c r="G43" s="15" t="s">
        <v>101</v>
      </c>
      <c r="H43" s="15"/>
      <c r="I43" s="52">
        <f>SUM(I41:I42)</f>
        <v>0</v>
      </c>
      <c r="J43" s="52">
        <f t="shared" ref="J43:BP43" si="31">SUM(J41:J42)</f>
        <v>0</v>
      </c>
      <c r="K43" s="75">
        <f t="shared" si="31"/>
        <v>0</v>
      </c>
      <c r="L43" s="75">
        <f t="shared" si="31"/>
        <v>0</v>
      </c>
      <c r="M43" s="75">
        <f t="shared" si="31"/>
        <v>0</v>
      </c>
      <c r="N43" s="75">
        <f t="shared" si="31"/>
        <v>0</v>
      </c>
      <c r="O43" s="75">
        <f t="shared" si="31"/>
        <v>0</v>
      </c>
      <c r="P43" s="75">
        <f t="shared" si="31"/>
        <v>0</v>
      </c>
      <c r="Q43" s="75">
        <f t="shared" si="31"/>
        <v>0</v>
      </c>
      <c r="R43" s="75">
        <f t="shared" si="31"/>
        <v>0</v>
      </c>
      <c r="S43" s="75">
        <f t="shared" si="31"/>
        <v>0</v>
      </c>
      <c r="T43" s="75">
        <f t="shared" si="31"/>
        <v>0</v>
      </c>
      <c r="U43" s="75">
        <f t="shared" si="31"/>
        <v>0</v>
      </c>
      <c r="V43" s="75">
        <f t="shared" si="31"/>
        <v>0</v>
      </c>
      <c r="W43" s="75">
        <f t="shared" si="31"/>
        <v>0</v>
      </c>
      <c r="X43" s="75">
        <f t="shared" si="31"/>
        <v>0</v>
      </c>
      <c r="Y43" s="75">
        <f t="shared" si="31"/>
        <v>0</v>
      </c>
      <c r="Z43" s="75">
        <f t="shared" si="31"/>
        <v>0</v>
      </c>
      <c r="AA43" s="75">
        <f t="shared" si="31"/>
        <v>0</v>
      </c>
      <c r="AB43" s="75">
        <f t="shared" si="31"/>
        <v>0</v>
      </c>
      <c r="AC43" s="75">
        <f t="shared" si="31"/>
        <v>0</v>
      </c>
      <c r="AD43" s="75">
        <f t="shared" si="31"/>
        <v>0</v>
      </c>
      <c r="AE43" s="75">
        <f t="shared" si="31"/>
        <v>0</v>
      </c>
      <c r="AF43" s="75">
        <f t="shared" si="31"/>
        <v>0</v>
      </c>
      <c r="AG43" s="75">
        <f t="shared" si="31"/>
        <v>0</v>
      </c>
      <c r="AH43" s="75">
        <f t="shared" si="31"/>
        <v>0</v>
      </c>
      <c r="AI43" s="75">
        <f t="shared" si="31"/>
        <v>0</v>
      </c>
      <c r="AJ43" s="75">
        <f t="shared" si="31"/>
        <v>0</v>
      </c>
      <c r="AK43" s="75">
        <f t="shared" si="31"/>
        <v>0</v>
      </c>
      <c r="AL43" s="75">
        <f t="shared" si="31"/>
        <v>0</v>
      </c>
      <c r="AM43" s="75">
        <f t="shared" si="31"/>
        <v>0</v>
      </c>
      <c r="AN43" s="75">
        <f t="shared" si="31"/>
        <v>0</v>
      </c>
      <c r="AO43" s="75">
        <f t="shared" si="31"/>
        <v>0</v>
      </c>
      <c r="AP43" s="75">
        <f t="shared" si="31"/>
        <v>0</v>
      </c>
      <c r="AQ43" s="75">
        <f t="shared" si="31"/>
        <v>0</v>
      </c>
      <c r="AR43" s="75">
        <f t="shared" si="31"/>
        <v>0</v>
      </c>
      <c r="AS43" s="75">
        <f t="shared" si="31"/>
        <v>0</v>
      </c>
      <c r="AT43" s="75">
        <f t="shared" si="31"/>
        <v>0</v>
      </c>
      <c r="AU43" s="75">
        <f t="shared" si="31"/>
        <v>0</v>
      </c>
      <c r="AV43" s="75">
        <f t="shared" si="31"/>
        <v>0</v>
      </c>
      <c r="AW43" s="75">
        <f t="shared" si="31"/>
        <v>0</v>
      </c>
      <c r="AX43" s="75">
        <f t="shared" si="31"/>
        <v>0</v>
      </c>
      <c r="AY43" s="75">
        <f t="shared" si="31"/>
        <v>0</v>
      </c>
      <c r="AZ43" s="75">
        <f t="shared" si="31"/>
        <v>0</v>
      </c>
      <c r="BA43" s="75">
        <f t="shared" si="31"/>
        <v>0</v>
      </c>
      <c r="BB43" s="75">
        <f t="shared" si="31"/>
        <v>0</v>
      </c>
      <c r="BC43" s="75">
        <f t="shared" si="31"/>
        <v>0</v>
      </c>
      <c r="BD43" s="75">
        <f t="shared" si="31"/>
        <v>0</v>
      </c>
      <c r="BE43" s="75">
        <f t="shared" si="31"/>
        <v>0</v>
      </c>
      <c r="BF43" s="75">
        <f t="shared" si="31"/>
        <v>0</v>
      </c>
      <c r="BG43" s="75">
        <f t="shared" si="31"/>
        <v>0</v>
      </c>
      <c r="BH43" s="75">
        <f t="shared" si="31"/>
        <v>0</v>
      </c>
      <c r="BI43" s="75">
        <f t="shared" si="31"/>
        <v>0</v>
      </c>
      <c r="BJ43" s="75">
        <f t="shared" si="31"/>
        <v>0</v>
      </c>
      <c r="BK43" s="75">
        <f t="shared" si="31"/>
        <v>0</v>
      </c>
      <c r="BL43" s="75">
        <f t="shared" si="31"/>
        <v>0</v>
      </c>
      <c r="BM43" s="75">
        <f t="shared" si="31"/>
        <v>0</v>
      </c>
      <c r="BN43" s="75">
        <f t="shared" si="31"/>
        <v>0</v>
      </c>
      <c r="BO43" s="75">
        <f t="shared" si="31"/>
        <v>0</v>
      </c>
      <c r="BP43" s="75">
        <f t="shared" si="31"/>
        <v>0</v>
      </c>
    </row>
    <row r="44" spans="5:68" x14ac:dyDescent="0.35">
      <c r="H44" s="8"/>
    </row>
    <row r="45" spans="5:68" x14ac:dyDescent="0.35">
      <c r="H45" s="8"/>
    </row>
    <row r="46" spans="5:68" x14ac:dyDescent="0.35">
      <c r="G46" s="182" t="s">
        <v>210</v>
      </c>
      <c r="H46" s="8"/>
    </row>
    <row r="47" spans="5:68" x14ac:dyDescent="0.35">
      <c r="H47" s="8"/>
    </row>
    <row r="48" spans="5:68" x14ac:dyDescent="0.35">
      <c r="G48" s="10" t="s">
        <v>211</v>
      </c>
      <c r="H48" s="8"/>
    </row>
    <row r="49" spans="7:68" x14ac:dyDescent="0.35">
      <c r="G49" t="s">
        <v>214</v>
      </c>
      <c r="H49" s="186">
        <v>0.03</v>
      </c>
      <c r="I49" s="183">
        <f ca="1">MIN(1,(-SUM('Fees and CF Timing (Calc)'!$H$5:H5)/(' Assumptions &amp; Output'!$C$4*' Assumptions &amp; Output'!$C$7)+'Fund Promote (Calc)'!$H$49))</f>
        <v>0.03</v>
      </c>
      <c r="J49" s="183">
        <f ca="1">MIN(1,(-SUM('Fees and CF Timing (Calc)'!$H$5:I5)/(' Assumptions &amp; Output'!$C$4*' Assumptions &amp; Output'!$C$7)+'Fund Promote (Calc)'!$H$49))</f>
        <v>0.03</v>
      </c>
      <c r="K49" s="183">
        <f ca="1">MIN(1,(-SUM('Fees and CF Timing (Calc)'!$H$5:J5)/(' Assumptions &amp; Output'!$C$4*' Assumptions &amp; Output'!$C$7)+'Fund Promote (Calc)'!$H$49))</f>
        <v>0.03</v>
      </c>
      <c r="L49" s="183">
        <f ca="1">MIN(1,(-SUM('Fees and CF Timing (Calc)'!$H$5:K5)/(' Assumptions &amp; Output'!$C$4*' Assumptions &amp; Output'!$C$7)+'Fund Promote (Calc)'!$H$49))</f>
        <v>0.03</v>
      </c>
      <c r="M49" s="183">
        <f ca="1">MIN(1,(-SUM('Fees and CF Timing (Calc)'!$H$5:L5)/(' Assumptions &amp; Output'!$C$4*' Assumptions &amp; Output'!$C$7)+'Fund Promote (Calc)'!$H$49))</f>
        <v>0.03</v>
      </c>
      <c r="N49" s="183">
        <f ca="1">MIN(1,(-SUM('Fees and CF Timing (Calc)'!$H$5:M5)/(' Assumptions &amp; Output'!$C$4*' Assumptions &amp; Output'!$C$7)+'Fund Promote (Calc)'!$H$49))</f>
        <v>0.03</v>
      </c>
      <c r="O49" s="183">
        <f ca="1">MIN(1,(-SUM('Fees and CF Timing (Calc)'!$H$5:N5)/(' Assumptions &amp; Output'!$C$4*' Assumptions &amp; Output'!$C$7)+'Fund Promote (Calc)'!$H$49))</f>
        <v>0.03</v>
      </c>
      <c r="P49" s="183">
        <f ca="1">MIN(1,(-SUM('Fees and CF Timing (Calc)'!$H$5:O5)/(' Assumptions &amp; Output'!$C$4*' Assumptions &amp; Output'!$C$7)+'Fund Promote (Calc)'!$H$49))</f>
        <v>0.03</v>
      </c>
      <c r="Q49" s="183">
        <f ca="1">MIN(1,(-SUM('Fees and CF Timing (Calc)'!$H$5:P5)/(' Assumptions &amp; Output'!$C$4*' Assumptions &amp; Output'!$C$7)+'Fund Promote (Calc)'!$H$49))</f>
        <v>0.03</v>
      </c>
      <c r="R49" s="183">
        <f ca="1">MIN(1,(-SUM('Fees and CF Timing (Calc)'!$H$5:Q5)/(' Assumptions &amp; Output'!$C$4*' Assumptions &amp; Output'!$C$7)+'Fund Promote (Calc)'!$H$49))</f>
        <v>0.03</v>
      </c>
      <c r="S49" s="183">
        <f ca="1">MIN(1,(-SUM('Fees and CF Timing (Calc)'!$H$5:R5)/(' Assumptions &amp; Output'!$C$4*' Assumptions &amp; Output'!$C$7)+'Fund Promote (Calc)'!$H$49))</f>
        <v>0.03</v>
      </c>
      <c r="T49" s="183">
        <f ca="1">MIN(1,(-SUM('Fees and CF Timing (Calc)'!$H$5:S5)/(' Assumptions &amp; Output'!$C$4*' Assumptions &amp; Output'!$C$7)+'Fund Promote (Calc)'!$H$49))</f>
        <v>0.03</v>
      </c>
      <c r="U49" s="183">
        <f ca="1">MIN(1,(-SUM('Fees and CF Timing (Calc)'!$H$5:T5)/(' Assumptions &amp; Output'!$C$4*' Assumptions &amp; Output'!$C$7)+'Fund Promote (Calc)'!$H$49))</f>
        <v>0.03</v>
      </c>
      <c r="V49" s="183">
        <f ca="1">MIN(1,(-SUM('Fees and CF Timing (Calc)'!$H$5:U5)/(' Assumptions &amp; Output'!$C$4*' Assumptions &amp; Output'!$C$7)+'Fund Promote (Calc)'!$H$49))</f>
        <v>0.03</v>
      </c>
      <c r="W49" s="183">
        <f ca="1">MIN(1,(-SUM('Fees and CF Timing (Calc)'!$H$5:V5)/(' Assumptions &amp; Output'!$C$4*' Assumptions &amp; Output'!$C$7)+'Fund Promote (Calc)'!$H$49))</f>
        <v>0.03</v>
      </c>
      <c r="X49" s="183">
        <f ca="1">MIN(1,(-SUM('Fees and CF Timing (Calc)'!$H$5:W5)/(' Assumptions &amp; Output'!$C$4*' Assumptions &amp; Output'!$C$7)+'Fund Promote (Calc)'!$H$49))</f>
        <v>0.03</v>
      </c>
      <c r="Y49" s="183">
        <f ca="1">MIN(1,(-SUM('Fees and CF Timing (Calc)'!$H$5:X5)/(' Assumptions &amp; Output'!$C$4*' Assumptions &amp; Output'!$C$7)+'Fund Promote (Calc)'!$H$49))</f>
        <v>0.03</v>
      </c>
      <c r="Z49" s="183">
        <f ca="1">MIN(1,(-SUM('Fees and CF Timing (Calc)'!$H$5:Y5)/(' Assumptions &amp; Output'!$C$4*' Assumptions &amp; Output'!$C$7)+'Fund Promote (Calc)'!$H$49))</f>
        <v>0.03</v>
      </c>
      <c r="AA49" s="183">
        <f ca="1">MIN(1,(-SUM('Fees and CF Timing (Calc)'!$H$5:Z5)/(' Assumptions &amp; Output'!$C$4*' Assumptions &amp; Output'!$C$7)+'Fund Promote (Calc)'!$H$49))</f>
        <v>0.03</v>
      </c>
      <c r="AB49" s="183">
        <f ca="1">MIN(1,(-SUM('Fees and CF Timing (Calc)'!$H$5:AA5)/(' Assumptions &amp; Output'!$C$4*' Assumptions &amp; Output'!$C$7)+'Fund Promote (Calc)'!$H$49))</f>
        <v>0.03</v>
      </c>
      <c r="AC49" s="183">
        <f ca="1">MIN(1,(-SUM('Fees and CF Timing (Calc)'!$H$5:AB5)/(' Assumptions &amp; Output'!$C$4*' Assumptions &amp; Output'!$C$7)+'Fund Promote (Calc)'!$H$49))</f>
        <v>9.2499999999999999E-2</v>
      </c>
      <c r="AD49" s="183">
        <f ca="1">MIN(1,(-SUM('Fees and CF Timing (Calc)'!$H$5:AC5)/(' Assumptions &amp; Output'!$C$4*' Assumptions &amp; Output'!$C$7)+'Fund Promote (Calc)'!$H$49))</f>
        <v>0.155</v>
      </c>
      <c r="AE49" s="183">
        <f ca="1">MIN(1,(-SUM('Fees and CF Timing (Calc)'!$H$5:AD5)/(' Assumptions &amp; Output'!$C$4*' Assumptions &amp; Output'!$C$7)+'Fund Promote (Calc)'!$H$49))</f>
        <v>0.2175</v>
      </c>
      <c r="AF49" s="183">
        <f ca="1">MIN(1,(-SUM('Fees and CF Timing (Calc)'!$H$5:AE5)/(' Assumptions &amp; Output'!$C$4*' Assumptions &amp; Output'!$C$7)+'Fund Promote (Calc)'!$H$49))</f>
        <v>0.28000000000000003</v>
      </c>
      <c r="AG49" s="183">
        <f ca="1">MIN(1,(-SUM('Fees and CF Timing (Calc)'!$H$5:AF5)/(' Assumptions &amp; Output'!$C$4*' Assumptions &amp; Output'!$C$7)+'Fund Promote (Calc)'!$H$49))</f>
        <v>0.34250000000000003</v>
      </c>
      <c r="AH49" s="183">
        <f ca="1">MIN(1,(-SUM('Fees and CF Timing (Calc)'!$H$5:AG5)/(' Assumptions &amp; Output'!$C$4*' Assumptions &amp; Output'!$C$7)+'Fund Promote (Calc)'!$H$49))</f>
        <v>0.40500000000000003</v>
      </c>
      <c r="AI49" s="183">
        <f ca="1">MIN(1,(-SUM('Fees and CF Timing (Calc)'!$H$5:AH5)/(' Assumptions &amp; Output'!$C$4*' Assumptions &amp; Output'!$C$7)+'Fund Promote (Calc)'!$H$49))</f>
        <v>0.46750000000000003</v>
      </c>
      <c r="AJ49" s="183">
        <f ca="1">MIN(1,(-SUM('Fees and CF Timing (Calc)'!$H$5:AI5)/(' Assumptions &amp; Output'!$C$4*' Assumptions &amp; Output'!$C$7)+'Fund Promote (Calc)'!$H$49))</f>
        <v>0.53</v>
      </c>
      <c r="AK49" s="183">
        <f ca="1">MIN(1,(-SUM('Fees and CF Timing (Calc)'!$H$5:AJ5)/(' Assumptions &amp; Output'!$C$4*' Assumptions &amp; Output'!$C$7)+'Fund Promote (Calc)'!$H$49))</f>
        <v>0.59250000000000003</v>
      </c>
      <c r="AL49" s="183">
        <f ca="1">MIN(1,(-SUM('Fees and CF Timing (Calc)'!$H$5:AK5)/(' Assumptions &amp; Output'!$C$4*' Assumptions &amp; Output'!$C$7)+'Fund Promote (Calc)'!$H$49))</f>
        <v>0.65500000000000003</v>
      </c>
      <c r="AM49" s="183">
        <f ca="1">MIN(1,(-SUM('Fees and CF Timing (Calc)'!$H$5:AL5)/(' Assumptions &amp; Output'!$C$4*' Assumptions &amp; Output'!$C$7)+'Fund Promote (Calc)'!$H$49))</f>
        <v>0.71750000000000003</v>
      </c>
      <c r="AN49" s="183">
        <f ca="1">MIN(1,(-SUM('Fees and CF Timing (Calc)'!$H$5:AM5)/(' Assumptions &amp; Output'!$C$4*' Assumptions &amp; Output'!$C$7)+'Fund Promote (Calc)'!$H$49))</f>
        <v>0.78</v>
      </c>
      <c r="AO49" s="183">
        <f ca="1">MIN(1,(-SUM('Fees and CF Timing (Calc)'!$H$5:AN5)/(' Assumptions &amp; Output'!$C$4*' Assumptions &amp; Output'!$C$7)+'Fund Promote (Calc)'!$H$49))</f>
        <v>0.84250000000000003</v>
      </c>
      <c r="AP49" s="183">
        <f ca="1">MIN(1,(-SUM('Fees and CF Timing (Calc)'!$H$5:AO5)/(' Assumptions &amp; Output'!$C$4*' Assumptions &amp; Output'!$C$7)+'Fund Promote (Calc)'!$H$49))</f>
        <v>0.90500000000000003</v>
      </c>
      <c r="AQ49" s="183">
        <f ca="1">MIN(1,(-SUM('Fees and CF Timing (Calc)'!$H$5:AP5)/(' Assumptions &amp; Output'!$C$4*' Assumptions &amp; Output'!$C$7)+'Fund Promote (Calc)'!$H$49))</f>
        <v>0.96750000000000003</v>
      </c>
      <c r="AR49" s="183">
        <f ca="1">MIN(1,(-SUM('Fees and CF Timing (Calc)'!$H$5:AQ5)/(' Assumptions &amp; Output'!$C$4*' Assumptions &amp; Output'!$C$7)+'Fund Promote (Calc)'!$H$49))</f>
        <v>1</v>
      </c>
      <c r="AS49" s="183">
        <f ca="1">MIN(1,(-SUM('Fees and CF Timing (Calc)'!$H$5:AR5)/(' Assumptions &amp; Output'!$C$4*' Assumptions &amp; Output'!$C$7)+'Fund Promote (Calc)'!$H$49))</f>
        <v>1</v>
      </c>
      <c r="AT49" s="183">
        <f ca="1">MIN(1,(-SUM('Fees and CF Timing (Calc)'!$H$5:AS5)/(' Assumptions &amp; Output'!$C$4*' Assumptions &amp; Output'!$C$7)+'Fund Promote (Calc)'!$H$49))</f>
        <v>1</v>
      </c>
      <c r="AU49" s="183">
        <f ca="1">MIN(1,(-SUM('Fees and CF Timing (Calc)'!$H$5:AT5)/(' Assumptions &amp; Output'!$C$4*' Assumptions &amp; Output'!$C$7)+'Fund Promote (Calc)'!$H$49))</f>
        <v>1</v>
      </c>
      <c r="AV49" s="183">
        <f ca="1">MIN(1,(-SUM('Fees and CF Timing (Calc)'!$H$5:AU5)/(' Assumptions &amp; Output'!$C$4*' Assumptions &amp; Output'!$C$7)+'Fund Promote (Calc)'!$H$49))</f>
        <v>1</v>
      </c>
      <c r="AW49" s="183">
        <f ca="1">MIN(1,(-SUM('Fees and CF Timing (Calc)'!$H$5:AV5)/(' Assumptions &amp; Output'!$C$4*' Assumptions &amp; Output'!$C$7)+'Fund Promote (Calc)'!$H$49))</f>
        <v>1</v>
      </c>
      <c r="AX49" s="183">
        <f ca="1">MIN(1,(-SUM('Fees and CF Timing (Calc)'!$H$5:AW5)/(' Assumptions &amp; Output'!$C$4*' Assumptions &amp; Output'!$C$7)+'Fund Promote (Calc)'!$H$49))</f>
        <v>1</v>
      </c>
      <c r="AY49" s="183">
        <f ca="1">MIN(1,(-SUM('Fees and CF Timing (Calc)'!$H$5:AX5)/(' Assumptions &amp; Output'!$C$4*' Assumptions &amp; Output'!$C$7)+'Fund Promote (Calc)'!$H$49))</f>
        <v>1</v>
      </c>
      <c r="AZ49" s="183">
        <f ca="1">MIN(1,(-SUM('Fees and CF Timing (Calc)'!$H$5:AY5)/(' Assumptions &amp; Output'!$C$4*' Assumptions &amp; Output'!$C$7)+'Fund Promote (Calc)'!$H$49))</f>
        <v>1</v>
      </c>
      <c r="BA49" s="183">
        <f ca="1">MIN(1,(-SUM('Fees and CF Timing (Calc)'!$H$5:AZ5)/(' Assumptions &amp; Output'!$C$4*' Assumptions &amp; Output'!$C$7)+'Fund Promote (Calc)'!$H$49))</f>
        <v>1</v>
      </c>
      <c r="BB49" s="183">
        <f ca="1">MIN(1,(-SUM('Fees and CF Timing (Calc)'!$H$5:BA5)/(' Assumptions &amp; Output'!$C$4*' Assumptions &amp; Output'!$C$7)+'Fund Promote (Calc)'!$H$49))</f>
        <v>1</v>
      </c>
      <c r="BC49" s="183">
        <f ca="1">MIN(1,(-SUM('Fees and CF Timing (Calc)'!$H$5:BB5)/(' Assumptions &amp; Output'!$C$4*' Assumptions &amp; Output'!$C$7)+'Fund Promote (Calc)'!$H$49))</f>
        <v>1</v>
      </c>
      <c r="BD49" s="183">
        <f ca="1">MIN(1,(-SUM('Fees and CF Timing (Calc)'!$H$5:BC5)/(' Assumptions &amp; Output'!$C$4*' Assumptions &amp; Output'!$C$7)+'Fund Promote (Calc)'!$H$49))</f>
        <v>1</v>
      </c>
      <c r="BE49" s="183">
        <f ca="1">MIN(1,(-SUM('Fees and CF Timing (Calc)'!$H$5:BD5)/(' Assumptions &amp; Output'!$C$4*' Assumptions &amp; Output'!$C$7)+'Fund Promote (Calc)'!$H$49))</f>
        <v>1</v>
      </c>
      <c r="BF49" s="183">
        <f ca="1">MIN(1,(-SUM('Fees and CF Timing (Calc)'!$H$5:BE5)/(' Assumptions &amp; Output'!$C$4*' Assumptions &amp; Output'!$C$7)+'Fund Promote (Calc)'!$H$49))</f>
        <v>1</v>
      </c>
      <c r="BG49" s="183">
        <f ca="1">MIN(1,(-SUM('Fees and CF Timing (Calc)'!$H$5:BF5)/(' Assumptions &amp; Output'!$C$4*' Assumptions &amp; Output'!$C$7)+'Fund Promote (Calc)'!$H$49))</f>
        <v>1</v>
      </c>
      <c r="BH49" s="183">
        <f ca="1">MIN(1,(-SUM('Fees and CF Timing (Calc)'!$H$5:BG5)/(' Assumptions &amp; Output'!$C$4*' Assumptions &amp; Output'!$C$7)+'Fund Promote (Calc)'!$H$49))</f>
        <v>1</v>
      </c>
      <c r="BI49" s="183">
        <f ca="1">MIN(1,(-SUM('Fees and CF Timing (Calc)'!$H$5:BH5)/(' Assumptions &amp; Output'!$C$4*' Assumptions &amp; Output'!$C$7)+'Fund Promote (Calc)'!$H$49))</f>
        <v>1</v>
      </c>
      <c r="BJ49" s="183">
        <f ca="1">MIN(1,(-SUM('Fees and CF Timing (Calc)'!$H$5:BI5)/(' Assumptions &amp; Output'!$C$4*' Assumptions &amp; Output'!$C$7)+'Fund Promote (Calc)'!$H$49))</f>
        <v>1</v>
      </c>
      <c r="BK49" s="183">
        <f ca="1">MIN(1,(-SUM('Fees and CF Timing (Calc)'!$H$5:BJ5)/(' Assumptions &amp; Output'!$C$4*' Assumptions &amp; Output'!$C$7)+'Fund Promote (Calc)'!$H$49))</f>
        <v>1</v>
      </c>
      <c r="BL49" s="183">
        <f ca="1">MIN(1,(-SUM('Fees and CF Timing (Calc)'!$H$5:BK5)/(' Assumptions &amp; Output'!$C$4*' Assumptions &amp; Output'!$C$7)+'Fund Promote (Calc)'!$H$49))</f>
        <v>1</v>
      </c>
      <c r="BM49" s="183">
        <f ca="1">MIN(1,(-SUM('Fees and CF Timing (Calc)'!$H$5:BL5)/(' Assumptions &amp; Output'!$C$4*' Assumptions &amp; Output'!$C$7)+'Fund Promote (Calc)'!$H$49))</f>
        <v>1</v>
      </c>
      <c r="BN49" s="183">
        <f ca="1">MIN(1,(-SUM('Fees and CF Timing (Calc)'!$H$5:BM5)/(' Assumptions &amp; Output'!$C$4*' Assumptions &amp; Output'!$C$7)+'Fund Promote (Calc)'!$H$49))</f>
        <v>1</v>
      </c>
      <c r="BO49" s="183">
        <f ca="1">MIN(1,(-SUM('Fees and CF Timing (Calc)'!$H$5:BN5)/(' Assumptions &amp; Output'!$C$4*' Assumptions &amp; Output'!$C$7)+'Fund Promote (Calc)'!$H$49))</f>
        <v>1</v>
      </c>
      <c r="BP49" s="183">
        <f ca="1">MIN(1,(-SUM('Fees and CF Timing (Calc)'!$H$5:BO5)/(' Assumptions &amp; Output'!$C$4*' Assumptions &amp; Output'!$C$7)+'Fund Promote (Calc)'!$H$49))</f>
        <v>1</v>
      </c>
    </row>
    <row r="50" spans="7:68" x14ac:dyDescent="0.35">
      <c r="G50" t="s">
        <v>224</v>
      </c>
      <c r="H50" s="8"/>
      <c r="I50" s="195">
        <f ca="1">I49*I14</f>
        <v>1888500</v>
      </c>
      <c r="J50" s="195">
        <f t="shared" ref="J50:BP50" ca="1" si="32">J49*J14</f>
        <v>3780750</v>
      </c>
      <c r="K50" s="195">
        <f t="shared" ca="1" si="32"/>
        <v>5673000</v>
      </c>
      <c r="L50" s="195">
        <f t="shared" ca="1" si="32"/>
        <v>7565250</v>
      </c>
      <c r="M50" s="195">
        <f t="shared" ca="1" si="32"/>
        <v>9457500</v>
      </c>
      <c r="N50" s="195">
        <f t="shared" ca="1" si="32"/>
        <v>11349750</v>
      </c>
      <c r="O50" s="195">
        <f t="shared" ca="1" si="32"/>
        <v>13242000</v>
      </c>
      <c r="P50" s="195">
        <f t="shared" ca="1" si="32"/>
        <v>15134250</v>
      </c>
      <c r="Q50" s="195">
        <f t="shared" ca="1" si="32"/>
        <v>17026500</v>
      </c>
      <c r="R50" s="195">
        <f t="shared" ca="1" si="32"/>
        <v>18918750</v>
      </c>
      <c r="S50" s="195">
        <f t="shared" ca="1" si="32"/>
        <v>20811000</v>
      </c>
      <c r="T50" s="195">
        <f t="shared" ca="1" si="32"/>
        <v>22703250</v>
      </c>
      <c r="U50" s="195">
        <f t="shared" ca="1" si="32"/>
        <v>24595500</v>
      </c>
      <c r="V50" s="195">
        <f t="shared" ca="1" si="32"/>
        <v>26487750</v>
      </c>
      <c r="W50" s="195">
        <f t="shared" ca="1" si="32"/>
        <v>28380000</v>
      </c>
      <c r="X50" s="195">
        <f t="shared" ca="1" si="32"/>
        <v>30000000</v>
      </c>
      <c r="Y50" s="195">
        <f t="shared" ca="1" si="32"/>
        <v>30000000</v>
      </c>
      <c r="Z50" s="195">
        <f t="shared" ca="1" si="32"/>
        <v>30000000</v>
      </c>
      <c r="AA50" s="195">
        <f t="shared" ca="1" si="32"/>
        <v>30000000</v>
      </c>
      <c r="AB50" s="195">
        <f t="shared" ca="1" si="32"/>
        <v>30000000</v>
      </c>
      <c r="AC50" s="195">
        <f t="shared" ca="1" si="32"/>
        <v>92500000</v>
      </c>
      <c r="AD50" s="195">
        <f t="shared" ca="1" si="32"/>
        <v>155000000</v>
      </c>
      <c r="AE50" s="195">
        <f t="shared" ca="1" si="32"/>
        <v>217500000</v>
      </c>
      <c r="AF50" s="195">
        <f t="shared" ca="1" si="32"/>
        <v>280000000</v>
      </c>
      <c r="AG50" s="195">
        <f t="shared" ca="1" si="32"/>
        <v>342500000</v>
      </c>
      <c r="AH50" s="195">
        <f t="shared" ca="1" si="32"/>
        <v>405000000</v>
      </c>
      <c r="AI50" s="195">
        <f t="shared" ca="1" si="32"/>
        <v>467500000</v>
      </c>
      <c r="AJ50" s="195">
        <f t="shared" ca="1" si="32"/>
        <v>530000000</v>
      </c>
      <c r="AK50" s="195">
        <f t="shared" ca="1" si="32"/>
        <v>592500000</v>
      </c>
      <c r="AL50" s="195">
        <f t="shared" ca="1" si="32"/>
        <v>655000000</v>
      </c>
      <c r="AM50" s="195">
        <f t="shared" ca="1" si="32"/>
        <v>717500000</v>
      </c>
      <c r="AN50" s="195">
        <f t="shared" ca="1" si="32"/>
        <v>780000000</v>
      </c>
      <c r="AO50" s="195">
        <f t="shared" ca="1" si="32"/>
        <v>842500000</v>
      </c>
      <c r="AP50" s="195">
        <f t="shared" ca="1" si="32"/>
        <v>905000000</v>
      </c>
      <c r="AQ50" s="195">
        <f t="shared" ca="1" si="32"/>
        <v>967500000</v>
      </c>
      <c r="AR50" s="195">
        <f t="shared" ca="1" si="32"/>
        <v>1000000000</v>
      </c>
      <c r="AS50" s="195">
        <f t="shared" ca="1" si="32"/>
        <v>1000000000</v>
      </c>
      <c r="AT50" s="195">
        <f t="shared" ca="1" si="32"/>
        <v>1000000000</v>
      </c>
      <c r="AU50" s="195">
        <f t="shared" ca="1" si="32"/>
        <v>1000000000</v>
      </c>
      <c r="AV50" s="195">
        <f t="shared" ca="1" si="32"/>
        <v>1000000000</v>
      </c>
      <c r="AW50" s="195">
        <f t="shared" ca="1" si="32"/>
        <v>1000000000</v>
      </c>
      <c r="AX50" s="195">
        <f t="shared" ca="1" si="32"/>
        <v>1000000000</v>
      </c>
      <c r="AY50" s="195">
        <f t="shared" ca="1" si="32"/>
        <v>1000000000</v>
      </c>
      <c r="AZ50" s="195">
        <f t="shared" ca="1" si="32"/>
        <v>1000000000</v>
      </c>
      <c r="BA50" s="195">
        <f t="shared" ca="1" si="32"/>
        <v>1000000000</v>
      </c>
      <c r="BB50" s="195">
        <f t="shared" ca="1" si="32"/>
        <v>1000000000</v>
      </c>
      <c r="BC50" s="195">
        <f t="shared" ca="1" si="32"/>
        <v>1000000000</v>
      </c>
      <c r="BD50" s="195">
        <f t="shared" ca="1" si="32"/>
        <v>1000000000</v>
      </c>
      <c r="BE50" s="195">
        <f t="shared" ca="1" si="32"/>
        <v>1000000000</v>
      </c>
      <c r="BF50" s="195">
        <f t="shared" ca="1" si="32"/>
        <v>1000000000</v>
      </c>
      <c r="BG50" s="195">
        <f t="shared" ca="1" si="32"/>
        <v>1000000000</v>
      </c>
      <c r="BH50" s="195">
        <f t="shared" ca="1" si="32"/>
        <v>1000000000</v>
      </c>
      <c r="BI50" s="195">
        <f t="shared" ca="1" si="32"/>
        <v>1000000000</v>
      </c>
      <c r="BJ50" s="195">
        <f t="shared" ca="1" si="32"/>
        <v>1000000000</v>
      </c>
      <c r="BK50" s="195">
        <f t="shared" ca="1" si="32"/>
        <v>1000000000</v>
      </c>
      <c r="BL50" s="195">
        <f t="shared" ca="1" si="32"/>
        <v>1000000000</v>
      </c>
      <c r="BM50" s="195">
        <f t="shared" ca="1" si="32"/>
        <v>1000000000</v>
      </c>
      <c r="BN50" s="195">
        <f t="shared" ca="1" si="32"/>
        <v>1000000000</v>
      </c>
      <c r="BO50" s="195">
        <f t="shared" ca="1" si="32"/>
        <v>1000000000</v>
      </c>
      <c r="BP50" s="195">
        <f t="shared" ca="1" si="32"/>
        <v>1000000000</v>
      </c>
    </row>
    <row r="51" spans="7:68" x14ac:dyDescent="0.35">
      <c r="H51" s="8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</row>
    <row r="52" spans="7:68" x14ac:dyDescent="0.35">
      <c r="G52" s="10" t="s">
        <v>225</v>
      </c>
      <c r="H52" s="8"/>
      <c r="I52" s="92">
        <f ca="1">MIN(I50,$F$14)</f>
        <v>1888500</v>
      </c>
      <c r="J52" s="92">
        <f t="shared" ref="J52:BP52" ca="1" si="33">MIN(J50,$F$14)</f>
        <v>3780750</v>
      </c>
      <c r="K52" s="92">
        <f t="shared" ca="1" si="33"/>
        <v>5673000</v>
      </c>
      <c r="L52" s="92">
        <f t="shared" ca="1" si="33"/>
        <v>7565250</v>
      </c>
      <c r="M52" s="92">
        <f t="shared" ca="1" si="33"/>
        <v>9457500</v>
      </c>
      <c r="N52" s="92">
        <f t="shared" ca="1" si="33"/>
        <v>11349750</v>
      </c>
      <c r="O52" s="92">
        <f t="shared" ca="1" si="33"/>
        <v>13242000</v>
      </c>
      <c r="P52" s="92">
        <f t="shared" ca="1" si="33"/>
        <v>15134250</v>
      </c>
      <c r="Q52" s="92">
        <f t="shared" ca="1" si="33"/>
        <v>17026500</v>
      </c>
      <c r="R52" s="92">
        <f t="shared" ca="1" si="33"/>
        <v>18918750</v>
      </c>
      <c r="S52" s="92">
        <f t="shared" ca="1" si="33"/>
        <v>20811000</v>
      </c>
      <c r="T52" s="92">
        <f t="shared" ca="1" si="33"/>
        <v>22703250</v>
      </c>
      <c r="U52" s="92">
        <f t="shared" ca="1" si="33"/>
        <v>24595500</v>
      </c>
      <c r="V52" s="92">
        <f t="shared" ca="1" si="33"/>
        <v>26487750</v>
      </c>
      <c r="W52" s="92">
        <f t="shared" ca="1" si="33"/>
        <v>28380000</v>
      </c>
      <c r="X52" s="92">
        <f t="shared" ca="1" si="33"/>
        <v>30000000</v>
      </c>
      <c r="Y52" s="92">
        <f t="shared" ca="1" si="33"/>
        <v>30000000</v>
      </c>
      <c r="Z52" s="92">
        <f t="shared" ca="1" si="33"/>
        <v>30000000</v>
      </c>
      <c r="AA52" s="92">
        <f t="shared" ca="1" si="33"/>
        <v>30000000</v>
      </c>
      <c r="AB52" s="92">
        <f t="shared" ca="1" si="33"/>
        <v>30000000</v>
      </c>
      <c r="AC52" s="92">
        <f t="shared" ca="1" si="33"/>
        <v>92500000</v>
      </c>
      <c r="AD52" s="92">
        <f t="shared" ca="1" si="33"/>
        <v>155000000</v>
      </c>
      <c r="AE52" s="92">
        <f t="shared" ca="1" si="33"/>
        <v>217500000</v>
      </c>
      <c r="AF52" s="92">
        <f t="shared" ca="1" si="33"/>
        <v>280000000</v>
      </c>
      <c r="AG52" s="92">
        <f t="shared" ca="1" si="33"/>
        <v>342500000</v>
      </c>
      <c r="AH52" s="92">
        <f t="shared" ca="1" si="33"/>
        <v>405000000</v>
      </c>
      <c r="AI52" s="92">
        <f t="shared" ca="1" si="33"/>
        <v>467500000</v>
      </c>
      <c r="AJ52" s="92">
        <f t="shared" ca="1" si="33"/>
        <v>530000000</v>
      </c>
      <c r="AK52" s="92">
        <f t="shared" ca="1" si="33"/>
        <v>592500000</v>
      </c>
      <c r="AL52" s="92">
        <f t="shared" ca="1" si="33"/>
        <v>655000000</v>
      </c>
      <c r="AM52" s="92">
        <f t="shared" ca="1" si="33"/>
        <v>717500000</v>
      </c>
      <c r="AN52" s="92">
        <f t="shared" ca="1" si="33"/>
        <v>780000000</v>
      </c>
      <c r="AO52" s="92">
        <f t="shared" ca="1" si="33"/>
        <v>842500000</v>
      </c>
      <c r="AP52" s="92">
        <f t="shared" ca="1" si="33"/>
        <v>905000000</v>
      </c>
      <c r="AQ52" s="92">
        <f t="shared" ca="1" si="33"/>
        <v>967500000</v>
      </c>
      <c r="AR52" s="92">
        <f t="shared" ca="1" si="33"/>
        <v>1000000000</v>
      </c>
      <c r="AS52" s="92">
        <f t="shared" ca="1" si="33"/>
        <v>1000000000</v>
      </c>
      <c r="AT52" s="92">
        <f t="shared" ca="1" si="33"/>
        <v>1000000000</v>
      </c>
      <c r="AU52" s="92">
        <f t="shared" ca="1" si="33"/>
        <v>1000000000</v>
      </c>
      <c r="AV52" s="92">
        <f t="shared" ca="1" si="33"/>
        <v>1000000000</v>
      </c>
      <c r="AW52" s="92">
        <f t="shared" ca="1" si="33"/>
        <v>1000000000</v>
      </c>
      <c r="AX52" s="92">
        <f t="shared" ca="1" si="33"/>
        <v>1000000000</v>
      </c>
      <c r="AY52" s="92">
        <f t="shared" ca="1" si="33"/>
        <v>1000000000</v>
      </c>
      <c r="AZ52" s="92">
        <f t="shared" ca="1" si="33"/>
        <v>1000000000</v>
      </c>
      <c r="BA52" s="92">
        <f t="shared" ca="1" si="33"/>
        <v>1000000000</v>
      </c>
      <c r="BB52" s="92">
        <f t="shared" ca="1" si="33"/>
        <v>1000000000</v>
      </c>
      <c r="BC52" s="92">
        <f t="shared" ca="1" si="33"/>
        <v>1000000000</v>
      </c>
      <c r="BD52" s="92">
        <f t="shared" ca="1" si="33"/>
        <v>1000000000</v>
      </c>
      <c r="BE52" s="92">
        <f t="shared" ca="1" si="33"/>
        <v>1000000000</v>
      </c>
      <c r="BF52" s="92">
        <f t="shared" ca="1" si="33"/>
        <v>1000000000</v>
      </c>
      <c r="BG52" s="92">
        <f t="shared" ca="1" si="33"/>
        <v>1000000000</v>
      </c>
      <c r="BH52" s="92">
        <f t="shared" ca="1" si="33"/>
        <v>1000000000</v>
      </c>
      <c r="BI52" s="92">
        <f t="shared" ca="1" si="33"/>
        <v>1000000000</v>
      </c>
      <c r="BJ52" s="92">
        <f t="shared" ca="1" si="33"/>
        <v>1000000000</v>
      </c>
      <c r="BK52" s="92">
        <f t="shared" ca="1" si="33"/>
        <v>1000000000</v>
      </c>
      <c r="BL52" s="92">
        <f t="shared" ca="1" si="33"/>
        <v>1000000000</v>
      </c>
      <c r="BM52" s="92">
        <f t="shared" ca="1" si="33"/>
        <v>1000000000</v>
      </c>
      <c r="BN52" s="92">
        <f t="shared" ca="1" si="33"/>
        <v>1000000000</v>
      </c>
      <c r="BO52" s="92">
        <f t="shared" ca="1" si="33"/>
        <v>1000000000</v>
      </c>
      <c r="BP52" s="92">
        <f t="shared" ca="1" si="33"/>
        <v>1000000000</v>
      </c>
    </row>
    <row r="53" spans="7:68" x14ac:dyDescent="0.35">
      <c r="G53" s="10" t="s">
        <v>226</v>
      </c>
      <c r="H53" s="8"/>
      <c r="I53" s="92">
        <f ca="1">I49*I19</f>
        <v>0</v>
      </c>
      <c r="J53" s="92">
        <f t="shared" ref="J53:BP53" ca="1" si="34">J49*J19</f>
        <v>36687.033836274502</v>
      </c>
      <c r="K53" s="92">
        <f t="shared" ca="1" si="34"/>
        <v>110846.65344347536</v>
      </c>
      <c r="L53" s="92">
        <f t="shared" ca="1" si="34"/>
        <v>223206.82176685575</v>
      </c>
      <c r="M53" s="92">
        <f t="shared" ca="1" si="34"/>
        <v>374509.64355797227</v>
      </c>
      <c r="N53" s="92">
        <f t="shared" ca="1" si="34"/>
        <v>565511.64010114863</v>
      </c>
      <c r="O53" s="92">
        <f t="shared" ca="1" si="34"/>
        <v>796984.02927692549</v>
      </c>
      <c r="P53" s="92">
        <f t="shared" ca="1" si="34"/>
        <v>1069713.011066176</v>
      </c>
      <c r="Q53" s="92">
        <f t="shared" ca="1" si="34"/>
        <v>1384500.0586005819</v>
      </c>
      <c r="R53" s="92">
        <f t="shared" ca="1" si="34"/>
        <v>1742162.2148672123</v>
      </c>
      <c r="S53" s="92">
        <f t="shared" ca="1" si="34"/>
        <v>2143532.395177051</v>
      </c>
      <c r="T53" s="92">
        <f t="shared" ca="1" si="34"/>
        <v>2589459.6955094417</v>
      </c>
      <c r="U53" s="92">
        <f t="shared" ca="1" si="34"/>
        <v>3080809.7068465999</v>
      </c>
      <c r="V53" s="92">
        <f t="shared" ca="1" si="34"/>
        <v>3618464.8356145611</v>
      </c>
      <c r="W53" s="92">
        <f t="shared" ca="1" si="34"/>
        <v>4203324.6303491872</v>
      </c>
      <c r="X53" s="92">
        <f t="shared" ca="1" si="34"/>
        <v>4836306.1147081684</v>
      </c>
      <c r="Y53" s="92">
        <f t="shared" ca="1" si="34"/>
        <v>5513055.2495565219</v>
      </c>
      <c r="Z53" s="92">
        <f t="shared" ca="1" si="34"/>
        <v>6202951.2832181398</v>
      </c>
      <c r="AA53" s="92">
        <f t="shared" ca="1" si="34"/>
        <v>6906249.6145395171</v>
      </c>
      <c r="AB53" s="92">
        <f t="shared" ca="1" si="34"/>
        <v>7623210.6038848199</v>
      </c>
      <c r="AC53" s="92">
        <f t="shared" ca="1" si="34"/>
        <v>25758473.981023211</v>
      </c>
      <c r="AD53" s="92">
        <f t="shared" ca="1" si="34"/>
        <v>46649882.484203324</v>
      </c>
      <c r="AE53" s="92">
        <f t="shared" ca="1" si="34"/>
        <v>69837873.595688477</v>
      </c>
      <c r="AF53" s="92">
        <f t="shared" ca="1" si="34"/>
        <v>94864112.385712177</v>
      </c>
      <c r="AG53" s="92">
        <f t="shared" ca="1" si="34"/>
        <v>121257520.71118402</v>
      </c>
      <c r="AH53" s="92">
        <f t="shared" ca="1" si="34"/>
        <v>148533968.2032164</v>
      </c>
      <c r="AI53" s="92">
        <f t="shared" ca="1" si="34"/>
        <v>176195956.05773088</v>
      </c>
      <c r="AJ53" s="92">
        <f t="shared" ca="1" si="34"/>
        <v>203732293.46614048</v>
      </c>
      <c r="AK53" s="92">
        <f t="shared" ca="1" si="34"/>
        <v>230617766.51948619</v>
      </c>
      <c r="AL53" s="92">
        <f t="shared" ca="1" si="34"/>
        <v>256312799.41571057</v>
      </c>
      <c r="AM53" s="92">
        <f t="shared" ca="1" si="34"/>
        <v>280770127.60423255</v>
      </c>
      <c r="AN53" s="92">
        <f t="shared" ca="1" si="34"/>
        <v>305227455.79275459</v>
      </c>
      <c r="AO53" s="92">
        <f t="shared" ca="1" si="34"/>
        <v>329684783.98127657</v>
      </c>
      <c r="AP53" s="92">
        <f t="shared" ca="1" si="34"/>
        <v>354142112.16979855</v>
      </c>
      <c r="AQ53" s="92">
        <f t="shared" ca="1" si="34"/>
        <v>378599440.35832059</v>
      </c>
      <c r="AR53" s="92">
        <f t="shared" ca="1" si="34"/>
        <v>391317251.016352</v>
      </c>
      <c r="AS53" s="92">
        <f t="shared" ca="1" si="34"/>
        <v>391317251.016352</v>
      </c>
      <c r="AT53" s="92">
        <f t="shared" ca="1" si="34"/>
        <v>391317251.016352</v>
      </c>
      <c r="AU53" s="92">
        <f t="shared" ca="1" si="34"/>
        <v>391317251.016352</v>
      </c>
      <c r="AV53" s="92">
        <f t="shared" ca="1" si="34"/>
        <v>391317251.016352</v>
      </c>
      <c r="AW53" s="92">
        <f t="shared" ca="1" si="34"/>
        <v>391317251.016352</v>
      </c>
      <c r="AX53" s="92">
        <f t="shared" ca="1" si="34"/>
        <v>391317251.016352</v>
      </c>
      <c r="AY53" s="92">
        <f t="shared" ca="1" si="34"/>
        <v>391317251.016352</v>
      </c>
      <c r="AZ53" s="92">
        <f t="shared" ca="1" si="34"/>
        <v>391317251.016352</v>
      </c>
      <c r="BA53" s="92">
        <f t="shared" ca="1" si="34"/>
        <v>391317251.016352</v>
      </c>
      <c r="BB53" s="92">
        <f t="shared" ca="1" si="34"/>
        <v>391317251.016352</v>
      </c>
      <c r="BC53" s="92">
        <f t="shared" ca="1" si="34"/>
        <v>391317251.016352</v>
      </c>
      <c r="BD53" s="92">
        <f t="shared" ca="1" si="34"/>
        <v>391317251.016352</v>
      </c>
      <c r="BE53" s="92">
        <f t="shared" ca="1" si="34"/>
        <v>391317251.016352</v>
      </c>
      <c r="BF53" s="92">
        <f t="shared" ca="1" si="34"/>
        <v>391317251.016352</v>
      </c>
      <c r="BG53" s="92">
        <f t="shared" ca="1" si="34"/>
        <v>391317251.016352</v>
      </c>
      <c r="BH53" s="92">
        <f t="shared" ca="1" si="34"/>
        <v>391317251.016352</v>
      </c>
      <c r="BI53" s="92">
        <f t="shared" ca="1" si="34"/>
        <v>391317251.016352</v>
      </c>
      <c r="BJ53" s="92">
        <f t="shared" ca="1" si="34"/>
        <v>391317251.016352</v>
      </c>
      <c r="BK53" s="92">
        <f t="shared" ca="1" si="34"/>
        <v>391317251.016352</v>
      </c>
      <c r="BL53" s="92">
        <f t="shared" ca="1" si="34"/>
        <v>391317251.016352</v>
      </c>
      <c r="BM53" s="92">
        <f t="shared" ca="1" si="34"/>
        <v>391317251.016352</v>
      </c>
      <c r="BN53" s="92">
        <f t="shared" ca="1" si="34"/>
        <v>391317251.016352</v>
      </c>
      <c r="BO53" s="92">
        <f t="shared" ca="1" si="34"/>
        <v>391317251.016352</v>
      </c>
      <c r="BP53" s="92">
        <f t="shared" ca="1" si="34"/>
        <v>391317251.016352</v>
      </c>
    </row>
    <row r="54" spans="7:68" x14ac:dyDescent="0.35">
      <c r="G54" s="10" t="s">
        <v>227</v>
      </c>
      <c r="H54" s="8"/>
      <c r="I54" s="92">
        <f ca="1">I49*I29</f>
        <v>0</v>
      </c>
      <c r="J54" s="92">
        <f t="shared" ref="J54:BP54" ca="1" si="35">J49*J29</f>
        <v>0</v>
      </c>
      <c r="K54" s="92">
        <f t="shared" ca="1" si="35"/>
        <v>0</v>
      </c>
      <c r="L54" s="92">
        <f t="shared" ca="1" si="35"/>
        <v>0</v>
      </c>
      <c r="M54" s="92">
        <f t="shared" ca="1" si="35"/>
        <v>0</v>
      </c>
      <c r="N54" s="92">
        <f t="shared" ca="1" si="35"/>
        <v>0</v>
      </c>
      <c r="O54" s="92">
        <f t="shared" ca="1" si="35"/>
        <v>0</v>
      </c>
      <c r="P54" s="92">
        <f t="shared" ca="1" si="35"/>
        <v>0</v>
      </c>
      <c r="Q54" s="92">
        <f t="shared" ca="1" si="35"/>
        <v>0</v>
      </c>
      <c r="R54" s="92">
        <f t="shared" ca="1" si="35"/>
        <v>0</v>
      </c>
      <c r="S54" s="92">
        <f t="shared" ca="1" si="35"/>
        <v>0</v>
      </c>
      <c r="T54" s="92">
        <f t="shared" ca="1" si="35"/>
        <v>0</v>
      </c>
      <c r="U54" s="92">
        <f t="shared" ca="1" si="35"/>
        <v>0</v>
      </c>
      <c r="V54" s="92">
        <f t="shared" ca="1" si="35"/>
        <v>0</v>
      </c>
      <c r="W54" s="92">
        <f t="shared" ca="1" si="35"/>
        <v>0</v>
      </c>
      <c r="X54" s="92">
        <f t="shared" ca="1" si="35"/>
        <v>0</v>
      </c>
      <c r="Y54" s="92">
        <f t="shared" ca="1" si="35"/>
        <v>0</v>
      </c>
      <c r="Z54" s="92">
        <f t="shared" ca="1" si="35"/>
        <v>0</v>
      </c>
      <c r="AA54" s="92">
        <f t="shared" ca="1" si="35"/>
        <v>0</v>
      </c>
      <c r="AB54" s="92">
        <f t="shared" ca="1" si="35"/>
        <v>0</v>
      </c>
      <c r="AC54" s="92">
        <f t="shared" ca="1" si="35"/>
        <v>0</v>
      </c>
      <c r="AD54" s="92">
        <f t="shared" ca="1" si="35"/>
        <v>0</v>
      </c>
      <c r="AE54" s="92">
        <f t="shared" ca="1" si="35"/>
        <v>0</v>
      </c>
      <c r="AF54" s="92">
        <f t="shared" ca="1" si="35"/>
        <v>0</v>
      </c>
      <c r="AG54" s="92">
        <f t="shared" ca="1" si="35"/>
        <v>0</v>
      </c>
      <c r="AH54" s="92">
        <f t="shared" ca="1" si="35"/>
        <v>0</v>
      </c>
      <c r="AI54" s="92">
        <f t="shared" ca="1" si="35"/>
        <v>0</v>
      </c>
      <c r="AJ54" s="92">
        <f t="shared" ca="1" si="35"/>
        <v>0</v>
      </c>
      <c r="AK54" s="92">
        <f t="shared" ca="1" si="35"/>
        <v>0</v>
      </c>
      <c r="AL54" s="92">
        <f t="shared" ca="1" si="35"/>
        <v>0</v>
      </c>
      <c r="AM54" s="92">
        <f t="shared" ca="1" si="35"/>
        <v>0</v>
      </c>
      <c r="AN54" s="92">
        <f t="shared" ca="1" si="35"/>
        <v>0</v>
      </c>
      <c r="AO54" s="92">
        <f t="shared" ca="1" si="35"/>
        <v>0</v>
      </c>
      <c r="AP54" s="92">
        <f t="shared" ca="1" si="35"/>
        <v>0</v>
      </c>
      <c r="AQ54" s="92">
        <f t="shared" ca="1" si="35"/>
        <v>0</v>
      </c>
      <c r="AR54" s="92">
        <f t="shared" ca="1" si="35"/>
        <v>0</v>
      </c>
      <c r="AS54" s="92">
        <f t="shared" ca="1" si="35"/>
        <v>0</v>
      </c>
      <c r="AT54" s="92">
        <f t="shared" ca="1" si="35"/>
        <v>0</v>
      </c>
      <c r="AU54" s="92">
        <f t="shared" ca="1" si="35"/>
        <v>0</v>
      </c>
      <c r="AV54" s="92">
        <f t="shared" ca="1" si="35"/>
        <v>0</v>
      </c>
      <c r="AW54" s="92">
        <f t="shared" ca="1" si="35"/>
        <v>0</v>
      </c>
      <c r="AX54" s="92">
        <f t="shared" ca="1" si="35"/>
        <v>0</v>
      </c>
      <c r="AY54" s="92">
        <f t="shared" ca="1" si="35"/>
        <v>0</v>
      </c>
      <c r="AZ54" s="92">
        <f t="shared" ca="1" si="35"/>
        <v>0</v>
      </c>
      <c r="BA54" s="92">
        <f t="shared" ca="1" si="35"/>
        <v>0</v>
      </c>
      <c r="BB54" s="92">
        <f t="shared" ca="1" si="35"/>
        <v>0</v>
      </c>
      <c r="BC54" s="92">
        <f t="shared" ca="1" si="35"/>
        <v>0</v>
      </c>
      <c r="BD54" s="92">
        <f t="shared" ca="1" si="35"/>
        <v>0</v>
      </c>
      <c r="BE54" s="92">
        <f t="shared" ca="1" si="35"/>
        <v>0</v>
      </c>
      <c r="BF54" s="92">
        <f t="shared" ca="1" si="35"/>
        <v>0</v>
      </c>
      <c r="BG54" s="92">
        <f t="shared" ca="1" si="35"/>
        <v>0</v>
      </c>
      <c r="BH54" s="92">
        <f t="shared" ca="1" si="35"/>
        <v>0</v>
      </c>
      <c r="BI54" s="92">
        <f t="shared" ca="1" si="35"/>
        <v>0</v>
      </c>
      <c r="BJ54" s="92">
        <f t="shared" ca="1" si="35"/>
        <v>0</v>
      </c>
      <c r="BK54" s="92">
        <f t="shared" ca="1" si="35"/>
        <v>0</v>
      </c>
      <c r="BL54" s="92">
        <f t="shared" ca="1" si="35"/>
        <v>0</v>
      </c>
      <c r="BM54" s="92">
        <f t="shared" ca="1" si="35"/>
        <v>0</v>
      </c>
      <c r="BN54" s="92">
        <f t="shared" ca="1" si="35"/>
        <v>0</v>
      </c>
      <c r="BO54" s="92">
        <f t="shared" ca="1" si="35"/>
        <v>0</v>
      </c>
      <c r="BP54" s="92">
        <f t="shared" ca="1" si="35"/>
        <v>0</v>
      </c>
    </row>
    <row r="55" spans="7:68" x14ac:dyDescent="0.35">
      <c r="G55" s="10" t="s">
        <v>228</v>
      </c>
      <c r="H55" s="8"/>
      <c r="I55" s="92">
        <f ca="1">I49*I43</f>
        <v>0</v>
      </c>
      <c r="J55" s="92">
        <f t="shared" ref="J55:BP55" ca="1" si="36">J49*J43</f>
        <v>0</v>
      </c>
      <c r="K55" s="92">
        <f t="shared" ca="1" si="36"/>
        <v>0</v>
      </c>
      <c r="L55" s="92">
        <f t="shared" ca="1" si="36"/>
        <v>0</v>
      </c>
      <c r="M55" s="92">
        <f t="shared" ca="1" si="36"/>
        <v>0</v>
      </c>
      <c r="N55" s="92">
        <f t="shared" ca="1" si="36"/>
        <v>0</v>
      </c>
      <c r="O55" s="92">
        <f t="shared" ca="1" si="36"/>
        <v>0</v>
      </c>
      <c r="P55" s="92">
        <f t="shared" ca="1" si="36"/>
        <v>0</v>
      </c>
      <c r="Q55" s="92">
        <f t="shared" ca="1" si="36"/>
        <v>0</v>
      </c>
      <c r="R55" s="92">
        <f t="shared" ca="1" si="36"/>
        <v>0</v>
      </c>
      <c r="S55" s="92">
        <f t="shared" ca="1" si="36"/>
        <v>0</v>
      </c>
      <c r="T55" s="92">
        <f t="shared" ca="1" si="36"/>
        <v>0</v>
      </c>
      <c r="U55" s="92">
        <f t="shared" ca="1" si="36"/>
        <v>0</v>
      </c>
      <c r="V55" s="92">
        <f t="shared" ca="1" si="36"/>
        <v>0</v>
      </c>
      <c r="W55" s="92">
        <f t="shared" ca="1" si="36"/>
        <v>0</v>
      </c>
      <c r="X55" s="92">
        <f t="shared" ca="1" si="36"/>
        <v>0</v>
      </c>
      <c r="Y55" s="92">
        <f t="shared" ca="1" si="36"/>
        <v>0</v>
      </c>
      <c r="Z55" s="92">
        <f t="shared" ca="1" si="36"/>
        <v>0</v>
      </c>
      <c r="AA55" s="92">
        <f t="shared" ca="1" si="36"/>
        <v>0</v>
      </c>
      <c r="AB55" s="92">
        <f t="shared" ca="1" si="36"/>
        <v>0</v>
      </c>
      <c r="AC55" s="92">
        <f t="shared" ca="1" si="36"/>
        <v>0</v>
      </c>
      <c r="AD55" s="92">
        <f t="shared" ca="1" si="36"/>
        <v>0</v>
      </c>
      <c r="AE55" s="92">
        <f t="shared" ca="1" si="36"/>
        <v>0</v>
      </c>
      <c r="AF55" s="92">
        <f t="shared" ca="1" si="36"/>
        <v>0</v>
      </c>
      <c r="AG55" s="92">
        <f t="shared" ca="1" si="36"/>
        <v>0</v>
      </c>
      <c r="AH55" s="92">
        <f t="shared" ca="1" si="36"/>
        <v>0</v>
      </c>
      <c r="AI55" s="92">
        <f t="shared" ca="1" si="36"/>
        <v>0</v>
      </c>
      <c r="AJ55" s="92">
        <f t="shared" ca="1" si="36"/>
        <v>0</v>
      </c>
      <c r="AK55" s="92">
        <f t="shared" ca="1" si="36"/>
        <v>0</v>
      </c>
      <c r="AL55" s="92">
        <f t="shared" ca="1" si="36"/>
        <v>0</v>
      </c>
      <c r="AM55" s="92">
        <f t="shared" ca="1" si="36"/>
        <v>0</v>
      </c>
      <c r="AN55" s="92">
        <f t="shared" ca="1" si="36"/>
        <v>0</v>
      </c>
      <c r="AO55" s="92">
        <f t="shared" ca="1" si="36"/>
        <v>0</v>
      </c>
      <c r="AP55" s="92">
        <f t="shared" ca="1" si="36"/>
        <v>0</v>
      </c>
      <c r="AQ55" s="92">
        <f t="shared" ca="1" si="36"/>
        <v>0</v>
      </c>
      <c r="AR55" s="92">
        <f t="shared" ca="1" si="36"/>
        <v>0</v>
      </c>
      <c r="AS55" s="92">
        <f t="shared" ca="1" si="36"/>
        <v>0</v>
      </c>
      <c r="AT55" s="92">
        <f t="shared" ca="1" si="36"/>
        <v>0</v>
      </c>
      <c r="AU55" s="92">
        <f t="shared" ca="1" si="36"/>
        <v>0</v>
      </c>
      <c r="AV55" s="92">
        <f t="shared" ca="1" si="36"/>
        <v>0</v>
      </c>
      <c r="AW55" s="92">
        <f t="shared" ca="1" si="36"/>
        <v>0</v>
      </c>
      <c r="AX55" s="92">
        <f t="shared" ca="1" si="36"/>
        <v>0</v>
      </c>
      <c r="AY55" s="92">
        <f t="shared" ca="1" si="36"/>
        <v>0</v>
      </c>
      <c r="AZ55" s="92">
        <f t="shared" ca="1" si="36"/>
        <v>0</v>
      </c>
      <c r="BA55" s="92">
        <f t="shared" ca="1" si="36"/>
        <v>0</v>
      </c>
      <c r="BB55" s="92">
        <f t="shared" ca="1" si="36"/>
        <v>0</v>
      </c>
      <c r="BC55" s="92">
        <f t="shared" ca="1" si="36"/>
        <v>0</v>
      </c>
      <c r="BD55" s="92">
        <f t="shared" ca="1" si="36"/>
        <v>0</v>
      </c>
      <c r="BE55" s="92">
        <f t="shared" ca="1" si="36"/>
        <v>0</v>
      </c>
      <c r="BF55" s="92">
        <f t="shared" ca="1" si="36"/>
        <v>0</v>
      </c>
      <c r="BG55" s="92">
        <f t="shared" ca="1" si="36"/>
        <v>0</v>
      </c>
      <c r="BH55" s="92">
        <f t="shared" ca="1" si="36"/>
        <v>0</v>
      </c>
      <c r="BI55" s="92">
        <f t="shared" ca="1" si="36"/>
        <v>0</v>
      </c>
      <c r="BJ55" s="92">
        <f t="shared" ca="1" si="36"/>
        <v>0</v>
      </c>
      <c r="BK55" s="92">
        <f t="shared" ca="1" si="36"/>
        <v>0</v>
      </c>
      <c r="BL55" s="92">
        <f t="shared" ca="1" si="36"/>
        <v>0</v>
      </c>
      <c r="BM55" s="92">
        <f t="shared" ca="1" si="36"/>
        <v>0</v>
      </c>
      <c r="BN55" s="92">
        <f t="shared" ca="1" si="36"/>
        <v>0</v>
      </c>
      <c r="BO55" s="92">
        <f t="shared" ca="1" si="36"/>
        <v>0</v>
      </c>
      <c r="BP55" s="92">
        <f t="shared" ca="1" si="36"/>
        <v>0</v>
      </c>
    </row>
    <row r="56" spans="7:68" x14ac:dyDescent="0.35">
      <c r="G56" s="10"/>
      <c r="H56" s="8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2"/>
      <c r="BB56" s="92"/>
      <c r="BC56" s="92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2"/>
      <c r="BO56" s="92"/>
      <c r="BP56" s="92"/>
    </row>
    <row r="57" spans="7:68" x14ac:dyDescent="0.35">
      <c r="G57" s="10"/>
      <c r="H57" s="8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BC57" s="92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</row>
    <row r="58" spans="7:68" x14ac:dyDescent="0.35">
      <c r="G58" s="196" t="s">
        <v>229</v>
      </c>
      <c r="H58" s="8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2"/>
      <c r="BB58" s="92"/>
      <c r="BC58" s="92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2"/>
      <c r="BO58" s="92"/>
      <c r="BP58" s="92"/>
    </row>
    <row r="59" spans="7:68" x14ac:dyDescent="0.35">
      <c r="G59" s="10"/>
      <c r="H59" s="8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2"/>
      <c r="BO59" s="92"/>
      <c r="BP59" s="92"/>
    </row>
    <row r="60" spans="7:68" x14ac:dyDescent="0.35">
      <c r="G60" s="10" t="s">
        <v>17</v>
      </c>
      <c r="H60" s="8"/>
      <c r="I60" s="92">
        <f ca="1">IF($C$27="Fully Pooled",I14,I52)</f>
        <v>62950000</v>
      </c>
      <c r="J60" s="92">
        <f t="shared" ref="J60:BP60" ca="1" si="37">IF($C$27="Fully Pooled",J14,J52)</f>
        <v>126025000</v>
      </c>
      <c r="K60" s="92">
        <f t="shared" ca="1" si="37"/>
        <v>189100000</v>
      </c>
      <c r="L60" s="92">
        <f t="shared" ca="1" si="37"/>
        <v>252175000</v>
      </c>
      <c r="M60" s="92">
        <f t="shared" ca="1" si="37"/>
        <v>315250000</v>
      </c>
      <c r="N60" s="92">
        <f t="shared" ca="1" si="37"/>
        <v>378325000</v>
      </c>
      <c r="O60" s="92">
        <f t="shared" ca="1" si="37"/>
        <v>441400000</v>
      </c>
      <c r="P60" s="92">
        <f t="shared" ca="1" si="37"/>
        <v>504475000</v>
      </c>
      <c r="Q60" s="92">
        <f t="shared" ca="1" si="37"/>
        <v>567550000</v>
      </c>
      <c r="R60" s="92">
        <f t="shared" ca="1" si="37"/>
        <v>630625000</v>
      </c>
      <c r="S60" s="92">
        <f t="shared" ca="1" si="37"/>
        <v>693700000</v>
      </c>
      <c r="T60" s="92">
        <f t="shared" ca="1" si="37"/>
        <v>756775000</v>
      </c>
      <c r="U60" s="92">
        <f t="shared" ca="1" si="37"/>
        <v>819850000</v>
      </c>
      <c r="V60" s="92">
        <f t="shared" ca="1" si="37"/>
        <v>882925000</v>
      </c>
      <c r="W60" s="92">
        <f t="shared" ca="1" si="37"/>
        <v>946000000</v>
      </c>
      <c r="X60" s="92">
        <f t="shared" ca="1" si="37"/>
        <v>1000000000</v>
      </c>
      <c r="Y60" s="92">
        <f t="shared" ca="1" si="37"/>
        <v>1000000000</v>
      </c>
      <c r="Z60" s="92">
        <f t="shared" ca="1" si="37"/>
        <v>1000000000</v>
      </c>
      <c r="AA60" s="92">
        <f t="shared" ca="1" si="37"/>
        <v>1000000000</v>
      </c>
      <c r="AB60" s="92">
        <f t="shared" ca="1" si="37"/>
        <v>1000000000</v>
      </c>
      <c r="AC60" s="92">
        <f t="shared" ca="1" si="37"/>
        <v>1000000000</v>
      </c>
      <c r="AD60" s="92">
        <f t="shared" ca="1" si="37"/>
        <v>1000000000</v>
      </c>
      <c r="AE60" s="92">
        <f t="shared" ca="1" si="37"/>
        <v>1000000000</v>
      </c>
      <c r="AF60" s="92">
        <f t="shared" ca="1" si="37"/>
        <v>1000000000</v>
      </c>
      <c r="AG60" s="92">
        <f t="shared" ca="1" si="37"/>
        <v>1000000000</v>
      </c>
      <c r="AH60" s="92">
        <f t="shared" ca="1" si="37"/>
        <v>1000000000</v>
      </c>
      <c r="AI60" s="92">
        <f t="shared" ca="1" si="37"/>
        <v>1000000000</v>
      </c>
      <c r="AJ60" s="92">
        <f t="shared" ca="1" si="37"/>
        <v>1000000000</v>
      </c>
      <c r="AK60" s="92">
        <f t="shared" ca="1" si="37"/>
        <v>1000000000</v>
      </c>
      <c r="AL60" s="92">
        <f t="shared" ca="1" si="37"/>
        <v>1000000000</v>
      </c>
      <c r="AM60" s="92">
        <f t="shared" ca="1" si="37"/>
        <v>1000000000</v>
      </c>
      <c r="AN60" s="92">
        <f t="shared" ca="1" si="37"/>
        <v>1000000000</v>
      </c>
      <c r="AO60" s="92">
        <f t="shared" ca="1" si="37"/>
        <v>1000000000</v>
      </c>
      <c r="AP60" s="92">
        <f t="shared" ca="1" si="37"/>
        <v>1000000000</v>
      </c>
      <c r="AQ60" s="92">
        <f t="shared" ca="1" si="37"/>
        <v>1000000000</v>
      </c>
      <c r="AR60" s="92">
        <f t="shared" ca="1" si="37"/>
        <v>1000000000</v>
      </c>
      <c r="AS60" s="92">
        <f t="shared" ca="1" si="37"/>
        <v>1000000000</v>
      </c>
      <c r="AT60" s="92">
        <f t="shared" ca="1" si="37"/>
        <v>1000000000</v>
      </c>
      <c r="AU60" s="92">
        <f t="shared" ca="1" si="37"/>
        <v>1000000000</v>
      </c>
      <c r="AV60" s="92">
        <f t="shared" ca="1" si="37"/>
        <v>1000000000</v>
      </c>
      <c r="AW60" s="92">
        <f t="shared" ca="1" si="37"/>
        <v>1000000000</v>
      </c>
      <c r="AX60" s="92">
        <f t="shared" ca="1" si="37"/>
        <v>1000000000</v>
      </c>
      <c r="AY60" s="92">
        <f t="shared" ca="1" si="37"/>
        <v>1000000000</v>
      </c>
      <c r="AZ60" s="92">
        <f t="shared" ca="1" si="37"/>
        <v>1000000000</v>
      </c>
      <c r="BA60" s="92">
        <f t="shared" ca="1" si="37"/>
        <v>1000000000</v>
      </c>
      <c r="BB60" s="92">
        <f t="shared" ca="1" si="37"/>
        <v>1000000000</v>
      </c>
      <c r="BC60" s="92">
        <f t="shared" ca="1" si="37"/>
        <v>1000000000</v>
      </c>
      <c r="BD60" s="92">
        <f t="shared" ca="1" si="37"/>
        <v>1000000000</v>
      </c>
      <c r="BE60" s="92">
        <f t="shared" ca="1" si="37"/>
        <v>1000000000</v>
      </c>
      <c r="BF60" s="92">
        <f t="shared" ca="1" si="37"/>
        <v>1000000000</v>
      </c>
      <c r="BG60" s="92">
        <f t="shared" ca="1" si="37"/>
        <v>1000000000</v>
      </c>
      <c r="BH60" s="92">
        <f t="shared" ca="1" si="37"/>
        <v>1000000000</v>
      </c>
      <c r="BI60" s="92">
        <f t="shared" ca="1" si="37"/>
        <v>1000000000</v>
      </c>
      <c r="BJ60" s="92">
        <f t="shared" ca="1" si="37"/>
        <v>1000000000</v>
      </c>
      <c r="BK60" s="92">
        <f t="shared" ca="1" si="37"/>
        <v>1000000000</v>
      </c>
      <c r="BL60" s="92">
        <f t="shared" ca="1" si="37"/>
        <v>1000000000</v>
      </c>
      <c r="BM60" s="92">
        <f t="shared" ca="1" si="37"/>
        <v>1000000000</v>
      </c>
      <c r="BN60" s="92">
        <f t="shared" ca="1" si="37"/>
        <v>1000000000</v>
      </c>
      <c r="BO60" s="92">
        <f t="shared" ca="1" si="37"/>
        <v>1000000000</v>
      </c>
      <c r="BP60" s="92">
        <f t="shared" ca="1" si="37"/>
        <v>1000000000</v>
      </c>
    </row>
    <row r="61" spans="7:68" x14ac:dyDescent="0.35">
      <c r="G61" s="10" t="s">
        <v>230</v>
      </c>
      <c r="H61" s="8"/>
      <c r="I61" s="92">
        <f>IF($C$27="Fully Pooled",I19,I53)</f>
        <v>0</v>
      </c>
      <c r="J61" s="92">
        <f t="shared" ref="J61:BP61" ca="1" si="38">IF($C$27="Fully Pooled",J19,J53)</f>
        <v>1222901.1278758168</v>
      </c>
      <c r="K61" s="92">
        <f t="shared" ca="1" si="38"/>
        <v>3694888.4481158452</v>
      </c>
      <c r="L61" s="92">
        <f t="shared" ca="1" si="38"/>
        <v>7440227.3922285251</v>
      </c>
      <c r="M61" s="92">
        <f t="shared" ca="1" si="38"/>
        <v>12483654.785265744</v>
      </c>
      <c r="N61" s="92">
        <f t="shared" ca="1" si="38"/>
        <v>18850388.003371622</v>
      </c>
      <c r="O61" s="92">
        <f t="shared" ca="1" si="38"/>
        <v>26566134.309230849</v>
      </c>
      <c r="P61" s="92">
        <f t="shared" ca="1" si="38"/>
        <v>35657100.368872538</v>
      </c>
      <c r="Q61" s="92">
        <f t="shared" ca="1" si="38"/>
        <v>46150001.953352734</v>
      </c>
      <c r="R61" s="92">
        <f t="shared" ca="1" si="38"/>
        <v>58072073.82890708</v>
      </c>
      <c r="S61" s="92">
        <f t="shared" ca="1" si="38"/>
        <v>71451079.839235038</v>
      </c>
      <c r="T61" s="92">
        <f t="shared" ca="1" si="38"/>
        <v>86315323.183648065</v>
      </c>
      <c r="U61" s="92">
        <f t="shared" ca="1" si="38"/>
        <v>102693656.89488667</v>
      </c>
      <c r="V61" s="92">
        <f t="shared" ca="1" si="38"/>
        <v>120615494.52048537</v>
      </c>
      <c r="W61" s="92">
        <f t="shared" ca="1" si="38"/>
        <v>140110821.01163957</v>
      </c>
      <c r="X61" s="92">
        <f t="shared" ca="1" si="38"/>
        <v>161210203.82360563</v>
      </c>
      <c r="Y61" s="92">
        <f t="shared" ca="1" si="38"/>
        <v>183768508.31855074</v>
      </c>
      <c r="Z61" s="92">
        <f t="shared" ca="1" si="38"/>
        <v>206765042.773938</v>
      </c>
      <c r="AA61" s="92">
        <f t="shared" ca="1" si="38"/>
        <v>230208320.48465058</v>
      </c>
      <c r="AB61" s="92">
        <f t="shared" ca="1" si="38"/>
        <v>254107020.12949401</v>
      </c>
      <c r="AC61" s="92">
        <f t="shared" ca="1" si="38"/>
        <v>278469988.98403472</v>
      </c>
      <c r="AD61" s="92">
        <f t="shared" ca="1" si="38"/>
        <v>300966983.7690537</v>
      </c>
      <c r="AE61" s="92">
        <f t="shared" ca="1" si="38"/>
        <v>321093671.70431483</v>
      </c>
      <c r="AF61" s="92">
        <f t="shared" ca="1" si="38"/>
        <v>338800401.37754345</v>
      </c>
      <c r="AG61" s="92">
        <f t="shared" ca="1" si="38"/>
        <v>354036556.82097524</v>
      </c>
      <c r="AH61" s="92">
        <f t="shared" ca="1" si="38"/>
        <v>366750538.77337384</v>
      </c>
      <c r="AI61" s="92">
        <f t="shared" ca="1" si="38"/>
        <v>376889745.57803398</v>
      </c>
      <c r="AJ61" s="92">
        <f t="shared" ca="1" si="38"/>
        <v>384400553.70969898</v>
      </c>
      <c r="AK61" s="92">
        <f t="shared" ca="1" si="38"/>
        <v>389228297.92318344</v>
      </c>
      <c r="AL61" s="92">
        <f t="shared" ca="1" si="38"/>
        <v>391317251.016352</v>
      </c>
      <c r="AM61" s="92">
        <f t="shared" ca="1" si="38"/>
        <v>391317251.016352</v>
      </c>
      <c r="AN61" s="92">
        <f ca="1">IF($C$27="Fully Pooled",AN19,AN53)</f>
        <v>391317251.016352</v>
      </c>
      <c r="AO61" s="92">
        <f t="shared" ca="1" si="38"/>
        <v>391317251.016352</v>
      </c>
      <c r="AP61" s="92">
        <f t="shared" ca="1" si="38"/>
        <v>391317251.016352</v>
      </c>
      <c r="AQ61" s="92">
        <f t="shared" ca="1" si="38"/>
        <v>391317251.016352</v>
      </c>
      <c r="AR61" s="92">
        <f t="shared" ca="1" si="38"/>
        <v>391317251.016352</v>
      </c>
      <c r="AS61" s="92">
        <f t="shared" ca="1" si="38"/>
        <v>391317251.016352</v>
      </c>
      <c r="AT61" s="92">
        <f t="shared" ca="1" si="38"/>
        <v>391317251.016352</v>
      </c>
      <c r="AU61" s="92">
        <f t="shared" ca="1" si="38"/>
        <v>391317251.016352</v>
      </c>
      <c r="AV61" s="92">
        <f t="shared" ca="1" si="38"/>
        <v>391317251.016352</v>
      </c>
      <c r="AW61" s="92">
        <f t="shared" ca="1" si="38"/>
        <v>391317251.016352</v>
      </c>
      <c r="AX61" s="92">
        <f t="shared" ca="1" si="38"/>
        <v>391317251.016352</v>
      </c>
      <c r="AY61" s="92">
        <f t="shared" ca="1" si="38"/>
        <v>391317251.016352</v>
      </c>
      <c r="AZ61" s="92">
        <f t="shared" ca="1" si="38"/>
        <v>391317251.016352</v>
      </c>
      <c r="BA61" s="92">
        <f t="shared" ca="1" si="38"/>
        <v>391317251.016352</v>
      </c>
      <c r="BB61" s="92">
        <f t="shared" ca="1" si="38"/>
        <v>391317251.016352</v>
      </c>
      <c r="BC61" s="92">
        <f t="shared" ca="1" si="38"/>
        <v>391317251.016352</v>
      </c>
      <c r="BD61" s="92">
        <f t="shared" ca="1" si="38"/>
        <v>391317251.016352</v>
      </c>
      <c r="BE61" s="92">
        <f t="shared" ca="1" si="38"/>
        <v>391317251.016352</v>
      </c>
      <c r="BF61" s="92">
        <f t="shared" ca="1" si="38"/>
        <v>391317251.016352</v>
      </c>
      <c r="BG61" s="92">
        <f t="shared" ca="1" si="38"/>
        <v>391317251.016352</v>
      </c>
      <c r="BH61" s="92">
        <f t="shared" ca="1" si="38"/>
        <v>391317251.016352</v>
      </c>
      <c r="BI61" s="92">
        <f t="shared" ca="1" si="38"/>
        <v>391317251.016352</v>
      </c>
      <c r="BJ61" s="92">
        <f t="shared" ca="1" si="38"/>
        <v>391317251.016352</v>
      </c>
      <c r="BK61" s="92">
        <f t="shared" ca="1" si="38"/>
        <v>391317251.016352</v>
      </c>
      <c r="BL61" s="92">
        <f t="shared" ca="1" si="38"/>
        <v>391317251.016352</v>
      </c>
      <c r="BM61" s="92">
        <f t="shared" ca="1" si="38"/>
        <v>391317251.016352</v>
      </c>
      <c r="BN61" s="92">
        <f t="shared" ca="1" si="38"/>
        <v>391317251.016352</v>
      </c>
      <c r="BO61" s="92">
        <f t="shared" ca="1" si="38"/>
        <v>391317251.016352</v>
      </c>
      <c r="BP61" s="92">
        <f t="shared" ca="1" si="38"/>
        <v>391317251.016352</v>
      </c>
    </row>
    <row r="62" spans="7:68" x14ac:dyDescent="0.35">
      <c r="G62" s="10" t="s">
        <v>231</v>
      </c>
      <c r="H62" s="8"/>
      <c r="I62" s="92">
        <f>IF($C$27="Fully Pooled",I29,I54)</f>
        <v>0</v>
      </c>
      <c r="J62" s="92">
        <f t="shared" ref="J62:BP62" ca="1" si="39">IF($C$27="Fully Pooled",J29,J54)</f>
        <v>0</v>
      </c>
      <c r="K62" s="92">
        <f t="shared" ca="1" si="39"/>
        <v>0</v>
      </c>
      <c r="L62" s="92">
        <f t="shared" ca="1" si="39"/>
        <v>0</v>
      </c>
      <c r="M62" s="92">
        <f t="shared" ca="1" si="39"/>
        <v>0</v>
      </c>
      <c r="N62" s="92">
        <f t="shared" ca="1" si="39"/>
        <v>0</v>
      </c>
      <c r="O62" s="92">
        <f t="shared" ca="1" si="39"/>
        <v>0</v>
      </c>
      <c r="P62" s="92">
        <f t="shared" ca="1" si="39"/>
        <v>0</v>
      </c>
      <c r="Q62" s="92">
        <f t="shared" ca="1" si="39"/>
        <v>0</v>
      </c>
      <c r="R62" s="92">
        <f t="shared" ca="1" si="39"/>
        <v>0</v>
      </c>
      <c r="S62" s="92">
        <f t="shared" ca="1" si="39"/>
        <v>0</v>
      </c>
      <c r="T62" s="92">
        <f t="shared" ca="1" si="39"/>
        <v>0</v>
      </c>
      <c r="U62" s="92">
        <f t="shared" ca="1" si="39"/>
        <v>0</v>
      </c>
      <c r="V62" s="92">
        <f t="shared" ca="1" si="39"/>
        <v>0</v>
      </c>
      <c r="W62" s="92">
        <f t="shared" ca="1" si="39"/>
        <v>0</v>
      </c>
      <c r="X62" s="92">
        <f t="shared" ca="1" si="39"/>
        <v>0</v>
      </c>
      <c r="Y62" s="92">
        <f t="shared" ca="1" si="39"/>
        <v>0</v>
      </c>
      <c r="Z62" s="92">
        <f t="shared" ca="1" si="39"/>
        <v>0</v>
      </c>
      <c r="AA62" s="92">
        <f t="shared" ca="1" si="39"/>
        <v>0</v>
      </c>
      <c r="AB62" s="92">
        <f t="shared" ca="1" si="39"/>
        <v>0</v>
      </c>
      <c r="AC62" s="92">
        <f t="shared" ca="1" si="39"/>
        <v>0</v>
      </c>
      <c r="AD62" s="92">
        <f t="shared" ca="1" si="39"/>
        <v>0</v>
      </c>
      <c r="AE62" s="92">
        <f t="shared" ca="1" si="39"/>
        <v>0</v>
      </c>
      <c r="AF62" s="92">
        <f t="shared" ca="1" si="39"/>
        <v>0</v>
      </c>
      <c r="AG62" s="92">
        <f t="shared" ca="1" si="39"/>
        <v>0</v>
      </c>
      <c r="AH62" s="92">
        <f t="shared" ca="1" si="39"/>
        <v>0</v>
      </c>
      <c r="AI62" s="92">
        <f t="shared" ca="1" si="39"/>
        <v>0</v>
      </c>
      <c r="AJ62" s="92">
        <f t="shared" ca="1" si="39"/>
        <v>0</v>
      </c>
      <c r="AK62" s="92">
        <f t="shared" ca="1" si="39"/>
        <v>0</v>
      </c>
      <c r="AL62" s="92">
        <f t="shared" ca="1" si="39"/>
        <v>0</v>
      </c>
      <c r="AM62" s="92">
        <f t="shared" ca="1" si="39"/>
        <v>0</v>
      </c>
      <c r="AN62" s="92">
        <f t="shared" ca="1" si="39"/>
        <v>0</v>
      </c>
      <c r="AO62" s="92">
        <f t="shared" ca="1" si="39"/>
        <v>0</v>
      </c>
      <c r="AP62" s="92">
        <f t="shared" ca="1" si="39"/>
        <v>0</v>
      </c>
      <c r="AQ62" s="92">
        <f t="shared" ca="1" si="39"/>
        <v>0</v>
      </c>
      <c r="AR62" s="92">
        <f t="shared" ca="1" si="39"/>
        <v>0</v>
      </c>
      <c r="AS62" s="92">
        <f t="shared" ca="1" si="39"/>
        <v>0</v>
      </c>
      <c r="AT62" s="92">
        <f t="shared" ca="1" si="39"/>
        <v>0</v>
      </c>
      <c r="AU62" s="92">
        <f t="shared" ca="1" si="39"/>
        <v>0</v>
      </c>
      <c r="AV62" s="92">
        <f t="shared" ca="1" si="39"/>
        <v>0</v>
      </c>
      <c r="AW62" s="92">
        <f t="shared" ca="1" si="39"/>
        <v>0</v>
      </c>
      <c r="AX62" s="92">
        <f t="shared" ca="1" si="39"/>
        <v>0</v>
      </c>
      <c r="AY62" s="92">
        <f t="shared" ca="1" si="39"/>
        <v>0</v>
      </c>
      <c r="AZ62" s="92">
        <f t="shared" ca="1" si="39"/>
        <v>0</v>
      </c>
      <c r="BA62" s="92">
        <f t="shared" ca="1" si="39"/>
        <v>0</v>
      </c>
      <c r="BB62" s="92">
        <f t="shared" ca="1" si="39"/>
        <v>0</v>
      </c>
      <c r="BC62" s="92">
        <f t="shared" ca="1" si="39"/>
        <v>0</v>
      </c>
      <c r="BD62" s="92">
        <f t="shared" ca="1" si="39"/>
        <v>0</v>
      </c>
      <c r="BE62" s="92">
        <f t="shared" ca="1" si="39"/>
        <v>0</v>
      </c>
      <c r="BF62" s="92">
        <f t="shared" ca="1" si="39"/>
        <v>0</v>
      </c>
      <c r="BG62" s="92">
        <f t="shared" ca="1" si="39"/>
        <v>0</v>
      </c>
      <c r="BH62" s="92">
        <f t="shared" ca="1" si="39"/>
        <v>0</v>
      </c>
      <c r="BI62" s="92">
        <f t="shared" ca="1" si="39"/>
        <v>0</v>
      </c>
      <c r="BJ62" s="92">
        <f t="shared" ca="1" si="39"/>
        <v>0</v>
      </c>
      <c r="BK62" s="92">
        <f t="shared" ca="1" si="39"/>
        <v>0</v>
      </c>
      <c r="BL62" s="92">
        <f t="shared" ca="1" si="39"/>
        <v>0</v>
      </c>
      <c r="BM62" s="92">
        <f t="shared" ca="1" si="39"/>
        <v>0</v>
      </c>
      <c r="BN62" s="92">
        <f t="shared" ca="1" si="39"/>
        <v>0</v>
      </c>
      <c r="BO62" s="92">
        <f t="shared" ca="1" si="39"/>
        <v>0</v>
      </c>
      <c r="BP62" s="92">
        <f t="shared" ca="1" si="39"/>
        <v>0</v>
      </c>
    </row>
    <row r="63" spans="7:68" x14ac:dyDescent="0.35">
      <c r="G63" s="10" t="s">
        <v>228</v>
      </c>
      <c r="H63" s="8"/>
      <c r="I63" s="92">
        <f>IF($C$27="Fully Pooled",I43,I55)</f>
        <v>0</v>
      </c>
      <c r="J63" s="92">
        <f t="shared" ref="J63:BP63" si="40">IF($C$27="Fully Pooled",J43,J55)</f>
        <v>0</v>
      </c>
      <c r="K63" s="92">
        <f t="shared" si="40"/>
        <v>0</v>
      </c>
      <c r="L63" s="92">
        <f t="shared" si="40"/>
        <v>0</v>
      </c>
      <c r="M63" s="92">
        <f t="shared" si="40"/>
        <v>0</v>
      </c>
      <c r="N63" s="92">
        <f t="shared" si="40"/>
        <v>0</v>
      </c>
      <c r="O63" s="92">
        <f t="shared" si="40"/>
        <v>0</v>
      </c>
      <c r="P63" s="92">
        <f t="shared" si="40"/>
        <v>0</v>
      </c>
      <c r="Q63" s="92">
        <f t="shared" si="40"/>
        <v>0</v>
      </c>
      <c r="R63" s="92">
        <f t="shared" si="40"/>
        <v>0</v>
      </c>
      <c r="S63" s="92">
        <f t="shared" si="40"/>
        <v>0</v>
      </c>
      <c r="T63" s="92">
        <f t="shared" si="40"/>
        <v>0</v>
      </c>
      <c r="U63" s="92">
        <f t="shared" si="40"/>
        <v>0</v>
      </c>
      <c r="V63" s="92">
        <f t="shared" si="40"/>
        <v>0</v>
      </c>
      <c r="W63" s="92">
        <f t="shared" si="40"/>
        <v>0</v>
      </c>
      <c r="X63" s="92">
        <f t="shared" si="40"/>
        <v>0</v>
      </c>
      <c r="Y63" s="92">
        <f t="shared" si="40"/>
        <v>0</v>
      </c>
      <c r="Z63" s="92">
        <f t="shared" si="40"/>
        <v>0</v>
      </c>
      <c r="AA63" s="92">
        <f t="shared" si="40"/>
        <v>0</v>
      </c>
      <c r="AB63" s="92">
        <f t="shared" si="40"/>
        <v>0</v>
      </c>
      <c r="AC63" s="92">
        <f t="shared" si="40"/>
        <v>0</v>
      </c>
      <c r="AD63" s="92">
        <f t="shared" si="40"/>
        <v>0</v>
      </c>
      <c r="AE63" s="92">
        <f t="shared" si="40"/>
        <v>0</v>
      </c>
      <c r="AF63" s="92">
        <f t="shared" si="40"/>
        <v>0</v>
      </c>
      <c r="AG63" s="92">
        <f t="shared" si="40"/>
        <v>0</v>
      </c>
      <c r="AH63" s="92">
        <f t="shared" si="40"/>
        <v>0</v>
      </c>
      <c r="AI63" s="92">
        <f t="shared" si="40"/>
        <v>0</v>
      </c>
      <c r="AJ63" s="92">
        <f t="shared" si="40"/>
        <v>0</v>
      </c>
      <c r="AK63" s="92">
        <f t="shared" si="40"/>
        <v>0</v>
      </c>
      <c r="AL63" s="92">
        <f t="shared" si="40"/>
        <v>0</v>
      </c>
      <c r="AM63" s="92">
        <f t="shared" si="40"/>
        <v>0</v>
      </c>
      <c r="AN63" s="92">
        <f t="shared" si="40"/>
        <v>0</v>
      </c>
      <c r="AO63" s="92">
        <f t="shared" si="40"/>
        <v>0</v>
      </c>
      <c r="AP63" s="92">
        <f t="shared" si="40"/>
        <v>0</v>
      </c>
      <c r="AQ63" s="92">
        <f t="shared" si="40"/>
        <v>0</v>
      </c>
      <c r="AR63" s="92">
        <f t="shared" si="40"/>
        <v>0</v>
      </c>
      <c r="AS63" s="92">
        <f t="shared" si="40"/>
        <v>0</v>
      </c>
      <c r="AT63" s="92">
        <f t="shared" si="40"/>
        <v>0</v>
      </c>
      <c r="AU63" s="92">
        <f t="shared" si="40"/>
        <v>0</v>
      </c>
      <c r="AV63" s="92">
        <f t="shared" si="40"/>
        <v>0</v>
      </c>
      <c r="AW63" s="92">
        <f t="shared" si="40"/>
        <v>0</v>
      </c>
      <c r="AX63" s="92">
        <f t="shared" si="40"/>
        <v>0</v>
      </c>
      <c r="AY63" s="92">
        <f t="shared" si="40"/>
        <v>0</v>
      </c>
      <c r="AZ63" s="92">
        <f t="shared" si="40"/>
        <v>0</v>
      </c>
      <c r="BA63" s="92">
        <f t="shared" si="40"/>
        <v>0</v>
      </c>
      <c r="BB63" s="92">
        <f t="shared" si="40"/>
        <v>0</v>
      </c>
      <c r="BC63" s="92">
        <f t="shared" si="40"/>
        <v>0</v>
      </c>
      <c r="BD63" s="92">
        <f t="shared" si="40"/>
        <v>0</v>
      </c>
      <c r="BE63" s="92">
        <f t="shared" si="40"/>
        <v>0</v>
      </c>
      <c r="BF63" s="92">
        <f t="shared" si="40"/>
        <v>0</v>
      </c>
      <c r="BG63" s="92">
        <f t="shared" si="40"/>
        <v>0</v>
      </c>
      <c r="BH63" s="92">
        <f t="shared" si="40"/>
        <v>0</v>
      </c>
      <c r="BI63" s="92">
        <f t="shared" si="40"/>
        <v>0</v>
      </c>
      <c r="BJ63" s="92">
        <f t="shared" si="40"/>
        <v>0</v>
      </c>
      <c r="BK63" s="92">
        <f t="shared" si="40"/>
        <v>0</v>
      </c>
      <c r="BL63" s="92">
        <f t="shared" si="40"/>
        <v>0</v>
      </c>
      <c r="BM63" s="92">
        <f t="shared" si="40"/>
        <v>0</v>
      </c>
      <c r="BN63" s="92">
        <f t="shared" si="40"/>
        <v>0</v>
      </c>
      <c r="BO63" s="92">
        <f t="shared" si="40"/>
        <v>0</v>
      </c>
      <c r="BP63" s="92">
        <f t="shared" si="40"/>
        <v>0</v>
      </c>
    </row>
    <row r="64" spans="7:68" x14ac:dyDescent="0.35">
      <c r="G64" s="10"/>
      <c r="H64" s="8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</row>
    <row r="65" spans="7:68" x14ac:dyDescent="0.35">
      <c r="G65" s="10"/>
      <c r="H65" s="8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92"/>
      <c r="BC65" s="92"/>
      <c r="BD65" s="92"/>
      <c r="BE65" s="92"/>
      <c r="BF65" s="92"/>
      <c r="BG65" s="92"/>
      <c r="BH65" s="92"/>
      <c r="BI65" s="92"/>
      <c r="BJ65" s="92"/>
      <c r="BK65" s="92"/>
      <c r="BL65" s="92"/>
      <c r="BM65" s="92"/>
      <c r="BN65" s="92"/>
      <c r="BO65" s="92"/>
      <c r="BP65" s="92"/>
    </row>
    <row r="67" spans="7:68" x14ac:dyDescent="0.35">
      <c r="AJ67" s="2" t="s">
        <v>208</v>
      </c>
    </row>
    <row r="68" spans="7:68" x14ac:dyDescent="0.35">
      <c r="G68" s="12" t="s">
        <v>0</v>
      </c>
      <c r="H68" s="12"/>
      <c r="I68" s="53">
        <f ca="1">'Fees and CF Timing (Calc)'!H80</f>
        <v>0</v>
      </c>
      <c r="J68" s="53">
        <f ca="1">'Fees and CF Timing (Calc)'!I80</f>
        <v>0</v>
      </c>
      <c r="K68" s="53">
        <f ca="1">'Fees and CF Timing (Calc)'!J80</f>
        <v>0</v>
      </c>
      <c r="L68" s="53">
        <f ca="1">'Fees and CF Timing (Calc)'!K80</f>
        <v>0</v>
      </c>
      <c r="M68" s="53">
        <f ca="1">'Fees and CF Timing (Calc)'!L80</f>
        <v>0</v>
      </c>
      <c r="N68" s="53">
        <f ca="1">'Fees and CF Timing (Calc)'!M80</f>
        <v>0</v>
      </c>
      <c r="O68" s="53">
        <f ca="1">'Fees and CF Timing (Calc)'!N80</f>
        <v>0</v>
      </c>
      <c r="P68" s="53">
        <f ca="1">'Fees and CF Timing (Calc)'!O80</f>
        <v>0</v>
      </c>
      <c r="Q68" s="53">
        <f ca="1">'Fees and CF Timing (Calc)'!P80</f>
        <v>0</v>
      </c>
      <c r="R68" s="53">
        <f ca="1">'Fees and CF Timing (Calc)'!Q80</f>
        <v>0</v>
      </c>
      <c r="S68" s="53">
        <f ca="1">'Fees and CF Timing (Calc)'!R80</f>
        <v>0</v>
      </c>
      <c r="T68" s="53">
        <f ca="1">'Fees and CF Timing (Calc)'!S80</f>
        <v>0</v>
      </c>
      <c r="U68" s="53">
        <f ca="1">'Fees and CF Timing (Calc)'!T80</f>
        <v>0</v>
      </c>
      <c r="V68" s="53">
        <f ca="1">'Fees and CF Timing (Calc)'!U80</f>
        <v>0</v>
      </c>
      <c r="W68" s="53">
        <f ca="1">'Fees and CF Timing (Calc)'!V80</f>
        <v>0</v>
      </c>
      <c r="X68" s="53">
        <f ca="1">'Fees and CF Timing (Calc)'!W80</f>
        <v>0</v>
      </c>
      <c r="Y68" s="53">
        <f ca="1">'Fees and CF Timing (Calc)'!X80</f>
        <v>0</v>
      </c>
      <c r="Z68" s="53">
        <f ca="1">'Fees and CF Timing (Calc)'!Y80</f>
        <v>0</v>
      </c>
      <c r="AA68" s="53">
        <f ca="1">'Fees and CF Timing (Calc)'!Z80</f>
        <v>0</v>
      </c>
      <c r="AB68" s="53">
        <f ca="1">'Fees and CF Timing (Calc)'!AA80</f>
        <v>0</v>
      </c>
      <c r="AC68" s="53">
        <f ca="1">'Fees and CF Timing (Calc)'!AB80</f>
        <v>120415760.85779007</v>
      </c>
      <c r="AD68" s="53">
        <f ca="1">'Fees and CF Timing (Calc)'!AC80</f>
        <v>144510796.87500027</v>
      </c>
      <c r="AE68" s="53">
        <f ca="1">'Fees and CF Timing (Calc)'!AD80</f>
        <v>144696343.75000027</v>
      </c>
      <c r="AF68" s="53">
        <f ca="1">'Fees and CF Timing (Calc)'!AE80</f>
        <v>144881890.62500027</v>
      </c>
      <c r="AG68" s="53">
        <f ca="1">'Fees and CF Timing (Calc)'!AF80</f>
        <v>145067437.50000027</v>
      </c>
      <c r="AH68" s="53">
        <f ca="1">'Fees and CF Timing (Calc)'!AG80</f>
        <v>145252984.37500027</v>
      </c>
      <c r="AI68" s="53">
        <f ca="1">'Fees and CF Timing (Calc)'!AH80</f>
        <v>145438531.25000027</v>
      </c>
      <c r="AJ68" s="53">
        <f ca="1">'Fees and CF Timing (Calc)'!AI80</f>
        <v>145624078.12500027</v>
      </c>
      <c r="AK68" s="53">
        <f ca="1">'Fees and CF Timing (Calc)'!AJ80</f>
        <v>145809625.00000027</v>
      </c>
      <c r="AL68" s="53">
        <f ca="1">'Fees and CF Timing (Calc)'!AK80</f>
        <v>145995171.87500027</v>
      </c>
      <c r="AM68" s="53">
        <f ca="1">'Fees and CF Timing (Calc)'!AL80</f>
        <v>146180718.75000027</v>
      </c>
      <c r="AN68" s="53">
        <f ca="1">'Fees and CF Timing (Calc)'!AM80</f>
        <v>146366265.62500027</v>
      </c>
      <c r="AO68" s="53">
        <f ca="1">'Fees and CF Timing (Calc)'!AN80</f>
        <v>146551812.50000027</v>
      </c>
      <c r="AP68" s="53">
        <f ca="1">'Fees and CF Timing (Calc)'!AO80</f>
        <v>146737359.37500027</v>
      </c>
      <c r="AQ68" s="53">
        <f ca="1">'Fees and CF Timing (Calc)'!AP80</f>
        <v>146922906.25000027</v>
      </c>
      <c r="AR68" s="53">
        <f ca="1">'Fees and CF Timing (Calc)'!AQ80</f>
        <v>147108453.12500027</v>
      </c>
      <c r="AS68" s="53">
        <f ca="1">'Fees and CF Timing (Calc)'!AR80</f>
        <v>0</v>
      </c>
      <c r="AT68" s="53">
        <f ca="1">'Fees and CF Timing (Calc)'!AS80</f>
        <v>0</v>
      </c>
      <c r="AU68" s="53">
        <f ca="1">'Fees and CF Timing (Calc)'!AT80</f>
        <v>0</v>
      </c>
      <c r="AV68" s="53">
        <f ca="1">'Fees and CF Timing (Calc)'!AU80</f>
        <v>0</v>
      </c>
      <c r="AW68" s="53">
        <f ca="1">'Fees and CF Timing (Calc)'!AV80</f>
        <v>0</v>
      </c>
      <c r="AX68" s="53">
        <f ca="1">'Fees and CF Timing (Calc)'!AW80</f>
        <v>0</v>
      </c>
      <c r="AY68" s="53">
        <f ca="1">'Fees and CF Timing (Calc)'!AX80</f>
        <v>0</v>
      </c>
      <c r="AZ68" s="53">
        <f ca="1">'Fees and CF Timing (Calc)'!AY80</f>
        <v>0</v>
      </c>
      <c r="BA68" s="53">
        <f ca="1">'Fees and CF Timing (Calc)'!AZ80</f>
        <v>0</v>
      </c>
      <c r="BB68" s="53">
        <f ca="1">'Fees and CF Timing (Calc)'!BA80</f>
        <v>0</v>
      </c>
      <c r="BC68" s="53">
        <f ca="1">'Fees and CF Timing (Calc)'!BB80</f>
        <v>0</v>
      </c>
      <c r="BD68" s="53">
        <f ca="1">'Fees and CF Timing (Calc)'!BC80</f>
        <v>0</v>
      </c>
      <c r="BE68" s="53">
        <f ca="1">'Fees and CF Timing (Calc)'!BD80</f>
        <v>0</v>
      </c>
      <c r="BF68" s="53">
        <f ca="1">'Fees and CF Timing (Calc)'!BE80</f>
        <v>0</v>
      </c>
      <c r="BG68" s="53">
        <f ca="1">'Fees and CF Timing (Calc)'!BF80</f>
        <v>0</v>
      </c>
      <c r="BH68" s="53">
        <f ca="1">'Fees and CF Timing (Calc)'!BG80</f>
        <v>0</v>
      </c>
      <c r="BI68" s="53">
        <f ca="1">'Fees and CF Timing (Calc)'!BH80</f>
        <v>0</v>
      </c>
      <c r="BJ68" s="53">
        <f ca="1">'Fees and CF Timing (Calc)'!BI80</f>
        <v>0</v>
      </c>
      <c r="BK68" s="53">
        <f ca="1">'Fees and CF Timing (Calc)'!BJ80</f>
        <v>0</v>
      </c>
      <c r="BL68" s="53">
        <f ca="1">'Fees and CF Timing (Calc)'!BK80</f>
        <v>0</v>
      </c>
      <c r="BM68" s="53">
        <f ca="1">'Fees and CF Timing (Calc)'!BL80</f>
        <v>0</v>
      </c>
      <c r="BN68" s="53">
        <f ca="1">'Fees and CF Timing (Calc)'!BM80</f>
        <v>0</v>
      </c>
      <c r="BO68" s="53">
        <f ca="1">'Fees and CF Timing (Calc)'!BN80</f>
        <v>0</v>
      </c>
      <c r="BP68" s="53">
        <f ca="1">'Fees and CF Timing (Calc)'!BO80</f>
        <v>0</v>
      </c>
    </row>
    <row r="69" spans="7:68" x14ac:dyDescent="0.35">
      <c r="G69" s="12" t="s">
        <v>18</v>
      </c>
      <c r="H69" s="12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</row>
    <row r="70" spans="7:68" x14ac:dyDescent="0.35">
      <c r="G70" s="17" t="s">
        <v>46</v>
      </c>
      <c r="H70" s="13"/>
      <c r="I70" s="95">
        <f ca="1">MIN(I60-H71,I68)</f>
        <v>0</v>
      </c>
      <c r="J70" s="95">
        <f ca="1">MIN(J60-I71,J68)</f>
        <v>0</v>
      </c>
      <c r="K70" s="95">
        <f t="shared" ref="K70:BP70" ca="1" si="41">MIN(K60-J71,K68)</f>
        <v>0</v>
      </c>
      <c r="L70" s="95">
        <f t="shared" ca="1" si="41"/>
        <v>0</v>
      </c>
      <c r="M70" s="95">
        <f t="shared" ca="1" si="41"/>
        <v>0</v>
      </c>
      <c r="N70" s="95">
        <f t="shared" ca="1" si="41"/>
        <v>0</v>
      </c>
      <c r="O70" s="95">
        <f t="shared" ca="1" si="41"/>
        <v>0</v>
      </c>
      <c r="P70" s="95">
        <f t="shared" ca="1" si="41"/>
        <v>0</v>
      </c>
      <c r="Q70" s="95">
        <f t="shared" ca="1" si="41"/>
        <v>0</v>
      </c>
      <c r="R70" s="95">
        <f t="shared" ca="1" si="41"/>
        <v>0</v>
      </c>
      <c r="S70" s="95">
        <f t="shared" ca="1" si="41"/>
        <v>0</v>
      </c>
      <c r="T70" s="95">
        <f t="shared" ca="1" si="41"/>
        <v>0</v>
      </c>
      <c r="U70" s="95">
        <f t="shared" ca="1" si="41"/>
        <v>0</v>
      </c>
      <c r="V70" s="95">
        <f t="shared" ca="1" si="41"/>
        <v>0</v>
      </c>
      <c r="W70" s="95">
        <f t="shared" ca="1" si="41"/>
        <v>0</v>
      </c>
      <c r="X70" s="95">
        <f t="shared" ca="1" si="41"/>
        <v>0</v>
      </c>
      <c r="Y70" s="95">
        <f t="shared" ca="1" si="41"/>
        <v>0</v>
      </c>
      <c r="Z70" s="95">
        <f t="shared" ca="1" si="41"/>
        <v>0</v>
      </c>
      <c r="AA70" s="95">
        <f t="shared" ca="1" si="41"/>
        <v>0</v>
      </c>
      <c r="AB70" s="95">
        <f t="shared" ca="1" si="41"/>
        <v>0</v>
      </c>
      <c r="AC70" s="95">
        <f t="shared" ca="1" si="41"/>
        <v>120415760.85779007</v>
      </c>
      <c r="AD70" s="95">
        <f t="shared" ca="1" si="41"/>
        <v>144510796.87500027</v>
      </c>
      <c r="AE70" s="95">
        <f t="shared" ca="1" si="41"/>
        <v>144696343.75000027</v>
      </c>
      <c r="AF70" s="95">
        <f t="shared" ca="1" si="41"/>
        <v>144881890.62500027</v>
      </c>
      <c r="AG70" s="95">
        <f t="shared" ca="1" si="41"/>
        <v>145067437.50000027</v>
      </c>
      <c r="AH70" s="95">
        <f t="shared" ca="1" si="41"/>
        <v>145252984.37500027</v>
      </c>
      <c r="AI70" s="95">
        <f t="shared" ca="1" si="41"/>
        <v>145438531.25000027</v>
      </c>
      <c r="AJ70" s="95">
        <f t="shared" ca="1" si="41"/>
        <v>9736254.767208457</v>
      </c>
      <c r="AK70" s="95">
        <f t="shared" ca="1" si="41"/>
        <v>0</v>
      </c>
      <c r="AL70" s="95">
        <f t="shared" ca="1" si="41"/>
        <v>0</v>
      </c>
      <c r="AM70" s="95">
        <f t="shared" ca="1" si="41"/>
        <v>0</v>
      </c>
      <c r="AN70" s="95">
        <f t="shared" ca="1" si="41"/>
        <v>0</v>
      </c>
      <c r="AO70" s="95">
        <f t="shared" ca="1" si="41"/>
        <v>0</v>
      </c>
      <c r="AP70" s="95">
        <f t="shared" ca="1" si="41"/>
        <v>0</v>
      </c>
      <c r="AQ70" s="95">
        <f t="shared" ca="1" si="41"/>
        <v>0</v>
      </c>
      <c r="AR70" s="95">
        <f t="shared" ca="1" si="41"/>
        <v>0</v>
      </c>
      <c r="AS70" s="95">
        <f t="shared" ca="1" si="41"/>
        <v>0</v>
      </c>
      <c r="AT70" s="95">
        <f t="shared" ca="1" si="41"/>
        <v>0</v>
      </c>
      <c r="AU70" s="95">
        <f t="shared" ca="1" si="41"/>
        <v>0</v>
      </c>
      <c r="AV70" s="95">
        <f t="shared" ca="1" si="41"/>
        <v>0</v>
      </c>
      <c r="AW70" s="95">
        <f t="shared" ca="1" si="41"/>
        <v>0</v>
      </c>
      <c r="AX70" s="95">
        <f t="shared" ca="1" si="41"/>
        <v>0</v>
      </c>
      <c r="AY70" s="95">
        <f t="shared" ca="1" si="41"/>
        <v>0</v>
      </c>
      <c r="AZ70" s="95">
        <f t="shared" ca="1" si="41"/>
        <v>0</v>
      </c>
      <c r="BA70" s="95">
        <f t="shared" ca="1" si="41"/>
        <v>0</v>
      </c>
      <c r="BB70" s="95">
        <f t="shared" ca="1" si="41"/>
        <v>0</v>
      </c>
      <c r="BC70" s="95">
        <f t="shared" ca="1" si="41"/>
        <v>0</v>
      </c>
      <c r="BD70" s="95">
        <f t="shared" ca="1" si="41"/>
        <v>0</v>
      </c>
      <c r="BE70" s="95">
        <f t="shared" ca="1" si="41"/>
        <v>0</v>
      </c>
      <c r="BF70" s="95">
        <f t="shared" ca="1" si="41"/>
        <v>0</v>
      </c>
      <c r="BG70" s="95">
        <f t="shared" ca="1" si="41"/>
        <v>0</v>
      </c>
      <c r="BH70" s="95">
        <f t="shared" ca="1" si="41"/>
        <v>0</v>
      </c>
      <c r="BI70" s="95">
        <f t="shared" ca="1" si="41"/>
        <v>0</v>
      </c>
      <c r="BJ70" s="95">
        <f t="shared" ca="1" si="41"/>
        <v>0</v>
      </c>
      <c r="BK70" s="95">
        <f t="shared" ca="1" si="41"/>
        <v>0</v>
      </c>
      <c r="BL70" s="95">
        <f t="shared" ca="1" si="41"/>
        <v>0</v>
      </c>
      <c r="BM70" s="95">
        <f t="shared" ca="1" si="41"/>
        <v>0</v>
      </c>
      <c r="BN70" s="95">
        <f t="shared" ca="1" si="41"/>
        <v>0</v>
      </c>
      <c r="BO70" s="95">
        <f t="shared" ca="1" si="41"/>
        <v>0</v>
      </c>
      <c r="BP70" s="95">
        <f t="shared" ca="1" si="41"/>
        <v>0</v>
      </c>
    </row>
    <row r="71" spans="7:68" x14ac:dyDescent="0.35">
      <c r="G71" s="13" t="s">
        <v>35</v>
      </c>
      <c r="H71" s="13"/>
      <c r="I71" s="53">
        <f ca="1">SUM($I$70:I70)</f>
        <v>0</v>
      </c>
      <c r="J71" s="53">
        <f ca="1">SUM($I$70:J70)</f>
        <v>0</v>
      </c>
      <c r="K71" s="53">
        <f ca="1">SUM($I$70:K70)</f>
        <v>0</v>
      </c>
      <c r="L71" s="53">
        <f ca="1">SUM($I$70:L70)</f>
        <v>0</v>
      </c>
      <c r="M71" s="53">
        <f ca="1">SUM($I$70:M70)</f>
        <v>0</v>
      </c>
      <c r="N71" s="53">
        <f ca="1">SUM($I$70:N70)</f>
        <v>0</v>
      </c>
      <c r="O71" s="53">
        <f ca="1">SUM($I$70:O70)</f>
        <v>0</v>
      </c>
      <c r="P71" s="53">
        <f ca="1">SUM($I$70:P70)</f>
        <v>0</v>
      </c>
      <c r="Q71" s="53">
        <f ca="1">SUM($I$70:Q70)</f>
        <v>0</v>
      </c>
      <c r="R71" s="53">
        <f ca="1">SUM($I$70:R70)</f>
        <v>0</v>
      </c>
      <c r="S71" s="53">
        <f ca="1">SUM($I$70:S70)</f>
        <v>0</v>
      </c>
      <c r="T71" s="53">
        <f ca="1">SUM($I$70:T70)</f>
        <v>0</v>
      </c>
      <c r="U71" s="53">
        <f ca="1">SUM($I$70:U70)</f>
        <v>0</v>
      </c>
      <c r="V71" s="53">
        <f ca="1">SUM($I$70:V70)</f>
        <v>0</v>
      </c>
      <c r="W71" s="53">
        <f ca="1">SUM($I$70:W70)</f>
        <v>0</v>
      </c>
      <c r="X71" s="53">
        <f ca="1">SUM($I$70:X70)</f>
        <v>0</v>
      </c>
      <c r="Y71" s="53">
        <f ca="1">SUM($I$70:Y70)</f>
        <v>0</v>
      </c>
      <c r="Z71" s="53">
        <f ca="1">SUM($I$70:Z70)</f>
        <v>0</v>
      </c>
      <c r="AA71" s="53">
        <f ca="1">SUM($I$70:AA70)</f>
        <v>0</v>
      </c>
      <c r="AB71" s="53">
        <f ca="1">SUM($I$70:AB70)</f>
        <v>0</v>
      </c>
      <c r="AC71" s="53">
        <f ca="1">SUM($I$70:AC70)</f>
        <v>120415760.85779007</v>
      </c>
      <c r="AD71" s="53">
        <f ca="1">SUM($I$70:AD70)</f>
        <v>264926557.73279035</v>
      </c>
      <c r="AE71" s="53">
        <f ca="1">SUM($I$70:AE70)</f>
        <v>409622901.48279059</v>
      </c>
      <c r="AF71" s="53">
        <f ca="1">SUM($I$70:AF70)</f>
        <v>554504792.10779083</v>
      </c>
      <c r="AG71" s="53">
        <f ca="1">SUM($I$70:AG70)</f>
        <v>699572229.60779107</v>
      </c>
      <c r="AH71" s="53">
        <f ca="1">SUM($I$70:AH70)</f>
        <v>844825213.9827913</v>
      </c>
      <c r="AI71" s="53">
        <f ca="1">SUM($I$70:AI70)</f>
        <v>990263745.23279154</v>
      </c>
      <c r="AJ71" s="53">
        <f ca="1">SUM($I$70:AJ70)</f>
        <v>1000000000</v>
      </c>
      <c r="AK71" s="53">
        <f ca="1">SUM($I$70:AK70)</f>
        <v>1000000000</v>
      </c>
      <c r="AL71" s="53">
        <f ca="1">SUM($I$70:AL70)</f>
        <v>1000000000</v>
      </c>
      <c r="AM71" s="53">
        <f ca="1">SUM($I$70:AM70)</f>
        <v>1000000000</v>
      </c>
      <c r="AN71" s="53">
        <f ca="1">SUM($I$70:AN70)</f>
        <v>1000000000</v>
      </c>
      <c r="AO71" s="53">
        <f ca="1">SUM($I$70:AO70)</f>
        <v>1000000000</v>
      </c>
      <c r="AP71" s="53">
        <f ca="1">SUM($I$70:AP70)</f>
        <v>1000000000</v>
      </c>
      <c r="AQ71" s="53">
        <f ca="1">SUM($I$70:AQ70)</f>
        <v>1000000000</v>
      </c>
      <c r="AR71" s="53">
        <f ca="1">SUM($I$70:AR70)</f>
        <v>1000000000</v>
      </c>
      <c r="AS71" s="53">
        <f ca="1">SUM($I$70:AS70)</f>
        <v>1000000000</v>
      </c>
      <c r="AT71" s="53">
        <f ca="1">SUM($I$70:AT70)</f>
        <v>1000000000</v>
      </c>
      <c r="AU71" s="53">
        <f ca="1">SUM($I$70:AU70)</f>
        <v>1000000000</v>
      </c>
      <c r="AV71" s="53">
        <f ca="1">SUM($I$70:AV70)</f>
        <v>1000000000</v>
      </c>
      <c r="AW71" s="53">
        <f ca="1">SUM($I$70:AW70)</f>
        <v>1000000000</v>
      </c>
      <c r="AX71" s="53">
        <f ca="1">SUM($I$70:AX70)</f>
        <v>1000000000</v>
      </c>
      <c r="AY71" s="53">
        <f ca="1">SUM($I$70:AY70)</f>
        <v>1000000000</v>
      </c>
      <c r="AZ71" s="53">
        <f ca="1">SUM($I$70:AZ70)</f>
        <v>1000000000</v>
      </c>
      <c r="BA71" s="53">
        <f ca="1">SUM($I$70:BA70)</f>
        <v>1000000000</v>
      </c>
      <c r="BB71" s="53">
        <f ca="1">SUM($I$70:BB70)</f>
        <v>1000000000</v>
      </c>
      <c r="BC71" s="53">
        <f ca="1">SUM($I$70:BC70)</f>
        <v>1000000000</v>
      </c>
      <c r="BD71" s="53">
        <f ca="1">SUM($I$70:BD70)</f>
        <v>1000000000</v>
      </c>
      <c r="BE71" s="53">
        <f ca="1">SUM($I$70:BE70)</f>
        <v>1000000000</v>
      </c>
      <c r="BF71" s="53">
        <f ca="1">SUM($I$70:BF70)</f>
        <v>1000000000</v>
      </c>
      <c r="BG71" s="53">
        <f ca="1">SUM($I$70:BG70)</f>
        <v>1000000000</v>
      </c>
      <c r="BH71" s="53">
        <f ca="1">SUM($I$70:BH70)</f>
        <v>1000000000</v>
      </c>
      <c r="BI71" s="53">
        <f ca="1">SUM($I$70:BI70)</f>
        <v>1000000000</v>
      </c>
      <c r="BJ71" s="53">
        <f ca="1">SUM($I$70:BJ70)</f>
        <v>1000000000</v>
      </c>
      <c r="BK71" s="53">
        <f ca="1">SUM($I$70:BK70)</f>
        <v>1000000000</v>
      </c>
      <c r="BL71" s="53">
        <f ca="1">SUM($I$70:BL70)</f>
        <v>1000000000</v>
      </c>
      <c r="BM71" s="53">
        <f ca="1">SUM($I$70:BM70)</f>
        <v>1000000000</v>
      </c>
      <c r="BN71" s="53">
        <f ca="1">SUM($I$70:BN70)</f>
        <v>1000000000</v>
      </c>
      <c r="BO71" s="53">
        <f ca="1">SUM($I$70:BO70)</f>
        <v>1000000000</v>
      </c>
      <c r="BP71" s="53">
        <f ca="1">SUM($I$70:BP70)</f>
        <v>1000000000</v>
      </c>
    </row>
    <row r="72" spans="7:68" x14ac:dyDescent="0.35">
      <c r="G72" s="13"/>
      <c r="H72" s="1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</row>
    <row r="73" spans="7:68" x14ac:dyDescent="0.35">
      <c r="G73" s="14" t="s">
        <v>34</v>
      </c>
      <c r="H73" s="14"/>
      <c r="I73" s="53">
        <f ca="1">I68-I70</f>
        <v>0</v>
      </c>
      <c r="J73" s="53">
        <f t="shared" ref="J73:O73" ca="1" si="42">J68-J70</f>
        <v>0</v>
      </c>
      <c r="K73" s="53">
        <f t="shared" ca="1" si="42"/>
        <v>0</v>
      </c>
      <c r="L73" s="53">
        <f t="shared" ca="1" si="42"/>
        <v>0</v>
      </c>
      <c r="M73" s="53">
        <f t="shared" ca="1" si="42"/>
        <v>0</v>
      </c>
      <c r="N73" s="53">
        <f t="shared" ca="1" si="42"/>
        <v>0</v>
      </c>
      <c r="O73" s="53">
        <f t="shared" ca="1" si="42"/>
        <v>0</v>
      </c>
      <c r="P73" s="53">
        <f t="shared" ref="P73:U73" ca="1" si="43">P68-P70</f>
        <v>0</v>
      </c>
      <c r="Q73" s="53">
        <f t="shared" ca="1" si="43"/>
        <v>0</v>
      </c>
      <c r="R73" s="53">
        <f t="shared" ca="1" si="43"/>
        <v>0</v>
      </c>
      <c r="S73" s="53">
        <f t="shared" ca="1" si="43"/>
        <v>0</v>
      </c>
      <c r="T73" s="53">
        <f t="shared" ca="1" si="43"/>
        <v>0</v>
      </c>
      <c r="U73" s="53">
        <f t="shared" ca="1" si="43"/>
        <v>0</v>
      </c>
      <c r="V73" s="53">
        <f t="shared" ref="V73:AS73" ca="1" si="44">V68-V70</f>
        <v>0</v>
      </c>
      <c r="W73" s="53">
        <f t="shared" ca="1" si="44"/>
        <v>0</v>
      </c>
      <c r="X73" s="53">
        <f t="shared" ca="1" si="44"/>
        <v>0</v>
      </c>
      <c r="Y73" s="53">
        <f t="shared" ca="1" si="44"/>
        <v>0</v>
      </c>
      <c r="Z73" s="53">
        <f t="shared" ca="1" si="44"/>
        <v>0</v>
      </c>
      <c r="AA73" s="53">
        <f t="shared" ca="1" si="44"/>
        <v>0</v>
      </c>
      <c r="AB73" s="53">
        <f t="shared" ca="1" si="44"/>
        <v>0</v>
      </c>
      <c r="AC73" s="53">
        <f t="shared" ca="1" si="44"/>
        <v>0</v>
      </c>
      <c r="AD73" s="53">
        <f t="shared" ca="1" si="44"/>
        <v>0</v>
      </c>
      <c r="AE73" s="53">
        <f t="shared" ca="1" si="44"/>
        <v>0</v>
      </c>
      <c r="AF73" s="53">
        <f t="shared" ca="1" si="44"/>
        <v>0</v>
      </c>
      <c r="AG73" s="53">
        <f t="shared" ca="1" si="44"/>
        <v>0</v>
      </c>
      <c r="AH73" s="53">
        <f t="shared" ca="1" si="44"/>
        <v>0</v>
      </c>
      <c r="AI73" s="53">
        <f t="shared" ca="1" si="44"/>
        <v>0</v>
      </c>
      <c r="AJ73" s="53">
        <f t="shared" ca="1" si="44"/>
        <v>135887823.35779181</v>
      </c>
      <c r="AK73" s="53">
        <f t="shared" ca="1" si="44"/>
        <v>145809625.00000027</v>
      </c>
      <c r="AL73" s="53">
        <f t="shared" ca="1" si="44"/>
        <v>145995171.87500027</v>
      </c>
      <c r="AM73" s="53">
        <f t="shared" ca="1" si="44"/>
        <v>146180718.75000027</v>
      </c>
      <c r="AN73" s="53">
        <f t="shared" ca="1" si="44"/>
        <v>146366265.62500027</v>
      </c>
      <c r="AO73" s="53">
        <f t="shared" ca="1" si="44"/>
        <v>146551812.50000027</v>
      </c>
      <c r="AP73" s="53">
        <f t="shared" ca="1" si="44"/>
        <v>146737359.37500027</v>
      </c>
      <c r="AQ73" s="53">
        <f t="shared" ca="1" si="44"/>
        <v>146922906.25000027</v>
      </c>
      <c r="AR73" s="53">
        <f t="shared" ca="1" si="44"/>
        <v>147108453.12500027</v>
      </c>
      <c r="AS73" s="53">
        <f t="shared" ca="1" si="44"/>
        <v>0</v>
      </c>
      <c r="AT73" s="53">
        <f t="shared" ref="AT73:BP73" ca="1" si="45">AT68-AT70</f>
        <v>0</v>
      </c>
      <c r="AU73" s="53">
        <f t="shared" ca="1" si="45"/>
        <v>0</v>
      </c>
      <c r="AV73" s="53">
        <f t="shared" ca="1" si="45"/>
        <v>0</v>
      </c>
      <c r="AW73" s="53">
        <f t="shared" ca="1" si="45"/>
        <v>0</v>
      </c>
      <c r="AX73" s="53">
        <f t="shared" ca="1" si="45"/>
        <v>0</v>
      </c>
      <c r="AY73" s="53">
        <f t="shared" ca="1" si="45"/>
        <v>0</v>
      </c>
      <c r="AZ73" s="53">
        <f t="shared" ca="1" si="45"/>
        <v>0</v>
      </c>
      <c r="BA73" s="53">
        <f t="shared" ca="1" si="45"/>
        <v>0</v>
      </c>
      <c r="BB73" s="53">
        <f t="shared" ca="1" si="45"/>
        <v>0</v>
      </c>
      <c r="BC73" s="53">
        <f t="shared" ca="1" si="45"/>
        <v>0</v>
      </c>
      <c r="BD73" s="53">
        <f t="shared" ca="1" si="45"/>
        <v>0</v>
      </c>
      <c r="BE73" s="53">
        <f t="shared" ca="1" si="45"/>
        <v>0</v>
      </c>
      <c r="BF73" s="53">
        <f t="shared" ca="1" si="45"/>
        <v>0</v>
      </c>
      <c r="BG73" s="53">
        <f t="shared" ca="1" si="45"/>
        <v>0</v>
      </c>
      <c r="BH73" s="53">
        <f t="shared" ca="1" si="45"/>
        <v>0</v>
      </c>
      <c r="BI73" s="53">
        <f t="shared" ca="1" si="45"/>
        <v>0</v>
      </c>
      <c r="BJ73" s="53">
        <f t="shared" ca="1" si="45"/>
        <v>0</v>
      </c>
      <c r="BK73" s="53">
        <f t="shared" ca="1" si="45"/>
        <v>0</v>
      </c>
      <c r="BL73" s="53">
        <f t="shared" ca="1" si="45"/>
        <v>0</v>
      </c>
      <c r="BM73" s="53">
        <f t="shared" ca="1" si="45"/>
        <v>0</v>
      </c>
      <c r="BN73" s="53">
        <f t="shared" ca="1" si="45"/>
        <v>0</v>
      </c>
      <c r="BO73" s="53">
        <f t="shared" ca="1" si="45"/>
        <v>0</v>
      </c>
      <c r="BP73" s="53">
        <f t="shared" ca="1" si="45"/>
        <v>0</v>
      </c>
    </row>
    <row r="74" spans="7:68" x14ac:dyDescent="0.35">
      <c r="G74" s="17" t="s">
        <v>45</v>
      </c>
      <c r="H74" s="13"/>
      <c r="I74" s="96">
        <f ca="1">MIN(I73,I61-H75)</f>
        <v>0</v>
      </c>
      <c r="J74" s="96">
        <f t="shared" ref="J74:BP74" ca="1" si="46">MIN(J73,J61-I75)</f>
        <v>0</v>
      </c>
      <c r="K74" s="96">
        <f t="shared" ca="1" si="46"/>
        <v>0</v>
      </c>
      <c r="L74" s="96">
        <f t="shared" ca="1" si="46"/>
        <v>0</v>
      </c>
      <c r="M74" s="96">
        <f t="shared" ca="1" si="46"/>
        <v>0</v>
      </c>
      <c r="N74" s="96">
        <f t="shared" ca="1" si="46"/>
        <v>0</v>
      </c>
      <c r="O74" s="96">
        <f t="shared" ca="1" si="46"/>
        <v>0</v>
      </c>
      <c r="P74" s="96">
        <f t="shared" ca="1" si="46"/>
        <v>0</v>
      </c>
      <c r="Q74" s="96">
        <f t="shared" ca="1" si="46"/>
        <v>0</v>
      </c>
      <c r="R74" s="96">
        <f t="shared" ca="1" si="46"/>
        <v>0</v>
      </c>
      <c r="S74" s="96">
        <f t="shared" ca="1" si="46"/>
        <v>0</v>
      </c>
      <c r="T74" s="96">
        <f t="shared" ca="1" si="46"/>
        <v>0</v>
      </c>
      <c r="U74" s="96">
        <f t="shared" ca="1" si="46"/>
        <v>0</v>
      </c>
      <c r="V74" s="96">
        <f t="shared" ca="1" si="46"/>
        <v>0</v>
      </c>
      <c r="W74" s="96">
        <f t="shared" ca="1" si="46"/>
        <v>0</v>
      </c>
      <c r="X74" s="96">
        <f t="shared" ca="1" si="46"/>
        <v>0</v>
      </c>
      <c r="Y74" s="96">
        <f t="shared" ca="1" si="46"/>
        <v>0</v>
      </c>
      <c r="Z74" s="96">
        <f t="shared" ca="1" si="46"/>
        <v>0</v>
      </c>
      <c r="AA74" s="96">
        <f t="shared" ca="1" si="46"/>
        <v>0</v>
      </c>
      <c r="AB74" s="96">
        <f t="shared" ca="1" si="46"/>
        <v>0</v>
      </c>
      <c r="AC74" s="96">
        <f t="shared" ca="1" si="46"/>
        <v>0</v>
      </c>
      <c r="AD74" s="96">
        <f t="shared" ca="1" si="46"/>
        <v>0</v>
      </c>
      <c r="AE74" s="96">
        <f t="shared" ca="1" si="46"/>
        <v>0</v>
      </c>
      <c r="AF74" s="96">
        <f t="shared" ca="1" si="46"/>
        <v>0</v>
      </c>
      <c r="AG74" s="96">
        <f t="shared" ca="1" si="46"/>
        <v>0</v>
      </c>
      <c r="AH74" s="96">
        <f t="shared" ca="1" si="46"/>
        <v>0</v>
      </c>
      <c r="AI74" s="96">
        <f t="shared" ca="1" si="46"/>
        <v>0</v>
      </c>
      <c r="AJ74" s="96">
        <f t="shared" ca="1" si="46"/>
        <v>135887823.35779181</v>
      </c>
      <c r="AK74" s="96">
        <f t="shared" ca="1" si="46"/>
        <v>145809625.00000027</v>
      </c>
      <c r="AL74" s="96">
        <f t="shared" ca="1" si="46"/>
        <v>109619802.65855992</v>
      </c>
      <c r="AM74" s="96">
        <f t="shared" ca="1" si="46"/>
        <v>0</v>
      </c>
      <c r="AN74" s="96">
        <f t="shared" ca="1" si="46"/>
        <v>0</v>
      </c>
      <c r="AO74" s="96">
        <f t="shared" ca="1" si="46"/>
        <v>0</v>
      </c>
      <c r="AP74" s="96">
        <f t="shared" ca="1" si="46"/>
        <v>0</v>
      </c>
      <c r="AQ74" s="96">
        <f t="shared" ca="1" si="46"/>
        <v>0</v>
      </c>
      <c r="AR74" s="96">
        <f t="shared" ca="1" si="46"/>
        <v>0</v>
      </c>
      <c r="AS74" s="96">
        <f t="shared" ca="1" si="46"/>
        <v>0</v>
      </c>
      <c r="AT74" s="96">
        <f t="shared" ca="1" si="46"/>
        <v>0</v>
      </c>
      <c r="AU74" s="96">
        <f t="shared" ca="1" si="46"/>
        <v>0</v>
      </c>
      <c r="AV74" s="96">
        <f t="shared" ca="1" si="46"/>
        <v>0</v>
      </c>
      <c r="AW74" s="96">
        <f t="shared" ca="1" si="46"/>
        <v>0</v>
      </c>
      <c r="AX74" s="96">
        <f t="shared" ca="1" si="46"/>
        <v>0</v>
      </c>
      <c r="AY74" s="96">
        <f t="shared" ca="1" si="46"/>
        <v>0</v>
      </c>
      <c r="AZ74" s="96">
        <f t="shared" ca="1" si="46"/>
        <v>0</v>
      </c>
      <c r="BA74" s="96">
        <f t="shared" ca="1" si="46"/>
        <v>0</v>
      </c>
      <c r="BB74" s="96">
        <f t="shared" ca="1" si="46"/>
        <v>0</v>
      </c>
      <c r="BC74" s="96">
        <f t="shared" ca="1" si="46"/>
        <v>0</v>
      </c>
      <c r="BD74" s="96">
        <f t="shared" ca="1" si="46"/>
        <v>0</v>
      </c>
      <c r="BE74" s="96">
        <f t="shared" ca="1" si="46"/>
        <v>0</v>
      </c>
      <c r="BF74" s="96">
        <f t="shared" ca="1" si="46"/>
        <v>0</v>
      </c>
      <c r="BG74" s="96">
        <f t="shared" ca="1" si="46"/>
        <v>0</v>
      </c>
      <c r="BH74" s="96">
        <f t="shared" ca="1" si="46"/>
        <v>0</v>
      </c>
      <c r="BI74" s="96">
        <f t="shared" ca="1" si="46"/>
        <v>0</v>
      </c>
      <c r="BJ74" s="96">
        <f t="shared" ca="1" si="46"/>
        <v>0</v>
      </c>
      <c r="BK74" s="96">
        <f t="shared" ca="1" si="46"/>
        <v>0</v>
      </c>
      <c r="BL74" s="96">
        <f t="shared" ca="1" si="46"/>
        <v>0</v>
      </c>
      <c r="BM74" s="96">
        <f t="shared" ca="1" si="46"/>
        <v>0</v>
      </c>
      <c r="BN74" s="96">
        <f t="shared" ca="1" si="46"/>
        <v>0</v>
      </c>
      <c r="BO74" s="96">
        <f t="shared" ca="1" si="46"/>
        <v>0</v>
      </c>
      <c r="BP74" s="96">
        <f t="shared" ca="1" si="46"/>
        <v>0</v>
      </c>
    </row>
    <row r="75" spans="7:68" x14ac:dyDescent="0.35">
      <c r="G75" s="13" t="s">
        <v>42</v>
      </c>
      <c r="H75" s="13"/>
      <c r="I75" s="53">
        <f ca="1">SUM($I$74:I74)</f>
        <v>0</v>
      </c>
      <c r="J75" s="53">
        <f ca="1">SUM($I$74:J74)</f>
        <v>0</v>
      </c>
      <c r="K75" s="53">
        <f ca="1">SUM($I$74:K74)</f>
        <v>0</v>
      </c>
      <c r="L75" s="53">
        <f ca="1">SUM($I$74:L74)</f>
        <v>0</v>
      </c>
      <c r="M75" s="53">
        <f ca="1">SUM($I$74:M74)</f>
        <v>0</v>
      </c>
      <c r="N75" s="53">
        <f ca="1">SUM($I$74:N74)</f>
        <v>0</v>
      </c>
      <c r="O75" s="53">
        <f ca="1">SUM($I$74:O74)</f>
        <v>0</v>
      </c>
      <c r="P75" s="53">
        <f ca="1">SUM($I$74:P74)</f>
        <v>0</v>
      </c>
      <c r="Q75" s="53">
        <f ca="1">SUM($I$74:Q74)</f>
        <v>0</v>
      </c>
      <c r="R75" s="53">
        <f ca="1">SUM($I$74:R74)</f>
        <v>0</v>
      </c>
      <c r="S75" s="53">
        <f ca="1">SUM($I$74:S74)</f>
        <v>0</v>
      </c>
      <c r="T75" s="53">
        <f ca="1">SUM($I$74:T74)</f>
        <v>0</v>
      </c>
      <c r="U75" s="53">
        <f ca="1">SUM($I$74:U74)</f>
        <v>0</v>
      </c>
      <c r="V75" s="53">
        <f ca="1">SUM($I$74:V74)</f>
        <v>0</v>
      </c>
      <c r="W75" s="53">
        <f ca="1">SUM($I$74:W74)</f>
        <v>0</v>
      </c>
      <c r="X75" s="53">
        <f ca="1">SUM($I$74:X74)</f>
        <v>0</v>
      </c>
      <c r="Y75" s="53">
        <f ca="1">SUM($I$74:Y74)</f>
        <v>0</v>
      </c>
      <c r="Z75" s="53">
        <f ca="1">SUM($I$74:Z74)</f>
        <v>0</v>
      </c>
      <c r="AA75" s="53">
        <f ca="1">SUM($I$74:AA74)</f>
        <v>0</v>
      </c>
      <c r="AB75" s="53">
        <f ca="1">SUM($I$74:AB74)</f>
        <v>0</v>
      </c>
      <c r="AC75" s="53">
        <f ca="1">SUM($I$74:AC74)</f>
        <v>0</v>
      </c>
      <c r="AD75" s="53">
        <f ca="1">SUM($I$74:AD74)</f>
        <v>0</v>
      </c>
      <c r="AE75" s="53">
        <f ca="1">SUM($I$74:AE74)</f>
        <v>0</v>
      </c>
      <c r="AF75" s="53">
        <f ca="1">SUM($I$74:AF74)</f>
        <v>0</v>
      </c>
      <c r="AG75" s="53">
        <f ca="1">SUM($I$74:AG74)</f>
        <v>0</v>
      </c>
      <c r="AH75" s="53">
        <f ca="1">SUM($I$74:AH74)</f>
        <v>0</v>
      </c>
      <c r="AI75" s="53">
        <f ca="1">SUM($I$74:AI74)</f>
        <v>0</v>
      </c>
      <c r="AJ75" s="53">
        <f ca="1">SUM($I$74:AJ74)</f>
        <v>135887823.35779181</v>
      </c>
      <c r="AK75" s="53">
        <f ca="1">SUM($I$74:AK74)</f>
        <v>281697448.35779208</v>
      </c>
      <c r="AL75" s="53">
        <f ca="1">SUM($I$74:AL74)</f>
        <v>391317251.016352</v>
      </c>
      <c r="AM75" s="53">
        <f ca="1">SUM($I$74:AM74)</f>
        <v>391317251.016352</v>
      </c>
      <c r="AN75" s="53">
        <f ca="1">SUM($I$74:AN74)</f>
        <v>391317251.016352</v>
      </c>
      <c r="AO75" s="53">
        <f ca="1">SUM($I$74:AO74)</f>
        <v>391317251.016352</v>
      </c>
      <c r="AP75" s="53">
        <f ca="1">SUM($I$74:AP74)</f>
        <v>391317251.016352</v>
      </c>
      <c r="AQ75" s="53">
        <f ca="1">SUM($I$74:AQ74)</f>
        <v>391317251.016352</v>
      </c>
      <c r="AR75" s="53">
        <f ca="1">SUM($I$74:AR74)</f>
        <v>391317251.016352</v>
      </c>
      <c r="AS75" s="53">
        <f ca="1">SUM($I$74:AS74)</f>
        <v>391317251.016352</v>
      </c>
      <c r="AT75" s="53">
        <f ca="1">SUM($I$74:AT74)</f>
        <v>391317251.016352</v>
      </c>
      <c r="AU75" s="53">
        <f ca="1">SUM($I$74:AU74)</f>
        <v>391317251.016352</v>
      </c>
      <c r="AV75" s="53">
        <f ca="1">SUM($I$74:AV74)</f>
        <v>391317251.016352</v>
      </c>
      <c r="AW75" s="53">
        <f ca="1">SUM($I$74:AW74)</f>
        <v>391317251.016352</v>
      </c>
      <c r="AX75" s="53">
        <f ca="1">SUM($I$74:AX74)</f>
        <v>391317251.016352</v>
      </c>
      <c r="AY75" s="53">
        <f ca="1">SUM($I$74:AY74)</f>
        <v>391317251.016352</v>
      </c>
      <c r="AZ75" s="53">
        <f ca="1">SUM($I$74:AZ74)</f>
        <v>391317251.016352</v>
      </c>
      <c r="BA75" s="53">
        <f ca="1">SUM($I$74:BA74)</f>
        <v>391317251.016352</v>
      </c>
      <c r="BB75" s="53">
        <f ca="1">SUM($I$74:BB74)</f>
        <v>391317251.016352</v>
      </c>
      <c r="BC75" s="53">
        <f ca="1">SUM($I$74:BC74)</f>
        <v>391317251.016352</v>
      </c>
      <c r="BD75" s="53">
        <f ca="1">SUM($I$74:BD74)</f>
        <v>391317251.016352</v>
      </c>
      <c r="BE75" s="53">
        <f ca="1">SUM($I$74:BE74)</f>
        <v>391317251.016352</v>
      </c>
      <c r="BF75" s="53">
        <f ca="1">SUM($I$74:BF74)</f>
        <v>391317251.016352</v>
      </c>
      <c r="BG75" s="53">
        <f ca="1">SUM($I$74:BG74)</f>
        <v>391317251.016352</v>
      </c>
      <c r="BH75" s="53">
        <f ca="1">SUM($I$74:BH74)</f>
        <v>391317251.016352</v>
      </c>
      <c r="BI75" s="53">
        <f ca="1">SUM($I$74:BI74)</f>
        <v>391317251.016352</v>
      </c>
      <c r="BJ75" s="53">
        <f ca="1">SUM($I$74:BJ74)</f>
        <v>391317251.016352</v>
      </c>
      <c r="BK75" s="53">
        <f ca="1">SUM($I$74:BK74)</f>
        <v>391317251.016352</v>
      </c>
      <c r="BL75" s="53">
        <f ca="1">SUM($I$74:BL74)</f>
        <v>391317251.016352</v>
      </c>
      <c r="BM75" s="53">
        <f ca="1">SUM($I$74:BM74)</f>
        <v>391317251.016352</v>
      </c>
      <c r="BN75" s="53">
        <f ca="1">SUM($I$74:BN74)</f>
        <v>391317251.016352</v>
      </c>
      <c r="BO75" s="53">
        <f ca="1">SUM($I$74:BO74)</f>
        <v>391317251.016352</v>
      </c>
      <c r="BP75" s="53">
        <f ca="1">SUM($I$74:BP74)</f>
        <v>391317251.016352</v>
      </c>
    </row>
    <row r="76" spans="7:68" x14ac:dyDescent="0.35">
      <c r="G76" s="13"/>
      <c r="H76" s="1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</row>
    <row r="77" spans="7:68" x14ac:dyDescent="0.35">
      <c r="G77" s="14" t="s">
        <v>34</v>
      </c>
      <c r="H77" s="14"/>
      <c r="I77" s="53">
        <f ca="1">I73-I74</f>
        <v>0</v>
      </c>
      <c r="J77" s="53">
        <f t="shared" ref="J77:P77" ca="1" si="47">J73-J74</f>
        <v>0</v>
      </c>
      <c r="K77" s="53">
        <f t="shared" ca="1" si="47"/>
        <v>0</v>
      </c>
      <c r="L77" s="53">
        <f t="shared" ca="1" si="47"/>
        <v>0</v>
      </c>
      <c r="M77" s="53">
        <f t="shared" ca="1" si="47"/>
        <v>0</v>
      </c>
      <c r="N77" s="53">
        <f t="shared" ca="1" si="47"/>
        <v>0</v>
      </c>
      <c r="O77" s="53">
        <f t="shared" ca="1" si="47"/>
        <v>0</v>
      </c>
      <c r="P77" s="53">
        <f t="shared" ca="1" si="47"/>
        <v>0</v>
      </c>
      <c r="Q77" s="53">
        <f ca="1">Q73-Q74</f>
        <v>0</v>
      </c>
      <c r="R77" s="53">
        <f ca="1">R73-R74</f>
        <v>0</v>
      </c>
      <c r="S77" s="53">
        <f ca="1">S73-S74</f>
        <v>0</v>
      </c>
      <c r="T77" s="53">
        <f ca="1">T73-T74</f>
        <v>0</v>
      </c>
      <c r="U77" s="53">
        <f ca="1">U73-U74</f>
        <v>0</v>
      </c>
      <c r="V77" s="53">
        <f t="shared" ref="V77:AS77" ca="1" si="48">V73-V74</f>
        <v>0</v>
      </c>
      <c r="W77" s="53">
        <f t="shared" ca="1" si="48"/>
        <v>0</v>
      </c>
      <c r="X77" s="53">
        <f t="shared" ca="1" si="48"/>
        <v>0</v>
      </c>
      <c r="Y77" s="53">
        <f t="shared" ca="1" si="48"/>
        <v>0</v>
      </c>
      <c r="Z77" s="53">
        <f t="shared" ca="1" si="48"/>
        <v>0</v>
      </c>
      <c r="AA77" s="53">
        <f t="shared" ca="1" si="48"/>
        <v>0</v>
      </c>
      <c r="AB77" s="53">
        <f t="shared" ca="1" si="48"/>
        <v>0</v>
      </c>
      <c r="AC77" s="53">
        <f t="shared" ca="1" si="48"/>
        <v>0</v>
      </c>
      <c r="AD77" s="53">
        <f t="shared" ca="1" si="48"/>
        <v>0</v>
      </c>
      <c r="AE77" s="53">
        <f t="shared" ca="1" si="48"/>
        <v>0</v>
      </c>
      <c r="AF77" s="53">
        <f t="shared" ca="1" si="48"/>
        <v>0</v>
      </c>
      <c r="AG77" s="53">
        <f t="shared" ca="1" si="48"/>
        <v>0</v>
      </c>
      <c r="AH77" s="53">
        <f t="shared" ca="1" si="48"/>
        <v>0</v>
      </c>
      <c r="AI77" s="53">
        <f t="shared" ca="1" si="48"/>
        <v>0</v>
      </c>
      <c r="AJ77" s="53">
        <f t="shared" ca="1" si="48"/>
        <v>0</v>
      </c>
      <c r="AK77" s="53">
        <f t="shared" ca="1" si="48"/>
        <v>0</v>
      </c>
      <c r="AL77" s="53">
        <f t="shared" ca="1" si="48"/>
        <v>36375369.21644035</v>
      </c>
      <c r="AM77" s="53">
        <f t="shared" ca="1" si="48"/>
        <v>146180718.75000027</v>
      </c>
      <c r="AN77" s="53">
        <f t="shared" ca="1" si="48"/>
        <v>146366265.62500027</v>
      </c>
      <c r="AO77" s="53">
        <f t="shared" ca="1" si="48"/>
        <v>146551812.50000027</v>
      </c>
      <c r="AP77" s="53">
        <f t="shared" ca="1" si="48"/>
        <v>146737359.37500027</v>
      </c>
      <c r="AQ77" s="53">
        <f t="shared" ca="1" si="48"/>
        <v>146922906.25000027</v>
      </c>
      <c r="AR77" s="53">
        <f t="shared" ca="1" si="48"/>
        <v>147108453.12500027</v>
      </c>
      <c r="AS77" s="53">
        <f t="shared" ca="1" si="48"/>
        <v>0</v>
      </c>
      <c r="AT77" s="53">
        <f t="shared" ref="AT77:BP77" ca="1" si="49">AT73-AT74</f>
        <v>0</v>
      </c>
      <c r="AU77" s="53">
        <f t="shared" ca="1" si="49"/>
        <v>0</v>
      </c>
      <c r="AV77" s="53">
        <f t="shared" ca="1" si="49"/>
        <v>0</v>
      </c>
      <c r="AW77" s="53">
        <f t="shared" ca="1" si="49"/>
        <v>0</v>
      </c>
      <c r="AX77" s="53">
        <f t="shared" ca="1" si="49"/>
        <v>0</v>
      </c>
      <c r="AY77" s="53">
        <f t="shared" ca="1" si="49"/>
        <v>0</v>
      </c>
      <c r="AZ77" s="53">
        <f t="shared" ca="1" si="49"/>
        <v>0</v>
      </c>
      <c r="BA77" s="53">
        <f t="shared" ca="1" si="49"/>
        <v>0</v>
      </c>
      <c r="BB77" s="53">
        <f t="shared" ca="1" si="49"/>
        <v>0</v>
      </c>
      <c r="BC77" s="53">
        <f t="shared" ca="1" si="49"/>
        <v>0</v>
      </c>
      <c r="BD77" s="53">
        <f t="shared" ca="1" si="49"/>
        <v>0</v>
      </c>
      <c r="BE77" s="53">
        <f t="shared" ca="1" si="49"/>
        <v>0</v>
      </c>
      <c r="BF77" s="53">
        <f t="shared" ca="1" si="49"/>
        <v>0</v>
      </c>
      <c r="BG77" s="53">
        <f t="shared" ca="1" si="49"/>
        <v>0</v>
      </c>
      <c r="BH77" s="53">
        <f t="shared" ca="1" si="49"/>
        <v>0</v>
      </c>
      <c r="BI77" s="53">
        <f t="shared" ca="1" si="49"/>
        <v>0</v>
      </c>
      <c r="BJ77" s="53">
        <f t="shared" ca="1" si="49"/>
        <v>0</v>
      </c>
      <c r="BK77" s="53">
        <f t="shared" ca="1" si="49"/>
        <v>0</v>
      </c>
      <c r="BL77" s="53">
        <f t="shared" ca="1" si="49"/>
        <v>0</v>
      </c>
      <c r="BM77" s="53">
        <f t="shared" ca="1" si="49"/>
        <v>0</v>
      </c>
      <c r="BN77" s="53">
        <f t="shared" ca="1" si="49"/>
        <v>0</v>
      </c>
      <c r="BO77" s="53">
        <f t="shared" ca="1" si="49"/>
        <v>0</v>
      </c>
      <c r="BP77" s="53">
        <f t="shared" ca="1" si="49"/>
        <v>0</v>
      </c>
    </row>
    <row r="78" spans="7:68" x14ac:dyDescent="0.35">
      <c r="G78" s="13" t="s">
        <v>44</v>
      </c>
      <c r="H78" s="13"/>
      <c r="I78" s="53">
        <f ca="1">MIN(I62-H81,I77)</f>
        <v>0</v>
      </c>
      <c r="J78" s="53">
        <f t="shared" ref="J78:BP78" ca="1" si="50">MIN(J62-I81,J77)</f>
        <v>0</v>
      </c>
      <c r="K78" s="53">
        <f t="shared" ca="1" si="50"/>
        <v>0</v>
      </c>
      <c r="L78" s="53">
        <f t="shared" ca="1" si="50"/>
        <v>0</v>
      </c>
      <c r="M78" s="53">
        <f t="shared" ca="1" si="50"/>
        <v>0</v>
      </c>
      <c r="N78" s="53">
        <f t="shared" ca="1" si="50"/>
        <v>0</v>
      </c>
      <c r="O78" s="53">
        <f t="shared" ca="1" si="50"/>
        <v>0</v>
      </c>
      <c r="P78" s="53">
        <f t="shared" ca="1" si="50"/>
        <v>0</v>
      </c>
      <c r="Q78" s="53">
        <f t="shared" ca="1" si="50"/>
        <v>0</v>
      </c>
      <c r="R78" s="53">
        <f t="shared" ca="1" si="50"/>
        <v>0</v>
      </c>
      <c r="S78" s="53">
        <f t="shared" ca="1" si="50"/>
        <v>0</v>
      </c>
      <c r="T78" s="53">
        <f t="shared" ca="1" si="50"/>
        <v>0</v>
      </c>
      <c r="U78" s="53">
        <f t="shared" ca="1" si="50"/>
        <v>0</v>
      </c>
      <c r="V78" s="53">
        <f t="shared" ca="1" si="50"/>
        <v>0</v>
      </c>
      <c r="W78" s="53">
        <f t="shared" ca="1" si="50"/>
        <v>0</v>
      </c>
      <c r="X78" s="53">
        <f t="shared" ca="1" si="50"/>
        <v>0</v>
      </c>
      <c r="Y78" s="53">
        <f t="shared" ca="1" si="50"/>
        <v>0</v>
      </c>
      <c r="Z78" s="53">
        <f t="shared" ca="1" si="50"/>
        <v>0</v>
      </c>
      <c r="AA78" s="53">
        <f t="shared" ca="1" si="50"/>
        <v>0</v>
      </c>
      <c r="AB78" s="53">
        <f t="shared" ca="1" si="50"/>
        <v>0</v>
      </c>
      <c r="AC78" s="53">
        <f t="shared" ca="1" si="50"/>
        <v>0</v>
      </c>
      <c r="AD78" s="53">
        <f t="shared" ca="1" si="50"/>
        <v>0</v>
      </c>
      <c r="AE78" s="53">
        <f t="shared" ca="1" si="50"/>
        <v>0</v>
      </c>
      <c r="AF78" s="53">
        <f t="shared" ca="1" si="50"/>
        <v>0</v>
      </c>
      <c r="AG78" s="53">
        <f t="shared" ca="1" si="50"/>
        <v>0</v>
      </c>
      <c r="AH78" s="53">
        <f t="shared" ca="1" si="50"/>
        <v>0</v>
      </c>
      <c r="AI78" s="53">
        <f t="shared" ca="1" si="50"/>
        <v>0</v>
      </c>
      <c r="AJ78" s="53">
        <f t="shared" ca="1" si="50"/>
        <v>0</v>
      </c>
      <c r="AK78" s="53">
        <f t="shared" ca="1" si="50"/>
        <v>0</v>
      </c>
      <c r="AL78" s="53">
        <f t="shared" ca="1" si="50"/>
        <v>0</v>
      </c>
      <c r="AM78" s="53">
        <f t="shared" ca="1" si="50"/>
        <v>0</v>
      </c>
      <c r="AN78" s="53">
        <f t="shared" ca="1" si="50"/>
        <v>0</v>
      </c>
      <c r="AO78" s="53">
        <f t="shared" ca="1" si="50"/>
        <v>0</v>
      </c>
      <c r="AP78" s="53">
        <f t="shared" ca="1" si="50"/>
        <v>0</v>
      </c>
      <c r="AQ78" s="53">
        <f t="shared" ca="1" si="50"/>
        <v>0</v>
      </c>
      <c r="AR78" s="53">
        <f t="shared" ca="1" si="50"/>
        <v>0</v>
      </c>
      <c r="AS78" s="53">
        <f t="shared" ca="1" si="50"/>
        <v>0</v>
      </c>
      <c r="AT78" s="53">
        <f t="shared" ca="1" si="50"/>
        <v>0</v>
      </c>
      <c r="AU78" s="53">
        <f t="shared" ca="1" si="50"/>
        <v>0</v>
      </c>
      <c r="AV78" s="53">
        <f t="shared" ca="1" si="50"/>
        <v>0</v>
      </c>
      <c r="AW78" s="53">
        <f t="shared" ca="1" si="50"/>
        <v>0</v>
      </c>
      <c r="AX78" s="53">
        <f t="shared" ca="1" si="50"/>
        <v>0</v>
      </c>
      <c r="AY78" s="53">
        <f t="shared" ca="1" si="50"/>
        <v>0</v>
      </c>
      <c r="AZ78" s="53">
        <f t="shared" ca="1" si="50"/>
        <v>0</v>
      </c>
      <c r="BA78" s="53">
        <f t="shared" ca="1" si="50"/>
        <v>0</v>
      </c>
      <c r="BB78" s="53">
        <f t="shared" ca="1" si="50"/>
        <v>0</v>
      </c>
      <c r="BC78" s="53">
        <f t="shared" ca="1" si="50"/>
        <v>0</v>
      </c>
      <c r="BD78" s="53">
        <f t="shared" ca="1" si="50"/>
        <v>0</v>
      </c>
      <c r="BE78" s="53">
        <f t="shared" ca="1" si="50"/>
        <v>0</v>
      </c>
      <c r="BF78" s="53">
        <f t="shared" ca="1" si="50"/>
        <v>0</v>
      </c>
      <c r="BG78" s="53">
        <f t="shared" ca="1" si="50"/>
        <v>0</v>
      </c>
      <c r="BH78" s="53">
        <f t="shared" ca="1" si="50"/>
        <v>0</v>
      </c>
      <c r="BI78" s="53">
        <f t="shared" ca="1" si="50"/>
        <v>0</v>
      </c>
      <c r="BJ78" s="53">
        <f t="shared" ca="1" si="50"/>
        <v>0</v>
      </c>
      <c r="BK78" s="53">
        <f t="shared" ca="1" si="50"/>
        <v>0</v>
      </c>
      <c r="BL78" s="53">
        <f t="shared" ca="1" si="50"/>
        <v>0</v>
      </c>
      <c r="BM78" s="53">
        <f t="shared" ca="1" si="50"/>
        <v>0</v>
      </c>
      <c r="BN78" s="53">
        <f t="shared" ca="1" si="50"/>
        <v>0</v>
      </c>
      <c r="BO78" s="53">
        <f t="shared" ca="1" si="50"/>
        <v>0</v>
      </c>
      <c r="BP78" s="53">
        <f t="shared" ca="1" si="50"/>
        <v>0</v>
      </c>
    </row>
    <row r="79" spans="7:68" x14ac:dyDescent="0.35">
      <c r="G79" s="18" t="s">
        <v>1</v>
      </c>
      <c r="H79" s="18"/>
      <c r="I79" s="178">
        <f t="shared" ref="I79:AN79" ca="1" si="51">I78*$D$9</f>
        <v>0</v>
      </c>
      <c r="J79" s="178">
        <f t="shared" ca="1" si="51"/>
        <v>0</v>
      </c>
      <c r="K79" s="178">
        <f t="shared" ca="1" si="51"/>
        <v>0</v>
      </c>
      <c r="L79" s="178">
        <f t="shared" ca="1" si="51"/>
        <v>0</v>
      </c>
      <c r="M79" s="178">
        <f t="shared" ca="1" si="51"/>
        <v>0</v>
      </c>
      <c r="N79" s="178">
        <f t="shared" ca="1" si="51"/>
        <v>0</v>
      </c>
      <c r="O79" s="178">
        <f t="shared" ca="1" si="51"/>
        <v>0</v>
      </c>
      <c r="P79" s="178">
        <f t="shared" ca="1" si="51"/>
        <v>0</v>
      </c>
      <c r="Q79" s="178">
        <f t="shared" ca="1" si="51"/>
        <v>0</v>
      </c>
      <c r="R79" s="178">
        <f t="shared" ca="1" si="51"/>
        <v>0</v>
      </c>
      <c r="S79" s="178">
        <f t="shared" ca="1" si="51"/>
        <v>0</v>
      </c>
      <c r="T79" s="178">
        <f t="shared" ca="1" si="51"/>
        <v>0</v>
      </c>
      <c r="U79" s="178">
        <f t="shared" ca="1" si="51"/>
        <v>0</v>
      </c>
      <c r="V79" s="178">
        <f t="shared" ca="1" si="51"/>
        <v>0</v>
      </c>
      <c r="W79" s="178">
        <f t="shared" ca="1" si="51"/>
        <v>0</v>
      </c>
      <c r="X79" s="178">
        <f t="shared" ca="1" si="51"/>
        <v>0</v>
      </c>
      <c r="Y79" s="178">
        <f t="shared" ca="1" si="51"/>
        <v>0</v>
      </c>
      <c r="Z79" s="178">
        <f t="shared" ca="1" si="51"/>
        <v>0</v>
      </c>
      <c r="AA79" s="178">
        <f t="shared" ca="1" si="51"/>
        <v>0</v>
      </c>
      <c r="AB79" s="178">
        <f t="shared" ca="1" si="51"/>
        <v>0</v>
      </c>
      <c r="AC79" s="178">
        <f t="shared" ca="1" si="51"/>
        <v>0</v>
      </c>
      <c r="AD79" s="178">
        <f t="shared" ca="1" si="51"/>
        <v>0</v>
      </c>
      <c r="AE79" s="178">
        <f t="shared" ca="1" si="51"/>
        <v>0</v>
      </c>
      <c r="AF79" s="178">
        <f t="shared" ca="1" si="51"/>
        <v>0</v>
      </c>
      <c r="AG79" s="178">
        <f t="shared" ca="1" si="51"/>
        <v>0</v>
      </c>
      <c r="AH79" s="178">
        <f t="shared" ca="1" si="51"/>
        <v>0</v>
      </c>
      <c r="AI79" s="178">
        <f t="shared" ca="1" si="51"/>
        <v>0</v>
      </c>
      <c r="AJ79" s="178">
        <f t="shared" ca="1" si="51"/>
        <v>0</v>
      </c>
      <c r="AK79" s="178">
        <f t="shared" ca="1" si="51"/>
        <v>0</v>
      </c>
      <c r="AL79" s="178">
        <f t="shared" ca="1" si="51"/>
        <v>0</v>
      </c>
      <c r="AM79" s="178">
        <f t="shared" ca="1" si="51"/>
        <v>0</v>
      </c>
      <c r="AN79" s="178">
        <f t="shared" ca="1" si="51"/>
        <v>0</v>
      </c>
      <c r="AO79" s="178">
        <f t="shared" ref="AO79:BP79" ca="1" si="52">AO78*$D$9</f>
        <v>0</v>
      </c>
      <c r="AP79" s="178">
        <f t="shared" ca="1" si="52"/>
        <v>0</v>
      </c>
      <c r="AQ79" s="178">
        <f t="shared" ca="1" si="52"/>
        <v>0</v>
      </c>
      <c r="AR79" s="178">
        <f t="shared" ca="1" si="52"/>
        <v>0</v>
      </c>
      <c r="AS79" s="178">
        <f t="shared" ca="1" si="52"/>
        <v>0</v>
      </c>
      <c r="AT79" s="178">
        <f t="shared" ca="1" si="52"/>
        <v>0</v>
      </c>
      <c r="AU79" s="178">
        <f t="shared" ca="1" si="52"/>
        <v>0</v>
      </c>
      <c r="AV79" s="178">
        <f t="shared" ca="1" si="52"/>
        <v>0</v>
      </c>
      <c r="AW79" s="178">
        <f t="shared" ca="1" si="52"/>
        <v>0</v>
      </c>
      <c r="AX79" s="178">
        <f t="shared" ca="1" si="52"/>
        <v>0</v>
      </c>
      <c r="AY79" s="178">
        <f t="shared" ca="1" si="52"/>
        <v>0</v>
      </c>
      <c r="AZ79" s="178">
        <f t="shared" ca="1" si="52"/>
        <v>0</v>
      </c>
      <c r="BA79" s="178">
        <f t="shared" ca="1" si="52"/>
        <v>0</v>
      </c>
      <c r="BB79" s="178">
        <f t="shared" ca="1" si="52"/>
        <v>0</v>
      </c>
      <c r="BC79" s="178">
        <f t="shared" ca="1" si="52"/>
        <v>0</v>
      </c>
      <c r="BD79" s="178">
        <f t="shared" ca="1" si="52"/>
        <v>0</v>
      </c>
      <c r="BE79" s="178">
        <f t="shared" ca="1" si="52"/>
        <v>0</v>
      </c>
      <c r="BF79" s="178">
        <f t="shared" ca="1" si="52"/>
        <v>0</v>
      </c>
      <c r="BG79" s="178">
        <f t="shared" ca="1" si="52"/>
        <v>0</v>
      </c>
      <c r="BH79" s="178">
        <f t="shared" ca="1" si="52"/>
        <v>0</v>
      </c>
      <c r="BI79" s="178">
        <f t="shared" ca="1" si="52"/>
        <v>0</v>
      </c>
      <c r="BJ79" s="178">
        <f t="shared" ca="1" si="52"/>
        <v>0</v>
      </c>
      <c r="BK79" s="178">
        <f t="shared" ca="1" si="52"/>
        <v>0</v>
      </c>
      <c r="BL79" s="178">
        <f t="shared" ca="1" si="52"/>
        <v>0</v>
      </c>
      <c r="BM79" s="178">
        <f t="shared" ca="1" si="52"/>
        <v>0</v>
      </c>
      <c r="BN79" s="178">
        <f t="shared" ca="1" si="52"/>
        <v>0</v>
      </c>
      <c r="BO79" s="178">
        <f t="shared" ca="1" si="52"/>
        <v>0</v>
      </c>
      <c r="BP79" s="178">
        <f t="shared" ca="1" si="52"/>
        <v>0</v>
      </c>
    </row>
    <row r="80" spans="7:68" x14ac:dyDescent="0.35">
      <c r="G80" s="17" t="s">
        <v>2</v>
      </c>
      <c r="H80" s="13"/>
      <c r="I80" s="95">
        <f t="shared" ref="I80:AN80" ca="1" si="53">I78*$D$10</f>
        <v>0</v>
      </c>
      <c r="J80" s="95">
        <f t="shared" ca="1" si="53"/>
        <v>0</v>
      </c>
      <c r="K80" s="95">
        <f t="shared" ca="1" si="53"/>
        <v>0</v>
      </c>
      <c r="L80" s="95">
        <f t="shared" ca="1" si="53"/>
        <v>0</v>
      </c>
      <c r="M80" s="95">
        <f t="shared" ca="1" si="53"/>
        <v>0</v>
      </c>
      <c r="N80" s="95">
        <f t="shared" ca="1" si="53"/>
        <v>0</v>
      </c>
      <c r="O80" s="95">
        <f t="shared" ca="1" si="53"/>
        <v>0</v>
      </c>
      <c r="P80" s="95">
        <f t="shared" ca="1" si="53"/>
        <v>0</v>
      </c>
      <c r="Q80" s="95">
        <f t="shared" ca="1" si="53"/>
        <v>0</v>
      </c>
      <c r="R80" s="95">
        <f t="shared" ca="1" si="53"/>
        <v>0</v>
      </c>
      <c r="S80" s="95">
        <f t="shared" ca="1" si="53"/>
        <v>0</v>
      </c>
      <c r="T80" s="95">
        <f t="shared" ca="1" si="53"/>
        <v>0</v>
      </c>
      <c r="U80" s="95">
        <f t="shared" ca="1" si="53"/>
        <v>0</v>
      </c>
      <c r="V80" s="95">
        <f t="shared" ca="1" si="53"/>
        <v>0</v>
      </c>
      <c r="W80" s="95">
        <f t="shared" ca="1" si="53"/>
        <v>0</v>
      </c>
      <c r="X80" s="95">
        <f t="shared" ca="1" si="53"/>
        <v>0</v>
      </c>
      <c r="Y80" s="95">
        <f t="shared" ca="1" si="53"/>
        <v>0</v>
      </c>
      <c r="Z80" s="95">
        <f t="shared" ca="1" si="53"/>
        <v>0</v>
      </c>
      <c r="AA80" s="95">
        <f t="shared" ca="1" si="53"/>
        <v>0</v>
      </c>
      <c r="AB80" s="95">
        <f t="shared" ca="1" si="53"/>
        <v>0</v>
      </c>
      <c r="AC80" s="95">
        <f t="shared" ca="1" si="53"/>
        <v>0</v>
      </c>
      <c r="AD80" s="95">
        <f t="shared" ca="1" si="53"/>
        <v>0</v>
      </c>
      <c r="AE80" s="95">
        <f t="shared" ca="1" si="53"/>
        <v>0</v>
      </c>
      <c r="AF80" s="95">
        <f t="shared" ca="1" si="53"/>
        <v>0</v>
      </c>
      <c r="AG80" s="95">
        <f t="shared" ca="1" si="53"/>
        <v>0</v>
      </c>
      <c r="AH80" s="95">
        <f t="shared" ca="1" si="53"/>
        <v>0</v>
      </c>
      <c r="AI80" s="95">
        <f t="shared" ca="1" si="53"/>
        <v>0</v>
      </c>
      <c r="AJ80" s="95">
        <f t="shared" ca="1" si="53"/>
        <v>0</v>
      </c>
      <c r="AK80" s="95">
        <f t="shared" ca="1" si="53"/>
        <v>0</v>
      </c>
      <c r="AL80" s="95">
        <f t="shared" ca="1" si="53"/>
        <v>0</v>
      </c>
      <c r="AM80" s="95">
        <f t="shared" ca="1" si="53"/>
        <v>0</v>
      </c>
      <c r="AN80" s="95">
        <f t="shared" ca="1" si="53"/>
        <v>0</v>
      </c>
      <c r="AO80" s="95">
        <f t="shared" ref="AO80:BP80" ca="1" si="54">AO78*$D$10</f>
        <v>0</v>
      </c>
      <c r="AP80" s="95">
        <f t="shared" ca="1" si="54"/>
        <v>0</v>
      </c>
      <c r="AQ80" s="95">
        <f t="shared" ca="1" si="54"/>
        <v>0</v>
      </c>
      <c r="AR80" s="95">
        <f t="shared" ca="1" si="54"/>
        <v>0</v>
      </c>
      <c r="AS80" s="95">
        <f t="shared" ca="1" si="54"/>
        <v>0</v>
      </c>
      <c r="AT80" s="95">
        <f t="shared" ca="1" si="54"/>
        <v>0</v>
      </c>
      <c r="AU80" s="95">
        <f t="shared" ca="1" si="54"/>
        <v>0</v>
      </c>
      <c r="AV80" s="95">
        <f t="shared" ca="1" si="54"/>
        <v>0</v>
      </c>
      <c r="AW80" s="95">
        <f t="shared" ca="1" si="54"/>
        <v>0</v>
      </c>
      <c r="AX80" s="95">
        <f t="shared" ca="1" si="54"/>
        <v>0</v>
      </c>
      <c r="AY80" s="95">
        <f t="shared" ca="1" si="54"/>
        <v>0</v>
      </c>
      <c r="AZ80" s="95">
        <f t="shared" ca="1" si="54"/>
        <v>0</v>
      </c>
      <c r="BA80" s="95">
        <f t="shared" ca="1" si="54"/>
        <v>0</v>
      </c>
      <c r="BB80" s="95">
        <f t="shared" ca="1" si="54"/>
        <v>0</v>
      </c>
      <c r="BC80" s="95">
        <f t="shared" ca="1" si="54"/>
        <v>0</v>
      </c>
      <c r="BD80" s="95">
        <f t="shared" ca="1" si="54"/>
        <v>0</v>
      </c>
      <c r="BE80" s="95">
        <f t="shared" ca="1" si="54"/>
        <v>0</v>
      </c>
      <c r="BF80" s="95">
        <f t="shared" ca="1" si="54"/>
        <v>0</v>
      </c>
      <c r="BG80" s="95">
        <f t="shared" ca="1" si="54"/>
        <v>0</v>
      </c>
      <c r="BH80" s="95">
        <f t="shared" ca="1" si="54"/>
        <v>0</v>
      </c>
      <c r="BI80" s="95">
        <f t="shared" ca="1" si="54"/>
        <v>0</v>
      </c>
      <c r="BJ80" s="95">
        <f t="shared" ca="1" si="54"/>
        <v>0</v>
      </c>
      <c r="BK80" s="95">
        <f t="shared" ca="1" si="54"/>
        <v>0</v>
      </c>
      <c r="BL80" s="95">
        <f t="shared" ca="1" si="54"/>
        <v>0</v>
      </c>
      <c r="BM80" s="95">
        <f t="shared" ca="1" si="54"/>
        <v>0</v>
      </c>
      <c r="BN80" s="95">
        <f t="shared" ca="1" si="54"/>
        <v>0</v>
      </c>
      <c r="BO80" s="95">
        <f t="shared" ca="1" si="54"/>
        <v>0</v>
      </c>
      <c r="BP80" s="95">
        <f t="shared" ca="1" si="54"/>
        <v>0</v>
      </c>
    </row>
    <row r="81" spans="3:68" x14ac:dyDescent="0.35">
      <c r="G81" s="13" t="s">
        <v>43</v>
      </c>
      <c r="H81" s="13"/>
      <c r="I81" s="53">
        <f ca="1">SUM($I$78:I78)</f>
        <v>0</v>
      </c>
      <c r="J81" s="53">
        <f ca="1">SUM($I$78:J78)</f>
        <v>0</v>
      </c>
      <c r="K81" s="53">
        <f ca="1">SUM($I$78:K78)</f>
        <v>0</v>
      </c>
      <c r="L81" s="53">
        <f ca="1">SUM($I$78:L78)</f>
        <v>0</v>
      </c>
      <c r="M81" s="53">
        <f ca="1">SUM($I$78:M78)</f>
        <v>0</v>
      </c>
      <c r="N81" s="53">
        <f ca="1">SUM($I$78:N78)</f>
        <v>0</v>
      </c>
      <c r="O81" s="53">
        <f ca="1">SUM($I$78:O78)</f>
        <v>0</v>
      </c>
      <c r="P81" s="53">
        <f ca="1">SUM($I$78:P78)</f>
        <v>0</v>
      </c>
      <c r="Q81" s="53">
        <f ca="1">SUM($I$78:Q78)</f>
        <v>0</v>
      </c>
      <c r="R81" s="53">
        <f ca="1">SUM($I$78:R78)</f>
        <v>0</v>
      </c>
      <c r="S81" s="53">
        <f ca="1">SUM($I$78:S78)</f>
        <v>0</v>
      </c>
      <c r="T81" s="53">
        <f ca="1">SUM($I$78:T78)</f>
        <v>0</v>
      </c>
      <c r="U81" s="53">
        <f ca="1">SUM($I$78:U78)</f>
        <v>0</v>
      </c>
      <c r="V81" s="53">
        <f ca="1">SUM($I$78:V78)</f>
        <v>0</v>
      </c>
      <c r="W81" s="53">
        <f ca="1">SUM($I$78:W78)</f>
        <v>0</v>
      </c>
      <c r="X81" s="53">
        <f ca="1">SUM($I$78:X78)</f>
        <v>0</v>
      </c>
      <c r="Y81" s="53">
        <f ca="1">SUM($I$78:Y78)</f>
        <v>0</v>
      </c>
      <c r="Z81" s="53">
        <f ca="1">SUM($I$78:Z78)</f>
        <v>0</v>
      </c>
      <c r="AA81" s="53">
        <f ca="1">SUM($I$78:AA78)</f>
        <v>0</v>
      </c>
      <c r="AB81" s="53">
        <f ca="1">SUM($I$78:AB78)</f>
        <v>0</v>
      </c>
      <c r="AC81" s="53">
        <f ca="1">SUM($I$78:AC78)</f>
        <v>0</v>
      </c>
      <c r="AD81" s="53">
        <f ca="1">SUM($I$78:AD78)</f>
        <v>0</v>
      </c>
      <c r="AE81" s="53">
        <f ca="1">SUM($I$78:AE78)</f>
        <v>0</v>
      </c>
      <c r="AF81" s="53">
        <f ca="1">SUM($I$78:AF78)</f>
        <v>0</v>
      </c>
      <c r="AG81" s="53">
        <f ca="1">SUM($I$78:AG78)</f>
        <v>0</v>
      </c>
      <c r="AH81" s="53">
        <f ca="1">SUM($I$78:AH78)</f>
        <v>0</v>
      </c>
      <c r="AI81" s="53">
        <f ca="1">SUM($I$78:AI78)</f>
        <v>0</v>
      </c>
      <c r="AJ81" s="53">
        <f ca="1">SUM($I$78:AJ78)</f>
        <v>0</v>
      </c>
      <c r="AK81" s="53">
        <f ca="1">SUM($I$78:AK78)</f>
        <v>0</v>
      </c>
      <c r="AL81" s="53">
        <f ca="1">SUM($I$78:AL78)</f>
        <v>0</v>
      </c>
      <c r="AM81" s="53">
        <f ca="1">SUM($I$78:AM78)</f>
        <v>0</v>
      </c>
      <c r="AN81" s="53">
        <f ca="1">SUM($I$78:AN78)</f>
        <v>0</v>
      </c>
      <c r="AO81" s="53">
        <f ca="1">SUM($I$78:AO78)</f>
        <v>0</v>
      </c>
      <c r="AP81" s="53">
        <f ca="1">SUM($I$78:AP78)</f>
        <v>0</v>
      </c>
      <c r="AQ81" s="53">
        <f ca="1">SUM($I$78:AQ78)</f>
        <v>0</v>
      </c>
      <c r="AR81" s="53">
        <f ca="1">SUM($I$78:AR78)</f>
        <v>0</v>
      </c>
      <c r="AS81" s="53">
        <f ca="1">SUM($I$78:AS78)</f>
        <v>0</v>
      </c>
      <c r="AT81" s="53">
        <f ca="1">SUM($I$78:AT78)</f>
        <v>0</v>
      </c>
      <c r="AU81" s="53">
        <f ca="1">SUM($I$78:AU78)</f>
        <v>0</v>
      </c>
      <c r="AV81" s="53">
        <f ca="1">SUM($I$78:AV78)</f>
        <v>0</v>
      </c>
      <c r="AW81" s="53">
        <f ca="1">SUM($I$78:AW78)</f>
        <v>0</v>
      </c>
      <c r="AX81" s="53">
        <f ca="1">SUM($I$78:AX78)</f>
        <v>0</v>
      </c>
      <c r="AY81" s="53">
        <f ca="1">SUM($I$78:AY78)</f>
        <v>0</v>
      </c>
      <c r="AZ81" s="53">
        <f ca="1">SUM($I$78:AZ78)</f>
        <v>0</v>
      </c>
      <c r="BA81" s="53">
        <f ca="1">SUM($I$78:BA78)</f>
        <v>0</v>
      </c>
      <c r="BB81" s="53">
        <f ca="1">SUM($I$78:BB78)</f>
        <v>0</v>
      </c>
      <c r="BC81" s="53">
        <f ca="1">SUM($I$78:BC78)</f>
        <v>0</v>
      </c>
      <c r="BD81" s="53">
        <f ca="1">SUM($I$78:BD78)</f>
        <v>0</v>
      </c>
      <c r="BE81" s="53">
        <f ca="1">SUM($I$78:BE78)</f>
        <v>0</v>
      </c>
      <c r="BF81" s="53">
        <f ca="1">SUM($I$78:BF78)</f>
        <v>0</v>
      </c>
      <c r="BG81" s="53">
        <f ca="1">SUM($I$78:BG78)</f>
        <v>0</v>
      </c>
      <c r="BH81" s="53">
        <f ca="1">SUM($I$78:BH78)</f>
        <v>0</v>
      </c>
      <c r="BI81" s="53">
        <f ca="1">SUM($I$78:BI78)</f>
        <v>0</v>
      </c>
      <c r="BJ81" s="53">
        <f ca="1">SUM($I$78:BJ78)</f>
        <v>0</v>
      </c>
      <c r="BK81" s="53">
        <f ca="1">SUM($I$78:BK78)</f>
        <v>0</v>
      </c>
      <c r="BL81" s="53">
        <f ca="1">SUM($I$78:BL78)</f>
        <v>0</v>
      </c>
      <c r="BM81" s="53">
        <f ca="1">SUM($I$78:BM78)</f>
        <v>0</v>
      </c>
      <c r="BN81" s="53">
        <f ca="1">SUM($I$78:BN78)</f>
        <v>0</v>
      </c>
      <c r="BO81" s="53">
        <f ca="1">SUM($I$78:BO78)</f>
        <v>0</v>
      </c>
      <c r="BP81" s="53">
        <f ca="1">SUM($I$78:BP78)</f>
        <v>0</v>
      </c>
    </row>
    <row r="82" spans="3:68" x14ac:dyDescent="0.35">
      <c r="G82" s="73" t="s">
        <v>38</v>
      </c>
      <c r="H82" s="14"/>
      <c r="I82" s="53">
        <f ca="1">SUM($I$80:I80)</f>
        <v>0</v>
      </c>
      <c r="J82" s="53">
        <f ca="1">SUM($I$80:J80)</f>
        <v>0</v>
      </c>
      <c r="K82" s="53">
        <f ca="1">SUM($I$80:K80)</f>
        <v>0</v>
      </c>
      <c r="L82" s="53">
        <f ca="1">SUM($I$80:L80)</f>
        <v>0</v>
      </c>
      <c r="M82" s="53">
        <f ca="1">SUM($I$80:M80)</f>
        <v>0</v>
      </c>
      <c r="N82" s="53">
        <f ca="1">SUM($I$80:N80)</f>
        <v>0</v>
      </c>
      <c r="O82" s="53">
        <f ca="1">SUM($I$80:O80)</f>
        <v>0</v>
      </c>
      <c r="P82" s="53">
        <f ca="1">SUM($I$80:P80)</f>
        <v>0</v>
      </c>
      <c r="Q82" s="53">
        <f ca="1">SUM($I$80:Q80)</f>
        <v>0</v>
      </c>
      <c r="R82" s="53">
        <f ca="1">SUM($I$80:R80)</f>
        <v>0</v>
      </c>
      <c r="S82" s="53">
        <f ca="1">SUM($I$80:S80)</f>
        <v>0</v>
      </c>
      <c r="T82" s="53">
        <f ca="1">SUM($I$80:T80)</f>
        <v>0</v>
      </c>
      <c r="U82" s="53">
        <f ca="1">SUM($I$80:U80)</f>
        <v>0</v>
      </c>
      <c r="V82" s="53">
        <f ca="1">SUM($I$80:V80)</f>
        <v>0</v>
      </c>
      <c r="W82" s="53">
        <f ca="1">SUM($I$80:W80)</f>
        <v>0</v>
      </c>
      <c r="X82" s="53">
        <f ca="1">SUM($I$80:X80)</f>
        <v>0</v>
      </c>
      <c r="Y82" s="53">
        <f ca="1">SUM($I$80:Y80)</f>
        <v>0</v>
      </c>
      <c r="Z82" s="53">
        <f ca="1">SUM($I$80:Z80)</f>
        <v>0</v>
      </c>
      <c r="AA82" s="53">
        <f ca="1">SUM($I$80:AA80)</f>
        <v>0</v>
      </c>
      <c r="AB82" s="53">
        <f ca="1">SUM($I$80:AB80)</f>
        <v>0</v>
      </c>
      <c r="AC82" s="53">
        <f ca="1">SUM($I$80:AC80)</f>
        <v>0</v>
      </c>
      <c r="AD82" s="53">
        <f ca="1">SUM($I$80:AD80)</f>
        <v>0</v>
      </c>
      <c r="AE82" s="53">
        <f ca="1">SUM($I$80:AE80)</f>
        <v>0</v>
      </c>
      <c r="AF82" s="53">
        <f ca="1">SUM($I$80:AF80)</f>
        <v>0</v>
      </c>
      <c r="AG82" s="53">
        <f ca="1">SUM($I$80:AG80)</f>
        <v>0</v>
      </c>
      <c r="AH82" s="53">
        <f ca="1">SUM($I$80:AH80)</f>
        <v>0</v>
      </c>
      <c r="AI82" s="53">
        <f ca="1">SUM($I$80:AI80)</f>
        <v>0</v>
      </c>
      <c r="AJ82" s="53">
        <f ca="1">SUM($I$80:AJ80)</f>
        <v>0</v>
      </c>
      <c r="AK82" s="53">
        <f ca="1">SUM($I$80:AK80)</f>
        <v>0</v>
      </c>
      <c r="AL82" s="53">
        <f ca="1">SUM($I$80:AL80)</f>
        <v>0</v>
      </c>
      <c r="AM82" s="53">
        <f ca="1">SUM($I$80:AM80)</f>
        <v>0</v>
      </c>
      <c r="AN82" s="53">
        <f ca="1">SUM($I$80:AN80)</f>
        <v>0</v>
      </c>
      <c r="AO82" s="53">
        <f ca="1">SUM($I$80:AO80)</f>
        <v>0</v>
      </c>
      <c r="AP82" s="53">
        <f ca="1">SUM($I$80:AP80)</f>
        <v>0</v>
      </c>
      <c r="AQ82" s="53">
        <f ca="1">SUM($I$80:AQ80)</f>
        <v>0</v>
      </c>
      <c r="AR82" s="53">
        <f ca="1">SUM($I$80:AR80)</f>
        <v>0</v>
      </c>
      <c r="AS82" s="53">
        <f ca="1">SUM($I$80:AS80)</f>
        <v>0</v>
      </c>
      <c r="AT82" s="53">
        <f ca="1">SUM($I$80:AT80)</f>
        <v>0</v>
      </c>
      <c r="AU82" s="53">
        <f ca="1">SUM($I$80:AU80)</f>
        <v>0</v>
      </c>
      <c r="AV82" s="53">
        <f ca="1">SUM($I$80:AV80)</f>
        <v>0</v>
      </c>
      <c r="AW82" s="53">
        <f ca="1">SUM($I$80:AW80)</f>
        <v>0</v>
      </c>
      <c r="AX82" s="53">
        <f ca="1">SUM($I$80:AX80)</f>
        <v>0</v>
      </c>
      <c r="AY82" s="53">
        <f ca="1">SUM($I$80:AY80)</f>
        <v>0</v>
      </c>
      <c r="AZ82" s="53">
        <f ca="1">SUM($I$80:AZ80)</f>
        <v>0</v>
      </c>
      <c r="BA82" s="53">
        <f ca="1">SUM($I$80:BA80)</f>
        <v>0</v>
      </c>
      <c r="BB82" s="53">
        <f ca="1">SUM($I$80:BB80)</f>
        <v>0</v>
      </c>
      <c r="BC82" s="53">
        <f ca="1">SUM($I$80:BC80)</f>
        <v>0</v>
      </c>
      <c r="BD82" s="53">
        <f ca="1">SUM($I$80:BD80)</f>
        <v>0</v>
      </c>
      <c r="BE82" s="53">
        <f ca="1">SUM($I$80:BE80)</f>
        <v>0</v>
      </c>
      <c r="BF82" s="53">
        <f ca="1">SUM($I$80:BF80)</f>
        <v>0</v>
      </c>
      <c r="BG82" s="53">
        <f ca="1">SUM($I$80:BG80)</f>
        <v>0</v>
      </c>
      <c r="BH82" s="53">
        <f ca="1">SUM($I$80:BH80)</f>
        <v>0</v>
      </c>
      <c r="BI82" s="53">
        <f ca="1">SUM($I$80:BI80)</f>
        <v>0</v>
      </c>
      <c r="BJ82" s="53">
        <f ca="1">SUM($I$80:BJ80)</f>
        <v>0</v>
      </c>
      <c r="BK82" s="53">
        <f ca="1">SUM($I$80:BK80)</f>
        <v>0</v>
      </c>
      <c r="BL82" s="53">
        <f ca="1">SUM($I$80:BL80)</f>
        <v>0</v>
      </c>
      <c r="BM82" s="53">
        <f ca="1">SUM($I$80:BM80)</f>
        <v>0</v>
      </c>
      <c r="BN82" s="53">
        <f ca="1">SUM($I$80:BN80)</f>
        <v>0</v>
      </c>
      <c r="BO82" s="53">
        <f ca="1">SUM($I$80:BO80)</f>
        <v>0</v>
      </c>
      <c r="BP82" s="53">
        <f ca="1">SUM($I$80:BP80)</f>
        <v>0</v>
      </c>
    </row>
    <row r="83" spans="3:68" x14ac:dyDescent="0.35">
      <c r="G83" s="13"/>
      <c r="H83" s="1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</row>
    <row r="84" spans="3:68" x14ac:dyDescent="0.35">
      <c r="G84" s="14" t="s">
        <v>34</v>
      </c>
      <c r="H84" s="14"/>
      <c r="I84" s="53">
        <f ca="1">I77-I78</f>
        <v>0</v>
      </c>
      <c r="J84" s="53">
        <f t="shared" ref="J84:P84" ca="1" si="55">J77-J78</f>
        <v>0</v>
      </c>
      <c r="K84" s="53">
        <f t="shared" ca="1" si="55"/>
        <v>0</v>
      </c>
      <c r="L84" s="53">
        <f t="shared" ca="1" si="55"/>
        <v>0</v>
      </c>
      <c r="M84" s="53">
        <f t="shared" ca="1" si="55"/>
        <v>0</v>
      </c>
      <c r="N84" s="53">
        <f t="shared" ca="1" si="55"/>
        <v>0</v>
      </c>
      <c r="O84" s="53">
        <f t="shared" ca="1" si="55"/>
        <v>0</v>
      </c>
      <c r="P84" s="53">
        <f t="shared" ca="1" si="55"/>
        <v>0</v>
      </c>
      <c r="Q84" s="53">
        <f ca="1">Q77-Q78</f>
        <v>0</v>
      </c>
      <c r="R84" s="53">
        <f ca="1">R77-R78</f>
        <v>0</v>
      </c>
      <c r="S84" s="53">
        <f ca="1">S77-S78</f>
        <v>0</v>
      </c>
      <c r="T84" s="53">
        <f ca="1">T77-T78</f>
        <v>0</v>
      </c>
      <c r="U84" s="53">
        <f ca="1">U77-U78</f>
        <v>0</v>
      </c>
      <c r="V84" s="53">
        <f t="shared" ref="V84:AS84" ca="1" si="56">V77-V78</f>
        <v>0</v>
      </c>
      <c r="W84" s="53">
        <f t="shared" ca="1" si="56"/>
        <v>0</v>
      </c>
      <c r="X84" s="53">
        <f t="shared" ca="1" si="56"/>
        <v>0</v>
      </c>
      <c r="Y84" s="53">
        <f t="shared" ca="1" si="56"/>
        <v>0</v>
      </c>
      <c r="Z84" s="53">
        <f t="shared" ca="1" si="56"/>
        <v>0</v>
      </c>
      <c r="AA84" s="53">
        <f t="shared" ca="1" si="56"/>
        <v>0</v>
      </c>
      <c r="AB84" s="53">
        <f t="shared" ca="1" si="56"/>
        <v>0</v>
      </c>
      <c r="AC84" s="53">
        <f t="shared" ca="1" si="56"/>
        <v>0</v>
      </c>
      <c r="AD84" s="53">
        <f t="shared" ca="1" si="56"/>
        <v>0</v>
      </c>
      <c r="AE84" s="53">
        <f t="shared" ca="1" si="56"/>
        <v>0</v>
      </c>
      <c r="AF84" s="53">
        <f t="shared" ca="1" si="56"/>
        <v>0</v>
      </c>
      <c r="AG84" s="53">
        <f t="shared" ca="1" si="56"/>
        <v>0</v>
      </c>
      <c r="AH84" s="53">
        <f t="shared" ca="1" si="56"/>
        <v>0</v>
      </c>
      <c r="AI84" s="53">
        <f t="shared" ca="1" si="56"/>
        <v>0</v>
      </c>
      <c r="AJ84" s="53">
        <f t="shared" ca="1" si="56"/>
        <v>0</v>
      </c>
      <c r="AK84" s="53">
        <f t="shared" ca="1" si="56"/>
        <v>0</v>
      </c>
      <c r="AL84" s="53">
        <f t="shared" ca="1" si="56"/>
        <v>36375369.21644035</v>
      </c>
      <c r="AM84" s="53">
        <f t="shared" ca="1" si="56"/>
        <v>146180718.75000027</v>
      </c>
      <c r="AN84" s="53">
        <f t="shared" ca="1" si="56"/>
        <v>146366265.62500027</v>
      </c>
      <c r="AO84" s="53">
        <f t="shared" ca="1" si="56"/>
        <v>146551812.50000027</v>
      </c>
      <c r="AP84" s="53">
        <f t="shared" ca="1" si="56"/>
        <v>146737359.37500027</v>
      </c>
      <c r="AQ84" s="53">
        <f t="shared" ca="1" si="56"/>
        <v>146922906.25000027</v>
      </c>
      <c r="AR84" s="53">
        <f t="shared" ca="1" si="56"/>
        <v>147108453.12500027</v>
      </c>
      <c r="AS84" s="53">
        <f t="shared" ca="1" si="56"/>
        <v>0</v>
      </c>
      <c r="AT84" s="53">
        <f t="shared" ref="AT84:BP84" ca="1" si="57">AT77-AT78</f>
        <v>0</v>
      </c>
      <c r="AU84" s="53">
        <f t="shared" ca="1" si="57"/>
        <v>0</v>
      </c>
      <c r="AV84" s="53">
        <f t="shared" ca="1" si="57"/>
        <v>0</v>
      </c>
      <c r="AW84" s="53">
        <f t="shared" ca="1" si="57"/>
        <v>0</v>
      </c>
      <c r="AX84" s="53">
        <f t="shared" ca="1" si="57"/>
        <v>0</v>
      </c>
      <c r="AY84" s="53">
        <f t="shared" ca="1" si="57"/>
        <v>0</v>
      </c>
      <c r="AZ84" s="53">
        <f t="shared" ca="1" si="57"/>
        <v>0</v>
      </c>
      <c r="BA84" s="53">
        <f t="shared" ca="1" si="57"/>
        <v>0</v>
      </c>
      <c r="BB84" s="53">
        <f t="shared" ca="1" si="57"/>
        <v>0</v>
      </c>
      <c r="BC84" s="53">
        <f t="shared" ca="1" si="57"/>
        <v>0</v>
      </c>
      <c r="BD84" s="53">
        <f t="shared" ca="1" si="57"/>
        <v>0</v>
      </c>
      <c r="BE84" s="53">
        <f t="shared" ca="1" si="57"/>
        <v>0</v>
      </c>
      <c r="BF84" s="53">
        <f t="shared" ca="1" si="57"/>
        <v>0</v>
      </c>
      <c r="BG84" s="53">
        <f t="shared" ca="1" si="57"/>
        <v>0</v>
      </c>
      <c r="BH84" s="53">
        <f t="shared" ca="1" si="57"/>
        <v>0</v>
      </c>
      <c r="BI84" s="53">
        <f t="shared" ca="1" si="57"/>
        <v>0</v>
      </c>
      <c r="BJ84" s="53">
        <f t="shared" ca="1" si="57"/>
        <v>0</v>
      </c>
      <c r="BK84" s="53">
        <f t="shared" ca="1" si="57"/>
        <v>0</v>
      </c>
      <c r="BL84" s="53">
        <f t="shared" ca="1" si="57"/>
        <v>0</v>
      </c>
      <c r="BM84" s="53">
        <f t="shared" ca="1" si="57"/>
        <v>0</v>
      </c>
      <c r="BN84" s="53">
        <f t="shared" ca="1" si="57"/>
        <v>0</v>
      </c>
      <c r="BO84" s="53">
        <f t="shared" ca="1" si="57"/>
        <v>0</v>
      </c>
      <c r="BP84" s="53">
        <f t="shared" ca="1" si="57"/>
        <v>0</v>
      </c>
    </row>
    <row r="85" spans="3:68" x14ac:dyDescent="0.35">
      <c r="G85" s="13" t="s">
        <v>37</v>
      </c>
      <c r="H85" s="13"/>
      <c r="I85" s="53">
        <f t="shared" ref="I85:AN85" ca="1" si="58">MAX(0,IF($D$13=0,0,MIN(I32-SUM(H88:H89),I84)))</f>
        <v>0</v>
      </c>
      <c r="J85" s="53">
        <f t="shared" ca="1" si="58"/>
        <v>0</v>
      </c>
      <c r="K85" s="53">
        <f t="shared" ca="1" si="58"/>
        <v>0</v>
      </c>
      <c r="L85" s="53">
        <f t="shared" ca="1" si="58"/>
        <v>0</v>
      </c>
      <c r="M85" s="53">
        <f t="shared" ca="1" si="58"/>
        <v>0</v>
      </c>
      <c r="N85" s="53">
        <f t="shared" ca="1" si="58"/>
        <v>0</v>
      </c>
      <c r="O85" s="53">
        <f t="shared" ca="1" si="58"/>
        <v>0</v>
      </c>
      <c r="P85" s="53">
        <f t="shared" ca="1" si="58"/>
        <v>0</v>
      </c>
      <c r="Q85" s="53">
        <f t="shared" ca="1" si="58"/>
        <v>0</v>
      </c>
      <c r="R85" s="53">
        <f t="shared" ca="1" si="58"/>
        <v>0</v>
      </c>
      <c r="S85" s="53">
        <f t="shared" ca="1" si="58"/>
        <v>0</v>
      </c>
      <c r="T85" s="53">
        <f t="shared" ca="1" si="58"/>
        <v>0</v>
      </c>
      <c r="U85" s="53">
        <f t="shared" ca="1" si="58"/>
        <v>0</v>
      </c>
      <c r="V85" s="53">
        <f t="shared" ca="1" si="58"/>
        <v>0</v>
      </c>
      <c r="W85" s="53">
        <f t="shared" ca="1" si="58"/>
        <v>0</v>
      </c>
      <c r="X85" s="53">
        <f t="shared" ca="1" si="58"/>
        <v>0</v>
      </c>
      <c r="Y85" s="53">
        <f t="shared" ca="1" si="58"/>
        <v>0</v>
      </c>
      <c r="Z85" s="53">
        <f t="shared" ca="1" si="58"/>
        <v>0</v>
      </c>
      <c r="AA85" s="53">
        <f t="shared" ca="1" si="58"/>
        <v>0</v>
      </c>
      <c r="AB85" s="53">
        <f t="shared" ca="1" si="58"/>
        <v>0</v>
      </c>
      <c r="AC85" s="53">
        <f t="shared" ca="1" si="58"/>
        <v>0</v>
      </c>
      <c r="AD85" s="53">
        <f t="shared" ca="1" si="58"/>
        <v>0</v>
      </c>
      <c r="AE85" s="53">
        <f t="shared" ca="1" si="58"/>
        <v>0</v>
      </c>
      <c r="AF85" s="53">
        <f t="shared" ca="1" si="58"/>
        <v>0</v>
      </c>
      <c r="AG85" s="53">
        <f t="shared" ca="1" si="58"/>
        <v>0</v>
      </c>
      <c r="AH85" s="53">
        <f t="shared" ca="1" si="58"/>
        <v>0</v>
      </c>
      <c r="AI85" s="53">
        <f t="shared" ca="1" si="58"/>
        <v>0</v>
      </c>
      <c r="AJ85" s="53">
        <f t="shared" ca="1" si="58"/>
        <v>0</v>
      </c>
      <c r="AK85" s="53">
        <f t="shared" ca="1" si="58"/>
        <v>0</v>
      </c>
      <c r="AL85" s="53">
        <f t="shared" ca="1" si="58"/>
        <v>36375369.21644035</v>
      </c>
      <c r="AM85" s="53">
        <f t="shared" ca="1" si="58"/>
        <v>146180718.75000027</v>
      </c>
      <c r="AN85" s="53">
        <f t="shared" ca="1" si="58"/>
        <v>78322079.377794087</v>
      </c>
      <c r="AO85" s="53">
        <f t="shared" ref="AO85:BP85" ca="1" si="59">MAX(0,IF($D$13=0,0,MIN(AO32-SUM(AN88:AN89),AO84)))</f>
        <v>0</v>
      </c>
      <c r="AP85" s="53">
        <f t="shared" ca="1" si="59"/>
        <v>0</v>
      </c>
      <c r="AQ85" s="53">
        <f t="shared" ca="1" si="59"/>
        <v>0</v>
      </c>
      <c r="AR85" s="53">
        <f t="shared" ca="1" si="59"/>
        <v>0</v>
      </c>
      <c r="AS85" s="53">
        <f t="shared" ca="1" si="59"/>
        <v>0</v>
      </c>
      <c r="AT85" s="53">
        <f t="shared" ca="1" si="59"/>
        <v>0</v>
      </c>
      <c r="AU85" s="53">
        <f t="shared" ca="1" si="59"/>
        <v>0</v>
      </c>
      <c r="AV85" s="53">
        <f t="shared" ca="1" si="59"/>
        <v>0</v>
      </c>
      <c r="AW85" s="53">
        <f t="shared" ca="1" si="59"/>
        <v>0</v>
      </c>
      <c r="AX85" s="53">
        <f t="shared" ca="1" si="59"/>
        <v>0</v>
      </c>
      <c r="AY85" s="53">
        <f t="shared" ca="1" si="59"/>
        <v>0</v>
      </c>
      <c r="AZ85" s="53">
        <f t="shared" ca="1" si="59"/>
        <v>0</v>
      </c>
      <c r="BA85" s="53">
        <f t="shared" ca="1" si="59"/>
        <v>0</v>
      </c>
      <c r="BB85" s="53">
        <f t="shared" ca="1" si="59"/>
        <v>0</v>
      </c>
      <c r="BC85" s="53">
        <f t="shared" ca="1" si="59"/>
        <v>0</v>
      </c>
      <c r="BD85" s="53">
        <f t="shared" ca="1" si="59"/>
        <v>0</v>
      </c>
      <c r="BE85" s="53">
        <f t="shared" ca="1" si="59"/>
        <v>0</v>
      </c>
      <c r="BF85" s="53">
        <f t="shared" ca="1" si="59"/>
        <v>0</v>
      </c>
      <c r="BG85" s="53">
        <f t="shared" ca="1" si="59"/>
        <v>0</v>
      </c>
      <c r="BH85" s="53">
        <f t="shared" ca="1" si="59"/>
        <v>0</v>
      </c>
      <c r="BI85" s="53">
        <f t="shared" ca="1" si="59"/>
        <v>0</v>
      </c>
      <c r="BJ85" s="53">
        <f t="shared" ca="1" si="59"/>
        <v>0</v>
      </c>
      <c r="BK85" s="53">
        <f t="shared" ca="1" si="59"/>
        <v>0</v>
      </c>
      <c r="BL85" s="53">
        <f t="shared" ca="1" si="59"/>
        <v>0</v>
      </c>
      <c r="BM85" s="53">
        <f t="shared" ca="1" si="59"/>
        <v>0</v>
      </c>
      <c r="BN85" s="53">
        <f t="shared" ca="1" si="59"/>
        <v>0</v>
      </c>
      <c r="BO85" s="53">
        <f t="shared" ca="1" si="59"/>
        <v>0</v>
      </c>
      <c r="BP85" s="53">
        <f t="shared" ca="1" si="59"/>
        <v>0</v>
      </c>
    </row>
    <row r="86" spans="3:68" x14ac:dyDescent="0.35">
      <c r="G86" s="18" t="s">
        <v>1</v>
      </c>
      <c r="H86" s="18"/>
      <c r="I86" s="178">
        <f t="shared" ref="I86:AN86" ca="1" si="60">I85*$D$13</f>
        <v>0</v>
      </c>
      <c r="J86" s="178">
        <f t="shared" ca="1" si="60"/>
        <v>0</v>
      </c>
      <c r="K86" s="178">
        <f t="shared" ca="1" si="60"/>
        <v>0</v>
      </c>
      <c r="L86" s="178">
        <f t="shared" ca="1" si="60"/>
        <v>0</v>
      </c>
      <c r="M86" s="178">
        <f t="shared" ca="1" si="60"/>
        <v>0</v>
      </c>
      <c r="N86" s="178">
        <f t="shared" ca="1" si="60"/>
        <v>0</v>
      </c>
      <c r="O86" s="178">
        <f t="shared" ca="1" si="60"/>
        <v>0</v>
      </c>
      <c r="P86" s="178">
        <f t="shared" ca="1" si="60"/>
        <v>0</v>
      </c>
      <c r="Q86" s="178">
        <f t="shared" ca="1" si="60"/>
        <v>0</v>
      </c>
      <c r="R86" s="178">
        <f t="shared" ca="1" si="60"/>
        <v>0</v>
      </c>
      <c r="S86" s="178">
        <f t="shared" ca="1" si="60"/>
        <v>0</v>
      </c>
      <c r="T86" s="178">
        <f t="shared" ca="1" si="60"/>
        <v>0</v>
      </c>
      <c r="U86" s="178">
        <f t="shared" ca="1" si="60"/>
        <v>0</v>
      </c>
      <c r="V86" s="178">
        <f t="shared" ca="1" si="60"/>
        <v>0</v>
      </c>
      <c r="W86" s="178">
        <f t="shared" ca="1" si="60"/>
        <v>0</v>
      </c>
      <c r="X86" s="178">
        <f t="shared" ca="1" si="60"/>
        <v>0</v>
      </c>
      <c r="Y86" s="178">
        <f t="shared" ca="1" si="60"/>
        <v>0</v>
      </c>
      <c r="Z86" s="178">
        <f t="shared" ca="1" si="60"/>
        <v>0</v>
      </c>
      <c r="AA86" s="178">
        <f t="shared" ca="1" si="60"/>
        <v>0</v>
      </c>
      <c r="AB86" s="178">
        <f t="shared" ca="1" si="60"/>
        <v>0</v>
      </c>
      <c r="AC86" s="178">
        <f t="shared" ca="1" si="60"/>
        <v>0</v>
      </c>
      <c r="AD86" s="178">
        <f t="shared" ca="1" si="60"/>
        <v>0</v>
      </c>
      <c r="AE86" s="178">
        <f t="shared" ca="1" si="60"/>
        <v>0</v>
      </c>
      <c r="AF86" s="178">
        <f t="shared" ca="1" si="60"/>
        <v>0</v>
      </c>
      <c r="AG86" s="178">
        <f t="shared" ca="1" si="60"/>
        <v>0</v>
      </c>
      <c r="AH86" s="178">
        <f t="shared" ca="1" si="60"/>
        <v>0</v>
      </c>
      <c r="AI86" s="178">
        <f t="shared" ca="1" si="60"/>
        <v>0</v>
      </c>
      <c r="AJ86" s="178">
        <f t="shared" ca="1" si="60"/>
        <v>0</v>
      </c>
      <c r="AK86" s="178">
        <f t="shared" ca="1" si="60"/>
        <v>0</v>
      </c>
      <c r="AL86" s="178">
        <f t="shared" ca="1" si="60"/>
        <v>18187684.608220175</v>
      </c>
      <c r="AM86" s="178">
        <f t="shared" ca="1" si="60"/>
        <v>73090359.375000134</v>
      </c>
      <c r="AN86" s="178">
        <f t="shared" ca="1" si="60"/>
        <v>39161039.688897043</v>
      </c>
      <c r="AO86" s="178">
        <f t="shared" ref="AO86:BP86" ca="1" si="61">AO85*$D$13</f>
        <v>0</v>
      </c>
      <c r="AP86" s="178">
        <f t="shared" ca="1" si="61"/>
        <v>0</v>
      </c>
      <c r="AQ86" s="178">
        <f t="shared" ca="1" si="61"/>
        <v>0</v>
      </c>
      <c r="AR86" s="178">
        <f t="shared" ca="1" si="61"/>
        <v>0</v>
      </c>
      <c r="AS86" s="178">
        <f t="shared" ca="1" si="61"/>
        <v>0</v>
      </c>
      <c r="AT86" s="178">
        <f t="shared" ca="1" si="61"/>
        <v>0</v>
      </c>
      <c r="AU86" s="178">
        <f t="shared" ca="1" si="61"/>
        <v>0</v>
      </c>
      <c r="AV86" s="178">
        <f t="shared" ca="1" si="61"/>
        <v>0</v>
      </c>
      <c r="AW86" s="178">
        <f t="shared" ca="1" si="61"/>
        <v>0</v>
      </c>
      <c r="AX86" s="178">
        <f t="shared" ca="1" si="61"/>
        <v>0</v>
      </c>
      <c r="AY86" s="178">
        <f t="shared" ca="1" si="61"/>
        <v>0</v>
      </c>
      <c r="AZ86" s="178">
        <f t="shared" ca="1" si="61"/>
        <v>0</v>
      </c>
      <c r="BA86" s="178">
        <f t="shared" ca="1" si="61"/>
        <v>0</v>
      </c>
      <c r="BB86" s="178">
        <f t="shared" ca="1" si="61"/>
        <v>0</v>
      </c>
      <c r="BC86" s="178">
        <f t="shared" ca="1" si="61"/>
        <v>0</v>
      </c>
      <c r="BD86" s="178">
        <f t="shared" ca="1" si="61"/>
        <v>0</v>
      </c>
      <c r="BE86" s="178">
        <f t="shared" ca="1" si="61"/>
        <v>0</v>
      </c>
      <c r="BF86" s="178">
        <f t="shared" ca="1" si="61"/>
        <v>0</v>
      </c>
      <c r="BG86" s="178">
        <f t="shared" ca="1" si="61"/>
        <v>0</v>
      </c>
      <c r="BH86" s="178">
        <f t="shared" ca="1" si="61"/>
        <v>0</v>
      </c>
      <c r="BI86" s="178">
        <f t="shared" ca="1" si="61"/>
        <v>0</v>
      </c>
      <c r="BJ86" s="178">
        <f t="shared" ca="1" si="61"/>
        <v>0</v>
      </c>
      <c r="BK86" s="178">
        <f t="shared" ca="1" si="61"/>
        <v>0</v>
      </c>
      <c r="BL86" s="178">
        <f t="shared" ca="1" si="61"/>
        <v>0</v>
      </c>
      <c r="BM86" s="178">
        <f t="shared" ca="1" si="61"/>
        <v>0</v>
      </c>
      <c r="BN86" s="178">
        <f t="shared" ca="1" si="61"/>
        <v>0</v>
      </c>
      <c r="BO86" s="178">
        <f t="shared" ca="1" si="61"/>
        <v>0</v>
      </c>
      <c r="BP86" s="178">
        <f t="shared" ca="1" si="61"/>
        <v>0</v>
      </c>
    </row>
    <row r="87" spans="3:68" x14ac:dyDescent="0.35">
      <c r="G87" s="17" t="s">
        <v>2</v>
      </c>
      <c r="H87" s="13"/>
      <c r="I87" s="95">
        <f t="shared" ref="I87:AN87" ca="1" si="62">(1-$D$13)*I85</f>
        <v>0</v>
      </c>
      <c r="J87" s="95">
        <f t="shared" ca="1" si="62"/>
        <v>0</v>
      </c>
      <c r="K87" s="95">
        <f t="shared" ca="1" si="62"/>
        <v>0</v>
      </c>
      <c r="L87" s="95">
        <f t="shared" ca="1" si="62"/>
        <v>0</v>
      </c>
      <c r="M87" s="95">
        <f t="shared" ca="1" si="62"/>
        <v>0</v>
      </c>
      <c r="N87" s="95">
        <f t="shared" ca="1" si="62"/>
        <v>0</v>
      </c>
      <c r="O87" s="95">
        <f t="shared" ca="1" si="62"/>
        <v>0</v>
      </c>
      <c r="P87" s="95">
        <f t="shared" ca="1" si="62"/>
        <v>0</v>
      </c>
      <c r="Q87" s="95">
        <f t="shared" ca="1" si="62"/>
        <v>0</v>
      </c>
      <c r="R87" s="95">
        <f t="shared" ca="1" si="62"/>
        <v>0</v>
      </c>
      <c r="S87" s="95">
        <f t="shared" ca="1" si="62"/>
        <v>0</v>
      </c>
      <c r="T87" s="95">
        <f t="shared" ca="1" si="62"/>
        <v>0</v>
      </c>
      <c r="U87" s="95">
        <f t="shared" ca="1" si="62"/>
        <v>0</v>
      </c>
      <c r="V87" s="95">
        <f t="shared" ca="1" si="62"/>
        <v>0</v>
      </c>
      <c r="W87" s="95">
        <f t="shared" ca="1" si="62"/>
        <v>0</v>
      </c>
      <c r="X87" s="95">
        <f t="shared" ca="1" si="62"/>
        <v>0</v>
      </c>
      <c r="Y87" s="95">
        <f t="shared" ca="1" si="62"/>
        <v>0</v>
      </c>
      <c r="Z87" s="95">
        <f t="shared" ca="1" si="62"/>
        <v>0</v>
      </c>
      <c r="AA87" s="95">
        <f t="shared" ca="1" si="62"/>
        <v>0</v>
      </c>
      <c r="AB87" s="95">
        <f t="shared" ca="1" si="62"/>
        <v>0</v>
      </c>
      <c r="AC87" s="95">
        <f t="shared" ca="1" si="62"/>
        <v>0</v>
      </c>
      <c r="AD87" s="95">
        <f t="shared" ca="1" si="62"/>
        <v>0</v>
      </c>
      <c r="AE87" s="95">
        <f t="shared" ca="1" si="62"/>
        <v>0</v>
      </c>
      <c r="AF87" s="95">
        <f t="shared" ca="1" si="62"/>
        <v>0</v>
      </c>
      <c r="AG87" s="95">
        <f t="shared" ca="1" si="62"/>
        <v>0</v>
      </c>
      <c r="AH87" s="95">
        <f t="shared" ca="1" si="62"/>
        <v>0</v>
      </c>
      <c r="AI87" s="95">
        <f t="shared" ca="1" si="62"/>
        <v>0</v>
      </c>
      <c r="AJ87" s="95">
        <f t="shared" ca="1" si="62"/>
        <v>0</v>
      </c>
      <c r="AK87" s="95">
        <f t="shared" ca="1" si="62"/>
        <v>0</v>
      </c>
      <c r="AL87" s="95">
        <f t="shared" ca="1" si="62"/>
        <v>18187684.608220175</v>
      </c>
      <c r="AM87" s="95">
        <f t="shared" ca="1" si="62"/>
        <v>73090359.375000134</v>
      </c>
      <c r="AN87" s="95">
        <f t="shared" ca="1" si="62"/>
        <v>39161039.688897043</v>
      </c>
      <c r="AO87" s="95">
        <f t="shared" ref="AO87:BP87" ca="1" si="63">(1-$D$13)*AO85</f>
        <v>0</v>
      </c>
      <c r="AP87" s="95">
        <f t="shared" ca="1" si="63"/>
        <v>0</v>
      </c>
      <c r="AQ87" s="95">
        <f t="shared" ca="1" si="63"/>
        <v>0</v>
      </c>
      <c r="AR87" s="95">
        <f t="shared" ca="1" si="63"/>
        <v>0</v>
      </c>
      <c r="AS87" s="95">
        <f t="shared" ca="1" si="63"/>
        <v>0</v>
      </c>
      <c r="AT87" s="95">
        <f t="shared" ca="1" si="63"/>
        <v>0</v>
      </c>
      <c r="AU87" s="95">
        <f t="shared" ca="1" si="63"/>
        <v>0</v>
      </c>
      <c r="AV87" s="95">
        <f t="shared" ca="1" si="63"/>
        <v>0</v>
      </c>
      <c r="AW87" s="95">
        <f t="shared" ca="1" si="63"/>
        <v>0</v>
      </c>
      <c r="AX87" s="95">
        <f t="shared" ca="1" si="63"/>
        <v>0</v>
      </c>
      <c r="AY87" s="95">
        <f t="shared" ca="1" si="63"/>
        <v>0</v>
      </c>
      <c r="AZ87" s="95">
        <f t="shared" ca="1" si="63"/>
        <v>0</v>
      </c>
      <c r="BA87" s="95">
        <f t="shared" ca="1" si="63"/>
        <v>0</v>
      </c>
      <c r="BB87" s="95">
        <f t="shared" ca="1" si="63"/>
        <v>0</v>
      </c>
      <c r="BC87" s="95">
        <f t="shared" ca="1" si="63"/>
        <v>0</v>
      </c>
      <c r="BD87" s="95">
        <f t="shared" ca="1" si="63"/>
        <v>0</v>
      </c>
      <c r="BE87" s="95">
        <f t="shared" ca="1" si="63"/>
        <v>0</v>
      </c>
      <c r="BF87" s="95">
        <f t="shared" ca="1" si="63"/>
        <v>0</v>
      </c>
      <c r="BG87" s="95">
        <f t="shared" ca="1" si="63"/>
        <v>0</v>
      </c>
      <c r="BH87" s="95">
        <f t="shared" ca="1" si="63"/>
        <v>0</v>
      </c>
      <c r="BI87" s="95">
        <f t="shared" ca="1" si="63"/>
        <v>0</v>
      </c>
      <c r="BJ87" s="95">
        <f t="shared" ca="1" si="63"/>
        <v>0</v>
      </c>
      <c r="BK87" s="95">
        <f t="shared" ca="1" si="63"/>
        <v>0</v>
      </c>
      <c r="BL87" s="95">
        <f t="shared" ca="1" si="63"/>
        <v>0</v>
      </c>
      <c r="BM87" s="95">
        <f t="shared" ca="1" si="63"/>
        <v>0</v>
      </c>
      <c r="BN87" s="95">
        <f t="shared" ca="1" si="63"/>
        <v>0</v>
      </c>
      <c r="BO87" s="95">
        <f t="shared" ca="1" si="63"/>
        <v>0</v>
      </c>
      <c r="BP87" s="95">
        <f t="shared" ca="1" si="63"/>
        <v>0</v>
      </c>
    </row>
    <row r="88" spans="3:68" x14ac:dyDescent="0.35">
      <c r="C88" s="9"/>
      <c r="D88" s="9"/>
      <c r="F88" s="25"/>
      <c r="G88" s="13" t="s">
        <v>39</v>
      </c>
      <c r="H88" s="13"/>
      <c r="I88" s="53">
        <f ca="1">SUM($I$87:I87)</f>
        <v>0</v>
      </c>
      <c r="J88" s="53">
        <f ca="1">SUM($I$87:J87)</f>
        <v>0</v>
      </c>
      <c r="K88" s="53">
        <f ca="1">SUM($I$87:K87)</f>
        <v>0</v>
      </c>
      <c r="L88" s="53">
        <f ca="1">SUM($I$87:L87)</f>
        <v>0</v>
      </c>
      <c r="M88" s="53">
        <f ca="1">SUM($I$87:M87)</f>
        <v>0</v>
      </c>
      <c r="N88" s="53">
        <f ca="1">SUM($I$87:N87)</f>
        <v>0</v>
      </c>
      <c r="O88" s="53">
        <f ca="1">SUM($I$87:O87)</f>
        <v>0</v>
      </c>
      <c r="P88" s="53">
        <f ca="1">SUM($I$87:P87)</f>
        <v>0</v>
      </c>
      <c r="Q88" s="53">
        <f ca="1">SUM($I$87:Q87)</f>
        <v>0</v>
      </c>
      <c r="R88" s="53">
        <f ca="1">SUM($I$87:R87)</f>
        <v>0</v>
      </c>
      <c r="S88" s="53">
        <f ca="1">SUM($I$87:S87)</f>
        <v>0</v>
      </c>
      <c r="T88" s="53">
        <f ca="1">SUM($I$87:T87)</f>
        <v>0</v>
      </c>
      <c r="U88" s="53">
        <f ca="1">SUM($I$87:U87)</f>
        <v>0</v>
      </c>
      <c r="V88" s="53">
        <f ca="1">SUM($I$87:V87)</f>
        <v>0</v>
      </c>
      <c r="W88" s="53">
        <f ca="1">SUM($I$87:W87)</f>
        <v>0</v>
      </c>
      <c r="X88" s="53">
        <f ca="1">SUM($I$87:X87)</f>
        <v>0</v>
      </c>
      <c r="Y88" s="53">
        <f ca="1">SUM($I$87:Y87)</f>
        <v>0</v>
      </c>
      <c r="Z88" s="53">
        <f ca="1">SUM($I$87:Z87)</f>
        <v>0</v>
      </c>
      <c r="AA88" s="53">
        <f ca="1">SUM($I$87:AA87)</f>
        <v>0</v>
      </c>
      <c r="AB88" s="53">
        <f ca="1">SUM($I$87:AB87)</f>
        <v>0</v>
      </c>
      <c r="AC88" s="53">
        <f ca="1">SUM($I$87:AC87)</f>
        <v>0</v>
      </c>
      <c r="AD88" s="53">
        <f ca="1">SUM($I$87:AD87)</f>
        <v>0</v>
      </c>
      <c r="AE88" s="53">
        <f ca="1">SUM($I$87:AE87)</f>
        <v>0</v>
      </c>
      <c r="AF88" s="53">
        <f ca="1">SUM($I$87:AF87)</f>
        <v>0</v>
      </c>
      <c r="AG88" s="53">
        <f ca="1">SUM($I$87:AG87)</f>
        <v>0</v>
      </c>
      <c r="AH88" s="53">
        <f ca="1">SUM($I$87:AH87)</f>
        <v>0</v>
      </c>
      <c r="AI88" s="53">
        <f ca="1">SUM($I$87:AI87)</f>
        <v>0</v>
      </c>
      <c r="AJ88" s="53">
        <f ca="1">SUM($I$87:AJ87)</f>
        <v>0</v>
      </c>
      <c r="AK88" s="53">
        <f ca="1">SUM($I$87:AK87)</f>
        <v>0</v>
      </c>
      <c r="AL88" s="53">
        <f ca="1">SUM($I$87:AL87)</f>
        <v>18187684.608220175</v>
      </c>
      <c r="AM88" s="53">
        <f ca="1">SUM($I$87:AM87)</f>
        <v>91278043.983220309</v>
      </c>
      <c r="AN88" s="53">
        <f ca="1">SUM($I$87:AN87)</f>
        <v>130439083.67211735</v>
      </c>
      <c r="AO88" s="53">
        <f ca="1">SUM($I$87:AO87)</f>
        <v>130439083.67211735</v>
      </c>
      <c r="AP88" s="53">
        <f ca="1">SUM($I$87:AP87)</f>
        <v>130439083.67211735</v>
      </c>
      <c r="AQ88" s="53">
        <f ca="1">SUM($I$87:AQ87)</f>
        <v>130439083.67211735</v>
      </c>
      <c r="AR88" s="53">
        <f ca="1">SUM($I$87:AR87)</f>
        <v>130439083.67211735</v>
      </c>
      <c r="AS88" s="53">
        <f ca="1">SUM($I$87:AS87)</f>
        <v>130439083.67211735</v>
      </c>
      <c r="AT88" s="53">
        <f ca="1">SUM($I$87:AT87)</f>
        <v>130439083.67211735</v>
      </c>
      <c r="AU88" s="53">
        <f ca="1">SUM($I$87:AU87)</f>
        <v>130439083.67211735</v>
      </c>
      <c r="AV88" s="53">
        <f ca="1">SUM($I$87:AV87)</f>
        <v>130439083.67211735</v>
      </c>
      <c r="AW88" s="53">
        <f ca="1">SUM($I$87:AW87)</f>
        <v>130439083.67211735</v>
      </c>
      <c r="AX88" s="53">
        <f ca="1">SUM($I$87:AX87)</f>
        <v>130439083.67211735</v>
      </c>
      <c r="AY88" s="53">
        <f ca="1">SUM($I$87:AY87)</f>
        <v>130439083.67211735</v>
      </c>
      <c r="AZ88" s="53">
        <f ca="1">SUM($I$87:AZ87)</f>
        <v>130439083.67211735</v>
      </c>
      <c r="BA88" s="53">
        <f ca="1">SUM($I$87:BA87)</f>
        <v>130439083.67211735</v>
      </c>
      <c r="BB88" s="53">
        <f ca="1">SUM($I$87:BB87)</f>
        <v>130439083.67211735</v>
      </c>
      <c r="BC88" s="53">
        <f ca="1">SUM($I$87:BC87)</f>
        <v>130439083.67211735</v>
      </c>
      <c r="BD88" s="53">
        <f ca="1">SUM($I$87:BD87)</f>
        <v>130439083.67211735</v>
      </c>
      <c r="BE88" s="53">
        <f ca="1">SUM($I$87:BE87)</f>
        <v>130439083.67211735</v>
      </c>
      <c r="BF88" s="53">
        <f ca="1">SUM($I$87:BF87)</f>
        <v>130439083.67211735</v>
      </c>
      <c r="BG88" s="53">
        <f ca="1">SUM($I$87:BG87)</f>
        <v>130439083.67211735</v>
      </c>
      <c r="BH88" s="53">
        <f ca="1">SUM($I$87:BH87)</f>
        <v>130439083.67211735</v>
      </c>
      <c r="BI88" s="53">
        <f ca="1">SUM($I$87:BI87)</f>
        <v>130439083.67211735</v>
      </c>
      <c r="BJ88" s="53">
        <f ca="1">SUM($I$87:BJ87)</f>
        <v>130439083.67211735</v>
      </c>
      <c r="BK88" s="53">
        <f ca="1">SUM($I$87:BK87)</f>
        <v>130439083.67211735</v>
      </c>
      <c r="BL88" s="53">
        <f ca="1">SUM($I$87:BL87)</f>
        <v>130439083.67211735</v>
      </c>
      <c r="BM88" s="53">
        <f ca="1">SUM($I$87:BM87)</f>
        <v>130439083.67211735</v>
      </c>
      <c r="BN88" s="53">
        <f ca="1">SUM($I$87:BN87)</f>
        <v>130439083.67211735</v>
      </c>
      <c r="BO88" s="53">
        <f ca="1">SUM($I$87:BO87)</f>
        <v>130439083.67211735</v>
      </c>
      <c r="BP88" s="53">
        <f ca="1">SUM($I$87:BP87)</f>
        <v>130439083.67211735</v>
      </c>
    </row>
    <row r="89" spans="3:68" x14ac:dyDescent="0.35">
      <c r="C89" s="9"/>
      <c r="D89" s="9"/>
      <c r="E89" s="9"/>
      <c r="F89" s="25"/>
      <c r="G89" s="13" t="s">
        <v>40</v>
      </c>
      <c r="H89" s="13"/>
      <c r="I89" s="53">
        <f ca="1">SUM($I$86:I86)</f>
        <v>0</v>
      </c>
      <c r="J89" s="53">
        <f ca="1">SUM($I$86:J86)</f>
        <v>0</v>
      </c>
      <c r="K89" s="53">
        <f ca="1">SUM($I$86:K86)</f>
        <v>0</v>
      </c>
      <c r="L89" s="53">
        <f ca="1">SUM($I$86:L86)</f>
        <v>0</v>
      </c>
      <c r="M89" s="53">
        <f ca="1">SUM($I$86:M86)</f>
        <v>0</v>
      </c>
      <c r="N89" s="53">
        <f ca="1">SUM($I$86:N86)</f>
        <v>0</v>
      </c>
      <c r="O89" s="53">
        <f ca="1">SUM($I$86:O86)</f>
        <v>0</v>
      </c>
      <c r="P89" s="53">
        <f ca="1">SUM($I$86:P86)</f>
        <v>0</v>
      </c>
      <c r="Q89" s="53">
        <f ca="1">SUM($I$86:Q86)</f>
        <v>0</v>
      </c>
      <c r="R89" s="53">
        <f ca="1">SUM($I$86:R86)</f>
        <v>0</v>
      </c>
      <c r="S89" s="53">
        <f ca="1">SUM($I$86:S86)</f>
        <v>0</v>
      </c>
      <c r="T89" s="53">
        <f ca="1">SUM($I$86:T86)</f>
        <v>0</v>
      </c>
      <c r="U89" s="53">
        <f ca="1">SUM($I$86:U86)</f>
        <v>0</v>
      </c>
      <c r="V89" s="53">
        <f ca="1">SUM($I$86:V86)</f>
        <v>0</v>
      </c>
      <c r="W89" s="53">
        <f ca="1">SUM($I$86:W86)</f>
        <v>0</v>
      </c>
      <c r="X89" s="53">
        <f ca="1">SUM($I$86:X86)</f>
        <v>0</v>
      </c>
      <c r="Y89" s="53">
        <f ca="1">SUM($I$86:Y86)</f>
        <v>0</v>
      </c>
      <c r="Z89" s="53">
        <f ca="1">SUM($I$86:Z86)</f>
        <v>0</v>
      </c>
      <c r="AA89" s="53">
        <f ca="1">SUM($I$86:AA86)</f>
        <v>0</v>
      </c>
      <c r="AB89" s="53">
        <f ca="1">SUM($I$86:AB86)</f>
        <v>0</v>
      </c>
      <c r="AC89" s="53">
        <f ca="1">SUM($I$86:AC86)</f>
        <v>0</v>
      </c>
      <c r="AD89" s="53">
        <f ca="1">SUM($I$86:AD86)</f>
        <v>0</v>
      </c>
      <c r="AE89" s="53">
        <f ca="1">SUM($I$86:AE86)</f>
        <v>0</v>
      </c>
      <c r="AF89" s="53">
        <f ca="1">SUM($I$86:AF86)</f>
        <v>0</v>
      </c>
      <c r="AG89" s="53">
        <f ca="1">SUM($I$86:AG86)</f>
        <v>0</v>
      </c>
      <c r="AH89" s="53">
        <f ca="1">SUM($I$86:AH86)</f>
        <v>0</v>
      </c>
      <c r="AI89" s="53">
        <f ca="1">SUM($I$86:AI86)</f>
        <v>0</v>
      </c>
      <c r="AJ89" s="53">
        <f ca="1">SUM($I$86:AJ86)</f>
        <v>0</v>
      </c>
      <c r="AK89" s="53">
        <f ca="1">SUM($I$86:AK86)</f>
        <v>0</v>
      </c>
      <c r="AL89" s="53">
        <f ca="1">SUM($I$86:AL86)</f>
        <v>18187684.608220175</v>
      </c>
      <c r="AM89" s="53">
        <f ca="1">SUM($I$86:AM86)</f>
        <v>91278043.983220309</v>
      </c>
      <c r="AN89" s="53">
        <f ca="1">SUM($I$86:AN86)</f>
        <v>130439083.67211735</v>
      </c>
      <c r="AO89" s="53">
        <f ca="1">SUM($I$86:AO86)</f>
        <v>130439083.67211735</v>
      </c>
      <c r="AP89" s="53">
        <f ca="1">SUM($I$86:AP86)</f>
        <v>130439083.67211735</v>
      </c>
      <c r="AQ89" s="53">
        <f ca="1">SUM($I$86:AQ86)</f>
        <v>130439083.67211735</v>
      </c>
      <c r="AR89" s="53">
        <f ca="1">SUM($I$86:AR86)</f>
        <v>130439083.67211735</v>
      </c>
      <c r="AS89" s="53">
        <f ca="1">SUM($I$86:AS86)</f>
        <v>130439083.67211735</v>
      </c>
      <c r="AT89" s="53">
        <f ca="1">SUM($I$86:AT86)</f>
        <v>130439083.67211735</v>
      </c>
      <c r="AU89" s="53">
        <f ca="1">SUM($I$86:AU86)</f>
        <v>130439083.67211735</v>
      </c>
      <c r="AV89" s="53">
        <f ca="1">SUM($I$86:AV86)</f>
        <v>130439083.67211735</v>
      </c>
      <c r="AW89" s="53">
        <f ca="1">SUM($I$86:AW86)</f>
        <v>130439083.67211735</v>
      </c>
      <c r="AX89" s="53">
        <f ca="1">SUM($I$86:AX86)</f>
        <v>130439083.67211735</v>
      </c>
      <c r="AY89" s="53">
        <f ca="1">SUM($I$86:AY86)</f>
        <v>130439083.67211735</v>
      </c>
      <c r="AZ89" s="53">
        <f ca="1">SUM($I$86:AZ86)</f>
        <v>130439083.67211735</v>
      </c>
      <c r="BA89" s="53">
        <f ca="1">SUM($I$86:BA86)</f>
        <v>130439083.67211735</v>
      </c>
      <c r="BB89" s="53">
        <f ca="1">SUM($I$86:BB86)</f>
        <v>130439083.67211735</v>
      </c>
      <c r="BC89" s="53">
        <f ca="1">SUM($I$86:BC86)</f>
        <v>130439083.67211735</v>
      </c>
      <c r="BD89" s="53">
        <f ca="1">SUM($I$86:BD86)</f>
        <v>130439083.67211735</v>
      </c>
      <c r="BE89" s="53">
        <f ca="1">SUM($I$86:BE86)</f>
        <v>130439083.67211735</v>
      </c>
      <c r="BF89" s="53">
        <f ca="1">SUM($I$86:BF86)</f>
        <v>130439083.67211735</v>
      </c>
      <c r="BG89" s="53">
        <f ca="1">SUM($I$86:BG86)</f>
        <v>130439083.67211735</v>
      </c>
      <c r="BH89" s="53">
        <f ca="1">SUM($I$86:BH86)</f>
        <v>130439083.67211735</v>
      </c>
      <c r="BI89" s="53">
        <f ca="1">SUM($I$86:BI86)</f>
        <v>130439083.67211735</v>
      </c>
      <c r="BJ89" s="53">
        <f ca="1">SUM($I$86:BJ86)</f>
        <v>130439083.67211735</v>
      </c>
      <c r="BK89" s="53">
        <f ca="1">SUM($I$86:BK86)</f>
        <v>130439083.67211735</v>
      </c>
      <c r="BL89" s="53">
        <f ca="1">SUM($I$86:BL86)</f>
        <v>130439083.67211735</v>
      </c>
      <c r="BM89" s="53">
        <f ca="1">SUM($I$86:BM86)</f>
        <v>130439083.67211735</v>
      </c>
      <c r="BN89" s="53">
        <f ca="1">SUM($I$86:BN86)</f>
        <v>130439083.67211735</v>
      </c>
      <c r="BO89" s="53">
        <f ca="1">SUM($I$86:BO86)</f>
        <v>130439083.67211735</v>
      </c>
      <c r="BP89" s="53">
        <f ca="1">SUM($I$86:BP86)</f>
        <v>130439083.67211735</v>
      </c>
    </row>
    <row r="90" spans="3:68" x14ac:dyDescent="0.35">
      <c r="C90" s="9"/>
      <c r="D90" s="9"/>
      <c r="E90" s="9"/>
      <c r="F90" s="25"/>
      <c r="G90" s="13" t="s">
        <v>49</v>
      </c>
      <c r="H90" s="13"/>
      <c r="I90" s="53">
        <f ca="1">I89+I88</f>
        <v>0</v>
      </c>
      <c r="J90" s="53">
        <f t="shared" ref="J90:P90" ca="1" si="64">J89+J88</f>
        <v>0</v>
      </c>
      <c r="K90" s="53">
        <f t="shared" ca="1" si="64"/>
        <v>0</v>
      </c>
      <c r="L90" s="53">
        <f t="shared" ca="1" si="64"/>
        <v>0</v>
      </c>
      <c r="M90" s="53">
        <f t="shared" ca="1" si="64"/>
        <v>0</v>
      </c>
      <c r="N90" s="53">
        <f t="shared" ca="1" si="64"/>
        <v>0</v>
      </c>
      <c r="O90" s="53">
        <f t="shared" ca="1" si="64"/>
        <v>0</v>
      </c>
      <c r="P90" s="53">
        <f t="shared" ca="1" si="64"/>
        <v>0</v>
      </c>
      <c r="Q90" s="53">
        <f ca="1">Q89+Q88</f>
        <v>0</v>
      </c>
      <c r="R90" s="53">
        <f ca="1">R89+R88</f>
        <v>0</v>
      </c>
      <c r="S90" s="53">
        <f ca="1">S89+S88</f>
        <v>0</v>
      </c>
      <c r="T90" s="53">
        <f ca="1">T89+T88</f>
        <v>0</v>
      </c>
      <c r="U90" s="53">
        <f ca="1">U89+U88</f>
        <v>0</v>
      </c>
      <c r="V90" s="53">
        <f t="shared" ref="V90:AS90" ca="1" si="65">V89+V88</f>
        <v>0</v>
      </c>
      <c r="W90" s="53">
        <f t="shared" ca="1" si="65"/>
        <v>0</v>
      </c>
      <c r="X90" s="53">
        <f t="shared" ca="1" si="65"/>
        <v>0</v>
      </c>
      <c r="Y90" s="53">
        <f t="shared" ca="1" si="65"/>
        <v>0</v>
      </c>
      <c r="Z90" s="53">
        <f t="shared" ca="1" si="65"/>
        <v>0</v>
      </c>
      <c r="AA90" s="53">
        <f t="shared" ca="1" si="65"/>
        <v>0</v>
      </c>
      <c r="AB90" s="53">
        <f t="shared" ca="1" si="65"/>
        <v>0</v>
      </c>
      <c r="AC90" s="53">
        <f t="shared" ca="1" si="65"/>
        <v>0</v>
      </c>
      <c r="AD90" s="53">
        <f t="shared" ca="1" si="65"/>
        <v>0</v>
      </c>
      <c r="AE90" s="53">
        <f t="shared" ca="1" si="65"/>
        <v>0</v>
      </c>
      <c r="AF90" s="53">
        <f t="shared" ca="1" si="65"/>
        <v>0</v>
      </c>
      <c r="AG90" s="53">
        <f t="shared" ca="1" si="65"/>
        <v>0</v>
      </c>
      <c r="AH90" s="53">
        <f t="shared" ca="1" si="65"/>
        <v>0</v>
      </c>
      <c r="AI90" s="53">
        <f t="shared" ca="1" si="65"/>
        <v>0</v>
      </c>
      <c r="AJ90" s="53">
        <f t="shared" ca="1" si="65"/>
        <v>0</v>
      </c>
      <c r="AK90" s="53">
        <f t="shared" ca="1" si="65"/>
        <v>0</v>
      </c>
      <c r="AL90" s="53">
        <f t="shared" ca="1" si="65"/>
        <v>36375369.21644035</v>
      </c>
      <c r="AM90" s="53">
        <f t="shared" ca="1" si="65"/>
        <v>182556087.96644062</v>
      </c>
      <c r="AN90" s="53">
        <f t="shared" ca="1" si="65"/>
        <v>260878167.3442347</v>
      </c>
      <c r="AO90" s="53">
        <f t="shared" ca="1" si="65"/>
        <v>260878167.3442347</v>
      </c>
      <c r="AP90" s="53">
        <f t="shared" ca="1" si="65"/>
        <v>260878167.3442347</v>
      </c>
      <c r="AQ90" s="53">
        <f t="shared" ca="1" si="65"/>
        <v>260878167.3442347</v>
      </c>
      <c r="AR90" s="53">
        <f t="shared" ca="1" si="65"/>
        <v>260878167.3442347</v>
      </c>
      <c r="AS90" s="53">
        <f t="shared" ca="1" si="65"/>
        <v>260878167.3442347</v>
      </c>
      <c r="AT90" s="53">
        <f t="shared" ref="AT90:BP90" ca="1" si="66">AT89+AT88</f>
        <v>260878167.3442347</v>
      </c>
      <c r="AU90" s="53">
        <f t="shared" ca="1" si="66"/>
        <v>260878167.3442347</v>
      </c>
      <c r="AV90" s="53">
        <f t="shared" ca="1" si="66"/>
        <v>260878167.3442347</v>
      </c>
      <c r="AW90" s="53">
        <f t="shared" ca="1" si="66"/>
        <v>260878167.3442347</v>
      </c>
      <c r="AX90" s="53">
        <f t="shared" ca="1" si="66"/>
        <v>260878167.3442347</v>
      </c>
      <c r="AY90" s="53">
        <f t="shared" ca="1" si="66"/>
        <v>260878167.3442347</v>
      </c>
      <c r="AZ90" s="53">
        <f t="shared" ca="1" si="66"/>
        <v>260878167.3442347</v>
      </c>
      <c r="BA90" s="53">
        <f t="shared" ca="1" si="66"/>
        <v>260878167.3442347</v>
      </c>
      <c r="BB90" s="53">
        <f t="shared" ca="1" si="66"/>
        <v>260878167.3442347</v>
      </c>
      <c r="BC90" s="53">
        <f t="shared" ca="1" si="66"/>
        <v>260878167.3442347</v>
      </c>
      <c r="BD90" s="53">
        <f t="shared" ca="1" si="66"/>
        <v>260878167.3442347</v>
      </c>
      <c r="BE90" s="53">
        <f t="shared" ca="1" si="66"/>
        <v>260878167.3442347</v>
      </c>
      <c r="BF90" s="53">
        <f t="shared" ca="1" si="66"/>
        <v>260878167.3442347</v>
      </c>
      <c r="BG90" s="53">
        <f t="shared" ca="1" si="66"/>
        <v>260878167.3442347</v>
      </c>
      <c r="BH90" s="53">
        <f t="shared" ca="1" si="66"/>
        <v>260878167.3442347</v>
      </c>
      <c r="BI90" s="53">
        <f t="shared" ca="1" si="66"/>
        <v>260878167.3442347</v>
      </c>
      <c r="BJ90" s="53">
        <f t="shared" ca="1" si="66"/>
        <v>260878167.3442347</v>
      </c>
      <c r="BK90" s="53">
        <f t="shared" ca="1" si="66"/>
        <v>260878167.3442347</v>
      </c>
      <c r="BL90" s="53">
        <f t="shared" ca="1" si="66"/>
        <v>260878167.3442347</v>
      </c>
      <c r="BM90" s="53">
        <f t="shared" ca="1" si="66"/>
        <v>260878167.3442347</v>
      </c>
      <c r="BN90" s="53">
        <f t="shared" ca="1" si="66"/>
        <v>260878167.3442347</v>
      </c>
      <c r="BO90" s="53">
        <f t="shared" ca="1" si="66"/>
        <v>260878167.3442347</v>
      </c>
      <c r="BP90" s="53">
        <f t="shared" ca="1" si="66"/>
        <v>260878167.3442347</v>
      </c>
    </row>
    <row r="91" spans="3:68" x14ac:dyDescent="0.35">
      <c r="C91" s="9"/>
      <c r="D91" s="9"/>
      <c r="E91" s="9"/>
      <c r="G91" s="13"/>
      <c r="H91" s="1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53"/>
      <c r="BM91" s="53"/>
      <c r="BN91" s="53"/>
      <c r="BO91" s="53"/>
      <c r="BP91" s="53"/>
    </row>
    <row r="92" spans="3:68" x14ac:dyDescent="0.35">
      <c r="C92" s="9"/>
      <c r="D92" s="9"/>
      <c r="G92" s="14" t="s">
        <v>34</v>
      </c>
      <c r="H92" s="13"/>
      <c r="I92" s="53">
        <f ca="1">I84-I85</f>
        <v>0</v>
      </c>
      <c r="J92" s="53">
        <f t="shared" ref="J92:P92" ca="1" si="67">J84-J85</f>
        <v>0</v>
      </c>
      <c r="K92" s="53">
        <f t="shared" ca="1" si="67"/>
        <v>0</v>
      </c>
      <c r="L92" s="53">
        <f t="shared" ca="1" si="67"/>
        <v>0</v>
      </c>
      <c r="M92" s="53">
        <f t="shared" ca="1" si="67"/>
        <v>0</v>
      </c>
      <c r="N92" s="53">
        <f t="shared" ca="1" si="67"/>
        <v>0</v>
      </c>
      <c r="O92" s="53">
        <f t="shared" ca="1" si="67"/>
        <v>0</v>
      </c>
      <c r="P92" s="53">
        <f t="shared" ca="1" si="67"/>
        <v>0</v>
      </c>
      <c r="Q92" s="53">
        <f ca="1">Q84-Q85</f>
        <v>0</v>
      </c>
      <c r="R92" s="53">
        <f ca="1">R84-R85</f>
        <v>0</v>
      </c>
      <c r="S92" s="53">
        <f ca="1">S84-S85</f>
        <v>0</v>
      </c>
      <c r="T92" s="53">
        <f ca="1">T84-T85</f>
        <v>0</v>
      </c>
      <c r="U92" s="53">
        <f ca="1">U84-U85</f>
        <v>0</v>
      </c>
      <c r="V92" s="53">
        <f t="shared" ref="V92:AS92" ca="1" si="68">V84-V85</f>
        <v>0</v>
      </c>
      <c r="W92" s="53">
        <f t="shared" ca="1" si="68"/>
        <v>0</v>
      </c>
      <c r="X92" s="53">
        <f t="shared" ca="1" si="68"/>
        <v>0</v>
      </c>
      <c r="Y92" s="53">
        <f t="shared" ca="1" si="68"/>
        <v>0</v>
      </c>
      <c r="Z92" s="53">
        <f t="shared" ca="1" si="68"/>
        <v>0</v>
      </c>
      <c r="AA92" s="53">
        <f t="shared" ca="1" si="68"/>
        <v>0</v>
      </c>
      <c r="AB92" s="53">
        <f t="shared" ca="1" si="68"/>
        <v>0</v>
      </c>
      <c r="AC92" s="53">
        <f t="shared" ca="1" si="68"/>
        <v>0</v>
      </c>
      <c r="AD92" s="53">
        <f t="shared" ca="1" si="68"/>
        <v>0</v>
      </c>
      <c r="AE92" s="53">
        <f t="shared" ca="1" si="68"/>
        <v>0</v>
      </c>
      <c r="AF92" s="53">
        <f t="shared" ca="1" si="68"/>
        <v>0</v>
      </c>
      <c r="AG92" s="53">
        <f t="shared" ca="1" si="68"/>
        <v>0</v>
      </c>
      <c r="AH92" s="53">
        <f t="shared" ca="1" si="68"/>
        <v>0</v>
      </c>
      <c r="AI92" s="53">
        <f t="shared" ca="1" si="68"/>
        <v>0</v>
      </c>
      <c r="AJ92" s="53">
        <f t="shared" ca="1" si="68"/>
        <v>0</v>
      </c>
      <c r="AK92" s="53">
        <f t="shared" ca="1" si="68"/>
        <v>0</v>
      </c>
      <c r="AL92" s="53">
        <f t="shared" ca="1" si="68"/>
        <v>0</v>
      </c>
      <c r="AM92" s="53">
        <f t="shared" ca="1" si="68"/>
        <v>0</v>
      </c>
      <c r="AN92" s="53">
        <f t="shared" ca="1" si="68"/>
        <v>68044186.247206181</v>
      </c>
      <c r="AO92" s="53">
        <f t="shared" ca="1" si="68"/>
        <v>146551812.50000027</v>
      </c>
      <c r="AP92" s="53">
        <f t="shared" ca="1" si="68"/>
        <v>146737359.37500027</v>
      </c>
      <c r="AQ92" s="53">
        <f t="shared" ca="1" si="68"/>
        <v>146922906.25000027</v>
      </c>
      <c r="AR92" s="53">
        <f t="shared" ca="1" si="68"/>
        <v>147108453.12500027</v>
      </c>
      <c r="AS92" s="53">
        <f t="shared" ca="1" si="68"/>
        <v>0</v>
      </c>
      <c r="AT92" s="53">
        <f t="shared" ref="AT92:BP92" ca="1" si="69">AT84-AT85</f>
        <v>0</v>
      </c>
      <c r="AU92" s="53">
        <f t="shared" ca="1" si="69"/>
        <v>0</v>
      </c>
      <c r="AV92" s="53">
        <f t="shared" ca="1" si="69"/>
        <v>0</v>
      </c>
      <c r="AW92" s="53">
        <f t="shared" ca="1" si="69"/>
        <v>0</v>
      </c>
      <c r="AX92" s="53">
        <f t="shared" ca="1" si="69"/>
        <v>0</v>
      </c>
      <c r="AY92" s="53">
        <f t="shared" ca="1" si="69"/>
        <v>0</v>
      </c>
      <c r="AZ92" s="53">
        <f t="shared" ca="1" si="69"/>
        <v>0</v>
      </c>
      <c r="BA92" s="53">
        <f t="shared" ca="1" si="69"/>
        <v>0</v>
      </c>
      <c r="BB92" s="53">
        <f t="shared" ca="1" si="69"/>
        <v>0</v>
      </c>
      <c r="BC92" s="53">
        <f t="shared" ca="1" si="69"/>
        <v>0</v>
      </c>
      <c r="BD92" s="53">
        <f t="shared" ca="1" si="69"/>
        <v>0</v>
      </c>
      <c r="BE92" s="53">
        <f t="shared" ca="1" si="69"/>
        <v>0</v>
      </c>
      <c r="BF92" s="53">
        <f t="shared" ca="1" si="69"/>
        <v>0</v>
      </c>
      <c r="BG92" s="53">
        <f t="shared" ca="1" si="69"/>
        <v>0</v>
      </c>
      <c r="BH92" s="53">
        <f t="shared" ca="1" si="69"/>
        <v>0</v>
      </c>
      <c r="BI92" s="53">
        <f t="shared" ca="1" si="69"/>
        <v>0</v>
      </c>
      <c r="BJ92" s="53">
        <f t="shared" ca="1" si="69"/>
        <v>0</v>
      </c>
      <c r="BK92" s="53">
        <f t="shared" ca="1" si="69"/>
        <v>0</v>
      </c>
      <c r="BL92" s="53">
        <f t="shared" ca="1" si="69"/>
        <v>0</v>
      </c>
      <c r="BM92" s="53">
        <f t="shared" ca="1" si="69"/>
        <v>0</v>
      </c>
      <c r="BN92" s="53">
        <f t="shared" ca="1" si="69"/>
        <v>0</v>
      </c>
      <c r="BO92" s="53">
        <f t="shared" ca="1" si="69"/>
        <v>0</v>
      </c>
      <c r="BP92" s="53">
        <f t="shared" ca="1" si="69"/>
        <v>0</v>
      </c>
    </row>
    <row r="93" spans="3:68" x14ac:dyDescent="0.35">
      <c r="C93" s="9"/>
      <c r="D93" s="9"/>
      <c r="G93" s="13" t="s">
        <v>98</v>
      </c>
      <c r="H93" s="13"/>
      <c r="I93" s="72">
        <f>IF($C$16,MIN(I63-H98,I92),0)</f>
        <v>0</v>
      </c>
      <c r="J93" s="72">
        <f t="shared" ref="J93:BP93" si="70">IF($C$16,MIN(J63-I98,J92),0)</f>
        <v>0</v>
      </c>
      <c r="K93" s="72">
        <f t="shared" si="70"/>
        <v>0</v>
      </c>
      <c r="L93" s="72">
        <f t="shared" si="70"/>
        <v>0</v>
      </c>
      <c r="M93" s="72">
        <f t="shared" si="70"/>
        <v>0</v>
      </c>
      <c r="N93" s="72">
        <f t="shared" si="70"/>
        <v>0</v>
      </c>
      <c r="O93" s="72">
        <f t="shared" si="70"/>
        <v>0</v>
      </c>
      <c r="P93" s="72">
        <f t="shared" si="70"/>
        <v>0</v>
      </c>
      <c r="Q93" s="72">
        <f t="shared" si="70"/>
        <v>0</v>
      </c>
      <c r="R93" s="72">
        <f t="shared" si="70"/>
        <v>0</v>
      </c>
      <c r="S93" s="72">
        <f t="shared" si="70"/>
        <v>0</v>
      </c>
      <c r="T93" s="72">
        <f t="shared" si="70"/>
        <v>0</v>
      </c>
      <c r="U93" s="72">
        <f t="shared" si="70"/>
        <v>0</v>
      </c>
      <c r="V93" s="72">
        <f t="shared" si="70"/>
        <v>0</v>
      </c>
      <c r="W93" s="72">
        <f t="shared" si="70"/>
        <v>0</v>
      </c>
      <c r="X93" s="72">
        <f t="shared" si="70"/>
        <v>0</v>
      </c>
      <c r="Y93" s="72">
        <f t="shared" si="70"/>
        <v>0</v>
      </c>
      <c r="Z93" s="72">
        <f t="shared" si="70"/>
        <v>0</v>
      </c>
      <c r="AA93" s="72">
        <f t="shared" si="70"/>
        <v>0</v>
      </c>
      <c r="AB93" s="72">
        <f t="shared" si="70"/>
        <v>0</v>
      </c>
      <c r="AC93" s="72">
        <f t="shared" si="70"/>
        <v>0</v>
      </c>
      <c r="AD93" s="72">
        <f t="shared" si="70"/>
        <v>0</v>
      </c>
      <c r="AE93" s="72">
        <f t="shared" si="70"/>
        <v>0</v>
      </c>
      <c r="AF93" s="72">
        <f t="shared" si="70"/>
        <v>0</v>
      </c>
      <c r="AG93" s="72">
        <f t="shared" si="70"/>
        <v>0</v>
      </c>
      <c r="AH93" s="72">
        <f t="shared" si="70"/>
        <v>0</v>
      </c>
      <c r="AI93" s="72">
        <f t="shared" si="70"/>
        <v>0</v>
      </c>
      <c r="AJ93" s="72">
        <f t="shared" si="70"/>
        <v>0</v>
      </c>
      <c r="AK93" s="72">
        <f t="shared" si="70"/>
        <v>0</v>
      </c>
      <c r="AL93" s="72">
        <f t="shared" si="70"/>
        <v>0</v>
      </c>
      <c r="AM93" s="72">
        <f t="shared" si="70"/>
        <v>0</v>
      </c>
      <c r="AN93" s="72">
        <f t="shared" si="70"/>
        <v>0</v>
      </c>
      <c r="AO93" s="72">
        <f t="shared" si="70"/>
        <v>0</v>
      </c>
      <c r="AP93" s="72">
        <f t="shared" si="70"/>
        <v>0</v>
      </c>
      <c r="AQ93" s="72">
        <f t="shared" si="70"/>
        <v>0</v>
      </c>
      <c r="AR93" s="72">
        <f t="shared" si="70"/>
        <v>0</v>
      </c>
      <c r="AS93" s="72">
        <f t="shared" si="70"/>
        <v>0</v>
      </c>
      <c r="AT93" s="72">
        <f t="shared" si="70"/>
        <v>0</v>
      </c>
      <c r="AU93" s="72">
        <f t="shared" si="70"/>
        <v>0</v>
      </c>
      <c r="AV93" s="72">
        <f t="shared" si="70"/>
        <v>0</v>
      </c>
      <c r="AW93" s="72">
        <f t="shared" si="70"/>
        <v>0</v>
      </c>
      <c r="AX93" s="72">
        <f t="shared" si="70"/>
        <v>0</v>
      </c>
      <c r="AY93" s="72">
        <f t="shared" si="70"/>
        <v>0</v>
      </c>
      <c r="AZ93" s="72">
        <f t="shared" si="70"/>
        <v>0</v>
      </c>
      <c r="BA93" s="72">
        <f t="shared" si="70"/>
        <v>0</v>
      </c>
      <c r="BB93" s="72">
        <f t="shared" si="70"/>
        <v>0</v>
      </c>
      <c r="BC93" s="72">
        <f t="shared" si="70"/>
        <v>0</v>
      </c>
      <c r="BD93" s="72">
        <f t="shared" si="70"/>
        <v>0</v>
      </c>
      <c r="BE93" s="72">
        <f t="shared" si="70"/>
        <v>0</v>
      </c>
      <c r="BF93" s="72">
        <f t="shared" si="70"/>
        <v>0</v>
      </c>
      <c r="BG93" s="72">
        <f t="shared" si="70"/>
        <v>0</v>
      </c>
      <c r="BH93" s="72">
        <f t="shared" si="70"/>
        <v>0</v>
      </c>
      <c r="BI93" s="72">
        <f t="shared" si="70"/>
        <v>0</v>
      </c>
      <c r="BJ93" s="72">
        <f t="shared" si="70"/>
        <v>0</v>
      </c>
      <c r="BK93" s="72">
        <f t="shared" si="70"/>
        <v>0</v>
      </c>
      <c r="BL93" s="72">
        <f t="shared" si="70"/>
        <v>0</v>
      </c>
      <c r="BM93" s="72">
        <f t="shared" si="70"/>
        <v>0</v>
      </c>
      <c r="BN93" s="72">
        <f t="shared" si="70"/>
        <v>0</v>
      </c>
      <c r="BO93" s="72">
        <f t="shared" si="70"/>
        <v>0</v>
      </c>
      <c r="BP93" s="72">
        <f t="shared" si="70"/>
        <v>0</v>
      </c>
    </row>
    <row r="94" spans="3:68" x14ac:dyDescent="0.35">
      <c r="C94" s="9"/>
      <c r="D94" s="9"/>
      <c r="G94" s="18" t="s">
        <v>1</v>
      </c>
      <c r="H94" s="18"/>
      <c r="I94" s="178">
        <f t="shared" ref="I94:AN94" si="71">I93*$D$14</f>
        <v>0</v>
      </c>
      <c r="J94" s="178">
        <f t="shared" si="71"/>
        <v>0</v>
      </c>
      <c r="K94" s="178">
        <f t="shared" si="71"/>
        <v>0</v>
      </c>
      <c r="L94" s="178">
        <f t="shared" si="71"/>
        <v>0</v>
      </c>
      <c r="M94" s="178">
        <f t="shared" si="71"/>
        <v>0</v>
      </c>
      <c r="N94" s="178">
        <f t="shared" si="71"/>
        <v>0</v>
      </c>
      <c r="O94" s="178">
        <f t="shared" si="71"/>
        <v>0</v>
      </c>
      <c r="P94" s="178">
        <f t="shared" si="71"/>
        <v>0</v>
      </c>
      <c r="Q94" s="178">
        <f t="shared" si="71"/>
        <v>0</v>
      </c>
      <c r="R94" s="178">
        <f t="shared" si="71"/>
        <v>0</v>
      </c>
      <c r="S94" s="178">
        <f t="shared" si="71"/>
        <v>0</v>
      </c>
      <c r="T94" s="178">
        <f t="shared" si="71"/>
        <v>0</v>
      </c>
      <c r="U94" s="178">
        <f t="shared" si="71"/>
        <v>0</v>
      </c>
      <c r="V94" s="178">
        <f t="shared" si="71"/>
        <v>0</v>
      </c>
      <c r="W94" s="178">
        <f t="shared" si="71"/>
        <v>0</v>
      </c>
      <c r="X94" s="178">
        <f t="shared" si="71"/>
        <v>0</v>
      </c>
      <c r="Y94" s="178">
        <f t="shared" si="71"/>
        <v>0</v>
      </c>
      <c r="Z94" s="178">
        <f t="shared" si="71"/>
        <v>0</v>
      </c>
      <c r="AA94" s="178">
        <f t="shared" si="71"/>
        <v>0</v>
      </c>
      <c r="AB94" s="178">
        <f t="shared" si="71"/>
        <v>0</v>
      </c>
      <c r="AC94" s="178">
        <f t="shared" si="71"/>
        <v>0</v>
      </c>
      <c r="AD94" s="178">
        <f t="shared" si="71"/>
        <v>0</v>
      </c>
      <c r="AE94" s="178">
        <f t="shared" si="71"/>
        <v>0</v>
      </c>
      <c r="AF94" s="178">
        <f t="shared" si="71"/>
        <v>0</v>
      </c>
      <c r="AG94" s="178">
        <f t="shared" si="71"/>
        <v>0</v>
      </c>
      <c r="AH94" s="178">
        <f t="shared" si="71"/>
        <v>0</v>
      </c>
      <c r="AI94" s="178">
        <f t="shared" si="71"/>
        <v>0</v>
      </c>
      <c r="AJ94" s="178">
        <f t="shared" si="71"/>
        <v>0</v>
      </c>
      <c r="AK94" s="178">
        <f t="shared" si="71"/>
        <v>0</v>
      </c>
      <c r="AL94" s="178">
        <f t="shared" si="71"/>
        <v>0</v>
      </c>
      <c r="AM94" s="178">
        <f t="shared" si="71"/>
        <v>0</v>
      </c>
      <c r="AN94" s="178">
        <f t="shared" si="71"/>
        <v>0</v>
      </c>
      <c r="AO94" s="178">
        <f t="shared" ref="AO94:BP94" si="72">AO93*$D$14</f>
        <v>0</v>
      </c>
      <c r="AP94" s="178">
        <f t="shared" si="72"/>
        <v>0</v>
      </c>
      <c r="AQ94" s="178">
        <f t="shared" si="72"/>
        <v>0</v>
      </c>
      <c r="AR94" s="178">
        <f t="shared" si="72"/>
        <v>0</v>
      </c>
      <c r="AS94" s="178">
        <f t="shared" si="72"/>
        <v>0</v>
      </c>
      <c r="AT94" s="178">
        <f t="shared" si="72"/>
        <v>0</v>
      </c>
      <c r="AU94" s="178">
        <f t="shared" si="72"/>
        <v>0</v>
      </c>
      <c r="AV94" s="178">
        <f t="shared" si="72"/>
        <v>0</v>
      </c>
      <c r="AW94" s="178">
        <f t="shared" si="72"/>
        <v>0</v>
      </c>
      <c r="AX94" s="178">
        <f t="shared" si="72"/>
        <v>0</v>
      </c>
      <c r="AY94" s="178">
        <f t="shared" si="72"/>
        <v>0</v>
      </c>
      <c r="AZ94" s="178">
        <f t="shared" si="72"/>
        <v>0</v>
      </c>
      <c r="BA94" s="178">
        <f t="shared" si="72"/>
        <v>0</v>
      </c>
      <c r="BB94" s="178">
        <f t="shared" si="72"/>
        <v>0</v>
      </c>
      <c r="BC94" s="178">
        <f t="shared" si="72"/>
        <v>0</v>
      </c>
      <c r="BD94" s="178">
        <f t="shared" si="72"/>
        <v>0</v>
      </c>
      <c r="BE94" s="178">
        <f t="shared" si="72"/>
        <v>0</v>
      </c>
      <c r="BF94" s="178">
        <f t="shared" si="72"/>
        <v>0</v>
      </c>
      <c r="BG94" s="178">
        <f t="shared" si="72"/>
        <v>0</v>
      </c>
      <c r="BH94" s="178">
        <f t="shared" si="72"/>
        <v>0</v>
      </c>
      <c r="BI94" s="178">
        <f t="shared" si="72"/>
        <v>0</v>
      </c>
      <c r="BJ94" s="178">
        <f t="shared" si="72"/>
        <v>0</v>
      </c>
      <c r="BK94" s="178">
        <f t="shared" si="72"/>
        <v>0</v>
      </c>
      <c r="BL94" s="178">
        <f t="shared" si="72"/>
        <v>0</v>
      </c>
      <c r="BM94" s="178">
        <f t="shared" si="72"/>
        <v>0</v>
      </c>
      <c r="BN94" s="178">
        <f t="shared" si="72"/>
        <v>0</v>
      </c>
      <c r="BO94" s="178">
        <f t="shared" si="72"/>
        <v>0</v>
      </c>
      <c r="BP94" s="178">
        <f t="shared" si="72"/>
        <v>0</v>
      </c>
    </row>
    <row r="95" spans="3:68" x14ac:dyDescent="0.35">
      <c r="C95" s="9"/>
      <c r="D95" s="9"/>
      <c r="G95" s="17" t="s">
        <v>2</v>
      </c>
      <c r="H95" s="13"/>
      <c r="I95" s="95">
        <f t="shared" ref="I95:AN95" si="73">I93*(1-$D$14)</f>
        <v>0</v>
      </c>
      <c r="J95" s="95">
        <f t="shared" si="73"/>
        <v>0</v>
      </c>
      <c r="K95" s="95">
        <f t="shared" si="73"/>
        <v>0</v>
      </c>
      <c r="L95" s="95">
        <f t="shared" si="73"/>
        <v>0</v>
      </c>
      <c r="M95" s="95">
        <f t="shared" si="73"/>
        <v>0</v>
      </c>
      <c r="N95" s="95">
        <f t="shared" si="73"/>
        <v>0</v>
      </c>
      <c r="O95" s="95">
        <f t="shared" si="73"/>
        <v>0</v>
      </c>
      <c r="P95" s="95">
        <f t="shared" si="73"/>
        <v>0</v>
      </c>
      <c r="Q95" s="95">
        <f t="shared" si="73"/>
        <v>0</v>
      </c>
      <c r="R95" s="95">
        <f t="shared" si="73"/>
        <v>0</v>
      </c>
      <c r="S95" s="95">
        <f t="shared" si="73"/>
        <v>0</v>
      </c>
      <c r="T95" s="95">
        <f t="shared" si="73"/>
        <v>0</v>
      </c>
      <c r="U95" s="95">
        <f t="shared" si="73"/>
        <v>0</v>
      </c>
      <c r="V95" s="95">
        <f t="shared" si="73"/>
        <v>0</v>
      </c>
      <c r="W95" s="95">
        <f t="shared" si="73"/>
        <v>0</v>
      </c>
      <c r="X95" s="95">
        <f t="shared" si="73"/>
        <v>0</v>
      </c>
      <c r="Y95" s="95">
        <f t="shared" si="73"/>
        <v>0</v>
      </c>
      <c r="Z95" s="95">
        <f t="shared" si="73"/>
        <v>0</v>
      </c>
      <c r="AA95" s="95">
        <f t="shared" si="73"/>
        <v>0</v>
      </c>
      <c r="AB95" s="95">
        <f t="shared" si="73"/>
        <v>0</v>
      </c>
      <c r="AC95" s="95">
        <f t="shared" si="73"/>
        <v>0</v>
      </c>
      <c r="AD95" s="95">
        <f t="shared" si="73"/>
        <v>0</v>
      </c>
      <c r="AE95" s="95">
        <f t="shared" si="73"/>
        <v>0</v>
      </c>
      <c r="AF95" s="95">
        <f t="shared" si="73"/>
        <v>0</v>
      </c>
      <c r="AG95" s="95">
        <f t="shared" si="73"/>
        <v>0</v>
      </c>
      <c r="AH95" s="95">
        <f t="shared" si="73"/>
        <v>0</v>
      </c>
      <c r="AI95" s="95">
        <f t="shared" si="73"/>
        <v>0</v>
      </c>
      <c r="AJ95" s="95">
        <f t="shared" si="73"/>
        <v>0</v>
      </c>
      <c r="AK95" s="95">
        <f t="shared" si="73"/>
        <v>0</v>
      </c>
      <c r="AL95" s="95">
        <f t="shared" si="73"/>
        <v>0</v>
      </c>
      <c r="AM95" s="95">
        <f t="shared" si="73"/>
        <v>0</v>
      </c>
      <c r="AN95" s="95">
        <f t="shared" si="73"/>
        <v>0</v>
      </c>
      <c r="AO95" s="95">
        <f t="shared" ref="AO95:BP95" si="74">AO93*(1-$D$14)</f>
        <v>0</v>
      </c>
      <c r="AP95" s="95">
        <f t="shared" si="74"/>
        <v>0</v>
      </c>
      <c r="AQ95" s="95">
        <f t="shared" si="74"/>
        <v>0</v>
      </c>
      <c r="AR95" s="95">
        <f t="shared" si="74"/>
        <v>0</v>
      </c>
      <c r="AS95" s="95">
        <f t="shared" si="74"/>
        <v>0</v>
      </c>
      <c r="AT95" s="95">
        <f t="shared" si="74"/>
        <v>0</v>
      </c>
      <c r="AU95" s="95">
        <f t="shared" si="74"/>
        <v>0</v>
      </c>
      <c r="AV95" s="95">
        <f t="shared" si="74"/>
        <v>0</v>
      </c>
      <c r="AW95" s="95">
        <f t="shared" si="74"/>
        <v>0</v>
      </c>
      <c r="AX95" s="95">
        <f t="shared" si="74"/>
        <v>0</v>
      </c>
      <c r="AY95" s="95">
        <f t="shared" si="74"/>
        <v>0</v>
      </c>
      <c r="AZ95" s="95">
        <f t="shared" si="74"/>
        <v>0</v>
      </c>
      <c r="BA95" s="95">
        <f t="shared" si="74"/>
        <v>0</v>
      </c>
      <c r="BB95" s="95">
        <f t="shared" si="74"/>
        <v>0</v>
      </c>
      <c r="BC95" s="95">
        <f t="shared" si="74"/>
        <v>0</v>
      </c>
      <c r="BD95" s="95">
        <f t="shared" si="74"/>
        <v>0</v>
      </c>
      <c r="BE95" s="95">
        <f t="shared" si="74"/>
        <v>0</v>
      </c>
      <c r="BF95" s="95">
        <f t="shared" si="74"/>
        <v>0</v>
      </c>
      <c r="BG95" s="95">
        <f t="shared" si="74"/>
        <v>0</v>
      </c>
      <c r="BH95" s="95">
        <f t="shared" si="74"/>
        <v>0</v>
      </c>
      <c r="BI95" s="95">
        <f t="shared" si="74"/>
        <v>0</v>
      </c>
      <c r="BJ95" s="95">
        <f t="shared" si="74"/>
        <v>0</v>
      </c>
      <c r="BK95" s="95">
        <f t="shared" si="74"/>
        <v>0</v>
      </c>
      <c r="BL95" s="95">
        <f t="shared" si="74"/>
        <v>0</v>
      </c>
      <c r="BM95" s="95">
        <f t="shared" si="74"/>
        <v>0</v>
      </c>
      <c r="BN95" s="95">
        <f t="shared" si="74"/>
        <v>0</v>
      </c>
      <c r="BO95" s="95">
        <f t="shared" si="74"/>
        <v>0</v>
      </c>
      <c r="BP95" s="95">
        <f t="shared" si="74"/>
        <v>0</v>
      </c>
    </row>
    <row r="96" spans="3:68" x14ac:dyDescent="0.35">
      <c r="C96" s="9"/>
      <c r="D96" s="9"/>
      <c r="G96" s="13" t="s">
        <v>99</v>
      </c>
      <c r="H96" s="13"/>
      <c r="I96" s="53">
        <f>SUM($I$94:I94)</f>
        <v>0</v>
      </c>
      <c r="J96" s="53">
        <f>SUM($I$94:J94)</f>
        <v>0</v>
      </c>
      <c r="K96" s="53">
        <f>SUM($I$94:K94)</f>
        <v>0</v>
      </c>
      <c r="L96" s="53">
        <f>SUM($I$94:L94)</f>
        <v>0</v>
      </c>
      <c r="M96" s="53">
        <f>SUM($I$94:M94)</f>
        <v>0</v>
      </c>
      <c r="N96" s="53">
        <f>SUM($I$94:N94)</f>
        <v>0</v>
      </c>
      <c r="O96" s="53">
        <f>SUM($I$94:O94)</f>
        <v>0</v>
      </c>
      <c r="P96" s="53">
        <f>SUM($I$94:P94)</f>
        <v>0</v>
      </c>
      <c r="Q96" s="53">
        <f>SUM($I$94:Q94)</f>
        <v>0</v>
      </c>
      <c r="R96" s="53">
        <f>SUM($I$94:R94)</f>
        <v>0</v>
      </c>
      <c r="S96" s="53">
        <f>SUM($I$94:S94)</f>
        <v>0</v>
      </c>
      <c r="T96" s="53">
        <f>SUM($I$94:T94)</f>
        <v>0</v>
      </c>
      <c r="U96" s="53">
        <f>SUM($I$94:U94)</f>
        <v>0</v>
      </c>
      <c r="V96" s="53">
        <f>SUM($I$94:V94)</f>
        <v>0</v>
      </c>
      <c r="W96" s="53">
        <f>SUM($I$94:W94)</f>
        <v>0</v>
      </c>
      <c r="X96" s="53">
        <f>SUM($I$94:X94)</f>
        <v>0</v>
      </c>
      <c r="Y96" s="53">
        <f>SUM($I$94:Y94)</f>
        <v>0</v>
      </c>
      <c r="Z96" s="53">
        <f>SUM($I$94:Z94)</f>
        <v>0</v>
      </c>
      <c r="AA96" s="53">
        <f>SUM($I$94:AA94)</f>
        <v>0</v>
      </c>
      <c r="AB96" s="53">
        <f>SUM($I$94:AB94)</f>
        <v>0</v>
      </c>
      <c r="AC96" s="53">
        <f>SUM($I$94:AC94)</f>
        <v>0</v>
      </c>
      <c r="AD96" s="53">
        <f>SUM($I$94:AD94)</f>
        <v>0</v>
      </c>
      <c r="AE96" s="53">
        <f>SUM($I$94:AE94)</f>
        <v>0</v>
      </c>
      <c r="AF96" s="53">
        <f>SUM($I$94:AF94)</f>
        <v>0</v>
      </c>
      <c r="AG96" s="53">
        <f>SUM($I$94:AG94)</f>
        <v>0</v>
      </c>
      <c r="AH96" s="53">
        <f>SUM($I$94:AH94)</f>
        <v>0</v>
      </c>
      <c r="AI96" s="53">
        <f>SUM($I$94:AI94)</f>
        <v>0</v>
      </c>
      <c r="AJ96" s="53">
        <f>SUM($I$94:AJ94)</f>
        <v>0</v>
      </c>
      <c r="AK96" s="53">
        <f>SUM($I$94:AK94)</f>
        <v>0</v>
      </c>
      <c r="AL96" s="53">
        <f>SUM($I$94:AL94)</f>
        <v>0</v>
      </c>
      <c r="AM96" s="53">
        <f>SUM($I$94:AM94)</f>
        <v>0</v>
      </c>
      <c r="AN96" s="53">
        <f>SUM($I$94:AN94)</f>
        <v>0</v>
      </c>
      <c r="AO96" s="53">
        <f>SUM($I$94:AO94)</f>
        <v>0</v>
      </c>
      <c r="AP96" s="53">
        <f>SUM($I$94:AP94)</f>
        <v>0</v>
      </c>
      <c r="AQ96" s="53">
        <f>SUM($I$94:AQ94)</f>
        <v>0</v>
      </c>
      <c r="AR96" s="53">
        <f>SUM($I$94:AR94)</f>
        <v>0</v>
      </c>
      <c r="AS96" s="53">
        <f>SUM($I$94:AS94)</f>
        <v>0</v>
      </c>
      <c r="AT96" s="53">
        <f>SUM($I$94:AT94)</f>
        <v>0</v>
      </c>
      <c r="AU96" s="53">
        <f>SUM($I$94:AU94)</f>
        <v>0</v>
      </c>
      <c r="AV96" s="53">
        <f>SUM($I$94:AV94)</f>
        <v>0</v>
      </c>
      <c r="AW96" s="53">
        <f>SUM($I$94:AW94)</f>
        <v>0</v>
      </c>
      <c r="AX96" s="53">
        <f>SUM($I$94:AX94)</f>
        <v>0</v>
      </c>
      <c r="AY96" s="53">
        <f>SUM($I$94:AY94)</f>
        <v>0</v>
      </c>
      <c r="AZ96" s="53">
        <f>SUM($I$94:AZ94)</f>
        <v>0</v>
      </c>
      <c r="BA96" s="53">
        <f>SUM($I$94:BA94)</f>
        <v>0</v>
      </c>
      <c r="BB96" s="53">
        <f>SUM($I$94:BB94)</f>
        <v>0</v>
      </c>
      <c r="BC96" s="53">
        <f>SUM($I$94:BC94)</f>
        <v>0</v>
      </c>
      <c r="BD96" s="53">
        <f>SUM($I$94:BD94)</f>
        <v>0</v>
      </c>
      <c r="BE96" s="53">
        <f>SUM($I$94:BE94)</f>
        <v>0</v>
      </c>
      <c r="BF96" s="53">
        <f>SUM($I$94:BF94)</f>
        <v>0</v>
      </c>
      <c r="BG96" s="53">
        <f>SUM($I$94:BG94)</f>
        <v>0</v>
      </c>
      <c r="BH96" s="53">
        <f>SUM($I$94:BH94)</f>
        <v>0</v>
      </c>
      <c r="BI96" s="53">
        <f>SUM($I$94:BI94)</f>
        <v>0</v>
      </c>
      <c r="BJ96" s="53">
        <f>SUM($I$94:BJ94)</f>
        <v>0</v>
      </c>
      <c r="BK96" s="53">
        <f>SUM($I$94:BK94)</f>
        <v>0</v>
      </c>
      <c r="BL96" s="53">
        <f>SUM($I$94:BL94)</f>
        <v>0</v>
      </c>
      <c r="BM96" s="53">
        <f>SUM($I$94:BM94)</f>
        <v>0</v>
      </c>
      <c r="BN96" s="53">
        <f>SUM($I$94:BN94)</f>
        <v>0</v>
      </c>
      <c r="BO96" s="53">
        <f>SUM($I$94:BO94)</f>
        <v>0</v>
      </c>
      <c r="BP96" s="53">
        <f>SUM($I$94:BP94)</f>
        <v>0</v>
      </c>
    </row>
    <row r="97" spans="3:68" x14ac:dyDescent="0.35">
      <c r="C97" s="9"/>
      <c r="D97" s="9"/>
      <c r="F97" s="25"/>
      <c r="G97" s="13" t="s">
        <v>107</v>
      </c>
      <c r="H97" s="13"/>
      <c r="I97" s="53">
        <f>SUM($I$95:I95)</f>
        <v>0</v>
      </c>
      <c r="J97" s="53">
        <f>SUM($I$95:J95)</f>
        <v>0</v>
      </c>
      <c r="K97" s="53">
        <f>SUM($I$95:K95)</f>
        <v>0</v>
      </c>
      <c r="L97" s="53">
        <f>SUM($I$95:L95)</f>
        <v>0</v>
      </c>
      <c r="M97" s="53">
        <f>SUM($I$95:M95)</f>
        <v>0</v>
      </c>
      <c r="N97" s="53">
        <f>SUM($I$95:N95)</f>
        <v>0</v>
      </c>
      <c r="O97" s="53">
        <f>SUM($I$95:O95)</f>
        <v>0</v>
      </c>
      <c r="P97" s="53">
        <f>SUM($I$95:P95)</f>
        <v>0</v>
      </c>
      <c r="Q97" s="53">
        <f>SUM($I$95:Q95)</f>
        <v>0</v>
      </c>
      <c r="R97" s="53">
        <f>SUM($I$95:R95)</f>
        <v>0</v>
      </c>
      <c r="S97" s="53">
        <f>SUM($I$95:S95)</f>
        <v>0</v>
      </c>
      <c r="T97" s="53">
        <f>SUM($I$95:T95)</f>
        <v>0</v>
      </c>
      <c r="U97" s="53">
        <f>SUM($I$95:U95)</f>
        <v>0</v>
      </c>
      <c r="V97" s="53">
        <f>SUM($I$95:V95)</f>
        <v>0</v>
      </c>
      <c r="W97" s="53">
        <f>SUM($I$95:W95)</f>
        <v>0</v>
      </c>
      <c r="X97" s="53">
        <f>SUM($I$95:X95)</f>
        <v>0</v>
      </c>
      <c r="Y97" s="53">
        <f>SUM($I$95:Y95)</f>
        <v>0</v>
      </c>
      <c r="Z97" s="53">
        <f>SUM($I$95:Z95)</f>
        <v>0</v>
      </c>
      <c r="AA97" s="53">
        <f>SUM($I$95:AA95)</f>
        <v>0</v>
      </c>
      <c r="AB97" s="53">
        <f>SUM($I$95:AB95)</f>
        <v>0</v>
      </c>
      <c r="AC97" s="53">
        <f>SUM($I$95:AC95)</f>
        <v>0</v>
      </c>
      <c r="AD97" s="53">
        <f>SUM($I$95:AD95)</f>
        <v>0</v>
      </c>
      <c r="AE97" s="53">
        <f>SUM($I$95:AE95)</f>
        <v>0</v>
      </c>
      <c r="AF97" s="53">
        <f>SUM($I$95:AF95)</f>
        <v>0</v>
      </c>
      <c r="AG97" s="53">
        <f>SUM($I$95:AG95)</f>
        <v>0</v>
      </c>
      <c r="AH97" s="53">
        <f>SUM($I$95:AH95)</f>
        <v>0</v>
      </c>
      <c r="AI97" s="53">
        <f>SUM($I$95:AI95)</f>
        <v>0</v>
      </c>
      <c r="AJ97" s="53">
        <f>SUM($I$95:AJ95)</f>
        <v>0</v>
      </c>
      <c r="AK97" s="53">
        <f>SUM($I$95:AK95)</f>
        <v>0</v>
      </c>
      <c r="AL97" s="53">
        <f>SUM($I$95:AL95)</f>
        <v>0</v>
      </c>
      <c r="AM97" s="53">
        <f>SUM($I$95:AM95)</f>
        <v>0</v>
      </c>
      <c r="AN97" s="53">
        <f>SUM($I$95:AN95)</f>
        <v>0</v>
      </c>
      <c r="AO97" s="53">
        <f>SUM($I$95:AO95)</f>
        <v>0</v>
      </c>
      <c r="AP97" s="53">
        <f>SUM($I$95:AP95)</f>
        <v>0</v>
      </c>
      <c r="AQ97" s="53">
        <f>SUM($I$95:AQ95)</f>
        <v>0</v>
      </c>
      <c r="AR97" s="53">
        <f>SUM($I$95:AR95)</f>
        <v>0</v>
      </c>
      <c r="AS97" s="53">
        <f>SUM($I$95:AS95)</f>
        <v>0</v>
      </c>
      <c r="AT97" s="53">
        <f>SUM($I$95:AT95)</f>
        <v>0</v>
      </c>
      <c r="AU97" s="53">
        <f>SUM($I$95:AU95)</f>
        <v>0</v>
      </c>
      <c r="AV97" s="53">
        <f>SUM($I$95:AV95)</f>
        <v>0</v>
      </c>
      <c r="AW97" s="53">
        <f>SUM($I$95:AW95)</f>
        <v>0</v>
      </c>
      <c r="AX97" s="53">
        <f>SUM($I$95:AX95)</f>
        <v>0</v>
      </c>
      <c r="AY97" s="53">
        <f>SUM($I$95:AY95)</f>
        <v>0</v>
      </c>
      <c r="AZ97" s="53">
        <f>SUM($I$95:AZ95)</f>
        <v>0</v>
      </c>
      <c r="BA97" s="53">
        <f>SUM($I$95:BA95)</f>
        <v>0</v>
      </c>
      <c r="BB97" s="53">
        <f>SUM($I$95:BB95)</f>
        <v>0</v>
      </c>
      <c r="BC97" s="53">
        <f>SUM($I$95:BC95)</f>
        <v>0</v>
      </c>
      <c r="BD97" s="53">
        <f>SUM($I$95:BD95)</f>
        <v>0</v>
      </c>
      <c r="BE97" s="53">
        <f>SUM($I$95:BE95)</f>
        <v>0</v>
      </c>
      <c r="BF97" s="53">
        <f>SUM($I$95:BF95)</f>
        <v>0</v>
      </c>
      <c r="BG97" s="53">
        <f>SUM($I$95:BG95)</f>
        <v>0</v>
      </c>
      <c r="BH97" s="53">
        <f>SUM($I$95:BH95)</f>
        <v>0</v>
      </c>
      <c r="BI97" s="53">
        <f>SUM($I$95:BI95)</f>
        <v>0</v>
      </c>
      <c r="BJ97" s="53">
        <f>SUM($I$95:BJ95)</f>
        <v>0</v>
      </c>
      <c r="BK97" s="53">
        <f>SUM($I$95:BK95)</f>
        <v>0</v>
      </c>
      <c r="BL97" s="53">
        <f>SUM($I$95:BL95)</f>
        <v>0</v>
      </c>
      <c r="BM97" s="53">
        <f>SUM($I$95:BM95)</f>
        <v>0</v>
      </c>
      <c r="BN97" s="53">
        <f>SUM($I$95:BN95)</f>
        <v>0</v>
      </c>
      <c r="BO97" s="53">
        <f>SUM($I$95:BO95)</f>
        <v>0</v>
      </c>
      <c r="BP97" s="53">
        <f>SUM($I$95:BP95)</f>
        <v>0</v>
      </c>
    </row>
    <row r="98" spans="3:68" x14ac:dyDescent="0.35">
      <c r="C98" s="9"/>
      <c r="D98" s="9"/>
      <c r="E98" s="9"/>
      <c r="F98" s="25"/>
      <c r="G98" s="13" t="s">
        <v>110</v>
      </c>
      <c r="H98" s="13"/>
      <c r="I98" s="53">
        <f>SUM($I$93:I93)</f>
        <v>0</v>
      </c>
      <c r="J98" s="53">
        <f>SUM($I$93:J93)</f>
        <v>0</v>
      </c>
      <c r="K98" s="53">
        <f>SUM($I$93:K93)</f>
        <v>0</v>
      </c>
      <c r="L98" s="53">
        <f>SUM($I$93:L93)</f>
        <v>0</v>
      </c>
      <c r="M98" s="53">
        <f>SUM($I$93:M93)</f>
        <v>0</v>
      </c>
      <c r="N98" s="53">
        <f>SUM($I$93:N93)</f>
        <v>0</v>
      </c>
      <c r="O98" s="53">
        <f>SUM($I$93:O93)</f>
        <v>0</v>
      </c>
      <c r="P98" s="53">
        <f>SUM($I$93:P93)</f>
        <v>0</v>
      </c>
      <c r="Q98" s="53">
        <f>SUM($I$93:Q93)</f>
        <v>0</v>
      </c>
      <c r="R98" s="53">
        <f>SUM($I$93:R93)</f>
        <v>0</v>
      </c>
      <c r="S98" s="53">
        <f>SUM($I$93:S93)</f>
        <v>0</v>
      </c>
      <c r="T98" s="53">
        <f>SUM($I$93:T93)</f>
        <v>0</v>
      </c>
      <c r="U98" s="53">
        <f>SUM($I$93:U93)</f>
        <v>0</v>
      </c>
      <c r="V98" s="53">
        <f>SUM($I$93:V93)</f>
        <v>0</v>
      </c>
      <c r="W98" s="53">
        <f>SUM($I$93:W93)</f>
        <v>0</v>
      </c>
      <c r="X98" s="53">
        <f>SUM($I$93:X93)</f>
        <v>0</v>
      </c>
      <c r="Y98" s="53">
        <f>SUM($I$93:Y93)</f>
        <v>0</v>
      </c>
      <c r="Z98" s="53">
        <f>SUM($I$93:Z93)</f>
        <v>0</v>
      </c>
      <c r="AA98" s="53">
        <f>SUM($I$93:AA93)</f>
        <v>0</v>
      </c>
      <c r="AB98" s="53">
        <f>SUM($I$93:AB93)</f>
        <v>0</v>
      </c>
      <c r="AC98" s="53">
        <f>SUM($I$93:AC93)</f>
        <v>0</v>
      </c>
      <c r="AD98" s="53">
        <f>SUM($I$93:AD93)</f>
        <v>0</v>
      </c>
      <c r="AE98" s="53">
        <f>SUM($I$93:AE93)</f>
        <v>0</v>
      </c>
      <c r="AF98" s="53">
        <f>SUM($I$93:AF93)</f>
        <v>0</v>
      </c>
      <c r="AG98" s="53">
        <f>SUM($I$93:AG93)</f>
        <v>0</v>
      </c>
      <c r="AH98" s="53">
        <f>SUM($I$93:AH93)</f>
        <v>0</v>
      </c>
      <c r="AI98" s="53">
        <f>SUM($I$93:AI93)</f>
        <v>0</v>
      </c>
      <c r="AJ98" s="53">
        <f>SUM($I$93:AJ93)</f>
        <v>0</v>
      </c>
      <c r="AK98" s="53">
        <f>SUM($I$93:AK93)</f>
        <v>0</v>
      </c>
      <c r="AL98" s="53">
        <f>SUM($I$93:AL93)</f>
        <v>0</v>
      </c>
      <c r="AM98" s="53">
        <f>SUM($I$93:AM93)</f>
        <v>0</v>
      </c>
      <c r="AN98" s="53">
        <f>SUM($I$93:AN93)</f>
        <v>0</v>
      </c>
      <c r="AO98" s="53">
        <f>SUM($I$93:AO93)</f>
        <v>0</v>
      </c>
      <c r="AP98" s="53">
        <f>SUM($I$93:AP93)</f>
        <v>0</v>
      </c>
      <c r="AQ98" s="53">
        <f>SUM($I$93:AQ93)</f>
        <v>0</v>
      </c>
      <c r="AR98" s="53">
        <f>SUM($I$93:AR93)</f>
        <v>0</v>
      </c>
      <c r="AS98" s="53">
        <f>SUM($I$93:AS93)</f>
        <v>0</v>
      </c>
      <c r="AT98" s="53">
        <f>SUM($I$93:AT93)</f>
        <v>0</v>
      </c>
      <c r="AU98" s="53">
        <f>SUM($I$93:AU93)</f>
        <v>0</v>
      </c>
      <c r="AV98" s="53">
        <f>SUM($I$93:AV93)</f>
        <v>0</v>
      </c>
      <c r="AW98" s="53">
        <f>SUM($I$93:AW93)</f>
        <v>0</v>
      </c>
      <c r="AX98" s="53">
        <f>SUM($I$93:AX93)</f>
        <v>0</v>
      </c>
      <c r="AY98" s="53">
        <f>SUM($I$93:AY93)</f>
        <v>0</v>
      </c>
      <c r="AZ98" s="53">
        <f>SUM($I$93:AZ93)</f>
        <v>0</v>
      </c>
      <c r="BA98" s="53">
        <f>SUM($I$93:BA93)</f>
        <v>0</v>
      </c>
      <c r="BB98" s="53">
        <f>SUM($I$93:BB93)</f>
        <v>0</v>
      </c>
      <c r="BC98" s="53">
        <f>SUM($I$93:BC93)</f>
        <v>0</v>
      </c>
      <c r="BD98" s="53">
        <f>SUM($I$93:BD93)</f>
        <v>0</v>
      </c>
      <c r="BE98" s="53">
        <f>SUM($I$93:BE93)</f>
        <v>0</v>
      </c>
      <c r="BF98" s="53">
        <f>SUM($I$93:BF93)</f>
        <v>0</v>
      </c>
      <c r="BG98" s="53">
        <f>SUM($I$93:BG93)</f>
        <v>0</v>
      </c>
      <c r="BH98" s="53">
        <f>SUM($I$93:BH93)</f>
        <v>0</v>
      </c>
      <c r="BI98" s="53">
        <f>SUM($I$93:BI93)</f>
        <v>0</v>
      </c>
      <c r="BJ98" s="53">
        <f>SUM($I$93:BJ93)</f>
        <v>0</v>
      </c>
      <c r="BK98" s="53">
        <f>SUM($I$93:BK93)</f>
        <v>0</v>
      </c>
      <c r="BL98" s="53">
        <f>SUM($I$93:BL93)</f>
        <v>0</v>
      </c>
      <c r="BM98" s="53">
        <f>SUM($I$93:BM93)</f>
        <v>0</v>
      </c>
      <c r="BN98" s="53">
        <f>SUM($I$93:BN93)</f>
        <v>0</v>
      </c>
      <c r="BO98" s="53">
        <f>SUM($I$93:BO93)</f>
        <v>0</v>
      </c>
      <c r="BP98" s="53">
        <f>SUM($I$93:BP93)</f>
        <v>0</v>
      </c>
    </row>
    <row r="99" spans="3:68" x14ac:dyDescent="0.35">
      <c r="C99" s="9"/>
      <c r="D99" s="9"/>
      <c r="E99" s="9"/>
      <c r="F99" s="25"/>
      <c r="G99" s="13"/>
      <c r="H99" s="1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53"/>
      <c r="BP99" s="53"/>
    </row>
    <row r="100" spans="3:68" x14ac:dyDescent="0.35">
      <c r="C100" s="9"/>
      <c r="D100" s="9"/>
      <c r="E100" s="9"/>
      <c r="G100" s="14" t="s">
        <v>106</v>
      </c>
      <c r="H100" s="13"/>
      <c r="I100" s="53">
        <f ca="1">I92-I93</f>
        <v>0</v>
      </c>
      <c r="J100" s="53">
        <f t="shared" ref="J100:BP100" ca="1" si="75">J92-J93</f>
        <v>0</v>
      </c>
      <c r="K100" s="53">
        <f t="shared" ca="1" si="75"/>
        <v>0</v>
      </c>
      <c r="L100" s="53">
        <f t="shared" ca="1" si="75"/>
        <v>0</v>
      </c>
      <c r="M100" s="53">
        <f t="shared" ca="1" si="75"/>
        <v>0</v>
      </c>
      <c r="N100" s="53">
        <f t="shared" ca="1" si="75"/>
        <v>0</v>
      </c>
      <c r="O100" s="53">
        <f t="shared" ca="1" si="75"/>
        <v>0</v>
      </c>
      <c r="P100" s="53">
        <f t="shared" ca="1" si="75"/>
        <v>0</v>
      </c>
      <c r="Q100" s="53">
        <f t="shared" ca="1" si="75"/>
        <v>0</v>
      </c>
      <c r="R100" s="53">
        <f t="shared" ca="1" si="75"/>
        <v>0</v>
      </c>
      <c r="S100" s="53">
        <f t="shared" ca="1" si="75"/>
        <v>0</v>
      </c>
      <c r="T100" s="53">
        <f t="shared" ca="1" si="75"/>
        <v>0</v>
      </c>
      <c r="U100" s="53">
        <f t="shared" ca="1" si="75"/>
        <v>0</v>
      </c>
      <c r="V100" s="53">
        <f t="shared" ca="1" si="75"/>
        <v>0</v>
      </c>
      <c r="W100" s="53">
        <f t="shared" ca="1" si="75"/>
        <v>0</v>
      </c>
      <c r="X100" s="53">
        <f t="shared" ca="1" si="75"/>
        <v>0</v>
      </c>
      <c r="Y100" s="53">
        <f t="shared" ca="1" si="75"/>
        <v>0</v>
      </c>
      <c r="Z100" s="53">
        <f t="shared" ca="1" si="75"/>
        <v>0</v>
      </c>
      <c r="AA100" s="53">
        <f t="shared" ca="1" si="75"/>
        <v>0</v>
      </c>
      <c r="AB100" s="53">
        <f t="shared" ca="1" si="75"/>
        <v>0</v>
      </c>
      <c r="AC100" s="53">
        <f t="shared" ca="1" si="75"/>
        <v>0</v>
      </c>
      <c r="AD100" s="53">
        <f t="shared" ca="1" si="75"/>
        <v>0</v>
      </c>
      <c r="AE100" s="53">
        <f t="shared" ca="1" si="75"/>
        <v>0</v>
      </c>
      <c r="AF100" s="53">
        <f t="shared" ca="1" si="75"/>
        <v>0</v>
      </c>
      <c r="AG100" s="53">
        <f t="shared" ca="1" si="75"/>
        <v>0</v>
      </c>
      <c r="AH100" s="53">
        <f t="shared" ca="1" si="75"/>
        <v>0</v>
      </c>
      <c r="AI100" s="53">
        <f t="shared" ca="1" si="75"/>
        <v>0</v>
      </c>
      <c r="AJ100" s="53">
        <f t="shared" ca="1" si="75"/>
        <v>0</v>
      </c>
      <c r="AK100" s="53">
        <f t="shared" ca="1" si="75"/>
        <v>0</v>
      </c>
      <c r="AL100" s="53">
        <f t="shared" ca="1" si="75"/>
        <v>0</v>
      </c>
      <c r="AM100" s="53">
        <f t="shared" ca="1" si="75"/>
        <v>0</v>
      </c>
      <c r="AN100" s="53">
        <f t="shared" ca="1" si="75"/>
        <v>68044186.247206181</v>
      </c>
      <c r="AO100" s="53">
        <f t="shared" ca="1" si="75"/>
        <v>146551812.50000027</v>
      </c>
      <c r="AP100" s="53">
        <f t="shared" ca="1" si="75"/>
        <v>146737359.37500027</v>
      </c>
      <c r="AQ100" s="53">
        <f t="shared" ca="1" si="75"/>
        <v>146922906.25000027</v>
      </c>
      <c r="AR100" s="53">
        <f t="shared" ca="1" si="75"/>
        <v>147108453.12500027</v>
      </c>
      <c r="AS100" s="53">
        <f t="shared" ca="1" si="75"/>
        <v>0</v>
      </c>
      <c r="AT100" s="53">
        <f t="shared" ca="1" si="75"/>
        <v>0</v>
      </c>
      <c r="AU100" s="53">
        <f t="shared" ca="1" si="75"/>
        <v>0</v>
      </c>
      <c r="AV100" s="53">
        <f t="shared" ca="1" si="75"/>
        <v>0</v>
      </c>
      <c r="AW100" s="53">
        <f t="shared" ca="1" si="75"/>
        <v>0</v>
      </c>
      <c r="AX100" s="53">
        <f t="shared" ca="1" si="75"/>
        <v>0</v>
      </c>
      <c r="AY100" s="53">
        <f t="shared" ca="1" si="75"/>
        <v>0</v>
      </c>
      <c r="AZ100" s="53">
        <f t="shared" ca="1" si="75"/>
        <v>0</v>
      </c>
      <c r="BA100" s="53">
        <f t="shared" ca="1" si="75"/>
        <v>0</v>
      </c>
      <c r="BB100" s="53">
        <f t="shared" ca="1" si="75"/>
        <v>0</v>
      </c>
      <c r="BC100" s="53">
        <f t="shared" ca="1" si="75"/>
        <v>0</v>
      </c>
      <c r="BD100" s="53">
        <f t="shared" ca="1" si="75"/>
        <v>0</v>
      </c>
      <c r="BE100" s="53">
        <f t="shared" ca="1" si="75"/>
        <v>0</v>
      </c>
      <c r="BF100" s="53">
        <f t="shared" ca="1" si="75"/>
        <v>0</v>
      </c>
      <c r="BG100" s="53">
        <f t="shared" ca="1" si="75"/>
        <v>0</v>
      </c>
      <c r="BH100" s="53">
        <f t="shared" ca="1" si="75"/>
        <v>0</v>
      </c>
      <c r="BI100" s="53">
        <f t="shared" ca="1" si="75"/>
        <v>0</v>
      </c>
      <c r="BJ100" s="53">
        <f t="shared" ca="1" si="75"/>
        <v>0</v>
      </c>
      <c r="BK100" s="53">
        <f t="shared" ca="1" si="75"/>
        <v>0</v>
      </c>
      <c r="BL100" s="53">
        <f t="shared" ca="1" si="75"/>
        <v>0</v>
      </c>
      <c r="BM100" s="53">
        <f t="shared" ca="1" si="75"/>
        <v>0</v>
      </c>
      <c r="BN100" s="53">
        <f t="shared" ca="1" si="75"/>
        <v>0</v>
      </c>
      <c r="BO100" s="53">
        <f t="shared" ca="1" si="75"/>
        <v>0</v>
      </c>
      <c r="BP100" s="53">
        <f t="shared" ca="1" si="75"/>
        <v>0</v>
      </c>
    </row>
    <row r="101" spans="3:68" x14ac:dyDescent="0.35">
      <c r="C101" s="9"/>
      <c r="D101" s="9"/>
      <c r="G101" s="18" t="s">
        <v>1</v>
      </c>
      <c r="H101" s="18"/>
      <c r="I101" s="177">
        <f t="shared" ref="I101:AN101" ca="1" si="76">I100*$D$17</f>
        <v>0</v>
      </c>
      <c r="J101" s="177">
        <f t="shared" ca="1" si="76"/>
        <v>0</v>
      </c>
      <c r="K101" s="177">
        <f t="shared" ca="1" si="76"/>
        <v>0</v>
      </c>
      <c r="L101" s="177">
        <f t="shared" ca="1" si="76"/>
        <v>0</v>
      </c>
      <c r="M101" s="177">
        <f t="shared" ca="1" si="76"/>
        <v>0</v>
      </c>
      <c r="N101" s="177">
        <f t="shared" ca="1" si="76"/>
        <v>0</v>
      </c>
      <c r="O101" s="177">
        <f t="shared" ca="1" si="76"/>
        <v>0</v>
      </c>
      <c r="P101" s="177">
        <f t="shared" ca="1" si="76"/>
        <v>0</v>
      </c>
      <c r="Q101" s="177">
        <f t="shared" ca="1" si="76"/>
        <v>0</v>
      </c>
      <c r="R101" s="177">
        <f t="shared" ca="1" si="76"/>
        <v>0</v>
      </c>
      <c r="S101" s="177">
        <f t="shared" ca="1" si="76"/>
        <v>0</v>
      </c>
      <c r="T101" s="177">
        <f t="shared" ca="1" si="76"/>
        <v>0</v>
      </c>
      <c r="U101" s="177">
        <f t="shared" ca="1" si="76"/>
        <v>0</v>
      </c>
      <c r="V101" s="177">
        <f t="shared" ca="1" si="76"/>
        <v>0</v>
      </c>
      <c r="W101" s="177">
        <f t="shared" ca="1" si="76"/>
        <v>0</v>
      </c>
      <c r="X101" s="177">
        <f t="shared" ca="1" si="76"/>
        <v>0</v>
      </c>
      <c r="Y101" s="177">
        <f t="shared" ca="1" si="76"/>
        <v>0</v>
      </c>
      <c r="Z101" s="177">
        <f t="shared" ca="1" si="76"/>
        <v>0</v>
      </c>
      <c r="AA101" s="177">
        <f t="shared" ca="1" si="76"/>
        <v>0</v>
      </c>
      <c r="AB101" s="177">
        <f t="shared" ca="1" si="76"/>
        <v>0</v>
      </c>
      <c r="AC101" s="177">
        <f t="shared" ca="1" si="76"/>
        <v>0</v>
      </c>
      <c r="AD101" s="177">
        <f t="shared" ca="1" si="76"/>
        <v>0</v>
      </c>
      <c r="AE101" s="177">
        <f t="shared" ca="1" si="76"/>
        <v>0</v>
      </c>
      <c r="AF101" s="177">
        <f t="shared" ca="1" si="76"/>
        <v>0</v>
      </c>
      <c r="AG101" s="177">
        <f t="shared" ca="1" si="76"/>
        <v>0</v>
      </c>
      <c r="AH101" s="177">
        <f t="shared" ca="1" si="76"/>
        <v>0</v>
      </c>
      <c r="AI101" s="177">
        <f t="shared" ca="1" si="76"/>
        <v>0</v>
      </c>
      <c r="AJ101" s="177">
        <f t="shared" ca="1" si="76"/>
        <v>0</v>
      </c>
      <c r="AK101" s="177">
        <f t="shared" ca="1" si="76"/>
        <v>0</v>
      </c>
      <c r="AL101" s="177">
        <f t="shared" ca="1" si="76"/>
        <v>0</v>
      </c>
      <c r="AM101" s="177">
        <f t="shared" ca="1" si="76"/>
        <v>0</v>
      </c>
      <c r="AN101" s="177">
        <f t="shared" ca="1" si="76"/>
        <v>13608837.249441236</v>
      </c>
      <c r="AO101" s="177">
        <f t="shared" ref="AO101:BP101" ca="1" si="77">AO100*$D$17</f>
        <v>29310362.500000056</v>
      </c>
      <c r="AP101" s="177">
        <f t="shared" ca="1" si="77"/>
        <v>29347471.875000056</v>
      </c>
      <c r="AQ101" s="177">
        <f t="shared" ca="1" si="77"/>
        <v>29384581.250000056</v>
      </c>
      <c r="AR101" s="177">
        <f t="shared" ca="1" si="77"/>
        <v>29421690.625000056</v>
      </c>
      <c r="AS101" s="177">
        <f t="shared" ca="1" si="77"/>
        <v>0</v>
      </c>
      <c r="AT101" s="177">
        <f t="shared" ca="1" si="77"/>
        <v>0</v>
      </c>
      <c r="AU101" s="177">
        <f t="shared" ca="1" si="77"/>
        <v>0</v>
      </c>
      <c r="AV101" s="177">
        <f t="shared" ca="1" si="77"/>
        <v>0</v>
      </c>
      <c r="AW101" s="177">
        <f t="shared" ca="1" si="77"/>
        <v>0</v>
      </c>
      <c r="AX101" s="177">
        <f t="shared" ca="1" si="77"/>
        <v>0</v>
      </c>
      <c r="AY101" s="177">
        <f t="shared" ca="1" si="77"/>
        <v>0</v>
      </c>
      <c r="AZ101" s="177">
        <f t="shared" ca="1" si="77"/>
        <v>0</v>
      </c>
      <c r="BA101" s="177">
        <f t="shared" ca="1" si="77"/>
        <v>0</v>
      </c>
      <c r="BB101" s="177">
        <f t="shared" ca="1" si="77"/>
        <v>0</v>
      </c>
      <c r="BC101" s="177">
        <f t="shared" ca="1" si="77"/>
        <v>0</v>
      </c>
      <c r="BD101" s="177">
        <f t="shared" ca="1" si="77"/>
        <v>0</v>
      </c>
      <c r="BE101" s="177">
        <f t="shared" ca="1" si="77"/>
        <v>0</v>
      </c>
      <c r="BF101" s="177">
        <f t="shared" ca="1" si="77"/>
        <v>0</v>
      </c>
      <c r="BG101" s="177">
        <f t="shared" ca="1" si="77"/>
        <v>0</v>
      </c>
      <c r="BH101" s="177">
        <f t="shared" ca="1" si="77"/>
        <v>0</v>
      </c>
      <c r="BI101" s="177">
        <f t="shared" ca="1" si="77"/>
        <v>0</v>
      </c>
      <c r="BJ101" s="177">
        <f t="shared" ca="1" si="77"/>
        <v>0</v>
      </c>
      <c r="BK101" s="177">
        <f t="shared" ca="1" si="77"/>
        <v>0</v>
      </c>
      <c r="BL101" s="177">
        <f t="shared" ca="1" si="77"/>
        <v>0</v>
      </c>
      <c r="BM101" s="177">
        <f t="shared" ca="1" si="77"/>
        <v>0</v>
      </c>
      <c r="BN101" s="177">
        <f t="shared" ca="1" si="77"/>
        <v>0</v>
      </c>
      <c r="BO101" s="177">
        <f t="shared" ca="1" si="77"/>
        <v>0</v>
      </c>
      <c r="BP101" s="177">
        <f t="shared" ca="1" si="77"/>
        <v>0</v>
      </c>
    </row>
    <row r="102" spans="3:68" x14ac:dyDescent="0.35">
      <c r="C102" s="9"/>
      <c r="D102" s="9"/>
      <c r="G102" s="17" t="s">
        <v>2</v>
      </c>
      <c r="H102" s="13"/>
      <c r="I102" s="94">
        <f t="shared" ref="I102:AN102" ca="1" si="78">I100*(1-$D$17)</f>
        <v>0</v>
      </c>
      <c r="J102" s="94">
        <f t="shared" ca="1" si="78"/>
        <v>0</v>
      </c>
      <c r="K102" s="94">
        <f t="shared" ca="1" si="78"/>
        <v>0</v>
      </c>
      <c r="L102" s="94">
        <f t="shared" ca="1" si="78"/>
        <v>0</v>
      </c>
      <c r="M102" s="94">
        <f t="shared" ca="1" si="78"/>
        <v>0</v>
      </c>
      <c r="N102" s="94">
        <f t="shared" ca="1" si="78"/>
        <v>0</v>
      </c>
      <c r="O102" s="94">
        <f t="shared" ca="1" si="78"/>
        <v>0</v>
      </c>
      <c r="P102" s="94">
        <f t="shared" ca="1" si="78"/>
        <v>0</v>
      </c>
      <c r="Q102" s="94">
        <f t="shared" ca="1" si="78"/>
        <v>0</v>
      </c>
      <c r="R102" s="94">
        <f t="shared" ca="1" si="78"/>
        <v>0</v>
      </c>
      <c r="S102" s="94">
        <f t="shared" ca="1" si="78"/>
        <v>0</v>
      </c>
      <c r="T102" s="94">
        <f t="shared" ca="1" si="78"/>
        <v>0</v>
      </c>
      <c r="U102" s="94">
        <f t="shared" ca="1" si="78"/>
        <v>0</v>
      </c>
      <c r="V102" s="94">
        <f t="shared" ca="1" si="78"/>
        <v>0</v>
      </c>
      <c r="W102" s="94">
        <f t="shared" ca="1" si="78"/>
        <v>0</v>
      </c>
      <c r="X102" s="94">
        <f t="shared" ca="1" si="78"/>
        <v>0</v>
      </c>
      <c r="Y102" s="94">
        <f t="shared" ca="1" si="78"/>
        <v>0</v>
      </c>
      <c r="Z102" s="94">
        <f t="shared" ca="1" si="78"/>
        <v>0</v>
      </c>
      <c r="AA102" s="94">
        <f t="shared" ca="1" si="78"/>
        <v>0</v>
      </c>
      <c r="AB102" s="94">
        <f t="shared" ca="1" si="78"/>
        <v>0</v>
      </c>
      <c r="AC102" s="94">
        <f t="shared" ca="1" si="78"/>
        <v>0</v>
      </c>
      <c r="AD102" s="94">
        <f t="shared" ca="1" si="78"/>
        <v>0</v>
      </c>
      <c r="AE102" s="94">
        <f t="shared" ca="1" si="78"/>
        <v>0</v>
      </c>
      <c r="AF102" s="94">
        <f t="shared" ca="1" si="78"/>
        <v>0</v>
      </c>
      <c r="AG102" s="94">
        <f t="shared" ca="1" si="78"/>
        <v>0</v>
      </c>
      <c r="AH102" s="94">
        <f t="shared" ca="1" si="78"/>
        <v>0</v>
      </c>
      <c r="AI102" s="94">
        <f t="shared" ca="1" si="78"/>
        <v>0</v>
      </c>
      <c r="AJ102" s="94">
        <f t="shared" ca="1" si="78"/>
        <v>0</v>
      </c>
      <c r="AK102" s="94">
        <f t="shared" ca="1" si="78"/>
        <v>0</v>
      </c>
      <c r="AL102" s="94">
        <f t="shared" ca="1" si="78"/>
        <v>0</v>
      </c>
      <c r="AM102" s="94">
        <f t="shared" ca="1" si="78"/>
        <v>0</v>
      </c>
      <c r="AN102" s="94">
        <f t="shared" ca="1" si="78"/>
        <v>54435348.997764945</v>
      </c>
      <c r="AO102" s="94">
        <f t="shared" ref="AO102:BP102" ca="1" si="79">AO100*(1-$D$17)</f>
        <v>117241450.00000022</v>
      </c>
      <c r="AP102" s="94">
        <f t="shared" ca="1" si="79"/>
        <v>117389887.50000022</v>
      </c>
      <c r="AQ102" s="94">
        <f t="shared" ca="1" si="79"/>
        <v>117538325.00000022</v>
      </c>
      <c r="AR102" s="94">
        <f t="shared" ca="1" si="79"/>
        <v>117686762.50000022</v>
      </c>
      <c r="AS102" s="94">
        <f t="shared" ca="1" si="79"/>
        <v>0</v>
      </c>
      <c r="AT102" s="94">
        <f t="shared" ca="1" si="79"/>
        <v>0</v>
      </c>
      <c r="AU102" s="94">
        <f t="shared" ca="1" si="79"/>
        <v>0</v>
      </c>
      <c r="AV102" s="94">
        <f t="shared" ca="1" si="79"/>
        <v>0</v>
      </c>
      <c r="AW102" s="94">
        <f t="shared" ca="1" si="79"/>
        <v>0</v>
      </c>
      <c r="AX102" s="94">
        <f t="shared" ca="1" si="79"/>
        <v>0</v>
      </c>
      <c r="AY102" s="94">
        <f t="shared" ca="1" si="79"/>
        <v>0</v>
      </c>
      <c r="AZ102" s="94">
        <f t="shared" ca="1" si="79"/>
        <v>0</v>
      </c>
      <c r="BA102" s="94">
        <f t="shared" ca="1" si="79"/>
        <v>0</v>
      </c>
      <c r="BB102" s="94">
        <f t="shared" ca="1" si="79"/>
        <v>0</v>
      </c>
      <c r="BC102" s="94">
        <f t="shared" ca="1" si="79"/>
        <v>0</v>
      </c>
      <c r="BD102" s="94">
        <f t="shared" ca="1" si="79"/>
        <v>0</v>
      </c>
      <c r="BE102" s="94">
        <f t="shared" ca="1" si="79"/>
        <v>0</v>
      </c>
      <c r="BF102" s="94">
        <f t="shared" ca="1" si="79"/>
        <v>0</v>
      </c>
      <c r="BG102" s="94">
        <f t="shared" ca="1" si="79"/>
        <v>0</v>
      </c>
      <c r="BH102" s="94">
        <f t="shared" ca="1" si="79"/>
        <v>0</v>
      </c>
      <c r="BI102" s="94">
        <f t="shared" ca="1" si="79"/>
        <v>0</v>
      </c>
      <c r="BJ102" s="94">
        <f t="shared" ca="1" si="79"/>
        <v>0</v>
      </c>
      <c r="BK102" s="94">
        <f t="shared" ca="1" si="79"/>
        <v>0</v>
      </c>
      <c r="BL102" s="94">
        <f t="shared" ca="1" si="79"/>
        <v>0</v>
      </c>
      <c r="BM102" s="94">
        <f t="shared" ca="1" si="79"/>
        <v>0</v>
      </c>
      <c r="BN102" s="94">
        <f t="shared" ca="1" si="79"/>
        <v>0</v>
      </c>
      <c r="BO102" s="94">
        <f t="shared" ca="1" si="79"/>
        <v>0</v>
      </c>
      <c r="BP102" s="94">
        <f t="shared" ca="1" si="79"/>
        <v>0</v>
      </c>
    </row>
    <row r="103" spans="3:68" x14ac:dyDescent="0.35">
      <c r="C103" s="9"/>
      <c r="D103" s="9"/>
      <c r="G103" s="13" t="s">
        <v>99</v>
      </c>
      <c r="H103" s="13"/>
      <c r="I103" s="72">
        <f ca="1">SUM($I$101:I101)</f>
        <v>0</v>
      </c>
      <c r="J103" s="72">
        <f ca="1">SUM($I$101:J101)</f>
        <v>0</v>
      </c>
      <c r="K103" s="72">
        <f ca="1">SUM($I$101:K101)</f>
        <v>0</v>
      </c>
      <c r="L103" s="72">
        <f ca="1">SUM($I$101:L101)</f>
        <v>0</v>
      </c>
      <c r="M103" s="72">
        <f ca="1">SUM($I$101:M101)</f>
        <v>0</v>
      </c>
      <c r="N103" s="72">
        <f ca="1">SUM($I$101:N101)</f>
        <v>0</v>
      </c>
      <c r="O103" s="72">
        <f ca="1">SUM($I$101:O101)</f>
        <v>0</v>
      </c>
      <c r="P103" s="72">
        <f ca="1">SUM($I$101:P101)</f>
        <v>0</v>
      </c>
      <c r="Q103" s="72">
        <f ca="1">SUM($I$101:Q101)</f>
        <v>0</v>
      </c>
      <c r="R103" s="72">
        <f ca="1">SUM($I$101:R101)</f>
        <v>0</v>
      </c>
      <c r="S103" s="72">
        <f ca="1">SUM($I$101:S101)</f>
        <v>0</v>
      </c>
      <c r="T103" s="72">
        <f ca="1">SUM($I$101:T101)</f>
        <v>0</v>
      </c>
      <c r="U103" s="72">
        <f ca="1">SUM($I$101:U101)</f>
        <v>0</v>
      </c>
      <c r="V103" s="72">
        <f ca="1">SUM($I$101:V101)</f>
        <v>0</v>
      </c>
      <c r="W103" s="72">
        <f ca="1">SUM($I$101:W101)</f>
        <v>0</v>
      </c>
      <c r="X103" s="72">
        <f ca="1">SUM($I$101:X101)</f>
        <v>0</v>
      </c>
      <c r="Y103" s="72">
        <f ca="1">SUM($I$101:Y101)</f>
        <v>0</v>
      </c>
      <c r="Z103" s="72">
        <f ca="1">SUM($I$101:Z101)</f>
        <v>0</v>
      </c>
      <c r="AA103" s="72">
        <f ca="1">SUM($I$101:AA101)</f>
        <v>0</v>
      </c>
      <c r="AB103" s="72">
        <f ca="1">SUM($I$101:AB101)</f>
        <v>0</v>
      </c>
      <c r="AC103" s="72">
        <f ca="1">SUM($I$101:AC101)</f>
        <v>0</v>
      </c>
      <c r="AD103" s="72">
        <f ca="1">SUM($I$101:AD101)</f>
        <v>0</v>
      </c>
      <c r="AE103" s="72">
        <f ca="1">SUM($I$101:AE101)</f>
        <v>0</v>
      </c>
      <c r="AF103" s="72">
        <f ca="1">SUM($I$101:AF101)</f>
        <v>0</v>
      </c>
      <c r="AG103" s="72">
        <f ca="1">SUM($I$101:AG101)</f>
        <v>0</v>
      </c>
      <c r="AH103" s="72">
        <f ca="1">SUM($I$101:AH101)</f>
        <v>0</v>
      </c>
      <c r="AI103" s="72">
        <f ca="1">SUM($I$101:AI101)</f>
        <v>0</v>
      </c>
      <c r="AJ103" s="72">
        <f ca="1">SUM($I$101:AJ101)</f>
        <v>0</v>
      </c>
      <c r="AK103" s="72">
        <f ca="1">SUM($I$101:AK101)</f>
        <v>0</v>
      </c>
      <c r="AL103" s="72">
        <f ca="1">SUM($I$101:AL101)</f>
        <v>0</v>
      </c>
      <c r="AM103" s="72">
        <f ca="1">SUM($I$101:AM101)</f>
        <v>0</v>
      </c>
      <c r="AN103" s="72">
        <f ca="1">SUM($I$101:AN101)</f>
        <v>13608837.249441236</v>
      </c>
      <c r="AO103" s="72">
        <f ca="1">SUM($I$101:AO101)</f>
        <v>42919199.749441296</v>
      </c>
      <c r="AP103" s="72">
        <f ca="1">SUM($I$101:AP101)</f>
        <v>72266671.624441355</v>
      </c>
      <c r="AQ103" s="72">
        <f ca="1">SUM($I$101:AQ101)</f>
        <v>101651252.87444142</v>
      </c>
      <c r="AR103" s="72">
        <f ca="1">SUM($I$101:AR101)</f>
        <v>131072943.49944147</v>
      </c>
      <c r="AS103" s="72">
        <f ca="1">SUM($I$101:AS101)</f>
        <v>131072943.49944147</v>
      </c>
      <c r="AT103" s="72">
        <f ca="1">SUM($I$101:AT101)</f>
        <v>131072943.49944147</v>
      </c>
      <c r="AU103" s="72">
        <f ca="1">SUM($I$101:AU101)</f>
        <v>131072943.49944147</v>
      </c>
      <c r="AV103" s="72">
        <f ca="1">SUM($I$101:AV101)</f>
        <v>131072943.49944147</v>
      </c>
      <c r="AW103" s="72">
        <f ca="1">SUM($I$101:AW101)</f>
        <v>131072943.49944147</v>
      </c>
      <c r="AX103" s="72">
        <f ca="1">SUM($I$101:AX101)</f>
        <v>131072943.49944147</v>
      </c>
      <c r="AY103" s="72">
        <f ca="1">SUM($I$101:AY101)</f>
        <v>131072943.49944147</v>
      </c>
      <c r="AZ103" s="72">
        <f ca="1">SUM($I$101:AZ101)</f>
        <v>131072943.49944147</v>
      </c>
      <c r="BA103" s="72">
        <f ca="1">SUM($I$101:BA101)</f>
        <v>131072943.49944147</v>
      </c>
      <c r="BB103" s="72">
        <f ca="1">SUM($I$101:BB101)</f>
        <v>131072943.49944147</v>
      </c>
      <c r="BC103" s="72">
        <f ca="1">SUM($I$101:BC101)</f>
        <v>131072943.49944147</v>
      </c>
      <c r="BD103" s="72">
        <f ca="1">SUM($I$101:BD101)</f>
        <v>131072943.49944147</v>
      </c>
      <c r="BE103" s="72">
        <f ca="1">SUM($I$101:BE101)</f>
        <v>131072943.49944147</v>
      </c>
      <c r="BF103" s="72">
        <f ca="1">SUM($I$101:BF101)</f>
        <v>131072943.49944147</v>
      </c>
      <c r="BG103" s="72">
        <f ca="1">SUM($I$101:BG101)</f>
        <v>131072943.49944147</v>
      </c>
      <c r="BH103" s="72">
        <f ca="1">SUM($I$101:BH101)</f>
        <v>131072943.49944147</v>
      </c>
      <c r="BI103" s="72">
        <f ca="1">SUM($I$101:BI101)</f>
        <v>131072943.49944147</v>
      </c>
      <c r="BJ103" s="72">
        <f ca="1">SUM($I$101:BJ101)</f>
        <v>131072943.49944147</v>
      </c>
      <c r="BK103" s="72">
        <f ca="1">SUM($I$101:BK101)</f>
        <v>131072943.49944147</v>
      </c>
      <c r="BL103" s="72">
        <f ca="1">SUM($I$101:BL101)</f>
        <v>131072943.49944147</v>
      </c>
      <c r="BM103" s="72">
        <f ca="1">SUM($I$101:BM101)</f>
        <v>131072943.49944147</v>
      </c>
      <c r="BN103" s="72">
        <f ca="1">SUM($I$101:BN101)</f>
        <v>131072943.49944147</v>
      </c>
      <c r="BO103" s="72">
        <f ca="1">SUM($I$101:BO101)</f>
        <v>131072943.49944147</v>
      </c>
      <c r="BP103" s="72">
        <f ca="1">SUM($I$101:BP101)</f>
        <v>131072943.49944147</v>
      </c>
    </row>
    <row r="104" spans="3:68" x14ac:dyDescent="0.35">
      <c r="C104" s="9"/>
      <c r="D104" s="9"/>
      <c r="G104" s="13" t="s">
        <v>100</v>
      </c>
      <c r="H104" s="13"/>
      <c r="I104" s="72">
        <f ca="1">SUM($I$102:I102)</f>
        <v>0</v>
      </c>
      <c r="J104" s="72">
        <f ca="1">SUM($I$102:J102)</f>
        <v>0</v>
      </c>
      <c r="K104" s="72">
        <f ca="1">SUM($I$102:K102)</f>
        <v>0</v>
      </c>
      <c r="L104" s="72">
        <f ca="1">SUM($I$102:L102)</f>
        <v>0</v>
      </c>
      <c r="M104" s="72">
        <f ca="1">SUM($I$102:M102)</f>
        <v>0</v>
      </c>
      <c r="N104" s="72">
        <f ca="1">SUM($I$102:N102)</f>
        <v>0</v>
      </c>
      <c r="O104" s="72">
        <f ca="1">SUM($I$102:O102)</f>
        <v>0</v>
      </c>
      <c r="P104" s="72">
        <f ca="1">SUM($I$102:P102)</f>
        <v>0</v>
      </c>
      <c r="Q104" s="72">
        <f ca="1">SUM($I$102:Q102)</f>
        <v>0</v>
      </c>
      <c r="R104" s="72">
        <f ca="1">SUM($I$102:R102)</f>
        <v>0</v>
      </c>
      <c r="S104" s="72">
        <f ca="1">SUM($I$102:S102)</f>
        <v>0</v>
      </c>
      <c r="T104" s="72">
        <f ca="1">SUM($I$102:T102)</f>
        <v>0</v>
      </c>
      <c r="U104" s="72">
        <f ca="1">SUM($I$102:U102)</f>
        <v>0</v>
      </c>
      <c r="V104" s="72">
        <f ca="1">SUM($I$102:V102)</f>
        <v>0</v>
      </c>
      <c r="W104" s="72">
        <f ca="1">SUM($I$102:W102)</f>
        <v>0</v>
      </c>
      <c r="X104" s="72">
        <f ca="1">SUM($I$102:X102)</f>
        <v>0</v>
      </c>
      <c r="Y104" s="72">
        <f ca="1">SUM($I$102:Y102)</f>
        <v>0</v>
      </c>
      <c r="Z104" s="72">
        <f ca="1">SUM($I$102:Z102)</f>
        <v>0</v>
      </c>
      <c r="AA104" s="72">
        <f ca="1">SUM($I$102:AA102)</f>
        <v>0</v>
      </c>
      <c r="AB104" s="72">
        <f ca="1">SUM($I$102:AB102)</f>
        <v>0</v>
      </c>
      <c r="AC104" s="72">
        <f ca="1">SUM($I$102:AC102)</f>
        <v>0</v>
      </c>
      <c r="AD104" s="72">
        <f ca="1">SUM($I$102:AD102)</f>
        <v>0</v>
      </c>
      <c r="AE104" s="72">
        <f ca="1">SUM($I$102:AE102)</f>
        <v>0</v>
      </c>
      <c r="AF104" s="72">
        <f ca="1">SUM($I$102:AF102)</f>
        <v>0</v>
      </c>
      <c r="AG104" s="72">
        <f ca="1">SUM($I$102:AG102)</f>
        <v>0</v>
      </c>
      <c r="AH104" s="72">
        <f ca="1">SUM($I$102:AH102)</f>
        <v>0</v>
      </c>
      <c r="AI104" s="72">
        <f ca="1">SUM($I$102:AI102)</f>
        <v>0</v>
      </c>
      <c r="AJ104" s="72">
        <f ca="1">SUM($I$102:AJ102)</f>
        <v>0</v>
      </c>
      <c r="AK104" s="72">
        <f ca="1">SUM($I$102:AK102)</f>
        <v>0</v>
      </c>
      <c r="AL104" s="72">
        <f ca="1">SUM($I$102:AL102)</f>
        <v>0</v>
      </c>
      <c r="AM104" s="72">
        <f ca="1">SUM($I$102:AM102)</f>
        <v>0</v>
      </c>
      <c r="AN104" s="72">
        <f ca="1">SUM($I$102:AN102)</f>
        <v>54435348.997764945</v>
      </c>
      <c r="AO104" s="72">
        <f ca="1">SUM($I$102:AO102)</f>
        <v>171676798.99776518</v>
      </c>
      <c r="AP104" s="72">
        <f ca="1">SUM($I$102:AP102)</f>
        <v>289066686.49776542</v>
      </c>
      <c r="AQ104" s="72">
        <f ca="1">SUM($I$102:AQ102)</f>
        <v>406605011.49776566</v>
      </c>
      <c r="AR104" s="72">
        <f ca="1">SUM($I$102:AR102)</f>
        <v>524291773.9977659</v>
      </c>
      <c r="AS104" s="72">
        <f ca="1">SUM($I$102:AS102)</f>
        <v>524291773.9977659</v>
      </c>
      <c r="AT104" s="72">
        <f ca="1">SUM($I$102:AT102)</f>
        <v>524291773.9977659</v>
      </c>
      <c r="AU104" s="72">
        <f ca="1">SUM($I$102:AU102)</f>
        <v>524291773.9977659</v>
      </c>
      <c r="AV104" s="72">
        <f ca="1">SUM($I$102:AV102)</f>
        <v>524291773.9977659</v>
      </c>
      <c r="AW104" s="72">
        <f ca="1">SUM($I$102:AW102)</f>
        <v>524291773.9977659</v>
      </c>
      <c r="AX104" s="72">
        <f ca="1">SUM($I$102:AX102)</f>
        <v>524291773.9977659</v>
      </c>
      <c r="AY104" s="72">
        <f ca="1">SUM($I$102:AY102)</f>
        <v>524291773.9977659</v>
      </c>
      <c r="AZ104" s="72">
        <f ca="1">SUM($I$102:AZ102)</f>
        <v>524291773.9977659</v>
      </c>
      <c r="BA104" s="72">
        <f ca="1">SUM($I$102:BA102)</f>
        <v>524291773.9977659</v>
      </c>
      <c r="BB104" s="72">
        <f ca="1">SUM($I$102:BB102)</f>
        <v>524291773.9977659</v>
      </c>
      <c r="BC104" s="72">
        <f ca="1">SUM($I$102:BC102)</f>
        <v>524291773.9977659</v>
      </c>
      <c r="BD104" s="72">
        <f ca="1">SUM($I$102:BD102)</f>
        <v>524291773.9977659</v>
      </c>
      <c r="BE104" s="72">
        <f ca="1">SUM($I$102:BE102)</f>
        <v>524291773.9977659</v>
      </c>
      <c r="BF104" s="72">
        <f ca="1">SUM($I$102:BF102)</f>
        <v>524291773.9977659</v>
      </c>
      <c r="BG104" s="72">
        <f ca="1">SUM($I$102:BG102)</f>
        <v>524291773.9977659</v>
      </c>
      <c r="BH104" s="72">
        <f ca="1">SUM($I$102:BH102)</f>
        <v>524291773.9977659</v>
      </c>
      <c r="BI104" s="72">
        <f ca="1">SUM($I$102:BI102)</f>
        <v>524291773.9977659</v>
      </c>
      <c r="BJ104" s="72">
        <f ca="1">SUM($I$102:BJ102)</f>
        <v>524291773.9977659</v>
      </c>
      <c r="BK104" s="72">
        <f ca="1">SUM($I$102:BK102)</f>
        <v>524291773.9977659</v>
      </c>
      <c r="BL104" s="72">
        <f ca="1">SUM($I$102:BL102)</f>
        <v>524291773.9977659</v>
      </c>
      <c r="BM104" s="72">
        <f ca="1">SUM($I$102:BM102)</f>
        <v>524291773.9977659</v>
      </c>
      <c r="BN104" s="72">
        <f ca="1">SUM($I$102:BN102)</f>
        <v>524291773.9977659</v>
      </c>
      <c r="BO104" s="72">
        <f ca="1">SUM($I$102:BO102)</f>
        <v>524291773.9977659</v>
      </c>
      <c r="BP104" s="72">
        <f ca="1">SUM($I$102:BP102)</f>
        <v>524291773.9977659</v>
      </c>
    </row>
    <row r="105" spans="3:68" x14ac:dyDescent="0.35">
      <c r="C105" s="9"/>
      <c r="D105" s="9"/>
    </row>
    <row r="106" spans="3:68" x14ac:dyDescent="0.35">
      <c r="C106" s="9"/>
      <c r="D106" s="9"/>
      <c r="F106" s="183">
        <f ca="1">SUM(I106:BP106)/SUM($I$106:$BP$107)</f>
        <v>0.2</v>
      </c>
      <c r="G106" t="s">
        <v>238</v>
      </c>
      <c r="I106" s="206">
        <f ca="1">I79+I86+I94+I101</f>
        <v>0</v>
      </c>
      <c r="J106" s="206">
        <f t="shared" ref="J106:BP106" ca="1" si="80">J79+J86+J94+J101</f>
        <v>0</v>
      </c>
      <c r="K106" s="206">
        <f t="shared" ca="1" si="80"/>
        <v>0</v>
      </c>
      <c r="L106" s="206">
        <f t="shared" ca="1" si="80"/>
        <v>0</v>
      </c>
      <c r="M106" s="206">
        <f t="shared" ca="1" si="80"/>
        <v>0</v>
      </c>
      <c r="N106" s="206">
        <f t="shared" ca="1" si="80"/>
        <v>0</v>
      </c>
      <c r="O106" s="206">
        <f t="shared" ca="1" si="80"/>
        <v>0</v>
      </c>
      <c r="P106" s="206">
        <f t="shared" ca="1" si="80"/>
        <v>0</v>
      </c>
      <c r="Q106" s="206">
        <f t="shared" ca="1" si="80"/>
        <v>0</v>
      </c>
      <c r="R106" s="206">
        <f t="shared" ca="1" si="80"/>
        <v>0</v>
      </c>
      <c r="S106" s="206">
        <f t="shared" ca="1" si="80"/>
        <v>0</v>
      </c>
      <c r="T106" s="206">
        <f t="shared" ca="1" si="80"/>
        <v>0</v>
      </c>
      <c r="U106" s="206">
        <f t="shared" ca="1" si="80"/>
        <v>0</v>
      </c>
      <c r="V106" s="206">
        <f t="shared" ca="1" si="80"/>
        <v>0</v>
      </c>
      <c r="W106" s="206">
        <f t="shared" ca="1" si="80"/>
        <v>0</v>
      </c>
      <c r="X106" s="206">
        <f t="shared" ca="1" si="80"/>
        <v>0</v>
      </c>
      <c r="Y106" s="206">
        <f t="shared" ca="1" si="80"/>
        <v>0</v>
      </c>
      <c r="Z106" s="206">
        <f t="shared" ca="1" si="80"/>
        <v>0</v>
      </c>
      <c r="AA106" s="206">
        <f t="shared" ca="1" si="80"/>
        <v>0</v>
      </c>
      <c r="AB106" s="206">
        <f t="shared" ca="1" si="80"/>
        <v>0</v>
      </c>
      <c r="AC106" s="206">
        <f t="shared" ca="1" si="80"/>
        <v>0</v>
      </c>
      <c r="AD106" s="206">
        <f t="shared" ca="1" si="80"/>
        <v>0</v>
      </c>
      <c r="AE106" s="206">
        <f t="shared" ca="1" si="80"/>
        <v>0</v>
      </c>
      <c r="AF106" s="206">
        <f t="shared" ca="1" si="80"/>
        <v>0</v>
      </c>
      <c r="AG106" s="206">
        <f t="shared" ca="1" si="80"/>
        <v>0</v>
      </c>
      <c r="AH106" s="206">
        <f t="shared" ca="1" si="80"/>
        <v>0</v>
      </c>
      <c r="AI106" s="206">
        <f t="shared" ca="1" si="80"/>
        <v>0</v>
      </c>
      <c r="AJ106" s="206">
        <f t="shared" ca="1" si="80"/>
        <v>0</v>
      </c>
      <c r="AK106" s="206">
        <f t="shared" ca="1" si="80"/>
        <v>0</v>
      </c>
      <c r="AL106" s="206">
        <f t="shared" ca="1" si="80"/>
        <v>18187684.608220175</v>
      </c>
      <c r="AM106" s="206">
        <f t="shared" ca="1" si="80"/>
        <v>73090359.375000134</v>
      </c>
      <c r="AN106" s="206">
        <f t="shared" ca="1" si="80"/>
        <v>52769876.93833828</v>
      </c>
      <c r="AO106" s="206">
        <f t="shared" ca="1" si="80"/>
        <v>29310362.500000056</v>
      </c>
      <c r="AP106" s="206">
        <f t="shared" ca="1" si="80"/>
        <v>29347471.875000056</v>
      </c>
      <c r="AQ106" s="206">
        <f t="shared" ca="1" si="80"/>
        <v>29384581.250000056</v>
      </c>
      <c r="AR106" s="206">
        <f t="shared" ca="1" si="80"/>
        <v>29421690.625000056</v>
      </c>
      <c r="AS106" s="206">
        <f t="shared" ca="1" si="80"/>
        <v>0</v>
      </c>
      <c r="AT106" s="206">
        <f t="shared" ca="1" si="80"/>
        <v>0</v>
      </c>
      <c r="AU106" s="206">
        <f t="shared" ca="1" si="80"/>
        <v>0</v>
      </c>
      <c r="AV106" s="206">
        <f t="shared" ca="1" si="80"/>
        <v>0</v>
      </c>
      <c r="AW106" s="206">
        <f t="shared" ca="1" si="80"/>
        <v>0</v>
      </c>
      <c r="AX106" s="206">
        <f t="shared" ca="1" si="80"/>
        <v>0</v>
      </c>
      <c r="AY106" s="206">
        <f t="shared" ca="1" si="80"/>
        <v>0</v>
      </c>
      <c r="AZ106" s="206">
        <f t="shared" ca="1" si="80"/>
        <v>0</v>
      </c>
      <c r="BA106" s="206">
        <f t="shared" ca="1" si="80"/>
        <v>0</v>
      </c>
      <c r="BB106" s="206">
        <f t="shared" ca="1" si="80"/>
        <v>0</v>
      </c>
      <c r="BC106" s="206">
        <f t="shared" ca="1" si="80"/>
        <v>0</v>
      </c>
      <c r="BD106" s="206">
        <f t="shared" ca="1" si="80"/>
        <v>0</v>
      </c>
      <c r="BE106" s="206">
        <f t="shared" ca="1" si="80"/>
        <v>0</v>
      </c>
      <c r="BF106" s="206">
        <f t="shared" ca="1" si="80"/>
        <v>0</v>
      </c>
      <c r="BG106" s="206">
        <f t="shared" ca="1" si="80"/>
        <v>0</v>
      </c>
      <c r="BH106" s="206">
        <f t="shared" ca="1" si="80"/>
        <v>0</v>
      </c>
      <c r="BI106" s="206">
        <f t="shared" ca="1" si="80"/>
        <v>0</v>
      </c>
      <c r="BJ106" s="206">
        <f t="shared" ca="1" si="80"/>
        <v>0</v>
      </c>
      <c r="BK106" s="206">
        <f t="shared" ca="1" si="80"/>
        <v>0</v>
      </c>
      <c r="BL106" s="206">
        <f t="shared" ca="1" si="80"/>
        <v>0</v>
      </c>
      <c r="BM106" s="206">
        <f t="shared" ca="1" si="80"/>
        <v>0</v>
      </c>
      <c r="BN106" s="206">
        <f t="shared" ca="1" si="80"/>
        <v>0</v>
      </c>
      <c r="BO106" s="206">
        <f t="shared" ca="1" si="80"/>
        <v>0</v>
      </c>
      <c r="BP106" s="206">
        <f t="shared" ca="1" si="80"/>
        <v>0</v>
      </c>
    </row>
    <row r="107" spans="3:68" x14ac:dyDescent="0.35">
      <c r="C107" s="9"/>
      <c r="D107" s="9"/>
      <c r="F107" s="183">
        <f ca="1">SUM(I107:BP107)/SUM($I$106:$BP$107)</f>
        <v>0.79999999999999993</v>
      </c>
      <c r="G107" t="s">
        <v>237</v>
      </c>
      <c r="I107" s="207">
        <f ca="1">I74+I80+I87+I95+I102</f>
        <v>0</v>
      </c>
      <c r="J107" s="207">
        <f t="shared" ref="J107:BP107" ca="1" si="81">J74+J80+J87+J95+J102</f>
        <v>0</v>
      </c>
      <c r="K107" s="207">
        <f t="shared" ca="1" si="81"/>
        <v>0</v>
      </c>
      <c r="L107" s="207">
        <f t="shared" ca="1" si="81"/>
        <v>0</v>
      </c>
      <c r="M107" s="207">
        <f t="shared" ca="1" si="81"/>
        <v>0</v>
      </c>
      <c r="N107" s="207">
        <f t="shared" ca="1" si="81"/>
        <v>0</v>
      </c>
      <c r="O107" s="207">
        <f t="shared" ca="1" si="81"/>
        <v>0</v>
      </c>
      <c r="P107" s="207">
        <f t="shared" ca="1" si="81"/>
        <v>0</v>
      </c>
      <c r="Q107" s="207">
        <f t="shared" ca="1" si="81"/>
        <v>0</v>
      </c>
      <c r="R107" s="207">
        <f t="shared" ca="1" si="81"/>
        <v>0</v>
      </c>
      <c r="S107" s="207">
        <f t="shared" ca="1" si="81"/>
        <v>0</v>
      </c>
      <c r="T107" s="207">
        <f t="shared" ca="1" si="81"/>
        <v>0</v>
      </c>
      <c r="U107" s="207">
        <f t="shared" ca="1" si="81"/>
        <v>0</v>
      </c>
      <c r="V107" s="207">
        <f t="shared" ca="1" si="81"/>
        <v>0</v>
      </c>
      <c r="W107" s="207">
        <f t="shared" ca="1" si="81"/>
        <v>0</v>
      </c>
      <c r="X107" s="207">
        <f t="shared" ca="1" si="81"/>
        <v>0</v>
      </c>
      <c r="Y107" s="207">
        <f t="shared" ca="1" si="81"/>
        <v>0</v>
      </c>
      <c r="Z107" s="207">
        <f t="shared" ca="1" si="81"/>
        <v>0</v>
      </c>
      <c r="AA107" s="207">
        <f t="shared" ca="1" si="81"/>
        <v>0</v>
      </c>
      <c r="AB107" s="207">
        <f t="shared" ca="1" si="81"/>
        <v>0</v>
      </c>
      <c r="AC107" s="207">
        <f t="shared" ca="1" si="81"/>
        <v>0</v>
      </c>
      <c r="AD107" s="207">
        <f t="shared" ca="1" si="81"/>
        <v>0</v>
      </c>
      <c r="AE107" s="207">
        <f t="shared" ca="1" si="81"/>
        <v>0</v>
      </c>
      <c r="AF107" s="207">
        <f t="shared" ca="1" si="81"/>
        <v>0</v>
      </c>
      <c r="AG107" s="207">
        <f t="shared" ca="1" si="81"/>
        <v>0</v>
      </c>
      <c r="AH107" s="207">
        <f t="shared" ca="1" si="81"/>
        <v>0</v>
      </c>
      <c r="AI107" s="207">
        <f t="shared" ca="1" si="81"/>
        <v>0</v>
      </c>
      <c r="AJ107" s="207">
        <f t="shared" ca="1" si="81"/>
        <v>135887823.35779181</v>
      </c>
      <c r="AK107" s="207">
        <f t="shared" ca="1" si="81"/>
        <v>145809625.00000027</v>
      </c>
      <c r="AL107" s="207">
        <f t="shared" ca="1" si="81"/>
        <v>127807487.26678009</v>
      </c>
      <c r="AM107" s="207">
        <f t="shared" ca="1" si="81"/>
        <v>73090359.375000134</v>
      </c>
      <c r="AN107" s="207">
        <f t="shared" ca="1" si="81"/>
        <v>93596388.686661988</v>
      </c>
      <c r="AO107" s="207">
        <f t="shared" ca="1" si="81"/>
        <v>117241450.00000022</v>
      </c>
      <c r="AP107" s="207">
        <f t="shared" ca="1" si="81"/>
        <v>117389887.50000022</v>
      </c>
      <c r="AQ107" s="207">
        <f t="shared" ca="1" si="81"/>
        <v>117538325.00000022</v>
      </c>
      <c r="AR107" s="207">
        <f t="shared" ca="1" si="81"/>
        <v>117686762.50000022</v>
      </c>
      <c r="AS107" s="207">
        <f t="shared" ca="1" si="81"/>
        <v>0</v>
      </c>
      <c r="AT107" s="207">
        <f t="shared" ca="1" si="81"/>
        <v>0</v>
      </c>
      <c r="AU107" s="207">
        <f t="shared" ca="1" si="81"/>
        <v>0</v>
      </c>
      <c r="AV107" s="207">
        <f t="shared" ca="1" si="81"/>
        <v>0</v>
      </c>
      <c r="AW107" s="207">
        <f t="shared" ca="1" si="81"/>
        <v>0</v>
      </c>
      <c r="AX107" s="207">
        <f t="shared" ca="1" si="81"/>
        <v>0</v>
      </c>
      <c r="AY107" s="207">
        <f t="shared" ca="1" si="81"/>
        <v>0</v>
      </c>
      <c r="AZ107" s="207">
        <f t="shared" ca="1" si="81"/>
        <v>0</v>
      </c>
      <c r="BA107" s="207">
        <f t="shared" ca="1" si="81"/>
        <v>0</v>
      </c>
      <c r="BB107" s="207">
        <f t="shared" ca="1" si="81"/>
        <v>0</v>
      </c>
      <c r="BC107" s="207">
        <f t="shared" ca="1" si="81"/>
        <v>0</v>
      </c>
      <c r="BD107" s="207">
        <f t="shared" ca="1" si="81"/>
        <v>0</v>
      </c>
      <c r="BE107" s="207">
        <f t="shared" ca="1" si="81"/>
        <v>0</v>
      </c>
      <c r="BF107" s="207">
        <f t="shared" ca="1" si="81"/>
        <v>0</v>
      </c>
      <c r="BG107" s="207">
        <f t="shared" ca="1" si="81"/>
        <v>0</v>
      </c>
      <c r="BH107" s="207">
        <f t="shared" ca="1" si="81"/>
        <v>0</v>
      </c>
      <c r="BI107" s="207">
        <f t="shared" ca="1" si="81"/>
        <v>0</v>
      </c>
      <c r="BJ107" s="207">
        <f t="shared" ca="1" si="81"/>
        <v>0</v>
      </c>
      <c r="BK107" s="207">
        <f t="shared" ca="1" si="81"/>
        <v>0</v>
      </c>
      <c r="BL107" s="207">
        <f t="shared" ca="1" si="81"/>
        <v>0</v>
      </c>
      <c r="BM107" s="207">
        <f t="shared" ca="1" si="81"/>
        <v>0</v>
      </c>
      <c r="BN107" s="207">
        <f t="shared" ca="1" si="81"/>
        <v>0</v>
      </c>
      <c r="BO107" s="207">
        <f t="shared" ca="1" si="81"/>
        <v>0</v>
      </c>
      <c r="BP107" s="207">
        <f t="shared" ca="1" si="81"/>
        <v>0</v>
      </c>
    </row>
    <row r="108" spans="3:68" x14ac:dyDescent="0.35">
      <c r="C108" s="9"/>
      <c r="D108" s="9"/>
      <c r="E108" s="9"/>
      <c r="F108" s="25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  <c r="BL108" s="51"/>
      <c r="BM108" s="51"/>
      <c r="BN108" s="51"/>
      <c r="BO108" s="51"/>
      <c r="BP108" s="51"/>
    </row>
    <row r="109" spans="3:68" x14ac:dyDescent="0.35">
      <c r="C109" s="9"/>
      <c r="D109" s="9"/>
      <c r="E109" s="9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</row>
    <row r="110" spans="3:68" x14ac:dyDescent="0.35">
      <c r="C110" s="9"/>
      <c r="D110" s="9"/>
      <c r="F110" s="51">
        <f ca="1">-SUM(I111:BP111)</f>
        <v>1000000000</v>
      </c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</row>
    <row r="111" spans="3:68" x14ac:dyDescent="0.35">
      <c r="C111" s="9"/>
      <c r="D111" s="9"/>
      <c r="F111" s="51">
        <f ca="1">SUM(I112:BP112)</f>
        <v>2046048108.6862354</v>
      </c>
      <c r="G111" s="41" t="s">
        <v>47</v>
      </c>
      <c r="H111" s="41"/>
      <c r="I111" s="54">
        <f ca="1">-'Fees and CF Timing (Calc)'!H73</f>
        <v>-62950000</v>
      </c>
      <c r="J111" s="54">
        <f ca="1">-'Fees and CF Timing (Calc)'!I73</f>
        <v>-63075000</v>
      </c>
      <c r="K111" s="54">
        <f ca="1">-'Fees and CF Timing (Calc)'!J73</f>
        <v>-63075000</v>
      </c>
      <c r="L111" s="54">
        <f ca="1">-'Fees and CF Timing (Calc)'!K73</f>
        <v>-63075000</v>
      </c>
      <c r="M111" s="54">
        <f ca="1">-'Fees and CF Timing (Calc)'!L73</f>
        <v>-63075000</v>
      </c>
      <c r="N111" s="54">
        <f ca="1">-'Fees and CF Timing (Calc)'!M73</f>
        <v>-63075000</v>
      </c>
      <c r="O111" s="54">
        <f ca="1">-'Fees and CF Timing (Calc)'!N73</f>
        <v>-63075000</v>
      </c>
      <c r="P111" s="54">
        <f ca="1">-'Fees and CF Timing (Calc)'!O73</f>
        <v>-63075000</v>
      </c>
      <c r="Q111" s="54">
        <f ca="1">-'Fees and CF Timing (Calc)'!P73</f>
        <v>-63075000</v>
      </c>
      <c r="R111" s="54">
        <f ca="1">-'Fees and CF Timing (Calc)'!Q73</f>
        <v>-63075000</v>
      </c>
      <c r="S111" s="54">
        <f ca="1">-'Fees and CF Timing (Calc)'!R73</f>
        <v>-63075000</v>
      </c>
      <c r="T111" s="54">
        <f ca="1">-'Fees and CF Timing (Calc)'!S73</f>
        <v>-63075000</v>
      </c>
      <c r="U111" s="54">
        <f ca="1">-'Fees and CF Timing (Calc)'!T73</f>
        <v>-63075000</v>
      </c>
      <c r="V111" s="54">
        <f ca="1">-'Fees and CF Timing (Calc)'!U73</f>
        <v>-63075000</v>
      </c>
      <c r="W111" s="54">
        <f ca="1">-'Fees and CF Timing (Calc)'!V73</f>
        <v>-63075000</v>
      </c>
      <c r="X111" s="54">
        <f ca="1">-'Fees and CF Timing (Calc)'!W73</f>
        <v>-54000000</v>
      </c>
      <c r="Y111" s="54">
        <f ca="1">-'Fees and CF Timing (Calc)'!X73</f>
        <v>0</v>
      </c>
      <c r="Z111" s="54">
        <f ca="1">-'Fees and CF Timing (Calc)'!Y73</f>
        <v>0</v>
      </c>
      <c r="AA111" s="54">
        <f ca="1">-'Fees and CF Timing (Calc)'!Z73</f>
        <v>0</v>
      </c>
      <c r="AB111" s="54">
        <f ca="1">-'Fees and CF Timing (Calc)'!AA73</f>
        <v>0</v>
      </c>
      <c r="AC111" s="54">
        <f ca="1">-'Fees and CF Timing (Calc)'!AB73</f>
        <v>0</v>
      </c>
      <c r="AD111" s="54">
        <f ca="1">-'Fees and CF Timing (Calc)'!AC73</f>
        <v>0</v>
      </c>
      <c r="AE111" s="54">
        <f ca="1">-'Fees and CF Timing (Calc)'!AD73</f>
        <v>0</v>
      </c>
      <c r="AF111" s="54">
        <f ca="1">-'Fees and CF Timing (Calc)'!AE73</f>
        <v>0</v>
      </c>
      <c r="AG111" s="54">
        <f ca="1">-'Fees and CF Timing (Calc)'!AF73</f>
        <v>0</v>
      </c>
      <c r="AH111" s="54">
        <f ca="1">-'Fees and CF Timing (Calc)'!AG73</f>
        <v>0</v>
      </c>
      <c r="AI111" s="54">
        <f ca="1">-'Fees and CF Timing (Calc)'!AH73</f>
        <v>0</v>
      </c>
      <c r="AJ111" s="54">
        <f ca="1">-'Fees and CF Timing (Calc)'!AI73</f>
        <v>0</v>
      </c>
      <c r="AK111" s="54">
        <f ca="1">-'Fees and CF Timing (Calc)'!AJ73</f>
        <v>0</v>
      </c>
      <c r="AL111" s="54">
        <f ca="1">-'Fees and CF Timing (Calc)'!AK73</f>
        <v>0</v>
      </c>
      <c r="AM111" s="54">
        <f ca="1">-'Fees and CF Timing (Calc)'!AL73</f>
        <v>0</v>
      </c>
      <c r="AN111" s="54">
        <f ca="1">-'Fees and CF Timing (Calc)'!AM73</f>
        <v>0</v>
      </c>
      <c r="AO111" s="54">
        <f ca="1">-'Fees and CF Timing (Calc)'!AN73</f>
        <v>0</v>
      </c>
      <c r="AP111" s="54">
        <f ca="1">-'Fees and CF Timing (Calc)'!AO73</f>
        <v>0</v>
      </c>
      <c r="AQ111" s="54">
        <f ca="1">-'Fees and CF Timing (Calc)'!AP73</f>
        <v>0</v>
      </c>
      <c r="AR111" s="54">
        <f ca="1">-'Fees and CF Timing (Calc)'!AQ73</f>
        <v>0</v>
      </c>
      <c r="AS111" s="54">
        <f ca="1">-'Fees and CF Timing (Calc)'!AR73</f>
        <v>0</v>
      </c>
      <c r="AT111" s="54">
        <f ca="1">-'Fees and CF Timing (Calc)'!AS73</f>
        <v>0</v>
      </c>
      <c r="AU111" s="54">
        <f ca="1">-'Fees and CF Timing (Calc)'!AT73</f>
        <v>0</v>
      </c>
      <c r="AV111" s="54">
        <f ca="1">-'Fees and CF Timing (Calc)'!AU73</f>
        <v>0</v>
      </c>
      <c r="AW111" s="54">
        <f ca="1">-'Fees and CF Timing (Calc)'!AV73</f>
        <v>0</v>
      </c>
      <c r="AX111" s="54">
        <f ca="1">-'Fees and CF Timing (Calc)'!AW73</f>
        <v>0</v>
      </c>
      <c r="AY111" s="54">
        <f ca="1">-'Fees and CF Timing (Calc)'!AX73</f>
        <v>0</v>
      </c>
      <c r="AZ111" s="54">
        <f ca="1">-'Fees and CF Timing (Calc)'!AY73</f>
        <v>0</v>
      </c>
      <c r="BA111" s="54">
        <f ca="1">-'Fees and CF Timing (Calc)'!AZ73</f>
        <v>0</v>
      </c>
      <c r="BB111" s="54">
        <f ca="1">-'Fees and CF Timing (Calc)'!BA73</f>
        <v>0</v>
      </c>
      <c r="BC111" s="54">
        <f ca="1">-'Fees and CF Timing (Calc)'!BB73</f>
        <v>0</v>
      </c>
      <c r="BD111" s="54">
        <f ca="1">-'Fees and CF Timing (Calc)'!BC73</f>
        <v>0</v>
      </c>
      <c r="BE111" s="54">
        <f ca="1">-'Fees and CF Timing (Calc)'!BD73</f>
        <v>0</v>
      </c>
      <c r="BF111" s="54">
        <f ca="1">-'Fees and CF Timing (Calc)'!BE73</f>
        <v>0</v>
      </c>
      <c r="BG111" s="54">
        <f ca="1">-'Fees and CF Timing (Calc)'!BF73</f>
        <v>0</v>
      </c>
      <c r="BH111" s="54">
        <f ca="1">-'Fees and CF Timing (Calc)'!BG73</f>
        <v>0</v>
      </c>
      <c r="BI111" s="54">
        <f ca="1">-'Fees and CF Timing (Calc)'!BH73</f>
        <v>0</v>
      </c>
      <c r="BJ111" s="54">
        <f ca="1">-'Fees and CF Timing (Calc)'!BI73</f>
        <v>0</v>
      </c>
      <c r="BK111" s="54">
        <f ca="1">-'Fees and CF Timing (Calc)'!BJ73</f>
        <v>0</v>
      </c>
      <c r="BL111" s="54">
        <f ca="1">-'Fees and CF Timing (Calc)'!BK73</f>
        <v>0</v>
      </c>
      <c r="BM111" s="54">
        <f ca="1">-'Fees and CF Timing (Calc)'!BL73</f>
        <v>0</v>
      </c>
      <c r="BN111" s="54">
        <f ca="1">-'Fees and CF Timing (Calc)'!BM73</f>
        <v>0</v>
      </c>
      <c r="BO111" s="54">
        <f ca="1">-'Fees and CF Timing (Calc)'!BN73</f>
        <v>0</v>
      </c>
      <c r="BP111" s="54">
        <f ca="1">-'Fees and CF Timing (Calc)'!BO73</f>
        <v>0</v>
      </c>
    </row>
    <row r="112" spans="3:68" x14ac:dyDescent="0.35">
      <c r="C112" s="9"/>
      <c r="D112" s="9"/>
      <c r="E112" t="s">
        <v>50</v>
      </c>
      <c r="F112" s="11">
        <f ca="1">IRR(I113:BP113,F6-1%)</f>
        <v>3.7093315040872543E-2</v>
      </c>
      <c r="G112" s="41" t="s">
        <v>16</v>
      </c>
      <c r="H112" s="41"/>
      <c r="I112" s="54">
        <f ca="1">I70+I74+I80+I87+I95+I102</f>
        <v>0</v>
      </c>
      <c r="J112" s="54">
        <f t="shared" ref="J112:AN112" ca="1" si="82">J70+J74+J80+J87+J95+J102</f>
        <v>0</v>
      </c>
      <c r="K112" s="54">
        <f t="shared" ca="1" si="82"/>
        <v>0</v>
      </c>
      <c r="L112" s="54">
        <f t="shared" ca="1" si="82"/>
        <v>0</v>
      </c>
      <c r="M112" s="54">
        <f t="shared" ca="1" si="82"/>
        <v>0</v>
      </c>
      <c r="N112" s="54">
        <f t="shared" ca="1" si="82"/>
        <v>0</v>
      </c>
      <c r="O112" s="54">
        <f t="shared" ca="1" si="82"/>
        <v>0</v>
      </c>
      <c r="P112" s="54">
        <f t="shared" ca="1" si="82"/>
        <v>0</v>
      </c>
      <c r="Q112" s="54">
        <f t="shared" ca="1" si="82"/>
        <v>0</v>
      </c>
      <c r="R112" s="54">
        <f t="shared" ca="1" si="82"/>
        <v>0</v>
      </c>
      <c r="S112" s="54">
        <f t="shared" ca="1" si="82"/>
        <v>0</v>
      </c>
      <c r="T112" s="54">
        <f t="shared" ca="1" si="82"/>
        <v>0</v>
      </c>
      <c r="U112" s="54">
        <f t="shared" ca="1" si="82"/>
        <v>0</v>
      </c>
      <c r="V112" s="54">
        <f t="shared" ca="1" si="82"/>
        <v>0</v>
      </c>
      <c r="W112" s="54">
        <f t="shared" ca="1" si="82"/>
        <v>0</v>
      </c>
      <c r="X112" s="54">
        <f t="shared" ca="1" si="82"/>
        <v>0</v>
      </c>
      <c r="Y112" s="54">
        <f t="shared" ca="1" si="82"/>
        <v>0</v>
      </c>
      <c r="Z112" s="54">
        <f t="shared" ca="1" si="82"/>
        <v>0</v>
      </c>
      <c r="AA112" s="54">
        <f t="shared" ca="1" si="82"/>
        <v>0</v>
      </c>
      <c r="AB112" s="54">
        <f t="shared" ca="1" si="82"/>
        <v>0</v>
      </c>
      <c r="AC112" s="54">
        <f t="shared" ca="1" si="82"/>
        <v>120415760.85779007</v>
      </c>
      <c r="AD112" s="54">
        <f t="shared" ca="1" si="82"/>
        <v>144510796.87500027</v>
      </c>
      <c r="AE112" s="54">
        <f t="shared" ca="1" si="82"/>
        <v>144696343.75000027</v>
      </c>
      <c r="AF112" s="54">
        <f t="shared" ca="1" si="82"/>
        <v>144881890.62500027</v>
      </c>
      <c r="AG112" s="54">
        <f t="shared" ca="1" si="82"/>
        <v>145067437.50000027</v>
      </c>
      <c r="AH112" s="54">
        <f t="shared" ca="1" si="82"/>
        <v>145252984.37500027</v>
      </c>
      <c r="AI112" s="54">
        <f t="shared" ca="1" si="82"/>
        <v>145438531.25000027</v>
      </c>
      <c r="AJ112" s="54">
        <f ca="1">AJ70+AJ74+AJ80+AJ87+AJ95+AJ102</f>
        <v>145624078.12500027</v>
      </c>
      <c r="AK112" s="54">
        <f t="shared" ca="1" si="82"/>
        <v>145809625.00000027</v>
      </c>
      <c r="AL112" s="54">
        <f t="shared" ca="1" si="82"/>
        <v>127807487.26678009</v>
      </c>
      <c r="AM112" s="54">
        <f t="shared" ca="1" si="82"/>
        <v>73090359.375000134</v>
      </c>
      <c r="AN112" s="54">
        <f t="shared" ca="1" si="82"/>
        <v>93596388.686661988</v>
      </c>
      <c r="AO112" s="54">
        <f t="shared" ref="AO112:BP112" ca="1" si="83">AO70+AO74+AO80+AO87+AO95+AO102</f>
        <v>117241450.00000022</v>
      </c>
      <c r="AP112" s="54">
        <f t="shared" ca="1" si="83"/>
        <v>117389887.50000022</v>
      </c>
      <c r="AQ112" s="54">
        <f t="shared" ca="1" si="83"/>
        <v>117538325.00000022</v>
      </c>
      <c r="AR112" s="54">
        <f t="shared" ca="1" si="83"/>
        <v>117686762.50000022</v>
      </c>
      <c r="AS112" s="54">
        <f t="shared" ca="1" si="83"/>
        <v>0</v>
      </c>
      <c r="AT112" s="54">
        <f t="shared" ca="1" si="83"/>
        <v>0</v>
      </c>
      <c r="AU112" s="54">
        <f t="shared" ca="1" si="83"/>
        <v>0</v>
      </c>
      <c r="AV112" s="54">
        <f t="shared" ca="1" si="83"/>
        <v>0</v>
      </c>
      <c r="AW112" s="54">
        <f t="shared" ca="1" si="83"/>
        <v>0</v>
      </c>
      <c r="AX112" s="54">
        <f t="shared" ca="1" si="83"/>
        <v>0</v>
      </c>
      <c r="AY112" s="54">
        <f t="shared" ca="1" si="83"/>
        <v>0</v>
      </c>
      <c r="AZ112" s="54">
        <f t="shared" ca="1" si="83"/>
        <v>0</v>
      </c>
      <c r="BA112" s="54">
        <f t="shared" ca="1" si="83"/>
        <v>0</v>
      </c>
      <c r="BB112" s="54">
        <f t="shared" ca="1" si="83"/>
        <v>0</v>
      </c>
      <c r="BC112" s="54">
        <f t="shared" ca="1" si="83"/>
        <v>0</v>
      </c>
      <c r="BD112" s="54">
        <f t="shared" ca="1" si="83"/>
        <v>0</v>
      </c>
      <c r="BE112" s="54">
        <f t="shared" ca="1" si="83"/>
        <v>0</v>
      </c>
      <c r="BF112" s="54">
        <f t="shared" ca="1" si="83"/>
        <v>0</v>
      </c>
      <c r="BG112" s="54">
        <f t="shared" ca="1" si="83"/>
        <v>0</v>
      </c>
      <c r="BH112" s="54">
        <f t="shared" ca="1" si="83"/>
        <v>0</v>
      </c>
      <c r="BI112" s="54">
        <f t="shared" ca="1" si="83"/>
        <v>0</v>
      </c>
      <c r="BJ112" s="54">
        <f t="shared" ca="1" si="83"/>
        <v>0</v>
      </c>
      <c r="BK112" s="54">
        <f t="shared" ca="1" si="83"/>
        <v>0</v>
      </c>
      <c r="BL112" s="54">
        <f t="shared" ca="1" si="83"/>
        <v>0</v>
      </c>
      <c r="BM112" s="54">
        <f t="shared" ca="1" si="83"/>
        <v>0</v>
      </c>
      <c r="BN112" s="54">
        <f t="shared" ca="1" si="83"/>
        <v>0</v>
      </c>
      <c r="BO112" s="54">
        <f t="shared" ca="1" si="83"/>
        <v>0</v>
      </c>
      <c r="BP112" s="54">
        <f t="shared" ca="1" si="83"/>
        <v>0</v>
      </c>
    </row>
    <row r="113" spans="3:68" x14ac:dyDescent="0.35">
      <c r="C113" s="9"/>
      <c r="D113" s="9"/>
      <c r="E113" t="s">
        <v>51</v>
      </c>
      <c r="F113" s="29">
        <f ca="1">F111/F110</f>
        <v>2.0460481086862354</v>
      </c>
      <c r="G113" s="41" t="s">
        <v>48</v>
      </c>
      <c r="H113" s="41"/>
      <c r="I113" s="54">
        <f ca="1">I111+I112</f>
        <v>-62950000</v>
      </c>
      <c r="J113" s="54">
        <f t="shared" ref="J113:P113" ca="1" si="84">J111+J112</f>
        <v>-63075000</v>
      </c>
      <c r="K113" s="54">
        <f t="shared" ca="1" si="84"/>
        <v>-63075000</v>
      </c>
      <c r="L113" s="54">
        <f t="shared" ca="1" si="84"/>
        <v>-63075000</v>
      </c>
      <c r="M113" s="54">
        <f t="shared" ca="1" si="84"/>
        <v>-63075000</v>
      </c>
      <c r="N113" s="54">
        <f t="shared" ca="1" si="84"/>
        <v>-63075000</v>
      </c>
      <c r="O113" s="54">
        <f t="shared" ca="1" si="84"/>
        <v>-63075000</v>
      </c>
      <c r="P113" s="54">
        <f t="shared" ca="1" si="84"/>
        <v>-63075000</v>
      </c>
      <c r="Q113" s="54">
        <f ca="1">Q111+Q112</f>
        <v>-63075000</v>
      </c>
      <c r="R113" s="54">
        <f ca="1">R111+R112</f>
        <v>-63075000</v>
      </c>
      <c r="S113" s="54">
        <f ca="1">S111+S112</f>
        <v>-63075000</v>
      </c>
      <c r="T113" s="54">
        <f ca="1">T111+T112</f>
        <v>-63075000</v>
      </c>
      <c r="U113" s="54">
        <f ca="1">U111+U112</f>
        <v>-63075000</v>
      </c>
      <c r="V113" s="54">
        <f t="shared" ref="V113:AS113" ca="1" si="85">V111+V112</f>
        <v>-63075000</v>
      </c>
      <c r="W113" s="54">
        <f t="shared" ca="1" si="85"/>
        <v>-63075000</v>
      </c>
      <c r="X113" s="54">
        <f t="shared" ca="1" si="85"/>
        <v>-54000000</v>
      </c>
      <c r="Y113" s="54">
        <f t="shared" ca="1" si="85"/>
        <v>0</v>
      </c>
      <c r="Z113" s="54">
        <f t="shared" ca="1" si="85"/>
        <v>0</v>
      </c>
      <c r="AA113" s="54">
        <f t="shared" ca="1" si="85"/>
        <v>0</v>
      </c>
      <c r="AB113" s="54">
        <f t="shared" ca="1" si="85"/>
        <v>0</v>
      </c>
      <c r="AC113" s="54">
        <f t="shared" ca="1" si="85"/>
        <v>120415760.85779007</v>
      </c>
      <c r="AD113" s="54">
        <f t="shared" ca="1" si="85"/>
        <v>144510796.87500027</v>
      </c>
      <c r="AE113" s="54">
        <f t="shared" ca="1" si="85"/>
        <v>144696343.75000027</v>
      </c>
      <c r="AF113" s="54">
        <f t="shared" ca="1" si="85"/>
        <v>144881890.62500027</v>
      </c>
      <c r="AG113" s="54">
        <f t="shared" ca="1" si="85"/>
        <v>145067437.50000027</v>
      </c>
      <c r="AH113" s="54">
        <f t="shared" ca="1" si="85"/>
        <v>145252984.37500027</v>
      </c>
      <c r="AI113" s="54">
        <f t="shared" ca="1" si="85"/>
        <v>145438531.25000027</v>
      </c>
      <c r="AJ113" s="54">
        <f t="shared" ca="1" si="85"/>
        <v>145624078.12500027</v>
      </c>
      <c r="AK113" s="54">
        <f t="shared" ca="1" si="85"/>
        <v>145809625.00000027</v>
      </c>
      <c r="AL113" s="54">
        <f t="shared" ca="1" si="85"/>
        <v>127807487.26678009</v>
      </c>
      <c r="AM113" s="54">
        <f t="shared" ca="1" si="85"/>
        <v>73090359.375000134</v>
      </c>
      <c r="AN113" s="54">
        <f t="shared" ca="1" si="85"/>
        <v>93596388.686661988</v>
      </c>
      <c r="AO113" s="54">
        <f t="shared" ca="1" si="85"/>
        <v>117241450.00000022</v>
      </c>
      <c r="AP113" s="54">
        <f t="shared" ca="1" si="85"/>
        <v>117389887.50000022</v>
      </c>
      <c r="AQ113" s="54">
        <f t="shared" ca="1" si="85"/>
        <v>117538325.00000022</v>
      </c>
      <c r="AR113" s="54">
        <f t="shared" ca="1" si="85"/>
        <v>117686762.50000022</v>
      </c>
      <c r="AS113" s="54">
        <f t="shared" ca="1" si="85"/>
        <v>0</v>
      </c>
      <c r="AT113" s="54">
        <f t="shared" ref="AT113:BP113" ca="1" si="86">AT111+AT112</f>
        <v>0</v>
      </c>
      <c r="AU113" s="54">
        <f t="shared" ca="1" si="86"/>
        <v>0</v>
      </c>
      <c r="AV113" s="54">
        <f t="shared" ca="1" si="86"/>
        <v>0</v>
      </c>
      <c r="AW113" s="54">
        <f t="shared" ca="1" si="86"/>
        <v>0</v>
      </c>
      <c r="AX113" s="54">
        <f t="shared" ca="1" si="86"/>
        <v>0</v>
      </c>
      <c r="AY113" s="54">
        <f t="shared" ca="1" si="86"/>
        <v>0</v>
      </c>
      <c r="AZ113" s="54">
        <f t="shared" ca="1" si="86"/>
        <v>0</v>
      </c>
      <c r="BA113" s="54">
        <f t="shared" ca="1" si="86"/>
        <v>0</v>
      </c>
      <c r="BB113" s="54">
        <f t="shared" ca="1" si="86"/>
        <v>0</v>
      </c>
      <c r="BC113" s="54">
        <f t="shared" ca="1" si="86"/>
        <v>0</v>
      </c>
      <c r="BD113" s="54">
        <f t="shared" ca="1" si="86"/>
        <v>0</v>
      </c>
      <c r="BE113" s="54">
        <f t="shared" ca="1" si="86"/>
        <v>0</v>
      </c>
      <c r="BF113" s="54">
        <f t="shared" ca="1" si="86"/>
        <v>0</v>
      </c>
      <c r="BG113" s="54">
        <f t="shared" ca="1" si="86"/>
        <v>0</v>
      </c>
      <c r="BH113" s="54">
        <f t="shared" ca="1" si="86"/>
        <v>0</v>
      </c>
      <c r="BI113" s="54">
        <f t="shared" ca="1" si="86"/>
        <v>0</v>
      </c>
      <c r="BJ113" s="54">
        <f t="shared" ca="1" si="86"/>
        <v>0</v>
      </c>
      <c r="BK113" s="54">
        <f t="shared" ca="1" si="86"/>
        <v>0</v>
      </c>
      <c r="BL113" s="54">
        <f t="shared" ca="1" si="86"/>
        <v>0</v>
      </c>
      <c r="BM113" s="54">
        <f t="shared" ca="1" si="86"/>
        <v>0</v>
      </c>
      <c r="BN113" s="54">
        <f t="shared" ca="1" si="86"/>
        <v>0</v>
      </c>
      <c r="BO113" s="54">
        <f t="shared" ca="1" si="86"/>
        <v>0</v>
      </c>
      <c r="BP113" s="54">
        <f t="shared" ca="1" si="86"/>
        <v>0</v>
      </c>
    </row>
    <row r="114" spans="3:68" x14ac:dyDescent="0.35">
      <c r="C114" s="9"/>
      <c r="D114" s="9"/>
      <c r="F114" s="165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</row>
    <row r="115" spans="3:68" x14ac:dyDescent="0.35">
      <c r="C115" s="9"/>
      <c r="D115" s="9"/>
      <c r="E115" t="s">
        <v>239</v>
      </c>
      <c r="F115" s="165">
        <f ca="1">(1+F112)^4-1</f>
        <v>0.15683478627617031</v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3:68" x14ac:dyDescent="0.35">
      <c r="C116" s="9"/>
      <c r="D116" s="9"/>
      <c r="F116" s="165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spans="3:68" x14ac:dyDescent="0.35">
      <c r="C117" s="9"/>
      <c r="D117" s="9"/>
      <c r="E117" s="9"/>
      <c r="F117" s="27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</row>
    <row r="118" spans="3:68" x14ac:dyDescent="0.35">
      <c r="C118" s="9"/>
      <c r="D118" s="9"/>
      <c r="E118" s="9"/>
      <c r="F118" s="166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</row>
    <row r="119" spans="3:68" x14ac:dyDescent="0.35">
      <c r="C119" s="9"/>
      <c r="D119" s="9"/>
      <c r="E119" s="9"/>
      <c r="F119" s="165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</row>
    <row r="120" spans="3:68" x14ac:dyDescent="0.35">
      <c r="C120" s="9"/>
      <c r="D120" s="9"/>
      <c r="E120" s="9"/>
      <c r="F120" s="165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3:68" x14ac:dyDescent="0.35">
      <c r="C121" s="9"/>
      <c r="D121" s="9"/>
      <c r="E121" s="9"/>
      <c r="F121" s="165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</row>
    <row r="122" spans="3:68" x14ac:dyDescent="0.35">
      <c r="C122" s="9"/>
      <c r="D122" s="9"/>
      <c r="E122" s="9"/>
      <c r="F122" s="165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</row>
    <row r="123" spans="3:68" x14ac:dyDescent="0.35">
      <c r="C123" s="9"/>
      <c r="D123" s="9"/>
      <c r="E123" s="9"/>
      <c r="F123" s="165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</row>
    <row r="124" spans="3:68" x14ac:dyDescent="0.35">
      <c r="C124" s="9"/>
      <c r="D124" s="9"/>
      <c r="E124" s="9"/>
      <c r="F124" s="25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</row>
    <row r="125" spans="3:68" x14ac:dyDescent="0.35">
      <c r="C125" s="9"/>
      <c r="D125" s="9"/>
      <c r="E125" s="9"/>
      <c r="F125" s="25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3:68" x14ac:dyDescent="0.35">
      <c r="C126" s="9"/>
      <c r="D126" s="9"/>
      <c r="E126" s="9"/>
      <c r="F126" s="25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</row>
    <row r="127" spans="3:68" x14ac:dyDescent="0.35">
      <c r="C127" s="9"/>
      <c r="D127" s="9"/>
      <c r="E127" s="9"/>
      <c r="F127" s="27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</row>
    <row r="128" spans="3:68" x14ac:dyDescent="0.35">
      <c r="C128" s="9"/>
      <c r="D128" s="9"/>
      <c r="E128" s="9"/>
      <c r="F128" s="27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</row>
    <row r="129" spans="3:18" x14ac:dyDescent="0.35">
      <c r="C129" s="9"/>
      <c r="D129" s="9"/>
      <c r="E129" s="9"/>
      <c r="F129" s="27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</row>
    <row r="130" spans="3:18" x14ac:dyDescent="0.35">
      <c r="C130" s="9"/>
      <c r="D130" s="9"/>
      <c r="E130" s="9"/>
      <c r="F130" s="27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</row>
    <row r="131" spans="3:18" x14ac:dyDescent="0.35">
      <c r="C131" s="9"/>
      <c r="D131" s="9"/>
      <c r="E131" s="9"/>
      <c r="F131" s="27"/>
      <c r="G131" s="9"/>
      <c r="H131" s="9"/>
      <c r="I131" s="19"/>
      <c r="J131" s="19"/>
      <c r="K131" s="19"/>
      <c r="L131" s="19"/>
      <c r="M131" s="19"/>
      <c r="N131" s="19"/>
      <c r="O131" s="19"/>
      <c r="P131" s="19"/>
      <c r="Q131" s="9"/>
      <c r="R131" s="9"/>
    </row>
    <row r="132" spans="3:18" x14ac:dyDescent="0.35">
      <c r="C132" s="9"/>
      <c r="D132" s="9"/>
      <c r="E132" s="9"/>
      <c r="F132" s="27"/>
      <c r="G132" s="9"/>
      <c r="H132" s="9"/>
      <c r="I132" s="19"/>
      <c r="J132" s="19"/>
      <c r="K132" s="19"/>
      <c r="L132" s="19"/>
      <c r="M132" s="19"/>
      <c r="N132" s="19"/>
      <c r="O132" s="19"/>
      <c r="P132" s="19"/>
      <c r="Q132" s="9"/>
      <c r="R132" s="9"/>
    </row>
    <row r="133" spans="3:18" x14ac:dyDescent="0.35">
      <c r="C133" s="9"/>
      <c r="D133" s="9"/>
      <c r="E133" s="9"/>
      <c r="F133" s="27"/>
      <c r="G133" s="9"/>
      <c r="H133" s="9"/>
      <c r="I133" s="19"/>
      <c r="J133" s="19"/>
      <c r="K133" s="19"/>
      <c r="L133" s="19"/>
      <c r="M133" s="19"/>
      <c r="N133" s="19"/>
      <c r="O133" s="19"/>
      <c r="P133" s="19"/>
      <c r="Q133" s="9"/>
      <c r="R133" s="9"/>
    </row>
    <row r="134" spans="3:18" x14ac:dyDescent="0.35">
      <c r="C134" s="9"/>
      <c r="D134" s="9"/>
      <c r="E134" s="9"/>
      <c r="F134" s="27"/>
      <c r="G134" s="9"/>
      <c r="H134" s="9"/>
      <c r="I134" s="19"/>
      <c r="J134" s="19"/>
      <c r="K134" s="19"/>
      <c r="L134" s="19"/>
      <c r="M134" s="19"/>
      <c r="N134" s="19"/>
      <c r="O134" s="19"/>
      <c r="P134" s="19"/>
      <c r="Q134" s="9"/>
      <c r="R134" s="9"/>
    </row>
    <row r="135" spans="3:18" x14ac:dyDescent="0.35">
      <c r="C135" s="9"/>
      <c r="D135" s="9"/>
      <c r="E135" s="9"/>
      <c r="F135" s="27"/>
      <c r="G135" s="9"/>
      <c r="H135" s="9"/>
      <c r="I135" s="19"/>
      <c r="J135" s="19"/>
      <c r="K135" s="19"/>
      <c r="L135" s="19"/>
      <c r="M135" s="19"/>
      <c r="N135" s="19"/>
      <c r="O135" s="19"/>
      <c r="P135" s="19"/>
      <c r="Q135" s="9"/>
      <c r="R135" s="9"/>
    </row>
    <row r="136" spans="3:18" x14ac:dyDescent="0.35">
      <c r="C136" s="9"/>
      <c r="D136" s="9"/>
      <c r="E136" s="9"/>
      <c r="F136" s="25"/>
      <c r="G136" s="9"/>
      <c r="H136" s="9"/>
      <c r="I136" s="19"/>
      <c r="J136" s="19"/>
      <c r="K136" s="19"/>
      <c r="L136" s="19"/>
      <c r="M136" s="19"/>
      <c r="N136" s="19"/>
      <c r="O136" s="19"/>
      <c r="P136" s="19"/>
      <c r="Q136" s="9"/>
      <c r="R136" s="9"/>
    </row>
    <row r="137" spans="3:18" x14ac:dyDescent="0.35">
      <c r="C137" s="9"/>
      <c r="D137" s="9"/>
      <c r="E137" s="9"/>
      <c r="F137" s="25"/>
      <c r="G137" s="9"/>
      <c r="H137" s="9"/>
      <c r="I137" s="19"/>
      <c r="J137" s="19"/>
      <c r="K137" s="19"/>
      <c r="L137" s="19"/>
      <c r="M137" s="19"/>
      <c r="N137" s="19"/>
      <c r="O137" s="19"/>
      <c r="P137" s="19"/>
      <c r="Q137" s="9"/>
      <c r="R137" s="9"/>
    </row>
    <row r="138" spans="3:18" x14ac:dyDescent="0.35">
      <c r="C138" s="9"/>
      <c r="D138" s="9"/>
      <c r="E138" s="9"/>
      <c r="F138" s="25"/>
      <c r="G138" s="9"/>
      <c r="H138" s="9"/>
      <c r="I138" s="22"/>
      <c r="J138" s="19"/>
      <c r="K138" s="19"/>
      <c r="L138" s="19"/>
      <c r="M138" s="19"/>
      <c r="N138" s="19"/>
      <c r="O138" s="19"/>
      <c r="P138" s="19"/>
      <c r="Q138" s="9"/>
      <c r="R138" s="9"/>
    </row>
    <row r="139" spans="3:18" x14ac:dyDescent="0.35">
      <c r="C139" s="9"/>
      <c r="D139" s="9"/>
      <c r="E139" s="9"/>
      <c r="F139" s="25"/>
      <c r="G139" s="9"/>
      <c r="H139" s="9"/>
      <c r="I139" s="22"/>
      <c r="J139" s="22"/>
      <c r="K139" s="22"/>
      <c r="L139" s="22"/>
      <c r="M139" s="22"/>
      <c r="N139" s="22"/>
      <c r="O139" s="22"/>
      <c r="P139" s="22"/>
      <c r="Q139" s="9"/>
      <c r="R139" s="9"/>
    </row>
    <row r="140" spans="3:18" x14ac:dyDescent="0.35">
      <c r="C140" s="9"/>
      <c r="D140" s="9"/>
      <c r="E140" s="9"/>
      <c r="F140" s="25"/>
      <c r="G140" s="9"/>
      <c r="H140" s="9"/>
      <c r="I140" s="24"/>
      <c r="J140" s="22"/>
      <c r="K140" s="22"/>
      <c r="L140" s="22"/>
      <c r="M140" s="22"/>
      <c r="N140" s="22"/>
      <c r="O140" s="22"/>
      <c r="P140" s="22"/>
      <c r="Q140" s="9"/>
      <c r="R140" s="9"/>
    </row>
    <row r="141" spans="3:18" x14ac:dyDescent="0.35">
      <c r="C141" s="9"/>
      <c r="D141" s="9"/>
      <c r="E141" s="9"/>
      <c r="F141" s="25"/>
      <c r="G141" s="9"/>
      <c r="H141" s="9"/>
      <c r="I141" s="22"/>
      <c r="J141" s="22"/>
      <c r="K141" s="22"/>
      <c r="L141" s="22"/>
      <c r="M141" s="22"/>
      <c r="N141" s="22"/>
      <c r="O141" s="22"/>
      <c r="P141" s="22"/>
      <c r="Q141" s="9"/>
      <c r="R141" s="9"/>
    </row>
    <row r="142" spans="3:18" x14ac:dyDescent="0.35">
      <c r="C142" s="9"/>
      <c r="D142" s="9"/>
      <c r="E142" s="9"/>
      <c r="F142" s="25"/>
      <c r="G142" s="9"/>
      <c r="H142" s="9"/>
      <c r="I142" s="22"/>
      <c r="J142" s="22"/>
      <c r="K142" s="22"/>
      <c r="L142" s="22"/>
      <c r="M142" s="22"/>
      <c r="N142" s="22"/>
      <c r="O142" s="22"/>
      <c r="P142" s="22"/>
      <c r="Q142" s="9"/>
      <c r="R142" s="9"/>
    </row>
    <row r="143" spans="3:18" x14ac:dyDescent="0.35">
      <c r="C143" s="9"/>
      <c r="D143" s="9"/>
      <c r="E143" s="9"/>
      <c r="F143" s="25"/>
      <c r="G143" s="9"/>
      <c r="H143" s="9"/>
      <c r="I143" s="22"/>
      <c r="J143" s="22"/>
      <c r="K143" s="22"/>
      <c r="L143" s="22"/>
      <c r="M143" s="22"/>
      <c r="N143" s="22"/>
      <c r="O143" s="22"/>
      <c r="P143" s="22"/>
      <c r="Q143" s="9"/>
      <c r="R143" s="9"/>
    </row>
    <row r="144" spans="3:18" x14ac:dyDescent="0.35">
      <c r="C144" s="9"/>
      <c r="D144" s="9"/>
      <c r="E144" s="9"/>
      <c r="F144" s="27"/>
      <c r="G144" s="9"/>
      <c r="H144" s="9"/>
      <c r="I144" s="25"/>
      <c r="J144" s="25"/>
      <c r="K144" s="25"/>
      <c r="L144" s="25"/>
      <c r="M144" s="25"/>
      <c r="N144" s="25"/>
      <c r="O144" s="25"/>
      <c r="P144" s="25"/>
      <c r="Q144" s="9"/>
      <c r="R144" s="9"/>
    </row>
    <row r="145" spans="3:18" x14ac:dyDescent="0.35">
      <c r="C145" s="9"/>
      <c r="D145" s="9"/>
      <c r="E145" s="9"/>
      <c r="F145" s="27"/>
      <c r="G145" s="9"/>
      <c r="H145" s="9"/>
      <c r="I145" s="25"/>
      <c r="J145" s="25"/>
      <c r="K145" s="25"/>
      <c r="L145" s="25"/>
      <c r="M145" s="25"/>
      <c r="N145" s="25"/>
      <c r="O145" s="25"/>
      <c r="P145" s="25"/>
      <c r="Q145" s="9"/>
      <c r="R145" s="9"/>
    </row>
    <row r="146" spans="3:18" x14ac:dyDescent="0.35">
      <c r="C146" s="9"/>
      <c r="D146" s="9"/>
      <c r="E146" s="9"/>
      <c r="F146" s="25"/>
      <c r="G146" s="9"/>
      <c r="H146" s="9"/>
      <c r="I146" s="25"/>
      <c r="J146" s="25"/>
      <c r="K146" s="25"/>
      <c r="L146" s="25"/>
      <c r="M146" s="25"/>
      <c r="N146" s="25"/>
      <c r="O146" s="25"/>
      <c r="P146" s="25"/>
      <c r="Q146" s="9"/>
      <c r="R146" s="9"/>
    </row>
    <row r="147" spans="3:18" x14ac:dyDescent="0.35">
      <c r="C147" s="9"/>
      <c r="D147" s="9"/>
      <c r="E147" s="9"/>
      <c r="F147" s="27"/>
      <c r="G147" s="9"/>
      <c r="H147" s="9"/>
      <c r="I147" s="25"/>
      <c r="J147" s="25"/>
      <c r="K147" s="25"/>
      <c r="L147" s="25"/>
      <c r="M147" s="25"/>
      <c r="N147" s="25"/>
      <c r="O147" s="25"/>
      <c r="P147" s="25"/>
      <c r="Q147" s="9"/>
      <c r="R147" s="9"/>
    </row>
    <row r="148" spans="3:18" x14ac:dyDescent="0.35">
      <c r="C148" s="9"/>
      <c r="D148" s="9"/>
      <c r="E148" s="9"/>
      <c r="F148" s="25"/>
      <c r="G148" s="9"/>
      <c r="H148" s="9"/>
      <c r="I148" s="19"/>
      <c r="J148" s="19"/>
      <c r="K148" s="19"/>
      <c r="L148" s="19"/>
      <c r="M148" s="19"/>
      <c r="N148" s="19"/>
      <c r="O148" s="19"/>
      <c r="P148" s="19"/>
      <c r="Q148" s="9"/>
      <c r="R148" s="9"/>
    </row>
    <row r="149" spans="3:18" x14ac:dyDescent="0.35">
      <c r="C149" s="9"/>
      <c r="D149" s="9"/>
      <c r="E149" s="9"/>
      <c r="F149" s="25"/>
      <c r="G149" s="9"/>
      <c r="H149" s="9"/>
      <c r="I149" s="19"/>
      <c r="J149" s="19"/>
      <c r="K149" s="19"/>
      <c r="L149" s="19"/>
      <c r="M149" s="19"/>
      <c r="N149" s="19"/>
      <c r="O149" s="19"/>
      <c r="P149" s="19"/>
      <c r="Q149" s="9"/>
      <c r="R149" s="9"/>
    </row>
    <row r="150" spans="3:18" x14ac:dyDescent="0.35">
      <c r="C150" s="9"/>
      <c r="D150" s="9"/>
      <c r="E150" s="9"/>
      <c r="F150" s="25"/>
      <c r="G150" s="9"/>
      <c r="H150" s="9"/>
      <c r="I150" s="19"/>
      <c r="J150" s="19"/>
      <c r="K150" s="19"/>
      <c r="L150" s="19"/>
      <c r="M150" s="19"/>
      <c r="N150" s="19"/>
      <c r="O150" s="19"/>
      <c r="P150" s="19"/>
      <c r="Q150" s="9"/>
      <c r="R150" s="9"/>
    </row>
    <row r="151" spans="3:18" x14ac:dyDescent="0.35">
      <c r="C151" s="9"/>
      <c r="D151" s="9"/>
      <c r="E151" s="9"/>
      <c r="F151" s="27"/>
      <c r="G151" s="26"/>
      <c r="H151" s="26"/>
      <c r="I151" s="19"/>
      <c r="J151" s="19"/>
      <c r="K151" s="19"/>
      <c r="L151" s="19"/>
      <c r="M151" s="19"/>
      <c r="N151" s="19"/>
      <c r="O151" s="19"/>
      <c r="P151" s="19"/>
      <c r="Q151" s="9"/>
      <c r="R151" s="9"/>
    </row>
    <row r="152" spans="3:18" x14ac:dyDescent="0.35">
      <c r="C152" s="9"/>
      <c r="D152" s="9"/>
      <c r="E152" s="9"/>
      <c r="F152" s="27"/>
      <c r="G152" s="9"/>
      <c r="H152" s="9"/>
      <c r="I152" s="19"/>
      <c r="J152" s="19"/>
      <c r="K152" s="19"/>
      <c r="L152" s="19"/>
      <c r="M152" s="19"/>
      <c r="N152" s="19"/>
      <c r="O152" s="19"/>
      <c r="P152" s="19"/>
      <c r="Q152" s="9"/>
      <c r="R152" s="9"/>
    </row>
    <row r="153" spans="3:18" x14ac:dyDescent="0.35">
      <c r="C153" s="9"/>
      <c r="D153" s="9"/>
      <c r="E153" s="9"/>
      <c r="F153" s="25"/>
      <c r="G153" s="9"/>
      <c r="H153" s="9"/>
      <c r="I153" s="19"/>
      <c r="J153" s="19"/>
      <c r="K153" s="19"/>
      <c r="L153" s="19"/>
      <c r="M153" s="19"/>
      <c r="N153" s="19"/>
      <c r="O153" s="19"/>
      <c r="P153" s="19"/>
      <c r="Q153" s="9"/>
      <c r="R153" s="9"/>
    </row>
    <row r="154" spans="3:18" x14ac:dyDescent="0.35">
      <c r="C154" s="9"/>
      <c r="D154" s="9"/>
      <c r="E154" s="9"/>
      <c r="F154" s="25"/>
      <c r="G154" s="9"/>
      <c r="H154" s="9"/>
      <c r="I154" s="19"/>
      <c r="J154" s="19"/>
      <c r="K154" s="19"/>
      <c r="L154" s="19"/>
      <c r="M154" s="19"/>
      <c r="N154" s="19"/>
      <c r="O154" s="19"/>
      <c r="P154" s="19"/>
      <c r="Q154" s="9"/>
      <c r="R154" s="9"/>
    </row>
    <row r="155" spans="3:18" x14ac:dyDescent="0.35">
      <c r="C155" s="9"/>
      <c r="D155" s="9"/>
      <c r="E155" s="9"/>
      <c r="F155" s="25"/>
      <c r="G155" s="9"/>
      <c r="H155" s="9"/>
      <c r="I155" s="19"/>
      <c r="J155" s="19"/>
      <c r="K155" s="19"/>
      <c r="L155" s="19"/>
      <c r="M155" s="19"/>
      <c r="N155" s="19"/>
      <c r="O155" s="19"/>
      <c r="P155" s="19"/>
      <c r="Q155" s="9"/>
      <c r="R155" s="9"/>
    </row>
    <row r="156" spans="3:18" x14ac:dyDescent="0.35">
      <c r="C156" s="9"/>
      <c r="D156" s="9"/>
      <c r="E156" s="9"/>
      <c r="F156" s="28"/>
      <c r="G156" s="26"/>
      <c r="H156" s="26"/>
      <c r="I156" s="19"/>
      <c r="J156" s="19"/>
      <c r="K156" s="19"/>
      <c r="L156" s="19"/>
      <c r="M156" s="19"/>
      <c r="N156" s="19"/>
      <c r="O156" s="19"/>
      <c r="P156" s="19"/>
      <c r="Q156" s="9"/>
      <c r="R156" s="9"/>
    </row>
    <row r="157" spans="3:18" x14ac:dyDescent="0.35">
      <c r="C157" s="9"/>
      <c r="D157" s="9"/>
      <c r="E157" s="9"/>
      <c r="F157" s="28"/>
      <c r="G157" s="26"/>
      <c r="H157" s="26"/>
      <c r="I157" s="19"/>
      <c r="J157" s="19"/>
      <c r="K157" s="19"/>
      <c r="L157" s="19"/>
      <c r="M157" s="19"/>
      <c r="N157" s="19"/>
      <c r="O157" s="19"/>
      <c r="P157" s="19"/>
      <c r="Q157" s="9"/>
      <c r="R157" s="9"/>
    </row>
    <row r="158" spans="3:18" x14ac:dyDescent="0.35">
      <c r="C158" s="9"/>
      <c r="D158" s="9"/>
      <c r="E158" s="9"/>
      <c r="F158" s="28"/>
      <c r="G158" s="9"/>
      <c r="H158" s="9"/>
      <c r="I158" s="19"/>
      <c r="J158" s="19"/>
      <c r="K158" s="19"/>
      <c r="L158" s="19"/>
      <c r="M158" s="19"/>
      <c r="N158" s="19"/>
      <c r="O158" s="19"/>
      <c r="P158" s="19"/>
      <c r="Q158" s="9"/>
      <c r="R158" s="9"/>
    </row>
    <row r="159" spans="3:18" x14ac:dyDescent="0.35">
      <c r="C159" s="9"/>
      <c r="D159" s="9"/>
      <c r="E159" s="9"/>
      <c r="F159" s="28"/>
      <c r="G159" s="9"/>
      <c r="H159" s="9"/>
      <c r="I159" s="19"/>
      <c r="J159" s="19"/>
      <c r="K159" s="19"/>
      <c r="L159" s="19"/>
      <c r="M159" s="19"/>
      <c r="N159" s="19"/>
      <c r="O159" s="19"/>
      <c r="P159" s="19"/>
      <c r="Q159" s="9"/>
      <c r="R159" s="9"/>
    </row>
    <row r="160" spans="3:18" x14ac:dyDescent="0.35">
      <c r="C160" s="9"/>
      <c r="D160" s="9"/>
      <c r="E160" s="9"/>
      <c r="F160" s="25"/>
      <c r="G160" s="9"/>
      <c r="H160" s="9"/>
      <c r="I160" s="19"/>
      <c r="J160" s="19"/>
      <c r="K160" s="19"/>
      <c r="L160" s="19"/>
      <c r="M160" s="19"/>
      <c r="N160" s="19"/>
      <c r="O160" s="19"/>
      <c r="P160" s="19"/>
      <c r="Q160" s="9"/>
      <c r="R160" s="9"/>
    </row>
    <row r="161" spans="3:18" x14ac:dyDescent="0.35">
      <c r="C161" s="9"/>
      <c r="D161" s="9"/>
      <c r="E161" s="9"/>
      <c r="F161" s="27"/>
      <c r="G161" s="9"/>
      <c r="H161" s="9"/>
      <c r="I161" s="19"/>
      <c r="J161" s="19"/>
      <c r="K161" s="19"/>
      <c r="L161" s="19"/>
      <c r="M161" s="19"/>
      <c r="N161" s="19"/>
      <c r="O161" s="19"/>
      <c r="P161" s="19"/>
      <c r="Q161" s="9"/>
      <c r="R161" s="9"/>
    </row>
    <row r="162" spans="3:18" x14ac:dyDescent="0.35">
      <c r="C162" s="9"/>
      <c r="D162" s="9"/>
      <c r="E162" s="9"/>
      <c r="F162" s="25"/>
      <c r="G162" s="9"/>
      <c r="H162" s="9"/>
      <c r="I162" s="19"/>
      <c r="J162" s="19"/>
      <c r="K162" s="19"/>
      <c r="L162" s="19"/>
      <c r="M162" s="19"/>
      <c r="N162" s="19"/>
      <c r="O162" s="19"/>
      <c r="P162" s="19"/>
      <c r="Q162" s="9"/>
      <c r="R162" s="9"/>
    </row>
    <row r="163" spans="3:18" x14ac:dyDescent="0.35">
      <c r="C163" s="9"/>
      <c r="D163" s="9"/>
      <c r="E163" s="9"/>
      <c r="F163" s="25"/>
      <c r="G163" s="9"/>
      <c r="H163" s="9"/>
      <c r="I163" s="19"/>
      <c r="J163" s="19"/>
      <c r="K163" s="19"/>
      <c r="L163" s="19"/>
      <c r="M163" s="19"/>
      <c r="N163" s="19"/>
      <c r="O163" s="19"/>
      <c r="P163" s="19"/>
      <c r="Q163" s="9"/>
      <c r="R163" s="9"/>
    </row>
    <row r="164" spans="3:18" x14ac:dyDescent="0.35">
      <c r="C164" s="9"/>
      <c r="D164" s="9"/>
      <c r="E164" s="9"/>
      <c r="F164" s="25"/>
      <c r="G164" s="9"/>
      <c r="H164" s="9"/>
      <c r="I164" s="19"/>
      <c r="J164" s="19"/>
      <c r="K164" s="19"/>
      <c r="L164" s="19"/>
      <c r="M164" s="19"/>
      <c r="N164" s="19"/>
      <c r="O164" s="19"/>
      <c r="P164" s="19"/>
      <c r="Q164" s="9"/>
      <c r="R164" s="9"/>
    </row>
    <row r="165" spans="3:18" x14ac:dyDescent="0.35">
      <c r="C165" s="9"/>
      <c r="D165" s="9"/>
      <c r="E165" s="9"/>
      <c r="F165" s="25"/>
      <c r="G165" s="9"/>
      <c r="H165" s="9"/>
      <c r="I165" s="19"/>
      <c r="J165" s="19"/>
      <c r="K165" s="19"/>
      <c r="L165" s="19"/>
      <c r="M165" s="19"/>
      <c r="N165" s="19"/>
      <c r="O165" s="19"/>
      <c r="P165" s="19"/>
      <c r="Q165" s="9"/>
      <c r="R165" s="9"/>
    </row>
    <row r="166" spans="3:18" x14ac:dyDescent="0.35">
      <c r="E166" s="9"/>
      <c r="G166" s="9"/>
      <c r="H166" s="9"/>
      <c r="I166" s="19"/>
      <c r="J166" s="19"/>
      <c r="K166" s="19"/>
      <c r="L166" s="19"/>
      <c r="M166" s="19"/>
      <c r="N166" s="19"/>
      <c r="O166" s="19"/>
      <c r="P166" s="19"/>
      <c r="Q166" s="9"/>
      <c r="R166" s="9"/>
    </row>
    <row r="167" spans="3:18" x14ac:dyDescent="0.35">
      <c r="G167" s="9"/>
      <c r="H167" s="9"/>
      <c r="I167" s="19"/>
      <c r="J167" s="19"/>
      <c r="K167" s="19"/>
      <c r="L167" s="19"/>
      <c r="M167" s="19"/>
      <c r="N167" s="19"/>
      <c r="O167" s="19"/>
      <c r="P167" s="19"/>
      <c r="Q167" s="9"/>
      <c r="R167" s="9"/>
    </row>
    <row r="168" spans="3:18" x14ac:dyDescent="0.35">
      <c r="G168" s="9"/>
      <c r="H168" s="9"/>
      <c r="I168" s="25"/>
      <c r="J168" s="25"/>
      <c r="K168" s="25"/>
      <c r="L168" s="25"/>
      <c r="M168" s="25"/>
      <c r="N168" s="25"/>
      <c r="O168" s="25"/>
      <c r="P168" s="25"/>
      <c r="Q168" s="9"/>
      <c r="R168" s="9"/>
    </row>
    <row r="169" spans="3:18" x14ac:dyDescent="0.35">
      <c r="G169" s="9"/>
      <c r="H169" s="9"/>
      <c r="I169" s="25"/>
      <c r="J169" s="25"/>
      <c r="K169" s="25"/>
      <c r="L169" s="25"/>
      <c r="M169" s="25"/>
      <c r="N169" s="25"/>
      <c r="O169" s="25"/>
      <c r="P169" s="25"/>
      <c r="Q169" s="9"/>
      <c r="R169" s="9"/>
    </row>
    <row r="170" spans="3:18" x14ac:dyDescent="0.35">
      <c r="G170" s="9"/>
      <c r="H170" s="9"/>
      <c r="I170" s="25"/>
      <c r="J170" s="25"/>
      <c r="K170" s="25"/>
      <c r="L170" s="25"/>
      <c r="M170" s="25"/>
      <c r="N170" s="25"/>
      <c r="O170" s="25"/>
      <c r="P170" s="25"/>
      <c r="Q170" s="9"/>
      <c r="R170" s="9"/>
    </row>
    <row r="171" spans="3:18" x14ac:dyDescent="0.35">
      <c r="G171" s="9"/>
      <c r="H171" s="9"/>
      <c r="I171" s="22"/>
      <c r="J171" s="22"/>
      <c r="K171" s="22"/>
      <c r="L171" s="22"/>
      <c r="M171" s="22"/>
      <c r="N171" s="22"/>
      <c r="O171" s="22"/>
      <c r="P171" s="22"/>
      <c r="Q171" s="9"/>
      <c r="R171" s="9"/>
    </row>
    <row r="172" spans="3:18" x14ac:dyDescent="0.35">
      <c r="G172" s="9"/>
      <c r="H172" s="9"/>
      <c r="I172" s="22"/>
      <c r="J172" s="22"/>
      <c r="K172" s="22"/>
      <c r="L172" s="22"/>
      <c r="M172" s="22"/>
      <c r="N172" s="22"/>
      <c r="O172" s="22"/>
      <c r="P172" s="22"/>
      <c r="Q172" s="9"/>
      <c r="R172" s="9"/>
    </row>
    <row r="173" spans="3:18" x14ac:dyDescent="0.35">
      <c r="G173" s="9"/>
      <c r="H173" s="9"/>
      <c r="I173" s="19"/>
      <c r="J173" s="19"/>
      <c r="K173" s="19"/>
      <c r="L173" s="19"/>
      <c r="M173" s="19"/>
      <c r="N173" s="19"/>
      <c r="O173" s="19"/>
      <c r="P173" s="19"/>
      <c r="Q173" s="9"/>
      <c r="R173" s="9"/>
    </row>
    <row r="174" spans="3:18" x14ac:dyDescent="0.35">
      <c r="G174" s="9"/>
      <c r="H174" s="9"/>
      <c r="I174" s="19"/>
      <c r="J174" s="19"/>
      <c r="K174" s="19"/>
      <c r="L174" s="19"/>
      <c r="M174" s="19"/>
      <c r="N174" s="19"/>
      <c r="O174" s="19"/>
      <c r="P174" s="19"/>
      <c r="Q174" s="9"/>
      <c r="R174" s="9"/>
    </row>
    <row r="175" spans="3:18" x14ac:dyDescent="0.35">
      <c r="G175" s="9"/>
      <c r="H175" s="9"/>
      <c r="I175" s="19"/>
      <c r="J175" s="19"/>
      <c r="K175" s="19"/>
      <c r="L175" s="19"/>
      <c r="M175" s="19"/>
      <c r="N175" s="19"/>
      <c r="O175" s="19"/>
      <c r="P175" s="19"/>
      <c r="Q175" s="9"/>
      <c r="R175" s="9"/>
    </row>
    <row r="176" spans="3:18" x14ac:dyDescent="0.35">
      <c r="G176" s="9"/>
      <c r="H176" s="9"/>
      <c r="I176" s="19"/>
      <c r="J176" s="19"/>
      <c r="K176" s="19"/>
      <c r="L176" s="19"/>
      <c r="M176" s="19"/>
      <c r="N176" s="19"/>
      <c r="O176" s="19"/>
      <c r="P176" s="19"/>
      <c r="Q176" s="9"/>
      <c r="R176" s="9"/>
    </row>
    <row r="177" spans="7:18" x14ac:dyDescent="0.35">
      <c r="G177" s="9"/>
      <c r="H177" s="9"/>
      <c r="I177" s="19"/>
      <c r="J177" s="19"/>
      <c r="K177" s="19"/>
      <c r="L177" s="19"/>
      <c r="M177" s="19"/>
      <c r="N177" s="19"/>
      <c r="O177" s="19"/>
      <c r="P177" s="19"/>
      <c r="Q177" s="9"/>
      <c r="R177" s="9"/>
    </row>
    <row r="178" spans="7:18" x14ac:dyDescent="0.35">
      <c r="G178" s="9"/>
      <c r="H178" s="9"/>
      <c r="I178" s="19"/>
      <c r="J178" s="19"/>
      <c r="K178" s="19"/>
      <c r="L178" s="19"/>
      <c r="M178" s="19"/>
      <c r="N178" s="19"/>
      <c r="O178" s="19"/>
      <c r="P178" s="19"/>
      <c r="Q178" s="9"/>
      <c r="R178" s="9"/>
    </row>
    <row r="179" spans="7:18" x14ac:dyDescent="0.35">
      <c r="G179" s="9"/>
      <c r="H179" s="9"/>
      <c r="I179" s="19"/>
      <c r="J179" s="19"/>
      <c r="K179" s="19"/>
      <c r="L179" s="19"/>
      <c r="M179" s="19"/>
      <c r="N179" s="19"/>
      <c r="O179" s="19"/>
      <c r="P179" s="19"/>
      <c r="Q179" s="9"/>
      <c r="R179" s="9"/>
    </row>
    <row r="180" spans="7:18" x14ac:dyDescent="0.35">
      <c r="G180" s="9"/>
      <c r="H180" s="9"/>
      <c r="I180" s="19"/>
      <c r="J180" s="19"/>
      <c r="K180" s="19"/>
      <c r="L180" s="19"/>
      <c r="M180" s="19"/>
      <c r="N180" s="19"/>
      <c r="O180" s="19"/>
      <c r="P180" s="19"/>
      <c r="Q180" s="9"/>
      <c r="R180" s="9"/>
    </row>
    <row r="181" spans="7:18" x14ac:dyDescent="0.35">
      <c r="G181" s="9"/>
      <c r="H181" s="9"/>
      <c r="I181" s="19"/>
      <c r="J181" s="19"/>
      <c r="K181" s="19"/>
      <c r="L181" s="19"/>
      <c r="M181" s="19"/>
      <c r="N181" s="19"/>
      <c r="O181" s="19"/>
      <c r="P181" s="19"/>
      <c r="Q181" s="9"/>
      <c r="R181" s="9"/>
    </row>
    <row r="182" spans="7:18" x14ac:dyDescent="0.35"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</row>
    <row r="183" spans="7:18" x14ac:dyDescent="0.35"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</row>
    <row r="184" spans="7:18" x14ac:dyDescent="0.35"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</row>
    <row r="185" spans="7:18" x14ac:dyDescent="0.35"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7:18" x14ac:dyDescent="0.35"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7:18" x14ac:dyDescent="0.35"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</row>
  </sheetData>
  <mergeCells count="1">
    <mergeCell ref="B4:D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theme="8" tint="0.79998168889431442"/>
  </sheetPr>
  <dimension ref="A2:BR172"/>
  <sheetViews>
    <sheetView topLeftCell="A13" zoomScale="90" zoomScaleNormal="90" workbookViewId="0">
      <selection activeCell="H24" sqref="H24"/>
    </sheetView>
  </sheetViews>
  <sheetFormatPr defaultRowHeight="14.5" x14ac:dyDescent="0.35"/>
  <cols>
    <col min="1" max="1" width="9.1796875" customWidth="1"/>
    <col min="2" max="2" width="25.453125" bestFit="1" customWidth="1"/>
    <col min="3" max="3" width="11.1796875" customWidth="1"/>
    <col min="4" max="5" width="9.1796875" customWidth="1"/>
    <col min="6" max="6" width="25.81640625" customWidth="1"/>
    <col min="7" max="7" width="33.453125" bestFit="1" customWidth="1"/>
    <col min="8" max="8" width="4.453125" customWidth="1"/>
    <col min="9" max="24" width="14" bestFit="1" customWidth="1"/>
    <col min="25" max="25" width="15" bestFit="1" customWidth="1"/>
    <col min="26" max="68" width="14" bestFit="1" customWidth="1"/>
    <col min="77" max="77" width="12.453125" bestFit="1" customWidth="1"/>
    <col min="78" max="78" width="10.54296875" bestFit="1" customWidth="1"/>
    <col min="82" max="82" width="20.453125" bestFit="1" customWidth="1"/>
  </cols>
  <sheetData>
    <row r="2" spans="2:70" x14ac:dyDescent="0.35">
      <c r="G2" s="10" t="s">
        <v>86</v>
      </c>
      <c r="I2" s="74">
        <f>ROUNDUP(I3/4,)</f>
        <v>1</v>
      </c>
      <c r="J2" s="74">
        <f t="shared" ref="J2:BP2" si="0">ROUNDUP(J3/4,)</f>
        <v>1</v>
      </c>
      <c r="K2" s="74">
        <f t="shared" si="0"/>
        <v>1</v>
      </c>
      <c r="L2" s="74">
        <f t="shared" si="0"/>
        <v>1</v>
      </c>
      <c r="M2" s="74">
        <f t="shared" si="0"/>
        <v>2</v>
      </c>
      <c r="N2" s="74">
        <f t="shared" si="0"/>
        <v>2</v>
      </c>
      <c r="O2" s="74">
        <f t="shared" si="0"/>
        <v>2</v>
      </c>
      <c r="P2" s="74">
        <f t="shared" si="0"/>
        <v>2</v>
      </c>
      <c r="Q2" s="74">
        <f t="shared" si="0"/>
        <v>3</v>
      </c>
      <c r="R2" s="74">
        <f t="shared" si="0"/>
        <v>3</v>
      </c>
      <c r="S2" s="74">
        <f t="shared" si="0"/>
        <v>3</v>
      </c>
      <c r="T2" s="74">
        <f t="shared" si="0"/>
        <v>3</v>
      </c>
      <c r="U2" s="74">
        <f t="shared" si="0"/>
        <v>4</v>
      </c>
      <c r="V2" s="74">
        <f t="shared" si="0"/>
        <v>4</v>
      </c>
      <c r="W2" s="74">
        <f t="shared" si="0"/>
        <v>4</v>
      </c>
      <c r="X2" s="74">
        <f t="shared" si="0"/>
        <v>4</v>
      </c>
      <c r="Y2" s="74">
        <f t="shared" si="0"/>
        <v>5</v>
      </c>
      <c r="Z2" s="74">
        <f t="shared" si="0"/>
        <v>5</v>
      </c>
      <c r="AA2" s="74">
        <f t="shared" si="0"/>
        <v>5</v>
      </c>
      <c r="AB2" s="74">
        <f t="shared" si="0"/>
        <v>5</v>
      </c>
      <c r="AC2" s="74">
        <f t="shared" si="0"/>
        <v>6</v>
      </c>
      <c r="AD2" s="74">
        <f t="shared" si="0"/>
        <v>6</v>
      </c>
      <c r="AE2" s="74">
        <f t="shared" si="0"/>
        <v>6</v>
      </c>
      <c r="AF2" s="74">
        <f t="shared" si="0"/>
        <v>6</v>
      </c>
      <c r="AG2" s="74">
        <f t="shared" si="0"/>
        <v>7</v>
      </c>
      <c r="AH2" s="74">
        <f t="shared" si="0"/>
        <v>7</v>
      </c>
      <c r="AI2" s="74">
        <f t="shared" si="0"/>
        <v>7</v>
      </c>
      <c r="AJ2" s="74">
        <f t="shared" si="0"/>
        <v>7</v>
      </c>
      <c r="AK2" s="74">
        <f t="shared" si="0"/>
        <v>8</v>
      </c>
      <c r="AL2" s="74">
        <f t="shared" si="0"/>
        <v>8</v>
      </c>
      <c r="AM2" s="74">
        <f t="shared" si="0"/>
        <v>8</v>
      </c>
      <c r="AN2" s="74">
        <f t="shared" si="0"/>
        <v>8</v>
      </c>
      <c r="AO2" s="74">
        <f t="shared" si="0"/>
        <v>9</v>
      </c>
      <c r="AP2" s="74">
        <f t="shared" si="0"/>
        <v>9</v>
      </c>
      <c r="AQ2" s="74">
        <f t="shared" si="0"/>
        <v>9</v>
      </c>
      <c r="AR2" s="74">
        <f t="shared" si="0"/>
        <v>9</v>
      </c>
      <c r="AS2" s="74">
        <f t="shared" si="0"/>
        <v>10</v>
      </c>
      <c r="AT2" s="74">
        <f t="shared" si="0"/>
        <v>10</v>
      </c>
      <c r="AU2" s="74">
        <f t="shared" si="0"/>
        <v>10</v>
      </c>
      <c r="AV2" s="74">
        <f t="shared" si="0"/>
        <v>10</v>
      </c>
      <c r="AW2" s="74">
        <f t="shared" si="0"/>
        <v>11</v>
      </c>
      <c r="AX2" s="74">
        <f t="shared" si="0"/>
        <v>11</v>
      </c>
      <c r="AY2" s="74">
        <f t="shared" si="0"/>
        <v>11</v>
      </c>
      <c r="AZ2" s="74">
        <f t="shared" si="0"/>
        <v>11</v>
      </c>
      <c r="BA2" s="74">
        <f t="shared" si="0"/>
        <v>12</v>
      </c>
      <c r="BB2" s="74">
        <f t="shared" si="0"/>
        <v>12</v>
      </c>
      <c r="BC2" s="74">
        <f t="shared" si="0"/>
        <v>12</v>
      </c>
      <c r="BD2" s="74">
        <f t="shared" si="0"/>
        <v>12</v>
      </c>
      <c r="BE2" s="74">
        <f t="shared" si="0"/>
        <v>13</v>
      </c>
      <c r="BF2" s="74">
        <f t="shared" si="0"/>
        <v>13</v>
      </c>
      <c r="BG2" s="74">
        <f t="shared" si="0"/>
        <v>13</v>
      </c>
      <c r="BH2" s="74">
        <f t="shared" si="0"/>
        <v>13</v>
      </c>
      <c r="BI2" s="74">
        <f t="shared" si="0"/>
        <v>14</v>
      </c>
      <c r="BJ2" s="74">
        <f t="shared" si="0"/>
        <v>14</v>
      </c>
      <c r="BK2" s="74">
        <f t="shared" si="0"/>
        <v>14</v>
      </c>
      <c r="BL2" s="74">
        <f t="shared" si="0"/>
        <v>14</v>
      </c>
      <c r="BM2" s="74">
        <f t="shared" si="0"/>
        <v>15</v>
      </c>
      <c r="BN2" s="74">
        <f t="shared" si="0"/>
        <v>15</v>
      </c>
      <c r="BO2" s="74">
        <f t="shared" si="0"/>
        <v>15</v>
      </c>
      <c r="BP2" s="74">
        <f t="shared" si="0"/>
        <v>15</v>
      </c>
    </row>
    <row r="3" spans="2:70" x14ac:dyDescent="0.35">
      <c r="G3" s="10" t="s">
        <v>78</v>
      </c>
      <c r="H3" s="10"/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>
        <v>48</v>
      </c>
      <c r="BE3" s="7">
        <v>49</v>
      </c>
      <c r="BF3" s="7">
        <v>50</v>
      </c>
      <c r="BG3" s="7">
        <v>51</v>
      </c>
      <c r="BH3" s="7">
        <v>52</v>
      </c>
      <c r="BI3" s="7">
        <v>53</v>
      </c>
      <c r="BJ3" s="7">
        <v>54</v>
      </c>
      <c r="BK3" s="7">
        <v>55</v>
      </c>
      <c r="BL3" s="7">
        <v>56</v>
      </c>
      <c r="BM3" s="7">
        <v>57</v>
      </c>
      <c r="BN3" s="7">
        <v>58</v>
      </c>
      <c r="BO3" s="7">
        <v>59</v>
      </c>
      <c r="BP3" s="7">
        <v>60</v>
      </c>
      <c r="BQ3" s="7"/>
      <c r="BR3" s="7"/>
    </row>
    <row r="4" spans="2:70" x14ac:dyDescent="0.35">
      <c r="B4" s="352" t="s">
        <v>116</v>
      </c>
      <c r="C4" s="353"/>
      <c r="D4" s="354"/>
      <c r="E4" s="2"/>
      <c r="G4" t="s">
        <v>7</v>
      </c>
      <c r="I4" s="50">
        <f>'Fees and CF Timing (Calc)'!H4</f>
        <v>-59375000</v>
      </c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</row>
    <row r="5" spans="2:70" x14ac:dyDescent="0.35">
      <c r="B5" s="56"/>
      <c r="C5" s="78"/>
      <c r="D5" s="80"/>
      <c r="E5" s="183">
        <f>(F5+1)^4-1</f>
        <v>0.2000000000000004</v>
      </c>
      <c r="F5" s="11">
        <f>' Assumptions &amp; Output'!D20</f>
        <v>4.6635139392105618E-2</v>
      </c>
      <c r="G5" t="s">
        <v>5</v>
      </c>
      <c r="I5" s="50">
        <f>-IF(I3=' Assumptions &amp; Output'!$D$14+1,'JV Waterfall (Calc)'!$I$4*(1+'JV Waterfall (Calc)'!$F$5)^' Assumptions &amp; Output'!$D$14,0)</f>
        <v>0</v>
      </c>
      <c r="J5" s="50">
        <f>-IF(J3=' Assumptions &amp; Output'!$D$14+1,'JV Waterfall (Calc)'!$I$4*(1+'JV Waterfall (Calc)'!$F$5)^' Assumptions &amp; Output'!$D$14,0)</f>
        <v>0</v>
      </c>
      <c r="K5" s="50">
        <f>-IF(K3=' Assumptions &amp; Output'!$D$14+1,'JV Waterfall (Calc)'!$I$4*(1+'JV Waterfall (Calc)'!$F$5)^' Assumptions &amp; Output'!$D$14,0)</f>
        <v>0</v>
      </c>
      <c r="L5" s="50">
        <f>-IF(L3=' Assumptions &amp; Output'!$D$14+1,'JV Waterfall (Calc)'!$I$4*(1+'JV Waterfall (Calc)'!$F$5)^' Assumptions &amp; Output'!$D$14,0)</f>
        <v>0</v>
      </c>
      <c r="M5" s="50">
        <f>-IF(M3=' Assumptions &amp; Output'!$D$14+1,'JV Waterfall (Calc)'!$I$4*(1+'JV Waterfall (Calc)'!$F$5)^' Assumptions &amp; Output'!$D$14,0)</f>
        <v>0</v>
      </c>
      <c r="N5" s="50">
        <f>-IF(N3=' Assumptions &amp; Output'!$D$14+1,'JV Waterfall (Calc)'!$I$4*(1+'JV Waterfall (Calc)'!$F$5)^' Assumptions &amp; Output'!$D$14,0)</f>
        <v>0</v>
      </c>
      <c r="O5" s="50">
        <f>-IF(O3=' Assumptions &amp; Output'!$D$14+1,'JV Waterfall (Calc)'!$I$4*(1+'JV Waterfall (Calc)'!$F$5)^' Assumptions &amp; Output'!$D$14,0)</f>
        <v>0</v>
      </c>
      <c r="P5" s="50">
        <f>-IF(P3=' Assumptions &amp; Output'!$D$14+1,'JV Waterfall (Calc)'!$I$4*(1+'JV Waterfall (Calc)'!$F$5)^' Assumptions &amp; Output'!$D$14,0)</f>
        <v>0</v>
      </c>
      <c r="Q5" s="50">
        <f>-IF(Q3=' Assumptions &amp; Output'!$D$14+1,'JV Waterfall (Calc)'!$I$4*(1+'JV Waterfall (Calc)'!$F$5)^' Assumptions &amp; Output'!$D$14,0)</f>
        <v>0</v>
      </c>
      <c r="R5" s="50">
        <f>-IF(R3=' Assumptions &amp; Output'!$D$14+1,'JV Waterfall (Calc)'!$I$4*(1+'JV Waterfall (Calc)'!$F$5)^' Assumptions &amp; Output'!$D$14,0)</f>
        <v>0</v>
      </c>
      <c r="S5" s="50">
        <f>-IF(S3=' Assumptions &amp; Output'!$D$14+1,'JV Waterfall (Calc)'!$I$4*(1+'JV Waterfall (Calc)'!$F$5)^' Assumptions &amp; Output'!$D$14,0)</f>
        <v>0</v>
      </c>
      <c r="T5" s="50">
        <f>-IF(T3=' Assumptions &amp; Output'!$D$14+1,'JV Waterfall (Calc)'!$I$4*(1+'JV Waterfall (Calc)'!$F$5)^' Assumptions &amp; Output'!$D$14,0)</f>
        <v>0</v>
      </c>
      <c r="U5" s="50">
        <f>-IF(U3=' Assumptions &amp; Output'!$D$14+1,'JV Waterfall (Calc)'!$I$4*(1+'JV Waterfall (Calc)'!$F$5)^' Assumptions &amp; Output'!$D$14,0)</f>
        <v>0</v>
      </c>
      <c r="V5" s="50">
        <f>-IF(V3=' Assumptions &amp; Output'!$D$14+1,'JV Waterfall (Calc)'!$I$4*(1+'JV Waterfall (Calc)'!$F$5)^' Assumptions &amp; Output'!$D$14,0)</f>
        <v>0</v>
      </c>
      <c r="W5" s="50">
        <f>-IF(W3=' Assumptions &amp; Output'!$D$14+1,'JV Waterfall (Calc)'!$I$4*(1+'JV Waterfall (Calc)'!$F$5)^' Assumptions &amp; Output'!$D$14,0)</f>
        <v>0</v>
      </c>
      <c r="X5" s="50">
        <f>-IF(X3=' Assumptions &amp; Output'!$D$14+1,'JV Waterfall (Calc)'!$I$4*(1+'JV Waterfall (Calc)'!$F$5)^' Assumptions &amp; Output'!$D$14,0)</f>
        <v>0</v>
      </c>
      <c r="Y5" s="50">
        <f>-IF(Y3=' Assumptions &amp; Output'!$D$14+1,'JV Waterfall (Calc)'!$I$4*(1+'JV Waterfall (Calc)'!$F$5)^' Assumptions &amp; Output'!$D$14,0)</f>
        <v>0</v>
      </c>
      <c r="Z5" s="50">
        <f>-IF(Z3=' Assumptions &amp; Output'!$D$14+1,'JV Waterfall (Calc)'!$I$4*(1+'JV Waterfall (Calc)'!$F$5)^' Assumptions &amp; Output'!$D$14,0)</f>
        <v>0</v>
      </c>
      <c r="AA5" s="50">
        <f>-IF(AA3=' Assumptions &amp; Output'!$D$14+1,'JV Waterfall (Calc)'!$I$4*(1+'JV Waterfall (Calc)'!$F$5)^' Assumptions &amp; Output'!$D$14,0)</f>
        <v>0</v>
      </c>
      <c r="AB5" s="50">
        <f>-IF(AB3=' Assumptions &amp; Output'!$D$14+1,'JV Waterfall (Calc)'!$I$4*(1+'JV Waterfall (Calc)'!$F$5)^' Assumptions &amp; Output'!$D$14,0)</f>
        <v>0</v>
      </c>
      <c r="AC5" s="50">
        <f>-IF(AC3=' Assumptions &amp; Output'!$D$14+1,'JV Waterfall (Calc)'!$I$4*(1+'JV Waterfall (Calc)'!$F$5)^' Assumptions &amp; Output'!$D$14,0)</f>
        <v>147744000.00000027</v>
      </c>
      <c r="AD5" s="50">
        <f>-IF(AD3=' Assumptions &amp; Output'!$D$14+1,'JV Waterfall (Calc)'!$I$4*(1+'JV Waterfall (Calc)'!$F$5)^' Assumptions &amp; Output'!$D$14,0)</f>
        <v>0</v>
      </c>
      <c r="AE5" s="50">
        <f>-IF(AE3=' Assumptions &amp; Output'!$D$14+1,'JV Waterfall (Calc)'!$I$4*(1+'JV Waterfall (Calc)'!$F$5)^' Assumptions &amp; Output'!$D$14,0)</f>
        <v>0</v>
      </c>
      <c r="AF5" s="50">
        <f>-IF(AF3=' Assumptions &amp; Output'!$D$14+1,'JV Waterfall (Calc)'!$I$4*(1+'JV Waterfall (Calc)'!$F$5)^' Assumptions &amp; Output'!$D$14,0)</f>
        <v>0</v>
      </c>
      <c r="AG5" s="50">
        <f>-IF(AG3=' Assumptions &amp; Output'!$D$14+1,'JV Waterfall (Calc)'!$I$4*(1+'JV Waterfall (Calc)'!$F$5)^' Assumptions &amp; Output'!$D$14,0)</f>
        <v>0</v>
      </c>
      <c r="AH5" s="50">
        <f>-IF(AH3=' Assumptions &amp; Output'!$D$14+1,'JV Waterfall (Calc)'!$I$4*(1+'JV Waterfall (Calc)'!$F$5)^' Assumptions &amp; Output'!$D$14,0)</f>
        <v>0</v>
      </c>
      <c r="AI5" s="50">
        <f>-IF(AI3=' Assumptions &amp; Output'!$D$14+1,'JV Waterfall (Calc)'!$I$4*(1+'JV Waterfall (Calc)'!$F$5)^' Assumptions &amp; Output'!$D$14,0)</f>
        <v>0</v>
      </c>
      <c r="AJ5" s="50">
        <f>-IF(AJ3=' Assumptions &amp; Output'!$D$14+1,'JV Waterfall (Calc)'!$I$4*(1+'JV Waterfall (Calc)'!$F$5)^' Assumptions &amp; Output'!$D$14,0)</f>
        <v>0</v>
      </c>
      <c r="AK5" s="50">
        <f>-IF(AK3=' Assumptions &amp; Output'!$D$14+1,'JV Waterfall (Calc)'!$I$4*(1+'JV Waterfall (Calc)'!$F$5)^' Assumptions &amp; Output'!$D$14,0)</f>
        <v>0</v>
      </c>
      <c r="AL5" s="50">
        <f>-IF(AL3=' Assumptions &amp; Output'!$D$14+1,'JV Waterfall (Calc)'!$I$4*(1+'JV Waterfall (Calc)'!$F$5)^' Assumptions &amp; Output'!$D$14,0)</f>
        <v>0</v>
      </c>
      <c r="AM5" s="50">
        <f>-IF(AM3=' Assumptions &amp; Output'!$D$14+1,'JV Waterfall (Calc)'!$I$4*(1+'JV Waterfall (Calc)'!$F$5)^' Assumptions &amp; Output'!$D$14,0)</f>
        <v>0</v>
      </c>
      <c r="AN5" s="50">
        <f>-IF(AN3=' Assumptions &amp; Output'!$D$14+1,'JV Waterfall (Calc)'!$I$4*(1+'JV Waterfall (Calc)'!$F$5)^' Assumptions &amp; Output'!$D$14,0)</f>
        <v>0</v>
      </c>
      <c r="AO5" s="50">
        <f>-IF(AO3=' Assumptions &amp; Output'!$D$14+1,'JV Waterfall (Calc)'!$I$4*(1+'JV Waterfall (Calc)'!$F$5)^' Assumptions &amp; Output'!$D$14,0)</f>
        <v>0</v>
      </c>
      <c r="AP5" s="50">
        <f>-IF(AP3=' Assumptions &amp; Output'!$D$14+1,'JV Waterfall (Calc)'!$I$4*(1+'JV Waterfall (Calc)'!$F$5)^' Assumptions &amp; Output'!$D$14,0)</f>
        <v>0</v>
      </c>
      <c r="AQ5" s="50">
        <f>-IF(AQ3=' Assumptions &amp; Output'!$D$14+1,'JV Waterfall (Calc)'!$I$4*(1+'JV Waterfall (Calc)'!$F$5)^' Assumptions &amp; Output'!$D$14,0)</f>
        <v>0</v>
      </c>
      <c r="AR5" s="50">
        <f>-IF(AR3=' Assumptions &amp; Output'!$D$14+1,'JV Waterfall (Calc)'!$I$4*(1+'JV Waterfall (Calc)'!$F$5)^' Assumptions &amp; Output'!$D$14,0)</f>
        <v>0</v>
      </c>
      <c r="AS5" s="50">
        <f>-IF(AS3=' Assumptions &amp; Output'!$D$14+1,'JV Waterfall (Calc)'!$I$4*(1+'JV Waterfall (Calc)'!$F$5)^' Assumptions &amp; Output'!$D$14,0)</f>
        <v>0</v>
      </c>
      <c r="AT5" s="50">
        <f>-IF(AT3=' Assumptions &amp; Output'!$D$14+1,'JV Waterfall (Calc)'!$I$4*(1+'JV Waterfall (Calc)'!$F$5)^' Assumptions &amp; Output'!$D$14,0)</f>
        <v>0</v>
      </c>
      <c r="AU5" s="50">
        <f>-IF(AU3=' Assumptions &amp; Output'!$D$14+1,'JV Waterfall (Calc)'!$I$4*(1+'JV Waterfall (Calc)'!$F$5)^' Assumptions &amp; Output'!$D$14,0)</f>
        <v>0</v>
      </c>
      <c r="AV5" s="50">
        <f>-IF(AV3=' Assumptions &amp; Output'!$D$14+1,'JV Waterfall (Calc)'!$I$4*(1+'JV Waterfall (Calc)'!$F$5)^' Assumptions &amp; Output'!$D$14,0)</f>
        <v>0</v>
      </c>
      <c r="AW5" s="50">
        <f>-IF(AW3=' Assumptions &amp; Output'!$D$14+1,'JV Waterfall (Calc)'!$I$4*(1+'JV Waterfall (Calc)'!$F$5)^' Assumptions &amp; Output'!$D$14,0)</f>
        <v>0</v>
      </c>
      <c r="AX5" s="50">
        <f>-IF(AX3=' Assumptions &amp; Output'!$D$14+1,'JV Waterfall (Calc)'!$I$4*(1+'JV Waterfall (Calc)'!$F$5)^' Assumptions &amp; Output'!$D$14,0)</f>
        <v>0</v>
      </c>
      <c r="AY5" s="50">
        <f>-IF(AY3=' Assumptions &amp; Output'!$D$14+1,'JV Waterfall (Calc)'!$I$4*(1+'JV Waterfall (Calc)'!$F$5)^' Assumptions &amp; Output'!$D$14,0)</f>
        <v>0</v>
      </c>
      <c r="AZ5" s="50">
        <f>-IF(AZ3=' Assumptions &amp; Output'!$D$14+1,'JV Waterfall (Calc)'!$I$4*(1+'JV Waterfall (Calc)'!$F$5)^' Assumptions &amp; Output'!$D$14,0)</f>
        <v>0</v>
      </c>
      <c r="BA5" s="50">
        <f>-IF(BA3=' Assumptions &amp; Output'!$D$14+1,'JV Waterfall (Calc)'!$I$4*(1+'JV Waterfall (Calc)'!$F$5)^' Assumptions &amp; Output'!$D$14,0)</f>
        <v>0</v>
      </c>
      <c r="BB5" s="50">
        <f>-IF(BB3=' Assumptions &amp; Output'!$D$14+1,'JV Waterfall (Calc)'!$I$4*(1+'JV Waterfall (Calc)'!$F$5)^' Assumptions &amp; Output'!$D$14,0)</f>
        <v>0</v>
      </c>
      <c r="BC5" s="50">
        <f>-IF(BC3=' Assumptions &amp; Output'!$D$14+1,'JV Waterfall (Calc)'!$I$4*(1+'JV Waterfall (Calc)'!$F$5)^' Assumptions &amp; Output'!$D$14,0)</f>
        <v>0</v>
      </c>
      <c r="BD5" s="50">
        <f>-IF(BD3=' Assumptions &amp; Output'!$D$14+1,'JV Waterfall (Calc)'!$I$4*(1+'JV Waterfall (Calc)'!$F$5)^' Assumptions &amp; Output'!$D$14,0)</f>
        <v>0</v>
      </c>
      <c r="BE5" s="50">
        <f>-IF(BE3=' Assumptions &amp; Output'!$D$14+1,'JV Waterfall (Calc)'!$I$4*(1+'JV Waterfall (Calc)'!$F$5)^' Assumptions &amp; Output'!$D$14,0)</f>
        <v>0</v>
      </c>
      <c r="BF5" s="50">
        <f>-IF(BF3=' Assumptions &amp; Output'!$D$14+1,'JV Waterfall (Calc)'!$I$4*(1+'JV Waterfall (Calc)'!$F$5)^' Assumptions &amp; Output'!$D$14,0)</f>
        <v>0</v>
      </c>
      <c r="BG5" s="50">
        <f>-IF(BG3=' Assumptions &amp; Output'!$D$14+1,'JV Waterfall (Calc)'!$I$4*(1+'JV Waterfall (Calc)'!$F$5)^' Assumptions &amp; Output'!$D$14,0)</f>
        <v>0</v>
      </c>
      <c r="BH5" s="50">
        <f>-IF(BH3=' Assumptions &amp; Output'!$D$14+1,'JV Waterfall (Calc)'!$I$4*(1+'JV Waterfall (Calc)'!$F$5)^' Assumptions &amp; Output'!$D$14,0)</f>
        <v>0</v>
      </c>
      <c r="BI5" s="50">
        <f>-IF(BI3=' Assumptions &amp; Output'!$D$14+1,'JV Waterfall (Calc)'!$I$4*(1+'JV Waterfall (Calc)'!$F$5)^' Assumptions &amp; Output'!$D$14,0)</f>
        <v>0</v>
      </c>
      <c r="BJ5" s="50">
        <f>-IF(BJ3=' Assumptions &amp; Output'!$D$14+1,'JV Waterfall (Calc)'!$I$4*(1+'JV Waterfall (Calc)'!$F$5)^' Assumptions &amp; Output'!$D$14,0)</f>
        <v>0</v>
      </c>
      <c r="BK5" s="50">
        <f>-IF(BK3=' Assumptions &amp; Output'!$D$14+1,'JV Waterfall (Calc)'!$I$4*(1+'JV Waterfall (Calc)'!$F$5)^' Assumptions &amp; Output'!$D$14,0)</f>
        <v>0</v>
      </c>
      <c r="BL5" s="50">
        <f>-IF(BL3=' Assumptions &amp; Output'!$D$14+1,'JV Waterfall (Calc)'!$I$4*(1+'JV Waterfall (Calc)'!$F$5)^' Assumptions &amp; Output'!$D$14,0)</f>
        <v>0</v>
      </c>
      <c r="BM5" s="50">
        <f>-IF(BM3=' Assumptions &amp; Output'!$D$14+1,'JV Waterfall (Calc)'!$I$4*(1+'JV Waterfall (Calc)'!$F$5)^' Assumptions &amp; Output'!$D$14,0)</f>
        <v>0</v>
      </c>
      <c r="BN5" s="50">
        <f>-IF(BN3=' Assumptions &amp; Output'!$D$14+1,'JV Waterfall (Calc)'!$I$4*(1+'JV Waterfall (Calc)'!$F$5)^' Assumptions &amp; Output'!$D$14,0)</f>
        <v>0</v>
      </c>
      <c r="BO5" s="50">
        <f>-IF(BO3=' Assumptions &amp; Output'!$D$14+1,'JV Waterfall (Calc)'!$I$4*(1+'JV Waterfall (Calc)'!$F$5)^' Assumptions &amp; Output'!$D$14,0)</f>
        <v>0</v>
      </c>
      <c r="BP5" s="50">
        <f>-IF(BP3=' Assumptions &amp; Output'!$D$14+1,'JV Waterfall (Calc)'!$I$4*(1+'JV Waterfall (Calc)'!$F$5)^' Assumptions &amp; Output'!$D$14,0)</f>
        <v>0</v>
      </c>
    </row>
    <row r="6" spans="2:70" x14ac:dyDescent="0.35">
      <c r="B6" s="56" t="s">
        <v>14</v>
      </c>
      <c r="C6" s="78"/>
      <c r="D6" s="81">
        <f>' Assumptions &amp; Output'!C64</f>
        <v>0.09</v>
      </c>
      <c r="E6" s="2"/>
      <c r="F6" s="2"/>
      <c r="G6" t="s">
        <v>10</v>
      </c>
      <c r="I6" s="51"/>
      <c r="J6" s="51">
        <f>-IF(J3&lt;=$C$27,$I$4*' Assumptions &amp; Output'!$D$19,0)</f>
        <v>0</v>
      </c>
      <c r="K6" s="51">
        <f>-IF(K3&lt;=$C$27,$I$4*' Assumptions &amp; Output'!$D$19,0)</f>
        <v>0</v>
      </c>
      <c r="L6" s="51">
        <f>-IF(L3&lt;=$C$27,$I$4*' Assumptions &amp; Output'!$D$19,0)</f>
        <v>0</v>
      </c>
      <c r="M6" s="51">
        <f>-IF(M3&lt;=$C$27,$I$4*' Assumptions &amp; Output'!$D$19,0)</f>
        <v>0</v>
      </c>
      <c r="N6" s="51">
        <f>-IF(N3&lt;=$C$27,$I$4*' Assumptions &amp; Output'!$D$19,0)</f>
        <v>0</v>
      </c>
      <c r="O6" s="51">
        <f>-IF(O3&lt;=$C$27,$I$4*' Assumptions &amp; Output'!$D$19,0)</f>
        <v>0</v>
      </c>
      <c r="P6" s="51">
        <f>-IF(P3&lt;=$C$27,$I$4*' Assumptions &amp; Output'!$D$19,0)</f>
        <v>0</v>
      </c>
      <c r="Q6" s="51">
        <f>-IF(Q3&lt;=$C$27,$I$4*' Assumptions &amp; Output'!$D$19,0)</f>
        <v>0</v>
      </c>
      <c r="R6" s="51">
        <f>-IF(R3&lt;=$C$27,$I$4*' Assumptions &amp; Output'!$D$19,0)</f>
        <v>0</v>
      </c>
      <c r="S6" s="51">
        <f>-IF(S3&lt;=$C$27,$I$4*' Assumptions &amp; Output'!$D$19,0)</f>
        <v>0</v>
      </c>
      <c r="T6" s="51">
        <f>-IF(T3&lt;=$C$27,$I$4*' Assumptions &amp; Output'!$D$19,0)</f>
        <v>0</v>
      </c>
      <c r="U6" s="51">
        <f>-IF(U3&lt;=$C$27,$I$4*' Assumptions &amp; Output'!$D$19,0)</f>
        <v>0</v>
      </c>
      <c r="V6" s="51">
        <f>-IF(V3&lt;=$C$27,$I$4*' Assumptions &amp; Output'!$D$19,0)</f>
        <v>0</v>
      </c>
      <c r="W6" s="51">
        <f>-IF(W3&lt;=$C$27,$I$4*' Assumptions &amp; Output'!$D$19,0)</f>
        <v>0</v>
      </c>
      <c r="X6" s="51">
        <f>-IF(X3&lt;=$C$27,$I$4*' Assumptions &amp; Output'!$D$19,0)</f>
        <v>0</v>
      </c>
      <c r="Y6" s="51">
        <f>-IF(Y3&lt;=$C$27,$I$4*' Assumptions &amp; Output'!$D$19,0)</f>
        <v>0</v>
      </c>
      <c r="Z6" s="51">
        <f>-IF(Z3&lt;=$C$27,$I$4*' Assumptions &amp; Output'!$D$19,0)</f>
        <v>0</v>
      </c>
      <c r="AA6" s="51">
        <f>-IF(AA3&lt;=$C$27,$I$4*' Assumptions &amp; Output'!$D$19,0)</f>
        <v>0</v>
      </c>
      <c r="AB6" s="51">
        <f>-IF(AB3&lt;=$C$27,$I$4*' Assumptions &amp; Output'!$D$19,0)</f>
        <v>0</v>
      </c>
      <c r="AC6" s="51">
        <f>-IF(AC3&lt;=$C$27,$I$4*' Assumptions &amp; Output'!$D$19,0)</f>
        <v>0</v>
      </c>
      <c r="AD6" s="51">
        <f>-IF(AD3&lt;=$C$27,$I$4*' Assumptions &amp; Output'!$D$19,0)</f>
        <v>0</v>
      </c>
      <c r="AE6" s="51">
        <f>-IF(AE3&lt;=$C$27,$I$4*' Assumptions &amp; Output'!$D$19,0)</f>
        <v>0</v>
      </c>
      <c r="AF6" s="51">
        <f>-IF(AF3&lt;=$C$27,$I$4*' Assumptions &amp; Output'!$D$19,0)</f>
        <v>0</v>
      </c>
      <c r="AG6" s="51">
        <f>-IF(AG3&lt;=$C$27,$I$4*' Assumptions &amp; Output'!$D$19,0)</f>
        <v>0</v>
      </c>
      <c r="AH6" s="51">
        <f>-IF(AH3&lt;=$C$27,$I$4*' Assumptions &amp; Output'!$D$19,0)</f>
        <v>0</v>
      </c>
      <c r="AI6" s="51">
        <f>-IF(AI3&lt;=$C$27,$I$4*' Assumptions &amp; Output'!$D$19,0)</f>
        <v>0</v>
      </c>
      <c r="AJ6" s="51">
        <f>-IF(AJ3&lt;=$C$27,$I$4*' Assumptions &amp; Output'!$D$19,0)</f>
        <v>0</v>
      </c>
      <c r="AK6" s="51">
        <f>-IF(AK3&lt;=$C$27,$I$4*' Assumptions &amp; Output'!$D$19,0)</f>
        <v>0</v>
      </c>
      <c r="AL6" s="51">
        <f>-IF(AL3&lt;=$C$27,$I$4*' Assumptions &amp; Output'!$D$19,0)</f>
        <v>0</v>
      </c>
      <c r="AM6" s="51">
        <f>-IF(AM3&lt;=$C$27,$I$4*' Assumptions &amp; Output'!$D$19,0)</f>
        <v>0</v>
      </c>
      <c r="AN6" s="51">
        <f>-IF(AN3&lt;=$C$27,$I$4*' Assumptions &amp; Output'!$D$19,0)</f>
        <v>0</v>
      </c>
      <c r="AO6" s="51">
        <f>-IF(AO3&lt;=$C$27,$I$4*' Assumptions &amp; Output'!$D$19,0)</f>
        <v>0</v>
      </c>
      <c r="AP6" s="51">
        <f>-IF(AP3&lt;=$C$27,$I$4*' Assumptions &amp; Output'!$D$19,0)</f>
        <v>0</v>
      </c>
      <c r="AQ6" s="51">
        <f>-IF(AQ3&lt;=$C$27,$I$4*' Assumptions &amp; Output'!$D$19,0)</f>
        <v>0</v>
      </c>
      <c r="AR6" s="51">
        <f>-IF(AR3&lt;=$C$27,$I$4*' Assumptions &amp; Output'!$D$19,0)</f>
        <v>0</v>
      </c>
      <c r="AS6" s="51">
        <f>-IF(AS3&lt;=$C$27,$I$4*' Assumptions &amp; Output'!$D$19,0)</f>
        <v>0</v>
      </c>
      <c r="AT6" s="51">
        <f>-IF(AT3&lt;=$C$27,$I$4*' Assumptions &amp; Output'!$D$19,0)</f>
        <v>0</v>
      </c>
      <c r="AU6" s="51">
        <f>-IF(AU3&lt;=$C$27,$I$4*' Assumptions &amp; Output'!$D$19,0)</f>
        <v>0</v>
      </c>
      <c r="AV6" s="51">
        <f>-IF(AV3&lt;=$C$27,$I$4*' Assumptions &amp; Output'!$D$19,0)</f>
        <v>0</v>
      </c>
      <c r="AW6" s="51">
        <f>-IF(AW3&lt;=$C$27,$I$4*' Assumptions &amp; Output'!$D$19,0)</f>
        <v>0</v>
      </c>
      <c r="AX6" s="51">
        <f>-IF(AX3&lt;=$C$27,$I$4*' Assumptions &amp; Output'!$D$19,0)</f>
        <v>0</v>
      </c>
      <c r="AY6" s="51">
        <f>-IF(AY3&lt;=$C$27,$I$4*' Assumptions &amp; Output'!$D$19,0)</f>
        <v>0</v>
      </c>
      <c r="AZ6" s="51">
        <f>-IF(AZ3&lt;=$C$27,$I$4*' Assumptions &amp; Output'!$D$19,0)</f>
        <v>0</v>
      </c>
      <c r="BA6" s="51">
        <f>-IF(BA3&lt;=$C$27,$I$4*' Assumptions &amp; Output'!$D$19,0)</f>
        <v>0</v>
      </c>
      <c r="BB6" s="51">
        <f>-IF(BB3&lt;=$C$27,$I$4*' Assumptions &amp; Output'!$D$19,0)</f>
        <v>0</v>
      </c>
      <c r="BC6" s="51">
        <f>-IF(BC3&lt;=$C$27,$I$4*' Assumptions &amp; Output'!$D$19,0)</f>
        <v>0</v>
      </c>
      <c r="BD6" s="51">
        <f>-IF(BD3&lt;=$C$27,$I$4*' Assumptions &amp; Output'!$D$19,0)</f>
        <v>0</v>
      </c>
      <c r="BE6" s="51">
        <f>-IF(BE3&lt;=$C$27,$I$4*' Assumptions &amp; Output'!$D$19,0)</f>
        <v>0</v>
      </c>
      <c r="BF6" s="51">
        <f>-IF(BF3&lt;=$C$27,$I$4*' Assumptions &amp; Output'!$D$19,0)</f>
        <v>0</v>
      </c>
      <c r="BG6" s="51">
        <f>-IF(BG3&lt;=$C$27,$I$4*' Assumptions &amp; Output'!$D$19,0)</f>
        <v>0</v>
      </c>
      <c r="BH6" s="51">
        <f>-IF(BH3&lt;=$C$27,$I$4*' Assumptions &amp; Output'!$D$19,0)</f>
        <v>0</v>
      </c>
      <c r="BI6" s="51">
        <f>-IF(BI3&lt;=$C$27,$I$4*' Assumptions &amp; Output'!$D$19,0)</f>
        <v>0</v>
      </c>
      <c r="BJ6" s="51">
        <f>-IF(BJ3&lt;=$C$27,$I$4*' Assumptions &amp; Output'!$D$19,0)</f>
        <v>0</v>
      </c>
      <c r="BK6" s="51">
        <f>-IF(BK3&lt;=$C$27,$I$4*' Assumptions &amp; Output'!$D$19,0)</f>
        <v>0</v>
      </c>
      <c r="BL6" s="51">
        <f>-IF(BL3&lt;=$C$27,$I$4*' Assumptions &amp; Output'!$D$19,0)</f>
        <v>0</v>
      </c>
      <c r="BM6" s="51">
        <f>-IF(BM3&lt;=$C$27,$I$4*' Assumptions &amp; Output'!$D$19,0)</f>
        <v>0</v>
      </c>
      <c r="BN6" s="51">
        <f>-IF(BN3&lt;=$C$27,$I$4*' Assumptions &amp; Output'!$D$19,0)</f>
        <v>0</v>
      </c>
      <c r="BO6" s="51">
        <f>-IF(BO3&lt;=$C$27,$I$4*' Assumptions &amp; Output'!$D$19,0)</f>
        <v>0</v>
      </c>
      <c r="BP6" s="51">
        <f>-IF(BP3&lt;=$C$27,$I$4*' Assumptions &amp; Output'!$D$19,0)</f>
        <v>0</v>
      </c>
    </row>
    <row r="7" spans="2:70" x14ac:dyDescent="0.35">
      <c r="B7" s="56"/>
      <c r="C7" s="78"/>
      <c r="D7" s="80"/>
      <c r="E7" s="2"/>
      <c r="F7" s="5"/>
      <c r="G7" t="s">
        <v>182</v>
      </c>
      <c r="I7" s="51">
        <f>IF(I3=$C$27,FV($F$5,' Assumptions &amp; Output'!$D$14,'JV Waterfall (Calc)'!I6,'JV Waterfall (Calc)'!$I$4),0)</f>
        <v>0</v>
      </c>
      <c r="J7" s="51">
        <f>IF(J3=$C$27,FV($F$5,' Assumptions &amp; Output'!$D$14,'JV Waterfall (Calc)'!J6,'JV Waterfall (Calc)'!$I$4),0)</f>
        <v>0</v>
      </c>
      <c r="K7" s="51">
        <f>IF(K3=$C$27,FV($F$5,' Assumptions &amp; Output'!$D$14,'JV Waterfall (Calc)'!K6,'JV Waterfall (Calc)'!$I$4),0)</f>
        <v>0</v>
      </c>
      <c r="L7" s="51">
        <f>IF(L3=$C$27,FV($F$5,' Assumptions &amp; Output'!$D$14,'JV Waterfall (Calc)'!L6,'JV Waterfall (Calc)'!$I$4),0)</f>
        <v>0</v>
      </c>
      <c r="M7" s="51">
        <f>IF(M3=$C$27,FV($F$5,' Assumptions &amp; Output'!$D$14,'JV Waterfall (Calc)'!M6,'JV Waterfall (Calc)'!$I$4),0)</f>
        <v>0</v>
      </c>
      <c r="N7" s="51">
        <f>IF(N3=$C$27,FV($F$5,' Assumptions &amp; Output'!$D$14,'JV Waterfall (Calc)'!N6,'JV Waterfall (Calc)'!$I$4),0)</f>
        <v>0</v>
      </c>
      <c r="O7" s="51">
        <f>IF(O3=$C$27,FV($F$5,' Assumptions &amp; Output'!$D$14,'JV Waterfall (Calc)'!O6,'JV Waterfall (Calc)'!$I$4),0)</f>
        <v>0</v>
      </c>
      <c r="P7" s="51">
        <f>IF(P3=$C$27,FV($F$5,' Assumptions &amp; Output'!$D$14,'JV Waterfall (Calc)'!P6,'JV Waterfall (Calc)'!$I$4),0)</f>
        <v>0</v>
      </c>
      <c r="Q7" s="51">
        <f>IF(Q3=$C$27,FV($F$5,' Assumptions &amp; Output'!$D$14,'JV Waterfall (Calc)'!Q6,'JV Waterfall (Calc)'!$I$4),0)</f>
        <v>0</v>
      </c>
      <c r="R7" s="51">
        <f>IF(R3=$C$27,FV($F$5,' Assumptions &amp; Output'!$D$14,'JV Waterfall (Calc)'!R6,'JV Waterfall (Calc)'!$I$4),0)</f>
        <v>0</v>
      </c>
      <c r="S7" s="51">
        <f>IF(S3=$C$27,FV($F$5,' Assumptions &amp; Output'!$D$14,'JV Waterfall (Calc)'!S6,'JV Waterfall (Calc)'!$I$4),0)</f>
        <v>0</v>
      </c>
      <c r="T7" s="51">
        <f>IF(T3=$C$27,FV($F$5,' Assumptions &amp; Output'!$D$14,'JV Waterfall (Calc)'!T6,'JV Waterfall (Calc)'!$I$4),0)</f>
        <v>0</v>
      </c>
      <c r="U7" s="51">
        <f>IF(U3=$C$27,FV($F$5,' Assumptions &amp; Output'!$D$14,'JV Waterfall (Calc)'!U6,'JV Waterfall (Calc)'!$I$4),0)</f>
        <v>0</v>
      </c>
      <c r="V7" s="51">
        <f>IF(V3=$C$27,FV($F$5,' Assumptions &amp; Output'!$D$14,'JV Waterfall (Calc)'!V6,'JV Waterfall (Calc)'!$I$4),0)</f>
        <v>0</v>
      </c>
      <c r="W7" s="51">
        <f>IF(W3=$C$27,FV($F$5,' Assumptions &amp; Output'!$D$14,'JV Waterfall (Calc)'!W6,'JV Waterfall (Calc)'!$I$4),0)</f>
        <v>0</v>
      </c>
      <c r="X7" s="51">
        <f>IF(X3=$C$27,FV($F$5,' Assumptions &amp; Output'!$D$14,'JV Waterfall (Calc)'!X6,'JV Waterfall (Calc)'!$I$4),0)</f>
        <v>0</v>
      </c>
      <c r="Y7" s="51">
        <f>IF(Y3=$C$27,FV($F$5,' Assumptions &amp; Output'!$D$14,'JV Waterfall (Calc)'!Y6,'JV Waterfall (Calc)'!$I$4),0)</f>
        <v>0</v>
      </c>
      <c r="Z7" s="51">
        <f>IF(Z3=$C$27,FV($F$5,' Assumptions &amp; Output'!$D$14,'JV Waterfall (Calc)'!Z6,'JV Waterfall (Calc)'!$I$4),0)</f>
        <v>0</v>
      </c>
      <c r="AA7" s="51">
        <f>IF(AA3=$C$27,FV($F$5,' Assumptions &amp; Output'!$D$14,'JV Waterfall (Calc)'!AA6,'JV Waterfall (Calc)'!$I$4),0)</f>
        <v>0</v>
      </c>
      <c r="AB7" s="51">
        <f>IF(AB3=$C$27,FV($F$5,' Assumptions &amp; Output'!$D$14,'JV Waterfall (Calc)'!AB6,'JV Waterfall (Calc)'!$I$4),0)</f>
        <v>0</v>
      </c>
      <c r="AC7" s="51">
        <f>IF(AC3=$C$27,FV($F$5,' Assumptions &amp; Output'!$D$14,'JV Waterfall (Calc)'!AC6,'JV Waterfall (Calc)'!$I$4),0)</f>
        <v>147744000.00000027</v>
      </c>
      <c r="AD7" s="51">
        <f>IF(AD3=$C$27,FV($F$5,' Assumptions &amp; Output'!$D$14,'JV Waterfall (Calc)'!AD6,'JV Waterfall (Calc)'!$I$4),0)</f>
        <v>0</v>
      </c>
      <c r="AE7" s="51">
        <f>IF(AE3=$C$27,FV($F$5,' Assumptions &amp; Output'!$D$14,'JV Waterfall (Calc)'!AE6,'JV Waterfall (Calc)'!$I$4),0)</f>
        <v>0</v>
      </c>
      <c r="AF7" s="51">
        <f>IF(AF3=$C$27,FV($F$5,' Assumptions &amp; Output'!$D$14,'JV Waterfall (Calc)'!AF6,'JV Waterfall (Calc)'!$I$4),0)</f>
        <v>0</v>
      </c>
      <c r="AG7" s="51">
        <f>IF(AG3=$C$27,FV($F$5,' Assumptions &amp; Output'!$D$14,'JV Waterfall (Calc)'!AG6,'JV Waterfall (Calc)'!$I$4),0)</f>
        <v>0</v>
      </c>
      <c r="AH7" s="51">
        <f>IF(AH3=$C$27,FV($F$5,' Assumptions &amp; Output'!$D$14,'JV Waterfall (Calc)'!AH6,'JV Waterfall (Calc)'!$I$4),0)</f>
        <v>0</v>
      </c>
      <c r="AI7" s="51">
        <f>IF(AI3=$C$27,FV($F$5,' Assumptions &amp; Output'!$D$14,'JV Waterfall (Calc)'!AI6,'JV Waterfall (Calc)'!$I$4),0)</f>
        <v>0</v>
      </c>
      <c r="AJ7" s="51">
        <f>IF(AJ3=$C$27,FV($F$5,' Assumptions &amp; Output'!$D$14,'JV Waterfall (Calc)'!AJ6,'JV Waterfall (Calc)'!$I$4),0)</f>
        <v>0</v>
      </c>
      <c r="AK7" s="51">
        <f>IF(AK3=$C$27,FV($F$5,' Assumptions &amp; Output'!$D$14,'JV Waterfall (Calc)'!AK6,'JV Waterfall (Calc)'!$I$4),0)</f>
        <v>0</v>
      </c>
      <c r="AL7" s="51">
        <f>IF(AL3=$C$27,FV($F$5,' Assumptions &amp; Output'!$D$14,'JV Waterfall (Calc)'!AL6,'JV Waterfall (Calc)'!$I$4),0)</f>
        <v>0</v>
      </c>
      <c r="AM7" s="51">
        <f>IF(AM3=$C$27,FV($F$5,' Assumptions &amp; Output'!$D$14,'JV Waterfall (Calc)'!AM6,'JV Waterfall (Calc)'!$I$4),0)</f>
        <v>0</v>
      </c>
      <c r="AN7" s="51">
        <f>IF(AN3=$C$27,FV($F$5,' Assumptions &amp; Output'!$D$14,'JV Waterfall (Calc)'!AN6,'JV Waterfall (Calc)'!$I$4),0)</f>
        <v>0</v>
      </c>
      <c r="AO7" s="51">
        <f>IF(AO3=$C$27,FV($F$5,' Assumptions &amp; Output'!$D$14,'JV Waterfall (Calc)'!AO6,'JV Waterfall (Calc)'!$I$4),0)</f>
        <v>0</v>
      </c>
      <c r="AP7" s="51">
        <f>IF(AP3=$C$27,FV($F$5,' Assumptions &amp; Output'!$D$14,'JV Waterfall (Calc)'!AP6,'JV Waterfall (Calc)'!$I$4),0)</f>
        <v>0</v>
      </c>
      <c r="AQ7" s="51">
        <f>IF(AQ3=$C$27,FV($F$5,' Assumptions &amp; Output'!$D$14,'JV Waterfall (Calc)'!AQ6,'JV Waterfall (Calc)'!$I$4),0)</f>
        <v>0</v>
      </c>
      <c r="AR7" s="51">
        <f>IF(AR3=$C$27,FV($F$5,' Assumptions &amp; Output'!$D$14,'JV Waterfall (Calc)'!AR6,'JV Waterfall (Calc)'!$I$4),0)</f>
        <v>0</v>
      </c>
      <c r="AS7" s="51">
        <f>IF(AS3=$C$27,FV($F$5,' Assumptions &amp; Output'!$D$14,'JV Waterfall (Calc)'!AS6,'JV Waterfall (Calc)'!$I$4),0)</f>
        <v>0</v>
      </c>
      <c r="AT7" s="51">
        <f>IF(AT3=$C$27,FV($F$5,' Assumptions &amp; Output'!$D$14,'JV Waterfall (Calc)'!AT6,'JV Waterfall (Calc)'!$I$4),0)</f>
        <v>0</v>
      </c>
      <c r="AU7" s="51">
        <f>IF(AU3=$C$27,FV($F$5,' Assumptions &amp; Output'!$D$14,'JV Waterfall (Calc)'!AU6,'JV Waterfall (Calc)'!$I$4),0)</f>
        <v>0</v>
      </c>
      <c r="AV7" s="51">
        <f>IF(AV3=$C$27,FV($F$5,' Assumptions &amp; Output'!$D$14,'JV Waterfall (Calc)'!AV6,'JV Waterfall (Calc)'!$I$4),0)</f>
        <v>0</v>
      </c>
      <c r="AW7" s="51">
        <f>IF(AW3=$C$27,FV($F$5,' Assumptions &amp; Output'!$D$14,'JV Waterfall (Calc)'!AW6,'JV Waterfall (Calc)'!$I$4),0)</f>
        <v>0</v>
      </c>
      <c r="AX7" s="51">
        <f>IF(AX3=$C$27,FV($F$5,' Assumptions &amp; Output'!$D$14,'JV Waterfall (Calc)'!AX6,'JV Waterfall (Calc)'!$I$4),0)</f>
        <v>0</v>
      </c>
      <c r="AY7" s="51">
        <f>IF(AY3=$C$27,FV($F$5,' Assumptions &amp; Output'!$D$14,'JV Waterfall (Calc)'!AY6,'JV Waterfall (Calc)'!$I$4),0)</f>
        <v>0</v>
      </c>
      <c r="AZ7" s="51">
        <f>IF(AZ3=$C$27,FV($F$5,' Assumptions &amp; Output'!$D$14,'JV Waterfall (Calc)'!AZ6,'JV Waterfall (Calc)'!$I$4),0)</f>
        <v>0</v>
      </c>
      <c r="BA7" s="51">
        <f>IF(BA3=$C$27,FV($F$5,' Assumptions &amp; Output'!$D$14,'JV Waterfall (Calc)'!BA6,'JV Waterfall (Calc)'!$I$4),0)</f>
        <v>0</v>
      </c>
      <c r="BB7" s="51">
        <f>IF(BB3=$C$27,FV($F$5,' Assumptions &amp; Output'!$D$14,'JV Waterfall (Calc)'!BB6,'JV Waterfall (Calc)'!$I$4),0)</f>
        <v>0</v>
      </c>
      <c r="BC7" s="51">
        <f>IF(BC3=$C$27,FV($F$5,' Assumptions &amp; Output'!$D$14,'JV Waterfall (Calc)'!BC6,'JV Waterfall (Calc)'!$I$4),0)</f>
        <v>0</v>
      </c>
      <c r="BD7" s="51">
        <f>IF(BD3=$C$27,FV($F$5,' Assumptions &amp; Output'!$D$14,'JV Waterfall (Calc)'!BD6,'JV Waterfall (Calc)'!$I$4),0)</f>
        <v>0</v>
      </c>
      <c r="BE7" s="51">
        <f>IF(BE3=$C$27,FV($F$5,' Assumptions &amp; Output'!$D$14,'JV Waterfall (Calc)'!BE6,'JV Waterfall (Calc)'!$I$4),0)</f>
        <v>0</v>
      </c>
      <c r="BF7" s="51">
        <f>IF(BF3=$C$27,FV($F$5,' Assumptions &amp; Output'!$D$14,'JV Waterfall (Calc)'!BF6,'JV Waterfall (Calc)'!$I$4),0)</f>
        <v>0</v>
      </c>
      <c r="BG7" s="51">
        <f>IF(BG3=$C$27,FV($F$5,' Assumptions &amp; Output'!$D$14,'JV Waterfall (Calc)'!BG6,'JV Waterfall (Calc)'!$I$4),0)</f>
        <v>0</v>
      </c>
      <c r="BH7" s="51">
        <f>IF(BH3=$C$27,FV($F$5,' Assumptions &amp; Output'!$D$14,'JV Waterfall (Calc)'!BH6,'JV Waterfall (Calc)'!$I$4),0)</f>
        <v>0</v>
      </c>
      <c r="BI7" s="51">
        <f>IF(BI3=$C$27,FV($F$5,' Assumptions &amp; Output'!$D$14,'JV Waterfall (Calc)'!BI6,'JV Waterfall (Calc)'!$I$4),0)</f>
        <v>0</v>
      </c>
      <c r="BJ7" s="51">
        <f>IF(BJ3=$C$27,FV($F$5,' Assumptions &amp; Output'!$D$14,'JV Waterfall (Calc)'!BJ6,'JV Waterfall (Calc)'!$I$4),0)</f>
        <v>0</v>
      </c>
      <c r="BK7" s="51">
        <f>IF(BK3=$C$27,FV($F$5,' Assumptions &amp; Output'!$D$14,'JV Waterfall (Calc)'!BK6,'JV Waterfall (Calc)'!$I$4),0)</f>
        <v>0</v>
      </c>
      <c r="BL7" s="51">
        <f>IF(BL3=$C$27,FV($F$5,' Assumptions &amp; Output'!$D$14,'JV Waterfall (Calc)'!BL6,'JV Waterfall (Calc)'!$I$4),0)</f>
        <v>0</v>
      </c>
      <c r="BM7" s="51">
        <f>IF(BM3=$C$27,FV($F$5,' Assumptions &amp; Output'!$D$14,'JV Waterfall (Calc)'!BM6,'JV Waterfall (Calc)'!$I$4),0)</f>
        <v>0</v>
      </c>
      <c r="BN7" s="51">
        <f>IF(BN3=$C$27,FV($F$5,' Assumptions &amp; Output'!$D$14,'JV Waterfall (Calc)'!BN6,'JV Waterfall (Calc)'!$I$4),0)</f>
        <v>0</v>
      </c>
      <c r="BO7" s="51">
        <f>IF(BO3=$C$27,FV($F$5,' Assumptions &amp; Output'!$D$14,'JV Waterfall (Calc)'!BO6,'JV Waterfall (Calc)'!$I$4),0)</f>
        <v>0</v>
      </c>
      <c r="BP7" s="51">
        <f>IF(BP3=$C$27,FV($F$5,' Assumptions &amp; Output'!$D$14,'JV Waterfall (Calc)'!BP6,'JV Waterfall (Calc)'!$I$4),0)</f>
        <v>0</v>
      </c>
    </row>
    <row r="8" spans="2:70" x14ac:dyDescent="0.35">
      <c r="B8" s="56" t="s">
        <v>19</v>
      </c>
      <c r="C8" s="78" t="b">
        <v>0</v>
      </c>
      <c r="D8" s="80">
        <f>IF(C8,' Assumptions &amp; Output'!C66,'JV Waterfall (Calc)'!D6)</f>
        <v>0.09</v>
      </c>
      <c r="E8" s="2"/>
      <c r="F8" s="37">
        <f>IRR(I8:BP8)</f>
        <v>4.6635139392105618E-2</v>
      </c>
      <c r="G8" t="s">
        <v>216</v>
      </c>
      <c r="I8" s="51">
        <f>I4+I6+I7</f>
        <v>-59375000</v>
      </c>
      <c r="J8" s="51">
        <f t="shared" ref="J8:BP8" si="1">J4+J6+J7</f>
        <v>0</v>
      </c>
      <c r="K8" s="51">
        <f t="shared" si="1"/>
        <v>0</v>
      </c>
      <c r="L8" s="51">
        <f t="shared" si="1"/>
        <v>0</v>
      </c>
      <c r="M8" s="51">
        <f t="shared" si="1"/>
        <v>0</v>
      </c>
      <c r="N8" s="51">
        <f t="shared" si="1"/>
        <v>0</v>
      </c>
      <c r="O8" s="51">
        <f t="shared" si="1"/>
        <v>0</v>
      </c>
      <c r="P8" s="51">
        <f t="shared" si="1"/>
        <v>0</v>
      </c>
      <c r="Q8" s="51">
        <f t="shared" si="1"/>
        <v>0</v>
      </c>
      <c r="R8" s="51">
        <f t="shared" si="1"/>
        <v>0</v>
      </c>
      <c r="S8" s="51">
        <f t="shared" si="1"/>
        <v>0</v>
      </c>
      <c r="T8" s="51">
        <f t="shared" si="1"/>
        <v>0</v>
      </c>
      <c r="U8" s="51">
        <f t="shared" si="1"/>
        <v>0</v>
      </c>
      <c r="V8" s="51">
        <f t="shared" si="1"/>
        <v>0</v>
      </c>
      <c r="W8" s="51">
        <f t="shared" si="1"/>
        <v>0</v>
      </c>
      <c r="X8" s="51">
        <f t="shared" si="1"/>
        <v>0</v>
      </c>
      <c r="Y8" s="51">
        <f t="shared" si="1"/>
        <v>0</v>
      </c>
      <c r="Z8" s="51">
        <f t="shared" si="1"/>
        <v>0</v>
      </c>
      <c r="AA8" s="51">
        <f t="shared" si="1"/>
        <v>0</v>
      </c>
      <c r="AB8" s="51">
        <f t="shared" si="1"/>
        <v>0</v>
      </c>
      <c r="AC8" s="51">
        <f t="shared" si="1"/>
        <v>147744000.00000027</v>
      </c>
      <c r="AD8" s="51">
        <f t="shared" si="1"/>
        <v>0</v>
      </c>
      <c r="AE8" s="51">
        <f t="shared" si="1"/>
        <v>0</v>
      </c>
      <c r="AF8" s="51">
        <f t="shared" si="1"/>
        <v>0</v>
      </c>
      <c r="AG8" s="51">
        <f t="shared" si="1"/>
        <v>0</v>
      </c>
      <c r="AH8" s="51">
        <f t="shared" si="1"/>
        <v>0</v>
      </c>
      <c r="AI8" s="51">
        <f t="shared" si="1"/>
        <v>0</v>
      </c>
      <c r="AJ8" s="51">
        <f t="shared" si="1"/>
        <v>0</v>
      </c>
      <c r="AK8" s="51">
        <f t="shared" si="1"/>
        <v>0</v>
      </c>
      <c r="AL8" s="51">
        <f t="shared" si="1"/>
        <v>0</v>
      </c>
      <c r="AM8" s="51">
        <f t="shared" si="1"/>
        <v>0</v>
      </c>
      <c r="AN8" s="51">
        <f t="shared" si="1"/>
        <v>0</v>
      </c>
      <c r="AO8" s="51">
        <f t="shared" si="1"/>
        <v>0</v>
      </c>
      <c r="AP8" s="51">
        <f t="shared" si="1"/>
        <v>0</v>
      </c>
      <c r="AQ8" s="51">
        <f t="shared" si="1"/>
        <v>0</v>
      </c>
      <c r="AR8" s="51">
        <f t="shared" si="1"/>
        <v>0</v>
      </c>
      <c r="AS8" s="51">
        <f t="shared" si="1"/>
        <v>0</v>
      </c>
      <c r="AT8" s="51">
        <f t="shared" si="1"/>
        <v>0</v>
      </c>
      <c r="AU8" s="51">
        <f t="shared" si="1"/>
        <v>0</v>
      </c>
      <c r="AV8" s="51">
        <f t="shared" si="1"/>
        <v>0</v>
      </c>
      <c r="AW8" s="51">
        <f t="shared" si="1"/>
        <v>0</v>
      </c>
      <c r="AX8" s="51">
        <f t="shared" si="1"/>
        <v>0</v>
      </c>
      <c r="AY8" s="51">
        <f t="shared" si="1"/>
        <v>0</v>
      </c>
      <c r="AZ8" s="51">
        <f t="shared" si="1"/>
        <v>0</v>
      </c>
      <c r="BA8" s="51">
        <f t="shared" si="1"/>
        <v>0</v>
      </c>
      <c r="BB8" s="51">
        <f t="shared" si="1"/>
        <v>0</v>
      </c>
      <c r="BC8" s="51">
        <f t="shared" si="1"/>
        <v>0</v>
      </c>
      <c r="BD8" s="51">
        <f t="shared" si="1"/>
        <v>0</v>
      </c>
      <c r="BE8" s="51">
        <f t="shared" si="1"/>
        <v>0</v>
      </c>
      <c r="BF8" s="51">
        <f t="shared" si="1"/>
        <v>0</v>
      </c>
      <c r="BG8" s="51">
        <f t="shared" si="1"/>
        <v>0</v>
      </c>
      <c r="BH8" s="51">
        <f t="shared" si="1"/>
        <v>0</v>
      </c>
      <c r="BI8" s="51">
        <f t="shared" si="1"/>
        <v>0</v>
      </c>
      <c r="BJ8" s="51">
        <f t="shared" si="1"/>
        <v>0</v>
      </c>
      <c r="BK8" s="51">
        <f t="shared" si="1"/>
        <v>0</v>
      </c>
      <c r="BL8" s="51">
        <f t="shared" si="1"/>
        <v>0</v>
      </c>
      <c r="BM8" s="51">
        <f t="shared" si="1"/>
        <v>0</v>
      </c>
      <c r="BN8" s="51">
        <f t="shared" si="1"/>
        <v>0</v>
      </c>
      <c r="BO8" s="51">
        <f t="shared" si="1"/>
        <v>0</v>
      </c>
      <c r="BP8" s="51">
        <f t="shared" si="1"/>
        <v>0</v>
      </c>
    </row>
    <row r="9" spans="2:70" x14ac:dyDescent="0.35">
      <c r="B9" s="56" t="s">
        <v>20</v>
      </c>
      <c r="C9" s="78"/>
      <c r="D9" s="80">
        <f>' Assumptions &amp; Output'!C67</f>
        <v>0.15</v>
      </c>
      <c r="E9" s="2"/>
      <c r="F9" s="1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1"/>
      <c r="BO9" s="51"/>
      <c r="BP9" s="51"/>
    </row>
    <row r="10" spans="2:70" x14ac:dyDescent="0.35">
      <c r="B10" s="56" t="s">
        <v>21</v>
      </c>
      <c r="C10" s="78"/>
      <c r="D10" s="80">
        <f>1-D9</f>
        <v>0.85</v>
      </c>
      <c r="E10" s="2"/>
      <c r="F10" s="5"/>
      <c r="G10" t="s">
        <v>6</v>
      </c>
      <c r="I10" s="51">
        <f>I4+I9</f>
        <v>-59375000</v>
      </c>
      <c r="J10" s="51">
        <f t="shared" ref="J10:AO10" si="2">J4+J9+I10</f>
        <v>-59375000</v>
      </c>
      <c r="K10" s="51">
        <f t="shared" si="2"/>
        <v>-59375000</v>
      </c>
      <c r="L10" s="51">
        <f t="shared" si="2"/>
        <v>-59375000</v>
      </c>
      <c r="M10" s="51">
        <f t="shared" si="2"/>
        <v>-59375000</v>
      </c>
      <c r="N10" s="51">
        <f t="shared" si="2"/>
        <v>-59375000</v>
      </c>
      <c r="O10" s="51">
        <f t="shared" si="2"/>
        <v>-59375000</v>
      </c>
      <c r="P10" s="51">
        <f t="shared" si="2"/>
        <v>-59375000</v>
      </c>
      <c r="Q10" s="51">
        <f t="shared" si="2"/>
        <v>-59375000</v>
      </c>
      <c r="R10" s="51">
        <f t="shared" si="2"/>
        <v>-59375000</v>
      </c>
      <c r="S10" s="51">
        <f t="shared" si="2"/>
        <v>-59375000</v>
      </c>
      <c r="T10" s="51">
        <f t="shared" si="2"/>
        <v>-59375000</v>
      </c>
      <c r="U10" s="51">
        <f t="shared" si="2"/>
        <v>-59375000</v>
      </c>
      <c r="V10" s="51">
        <f t="shared" si="2"/>
        <v>-59375000</v>
      </c>
      <c r="W10" s="51">
        <f t="shared" si="2"/>
        <v>-59375000</v>
      </c>
      <c r="X10" s="51">
        <f t="shared" si="2"/>
        <v>-59375000</v>
      </c>
      <c r="Y10" s="51">
        <f t="shared" si="2"/>
        <v>-59375000</v>
      </c>
      <c r="Z10" s="51">
        <f t="shared" si="2"/>
        <v>-59375000</v>
      </c>
      <c r="AA10" s="51">
        <f t="shared" si="2"/>
        <v>-59375000</v>
      </c>
      <c r="AB10" s="51">
        <f t="shared" si="2"/>
        <v>-59375000</v>
      </c>
      <c r="AC10" s="51">
        <f t="shared" si="2"/>
        <v>-59375000</v>
      </c>
      <c r="AD10" s="51">
        <f t="shared" si="2"/>
        <v>-59375000</v>
      </c>
      <c r="AE10" s="51">
        <f t="shared" si="2"/>
        <v>-59375000</v>
      </c>
      <c r="AF10" s="51">
        <f t="shared" si="2"/>
        <v>-59375000</v>
      </c>
      <c r="AG10" s="51">
        <f t="shared" si="2"/>
        <v>-59375000</v>
      </c>
      <c r="AH10" s="51">
        <f t="shared" si="2"/>
        <v>-59375000</v>
      </c>
      <c r="AI10" s="51">
        <f t="shared" si="2"/>
        <v>-59375000</v>
      </c>
      <c r="AJ10" s="51">
        <f t="shared" si="2"/>
        <v>-59375000</v>
      </c>
      <c r="AK10" s="51">
        <f t="shared" si="2"/>
        <v>-59375000</v>
      </c>
      <c r="AL10" s="51">
        <f t="shared" si="2"/>
        <v>-59375000</v>
      </c>
      <c r="AM10" s="51">
        <f t="shared" si="2"/>
        <v>-59375000</v>
      </c>
      <c r="AN10" s="51">
        <f t="shared" si="2"/>
        <v>-59375000</v>
      </c>
      <c r="AO10" s="51">
        <f t="shared" si="2"/>
        <v>-59375000</v>
      </c>
      <c r="AP10" s="51">
        <f t="shared" ref="AP10:BP10" si="3">AP4+AP9+AO10</f>
        <v>-59375000</v>
      </c>
      <c r="AQ10" s="51">
        <f t="shared" si="3"/>
        <v>-59375000</v>
      </c>
      <c r="AR10" s="51">
        <f t="shared" si="3"/>
        <v>-59375000</v>
      </c>
      <c r="AS10" s="51">
        <f t="shared" si="3"/>
        <v>-59375000</v>
      </c>
      <c r="AT10" s="51">
        <f t="shared" si="3"/>
        <v>-59375000</v>
      </c>
      <c r="AU10" s="51">
        <f t="shared" si="3"/>
        <v>-59375000</v>
      </c>
      <c r="AV10" s="51">
        <f t="shared" si="3"/>
        <v>-59375000</v>
      </c>
      <c r="AW10" s="51">
        <f t="shared" si="3"/>
        <v>-59375000</v>
      </c>
      <c r="AX10" s="51">
        <f t="shared" si="3"/>
        <v>-59375000</v>
      </c>
      <c r="AY10" s="51">
        <f t="shared" si="3"/>
        <v>-59375000</v>
      </c>
      <c r="AZ10" s="51">
        <f t="shared" si="3"/>
        <v>-59375000</v>
      </c>
      <c r="BA10" s="51">
        <f t="shared" si="3"/>
        <v>-59375000</v>
      </c>
      <c r="BB10" s="51">
        <f t="shared" si="3"/>
        <v>-59375000</v>
      </c>
      <c r="BC10" s="51">
        <f t="shared" si="3"/>
        <v>-59375000</v>
      </c>
      <c r="BD10" s="51">
        <f t="shared" si="3"/>
        <v>-59375000</v>
      </c>
      <c r="BE10" s="51">
        <f t="shared" si="3"/>
        <v>-59375000</v>
      </c>
      <c r="BF10" s="51">
        <f t="shared" si="3"/>
        <v>-59375000</v>
      </c>
      <c r="BG10" s="51">
        <f t="shared" si="3"/>
        <v>-59375000</v>
      </c>
      <c r="BH10" s="51">
        <f t="shared" si="3"/>
        <v>-59375000</v>
      </c>
      <c r="BI10" s="51">
        <f t="shared" si="3"/>
        <v>-59375000</v>
      </c>
      <c r="BJ10" s="51">
        <f t="shared" si="3"/>
        <v>-59375000</v>
      </c>
      <c r="BK10" s="51">
        <f t="shared" si="3"/>
        <v>-59375000</v>
      </c>
      <c r="BL10" s="51">
        <f t="shared" si="3"/>
        <v>-59375000</v>
      </c>
      <c r="BM10" s="51">
        <f t="shared" si="3"/>
        <v>-59375000</v>
      </c>
      <c r="BN10" s="51">
        <f t="shared" si="3"/>
        <v>-59375000</v>
      </c>
      <c r="BO10" s="51">
        <f t="shared" si="3"/>
        <v>-59375000</v>
      </c>
      <c r="BP10" s="51">
        <f t="shared" si="3"/>
        <v>-59375000</v>
      </c>
    </row>
    <row r="11" spans="2:70" x14ac:dyDescent="0.35">
      <c r="B11" s="56"/>
      <c r="C11" s="78"/>
      <c r="D11" s="60"/>
      <c r="E11" s="2"/>
      <c r="F11" s="4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</row>
    <row r="12" spans="2:70" x14ac:dyDescent="0.35">
      <c r="B12" s="56"/>
      <c r="C12" s="78"/>
      <c r="D12" s="60"/>
      <c r="E12" s="2"/>
      <c r="F12" s="4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</row>
    <row r="13" spans="2:70" x14ac:dyDescent="0.35">
      <c r="B13" s="56" t="s">
        <v>15</v>
      </c>
      <c r="C13" s="78" t="b">
        <v>0</v>
      </c>
      <c r="D13" s="82">
        <f>IF(C13,' Assumptions &amp; Output'!C69,0)</f>
        <v>0</v>
      </c>
      <c r="E13" s="2"/>
      <c r="F13" s="4"/>
      <c r="G13" s="16" t="s">
        <v>23</v>
      </c>
      <c r="H13" s="16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</row>
    <row r="14" spans="2:70" x14ac:dyDescent="0.35">
      <c r="B14" s="56" t="s">
        <v>13</v>
      </c>
      <c r="C14" s="78"/>
      <c r="D14" s="82">
        <f>' Assumptions &amp; Output'!C71</f>
        <v>0.2</v>
      </c>
      <c r="E14" s="163">
        <f>1-D14</f>
        <v>0.8</v>
      </c>
      <c r="F14" s="4"/>
      <c r="G14" s="15" t="s">
        <v>22</v>
      </c>
      <c r="H14" s="15"/>
      <c r="I14" s="52">
        <f>-SUM($I$4:I4)</f>
        <v>59375000</v>
      </c>
      <c r="J14" s="52">
        <f>-SUM($I$4:J4)</f>
        <v>59375000</v>
      </c>
      <c r="K14" s="52">
        <f>-SUM($I$4:K4)</f>
        <v>59375000</v>
      </c>
      <c r="L14" s="52">
        <f>-SUM($I$4:L4)</f>
        <v>59375000</v>
      </c>
      <c r="M14" s="52">
        <f>-SUM($I$4:M4)</f>
        <v>59375000</v>
      </c>
      <c r="N14" s="52">
        <f>-SUM($I$4:N4)</f>
        <v>59375000</v>
      </c>
      <c r="O14" s="52">
        <f>-SUM($I$4:O4)</f>
        <v>59375000</v>
      </c>
      <c r="P14" s="52">
        <f>-SUM($I$4:P4)</f>
        <v>59375000</v>
      </c>
      <c r="Q14" s="52">
        <f>-SUM($I$4:Q4)</f>
        <v>59375000</v>
      </c>
      <c r="R14" s="52">
        <f>-SUM($I$4:R4)</f>
        <v>59375000</v>
      </c>
      <c r="S14" s="52">
        <f>-SUM($I$4:S4)</f>
        <v>59375000</v>
      </c>
      <c r="T14" s="52">
        <f>-SUM($I$4:T4)</f>
        <v>59375000</v>
      </c>
      <c r="U14" s="52">
        <f>-SUM($I$4:U4)</f>
        <v>59375000</v>
      </c>
      <c r="V14" s="52">
        <f>-SUM($I$4:V4)</f>
        <v>59375000</v>
      </c>
      <c r="W14" s="52">
        <f>-SUM($I$4:W4)</f>
        <v>59375000</v>
      </c>
      <c r="X14" s="52">
        <f>-SUM($I$4:X4)</f>
        <v>59375000</v>
      </c>
      <c r="Y14" s="52">
        <f>-SUM($I$4:Y4)</f>
        <v>59375000</v>
      </c>
      <c r="Z14" s="52">
        <f>-SUM($I$4:Z4)</f>
        <v>59375000</v>
      </c>
      <c r="AA14" s="52">
        <f>-SUM($I$4:AA4)</f>
        <v>59375000</v>
      </c>
      <c r="AB14" s="52">
        <f>-SUM($I$4:AB4)</f>
        <v>59375000</v>
      </c>
      <c r="AC14" s="52">
        <f>-SUM($I$4:AC4)</f>
        <v>59375000</v>
      </c>
      <c r="AD14" s="52">
        <f>-SUM($I$4:AD4)</f>
        <v>59375000</v>
      </c>
      <c r="AE14" s="52">
        <f>-SUM($I$4:AE4)</f>
        <v>59375000</v>
      </c>
      <c r="AF14" s="52">
        <f>-SUM($I$4:AF4)</f>
        <v>59375000</v>
      </c>
      <c r="AG14" s="52">
        <f>-SUM($I$4:AG4)</f>
        <v>59375000</v>
      </c>
      <c r="AH14" s="52">
        <f>-SUM($I$4:AH4)</f>
        <v>59375000</v>
      </c>
      <c r="AI14" s="52">
        <f>-SUM($I$4:AI4)</f>
        <v>59375000</v>
      </c>
      <c r="AJ14" s="52">
        <f>-SUM($I$4:AJ4)</f>
        <v>59375000</v>
      </c>
      <c r="AK14" s="52">
        <f>-SUM($I$4:AK4)</f>
        <v>59375000</v>
      </c>
      <c r="AL14" s="52">
        <f>-SUM($I$4:AL4)</f>
        <v>59375000</v>
      </c>
      <c r="AM14" s="52">
        <f>-SUM($I$4:AM4)</f>
        <v>59375000</v>
      </c>
      <c r="AN14" s="52">
        <f>-SUM($I$4:AN4)</f>
        <v>59375000</v>
      </c>
      <c r="AO14" s="52">
        <f>-SUM($I$4:AO4)</f>
        <v>59375000</v>
      </c>
      <c r="AP14" s="52">
        <f>-SUM($I$4:AP4)</f>
        <v>59375000</v>
      </c>
      <c r="AQ14" s="52">
        <f>-SUM($I$4:AQ4)</f>
        <v>59375000</v>
      </c>
      <c r="AR14" s="52">
        <f>-SUM($I$4:AR4)</f>
        <v>59375000</v>
      </c>
      <c r="AS14" s="52">
        <f>-SUM($I$4:AS4)</f>
        <v>59375000</v>
      </c>
      <c r="AT14" s="52">
        <f>-SUM($I$4:AT4)</f>
        <v>59375000</v>
      </c>
      <c r="AU14" s="52">
        <f>-SUM($I$4:AU4)</f>
        <v>59375000</v>
      </c>
      <c r="AV14" s="52">
        <f>-SUM($I$4:AV4)</f>
        <v>59375000</v>
      </c>
      <c r="AW14" s="52">
        <f>-SUM($I$4:AW4)</f>
        <v>59375000</v>
      </c>
      <c r="AX14" s="52">
        <f>-SUM($I$4:AX4)</f>
        <v>59375000</v>
      </c>
      <c r="AY14" s="52">
        <f>-SUM($I$4:AY4)</f>
        <v>59375000</v>
      </c>
      <c r="AZ14" s="52">
        <f>-SUM($I$4:AZ4)</f>
        <v>59375000</v>
      </c>
      <c r="BA14" s="52">
        <f>-SUM($I$4:BA4)</f>
        <v>59375000</v>
      </c>
      <c r="BB14" s="52">
        <f>-SUM($I$4:BB4)</f>
        <v>59375000</v>
      </c>
      <c r="BC14" s="52">
        <f>-SUM($I$4:BC4)</f>
        <v>59375000</v>
      </c>
      <c r="BD14" s="52">
        <f>-SUM($I$4:BD4)</f>
        <v>59375000</v>
      </c>
      <c r="BE14" s="52">
        <f>-SUM($I$4:BE4)</f>
        <v>59375000</v>
      </c>
      <c r="BF14" s="52">
        <f>-SUM($I$4:BF4)</f>
        <v>59375000</v>
      </c>
      <c r="BG14" s="52">
        <f>-SUM($I$4:BG4)</f>
        <v>59375000</v>
      </c>
      <c r="BH14" s="52">
        <f>-SUM($I$4:BH4)</f>
        <v>59375000</v>
      </c>
      <c r="BI14" s="52">
        <f>-SUM($I$4:BI4)</f>
        <v>59375000</v>
      </c>
      <c r="BJ14" s="52">
        <f>-SUM($I$4:BJ4)</f>
        <v>59375000</v>
      </c>
      <c r="BK14" s="52">
        <f>-SUM($I$4:BK4)</f>
        <v>59375000</v>
      </c>
      <c r="BL14" s="52">
        <f>-SUM($I$4:BL4)</f>
        <v>59375000</v>
      </c>
      <c r="BM14" s="52">
        <f>-SUM($I$4:BM4)</f>
        <v>59375000</v>
      </c>
      <c r="BN14" s="52">
        <f>-SUM($I$4:BN4)</f>
        <v>59375000</v>
      </c>
      <c r="BO14" s="52">
        <f>-SUM($I$4:BO4)</f>
        <v>59375000</v>
      </c>
      <c r="BP14" s="52">
        <f>-SUM($I$4:BP4)</f>
        <v>59375000</v>
      </c>
    </row>
    <row r="15" spans="2:70" ht="15" customHeight="1" x14ac:dyDescent="0.35">
      <c r="B15" s="56"/>
      <c r="C15" s="78"/>
      <c r="D15" s="60"/>
      <c r="E15" s="2"/>
      <c r="F15" s="4"/>
      <c r="G15" s="15" t="s">
        <v>41</v>
      </c>
      <c r="H15" s="15"/>
      <c r="I15" s="52">
        <f>-SUM($I$9:I9)</f>
        <v>0</v>
      </c>
      <c r="J15" s="52">
        <f>-SUM($I$9:J9)</f>
        <v>0</v>
      </c>
      <c r="K15" s="52">
        <f>-SUM($I$9:K9)</f>
        <v>0</v>
      </c>
      <c r="L15" s="52">
        <f>-SUM($I$9:L9)</f>
        <v>0</v>
      </c>
      <c r="M15" s="52">
        <f>-SUM($I$9:M9)</f>
        <v>0</v>
      </c>
      <c r="N15" s="52">
        <f>-SUM($I$9:N9)</f>
        <v>0</v>
      </c>
      <c r="O15" s="52">
        <f>-SUM($I$9:O9)</f>
        <v>0</v>
      </c>
      <c r="P15" s="52">
        <f>-SUM($I$9:P9)</f>
        <v>0</v>
      </c>
      <c r="Q15" s="52">
        <f>-SUM($I$9:Q9)</f>
        <v>0</v>
      </c>
      <c r="R15" s="52">
        <f>-SUM($I$9:R9)</f>
        <v>0</v>
      </c>
      <c r="S15" s="52">
        <f>-SUM($I$9:S9)</f>
        <v>0</v>
      </c>
      <c r="T15" s="52">
        <f>-SUM($I$9:T9)</f>
        <v>0</v>
      </c>
      <c r="U15" s="52">
        <f>-SUM($I$9:U9)</f>
        <v>0</v>
      </c>
      <c r="V15" s="52">
        <f>-SUM($I$9:V9)</f>
        <v>0</v>
      </c>
      <c r="W15" s="52">
        <f>-SUM($I$9:W9)</f>
        <v>0</v>
      </c>
      <c r="X15" s="52">
        <f>-SUM($I$9:X9)</f>
        <v>0</v>
      </c>
      <c r="Y15" s="52">
        <f>-SUM($I$9:Y9)</f>
        <v>0</v>
      </c>
      <c r="Z15" s="52">
        <f>-SUM($I$9:Z9)</f>
        <v>0</v>
      </c>
      <c r="AA15" s="52">
        <f>-SUM($I$9:AA9)</f>
        <v>0</v>
      </c>
      <c r="AB15" s="52">
        <f>-SUM($I$9:AB9)</f>
        <v>0</v>
      </c>
      <c r="AC15" s="52">
        <f>-SUM($I$9:AC9)</f>
        <v>0</v>
      </c>
      <c r="AD15" s="52">
        <f>-SUM($I$9:AD9)</f>
        <v>0</v>
      </c>
      <c r="AE15" s="52">
        <f>-SUM($I$9:AE9)</f>
        <v>0</v>
      </c>
      <c r="AF15" s="52">
        <f>-SUM($I$9:AF9)</f>
        <v>0</v>
      </c>
      <c r="AG15" s="52">
        <f>-SUM($I$9:AG9)</f>
        <v>0</v>
      </c>
      <c r="AH15" s="52">
        <f>-SUM($I$9:AH9)</f>
        <v>0</v>
      </c>
      <c r="AI15" s="52">
        <f>-SUM($I$9:AI9)</f>
        <v>0</v>
      </c>
      <c r="AJ15" s="52">
        <f>-SUM($I$9:AJ9)</f>
        <v>0</v>
      </c>
      <c r="AK15" s="52">
        <f>-SUM($I$9:AK9)</f>
        <v>0</v>
      </c>
      <c r="AL15" s="52">
        <f>-SUM($I$9:AL9)</f>
        <v>0</v>
      </c>
      <c r="AM15" s="52">
        <f>-SUM($I$9:AM9)</f>
        <v>0</v>
      </c>
      <c r="AN15" s="52">
        <f>-SUM($I$9:AN9)</f>
        <v>0</v>
      </c>
      <c r="AO15" s="52">
        <f>-SUM($I$9:AO9)</f>
        <v>0</v>
      </c>
      <c r="AP15" s="52">
        <f>-SUM($I$9:AP9)</f>
        <v>0</v>
      </c>
      <c r="AQ15" s="52">
        <f>-SUM($I$9:AQ9)</f>
        <v>0</v>
      </c>
      <c r="AR15" s="52">
        <f>-SUM($I$9:AR9)</f>
        <v>0</v>
      </c>
      <c r="AS15" s="52">
        <f>-SUM($I$9:AS9)</f>
        <v>0</v>
      </c>
      <c r="AT15" s="52">
        <f>-SUM($I$9:AT9)</f>
        <v>0</v>
      </c>
      <c r="AU15" s="52">
        <f>-SUM($I$9:AU9)</f>
        <v>0</v>
      </c>
      <c r="AV15" s="52">
        <f>-SUM($I$9:AV9)</f>
        <v>0</v>
      </c>
      <c r="AW15" s="52">
        <f>-SUM($I$9:AW9)</f>
        <v>0</v>
      </c>
      <c r="AX15" s="52">
        <f>-SUM($I$9:AX9)</f>
        <v>0</v>
      </c>
      <c r="AY15" s="52">
        <f>-SUM($I$9:AY9)</f>
        <v>0</v>
      </c>
      <c r="AZ15" s="52">
        <f>-SUM($I$9:AZ9)</f>
        <v>0</v>
      </c>
      <c r="BA15" s="52">
        <f>-SUM($I$9:BA9)</f>
        <v>0</v>
      </c>
      <c r="BB15" s="52">
        <f>-SUM($I$9:BB9)</f>
        <v>0</v>
      </c>
      <c r="BC15" s="52">
        <f>-SUM($I$9:BC9)</f>
        <v>0</v>
      </c>
      <c r="BD15" s="52">
        <f>-SUM($I$9:BD9)</f>
        <v>0</v>
      </c>
      <c r="BE15" s="52">
        <f>-SUM($I$9:BE9)</f>
        <v>0</v>
      </c>
      <c r="BF15" s="52">
        <f>-SUM($I$9:BF9)</f>
        <v>0</v>
      </c>
      <c r="BG15" s="52">
        <f>-SUM($I$9:BG9)</f>
        <v>0</v>
      </c>
      <c r="BH15" s="52">
        <f>-SUM($I$9:BH9)</f>
        <v>0</v>
      </c>
      <c r="BI15" s="52">
        <f>-SUM($I$9:BI9)</f>
        <v>0</v>
      </c>
      <c r="BJ15" s="52">
        <f>-SUM($I$9:BJ9)</f>
        <v>0</v>
      </c>
      <c r="BK15" s="52">
        <f>-SUM($I$9:BK9)</f>
        <v>0</v>
      </c>
      <c r="BL15" s="52">
        <f>-SUM($I$9:BL9)</f>
        <v>0</v>
      </c>
      <c r="BM15" s="52">
        <f>-SUM($I$9:BM9)</f>
        <v>0</v>
      </c>
      <c r="BN15" s="52">
        <f>-SUM($I$9:BN9)</f>
        <v>0</v>
      </c>
      <c r="BO15" s="52">
        <f>-SUM($I$9:BO9)</f>
        <v>0</v>
      </c>
      <c r="BP15" s="52">
        <f>-SUM($I$9:BP9)</f>
        <v>0</v>
      </c>
    </row>
    <row r="16" spans="2:70" x14ac:dyDescent="0.35">
      <c r="B16" s="56" t="s">
        <v>96</v>
      </c>
      <c r="C16" s="78" t="b">
        <v>0</v>
      </c>
      <c r="D16" s="83">
        <f>IF($C$16,' Assumptions &amp; Output'!C73,0)</f>
        <v>0</v>
      </c>
      <c r="G16" s="15" t="s">
        <v>9</v>
      </c>
      <c r="H16" s="15"/>
      <c r="I16" s="52">
        <f>SUM(I14:I15)</f>
        <v>59375000</v>
      </c>
      <c r="J16" s="52">
        <f t="shared" ref="J16:P16" si="4">SUM(J14:J15)</f>
        <v>59375000</v>
      </c>
      <c r="K16" s="52">
        <f t="shared" si="4"/>
        <v>59375000</v>
      </c>
      <c r="L16" s="52">
        <f t="shared" si="4"/>
        <v>59375000</v>
      </c>
      <c r="M16" s="52">
        <f t="shared" si="4"/>
        <v>59375000</v>
      </c>
      <c r="N16" s="52">
        <f t="shared" si="4"/>
        <v>59375000</v>
      </c>
      <c r="O16" s="52">
        <f t="shared" si="4"/>
        <v>59375000</v>
      </c>
      <c r="P16" s="52">
        <f t="shared" si="4"/>
        <v>59375000</v>
      </c>
      <c r="Q16" s="52">
        <f>SUM(Q14:Q15)</f>
        <v>59375000</v>
      </c>
      <c r="R16" s="52">
        <f>SUM(R14:R15)</f>
        <v>59375000</v>
      </c>
      <c r="S16" s="52">
        <f>SUM(S14:S15)</f>
        <v>59375000</v>
      </c>
      <c r="T16" s="52">
        <f>SUM(T14:T15)</f>
        <v>59375000</v>
      </c>
      <c r="U16" s="52">
        <f>SUM(U14:U15)</f>
        <v>59375000</v>
      </c>
      <c r="V16" s="52">
        <f t="shared" ref="V16:BP16" si="5">SUM(V14:V15)</f>
        <v>59375000</v>
      </c>
      <c r="W16" s="52">
        <f t="shared" si="5"/>
        <v>59375000</v>
      </c>
      <c r="X16" s="52">
        <f t="shared" si="5"/>
        <v>59375000</v>
      </c>
      <c r="Y16" s="52">
        <f t="shared" si="5"/>
        <v>59375000</v>
      </c>
      <c r="Z16" s="52">
        <f t="shared" si="5"/>
        <v>59375000</v>
      </c>
      <c r="AA16" s="52">
        <f t="shared" si="5"/>
        <v>59375000</v>
      </c>
      <c r="AB16" s="52">
        <f t="shared" si="5"/>
        <v>59375000</v>
      </c>
      <c r="AC16" s="52">
        <f t="shared" si="5"/>
        <v>59375000</v>
      </c>
      <c r="AD16" s="52">
        <f t="shared" si="5"/>
        <v>59375000</v>
      </c>
      <c r="AE16" s="52">
        <f t="shared" si="5"/>
        <v>59375000</v>
      </c>
      <c r="AF16" s="52">
        <f t="shared" si="5"/>
        <v>59375000</v>
      </c>
      <c r="AG16" s="52">
        <f t="shared" si="5"/>
        <v>59375000</v>
      </c>
      <c r="AH16" s="52">
        <f t="shared" si="5"/>
        <v>59375000</v>
      </c>
      <c r="AI16" s="52">
        <f t="shared" si="5"/>
        <v>59375000</v>
      </c>
      <c r="AJ16" s="52">
        <f t="shared" si="5"/>
        <v>59375000</v>
      </c>
      <c r="AK16" s="52">
        <f t="shared" si="5"/>
        <v>59375000</v>
      </c>
      <c r="AL16" s="52">
        <f t="shared" si="5"/>
        <v>59375000</v>
      </c>
      <c r="AM16" s="52">
        <f t="shared" si="5"/>
        <v>59375000</v>
      </c>
      <c r="AN16" s="52">
        <f t="shared" si="5"/>
        <v>59375000</v>
      </c>
      <c r="AO16" s="52">
        <f t="shared" si="5"/>
        <v>59375000</v>
      </c>
      <c r="AP16" s="52">
        <f t="shared" si="5"/>
        <v>59375000</v>
      </c>
      <c r="AQ16" s="52">
        <f t="shared" si="5"/>
        <v>59375000</v>
      </c>
      <c r="AR16" s="52">
        <f t="shared" si="5"/>
        <v>59375000</v>
      </c>
      <c r="AS16" s="52">
        <f t="shared" si="5"/>
        <v>59375000</v>
      </c>
      <c r="AT16" s="52">
        <f t="shared" si="5"/>
        <v>59375000</v>
      </c>
      <c r="AU16" s="52">
        <f t="shared" si="5"/>
        <v>59375000</v>
      </c>
      <c r="AV16" s="52">
        <f t="shared" si="5"/>
        <v>59375000</v>
      </c>
      <c r="AW16" s="52">
        <f t="shared" si="5"/>
        <v>59375000</v>
      </c>
      <c r="AX16" s="52">
        <f t="shared" si="5"/>
        <v>59375000</v>
      </c>
      <c r="AY16" s="52">
        <f t="shared" si="5"/>
        <v>59375000</v>
      </c>
      <c r="AZ16" s="52">
        <f t="shared" si="5"/>
        <v>59375000</v>
      </c>
      <c r="BA16" s="52">
        <f t="shared" si="5"/>
        <v>59375000</v>
      </c>
      <c r="BB16" s="52">
        <f t="shared" si="5"/>
        <v>59375000</v>
      </c>
      <c r="BC16" s="52">
        <f t="shared" si="5"/>
        <v>59375000</v>
      </c>
      <c r="BD16" s="52">
        <f t="shared" si="5"/>
        <v>59375000</v>
      </c>
      <c r="BE16" s="52">
        <f t="shared" si="5"/>
        <v>59375000</v>
      </c>
      <c r="BF16" s="52">
        <f t="shared" si="5"/>
        <v>59375000</v>
      </c>
      <c r="BG16" s="52">
        <f t="shared" si="5"/>
        <v>59375000</v>
      </c>
      <c r="BH16" s="52">
        <f t="shared" si="5"/>
        <v>59375000</v>
      </c>
      <c r="BI16" s="52">
        <f t="shared" si="5"/>
        <v>59375000</v>
      </c>
      <c r="BJ16" s="52">
        <f t="shared" si="5"/>
        <v>59375000</v>
      </c>
      <c r="BK16" s="52">
        <f t="shared" si="5"/>
        <v>59375000</v>
      </c>
      <c r="BL16" s="52">
        <f t="shared" si="5"/>
        <v>59375000</v>
      </c>
      <c r="BM16" s="52">
        <f t="shared" si="5"/>
        <v>59375000</v>
      </c>
      <c r="BN16" s="52">
        <f t="shared" si="5"/>
        <v>59375000</v>
      </c>
      <c r="BO16" s="52">
        <f t="shared" si="5"/>
        <v>59375000</v>
      </c>
      <c r="BP16" s="52">
        <f t="shared" si="5"/>
        <v>59375000</v>
      </c>
    </row>
    <row r="17" spans="1:68" x14ac:dyDescent="0.35">
      <c r="B17" s="56" t="s">
        <v>97</v>
      </c>
      <c r="C17" s="78"/>
      <c r="D17" s="83">
        <f>IF($C$16,' Assumptions &amp; Output'!C74,D14)</f>
        <v>0.2</v>
      </c>
      <c r="G17" s="15"/>
      <c r="H17" s="15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</row>
    <row r="18" spans="1:68" x14ac:dyDescent="0.35">
      <c r="B18" s="56" t="s">
        <v>109</v>
      </c>
      <c r="C18" s="78"/>
      <c r="D18" s="83">
        <f>1-D17</f>
        <v>0.8</v>
      </c>
      <c r="G18" s="16" t="s">
        <v>24</v>
      </c>
      <c r="H18" s="16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</row>
    <row r="19" spans="1:68" x14ac:dyDescent="0.35">
      <c r="B19" s="56"/>
      <c r="C19" s="78"/>
      <c r="D19" s="58"/>
      <c r="G19" s="15" t="s">
        <v>25</v>
      </c>
      <c r="H19" s="15"/>
      <c r="I19" s="52">
        <f t="shared" ref="I19:BP19" si="6">MAX(0,H16+H21-H56-H60-H67-H73-H82-H89)</f>
        <v>0</v>
      </c>
      <c r="J19" s="52">
        <f t="shared" si="6"/>
        <v>59375000</v>
      </c>
      <c r="K19" s="52">
        <f t="shared" si="6"/>
        <v>60668079.488838069</v>
      </c>
      <c r="L19" s="52">
        <f t="shared" si="6"/>
        <v>61989319.896656409</v>
      </c>
      <c r="M19" s="52">
        <f t="shared" si="6"/>
        <v>63339334.517041884</v>
      </c>
      <c r="N19" s="52">
        <f t="shared" si="6"/>
        <v>64718750.00000003</v>
      </c>
      <c r="O19" s="52">
        <f t="shared" si="6"/>
        <v>66128206.642833523</v>
      </c>
      <c r="P19" s="52">
        <f t="shared" si="6"/>
        <v>67568358.687355518</v>
      </c>
      <c r="Q19" s="52">
        <f t="shared" si="6"/>
        <v>69039874.623575687</v>
      </c>
      <c r="R19" s="52">
        <f t="shared" si="6"/>
        <v>70543437.50000006</v>
      </c>
      <c r="S19" s="52">
        <f t="shared" si="6"/>
        <v>72079745.240688577</v>
      </c>
      <c r="T19" s="52">
        <f t="shared" si="6"/>
        <v>73649510.969217539</v>
      </c>
      <c r="U19" s="52">
        <f t="shared" si="6"/>
        <v>75253463.33969754</v>
      </c>
      <c r="V19" s="52">
        <f t="shared" si="6"/>
        <v>76892346.875000104</v>
      </c>
      <c r="W19" s="52">
        <f t="shared" si="6"/>
        <v>78566922.312350571</v>
      </c>
      <c r="X19" s="52">
        <f t="shared" si="6"/>
        <v>80277966.956447154</v>
      </c>
      <c r="Y19" s="52">
        <f t="shared" si="6"/>
        <v>82026275.040270343</v>
      </c>
      <c r="Z19" s="52">
        <f t="shared" si="6"/>
        <v>83812658.093750149</v>
      </c>
      <c r="AA19" s="52">
        <f t="shared" si="6"/>
        <v>85637945.320462167</v>
      </c>
      <c r="AB19" s="52">
        <f t="shared" si="6"/>
        <v>87502983.982527435</v>
      </c>
      <c r="AC19" s="52">
        <f t="shared" si="6"/>
        <v>89408639.793894723</v>
      </c>
      <c r="AD19" s="52">
        <f t="shared" si="6"/>
        <v>0</v>
      </c>
      <c r="AE19" s="52">
        <f t="shared" si="6"/>
        <v>0</v>
      </c>
      <c r="AF19" s="52">
        <f t="shared" si="6"/>
        <v>0</v>
      </c>
      <c r="AG19" s="52">
        <f t="shared" si="6"/>
        <v>0</v>
      </c>
      <c r="AH19" s="52">
        <f t="shared" si="6"/>
        <v>0</v>
      </c>
      <c r="AI19" s="52">
        <f t="shared" si="6"/>
        <v>0</v>
      </c>
      <c r="AJ19" s="52">
        <f t="shared" si="6"/>
        <v>0</v>
      </c>
      <c r="AK19" s="52">
        <f t="shared" si="6"/>
        <v>0</v>
      </c>
      <c r="AL19" s="52">
        <f t="shared" si="6"/>
        <v>0</v>
      </c>
      <c r="AM19" s="52">
        <f t="shared" si="6"/>
        <v>0</v>
      </c>
      <c r="AN19" s="52">
        <f t="shared" si="6"/>
        <v>0</v>
      </c>
      <c r="AO19" s="52">
        <f t="shared" si="6"/>
        <v>0</v>
      </c>
      <c r="AP19" s="52">
        <f t="shared" si="6"/>
        <v>0</v>
      </c>
      <c r="AQ19" s="52">
        <f t="shared" si="6"/>
        <v>0</v>
      </c>
      <c r="AR19" s="52">
        <f t="shared" si="6"/>
        <v>0</v>
      </c>
      <c r="AS19" s="52">
        <f t="shared" si="6"/>
        <v>0</v>
      </c>
      <c r="AT19" s="52">
        <f t="shared" si="6"/>
        <v>0</v>
      </c>
      <c r="AU19" s="52">
        <f t="shared" si="6"/>
        <v>0</v>
      </c>
      <c r="AV19" s="52">
        <f t="shared" si="6"/>
        <v>0</v>
      </c>
      <c r="AW19" s="52">
        <f t="shared" si="6"/>
        <v>0</v>
      </c>
      <c r="AX19" s="52">
        <f t="shared" si="6"/>
        <v>0</v>
      </c>
      <c r="AY19" s="52">
        <f t="shared" si="6"/>
        <v>0</v>
      </c>
      <c r="AZ19" s="52">
        <f t="shared" si="6"/>
        <v>0</v>
      </c>
      <c r="BA19" s="52">
        <f t="shared" si="6"/>
        <v>0</v>
      </c>
      <c r="BB19" s="52">
        <f t="shared" si="6"/>
        <v>0</v>
      </c>
      <c r="BC19" s="52">
        <f t="shared" si="6"/>
        <v>0</v>
      </c>
      <c r="BD19" s="52">
        <f t="shared" si="6"/>
        <v>0</v>
      </c>
      <c r="BE19" s="52">
        <f t="shared" si="6"/>
        <v>0</v>
      </c>
      <c r="BF19" s="52">
        <f t="shared" si="6"/>
        <v>0</v>
      </c>
      <c r="BG19" s="52">
        <f t="shared" si="6"/>
        <v>0</v>
      </c>
      <c r="BH19" s="52">
        <f t="shared" si="6"/>
        <v>0</v>
      </c>
      <c r="BI19" s="52">
        <f t="shared" si="6"/>
        <v>0</v>
      </c>
      <c r="BJ19" s="52">
        <f t="shared" si="6"/>
        <v>0</v>
      </c>
      <c r="BK19" s="52">
        <f t="shared" si="6"/>
        <v>0</v>
      </c>
      <c r="BL19" s="52">
        <f t="shared" si="6"/>
        <v>0</v>
      </c>
      <c r="BM19" s="52">
        <f t="shared" si="6"/>
        <v>0</v>
      </c>
      <c r="BN19" s="52">
        <f t="shared" si="6"/>
        <v>0</v>
      </c>
      <c r="BO19" s="52">
        <f t="shared" si="6"/>
        <v>0</v>
      </c>
      <c r="BP19" s="52">
        <f t="shared" si="6"/>
        <v>0</v>
      </c>
    </row>
    <row r="20" spans="1:68" x14ac:dyDescent="0.35">
      <c r="B20" s="56"/>
      <c r="C20" s="78"/>
      <c r="D20" s="58"/>
      <c r="F20" s="45">
        <f>(1+D6)^(1/4)-1</f>
        <v>2.1778180864641117E-2</v>
      </c>
      <c r="G20" s="15" t="s">
        <v>26</v>
      </c>
      <c r="H20" s="15"/>
      <c r="I20" s="52">
        <f>$F$20*I19</f>
        <v>0</v>
      </c>
      <c r="J20" s="52">
        <f t="shared" ref="J20:BP20" si="7">$F$20*J19</f>
        <v>1293079.4888380663</v>
      </c>
      <c r="K20" s="52">
        <f t="shared" si="7"/>
        <v>1321240.4078183395</v>
      </c>
      <c r="L20" s="52">
        <f t="shared" si="7"/>
        <v>1350014.6203854794</v>
      </c>
      <c r="M20" s="52">
        <f t="shared" si="7"/>
        <v>1379415.4829581443</v>
      </c>
      <c r="N20" s="52">
        <f t="shared" si="7"/>
        <v>1409456.642833493</v>
      </c>
      <c r="O20" s="52">
        <f t="shared" si="7"/>
        <v>1440152.0445219907</v>
      </c>
      <c r="P20" s="52">
        <f t="shared" si="7"/>
        <v>1471515.9362201733</v>
      </c>
      <c r="Q20" s="52">
        <f t="shared" si="7"/>
        <v>1503562.8764243778</v>
      </c>
      <c r="R20" s="52">
        <f t="shared" si="7"/>
        <v>1536307.7406885079</v>
      </c>
      <c r="S20" s="52">
        <f t="shared" si="7"/>
        <v>1569765.7285289706</v>
      </c>
      <c r="T20" s="52">
        <f t="shared" si="7"/>
        <v>1603952.3704799893</v>
      </c>
      <c r="U20" s="52">
        <f t="shared" si="7"/>
        <v>1638883.5353025727</v>
      </c>
      <c r="V20" s="52">
        <f t="shared" si="7"/>
        <v>1674575.4373504745</v>
      </c>
      <c r="W20" s="52">
        <f t="shared" si="7"/>
        <v>1711044.6440965785</v>
      </c>
      <c r="X20" s="52">
        <f t="shared" si="7"/>
        <v>1748308.0838231894</v>
      </c>
      <c r="Y20" s="52">
        <f t="shared" si="7"/>
        <v>1786383.0534798049</v>
      </c>
      <c r="Z20" s="52">
        <f t="shared" si="7"/>
        <v>1825287.226712018</v>
      </c>
      <c r="AA20" s="52">
        <f t="shared" si="7"/>
        <v>1865038.6620652715</v>
      </c>
      <c r="AB20" s="52">
        <f t="shared" si="7"/>
        <v>1905655.8113672771</v>
      </c>
      <c r="AC20" s="52">
        <f t="shared" si="7"/>
        <v>1947157.5282929884</v>
      </c>
      <c r="AD20" s="52">
        <f t="shared" si="7"/>
        <v>0</v>
      </c>
      <c r="AE20" s="52">
        <f t="shared" si="7"/>
        <v>0</v>
      </c>
      <c r="AF20" s="52">
        <f t="shared" si="7"/>
        <v>0</v>
      </c>
      <c r="AG20" s="52">
        <f t="shared" si="7"/>
        <v>0</v>
      </c>
      <c r="AH20" s="52">
        <f t="shared" si="7"/>
        <v>0</v>
      </c>
      <c r="AI20" s="52">
        <f t="shared" si="7"/>
        <v>0</v>
      </c>
      <c r="AJ20" s="52">
        <f t="shared" si="7"/>
        <v>0</v>
      </c>
      <c r="AK20" s="52">
        <f t="shared" si="7"/>
        <v>0</v>
      </c>
      <c r="AL20" s="52">
        <f t="shared" si="7"/>
        <v>0</v>
      </c>
      <c r="AM20" s="52">
        <f t="shared" si="7"/>
        <v>0</v>
      </c>
      <c r="AN20" s="52">
        <f t="shared" si="7"/>
        <v>0</v>
      </c>
      <c r="AO20" s="52">
        <f t="shared" si="7"/>
        <v>0</v>
      </c>
      <c r="AP20" s="52">
        <f t="shared" si="7"/>
        <v>0</v>
      </c>
      <c r="AQ20" s="52">
        <f t="shared" si="7"/>
        <v>0</v>
      </c>
      <c r="AR20" s="52">
        <f t="shared" si="7"/>
        <v>0</v>
      </c>
      <c r="AS20" s="52">
        <f t="shared" si="7"/>
        <v>0</v>
      </c>
      <c r="AT20" s="52">
        <f t="shared" si="7"/>
        <v>0</v>
      </c>
      <c r="AU20" s="52">
        <f t="shared" si="7"/>
        <v>0</v>
      </c>
      <c r="AV20" s="52">
        <f t="shared" si="7"/>
        <v>0</v>
      </c>
      <c r="AW20" s="52">
        <f t="shared" si="7"/>
        <v>0</v>
      </c>
      <c r="AX20" s="52">
        <f t="shared" si="7"/>
        <v>0</v>
      </c>
      <c r="AY20" s="52">
        <f t="shared" si="7"/>
        <v>0</v>
      </c>
      <c r="AZ20" s="52">
        <f t="shared" si="7"/>
        <v>0</v>
      </c>
      <c r="BA20" s="52">
        <f t="shared" si="7"/>
        <v>0</v>
      </c>
      <c r="BB20" s="52">
        <f t="shared" si="7"/>
        <v>0</v>
      </c>
      <c r="BC20" s="52">
        <f t="shared" si="7"/>
        <v>0</v>
      </c>
      <c r="BD20" s="52">
        <f t="shared" si="7"/>
        <v>0</v>
      </c>
      <c r="BE20" s="52">
        <f t="shared" si="7"/>
        <v>0</v>
      </c>
      <c r="BF20" s="52">
        <f t="shared" si="7"/>
        <v>0</v>
      </c>
      <c r="BG20" s="52">
        <f t="shared" si="7"/>
        <v>0</v>
      </c>
      <c r="BH20" s="52">
        <f t="shared" si="7"/>
        <v>0</v>
      </c>
      <c r="BI20" s="52">
        <f t="shared" si="7"/>
        <v>0</v>
      </c>
      <c r="BJ20" s="52">
        <f t="shared" si="7"/>
        <v>0</v>
      </c>
      <c r="BK20" s="52">
        <f t="shared" si="7"/>
        <v>0</v>
      </c>
      <c r="BL20" s="52">
        <f t="shared" si="7"/>
        <v>0</v>
      </c>
      <c r="BM20" s="52">
        <f t="shared" si="7"/>
        <v>0</v>
      </c>
      <c r="BN20" s="52">
        <f t="shared" si="7"/>
        <v>0</v>
      </c>
      <c r="BO20" s="52">
        <f t="shared" si="7"/>
        <v>0</v>
      </c>
      <c r="BP20" s="52">
        <f t="shared" si="7"/>
        <v>0</v>
      </c>
    </row>
    <row r="21" spans="1:68" x14ac:dyDescent="0.35">
      <c r="B21" s="56"/>
      <c r="C21" s="78"/>
      <c r="D21" s="58"/>
      <c r="G21" s="15" t="s">
        <v>27</v>
      </c>
      <c r="H21" s="15"/>
      <c r="I21" s="71">
        <f>SUM($I$20:I20)</f>
        <v>0</v>
      </c>
      <c r="J21" s="71">
        <f>SUM($I$20:J20)</f>
        <v>1293079.4888380663</v>
      </c>
      <c r="K21" s="71">
        <f>SUM($I$20:K20)</f>
        <v>2614319.8966564061</v>
      </c>
      <c r="L21" s="71">
        <f>SUM($I$20:L20)</f>
        <v>3964334.5170418853</v>
      </c>
      <c r="M21" s="71">
        <f>SUM($I$20:M20)</f>
        <v>5343750.0000000298</v>
      </c>
      <c r="N21" s="71">
        <f>SUM($I$20:N20)</f>
        <v>6753206.6428335225</v>
      </c>
      <c r="O21" s="71">
        <f>SUM($I$20:O20)</f>
        <v>8193358.6873555128</v>
      </c>
      <c r="P21" s="71">
        <f>SUM($I$20:P20)</f>
        <v>9664874.6235756855</v>
      </c>
      <c r="Q21" s="71">
        <f>SUM($I$20:Q20)</f>
        <v>11168437.500000063</v>
      </c>
      <c r="R21" s="71">
        <f>SUM($I$20:R20)</f>
        <v>12704745.240688572</v>
      </c>
      <c r="S21" s="71">
        <f>SUM($I$20:S20)</f>
        <v>14274510.969217543</v>
      </c>
      <c r="T21" s="71">
        <f>SUM($I$20:T20)</f>
        <v>15878463.339697532</v>
      </c>
      <c r="U21" s="71">
        <f>SUM($I$20:U20)</f>
        <v>17517346.875000104</v>
      </c>
      <c r="V21" s="71">
        <f>SUM($I$20:V20)</f>
        <v>19191922.312350579</v>
      </c>
      <c r="W21" s="71">
        <f>SUM($I$20:W20)</f>
        <v>20902966.956447158</v>
      </c>
      <c r="X21" s="71">
        <f>SUM($I$20:X20)</f>
        <v>22651275.040270347</v>
      </c>
      <c r="Y21" s="71">
        <f>SUM($I$20:Y20)</f>
        <v>24437658.093750153</v>
      </c>
      <c r="Z21" s="71">
        <f>SUM($I$20:Z20)</f>
        <v>26262945.320462171</v>
      </c>
      <c r="AA21" s="71">
        <f>SUM($I$20:AA20)</f>
        <v>28127983.982527442</v>
      </c>
      <c r="AB21" s="71">
        <f>SUM($I$20:AB20)</f>
        <v>30033639.793894719</v>
      </c>
      <c r="AC21" s="71">
        <f>SUM($I$20:AC20)</f>
        <v>31980797.322187707</v>
      </c>
      <c r="AD21" s="71">
        <f>SUM($I$20:AD20)</f>
        <v>31980797.322187707</v>
      </c>
      <c r="AE21" s="71">
        <f>SUM($I$20:AE20)</f>
        <v>31980797.322187707</v>
      </c>
      <c r="AF21" s="71">
        <f>SUM($I$20:AF20)</f>
        <v>31980797.322187707</v>
      </c>
      <c r="AG21" s="71">
        <f>SUM($I$20:AG20)</f>
        <v>31980797.322187707</v>
      </c>
      <c r="AH21" s="71">
        <f>SUM($I$20:AH20)</f>
        <v>31980797.322187707</v>
      </c>
      <c r="AI21" s="71">
        <f>SUM($I$20:AI20)</f>
        <v>31980797.322187707</v>
      </c>
      <c r="AJ21" s="71">
        <f>SUM($I$20:AJ20)</f>
        <v>31980797.322187707</v>
      </c>
      <c r="AK21" s="71">
        <f>SUM($I$20:AK20)</f>
        <v>31980797.322187707</v>
      </c>
      <c r="AL21" s="71">
        <f>SUM($I$20:AL20)</f>
        <v>31980797.322187707</v>
      </c>
      <c r="AM21" s="71">
        <f>SUM($I$20:AM20)</f>
        <v>31980797.322187707</v>
      </c>
      <c r="AN21" s="71">
        <f>SUM($I$20:AN20)</f>
        <v>31980797.322187707</v>
      </c>
      <c r="AO21" s="71">
        <f>SUM($I$20:AO20)</f>
        <v>31980797.322187707</v>
      </c>
      <c r="AP21" s="71">
        <f>SUM($I$20:AP20)</f>
        <v>31980797.322187707</v>
      </c>
      <c r="AQ21" s="71">
        <f>SUM($I$20:AQ20)</f>
        <v>31980797.322187707</v>
      </c>
      <c r="AR21" s="71">
        <f>SUM($I$20:AR20)</f>
        <v>31980797.322187707</v>
      </c>
      <c r="AS21" s="71">
        <f>SUM($I$20:AS20)</f>
        <v>31980797.322187707</v>
      </c>
      <c r="AT21" s="71">
        <f>SUM($I$20:AT20)</f>
        <v>31980797.322187707</v>
      </c>
      <c r="AU21" s="71">
        <f>SUM($I$20:AU20)</f>
        <v>31980797.322187707</v>
      </c>
      <c r="AV21" s="71">
        <f>SUM($I$20:AV20)</f>
        <v>31980797.322187707</v>
      </c>
      <c r="AW21" s="71">
        <f>SUM($I$20:AW20)</f>
        <v>31980797.322187707</v>
      </c>
      <c r="AX21" s="71">
        <f>SUM($I$20:AX20)</f>
        <v>31980797.322187707</v>
      </c>
      <c r="AY21" s="71">
        <f>SUM($I$20:AY20)</f>
        <v>31980797.322187707</v>
      </c>
      <c r="AZ21" s="71">
        <f>SUM($I$20:AZ20)</f>
        <v>31980797.322187707</v>
      </c>
      <c r="BA21" s="71">
        <f>SUM($I$20:BA20)</f>
        <v>31980797.322187707</v>
      </c>
      <c r="BB21" s="71">
        <f>SUM($I$20:BB20)</f>
        <v>31980797.322187707</v>
      </c>
      <c r="BC21" s="71">
        <f>SUM($I$20:BC20)</f>
        <v>31980797.322187707</v>
      </c>
      <c r="BD21" s="71">
        <f>SUM($I$20:BD20)</f>
        <v>31980797.322187707</v>
      </c>
      <c r="BE21" s="71">
        <f>SUM($I$20:BE20)</f>
        <v>31980797.322187707</v>
      </c>
      <c r="BF21" s="71">
        <f>SUM($I$20:BF20)</f>
        <v>31980797.322187707</v>
      </c>
      <c r="BG21" s="71">
        <f>SUM($I$20:BG20)</f>
        <v>31980797.322187707</v>
      </c>
      <c r="BH21" s="71">
        <f>SUM($I$20:BH20)</f>
        <v>31980797.322187707</v>
      </c>
      <c r="BI21" s="71">
        <f>SUM($I$20:BI20)</f>
        <v>31980797.322187707</v>
      </c>
      <c r="BJ21" s="71">
        <f>SUM($I$20:BJ20)</f>
        <v>31980797.322187707</v>
      </c>
      <c r="BK21" s="71">
        <f>SUM($I$20:BK20)</f>
        <v>31980797.322187707</v>
      </c>
      <c r="BL21" s="71">
        <f>SUM($I$20:BL20)</f>
        <v>31980797.322187707</v>
      </c>
      <c r="BM21" s="71">
        <f>SUM($I$20:BM20)</f>
        <v>31980797.322187707</v>
      </c>
      <c r="BN21" s="71">
        <f>SUM($I$20:BN20)</f>
        <v>31980797.322187707</v>
      </c>
      <c r="BO21" s="71">
        <f>SUM($I$20:BO20)</f>
        <v>31980797.322187707</v>
      </c>
      <c r="BP21" s="71">
        <f>SUM($I$20:BP20)</f>
        <v>31980797.322187707</v>
      </c>
    </row>
    <row r="22" spans="1:68" ht="15" customHeight="1" x14ac:dyDescent="0.35">
      <c r="B22" s="55" t="s">
        <v>5</v>
      </c>
      <c r="C22" s="79"/>
      <c r="D22" s="86">
        <f>' Assumptions &amp; Output'!C20</f>
        <v>0.2</v>
      </c>
      <c r="G22" s="15"/>
      <c r="H22" s="15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</row>
    <row r="23" spans="1:68" x14ac:dyDescent="0.35">
      <c r="B23" s="56" t="s">
        <v>11</v>
      </c>
      <c r="C23" s="78"/>
      <c r="D23" s="76">
        <f>((F97+1)^4)-1</f>
        <v>0.1810938188256821</v>
      </c>
      <c r="G23" s="16" t="s">
        <v>28</v>
      </c>
      <c r="H23" s="16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</row>
    <row r="24" spans="1:68" x14ac:dyDescent="0.35">
      <c r="B24" s="56"/>
      <c r="C24" s="78"/>
      <c r="D24" s="58"/>
      <c r="G24" s="15" t="s">
        <v>25</v>
      </c>
      <c r="H24" s="15"/>
      <c r="I24" s="52">
        <f>MAX(0,H16+H26-H56-H60-H67-H73-H82-H89)</f>
        <v>0</v>
      </c>
      <c r="J24" s="52">
        <f>MAX(0,I16+I26-I56-I60-I67-I73-I82-I89)</f>
        <v>59375000</v>
      </c>
      <c r="K24" s="52">
        <f t="shared" ref="K24:BP24" si="8">MAX(0,J16+J26-J56-J60-J67-J73-J82-J89)</f>
        <v>60668079.488838069</v>
      </c>
      <c r="L24" s="52">
        <f t="shared" si="8"/>
        <v>61989319.896656409</v>
      </c>
      <c r="M24" s="52">
        <f t="shared" si="8"/>
        <v>63339334.517041884</v>
      </c>
      <c r="N24" s="52">
        <f t="shared" si="8"/>
        <v>64718750.00000003</v>
      </c>
      <c r="O24" s="52">
        <f t="shared" si="8"/>
        <v>66128206.642833523</v>
      </c>
      <c r="P24" s="52">
        <f t="shared" si="8"/>
        <v>67568358.687355518</v>
      </c>
      <c r="Q24" s="52">
        <f t="shared" si="8"/>
        <v>69039874.623575687</v>
      </c>
      <c r="R24" s="52">
        <f t="shared" si="8"/>
        <v>70543437.50000006</v>
      </c>
      <c r="S24" s="52">
        <f t="shared" si="8"/>
        <v>72079745.240688577</v>
      </c>
      <c r="T24" s="52">
        <f t="shared" si="8"/>
        <v>73649510.969217539</v>
      </c>
      <c r="U24" s="52">
        <f t="shared" si="8"/>
        <v>75253463.33969754</v>
      </c>
      <c r="V24" s="52">
        <f t="shared" si="8"/>
        <v>76892346.875000104</v>
      </c>
      <c r="W24" s="52">
        <f t="shared" si="8"/>
        <v>78566922.312350571</v>
      </c>
      <c r="X24" s="52">
        <f t="shared" si="8"/>
        <v>80277966.956447154</v>
      </c>
      <c r="Y24" s="52">
        <f t="shared" si="8"/>
        <v>82026275.040270343</v>
      </c>
      <c r="Z24" s="52">
        <f t="shared" si="8"/>
        <v>83812658.093750149</v>
      </c>
      <c r="AA24" s="52">
        <f t="shared" si="8"/>
        <v>85637945.320462167</v>
      </c>
      <c r="AB24" s="52">
        <f t="shared" si="8"/>
        <v>87502983.982527435</v>
      </c>
      <c r="AC24" s="52">
        <f t="shared" si="8"/>
        <v>89408639.793894723</v>
      </c>
      <c r="AD24" s="52">
        <f t="shared" si="8"/>
        <v>0</v>
      </c>
      <c r="AE24" s="52">
        <f t="shared" si="8"/>
        <v>0</v>
      </c>
      <c r="AF24" s="52">
        <f t="shared" si="8"/>
        <v>0</v>
      </c>
      <c r="AG24" s="52">
        <f t="shared" si="8"/>
        <v>0</v>
      </c>
      <c r="AH24" s="52">
        <f t="shared" si="8"/>
        <v>0</v>
      </c>
      <c r="AI24" s="52">
        <f t="shared" si="8"/>
        <v>0</v>
      </c>
      <c r="AJ24" s="52">
        <f t="shared" si="8"/>
        <v>0</v>
      </c>
      <c r="AK24" s="52">
        <f t="shared" si="8"/>
        <v>0</v>
      </c>
      <c r="AL24" s="52">
        <f t="shared" si="8"/>
        <v>0</v>
      </c>
      <c r="AM24" s="52">
        <f t="shared" si="8"/>
        <v>0</v>
      </c>
      <c r="AN24" s="52">
        <f t="shared" si="8"/>
        <v>0</v>
      </c>
      <c r="AO24" s="52">
        <f t="shared" si="8"/>
        <v>0</v>
      </c>
      <c r="AP24" s="52">
        <f t="shared" si="8"/>
        <v>0</v>
      </c>
      <c r="AQ24" s="52">
        <f t="shared" si="8"/>
        <v>0</v>
      </c>
      <c r="AR24" s="52">
        <f t="shared" si="8"/>
        <v>0</v>
      </c>
      <c r="AS24" s="52">
        <f t="shared" si="8"/>
        <v>0</v>
      </c>
      <c r="AT24" s="52">
        <f t="shared" si="8"/>
        <v>0</v>
      </c>
      <c r="AU24" s="52">
        <f t="shared" si="8"/>
        <v>0</v>
      </c>
      <c r="AV24" s="52">
        <f t="shared" si="8"/>
        <v>0</v>
      </c>
      <c r="AW24" s="52">
        <f t="shared" si="8"/>
        <v>0</v>
      </c>
      <c r="AX24" s="52">
        <f t="shared" si="8"/>
        <v>0</v>
      </c>
      <c r="AY24" s="52">
        <f t="shared" si="8"/>
        <v>0</v>
      </c>
      <c r="AZ24" s="52">
        <f t="shared" si="8"/>
        <v>0</v>
      </c>
      <c r="BA24" s="52">
        <f t="shared" si="8"/>
        <v>0</v>
      </c>
      <c r="BB24" s="52">
        <f t="shared" si="8"/>
        <v>0</v>
      </c>
      <c r="BC24" s="52">
        <f t="shared" si="8"/>
        <v>0</v>
      </c>
      <c r="BD24" s="52">
        <f t="shared" si="8"/>
        <v>0</v>
      </c>
      <c r="BE24" s="52">
        <f t="shared" si="8"/>
        <v>0</v>
      </c>
      <c r="BF24" s="52">
        <f t="shared" si="8"/>
        <v>0</v>
      </c>
      <c r="BG24" s="52">
        <f t="shared" si="8"/>
        <v>0</v>
      </c>
      <c r="BH24" s="52">
        <f t="shared" si="8"/>
        <v>0</v>
      </c>
      <c r="BI24" s="52">
        <f t="shared" si="8"/>
        <v>0</v>
      </c>
      <c r="BJ24" s="52">
        <f t="shared" si="8"/>
        <v>0</v>
      </c>
      <c r="BK24" s="52">
        <f t="shared" si="8"/>
        <v>0</v>
      </c>
      <c r="BL24" s="52">
        <f t="shared" si="8"/>
        <v>0</v>
      </c>
      <c r="BM24" s="52">
        <f t="shared" si="8"/>
        <v>0</v>
      </c>
      <c r="BN24" s="52">
        <f t="shared" si="8"/>
        <v>0</v>
      </c>
      <c r="BO24" s="52">
        <f t="shared" si="8"/>
        <v>0</v>
      </c>
      <c r="BP24" s="52">
        <f t="shared" si="8"/>
        <v>0</v>
      </c>
    </row>
    <row r="25" spans="1:68" x14ac:dyDescent="0.35">
      <c r="B25" s="61" t="s">
        <v>12</v>
      </c>
      <c r="C25" s="84"/>
      <c r="D25" s="85">
        <f>D22-D23</f>
        <v>1.8906181174317915E-2</v>
      </c>
      <c r="F25" s="45">
        <f>(1+D8)^(1/4)-1</f>
        <v>2.1778180864641117E-2</v>
      </c>
      <c r="G25" s="15" t="s">
        <v>26</v>
      </c>
      <c r="H25" s="15"/>
      <c r="I25" s="52">
        <f>I24*$F$25</f>
        <v>0</v>
      </c>
      <c r="J25" s="52">
        <f t="shared" ref="J25:BP25" si="9">J24*$F$25</f>
        <v>1293079.4888380663</v>
      </c>
      <c r="K25" s="52">
        <f t="shared" si="9"/>
        <v>1321240.4078183395</v>
      </c>
      <c r="L25" s="52">
        <f t="shared" si="9"/>
        <v>1350014.6203854794</v>
      </c>
      <c r="M25" s="52">
        <f t="shared" si="9"/>
        <v>1379415.4829581443</v>
      </c>
      <c r="N25" s="52">
        <f t="shared" si="9"/>
        <v>1409456.642833493</v>
      </c>
      <c r="O25" s="52">
        <f t="shared" si="9"/>
        <v>1440152.0445219907</v>
      </c>
      <c r="P25" s="52">
        <f t="shared" si="9"/>
        <v>1471515.9362201733</v>
      </c>
      <c r="Q25" s="52">
        <f t="shared" si="9"/>
        <v>1503562.8764243778</v>
      </c>
      <c r="R25" s="52">
        <f t="shared" si="9"/>
        <v>1536307.7406885079</v>
      </c>
      <c r="S25" s="52">
        <f t="shared" si="9"/>
        <v>1569765.7285289706</v>
      </c>
      <c r="T25" s="52">
        <f t="shared" si="9"/>
        <v>1603952.3704799893</v>
      </c>
      <c r="U25" s="52">
        <f t="shared" si="9"/>
        <v>1638883.5353025727</v>
      </c>
      <c r="V25" s="52">
        <f t="shared" si="9"/>
        <v>1674575.4373504745</v>
      </c>
      <c r="W25" s="52">
        <f t="shared" si="9"/>
        <v>1711044.6440965785</v>
      </c>
      <c r="X25" s="52">
        <f t="shared" si="9"/>
        <v>1748308.0838231894</v>
      </c>
      <c r="Y25" s="52">
        <f t="shared" si="9"/>
        <v>1786383.0534798049</v>
      </c>
      <c r="Z25" s="52">
        <f t="shared" si="9"/>
        <v>1825287.226712018</v>
      </c>
      <c r="AA25" s="52">
        <f t="shared" si="9"/>
        <v>1865038.6620652715</v>
      </c>
      <c r="AB25" s="52">
        <f t="shared" si="9"/>
        <v>1905655.8113672771</v>
      </c>
      <c r="AC25" s="52">
        <f t="shared" si="9"/>
        <v>1947157.5282929884</v>
      </c>
      <c r="AD25" s="52">
        <f t="shared" si="9"/>
        <v>0</v>
      </c>
      <c r="AE25" s="52">
        <f t="shared" si="9"/>
        <v>0</v>
      </c>
      <c r="AF25" s="52">
        <f t="shared" si="9"/>
        <v>0</v>
      </c>
      <c r="AG25" s="52">
        <f t="shared" si="9"/>
        <v>0</v>
      </c>
      <c r="AH25" s="52">
        <f t="shared" si="9"/>
        <v>0</v>
      </c>
      <c r="AI25" s="52">
        <f t="shared" si="9"/>
        <v>0</v>
      </c>
      <c r="AJ25" s="52">
        <f t="shared" si="9"/>
        <v>0</v>
      </c>
      <c r="AK25" s="52">
        <f t="shared" si="9"/>
        <v>0</v>
      </c>
      <c r="AL25" s="52">
        <f t="shared" si="9"/>
        <v>0</v>
      </c>
      <c r="AM25" s="52">
        <f t="shared" si="9"/>
        <v>0</v>
      </c>
      <c r="AN25" s="52">
        <f t="shared" si="9"/>
        <v>0</v>
      </c>
      <c r="AO25" s="52">
        <f t="shared" si="9"/>
        <v>0</v>
      </c>
      <c r="AP25" s="52">
        <f t="shared" si="9"/>
        <v>0</v>
      </c>
      <c r="AQ25" s="52">
        <f t="shared" si="9"/>
        <v>0</v>
      </c>
      <c r="AR25" s="52">
        <f t="shared" si="9"/>
        <v>0</v>
      </c>
      <c r="AS25" s="52">
        <f t="shared" si="9"/>
        <v>0</v>
      </c>
      <c r="AT25" s="52">
        <f t="shared" si="9"/>
        <v>0</v>
      </c>
      <c r="AU25" s="52">
        <f t="shared" si="9"/>
        <v>0</v>
      </c>
      <c r="AV25" s="52">
        <f t="shared" si="9"/>
        <v>0</v>
      </c>
      <c r="AW25" s="52">
        <f t="shared" si="9"/>
        <v>0</v>
      </c>
      <c r="AX25" s="52">
        <f t="shared" si="9"/>
        <v>0</v>
      </c>
      <c r="AY25" s="52">
        <f t="shared" si="9"/>
        <v>0</v>
      </c>
      <c r="AZ25" s="52">
        <f t="shared" si="9"/>
        <v>0</v>
      </c>
      <c r="BA25" s="52">
        <f t="shared" si="9"/>
        <v>0</v>
      </c>
      <c r="BB25" s="52">
        <f t="shared" si="9"/>
        <v>0</v>
      </c>
      <c r="BC25" s="52">
        <f t="shared" si="9"/>
        <v>0</v>
      </c>
      <c r="BD25" s="52">
        <f t="shared" si="9"/>
        <v>0</v>
      </c>
      <c r="BE25" s="52">
        <f t="shared" si="9"/>
        <v>0</v>
      </c>
      <c r="BF25" s="52">
        <f t="shared" si="9"/>
        <v>0</v>
      </c>
      <c r="BG25" s="52">
        <f t="shared" si="9"/>
        <v>0</v>
      </c>
      <c r="BH25" s="52">
        <f t="shared" si="9"/>
        <v>0</v>
      </c>
      <c r="BI25" s="52">
        <f t="shared" si="9"/>
        <v>0</v>
      </c>
      <c r="BJ25" s="52">
        <f t="shared" si="9"/>
        <v>0</v>
      </c>
      <c r="BK25" s="52">
        <f t="shared" si="9"/>
        <v>0</v>
      </c>
      <c r="BL25" s="52">
        <f t="shared" si="9"/>
        <v>0</v>
      </c>
      <c r="BM25" s="52">
        <f t="shared" si="9"/>
        <v>0</v>
      </c>
      <c r="BN25" s="52">
        <f t="shared" si="9"/>
        <v>0</v>
      </c>
      <c r="BO25" s="52">
        <f t="shared" si="9"/>
        <v>0</v>
      </c>
      <c r="BP25" s="52">
        <f t="shared" si="9"/>
        <v>0</v>
      </c>
    </row>
    <row r="26" spans="1:68" x14ac:dyDescent="0.35">
      <c r="G26" s="15" t="s">
        <v>29</v>
      </c>
      <c r="H26" s="15"/>
      <c r="I26" s="71">
        <f>SUM($I$25:I25)</f>
        <v>0</v>
      </c>
      <c r="J26" s="71">
        <f>SUM($I$25:J25)</f>
        <v>1293079.4888380663</v>
      </c>
      <c r="K26" s="71">
        <f>SUM($I$25:K25)</f>
        <v>2614319.8966564061</v>
      </c>
      <c r="L26" s="71">
        <f>SUM($I$25:L25)</f>
        <v>3964334.5170418853</v>
      </c>
      <c r="M26" s="71">
        <f>SUM($I$25:M25)</f>
        <v>5343750.0000000298</v>
      </c>
      <c r="N26" s="71">
        <f>SUM($I$25:N25)</f>
        <v>6753206.6428335225</v>
      </c>
      <c r="O26" s="71">
        <f>SUM($I$25:O25)</f>
        <v>8193358.6873555128</v>
      </c>
      <c r="P26" s="71">
        <f>SUM($I$25:P25)</f>
        <v>9664874.6235756855</v>
      </c>
      <c r="Q26" s="71">
        <f>SUM($I$25:Q25)</f>
        <v>11168437.500000063</v>
      </c>
      <c r="R26" s="71">
        <f>SUM($I$25:R25)</f>
        <v>12704745.240688572</v>
      </c>
      <c r="S26" s="71">
        <f>SUM($I$25:S25)</f>
        <v>14274510.969217543</v>
      </c>
      <c r="T26" s="71">
        <f>SUM($I$25:T25)</f>
        <v>15878463.339697532</v>
      </c>
      <c r="U26" s="71">
        <f>SUM($I$25:U25)</f>
        <v>17517346.875000104</v>
      </c>
      <c r="V26" s="71">
        <f>SUM($I$25:V25)</f>
        <v>19191922.312350579</v>
      </c>
      <c r="W26" s="71">
        <f>SUM($I$25:W25)</f>
        <v>20902966.956447158</v>
      </c>
      <c r="X26" s="71">
        <f>SUM($I$25:X25)</f>
        <v>22651275.040270347</v>
      </c>
      <c r="Y26" s="71">
        <f>SUM($I$25:Y25)</f>
        <v>24437658.093750153</v>
      </c>
      <c r="Z26" s="71">
        <f>SUM($I$25:Z25)</f>
        <v>26262945.320462171</v>
      </c>
      <c r="AA26" s="71">
        <f>SUM($I$25:AA25)</f>
        <v>28127983.982527442</v>
      </c>
      <c r="AB26" s="71">
        <f>SUM($I$25:AB25)</f>
        <v>30033639.793894719</v>
      </c>
      <c r="AC26" s="71">
        <f>SUM($I$25:AC25)</f>
        <v>31980797.322187707</v>
      </c>
      <c r="AD26" s="71">
        <f>SUM($I$25:AD25)</f>
        <v>31980797.322187707</v>
      </c>
      <c r="AE26" s="71">
        <f>SUM($I$25:AE25)</f>
        <v>31980797.322187707</v>
      </c>
      <c r="AF26" s="71">
        <f>SUM($I$25:AF25)</f>
        <v>31980797.322187707</v>
      </c>
      <c r="AG26" s="71">
        <f>SUM($I$25:AG25)</f>
        <v>31980797.322187707</v>
      </c>
      <c r="AH26" s="71">
        <f>SUM($I$25:AH25)</f>
        <v>31980797.322187707</v>
      </c>
      <c r="AI26" s="71">
        <f>SUM($I$25:AI25)</f>
        <v>31980797.322187707</v>
      </c>
      <c r="AJ26" s="71">
        <f>SUM($I$25:AJ25)</f>
        <v>31980797.322187707</v>
      </c>
      <c r="AK26" s="71">
        <f>SUM($I$25:AK25)</f>
        <v>31980797.322187707</v>
      </c>
      <c r="AL26" s="71">
        <f>SUM($I$25:AL25)</f>
        <v>31980797.322187707</v>
      </c>
      <c r="AM26" s="71">
        <f>SUM($I$25:AM25)</f>
        <v>31980797.322187707</v>
      </c>
      <c r="AN26" s="71">
        <f>SUM($I$25:AN25)</f>
        <v>31980797.322187707</v>
      </c>
      <c r="AO26" s="71">
        <f>SUM($I$25:AO25)</f>
        <v>31980797.322187707</v>
      </c>
      <c r="AP26" s="71">
        <f>SUM($I$25:AP25)</f>
        <v>31980797.322187707</v>
      </c>
      <c r="AQ26" s="71">
        <f>SUM($I$25:AQ25)</f>
        <v>31980797.322187707</v>
      </c>
      <c r="AR26" s="71">
        <f>SUM($I$25:AR25)</f>
        <v>31980797.322187707</v>
      </c>
      <c r="AS26" s="71">
        <f>SUM($I$25:AS25)</f>
        <v>31980797.322187707</v>
      </c>
      <c r="AT26" s="71">
        <f>SUM($I$25:AT25)</f>
        <v>31980797.322187707</v>
      </c>
      <c r="AU26" s="71">
        <f>SUM($I$25:AU25)</f>
        <v>31980797.322187707</v>
      </c>
      <c r="AV26" s="71">
        <f>SUM($I$25:AV25)</f>
        <v>31980797.322187707</v>
      </c>
      <c r="AW26" s="71">
        <f>SUM($I$25:AW25)</f>
        <v>31980797.322187707</v>
      </c>
      <c r="AX26" s="71">
        <f>SUM($I$25:AX25)</f>
        <v>31980797.322187707</v>
      </c>
      <c r="AY26" s="71">
        <f>SUM($I$25:AY25)</f>
        <v>31980797.322187707</v>
      </c>
      <c r="AZ26" s="71">
        <f>SUM($I$25:AZ25)</f>
        <v>31980797.322187707</v>
      </c>
      <c r="BA26" s="71">
        <f>SUM($I$25:BA25)</f>
        <v>31980797.322187707</v>
      </c>
      <c r="BB26" s="71">
        <f>SUM($I$25:BB25)</f>
        <v>31980797.322187707</v>
      </c>
      <c r="BC26" s="71">
        <f>SUM($I$25:BC25)</f>
        <v>31980797.322187707</v>
      </c>
      <c r="BD26" s="71">
        <f>SUM($I$25:BD25)</f>
        <v>31980797.322187707</v>
      </c>
      <c r="BE26" s="71">
        <f>SUM($I$25:BE25)</f>
        <v>31980797.322187707</v>
      </c>
      <c r="BF26" s="71">
        <f>SUM($I$25:BF25)</f>
        <v>31980797.322187707</v>
      </c>
      <c r="BG26" s="71">
        <f>SUM($I$25:BG25)</f>
        <v>31980797.322187707</v>
      </c>
      <c r="BH26" s="71">
        <f>SUM($I$25:BH25)</f>
        <v>31980797.322187707</v>
      </c>
      <c r="BI26" s="71">
        <f>SUM($I$25:BI25)</f>
        <v>31980797.322187707</v>
      </c>
      <c r="BJ26" s="71">
        <f>SUM($I$25:BJ25)</f>
        <v>31980797.322187707</v>
      </c>
      <c r="BK26" s="71">
        <f>SUM($I$25:BK25)</f>
        <v>31980797.322187707</v>
      </c>
      <c r="BL26" s="71">
        <f>SUM($I$25:BL25)</f>
        <v>31980797.322187707</v>
      </c>
      <c r="BM26" s="71">
        <f>SUM($I$25:BM25)</f>
        <v>31980797.322187707</v>
      </c>
      <c r="BN26" s="71">
        <f>SUM($I$25:BN25)</f>
        <v>31980797.322187707</v>
      </c>
      <c r="BO26" s="71">
        <f>SUM($I$25:BO25)</f>
        <v>31980797.322187707</v>
      </c>
      <c r="BP26" s="71">
        <f>SUM($I$25:BP25)</f>
        <v>31980797.322187707</v>
      </c>
    </row>
    <row r="27" spans="1:68" x14ac:dyDescent="0.35">
      <c r="B27" s="3" t="s">
        <v>215</v>
      </c>
      <c r="C27" s="3">
        <f>' Assumptions &amp; Output'!D14+1</f>
        <v>21</v>
      </c>
      <c r="D27" s="3"/>
      <c r="G27" s="15" t="s">
        <v>30</v>
      </c>
      <c r="H27" s="15"/>
      <c r="I27" s="52">
        <f>I26-I21</f>
        <v>0</v>
      </c>
      <c r="J27" s="52">
        <f t="shared" ref="J27:P27" si="10">J26-J21</f>
        <v>0</v>
      </c>
      <c r="K27" s="52">
        <f t="shared" si="10"/>
        <v>0</v>
      </c>
      <c r="L27" s="52">
        <f t="shared" si="10"/>
        <v>0</v>
      </c>
      <c r="M27" s="52">
        <f t="shared" si="10"/>
        <v>0</v>
      </c>
      <c r="N27" s="52">
        <f>N26-N21</f>
        <v>0</v>
      </c>
      <c r="O27" s="52">
        <f t="shared" si="10"/>
        <v>0</v>
      </c>
      <c r="P27" s="52">
        <f t="shared" si="10"/>
        <v>0</v>
      </c>
      <c r="Q27" s="52">
        <f>Q26-Q21</f>
        <v>0</v>
      </c>
      <c r="R27" s="52">
        <f>R26-R21</f>
        <v>0</v>
      </c>
      <c r="S27" s="52">
        <f>S26-S21</f>
        <v>0</v>
      </c>
      <c r="T27" s="52">
        <f>T26-T21</f>
        <v>0</v>
      </c>
      <c r="U27" s="52">
        <f>U26-U21</f>
        <v>0</v>
      </c>
      <c r="V27" s="52">
        <f t="shared" ref="V27:BP27" si="11">V26-V21</f>
        <v>0</v>
      </c>
      <c r="W27" s="52">
        <f t="shared" si="11"/>
        <v>0</v>
      </c>
      <c r="X27" s="52">
        <f t="shared" si="11"/>
        <v>0</v>
      </c>
      <c r="Y27" s="52">
        <f t="shared" si="11"/>
        <v>0</v>
      </c>
      <c r="Z27" s="52">
        <f t="shared" si="11"/>
        <v>0</v>
      </c>
      <c r="AA27" s="52">
        <f t="shared" si="11"/>
        <v>0</v>
      </c>
      <c r="AB27" s="52">
        <f t="shared" si="11"/>
        <v>0</v>
      </c>
      <c r="AC27" s="52">
        <f t="shared" si="11"/>
        <v>0</v>
      </c>
      <c r="AD27" s="52">
        <f t="shared" si="11"/>
        <v>0</v>
      </c>
      <c r="AE27" s="52">
        <f t="shared" si="11"/>
        <v>0</v>
      </c>
      <c r="AF27" s="52">
        <f t="shared" si="11"/>
        <v>0</v>
      </c>
      <c r="AG27" s="52">
        <f t="shared" si="11"/>
        <v>0</v>
      </c>
      <c r="AH27" s="52">
        <f t="shared" si="11"/>
        <v>0</v>
      </c>
      <c r="AI27" s="52">
        <f t="shared" si="11"/>
        <v>0</v>
      </c>
      <c r="AJ27" s="52">
        <f t="shared" si="11"/>
        <v>0</v>
      </c>
      <c r="AK27" s="52">
        <f t="shared" si="11"/>
        <v>0</v>
      </c>
      <c r="AL27" s="52">
        <f t="shared" si="11"/>
        <v>0</v>
      </c>
      <c r="AM27" s="52">
        <f t="shared" si="11"/>
        <v>0</v>
      </c>
      <c r="AN27" s="52">
        <f t="shared" si="11"/>
        <v>0</v>
      </c>
      <c r="AO27" s="52">
        <f t="shared" si="11"/>
        <v>0</v>
      </c>
      <c r="AP27" s="52">
        <f t="shared" si="11"/>
        <v>0</v>
      </c>
      <c r="AQ27" s="52">
        <f t="shared" si="11"/>
        <v>0</v>
      </c>
      <c r="AR27" s="52">
        <f t="shared" si="11"/>
        <v>0</v>
      </c>
      <c r="AS27" s="52">
        <f t="shared" si="11"/>
        <v>0</v>
      </c>
      <c r="AT27" s="52">
        <f t="shared" si="11"/>
        <v>0</v>
      </c>
      <c r="AU27" s="52">
        <f t="shared" si="11"/>
        <v>0</v>
      </c>
      <c r="AV27" s="52">
        <f t="shared" si="11"/>
        <v>0</v>
      </c>
      <c r="AW27" s="52">
        <f t="shared" si="11"/>
        <v>0</v>
      </c>
      <c r="AX27" s="52">
        <f t="shared" si="11"/>
        <v>0</v>
      </c>
      <c r="AY27" s="52">
        <f t="shared" si="11"/>
        <v>0</v>
      </c>
      <c r="AZ27" s="52">
        <f t="shared" si="11"/>
        <v>0</v>
      </c>
      <c r="BA27" s="52">
        <f t="shared" si="11"/>
        <v>0</v>
      </c>
      <c r="BB27" s="52">
        <f t="shared" si="11"/>
        <v>0</v>
      </c>
      <c r="BC27" s="52">
        <f t="shared" si="11"/>
        <v>0</v>
      </c>
      <c r="BD27" s="52">
        <f t="shared" si="11"/>
        <v>0</v>
      </c>
      <c r="BE27" s="52">
        <f t="shared" si="11"/>
        <v>0</v>
      </c>
      <c r="BF27" s="52">
        <f t="shared" si="11"/>
        <v>0</v>
      </c>
      <c r="BG27" s="52">
        <f t="shared" si="11"/>
        <v>0</v>
      </c>
      <c r="BH27" s="52">
        <f t="shared" si="11"/>
        <v>0</v>
      </c>
      <c r="BI27" s="52">
        <f t="shared" si="11"/>
        <v>0</v>
      </c>
      <c r="BJ27" s="52">
        <f t="shared" si="11"/>
        <v>0</v>
      </c>
      <c r="BK27" s="52">
        <f t="shared" si="11"/>
        <v>0</v>
      </c>
      <c r="BL27" s="52">
        <f t="shared" si="11"/>
        <v>0</v>
      </c>
      <c r="BM27" s="52">
        <f t="shared" si="11"/>
        <v>0</v>
      </c>
      <c r="BN27" s="52">
        <f t="shared" si="11"/>
        <v>0</v>
      </c>
      <c r="BO27" s="52">
        <f t="shared" si="11"/>
        <v>0</v>
      </c>
      <c r="BP27" s="52">
        <f t="shared" si="11"/>
        <v>0</v>
      </c>
    </row>
    <row r="28" spans="1:68" x14ac:dyDescent="0.35">
      <c r="A28" s="3"/>
      <c r="B28" s="3"/>
      <c r="C28" s="3"/>
      <c r="D28" s="3"/>
      <c r="G28" s="15"/>
      <c r="H28" s="15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</row>
    <row r="29" spans="1:68" x14ac:dyDescent="0.35">
      <c r="A29" s="3"/>
      <c r="B29" s="3"/>
      <c r="C29" s="3"/>
      <c r="D29" s="3"/>
      <c r="G29" s="16" t="s">
        <v>31</v>
      </c>
      <c r="H29" s="16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</row>
    <row r="30" spans="1:68" x14ac:dyDescent="0.35">
      <c r="A30" s="3"/>
      <c r="G30" s="15" t="s">
        <v>32</v>
      </c>
      <c r="H30" s="15"/>
      <c r="I30" s="52">
        <f t="shared" ref="I30:BP30" si="12">I27/(1-$D$9)*$D$9</f>
        <v>0</v>
      </c>
      <c r="J30" s="52">
        <f t="shared" si="12"/>
        <v>0</v>
      </c>
      <c r="K30" s="52">
        <f t="shared" si="12"/>
        <v>0</v>
      </c>
      <c r="L30" s="52">
        <f t="shared" si="12"/>
        <v>0</v>
      </c>
      <c r="M30" s="52">
        <f t="shared" si="12"/>
        <v>0</v>
      </c>
      <c r="N30" s="52">
        <f t="shared" si="12"/>
        <v>0</v>
      </c>
      <c r="O30" s="52">
        <f t="shared" si="12"/>
        <v>0</v>
      </c>
      <c r="P30" s="52">
        <f t="shared" si="12"/>
        <v>0</v>
      </c>
      <c r="Q30" s="52">
        <f t="shared" si="12"/>
        <v>0</v>
      </c>
      <c r="R30" s="52">
        <f t="shared" si="12"/>
        <v>0</v>
      </c>
      <c r="S30" s="52">
        <f t="shared" si="12"/>
        <v>0</v>
      </c>
      <c r="T30" s="52">
        <f t="shared" si="12"/>
        <v>0</v>
      </c>
      <c r="U30" s="52">
        <f t="shared" si="12"/>
        <v>0</v>
      </c>
      <c r="V30" s="52">
        <f t="shared" si="12"/>
        <v>0</v>
      </c>
      <c r="W30" s="52">
        <f t="shared" si="12"/>
        <v>0</v>
      </c>
      <c r="X30" s="52">
        <f t="shared" si="12"/>
        <v>0</v>
      </c>
      <c r="Y30" s="52">
        <f t="shared" si="12"/>
        <v>0</v>
      </c>
      <c r="Z30" s="52">
        <f t="shared" si="12"/>
        <v>0</v>
      </c>
      <c r="AA30" s="52">
        <f t="shared" si="12"/>
        <v>0</v>
      </c>
      <c r="AB30" s="52">
        <f t="shared" si="12"/>
        <v>0</v>
      </c>
      <c r="AC30" s="52">
        <f t="shared" si="12"/>
        <v>0</v>
      </c>
      <c r="AD30" s="52">
        <f t="shared" si="12"/>
        <v>0</v>
      </c>
      <c r="AE30" s="52">
        <f t="shared" si="12"/>
        <v>0</v>
      </c>
      <c r="AF30" s="52">
        <f t="shared" si="12"/>
        <v>0</v>
      </c>
      <c r="AG30" s="52">
        <f t="shared" si="12"/>
        <v>0</v>
      </c>
      <c r="AH30" s="52">
        <f t="shared" si="12"/>
        <v>0</v>
      </c>
      <c r="AI30" s="52">
        <f t="shared" si="12"/>
        <v>0</v>
      </c>
      <c r="AJ30" s="52">
        <f t="shared" si="12"/>
        <v>0</v>
      </c>
      <c r="AK30" s="52">
        <f t="shared" si="12"/>
        <v>0</v>
      </c>
      <c r="AL30" s="52">
        <f t="shared" si="12"/>
        <v>0</v>
      </c>
      <c r="AM30" s="52">
        <f t="shared" si="12"/>
        <v>0</v>
      </c>
      <c r="AN30" s="52">
        <f t="shared" si="12"/>
        <v>0</v>
      </c>
      <c r="AO30" s="52">
        <f t="shared" si="12"/>
        <v>0</v>
      </c>
      <c r="AP30" s="52">
        <f t="shared" si="12"/>
        <v>0</v>
      </c>
      <c r="AQ30" s="52">
        <f t="shared" si="12"/>
        <v>0</v>
      </c>
      <c r="AR30" s="52">
        <f t="shared" si="12"/>
        <v>0</v>
      </c>
      <c r="AS30" s="52">
        <f t="shared" si="12"/>
        <v>0</v>
      </c>
      <c r="AT30" s="52">
        <f t="shared" si="12"/>
        <v>0</v>
      </c>
      <c r="AU30" s="52">
        <f t="shared" si="12"/>
        <v>0</v>
      </c>
      <c r="AV30" s="52">
        <f t="shared" si="12"/>
        <v>0</v>
      </c>
      <c r="AW30" s="52">
        <f t="shared" si="12"/>
        <v>0</v>
      </c>
      <c r="AX30" s="52">
        <f t="shared" si="12"/>
        <v>0</v>
      </c>
      <c r="AY30" s="52">
        <f t="shared" si="12"/>
        <v>0</v>
      </c>
      <c r="AZ30" s="52">
        <f t="shared" si="12"/>
        <v>0</v>
      </c>
      <c r="BA30" s="52">
        <f t="shared" si="12"/>
        <v>0</v>
      </c>
      <c r="BB30" s="52">
        <f t="shared" si="12"/>
        <v>0</v>
      </c>
      <c r="BC30" s="52">
        <f t="shared" si="12"/>
        <v>0</v>
      </c>
      <c r="BD30" s="52">
        <f t="shared" si="12"/>
        <v>0</v>
      </c>
      <c r="BE30" s="52">
        <f t="shared" si="12"/>
        <v>0</v>
      </c>
      <c r="BF30" s="52">
        <f t="shared" si="12"/>
        <v>0</v>
      </c>
      <c r="BG30" s="52">
        <f t="shared" si="12"/>
        <v>0</v>
      </c>
      <c r="BH30" s="52">
        <f t="shared" si="12"/>
        <v>0</v>
      </c>
      <c r="BI30" s="52">
        <f t="shared" si="12"/>
        <v>0</v>
      </c>
      <c r="BJ30" s="52">
        <f t="shared" si="12"/>
        <v>0</v>
      </c>
      <c r="BK30" s="52">
        <f t="shared" si="12"/>
        <v>0</v>
      </c>
      <c r="BL30" s="52">
        <f t="shared" si="12"/>
        <v>0</v>
      </c>
      <c r="BM30" s="52">
        <f t="shared" si="12"/>
        <v>0</v>
      </c>
      <c r="BN30" s="52">
        <f t="shared" si="12"/>
        <v>0</v>
      </c>
      <c r="BO30" s="52">
        <f t="shared" si="12"/>
        <v>0</v>
      </c>
      <c r="BP30" s="52">
        <f t="shared" si="12"/>
        <v>0</v>
      </c>
    </row>
    <row r="31" spans="1:68" x14ac:dyDescent="0.35">
      <c r="G31" s="16" t="s">
        <v>33</v>
      </c>
      <c r="H31" s="16"/>
      <c r="I31" s="52">
        <f>I30+I27</f>
        <v>0</v>
      </c>
      <c r="J31" s="52">
        <f t="shared" ref="J31:P31" si="13">J30+J27</f>
        <v>0</v>
      </c>
      <c r="K31" s="52">
        <f t="shared" si="13"/>
        <v>0</v>
      </c>
      <c r="L31" s="52">
        <f>L30+L27</f>
        <v>0</v>
      </c>
      <c r="M31" s="52">
        <f t="shared" si="13"/>
        <v>0</v>
      </c>
      <c r="N31" s="52">
        <f t="shared" si="13"/>
        <v>0</v>
      </c>
      <c r="O31" s="52">
        <f t="shared" si="13"/>
        <v>0</v>
      </c>
      <c r="P31" s="52">
        <f t="shared" si="13"/>
        <v>0</v>
      </c>
      <c r="Q31" s="52">
        <f>Q30+Q27</f>
        <v>0</v>
      </c>
      <c r="R31" s="52">
        <f>R30+R27</f>
        <v>0</v>
      </c>
      <c r="S31" s="52">
        <f>S30+S27</f>
        <v>0</v>
      </c>
      <c r="T31" s="52">
        <f>T30+T27</f>
        <v>0</v>
      </c>
      <c r="U31" s="52">
        <f>U30+U27</f>
        <v>0</v>
      </c>
      <c r="V31" s="52">
        <f t="shared" ref="V31:BP31" si="14">V30+V27</f>
        <v>0</v>
      </c>
      <c r="W31" s="52">
        <f t="shared" si="14"/>
        <v>0</v>
      </c>
      <c r="X31" s="52">
        <f t="shared" si="14"/>
        <v>0</v>
      </c>
      <c r="Y31" s="52">
        <f t="shared" si="14"/>
        <v>0</v>
      </c>
      <c r="Z31" s="52">
        <f t="shared" si="14"/>
        <v>0</v>
      </c>
      <c r="AA31" s="52">
        <f t="shared" si="14"/>
        <v>0</v>
      </c>
      <c r="AB31" s="52">
        <f t="shared" si="14"/>
        <v>0</v>
      </c>
      <c r="AC31" s="52">
        <f t="shared" si="14"/>
        <v>0</v>
      </c>
      <c r="AD31" s="52">
        <f t="shared" si="14"/>
        <v>0</v>
      </c>
      <c r="AE31" s="52">
        <f t="shared" si="14"/>
        <v>0</v>
      </c>
      <c r="AF31" s="52">
        <f t="shared" si="14"/>
        <v>0</v>
      </c>
      <c r="AG31" s="52">
        <f t="shared" si="14"/>
        <v>0</v>
      </c>
      <c r="AH31" s="52">
        <f t="shared" si="14"/>
        <v>0</v>
      </c>
      <c r="AI31" s="52">
        <f t="shared" si="14"/>
        <v>0</v>
      </c>
      <c r="AJ31" s="52">
        <f t="shared" si="14"/>
        <v>0</v>
      </c>
      <c r="AK31" s="52">
        <f t="shared" si="14"/>
        <v>0</v>
      </c>
      <c r="AL31" s="52">
        <f t="shared" si="14"/>
        <v>0</v>
      </c>
      <c r="AM31" s="52">
        <f t="shared" si="14"/>
        <v>0</v>
      </c>
      <c r="AN31" s="52">
        <f t="shared" si="14"/>
        <v>0</v>
      </c>
      <c r="AO31" s="52">
        <f t="shared" si="14"/>
        <v>0</v>
      </c>
      <c r="AP31" s="52">
        <f t="shared" si="14"/>
        <v>0</v>
      </c>
      <c r="AQ31" s="52">
        <f t="shared" si="14"/>
        <v>0</v>
      </c>
      <c r="AR31" s="52">
        <f t="shared" si="14"/>
        <v>0</v>
      </c>
      <c r="AS31" s="52">
        <f t="shared" si="14"/>
        <v>0</v>
      </c>
      <c r="AT31" s="52">
        <f t="shared" si="14"/>
        <v>0</v>
      </c>
      <c r="AU31" s="52">
        <f t="shared" si="14"/>
        <v>0</v>
      </c>
      <c r="AV31" s="52">
        <f t="shared" si="14"/>
        <v>0</v>
      </c>
      <c r="AW31" s="52">
        <f t="shared" si="14"/>
        <v>0</v>
      </c>
      <c r="AX31" s="52">
        <f t="shared" si="14"/>
        <v>0</v>
      </c>
      <c r="AY31" s="52">
        <f t="shared" si="14"/>
        <v>0</v>
      </c>
      <c r="AZ31" s="52">
        <f t="shared" si="14"/>
        <v>0</v>
      </c>
      <c r="BA31" s="52">
        <f t="shared" si="14"/>
        <v>0</v>
      </c>
      <c r="BB31" s="52">
        <f t="shared" si="14"/>
        <v>0</v>
      </c>
      <c r="BC31" s="52">
        <f t="shared" si="14"/>
        <v>0</v>
      </c>
      <c r="BD31" s="52">
        <f t="shared" si="14"/>
        <v>0</v>
      </c>
      <c r="BE31" s="52">
        <f t="shared" si="14"/>
        <v>0</v>
      </c>
      <c r="BF31" s="52">
        <f t="shared" si="14"/>
        <v>0</v>
      </c>
      <c r="BG31" s="52">
        <f t="shared" si="14"/>
        <v>0</v>
      </c>
      <c r="BH31" s="52">
        <f t="shared" si="14"/>
        <v>0</v>
      </c>
      <c r="BI31" s="52">
        <f t="shared" si="14"/>
        <v>0</v>
      </c>
      <c r="BJ31" s="52">
        <f t="shared" si="14"/>
        <v>0</v>
      </c>
      <c r="BK31" s="52">
        <f t="shared" si="14"/>
        <v>0</v>
      </c>
      <c r="BL31" s="52">
        <f t="shared" si="14"/>
        <v>0</v>
      </c>
      <c r="BM31" s="52">
        <f t="shared" si="14"/>
        <v>0</v>
      </c>
      <c r="BN31" s="52">
        <f t="shared" si="14"/>
        <v>0</v>
      </c>
      <c r="BO31" s="52">
        <f t="shared" si="14"/>
        <v>0</v>
      </c>
      <c r="BP31" s="52">
        <f t="shared" si="14"/>
        <v>0</v>
      </c>
    </row>
    <row r="32" spans="1:68" x14ac:dyDescent="0.35">
      <c r="G32" s="15"/>
      <c r="H32" s="15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</row>
    <row r="33" spans="6:68" x14ac:dyDescent="0.35">
      <c r="G33" s="16" t="s">
        <v>36</v>
      </c>
      <c r="H33" s="16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</row>
    <row r="34" spans="6:68" x14ac:dyDescent="0.35">
      <c r="G34" s="15" t="s">
        <v>32</v>
      </c>
      <c r="H34" s="15"/>
      <c r="I34" s="52">
        <f t="shared" ref="I34:BP34" si="15">IF($D$13&gt;$D$14,($D$14*(I21+I31)-I30)/(($D$13-$D$14)),0)</f>
        <v>0</v>
      </c>
      <c r="J34" s="52">
        <f t="shared" si="15"/>
        <v>0</v>
      </c>
      <c r="K34" s="52">
        <f t="shared" si="15"/>
        <v>0</v>
      </c>
      <c r="L34" s="52">
        <f t="shared" si="15"/>
        <v>0</v>
      </c>
      <c r="M34" s="52">
        <f t="shared" si="15"/>
        <v>0</v>
      </c>
      <c r="N34" s="52">
        <f t="shared" si="15"/>
        <v>0</v>
      </c>
      <c r="O34" s="52">
        <f t="shared" si="15"/>
        <v>0</v>
      </c>
      <c r="P34" s="52">
        <f t="shared" si="15"/>
        <v>0</v>
      </c>
      <c r="Q34" s="52">
        <f t="shared" si="15"/>
        <v>0</v>
      </c>
      <c r="R34" s="52">
        <f t="shared" si="15"/>
        <v>0</v>
      </c>
      <c r="S34" s="52">
        <f t="shared" si="15"/>
        <v>0</v>
      </c>
      <c r="T34" s="52">
        <f t="shared" si="15"/>
        <v>0</v>
      </c>
      <c r="U34" s="52">
        <f t="shared" si="15"/>
        <v>0</v>
      </c>
      <c r="V34" s="52">
        <f t="shared" si="15"/>
        <v>0</v>
      </c>
      <c r="W34" s="52">
        <f t="shared" si="15"/>
        <v>0</v>
      </c>
      <c r="X34" s="52">
        <f t="shared" si="15"/>
        <v>0</v>
      </c>
      <c r="Y34" s="52">
        <f t="shared" si="15"/>
        <v>0</v>
      </c>
      <c r="Z34" s="52">
        <f t="shared" si="15"/>
        <v>0</v>
      </c>
      <c r="AA34" s="52">
        <f t="shared" si="15"/>
        <v>0</v>
      </c>
      <c r="AB34" s="52">
        <f t="shared" si="15"/>
        <v>0</v>
      </c>
      <c r="AC34" s="52">
        <f t="shared" si="15"/>
        <v>0</v>
      </c>
      <c r="AD34" s="52">
        <f t="shared" si="15"/>
        <v>0</v>
      </c>
      <c r="AE34" s="52">
        <f t="shared" si="15"/>
        <v>0</v>
      </c>
      <c r="AF34" s="52">
        <f t="shared" si="15"/>
        <v>0</v>
      </c>
      <c r="AG34" s="52">
        <f t="shared" si="15"/>
        <v>0</v>
      </c>
      <c r="AH34" s="52">
        <f t="shared" si="15"/>
        <v>0</v>
      </c>
      <c r="AI34" s="52">
        <f t="shared" si="15"/>
        <v>0</v>
      </c>
      <c r="AJ34" s="52">
        <f t="shared" si="15"/>
        <v>0</v>
      </c>
      <c r="AK34" s="52">
        <f t="shared" si="15"/>
        <v>0</v>
      </c>
      <c r="AL34" s="52">
        <f t="shared" si="15"/>
        <v>0</v>
      </c>
      <c r="AM34" s="52">
        <f t="shared" si="15"/>
        <v>0</v>
      </c>
      <c r="AN34" s="52">
        <f t="shared" si="15"/>
        <v>0</v>
      </c>
      <c r="AO34" s="52">
        <f t="shared" si="15"/>
        <v>0</v>
      </c>
      <c r="AP34" s="52">
        <f t="shared" si="15"/>
        <v>0</v>
      </c>
      <c r="AQ34" s="52">
        <f t="shared" si="15"/>
        <v>0</v>
      </c>
      <c r="AR34" s="52">
        <f t="shared" si="15"/>
        <v>0</v>
      </c>
      <c r="AS34" s="52">
        <f t="shared" si="15"/>
        <v>0</v>
      </c>
      <c r="AT34" s="52">
        <f t="shared" si="15"/>
        <v>0</v>
      </c>
      <c r="AU34" s="52">
        <f t="shared" si="15"/>
        <v>0</v>
      </c>
      <c r="AV34" s="52">
        <f t="shared" si="15"/>
        <v>0</v>
      </c>
      <c r="AW34" s="52">
        <f t="shared" si="15"/>
        <v>0</v>
      </c>
      <c r="AX34" s="52">
        <f t="shared" si="15"/>
        <v>0</v>
      </c>
      <c r="AY34" s="52">
        <f t="shared" si="15"/>
        <v>0</v>
      </c>
      <c r="AZ34" s="52">
        <f t="shared" si="15"/>
        <v>0</v>
      </c>
      <c r="BA34" s="52">
        <f t="shared" si="15"/>
        <v>0</v>
      </c>
      <c r="BB34" s="52">
        <f t="shared" si="15"/>
        <v>0</v>
      </c>
      <c r="BC34" s="52">
        <f t="shared" si="15"/>
        <v>0</v>
      </c>
      <c r="BD34" s="52">
        <f t="shared" si="15"/>
        <v>0</v>
      </c>
      <c r="BE34" s="52">
        <f t="shared" si="15"/>
        <v>0</v>
      </c>
      <c r="BF34" s="52">
        <f t="shared" si="15"/>
        <v>0</v>
      </c>
      <c r="BG34" s="52">
        <f t="shared" si="15"/>
        <v>0</v>
      </c>
      <c r="BH34" s="52">
        <f t="shared" si="15"/>
        <v>0</v>
      </c>
      <c r="BI34" s="52">
        <f t="shared" si="15"/>
        <v>0</v>
      </c>
      <c r="BJ34" s="52">
        <f t="shared" si="15"/>
        <v>0</v>
      </c>
      <c r="BK34" s="52">
        <f t="shared" si="15"/>
        <v>0</v>
      </c>
      <c r="BL34" s="52">
        <f t="shared" si="15"/>
        <v>0</v>
      </c>
      <c r="BM34" s="52">
        <f t="shared" si="15"/>
        <v>0</v>
      </c>
      <c r="BN34" s="52">
        <f t="shared" si="15"/>
        <v>0</v>
      </c>
      <c r="BO34" s="52">
        <f t="shared" si="15"/>
        <v>0</v>
      </c>
      <c r="BP34" s="52">
        <f t="shared" si="15"/>
        <v>0</v>
      </c>
    </row>
    <row r="35" spans="6:68" x14ac:dyDescent="0.35">
      <c r="G35" s="15" t="s">
        <v>104</v>
      </c>
      <c r="H35" s="15"/>
      <c r="I35" s="52">
        <f t="shared" ref="I35:BP35" si="16">I34*(1-$D$13)</f>
        <v>0</v>
      </c>
      <c r="J35" s="52">
        <f t="shared" si="16"/>
        <v>0</v>
      </c>
      <c r="K35" s="52">
        <f t="shared" si="16"/>
        <v>0</v>
      </c>
      <c r="L35" s="52">
        <f t="shared" si="16"/>
        <v>0</v>
      </c>
      <c r="M35" s="52">
        <f t="shared" si="16"/>
        <v>0</v>
      </c>
      <c r="N35" s="52">
        <f t="shared" si="16"/>
        <v>0</v>
      </c>
      <c r="O35" s="52">
        <f t="shared" si="16"/>
        <v>0</v>
      </c>
      <c r="P35" s="52">
        <f t="shared" si="16"/>
        <v>0</v>
      </c>
      <c r="Q35" s="52">
        <f t="shared" si="16"/>
        <v>0</v>
      </c>
      <c r="R35" s="52">
        <f t="shared" si="16"/>
        <v>0</v>
      </c>
      <c r="S35" s="52">
        <f t="shared" si="16"/>
        <v>0</v>
      </c>
      <c r="T35" s="52">
        <f t="shared" si="16"/>
        <v>0</v>
      </c>
      <c r="U35" s="52">
        <f t="shared" si="16"/>
        <v>0</v>
      </c>
      <c r="V35" s="52">
        <f t="shared" si="16"/>
        <v>0</v>
      </c>
      <c r="W35" s="52">
        <f t="shared" si="16"/>
        <v>0</v>
      </c>
      <c r="X35" s="52">
        <f t="shared" si="16"/>
        <v>0</v>
      </c>
      <c r="Y35" s="52">
        <f t="shared" si="16"/>
        <v>0</v>
      </c>
      <c r="Z35" s="52">
        <f t="shared" si="16"/>
        <v>0</v>
      </c>
      <c r="AA35" s="52">
        <f t="shared" si="16"/>
        <v>0</v>
      </c>
      <c r="AB35" s="52">
        <f t="shared" si="16"/>
        <v>0</v>
      </c>
      <c r="AC35" s="52">
        <f t="shared" si="16"/>
        <v>0</v>
      </c>
      <c r="AD35" s="52">
        <f t="shared" si="16"/>
        <v>0</v>
      </c>
      <c r="AE35" s="52">
        <f t="shared" si="16"/>
        <v>0</v>
      </c>
      <c r="AF35" s="52">
        <f t="shared" si="16"/>
        <v>0</v>
      </c>
      <c r="AG35" s="52">
        <f t="shared" si="16"/>
        <v>0</v>
      </c>
      <c r="AH35" s="52">
        <f t="shared" si="16"/>
        <v>0</v>
      </c>
      <c r="AI35" s="52">
        <f t="shared" si="16"/>
        <v>0</v>
      </c>
      <c r="AJ35" s="52">
        <f t="shared" si="16"/>
        <v>0</v>
      </c>
      <c r="AK35" s="52">
        <f t="shared" si="16"/>
        <v>0</v>
      </c>
      <c r="AL35" s="52">
        <f t="shared" si="16"/>
        <v>0</v>
      </c>
      <c r="AM35" s="52">
        <f t="shared" si="16"/>
        <v>0</v>
      </c>
      <c r="AN35" s="52">
        <f t="shared" si="16"/>
        <v>0</v>
      </c>
      <c r="AO35" s="52">
        <f t="shared" si="16"/>
        <v>0</v>
      </c>
      <c r="AP35" s="52">
        <f t="shared" si="16"/>
        <v>0</v>
      </c>
      <c r="AQ35" s="52">
        <f t="shared" si="16"/>
        <v>0</v>
      </c>
      <c r="AR35" s="52">
        <f t="shared" si="16"/>
        <v>0</v>
      </c>
      <c r="AS35" s="52">
        <f t="shared" si="16"/>
        <v>0</v>
      </c>
      <c r="AT35" s="52">
        <f t="shared" si="16"/>
        <v>0</v>
      </c>
      <c r="AU35" s="52">
        <f t="shared" si="16"/>
        <v>0</v>
      </c>
      <c r="AV35" s="52">
        <f t="shared" si="16"/>
        <v>0</v>
      </c>
      <c r="AW35" s="52">
        <f t="shared" si="16"/>
        <v>0</v>
      </c>
      <c r="AX35" s="52">
        <f t="shared" si="16"/>
        <v>0</v>
      </c>
      <c r="AY35" s="52">
        <f t="shared" si="16"/>
        <v>0</v>
      </c>
      <c r="AZ35" s="52">
        <f t="shared" si="16"/>
        <v>0</v>
      </c>
      <c r="BA35" s="52">
        <f t="shared" si="16"/>
        <v>0</v>
      </c>
      <c r="BB35" s="52">
        <f t="shared" si="16"/>
        <v>0</v>
      </c>
      <c r="BC35" s="52">
        <f t="shared" si="16"/>
        <v>0</v>
      </c>
      <c r="BD35" s="52">
        <f t="shared" si="16"/>
        <v>0</v>
      </c>
      <c r="BE35" s="52">
        <f t="shared" si="16"/>
        <v>0</v>
      </c>
      <c r="BF35" s="52">
        <f t="shared" si="16"/>
        <v>0</v>
      </c>
      <c r="BG35" s="52">
        <f t="shared" si="16"/>
        <v>0</v>
      </c>
      <c r="BH35" s="52">
        <f t="shared" si="16"/>
        <v>0</v>
      </c>
      <c r="BI35" s="52">
        <f t="shared" si="16"/>
        <v>0</v>
      </c>
      <c r="BJ35" s="52">
        <f t="shared" si="16"/>
        <v>0</v>
      </c>
      <c r="BK35" s="52">
        <f t="shared" si="16"/>
        <v>0</v>
      </c>
      <c r="BL35" s="52">
        <f t="shared" si="16"/>
        <v>0</v>
      </c>
      <c r="BM35" s="52">
        <f t="shared" si="16"/>
        <v>0</v>
      </c>
      <c r="BN35" s="52">
        <f t="shared" si="16"/>
        <v>0</v>
      </c>
      <c r="BO35" s="52">
        <f t="shared" si="16"/>
        <v>0</v>
      </c>
      <c r="BP35" s="52">
        <f t="shared" si="16"/>
        <v>0</v>
      </c>
    </row>
    <row r="36" spans="6:68" x14ac:dyDescent="0.35">
      <c r="G36" s="15" t="s">
        <v>105</v>
      </c>
      <c r="H36" s="15"/>
      <c r="I36" s="52">
        <f t="shared" ref="I36:BP36" si="17">I34*$D$13</f>
        <v>0</v>
      </c>
      <c r="J36" s="52">
        <f t="shared" si="17"/>
        <v>0</v>
      </c>
      <c r="K36" s="52">
        <f t="shared" si="17"/>
        <v>0</v>
      </c>
      <c r="L36" s="52">
        <f t="shared" si="17"/>
        <v>0</v>
      </c>
      <c r="M36" s="52">
        <f t="shared" si="17"/>
        <v>0</v>
      </c>
      <c r="N36" s="52">
        <f t="shared" si="17"/>
        <v>0</v>
      </c>
      <c r="O36" s="52">
        <f t="shared" si="17"/>
        <v>0</v>
      </c>
      <c r="P36" s="52">
        <f t="shared" si="17"/>
        <v>0</v>
      </c>
      <c r="Q36" s="52">
        <f t="shared" si="17"/>
        <v>0</v>
      </c>
      <c r="R36" s="52">
        <f t="shared" si="17"/>
        <v>0</v>
      </c>
      <c r="S36" s="52">
        <f t="shared" si="17"/>
        <v>0</v>
      </c>
      <c r="T36" s="52">
        <f t="shared" si="17"/>
        <v>0</v>
      </c>
      <c r="U36" s="52">
        <f t="shared" si="17"/>
        <v>0</v>
      </c>
      <c r="V36" s="52">
        <f t="shared" si="17"/>
        <v>0</v>
      </c>
      <c r="W36" s="52">
        <f t="shared" si="17"/>
        <v>0</v>
      </c>
      <c r="X36" s="52">
        <f t="shared" si="17"/>
        <v>0</v>
      </c>
      <c r="Y36" s="52">
        <f t="shared" si="17"/>
        <v>0</v>
      </c>
      <c r="Z36" s="52">
        <f t="shared" si="17"/>
        <v>0</v>
      </c>
      <c r="AA36" s="52">
        <f t="shared" si="17"/>
        <v>0</v>
      </c>
      <c r="AB36" s="52">
        <f t="shared" si="17"/>
        <v>0</v>
      </c>
      <c r="AC36" s="52">
        <f t="shared" si="17"/>
        <v>0</v>
      </c>
      <c r="AD36" s="52">
        <f t="shared" si="17"/>
        <v>0</v>
      </c>
      <c r="AE36" s="52">
        <f t="shared" si="17"/>
        <v>0</v>
      </c>
      <c r="AF36" s="52">
        <f t="shared" si="17"/>
        <v>0</v>
      </c>
      <c r="AG36" s="52">
        <f t="shared" si="17"/>
        <v>0</v>
      </c>
      <c r="AH36" s="52">
        <f t="shared" si="17"/>
        <v>0</v>
      </c>
      <c r="AI36" s="52">
        <f t="shared" si="17"/>
        <v>0</v>
      </c>
      <c r="AJ36" s="52">
        <f t="shared" si="17"/>
        <v>0</v>
      </c>
      <c r="AK36" s="52">
        <f t="shared" si="17"/>
        <v>0</v>
      </c>
      <c r="AL36" s="52">
        <f t="shared" si="17"/>
        <v>0</v>
      </c>
      <c r="AM36" s="52">
        <f t="shared" si="17"/>
        <v>0</v>
      </c>
      <c r="AN36" s="52">
        <f t="shared" si="17"/>
        <v>0</v>
      </c>
      <c r="AO36" s="52">
        <f t="shared" si="17"/>
        <v>0</v>
      </c>
      <c r="AP36" s="52">
        <f t="shared" si="17"/>
        <v>0</v>
      </c>
      <c r="AQ36" s="52">
        <f t="shared" si="17"/>
        <v>0</v>
      </c>
      <c r="AR36" s="52">
        <f t="shared" si="17"/>
        <v>0</v>
      </c>
      <c r="AS36" s="52">
        <f t="shared" si="17"/>
        <v>0</v>
      </c>
      <c r="AT36" s="52">
        <f t="shared" si="17"/>
        <v>0</v>
      </c>
      <c r="AU36" s="52">
        <f t="shared" si="17"/>
        <v>0</v>
      </c>
      <c r="AV36" s="52">
        <f t="shared" si="17"/>
        <v>0</v>
      </c>
      <c r="AW36" s="52">
        <f t="shared" si="17"/>
        <v>0</v>
      </c>
      <c r="AX36" s="52">
        <f t="shared" si="17"/>
        <v>0</v>
      </c>
      <c r="AY36" s="52">
        <f t="shared" si="17"/>
        <v>0</v>
      </c>
      <c r="AZ36" s="52">
        <f t="shared" si="17"/>
        <v>0</v>
      </c>
      <c r="BA36" s="52">
        <f t="shared" si="17"/>
        <v>0</v>
      </c>
      <c r="BB36" s="52">
        <f t="shared" si="17"/>
        <v>0</v>
      </c>
      <c r="BC36" s="52">
        <f t="shared" si="17"/>
        <v>0</v>
      </c>
      <c r="BD36" s="52">
        <f t="shared" si="17"/>
        <v>0</v>
      </c>
      <c r="BE36" s="52">
        <f t="shared" si="17"/>
        <v>0</v>
      </c>
      <c r="BF36" s="52">
        <f t="shared" si="17"/>
        <v>0</v>
      </c>
      <c r="BG36" s="52">
        <f t="shared" si="17"/>
        <v>0</v>
      </c>
      <c r="BH36" s="52">
        <f t="shared" si="17"/>
        <v>0</v>
      </c>
      <c r="BI36" s="52">
        <f t="shared" si="17"/>
        <v>0</v>
      </c>
      <c r="BJ36" s="52">
        <f t="shared" si="17"/>
        <v>0</v>
      </c>
      <c r="BK36" s="52">
        <f t="shared" si="17"/>
        <v>0</v>
      </c>
      <c r="BL36" s="52">
        <f t="shared" si="17"/>
        <v>0</v>
      </c>
      <c r="BM36" s="52">
        <f t="shared" si="17"/>
        <v>0</v>
      </c>
      <c r="BN36" s="52">
        <f t="shared" si="17"/>
        <v>0</v>
      </c>
      <c r="BO36" s="52">
        <f t="shared" si="17"/>
        <v>0</v>
      </c>
      <c r="BP36" s="52">
        <f t="shared" si="17"/>
        <v>0</v>
      </c>
    </row>
    <row r="37" spans="6:68" x14ac:dyDescent="0.35">
      <c r="G37" s="15"/>
      <c r="H37" s="15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</row>
    <row r="38" spans="6:68" x14ac:dyDescent="0.35">
      <c r="G38" s="15"/>
      <c r="H38" s="15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</row>
    <row r="39" spans="6:68" x14ac:dyDescent="0.35">
      <c r="G39" s="16" t="s">
        <v>72</v>
      </c>
      <c r="H39" s="15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</row>
    <row r="40" spans="6:68" x14ac:dyDescent="0.35">
      <c r="G40" s="15" t="s">
        <v>25</v>
      </c>
      <c r="H40" s="15"/>
      <c r="I40" s="52">
        <f t="shared" ref="I40" si="18">MAX(0,H16+H42-H56-H60-H67-H73-H81-H88)</f>
        <v>0</v>
      </c>
      <c r="J40" s="52">
        <f>MAX(0,I16+I42-I56-I60-I67-I73-I82-I89)</f>
        <v>59375000</v>
      </c>
      <c r="K40" s="52">
        <f t="shared" ref="K40:BP40" si="19">MAX(0,J16+J42-J56-J60-J67-J73-J82-J89)</f>
        <v>59375000</v>
      </c>
      <c r="L40" s="52">
        <f t="shared" si="19"/>
        <v>59375000</v>
      </c>
      <c r="M40" s="52">
        <f t="shared" si="19"/>
        <v>59375000</v>
      </c>
      <c r="N40" s="52">
        <f t="shared" si="19"/>
        <v>59375000</v>
      </c>
      <c r="O40" s="52">
        <f t="shared" si="19"/>
        <v>59375000</v>
      </c>
      <c r="P40" s="52">
        <f t="shared" si="19"/>
        <v>59375000</v>
      </c>
      <c r="Q40" s="52">
        <f t="shared" si="19"/>
        <v>59375000</v>
      </c>
      <c r="R40" s="52">
        <f t="shared" si="19"/>
        <v>59375000</v>
      </c>
      <c r="S40" s="52">
        <f t="shared" si="19"/>
        <v>59375000</v>
      </c>
      <c r="T40" s="52">
        <f t="shared" si="19"/>
        <v>59375000</v>
      </c>
      <c r="U40" s="52">
        <f t="shared" si="19"/>
        <v>59375000</v>
      </c>
      <c r="V40" s="52">
        <f t="shared" si="19"/>
        <v>59375000</v>
      </c>
      <c r="W40" s="52">
        <f t="shared" si="19"/>
        <v>59375000</v>
      </c>
      <c r="X40" s="52">
        <f t="shared" si="19"/>
        <v>59375000</v>
      </c>
      <c r="Y40" s="52">
        <f t="shared" si="19"/>
        <v>59375000</v>
      </c>
      <c r="Z40" s="52">
        <f t="shared" si="19"/>
        <v>59375000</v>
      </c>
      <c r="AA40" s="52">
        <f t="shared" si="19"/>
        <v>59375000</v>
      </c>
      <c r="AB40" s="52">
        <f t="shared" si="19"/>
        <v>59375000</v>
      </c>
      <c r="AC40" s="52">
        <f t="shared" si="19"/>
        <v>59375000</v>
      </c>
      <c r="AD40" s="52">
        <f t="shared" si="19"/>
        <v>0</v>
      </c>
      <c r="AE40" s="52">
        <f t="shared" si="19"/>
        <v>0</v>
      </c>
      <c r="AF40" s="52">
        <f t="shared" si="19"/>
        <v>0</v>
      </c>
      <c r="AG40" s="52">
        <f t="shared" si="19"/>
        <v>0</v>
      </c>
      <c r="AH40" s="52">
        <f t="shared" si="19"/>
        <v>0</v>
      </c>
      <c r="AI40" s="52">
        <f t="shared" si="19"/>
        <v>0</v>
      </c>
      <c r="AJ40" s="52">
        <f t="shared" si="19"/>
        <v>0</v>
      </c>
      <c r="AK40" s="52">
        <f t="shared" si="19"/>
        <v>0</v>
      </c>
      <c r="AL40" s="52">
        <f t="shared" si="19"/>
        <v>0</v>
      </c>
      <c r="AM40" s="52">
        <f t="shared" si="19"/>
        <v>0</v>
      </c>
      <c r="AN40" s="52">
        <f t="shared" si="19"/>
        <v>0</v>
      </c>
      <c r="AO40" s="52">
        <f t="shared" si="19"/>
        <v>0</v>
      </c>
      <c r="AP40" s="52">
        <f t="shared" si="19"/>
        <v>0</v>
      </c>
      <c r="AQ40" s="52">
        <f t="shared" si="19"/>
        <v>0</v>
      </c>
      <c r="AR40" s="52">
        <f t="shared" si="19"/>
        <v>0</v>
      </c>
      <c r="AS40" s="52">
        <f t="shared" si="19"/>
        <v>0</v>
      </c>
      <c r="AT40" s="52">
        <f t="shared" si="19"/>
        <v>0</v>
      </c>
      <c r="AU40" s="52">
        <f t="shared" si="19"/>
        <v>0</v>
      </c>
      <c r="AV40" s="52">
        <f t="shared" si="19"/>
        <v>0</v>
      </c>
      <c r="AW40" s="52">
        <f t="shared" si="19"/>
        <v>0</v>
      </c>
      <c r="AX40" s="52">
        <f t="shared" si="19"/>
        <v>0</v>
      </c>
      <c r="AY40" s="52">
        <f t="shared" si="19"/>
        <v>0</v>
      </c>
      <c r="AZ40" s="52">
        <f t="shared" si="19"/>
        <v>0</v>
      </c>
      <c r="BA40" s="52">
        <f t="shared" si="19"/>
        <v>0</v>
      </c>
      <c r="BB40" s="52">
        <f t="shared" si="19"/>
        <v>0</v>
      </c>
      <c r="BC40" s="52">
        <f t="shared" si="19"/>
        <v>0</v>
      </c>
      <c r="BD40" s="52">
        <f t="shared" si="19"/>
        <v>0</v>
      </c>
      <c r="BE40" s="52">
        <f t="shared" si="19"/>
        <v>0</v>
      </c>
      <c r="BF40" s="52">
        <f t="shared" si="19"/>
        <v>0</v>
      </c>
      <c r="BG40" s="52">
        <f t="shared" si="19"/>
        <v>0</v>
      </c>
      <c r="BH40" s="52">
        <f t="shared" si="19"/>
        <v>0</v>
      </c>
      <c r="BI40" s="52">
        <f t="shared" si="19"/>
        <v>0</v>
      </c>
      <c r="BJ40" s="52">
        <f t="shared" si="19"/>
        <v>0</v>
      </c>
      <c r="BK40" s="52">
        <f t="shared" si="19"/>
        <v>0</v>
      </c>
      <c r="BL40" s="52">
        <f t="shared" si="19"/>
        <v>0</v>
      </c>
      <c r="BM40" s="52">
        <f t="shared" si="19"/>
        <v>0</v>
      </c>
      <c r="BN40" s="52">
        <f t="shared" si="19"/>
        <v>0</v>
      </c>
      <c r="BO40" s="52">
        <f t="shared" si="19"/>
        <v>0</v>
      </c>
      <c r="BP40" s="52">
        <f t="shared" si="19"/>
        <v>0</v>
      </c>
    </row>
    <row r="41" spans="6:68" x14ac:dyDescent="0.35">
      <c r="F41" s="45">
        <f>(1+D16)^(1/4)-1</f>
        <v>0</v>
      </c>
      <c r="G41" s="15" t="s">
        <v>26</v>
      </c>
      <c r="H41" s="15"/>
      <c r="I41" s="52">
        <f>I40*$F$41</f>
        <v>0</v>
      </c>
      <c r="J41" s="52">
        <f>J40*$F$41</f>
        <v>0</v>
      </c>
      <c r="K41" s="52">
        <f>K40*$F$41</f>
        <v>0</v>
      </c>
      <c r="L41" s="52">
        <f t="shared" ref="L41:BP41" si="20">L40*$F$41</f>
        <v>0</v>
      </c>
      <c r="M41" s="52">
        <f t="shared" si="20"/>
        <v>0</v>
      </c>
      <c r="N41" s="52">
        <f t="shared" si="20"/>
        <v>0</v>
      </c>
      <c r="O41" s="52">
        <f t="shared" si="20"/>
        <v>0</v>
      </c>
      <c r="P41" s="52">
        <f t="shared" si="20"/>
        <v>0</v>
      </c>
      <c r="Q41" s="52">
        <f t="shared" si="20"/>
        <v>0</v>
      </c>
      <c r="R41" s="52">
        <f t="shared" si="20"/>
        <v>0</v>
      </c>
      <c r="S41" s="52">
        <f t="shared" si="20"/>
        <v>0</v>
      </c>
      <c r="T41" s="52">
        <f t="shared" si="20"/>
        <v>0</v>
      </c>
      <c r="U41" s="52">
        <f t="shared" si="20"/>
        <v>0</v>
      </c>
      <c r="V41" s="52">
        <f t="shared" si="20"/>
        <v>0</v>
      </c>
      <c r="W41" s="52">
        <f t="shared" si="20"/>
        <v>0</v>
      </c>
      <c r="X41" s="52">
        <f t="shared" si="20"/>
        <v>0</v>
      </c>
      <c r="Y41" s="52">
        <f t="shared" si="20"/>
        <v>0</v>
      </c>
      <c r="Z41" s="52">
        <f t="shared" si="20"/>
        <v>0</v>
      </c>
      <c r="AA41" s="52">
        <f t="shared" si="20"/>
        <v>0</v>
      </c>
      <c r="AB41" s="52">
        <f t="shared" si="20"/>
        <v>0</v>
      </c>
      <c r="AC41" s="52">
        <f t="shared" si="20"/>
        <v>0</v>
      </c>
      <c r="AD41" s="52">
        <f t="shared" si="20"/>
        <v>0</v>
      </c>
      <c r="AE41" s="52">
        <f t="shared" si="20"/>
        <v>0</v>
      </c>
      <c r="AF41" s="52">
        <f t="shared" si="20"/>
        <v>0</v>
      </c>
      <c r="AG41" s="52">
        <f t="shared" si="20"/>
        <v>0</v>
      </c>
      <c r="AH41" s="52">
        <f t="shared" si="20"/>
        <v>0</v>
      </c>
      <c r="AI41" s="52">
        <f t="shared" si="20"/>
        <v>0</v>
      </c>
      <c r="AJ41" s="52">
        <f t="shared" si="20"/>
        <v>0</v>
      </c>
      <c r="AK41" s="52">
        <f t="shared" si="20"/>
        <v>0</v>
      </c>
      <c r="AL41" s="52">
        <f t="shared" si="20"/>
        <v>0</v>
      </c>
      <c r="AM41" s="52">
        <f t="shared" si="20"/>
        <v>0</v>
      </c>
      <c r="AN41" s="52">
        <f t="shared" si="20"/>
        <v>0</v>
      </c>
      <c r="AO41" s="52">
        <f t="shared" si="20"/>
        <v>0</v>
      </c>
      <c r="AP41" s="52">
        <f t="shared" si="20"/>
        <v>0</v>
      </c>
      <c r="AQ41" s="52">
        <f t="shared" si="20"/>
        <v>0</v>
      </c>
      <c r="AR41" s="52">
        <f t="shared" si="20"/>
        <v>0</v>
      </c>
      <c r="AS41" s="52">
        <f t="shared" si="20"/>
        <v>0</v>
      </c>
      <c r="AT41" s="52">
        <f t="shared" si="20"/>
        <v>0</v>
      </c>
      <c r="AU41" s="52">
        <f t="shared" si="20"/>
        <v>0</v>
      </c>
      <c r="AV41" s="52">
        <f t="shared" si="20"/>
        <v>0</v>
      </c>
      <c r="AW41" s="52">
        <f t="shared" si="20"/>
        <v>0</v>
      </c>
      <c r="AX41" s="52">
        <f t="shared" si="20"/>
        <v>0</v>
      </c>
      <c r="AY41" s="52">
        <f t="shared" si="20"/>
        <v>0</v>
      </c>
      <c r="AZ41" s="52">
        <f t="shared" si="20"/>
        <v>0</v>
      </c>
      <c r="BA41" s="52">
        <f t="shared" si="20"/>
        <v>0</v>
      </c>
      <c r="BB41" s="52">
        <f t="shared" si="20"/>
        <v>0</v>
      </c>
      <c r="BC41" s="52">
        <f t="shared" si="20"/>
        <v>0</v>
      </c>
      <c r="BD41" s="52">
        <f t="shared" si="20"/>
        <v>0</v>
      </c>
      <c r="BE41" s="52">
        <f t="shared" si="20"/>
        <v>0</v>
      </c>
      <c r="BF41" s="52">
        <f t="shared" si="20"/>
        <v>0</v>
      </c>
      <c r="BG41" s="52">
        <f t="shared" si="20"/>
        <v>0</v>
      </c>
      <c r="BH41" s="52">
        <f t="shared" si="20"/>
        <v>0</v>
      </c>
      <c r="BI41" s="52">
        <f t="shared" si="20"/>
        <v>0</v>
      </c>
      <c r="BJ41" s="52">
        <f t="shared" si="20"/>
        <v>0</v>
      </c>
      <c r="BK41" s="52">
        <f t="shared" si="20"/>
        <v>0</v>
      </c>
      <c r="BL41" s="52">
        <f t="shared" si="20"/>
        <v>0</v>
      </c>
      <c r="BM41" s="52">
        <f t="shared" si="20"/>
        <v>0</v>
      </c>
      <c r="BN41" s="52">
        <f t="shared" si="20"/>
        <v>0</v>
      </c>
      <c r="BO41" s="52">
        <f t="shared" si="20"/>
        <v>0</v>
      </c>
      <c r="BP41" s="52">
        <f t="shared" si="20"/>
        <v>0</v>
      </c>
    </row>
    <row r="42" spans="6:68" x14ac:dyDescent="0.35">
      <c r="G42" s="70" t="s">
        <v>102</v>
      </c>
      <c r="H42" s="15"/>
      <c r="I42" s="52">
        <f t="shared" ref="I42:BP42" si="21">I41+H42</f>
        <v>0</v>
      </c>
      <c r="J42" s="52">
        <f t="shared" si="21"/>
        <v>0</v>
      </c>
      <c r="K42" s="52">
        <f t="shared" si="21"/>
        <v>0</v>
      </c>
      <c r="L42" s="52">
        <f t="shared" si="21"/>
        <v>0</v>
      </c>
      <c r="M42" s="52">
        <f t="shared" si="21"/>
        <v>0</v>
      </c>
      <c r="N42" s="52">
        <f t="shared" si="21"/>
        <v>0</v>
      </c>
      <c r="O42" s="52">
        <f t="shared" si="21"/>
        <v>0</v>
      </c>
      <c r="P42" s="52">
        <f t="shared" si="21"/>
        <v>0</v>
      </c>
      <c r="Q42" s="52">
        <f t="shared" si="21"/>
        <v>0</v>
      </c>
      <c r="R42" s="52">
        <f t="shared" si="21"/>
        <v>0</v>
      </c>
      <c r="S42" s="52">
        <f t="shared" si="21"/>
        <v>0</v>
      </c>
      <c r="T42" s="52">
        <f t="shared" si="21"/>
        <v>0</v>
      </c>
      <c r="U42" s="52">
        <f t="shared" si="21"/>
        <v>0</v>
      </c>
      <c r="V42" s="52">
        <f t="shared" si="21"/>
        <v>0</v>
      </c>
      <c r="W42" s="52">
        <f t="shared" si="21"/>
        <v>0</v>
      </c>
      <c r="X42" s="52">
        <f t="shared" si="21"/>
        <v>0</v>
      </c>
      <c r="Y42" s="52">
        <f t="shared" si="21"/>
        <v>0</v>
      </c>
      <c r="Z42" s="52">
        <f t="shared" si="21"/>
        <v>0</v>
      </c>
      <c r="AA42" s="52">
        <f t="shared" si="21"/>
        <v>0</v>
      </c>
      <c r="AB42" s="52">
        <f t="shared" si="21"/>
        <v>0</v>
      </c>
      <c r="AC42" s="52">
        <f t="shared" si="21"/>
        <v>0</v>
      </c>
      <c r="AD42" s="52">
        <f t="shared" si="21"/>
        <v>0</v>
      </c>
      <c r="AE42" s="52">
        <f t="shared" si="21"/>
        <v>0</v>
      </c>
      <c r="AF42" s="52">
        <f t="shared" si="21"/>
        <v>0</v>
      </c>
      <c r="AG42" s="52">
        <f t="shared" si="21"/>
        <v>0</v>
      </c>
      <c r="AH42" s="52">
        <f t="shared" si="21"/>
        <v>0</v>
      </c>
      <c r="AI42" s="52">
        <f t="shared" si="21"/>
        <v>0</v>
      </c>
      <c r="AJ42" s="52">
        <f t="shared" si="21"/>
        <v>0</v>
      </c>
      <c r="AK42" s="52">
        <f t="shared" si="21"/>
        <v>0</v>
      </c>
      <c r="AL42" s="52">
        <f t="shared" si="21"/>
        <v>0</v>
      </c>
      <c r="AM42" s="52">
        <f t="shared" si="21"/>
        <v>0</v>
      </c>
      <c r="AN42" s="52">
        <f t="shared" si="21"/>
        <v>0</v>
      </c>
      <c r="AO42" s="52">
        <f t="shared" si="21"/>
        <v>0</v>
      </c>
      <c r="AP42" s="52">
        <f t="shared" si="21"/>
        <v>0</v>
      </c>
      <c r="AQ42" s="52">
        <f t="shared" si="21"/>
        <v>0</v>
      </c>
      <c r="AR42" s="52">
        <f t="shared" si="21"/>
        <v>0</v>
      </c>
      <c r="AS42" s="52">
        <f t="shared" si="21"/>
        <v>0</v>
      </c>
      <c r="AT42" s="52">
        <f t="shared" si="21"/>
        <v>0</v>
      </c>
      <c r="AU42" s="52">
        <f t="shared" si="21"/>
        <v>0</v>
      </c>
      <c r="AV42" s="52">
        <f t="shared" si="21"/>
        <v>0</v>
      </c>
      <c r="AW42" s="52">
        <f t="shared" si="21"/>
        <v>0</v>
      </c>
      <c r="AX42" s="52">
        <f t="shared" si="21"/>
        <v>0</v>
      </c>
      <c r="AY42" s="52">
        <f t="shared" si="21"/>
        <v>0</v>
      </c>
      <c r="AZ42" s="52">
        <f t="shared" si="21"/>
        <v>0</v>
      </c>
      <c r="BA42" s="52">
        <f t="shared" si="21"/>
        <v>0</v>
      </c>
      <c r="BB42" s="52">
        <f t="shared" si="21"/>
        <v>0</v>
      </c>
      <c r="BC42" s="52">
        <f t="shared" si="21"/>
        <v>0</v>
      </c>
      <c r="BD42" s="52">
        <f t="shared" si="21"/>
        <v>0</v>
      </c>
      <c r="BE42" s="52">
        <f t="shared" si="21"/>
        <v>0</v>
      </c>
      <c r="BF42" s="52">
        <f t="shared" si="21"/>
        <v>0</v>
      </c>
      <c r="BG42" s="52">
        <f t="shared" si="21"/>
        <v>0</v>
      </c>
      <c r="BH42" s="52">
        <f t="shared" si="21"/>
        <v>0</v>
      </c>
      <c r="BI42" s="52">
        <f t="shared" si="21"/>
        <v>0</v>
      </c>
      <c r="BJ42" s="52">
        <f t="shared" si="21"/>
        <v>0</v>
      </c>
      <c r="BK42" s="52">
        <f t="shared" si="21"/>
        <v>0</v>
      </c>
      <c r="BL42" s="52">
        <f t="shared" si="21"/>
        <v>0</v>
      </c>
      <c r="BM42" s="52">
        <f t="shared" si="21"/>
        <v>0</v>
      </c>
      <c r="BN42" s="52">
        <f t="shared" si="21"/>
        <v>0</v>
      </c>
      <c r="BO42" s="52">
        <f t="shared" si="21"/>
        <v>0</v>
      </c>
      <c r="BP42" s="52">
        <f t="shared" si="21"/>
        <v>0</v>
      </c>
    </row>
    <row r="43" spans="6:68" x14ac:dyDescent="0.35">
      <c r="G43" s="15" t="s">
        <v>103</v>
      </c>
      <c r="H43" s="15"/>
      <c r="I43" s="52">
        <f>MAX(0,IF($C$16,I42-I35-I26,0))</f>
        <v>0</v>
      </c>
      <c r="J43" s="52">
        <f t="shared" ref="J43:BP43" si="22">MAX(0,IF($C$16,J42-J35-J26,0))</f>
        <v>0</v>
      </c>
      <c r="K43" s="52">
        <f t="shared" si="22"/>
        <v>0</v>
      </c>
      <c r="L43" s="52">
        <f t="shared" si="22"/>
        <v>0</v>
      </c>
      <c r="M43" s="52">
        <f t="shared" si="22"/>
        <v>0</v>
      </c>
      <c r="N43" s="52">
        <f t="shared" si="22"/>
        <v>0</v>
      </c>
      <c r="O43" s="52">
        <f t="shared" si="22"/>
        <v>0</v>
      </c>
      <c r="P43" s="52">
        <f t="shared" si="22"/>
        <v>0</v>
      </c>
      <c r="Q43" s="52">
        <f t="shared" si="22"/>
        <v>0</v>
      </c>
      <c r="R43" s="52">
        <f t="shared" si="22"/>
        <v>0</v>
      </c>
      <c r="S43" s="52">
        <f t="shared" si="22"/>
        <v>0</v>
      </c>
      <c r="T43" s="52">
        <f t="shared" si="22"/>
        <v>0</v>
      </c>
      <c r="U43" s="52">
        <f t="shared" si="22"/>
        <v>0</v>
      </c>
      <c r="V43" s="52">
        <f t="shared" si="22"/>
        <v>0</v>
      </c>
      <c r="W43" s="52">
        <f t="shared" si="22"/>
        <v>0</v>
      </c>
      <c r="X43" s="52">
        <f t="shared" si="22"/>
        <v>0</v>
      </c>
      <c r="Y43" s="52">
        <f t="shared" si="22"/>
        <v>0</v>
      </c>
      <c r="Z43" s="52">
        <f t="shared" si="22"/>
        <v>0</v>
      </c>
      <c r="AA43" s="52">
        <f t="shared" si="22"/>
        <v>0</v>
      </c>
      <c r="AB43" s="52">
        <f t="shared" si="22"/>
        <v>0</v>
      </c>
      <c r="AC43" s="52">
        <f t="shared" si="22"/>
        <v>0</v>
      </c>
      <c r="AD43" s="52">
        <f t="shared" si="22"/>
        <v>0</v>
      </c>
      <c r="AE43" s="52">
        <f t="shared" si="22"/>
        <v>0</v>
      </c>
      <c r="AF43" s="52">
        <f t="shared" si="22"/>
        <v>0</v>
      </c>
      <c r="AG43" s="52">
        <f t="shared" si="22"/>
        <v>0</v>
      </c>
      <c r="AH43" s="52">
        <f t="shared" si="22"/>
        <v>0</v>
      </c>
      <c r="AI43" s="52">
        <f t="shared" si="22"/>
        <v>0</v>
      </c>
      <c r="AJ43" s="52">
        <f t="shared" si="22"/>
        <v>0</v>
      </c>
      <c r="AK43" s="52">
        <f t="shared" si="22"/>
        <v>0</v>
      </c>
      <c r="AL43" s="52">
        <f t="shared" si="22"/>
        <v>0</v>
      </c>
      <c r="AM43" s="52">
        <f t="shared" si="22"/>
        <v>0</v>
      </c>
      <c r="AN43" s="52">
        <f t="shared" si="22"/>
        <v>0</v>
      </c>
      <c r="AO43" s="52">
        <f t="shared" si="22"/>
        <v>0</v>
      </c>
      <c r="AP43" s="52">
        <f t="shared" si="22"/>
        <v>0</v>
      </c>
      <c r="AQ43" s="52">
        <f t="shared" si="22"/>
        <v>0</v>
      </c>
      <c r="AR43" s="52">
        <f t="shared" si="22"/>
        <v>0</v>
      </c>
      <c r="AS43" s="52">
        <f t="shared" si="22"/>
        <v>0</v>
      </c>
      <c r="AT43" s="52">
        <f t="shared" si="22"/>
        <v>0</v>
      </c>
      <c r="AU43" s="52">
        <f t="shared" si="22"/>
        <v>0</v>
      </c>
      <c r="AV43" s="52">
        <f t="shared" si="22"/>
        <v>0</v>
      </c>
      <c r="AW43" s="52">
        <f t="shared" si="22"/>
        <v>0</v>
      </c>
      <c r="AX43" s="52">
        <f t="shared" si="22"/>
        <v>0</v>
      </c>
      <c r="AY43" s="52">
        <f t="shared" si="22"/>
        <v>0</v>
      </c>
      <c r="AZ43" s="52">
        <f t="shared" si="22"/>
        <v>0</v>
      </c>
      <c r="BA43" s="52">
        <f t="shared" si="22"/>
        <v>0</v>
      </c>
      <c r="BB43" s="52">
        <f t="shared" si="22"/>
        <v>0</v>
      </c>
      <c r="BC43" s="52">
        <f t="shared" si="22"/>
        <v>0</v>
      </c>
      <c r="BD43" s="52">
        <f t="shared" si="22"/>
        <v>0</v>
      </c>
      <c r="BE43" s="52">
        <f t="shared" si="22"/>
        <v>0</v>
      </c>
      <c r="BF43" s="52">
        <f t="shared" si="22"/>
        <v>0</v>
      </c>
      <c r="BG43" s="52">
        <f t="shared" si="22"/>
        <v>0</v>
      </c>
      <c r="BH43" s="52">
        <f t="shared" si="22"/>
        <v>0</v>
      </c>
      <c r="BI43" s="52">
        <f t="shared" si="22"/>
        <v>0</v>
      </c>
      <c r="BJ43" s="52">
        <f t="shared" si="22"/>
        <v>0</v>
      </c>
      <c r="BK43" s="52">
        <f t="shared" si="22"/>
        <v>0</v>
      </c>
      <c r="BL43" s="52">
        <f t="shared" si="22"/>
        <v>0</v>
      </c>
      <c r="BM43" s="52">
        <f t="shared" si="22"/>
        <v>0</v>
      </c>
      <c r="BN43" s="52">
        <f t="shared" si="22"/>
        <v>0</v>
      </c>
      <c r="BO43" s="52">
        <f t="shared" si="22"/>
        <v>0</v>
      </c>
      <c r="BP43" s="52">
        <f t="shared" si="22"/>
        <v>0</v>
      </c>
    </row>
    <row r="44" spans="6:68" x14ac:dyDescent="0.35">
      <c r="G44" s="15" t="s">
        <v>108</v>
      </c>
      <c r="H44" s="15"/>
      <c r="I44" s="52">
        <f>(I43/$E$14)*$D$14</f>
        <v>0</v>
      </c>
      <c r="J44" s="52">
        <f t="shared" ref="J44:BP44" si="23">(J43/$E$14)*$D$14</f>
        <v>0</v>
      </c>
      <c r="K44" s="52">
        <f t="shared" si="23"/>
        <v>0</v>
      </c>
      <c r="L44" s="52">
        <f t="shared" si="23"/>
        <v>0</v>
      </c>
      <c r="M44" s="52">
        <f t="shared" si="23"/>
        <v>0</v>
      </c>
      <c r="N44" s="52">
        <f t="shared" si="23"/>
        <v>0</v>
      </c>
      <c r="O44" s="52">
        <f t="shared" si="23"/>
        <v>0</v>
      </c>
      <c r="P44" s="52">
        <f t="shared" si="23"/>
        <v>0</v>
      </c>
      <c r="Q44" s="52">
        <f t="shared" si="23"/>
        <v>0</v>
      </c>
      <c r="R44" s="52">
        <f t="shared" si="23"/>
        <v>0</v>
      </c>
      <c r="S44" s="52">
        <f t="shared" si="23"/>
        <v>0</v>
      </c>
      <c r="T44" s="52">
        <f t="shared" si="23"/>
        <v>0</v>
      </c>
      <c r="U44" s="52">
        <f t="shared" si="23"/>
        <v>0</v>
      </c>
      <c r="V44" s="52">
        <f t="shared" si="23"/>
        <v>0</v>
      </c>
      <c r="W44" s="52">
        <f t="shared" si="23"/>
        <v>0</v>
      </c>
      <c r="X44" s="52">
        <f t="shared" si="23"/>
        <v>0</v>
      </c>
      <c r="Y44" s="52">
        <f t="shared" si="23"/>
        <v>0</v>
      </c>
      <c r="Z44" s="52">
        <f t="shared" si="23"/>
        <v>0</v>
      </c>
      <c r="AA44" s="52">
        <f t="shared" si="23"/>
        <v>0</v>
      </c>
      <c r="AB44" s="52">
        <f t="shared" si="23"/>
        <v>0</v>
      </c>
      <c r="AC44" s="52">
        <f t="shared" si="23"/>
        <v>0</v>
      </c>
      <c r="AD44" s="52">
        <f t="shared" si="23"/>
        <v>0</v>
      </c>
      <c r="AE44" s="52">
        <f t="shared" si="23"/>
        <v>0</v>
      </c>
      <c r="AF44" s="52">
        <f t="shared" si="23"/>
        <v>0</v>
      </c>
      <c r="AG44" s="52">
        <f t="shared" si="23"/>
        <v>0</v>
      </c>
      <c r="AH44" s="52">
        <f t="shared" si="23"/>
        <v>0</v>
      </c>
      <c r="AI44" s="52">
        <f t="shared" si="23"/>
        <v>0</v>
      </c>
      <c r="AJ44" s="52">
        <f t="shared" si="23"/>
        <v>0</v>
      </c>
      <c r="AK44" s="52">
        <f t="shared" si="23"/>
        <v>0</v>
      </c>
      <c r="AL44" s="52">
        <f t="shared" si="23"/>
        <v>0</v>
      </c>
      <c r="AM44" s="52">
        <f t="shared" si="23"/>
        <v>0</v>
      </c>
      <c r="AN44" s="52">
        <f t="shared" si="23"/>
        <v>0</v>
      </c>
      <c r="AO44" s="52">
        <f t="shared" si="23"/>
        <v>0</v>
      </c>
      <c r="AP44" s="52">
        <f t="shared" si="23"/>
        <v>0</v>
      </c>
      <c r="AQ44" s="52">
        <f t="shared" si="23"/>
        <v>0</v>
      </c>
      <c r="AR44" s="52">
        <f t="shared" si="23"/>
        <v>0</v>
      </c>
      <c r="AS44" s="52">
        <f t="shared" si="23"/>
        <v>0</v>
      </c>
      <c r="AT44" s="52">
        <f t="shared" si="23"/>
        <v>0</v>
      </c>
      <c r="AU44" s="52">
        <f t="shared" si="23"/>
        <v>0</v>
      </c>
      <c r="AV44" s="52">
        <f t="shared" si="23"/>
        <v>0</v>
      </c>
      <c r="AW44" s="52">
        <f t="shared" si="23"/>
        <v>0</v>
      </c>
      <c r="AX44" s="52">
        <f t="shared" si="23"/>
        <v>0</v>
      </c>
      <c r="AY44" s="52">
        <f t="shared" si="23"/>
        <v>0</v>
      </c>
      <c r="AZ44" s="52">
        <f t="shared" si="23"/>
        <v>0</v>
      </c>
      <c r="BA44" s="52">
        <f t="shared" si="23"/>
        <v>0</v>
      </c>
      <c r="BB44" s="52">
        <f t="shared" si="23"/>
        <v>0</v>
      </c>
      <c r="BC44" s="52">
        <f t="shared" si="23"/>
        <v>0</v>
      </c>
      <c r="BD44" s="52">
        <f t="shared" si="23"/>
        <v>0</v>
      </c>
      <c r="BE44" s="52">
        <f t="shared" si="23"/>
        <v>0</v>
      </c>
      <c r="BF44" s="52">
        <f t="shared" si="23"/>
        <v>0</v>
      </c>
      <c r="BG44" s="52">
        <f t="shared" si="23"/>
        <v>0</v>
      </c>
      <c r="BH44" s="52">
        <f t="shared" si="23"/>
        <v>0</v>
      </c>
      <c r="BI44" s="52">
        <f t="shared" si="23"/>
        <v>0</v>
      </c>
      <c r="BJ44" s="52">
        <f t="shared" si="23"/>
        <v>0</v>
      </c>
      <c r="BK44" s="52">
        <f t="shared" si="23"/>
        <v>0</v>
      </c>
      <c r="BL44" s="52">
        <f t="shared" si="23"/>
        <v>0</v>
      </c>
      <c r="BM44" s="52">
        <f t="shared" si="23"/>
        <v>0</v>
      </c>
      <c r="BN44" s="52">
        <f t="shared" si="23"/>
        <v>0</v>
      </c>
      <c r="BO44" s="52">
        <f t="shared" si="23"/>
        <v>0</v>
      </c>
      <c r="BP44" s="52">
        <f t="shared" si="23"/>
        <v>0</v>
      </c>
    </row>
    <row r="45" spans="6:68" x14ac:dyDescent="0.35">
      <c r="G45" s="15" t="s">
        <v>101</v>
      </c>
      <c r="H45" s="15"/>
      <c r="I45" s="52">
        <f>SUM(I43:I44)</f>
        <v>0</v>
      </c>
      <c r="J45" s="52">
        <f t="shared" ref="J45:BP45" si="24">SUM(J43:J44)</f>
        <v>0</v>
      </c>
      <c r="K45" s="75">
        <f t="shared" si="24"/>
        <v>0</v>
      </c>
      <c r="L45" s="75">
        <f t="shared" si="24"/>
        <v>0</v>
      </c>
      <c r="M45" s="75">
        <f t="shared" si="24"/>
        <v>0</v>
      </c>
      <c r="N45" s="75">
        <f t="shared" si="24"/>
        <v>0</v>
      </c>
      <c r="O45" s="75">
        <f t="shared" si="24"/>
        <v>0</v>
      </c>
      <c r="P45" s="75">
        <f t="shared" si="24"/>
        <v>0</v>
      </c>
      <c r="Q45" s="75">
        <f t="shared" si="24"/>
        <v>0</v>
      </c>
      <c r="R45" s="75">
        <f t="shared" si="24"/>
        <v>0</v>
      </c>
      <c r="S45" s="75">
        <f t="shared" si="24"/>
        <v>0</v>
      </c>
      <c r="T45" s="75">
        <f t="shared" si="24"/>
        <v>0</v>
      </c>
      <c r="U45" s="75">
        <f t="shared" si="24"/>
        <v>0</v>
      </c>
      <c r="V45" s="75">
        <f t="shared" si="24"/>
        <v>0</v>
      </c>
      <c r="W45" s="75">
        <f t="shared" si="24"/>
        <v>0</v>
      </c>
      <c r="X45" s="75">
        <f t="shared" si="24"/>
        <v>0</v>
      </c>
      <c r="Y45" s="75">
        <f t="shared" si="24"/>
        <v>0</v>
      </c>
      <c r="Z45" s="75">
        <f t="shared" si="24"/>
        <v>0</v>
      </c>
      <c r="AA45" s="75">
        <f t="shared" si="24"/>
        <v>0</v>
      </c>
      <c r="AB45" s="75">
        <f t="shared" si="24"/>
        <v>0</v>
      </c>
      <c r="AC45" s="75">
        <f t="shared" si="24"/>
        <v>0</v>
      </c>
      <c r="AD45" s="75">
        <f t="shared" si="24"/>
        <v>0</v>
      </c>
      <c r="AE45" s="75">
        <f t="shared" si="24"/>
        <v>0</v>
      </c>
      <c r="AF45" s="75">
        <f t="shared" si="24"/>
        <v>0</v>
      </c>
      <c r="AG45" s="75">
        <f t="shared" si="24"/>
        <v>0</v>
      </c>
      <c r="AH45" s="75">
        <f t="shared" si="24"/>
        <v>0</v>
      </c>
      <c r="AI45" s="75">
        <f t="shared" si="24"/>
        <v>0</v>
      </c>
      <c r="AJ45" s="75">
        <f t="shared" si="24"/>
        <v>0</v>
      </c>
      <c r="AK45" s="75">
        <f t="shared" si="24"/>
        <v>0</v>
      </c>
      <c r="AL45" s="75">
        <f t="shared" si="24"/>
        <v>0</v>
      </c>
      <c r="AM45" s="75">
        <f t="shared" si="24"/>
        <v>0</v>
      </c>
      <c r="AN45" s="75">
        <f t="shared" si="24"/>
        <v>0</v>
      </c>
      <c r="AO45" s="75">
        <f t="shared" si="24"/>
        <v>0</v>
      </c>
      <c r="AP45" s="75">
        <f t="shared" si="24"/>
        <v>0</v>
      </c>
      <c r="AQ45" s="75">
        <f t="shared" si="24"/>
        <v>0</v>
      </c>
      <c r="AR45" s="75">
        <f t="shared" si="24"/>
        <v>0</v>
      </c>
      <c r="AS45" s="75">
        <f t="shared" si="24"/>
        <v>0</v>
      </c>
      <c r="AT45" s="75">
        <f t="shared" si="24"/>
        <v>0</v>
      </c>
      <c r="AU45" s="75">
        <f t="shared" si="24"/>
        <v>0</v>
      </c>
      <c r="AV45" s="75">
        <f t="shared" si="24"/>
        <v>0</v>
      </c>
      <c r="AW45" s="75">
        <f t="shared" si="24"/>
        <v>0</v>
      </c>
      <c r="AX45" s="75">
        <f t="shared" si="24"/>
        <v>0</v>
      </c>
      <c r="AY45" s="75">
        <f t="shared" si="24"/>
        <v>0</v>
      </c>
      <c r="AZ45" s="75">
        <f t="shared" si="24"/>
        <v>0</v>
      </c>
      <c r="BA45" s="75">
        <f t="shared" si="24"/>
        <v>0</v>
      </c>
      <c r="BB45" s="75">
        <f t="shared" si="24"/>
        <v>0</v>
      </c>
      <c r="BC45" s="75">
        <f t="shared" si="24"/>
        <v>0</v>
      </c>
      <c r="BD45" s="75">
        <f t="shared" si="24"/>
        <v>0</v>
      </c>
      <c r="BE45" s="75">
        <f t="shared" si="24"/>
        <v>0</v>
      </c>
      <c r="BF45" s="75">
        <f t="shared" si="24"/>
        <v>0</v>
      </c>
      <c r="BG45" s="75">
        <f t="shared" si="24"/>
        <v>0</v>
      </c>
      <c r="BH45" s="75">
        <f t="shared" si="24"/>
        <v>0</v>
      </c>
      <c r="BI45" s="75">
        <f t="shared" si="24"/>
        <v>0</v>
      </c>
      <c r="BJ45" s="75">
        <f t="shared" si="24"/>
        <v>0</v>
      </c>
      <c r="BK45" s="75">
        <f t="shared" si="24"/>
        <v>0</v>
      </c>
      <c r="BL45" s="75">
        <f t="shared" si="24"/>
        <v>0</v>
      </c>
      <c r="BM45" s="75">
        <f t="shared" si="24"/>
        <v>0</v>
      </c>
      <c r="BN45" s="75">
        <f t="shared" si="24"/>
        <v>0</v>
      </c>
      <c r="BO45" s="75">
        <f t="shared" si="24"/>
        <v>0</v>
      </c>
      <c r="BP45" s="75">
        <f t="shared" si="24"/>
        <v>0</v>
      </c>
    </row>
    <row r="46" spans="6:68" x14ac:dyDescent="0.35">
      <c r="H46" s="8"/>
    </row>
    <row r="47" spans="6:68" x14ac:dyDescent="0.35">
      <c r="H47" s="8"/>
    </row>
    <row r="48" spans="6:68" x14ac:dyDescent="0.35">
      <c r="H48" s="8"/>
    </row>
    <row r="49" spans="7:68" x14ac:dyDescent="0.35">
      <c r="H49" s="8"/>
    </row>
    <row r="50" spans="7:68" x14ac:dyDescent="0.35">
      <c r="H50" s="8"/>
    </row>
    <row r="53" spans="7:68" x14ac:dyDescent="0.35">
      <c r="G53" s="12" t="s">
        <v>0</v>
      </c>
      <c r="H53" s="12"/>
      <c r="I53" s="53">
        <f>I6+I7</f>
        <v>0</v>
      </c>
      <c r="J53" s="53">
        <f t="shared" ref="J53:BP53" si="25">J6+J7</f>
        <v>0</v>
      </c>
      <c r="K53" s="53">
        <f t="shared" si="25"/>
        <v>0</v>
      </c>
      <c r="L53" s="53">
        <f t="shared" si="25"/>
        <v>0</v>
      </c>
      <c r="M53" s="53">
        <f t="shared" si="25"/>
        <v>0</v>
      </c>
      <c r="N53" s="53">
        <f t="shared" si="25"/>
        <v>0</v>
      </c>
      <c r="O53" s="53">
        <f t="shared" si="25"/>
        <v>0</v>
      </c>
      <c r="P53" s="53">
        <f t="shared" si="25"/>
        <v>0</v>
      </c>
      <c r="Q53" s="53">
        <f t="shared" si="25"/>
        <v>0</v>
      </c>
      <c r="R53" s="53">
        <f t="shared" si="25"/>
        <v>0</v>
      </c>
      <c r="S53" s="53">
        <f t="shared" si="25"/>
        <v>0</v>
      </c>
      <c r="T53" s="53">
        <f t="shared" si="25"/>
        <v>0</v>
      </c>
      <c r="U53" s="53">
        <f t="shared" si="25"/>
        <v>0</v>
      </c>
      <c r="V53" s="53">
        <f t="shared" si="25"/>
        <v>0</v>
      </c>
      <c r="W53" s="53">
        <f t="shared" si="25"/>
        <v>0</v>
      </c>
      <c r="X53" s="53">
        <f t="shared" si="25"/>
        <v>0</v>
      </c>
      <c r="Y53" s="53">
        <f t="shared" si="25"/>
        <v>0</v>
      </c>
      <c r="Z53" s="53">
        <f t="shared" si="25"/>
        <v>0</v>
      </c>
      <c r="AA53" s="53">
        <f t="shared" si="25"/>
        <v>0</v>
      </c>
      <c r="AB53" s="53">
        <f t="shared" si="25"/>
        <v>0</v>
      </c>
      <c r="AC53" s="53">
        <f t="shared" si="25"/>
        <v>147744000.00000027</v>
      </c>
      <c r="AD53" s="53">
        <f t="shared" si="25"/>
        <v>0</v>
      </c>
      <c r="AE53" s="53">
        <f t="shared" si="25"/>
        <v>0</v>
      </c>
      <c r="AF53" s="53">
        <f t="shared" si="25"/>
        <v>0</v>
      </c>
      <c r="AG53" s="53">
        <f t="shared" si="25"/>
        <v>0</v>
      </c>
      <c r="AH53" s="53">
        <f t="shared" si="25"/>
        <v>0</v>
      </c>
      <c r="AI53" s="53">
        <f t="shared" si="25"/>
        <v>0</v>
      </c>
      <c r="AJ53" s="53">
        <f t="shared" si="25"/>
        <v>0</v>
      </c>
      <c r="AK53" s="53">
        <f t="shared" si="25"/>
        <v>0</v>
      </c>
      <c r="AL53" s="53">
        <f t="shared" si="25"/>
        <v>0</v>
      </c>
      <c r="AM53" s="53">
        <f t="shared" si="25"/>
        <v>0</v>
      </c>
      <c r="AN53" s="53">
        <f t="shared" si="25"/>
        <v>0</v>
      </c>
      <c r="AO53" s="53">
        <f t="shared" si="25"/>
        <v>0</v>
      </c>
      <c r="AP53" s="53">
        <f t="shared" si="25"/>
        <v>0</v>
      </c>
      <c r="AQ53" s="53">
        <f t="shared" si="25"/>
        <v>0</v>
      </c>
      <c r="AR53" s="53">
        <f t="shared" si="25"/>
        <v>0</v>
      </c>
      <c r="AS53" s="53">
        <f t="shared" si="25"/>
        <v>0</v>
      </c>
      <c r="AT53" s="53">
        <f t="shared" si="25"/>
        <v>0</v>
      </c>
      <c r="AU53" s="53">
        <f t="shared" si="25"/>
        <v>0</v>
      </c>
      <c r="AV53" s="53">
        <f t="shared" si="25"/>
        <v>0</v>
      </c>
      <c r="AW53" s="53">
        <f t="shared" si="25"/>
        <v>0</v>
      </c>
      <c r="AX53" s="53">
        <f t="shared" si="25"/>
        <v>0</v>
      </c>
      <c r="AY53" s="53">
        <f t="shared" si="25"/>
        <v>0</v>
      </c>
      <c r="AZ53" s="53">
        <f t="shared" si="25"/>
        <v>0</v>
      </c>
      <c r="BA53" s="53">
        <f t="shared" si="25"/>
        <v>0</v>
      </c>
      <c r="BB53" s="53">
        <f t="shared" si="25"/>
        <v>0</v>
      </c>
      <c r="BC53" s="53">
        <f t="shared" si="25"/>
        <v>0</v>
      </c>
      <c r="BD53" s="53">
        <f t="shared" si="25"/>
        <v>0</v>
      </c>
      <c r="BE53" s="53">
        <f t="shared" si="25"/>
        <v>0</v>
      </c>
      <c r="BF53" s="53">
        <f t="shared" si="25"/>
        <v>0</v>
      </c>
      <c r="BG53" s="53">
        <f t="shared" si="25"/>
        <v>0</v>
      </c>
      <c r="BH53" s="53">
        <f t="shared" si="25"/>
        <v>0</v>
      </c>
      <c r="BI53" s="53">
        <f t="shared" si="25"/>
        <v>0</v>
      </c>
      <c r="BJ53" s="53">
        <f t="shared" si="25"/>
        <v>0</v>
      </c>
      <c r="BK53" s="53">
        <f t="shared" si="25"/>
        <v>0</v>
      </c>
      <c r="BL53" s="53">
        <f t="shared" si="25"/>
        <v>0</v>
      </c>
      <c r="BM53" s="53">
        <f t="shared" si="25"/>
        <v>0</v>
      </c>
      <c r="BN53" s="53">
        <f t="shared" si="25"/>
        <v>0</v>
      </c>
      <c r="BO53" s="53">
        <f t="shared" si="25"/>
        <v>0</v>
      </c>
      <c r="BP53" s="53">
        <f t="shared" si="25"/>
        <v>0</v>
      </c>
    </row>
    <row r="54" spans="7:68" x14ac:dyDescent="0.35">
      <c r="G54" s="12" t="s">
        <v>18</v>
      </c>
      <c r="H54" s="12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</row>
    <row r="55" spans="7:68" x14ac:dyDescent="0.35">
      <c r="G55" s="17" t="s">
        <v>46</v>
      </c>
      <c r="H55" s="13"/>
      <c r="I55" s="95">
        <f t="shared" ref="I55:BP55" si="26">MIN(I16-H56,I53)</f>
        <v>0</v>
      </c>
      <c r="J55" s="95">
        <f t="shared" si="26"/>
        <v>0</v>
      </c>
      <c r="K55" s="95">
        <f t="shared" si="26"/>
        <v>0</v>
      </c>
      <c r="L55" s="95">
        <f t="shared" si="26"/>
        <v>0</v>
      </c>
      <c r="M55" s="95">
        <f t="shared" si="26"/>
        <v>0</v>
      </c>
      <c r="N55" s="95">
        <f t="shared" si="26"/>
        <v>0</v>
      </c>
      <c r="O55" s="95">
        <f t="shared" si="26"/>
        <v>0</v>
      </c>
      <c r="P55" s="95">
        <f t="shared" si="26"/>
        <v>0</v>
      </c>
      <c r="Q55" s="95">
        <f t="shared" si="26"/>
        <v>0</v>
      </c>
      <c r="R55" s="95">
        <f t="shared" si="26"/>
        <v>0</v>
      </c>
      <c r="S55" s="95">
        <f t="shared" si="26"/>
        <v>0</v>
      </c>
      <c r="T55" s="95">
        <f t="shared" si="26"/>
        <v>0</v>
      </c>
      <c r="U55" s="95">
        <f t="shared" si="26"/>
        <v>0</v>
      </c>
      <c r="V55" s="95">
        <f t="shared" si="26"/>
        <v>0</v>
      </c>
      <c r="W55" s="95">
        <f t="shared" si="26"/>
        <v>0</v>
      </c>
      <c r="X55" s="95">
        <f t="shared" si="26"/>
        <v>0</v>
      </c>
      <c r="Y55" s="95">
        <f t="shared" si="26"/>
        <v>0</v>
      </c>
      <c r="Z55" s="95">
        <f t="shared" si="26"/>
        <v>0</v>
      </c>
      <c r="AA55" s="95">
        <f t="shared" si="26"/>
        <v>0</v>
      </c>
      <c r="AB55" s="95">
        <f t="shared" si="26"/>
        <v>0</v>
      </c>
      <c r="AC55" s="95">
        <f t="shared" si="26"/>
        <v>59375000</v>
      </c>
      <c r="AD55" s="95">
        <f t="shared" si="26"/>
        <v>0</v>
      </c>
      <c r="AE55" s="95">
        <f t="shared" si="26"/>
        <v>0</v>
      </c>
      <c r="AF55" s="95">
        <f t="shared" si="26"/>
        <v>0</v>
      </c>
      <c r="AG55" s="95">
        <f t="shared" si="26"/>
        <v>0</v>
      </c>
      <c r="AH55" s="95">
        <f t="shared" si="26"/>
        <v>0</v>
      </c>
      <c r="AI55" s="95">
        <f t="shared" si="26"/>
        <v>0</v>
      </c>
      <c r="AJ55" s="95">
        <f t="shared" si="26"/>
        <v>0</v>
      </c>
      <c r="AK55" s="95">
        <f t="shared" si="26"/>
        <v>0</v>
      </c>
      <c r="AL55" s="95">
        <f t="shared" si="26"/>
        <v>0</v>
      </c>
      <c r="AM55" s="95">
        <f t="shared" si="26"/>
        <v>0</v>
      </c>
      <c r="AN55" s="95">
        <f t="shared" si="26"/>
        <v>0</v>
      </c>
      <c r="AO55" s="95">
        <f t="shared" si="26"/>
        <v>0</v>
      </c>
      <c r="AP55" s="95">
        <f t="shared" si="26"/>
        <v>0</v>
      </c>
      <c r="AQ55" s="95">
        <f t="shared" si="26"/>
        <v>0</v>
      </c>
      <c r="AR55" s="95">
        <f t="shared" si="26"/>
        <v>0</v>
      </c>
      <c r="AS55" s="95">
        <f t="shared" si="26"/>
        <v>0</v>
      </c>
      <c r="AT55" s="95">
        <f t="shared" si="26"/>
        <v>0</v>
      </c>
      <c r="AU55" s="95">
        <f t="shared" si="26"/>
        <v>0</v>
      </c>
      <c r="AV55" s="95">
        <f t="shared" si="26"/>
        <v>0</v>
      </c>
      <c r="AW55" s="95">
        <f t="shared" si="26"/>
        <v>0</v>
      </c>
      <c r="AX55" s="95">
        <f t="shared" si="26"/>
        <v>0</v>
      </c>
      <c r="AY55" s="95">
        <f t="shared" si="26"/>
        <v>0</v>
      </c>
      <c r="AZ55" s="95">
        <f t="shared" si="26"/>
        <v>0</v>
      </c>
      <c r="BA55" s="95">
        <f t="shared" si="26"/>
        <v>0</v>
      </c>
      <c r="BB55" s="95">
        <f t="shared" si="26"/>
        <v>0</v>
      </c>
      <c r="BC55" s="95">
        <f t="shared" si="26"/>
        <v>0</v>
      </c>
      <c r="BD55" s="95">
        <f t="shared" si="26"/>
        <v>0</v>
      </c>
      <c r="BE55" s="95">
        <f t="shared" si="26"/>
        <v>0</v>
      </c>
      <c r="BF55" s="95">
        <f t="shared" si="26"/>
        <v>0</v>
      </c>
      <c r="BG55" s="95">
        <f t="shared" si="26"/>
        <v>0</v>
      </c>
      <c r="BH55" s="95">
        <f t="shared" si="26"/>
        <v>0</v>
      </c>
      <c r="BI55" s="95">
        <f t="shared" si="26"/>
        <v>0</v>
      </c>
      <c r="BJ55" s="95">
        <f t="shared" si="26"/>
        <v>0</v>
      </c>
      <c r="BK55" s="95">
        <f t="shared" si="26"/>
        <v>0</v>
      </c>
      <c r="BL55" s="95">
        <f t="shared" si="26"/>
        <v>0</v>
      </c>
      <c r="BM55" s="95">
        <f t="shared" si="26"/>
        <v>0</v>
      </c>
      <c r="BN55" s="95">
        <f t="shared" si="26"/>
        <v>0</v>
      </c>
      <c r="BO55" s="95">
        <f t="shared" si="26"/>
        <v>0</v>
      </c>
      <c r="BP55" s="95">
        <f t="shared" si="26"/>
        <v>0</v>
      </c>
    </row>
    <row r="56" spans="7:68" x14ac:dyDescent="0.35">
      <c r="G56" s="13" t="s">
        <v>35</v>
      </c>
      <c r="H56" s="13"/>
      <c r="I56" s="53">
        <f>SUM($I$55:I55)</f>
        <v>0</v>
      </c>
      <c r="J56" s="53">
        <f>SUM($I$55:J55)</f>
        <v>0</v>
      </c>
      <c r="K56" s="53">
        <f>SUM($I$55:K55)</f>
        <v>0</v>
      </c>
      <c r="L56" s="53">
        <f>SUM($I$55:L55)</f>
        <v>0</v>
      </c>
      <c r="M56" s="53">
        <f>SUM($I$55:M55)</f>
        <v>0</v>
      </c>
      <c r="N56" s="53">
        <f>SUM($I$55:N55)</f>
        <v>0</v>
      </c>
      <c r="O56" s="53">
        <f>SUM($I$55:O55)</f>
        <v>0</v>
      </c>
      <c r="P56" s="53">
        <f>SUM($I$55:P55)</f>
        <v>0</v>
      </c>
      <c r="Q56" s="53">
        <f>SUM($I$55:Q55)</f>
        <v>0</v>
      </c>
      <c r="R56" s="53">
        <f>SUM($I$55:R55)</f>
        <v>0</v>
      </c>
      <c r="S56" s="53">
        <f>SUM($I$55:S55)</f>
        <v>0</v>
      </c>
      <c r="T56" s="53">
        <f>SUM($I$55:T55)</f>
        <v>0</v>
      </c>
      <c r="U56" s="53">
        <f>SUM($I$55:U55)</f>
        <v>0</v>
      </c>
      <c r="V56" s="53">
        <f>SUM($I$55:V55)</f>
        <v>0</v>
      </c>
      <c r="W56" s="53">
        <f>SUM($I$55:W55)</f>
        <v>0</v>
      </c>
      <c r="X56" s="53">
        <f>SUM($I$55:X55)</f>
        <v>0</v>
      </c>
      <c r="Y56" s="53">
        <f>SUM($I$55:Y55)</f>
        <v>0</v>
      </c>
      <c r="Z56" s="53">
        <f>SUM($I$55:Z55)</f>
        <v>0</v>
      </c>
      <c r="AA56" s="53">
        <f>SUM($I$55:AA55)</f>
        <v>0</v>
      </c>
      <c r="AB56" s="53">
        <f>SUM($I$55:AB55)</f>
        <v>0</v>
      </c>
      <c r="AC56" s="53">
        <f>SUM($I$55:AC55)</f>
        <v>59375000</v>
      </c>
      <c r="AD56" s="53">
        <f>SUM($I$55:AD55)</f>
        <v>59375000</v>
      </c>
      <c r="AE56" s="53">
        <f>SUM($I$55:AE55)</f>
        <v>59375000</v>
      </c>
      <c r="AF56" s="53">
        <f>SUM($I$55:AF55)</f>
        <v>59375000</v>
      </c>
      <c r="AG56" s="53">
        <f>SUM($I$55:AG55)</f>
        <v>59375000</v>
      </c>
      <c r="AH56" s="53">
        <f>SUM($I$55:AH55)</f>
        <v>59375000</v>
      </c>
      <c r="AI56" s="53">
        <f>SUM($I$55:AI55)</f>
        <v>59375000</v>
      </c>
      <c r="AJ56" s="53">
        <f>SUM($I$55:AJ55)</f>
        <v>59375000</v>
      </c>
      <c r="AK56" s="53">
        <f>SUM($I$55:AK55)</f>
        <v>59375000</v>
      </c>
      <c r="AL56" s="53">
        <f>SUM($I$55:AL55)</f>
        <v>59375000</v>
      </c>
      <c r="AM56" s="53">
        <f>SUM($I$55:AM55)</f>
        <v>59375000</v>
      </c>
      <c r="AN56" s="53">
        <f>SUM($I$55:AN55)</f>
        <v>59375000</v>
      </c>
      <c r="AO56" s="53">
        <f>SUM($I$55:AO55)</f>
        <v>59375000</v>
      </c>
      <c r="AP56" s="53">
        <f>SUM($I$55:AP55)</f>
        <v>59375000</v>
      </c>
      <c r="AQ56" s="53">
        <f>SUM($I$55:AQ55)</f>
        <v>59375000</v>
      </c>
      <c r="AR56" s="53">
        <f>SUM($I$55:AR55)</f>
        <v>59375000</v>
      </c>
      <c r="AS56" s="53">
        <f>SUM($I$55:AS55)</f>
        <v>59375000</v>
      </c>
      <c r="AT56" s="53">
        <f>SUM($I$55:AT55)</f>
        <v>59375000</v>
      </c>
      <c r="AU56" s="53">
        <f>SUM($I$55:AU55)</f>
        <v>59375000</v>
      </c>
      <c r="AV56" s="53">
        <f>SUM($I$55:AV55)</f>
        <v>59375000</v>
      </c>
      <c r="AW56" s="53">
        <f>SUM($I$55:AW55)</f>
        <v>59375000</v>
      </c>
      <c r="AX56" s="53">
        <f>SUM($I$55:AX55)</f>
        <v>59375000</v>
      </c>
      <c r="AY56" s="53">
        <f>SUM($I$55:AY55)</f>
        <v>59375000</v>
      </c>
      <c r="AZ56" s="53">
        <f>SUM($I$55:AZ55)</f>
        <v>59375000</v>
      </c>
      <c r="BA56" s="53">
        <f>SUM($I$55:BA55)</f>
        <v>59375000</v>
      </c>
      <c r="BB56" s="53">
        <f>SUM($I$55:BB55)</f>
        <v>59375000</v>
      </c>
      <c r="BC56" s="53">
        <f>SUM($I$55:BC55)</f>
        <v>59375000</v>
      </c>
      <c r="BD56" s="53">
        <f>SUM($I$55:BD55)</f>
        <v>59375000</v>
      </c>
      <c r="BE56" s="53">
        <f>SUM($I$55:BE55)</f>
        <v>59375000</v>
      </c>
      <c r="BF56" s="53">
        <f>SUM($I$55:BF55)</f>
        <v>59375000</v>
      </c>
      <c r="BG56" s="53">
        <f>SUM($I$55:BG55)</f>
        <v>59375000</v>
      </c>
      <c r="BH56" s="53">
        <f>SUM($I$55:BH55)</f>
        <v>59375000</v>
      </c>
      <c r="BI56" s="53">
        <f>SUM($I$55:BI55)</f>
        <v>59375000</v>
      </c>
      <c r="BJ56" s="53">
        <f>SUM($I$55:BJ55)</f>
        <v>59375000</v>
      </c>
      <c r="BK56" s="53">
        <f>SUM($I$55:BK55)</f>
        <v>59375000</v>
      </c>
      <c r="BL56" s="53">
        <f>SUM($I$55:BL55)</f>
        <v>59375000</v>
      </c>
      <c r="BM56" s="53">
        <f>SUM($I$55:BM55)</f>
        <v>59375000</v>
      </c>
      <c r="BN56" s="53">
        <f>SUM($I$55:BN55)</f>
        <v>59375000</v>
      </c>
      <c r="BO56" s="53">
        <f>SUM($I$55:BO55)</f>
        <v>59375000</v>
      </c>
      <c r="BP56" s="53">
        <f>SUM($I$55:BP55)</f>
        <v>59375000</v>
      </c>
    </row>
    <row r="57" spans="7:68" x14ac:dyDescent="0.35">
      <c r="G57" s="13"/>
      <c r="H57" s="1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</row>
    <row r="58" spans="7:68" x14ac:dyDescent="0.35">
      <c r="G58" s="14" t="s">
        <v>34</v>
      </c>
      <c r="H58" s="14"/>
      <c r="I58" s="53">
        <f>I53-I55</f>
        <v>0</v>
      </c>
      <c r="J58" s="53">
        <f t="shared" ref="J58:BP58" si="27">J53-J55</f>
        <v>0</v>
      </c>
      <c r="K58" s="53">
        <f t="shared" si="27"/>
        <v>0</v>
      </c>
      <c r="L58" s="53">
        <f t="shared" si="27"/>
        <v>0</v>
      </c>
      <c r="M58" s="53">
        <f t="shared" si="27"/>
        <v>0</v>
      </c>
      <c r="N58" s="53">
        <f t="shared" si="27"/>
        <v>0</v>
      </c>
      <c r="O58" s="53">
        <f t="shared" si="27"/>
        <v>0</v>
      </c>
      <c r="P58" s="53">
        <f t="shared" si="27"/>
        <v>0</v>
      </c>
      <c r="Q58" s="53">
        <f t="shared" si="27"/>
        <v>0</v>
      </c>
      <c r="R58" s="53">
        <f t="shared" si="27"/>
        <v>0</v>
      </c>
      <c r="S58" s="53">
        <f t="shared" si="27"/>
        <v>0</v>
      </c>
      <c r="T58" s="53">
        <f t="shared" si="27"/>
        <v>0</v>
      </c>
      <c r="U58" s="53">
        <f t="shared" si="27"/>
        <v>0</v>
      </c>
      <c r="V58" s="53">
        <f t="shared" si="27"/>
        <v>0</v>
      </c>
      <c r="W58" s="53">
        <f t="shared" si="27"/>
        <v>0</v>
      </c>
      <c r="X58" s="53">
        <f t="shared" si="27"/>
        <v>0</v>
      </c>
      <c r="Y58" s="53">
        <f t="shared" si="27"/>
        <v>0</v>
      </c>
      <c r="Z58" s="53">
        <f t="shared" si="27"/>
        <v>0</v>
      </c>
      <c r="AA58" s="53">
        <f t="shared" si="27"/>
        <v>0</v>
      </c>
      <c r="AB58" s="53">
        <f t="shared" si="27"/>
        <v>0</v>
      </c>
      <c r="AC58" s="53">
        <f t="shared" si="27"/>
        <v>88369000.000000268</v>
      </c>
      <c r="AD58" s="53">
        <f t="shared" si="27"/>
        <v>0</v>
      </c>
      <c r="AE58" s="53">
        <f t="shared" si="27"/>
        <v>0</v>
      </c>
      <c r="AF58" s="53">
        <f t="shared" si="27"/>
        <v>0</v>
      </c>
      <c r="AG58" s="53">
        <f t="shared" si="27"/>
        <v>0</v>
      </c>
      <c r="AH58" s="53">
        <f t="shared" si="27"/>
        <v>0</v>
      </c>
      <c r="AI58" s="53">
        <f t="shared" si="27"/>
        <v>0</v>
      </c>
      <c r="AJ58" s="53">
        <f t="shared" si="27"/>
        <v>0</v>
      </c>
      <c r="AK58" s="53">
        <f t="shared" si="27"/>
        <v>0</v>
      </c>
      <c r="AL58" s="53">
        <f t="shared" si="27"/>
        <v>0</v>
      </c>
      <c r="AM58" s="53">
        <f t="shared" si="27"/>
        <v>0</v>
      </c>
      <c r="AN58" s="53">
        <f t="shared" si="27"/>
        <v>0</v>
      </c>
      <c r="AO58" s="53">
        <f t="shared" si="27"/>
        <v>0</v>
      </c>
      <c r="AP58" s="53">
        <f t="shared" si="27"/>
        <v>0</v>
      </c>
      <c r="AQ58" s="53">
        <f t="shared" si="27"/>
        <v>0</v>
      </c>
      <c r="AR58" s="53">
        <f t="shared" si="27"/>
        <v>0</v>
      </c>
      <c r="AS58" s="53">
        <f t="shared" si="27"/>
        <v>0</v>
      </c>
      <c r="AT58" s="53">
        <f t="shared" si="27"/>
        <v>0</v>
      </c>
      <c r="AU58" s="53">
        <f t="shared" si="27"/>
        <v>0</v>
      </c>
      <c r="AV58" s="53">
        <f t="shared" si="27"/>
        <v>0</v>
      </c>
      <c r="AW58" s="53">
        <f t="shared" si="27"/>
        <v>0</v>
      </c>
      <c r="AX58" s="53">
        <f t="shared" si="27"/>
        <v>0</v>
      </c>
      <c r="AY58" s="53">
        <f t="shared" si="27"/>
        <v>0</v>
      </c>
      <c r="AZ58" s="53">
        <f t="shared" si="27"/>
        <v>0</v>
      </c>
      <c r="BA58" s="53">
        <f t="shared" si="27"/>
        <v>0</v>
      </c>
      <c r="BB58" s="53">
        <f t="shared" si="27"/>
        <v>0</v>
      </c>
      <c r="BC58" s="53">
        <f t="shared" si="27"/>
        <v>0</v>
      </c>
      <c r="BD58" s="53">
        <f t="shared" si="27"/>
        <v>0</v>
      </c>
      <c r="BE58" s="53">
        <f t="shared" si="27"/>
        <v>0</v>
      </c>
      <c r="BF58" s="53">
        <f t="shared" si="27"/>
        <v>0</v>
      </c>
      <c r="BG58" s="53">
        <f t="shared" si="27"/>
        <v>0</v>
      </c>
      <c r="BH58" s="53">
        <f t="shared" si="27"/>
        <v>0</v>
      </c>
      <c r="BI58" s="53">
        <f t="shared" si="27"/>
        <v>0</v>
      </c>
      <c r="BJ58" s="53">
        <f t="shared" si="27"/>
        <v>0</v>
      </c>
      <c r="BK58" s="53">
        <f t="shared" si="27"/>
        <v>0</v>
      </c>
      <c r="BL58" s="53">
        <f t="shared" si="27"/>
        <v>0</v>
      </c>
      <c r="BM58" s="53">
        <f t="shared" si="27"/>
        <v>0</v>
      </c>
      <c r="BN58" s="53">
        <f t="shared" si="27"/>
        <v>0</v>
      </c>
      <c r="BO58" s="53">
        <f t="shared" si="27"/>
        <v>0</v>
      </c>
      <c r="BP58" s="53">
        <f t="shared" si="27"/>
        <v>0</v>
      </c>
    </row>
    <row r="59" spans="7:68" x14ac:dyDescent="0.35">
      <c r="G59" s="17" t="s">
        <v>45</v>
      </c>
      <c r="H59" s="13"/>
      <c r="I59" s="96">
        <f t="shared" ref="I59:BP59" si="28">MIN(I58,I21-H60)</f>
        <v>0</v>
      </c>
      <c r="J59" s="96">
        <f t="shared" si="28"/>
        <v>0</v>
      </c>
      <c r="K59" s="96">
        <f t="shared" si="28"/>
        <v>0</v>
      </c>
      <c r="L59" s="96">
        <f t="shared" si="28"/>
        <v>0</v>
      </c>
      <c r="M59" s="96">
        <f t="shared" si="28"/>
        <v>0</v>
      </c>
      <c r="N59" s="96">
        <f t="shared" si="28"/>
        <v>0</v>
      </c>
      <c r="O59" s="96">
        <f t="shared" si="28"/>
        <v>0</v>
      </c>
      <c r="P59" s="96">
        <f t="shared" si="28"/>
        <v>0</v>
      </c>
      <c r="Q59" s="96">
        <f t="shared" si="28"/>
        <v>0</v>
      </c>
      <c r="R59" s="96">
        <f t="shared" si="28"/>
        <v>0</v>
      </c>
      <c r="S59" s="96">
        <f t="shared" si="28"/>
        <v>0</v>
      </c>
      <c r="T59" s="96">
        <f t="shared" si="28"/>
        <v>0</v>
      </c>
      <c r="U59" s="96">
        <f t="shared" si="28"/>
        <v>0</v>
      </c>
      <c r="V59" s="96">
        <f t="shared" si="28"/>
        <v>0</v>
      </c>
      <c r="W59" s="96">
        <f t="shared" si="28"/>
        <v>0</v>
      </c>
      <c r="X59" s="96">
        <f t="shared" si="28"/>
        <v>0</v>
      </c>
      <c r="Y59" s="96">
        <f t="shared" si="28"/>
        <v>0</v>
      </c>
      <c r="Z59" s="96">
        <f t="shared" si="28"/>
        <v>0</v>
      </c>
      <c r="AA59" s="96">
        <f t="shared" si="28"/>
        <v>0</v>
      </c>
      <c r="AB59" s="96">
        <f t="shared" si="28"/>
        <v>0</v>
      </c>
      <c r="AC59" s="96">
        <f t="shared" si="28"/>
        <v>31980797.322187707</v>
      </c>
      <c r="AD59" s="96">
        <f t="shared" si="28"/>
        <v>0</v>
      </c>
      <c r="AE59" s="96">
        <f t="shared" si="28"/>
        <v>0</v>
      </c>
      <c r="AF59" s="96">
        <f t="shared" si="28"/>
        <v>0</v>
      </c>
      <c r="AG59" s="96">
        <f t="shared" si="28"/>
        <v>0</v>
      </c>
      <c r="AH59" s="96">
        <f t="shared" si="28"/>
        <v>0</v>
      </c>
      <c r="AI59" s="96">
        <f t="shared" si="28"/>
        <v>0</v>
      </c>
      <c r="AJ59" s="96">
        <f t="shared" si="28"/>
        <v>0</v>
      </c>
      <c r="AK59" s="96">
        <f t="shared" si="28"/>
        <v>0</v>
      </c>
      <c r="AL59" s="96">
        <f t="shared" si="28"/>
        <v>0</v>
      </c>
      <c r="AM59" s="96">
        <f t="shared" si="28"/>
        <v>0</v>
      </c>
      <c r="AN59" s="96">
        <f t="shared" si="28"/>
        <v>0</v>
      </c>
      <c r="AO59" s="96">
        <f t="shared" si="28"/>
        <v>0</v>
      </c>
      <c r="AP59" s="96">
        <f t="shared" si="28"/>
        <v>0</v>
      </c>
      <c r="AQ59" s="96">
        <f t="shared" si="28"/>
        <v>0</v>
      </c>
      <c r="AR59" s="96">
        <f t="shared" si="28"/>
        <v>0</v>
      </c>
      <c r="AS59" s="96">
        <f t="shared" si="28"/>
        <v>0</v>
      </c>
      <c r="AT59" s="96">
        <f t="shared" si="28"/>
        <v>0</v>
      </c>
      <c r="AU59" s="96">
        <f t="shared" si="28"/>
        <v>0</v>
      </c>
      <c r="AV59" s="96">
        <f t="shared" si="28"/>
        <v>0</v>
      </c>
      <c r="AW59" s="96">
        <f t="shared" si="28"/>
        <v>0</v>
      </c>
      <c r="AX59" s="96">
        <f t="shared" si="28"/>
        <v>0</v>
      </c>
      <c r="AY59" s="96">
        <f t="shared" si="28"/>
        <v>0</v>
      </c>
      <c r="AZ59" s="96">
        <f t="shared" si="28"/>
        <v>0</v>
      </c>
      <c r="BA59" s="96">
        <f t="shared" si="28"/>
        <v>0</v>
      </c>
      <c r="BB59" s="96">
        <f t="shared" si="28"/>
        <v>0</v>
      </c>
      <c r="BC59" s="96">
        <f t="shared" si="28"/>
        <v>0</v>
      </c>
      <c r="BD59" s="96">
        <f t="shared" si="28"/>
        <v>0</v>
      </c>
      <c r="BE59" s="96">
        <f t="shared" si="28"/>
        <v>0</v>
      </c>
      <c r="BF59" s="96">
        <f t="shared" si="28"/>
        <v>0</v>
      </c>
      <c r="BG59" s="96">
        <f t="shared" si="28"/>
        <v>0</v>
      </c>
      <c r="BH59" s="96">
        <f t="shared" si="28"/>
        <v>0</v>
      </c>
      <c r="BI59" s="96">
        <f t="shared" si="28"/>
        <v>0</v>
      </c>
      <c r="BJ59" s="96">
        <f t="shared" si="28"/>
        <v>0</v>
      </c>
      <c r="BK59" s="96">
        <f t="shared" si="28"/>
        <v>0</v>
      </c>
      <c r="BL59" s="96">
        <f t="shared" si="28"/>
        <v>0</v>
      </c>
      <c r="BM59" s="96">
        <f t="shared" si="28"/>
        <v>0</v>
      </c>
      <c r="BN59" s="96">
        <f t="shared" si="28"/>
        <v>0</v>
      </c>
      <c r="BO59" s="96">
        <f t="shared" si="28"/>
        <v>0</v>
      </c>
      <c r="BP59" s="96">
        <f t="shared" si="28"/>
        <v>0</v>
      </c>
    </row>
    <row r="60" spans="7:68" x14ac:dyDescent="0.35">
      <c r="G60" s="13" t="s">
        <v>42</v>
      </c>
      <c r="H60" s="13"/>
      <c r="I60" s="53">
        <f>SUM($I$59:I59)</f>
        <v>0</v>
      </c>
      <c r="J60" s="53">
        <f>SUM($I$59:J59)</f>
        <v>0</v>
      </c>
      <c r="K60" s="53">
        <f>SUM($I$59:K59)</f>
        <v>0</v>
      </c>
      <c r="L60" s="53">
        <f>SUM($I$59:L59)</f>
        <v>0</v>
      </c>
      <c r="M60" s="53">
        <f>SUM($I$59:M59)</f>
        <v>0</v>
      </c>
      <c r="N60" s="53">
        <f>SUM($I$59:N59)</f>
        <v>0</v>
      </c>
      <c r="O60" s="53">
        <f>SUM($I$59:O59)</f>
        <v>0</v>
      </c>
      <c r="P60" s="53">
        <f>SUM($I$59:P59)</f>
        <v>0</v>
      </c>
      <c r="Q60" s="53">
        <f>SUM($I$59:Q59)</f>
        <v>0</v>
      </c>
      <c r="R60" s="53">
        <f>SUM($I$59:R59)</f>
        <v>0</v>
      </c>
      <c r="S60" s="53">
        <f>SUM($I$59:S59)</f>
        <v>0</v>
      </c>
      <c r="T60" s="53">
        <f>SUM($I$59:T59)</f>
        <v>0</v>
      </c>
      <c r="U60" s="53">
        <f>SUM($I$59:U59)</f>
        <v>0</v>
      </c>
      <c r="V60" s="53">
        <f>SUM($I$59:V59)</f>
        <v>0</v>
      </c>
      <c r="W60" s="53">
        <f>SUM($I$59:W59)</f>
        <v>0</v>
      </c>
      <c r="X60" s="53">
        <f>SUM($I$59:X59)</f>
        <v>0</v>
      </c>
      <c r="Y60" s="53">
        <f>SUM($I$59:Y59)</f>
        <v>0</v>
      </c>
      <c r="Z60" s="53">
        <f>SUM($I$59:Z59)</f>
        <v>0</v>
      </c>
      <c r="AA60" s="53">
        <f>SUM($I$59:AA59)</f>
        <v>0</v>
      </c>
      <c r="AB60" s="53">
        <f>SUM($I$59:AB59)</f>
        <v>0</v>
      </c>
      <c r="AC60" s="53">
        <f>SUM($I$59:AC59)</f>
        <v>31980797.322187707</v>
      </c>
      <c r="AD60" s="53">
        <f>SUM($I$59:AD59)</f>
        <v>31980797.322187707</v>
      </c>
      <c r="AE60" s="53">
        <f>SUM($I$59:AE59)</f>
        <v>31980797.322187707</v>
      </c>
      <c r="AF60" s="53">
        <f>SUM($I$59:AF59)</f>
        <v>31980797.322187707</v>
      </c>
      <c r="AG60" s="53">
        <f>SUM($I$59:AG59)</f>
        <v>31980797.322187707</v>
      </c>
      <c r="AH60" s="53">
        <f>SUM($I$59:AH59)</f>
        <v>31980797.322187707</v>
      </c>
      <c r="AI60" s="53">
        <f>SUM($I$59:AI59)</f>
        <v>31980797.322187707</v>
      </c>
      <c r="AJ60" s="53">
        <f>SUM($I$59:AJ59)</f>
        <v>31980797.322187707</v>
      </c>
      <c r="AK60" s="53">
        <f>SUM($I$59:AK59)</f>
        <v>31980797.322187707</v>
      </c>
      <c r="AL60" s="53">
        <f>SUM($I$59:AL59)</f>
        <v>31980797.322187707</v>
      </c>
      <c r="AM60" s="53">
        <f>SUM($I$59:AM59)</f>
        <v>31980797.322187707</v>
      </c>
      <c r="AN60" s="53">
        <f>SUM($I$59:AN59)</f>
        <v>31980797.322187707</v>
      </c>
      <c r="AO60" s="53">
        <f>SUM($I$59:AO59)</f>
        <v>31980797.322187707</v>
      </c>
      <c r="AP60" s="53">
        <f>SUM($I$59:AP59)</f>
        <v>31980797.322187707</v>
      </c>
      <c r="AQ60" s="53">
        <f>SUM($I$59:AQ59)</f>
        <v>31980797.322187707</v>
      </c>
      <c r="AR60" s="53">
        <f>SUM($I$59:AR59)</f>
        <v>31980797.322187707</v>
      </c>
      <c r="AS60" s="53">
        <f>SUM($I$59:AS59)</f>
        <v>31980797.322187707</v>
      </c>
      <c r="AT60" s="53">
        <f>SUM($I$59:AT59)</f>
        <v>31980797.322187707</v>
      </c>
      <c r="AU60" s="53">
        <f>SUM($I$59:AU59)</f>
        <v>31980797.322187707</v>
      </c>
      <c r="AV60" s="53">
        <f>SUM($I$59:AV59)</f>
        <v>31980797.322187707</v>
      </c>
      <c r="AW60" s="53">
        <f>SUM($I$59:AW59)</f>
        <v>31980797.322187707</v>
      </c>
      <c r="AX60" s="53">
        <f>SUM($I$59:AX59)</f>
        <v>31980797.322187707</v>
      </c>
      <c r="AY60" s="53">
        <f>SUM($I$59:AY59)</f>
        <v>31980797.322187707</v>
      </c>
      <c r="AZ60" s="53">
        <f>SUM($I$59:AZ59)</f>
        <v>31980797.322187707</v>
      </c>
      <c r="BA60" s="53">
        <f>SUM($I$59:BA59)</f>
        <v>31980797.322187707</v>
      </c>
      <c r="BB60" s="53">
        <f>SUM($I$59:BB59)</f>
        <v>31980797.322187707</v>
      </c>
      <c r="BC60" s="53">
        <f>SUM($I$59:BC59)</f>
        <v>31980797.322187707</v>
      </c>
      <c r="BD60" s="53">
        <f>SUM($I$59:BD59)</f>
        <v>31980797.322187707</v>
      </c>
      <c r="BE60" s="53">
        <f>SUM($I$59:BE59)</f>
        <v>31980797.322187707</v>
      </c>
      <c r="BF60" s="53">
        <f>SUM($I$59:BF59)</f>
        <v>31980797.322187707</v>
      </c>
      <c r="BG60" s="53">
        <f>SUM($I$59:BG59)</f>
        <v>31980797.322187707</v>
      </c>
      <c r="BH60" s="53">
        <f>SUM($I$59:BH59)</f>
        <v>31980797.322187707</v>
      </c>
      <c r="BI60" s="53">
        <f>SUM($I$59:BI59)</f>
        <v>31980797.322187707</v>
      </c>
      <c r="BJ60" s="53">
        <f>SUM($I$59:BJ59)</f>
        <v>31980797.322187707</v>
      </c>
      <c r="BK60" s="53">
        <f>SUM($I$59:BK59)</f>
        <v>31980797.322187707</v>
      </c>
      <c r="BL60" s="53">
        <f>SUM($I$59:BL59)</f>
        <v>31980797.322187707</v>
      </c>
      <c r="BM60" s="53">
        <f>SUM($I$59:BM59)</f>
        <v>31980797.322187707</v>
      </c>
      <c r="BN60" s="53">
        <f>SUM($I$59:BN59)</f>
        <v>31980797.322187707</v>
      </c>
      <c r="BO60" s="53">
        <f>SUM($I$59:BO59)</f>
        <v>31980797.322187707</v>
      </c>
      <c r="BP60" s="53">
        <f>SUM($I$59:BP59)</f>
        <v>31980797.322187707</v>
      </c>
    </row>
    <row r="61" spans="7:68" x14ac:dyDescent="0.35">
      <c r="G61" s="13"/>
      <c r="H61" s="1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</row>
    <row r="62" spans="7:68" x14ac:dyDescent="0.35">
      <c r="G62" s="14" t="s">
        <v>34</v>
      </c>
      <c r="H62" s="14"/>
      <c r="I62" s="53">
        <f>I58-I59</f>
        <v>0</v>
      </c>
      <c r="J62" s="53">
        <f t="shared" ref="J62:P62" si="29">J58-J59</f>
        <v>0</v>
      </c>
      <c r="K62" s="53">
        <f t="shared" si="29"/>
        <v>0</v>
      </c>
      <c r="L62" s="53">
        <f t="shared" si="29"/>
        <v>0</v>
      </c>
      <c r="M62" s="53">
        <f t="shared" si="29"/>
        <v>0</v>
      </c>
      <c r="N62" s="53">
        <f t="shared" si="29"/>
        <v>0</v>
      </c>
      <c r="O62" s="53">
        <f t="shared" si="29"/>
        <v>0</v>
      </c>
      <c r="P62" s="53">
        <f t="shared" si="29"/>
        <v>0</v>
      </c>
      <c r="Q62" s="53">
        <f>Q58-Q59</f>
        <v>0</v>
      </c>
      <c r="R62" s="53">
        <f>R58-R59</f>
        <v>0</v>
      </c>
      <c r="S62" s="53">
        <f>S58-S59</f>
        <v>0</v>
      </c>
      <c r="T62" s="53">
        <f>T58-T59</f>
        <v>0</v>
      </c>
      <c r="U62" s="53">
        <f>U58-U59</f>
        <v>0</v>
      </c>
      <c r="V62" s="53">
        <f t="shared" ref="V62:BP62" si="30">V58-V59</f>
        <v>0</v>
      </c>
      <c r="W62" s="53">
        <f t="shared" si="30"/>
        <v>0</v>
      </c>
      <c r="X62" s="53">
        <f t="shared" si="30"/>
        <v>0</v>
      </c>
      <c r="Y62" s="53">
        <f t="shared" si="30"/>
        <v>0</v>
      </c>
      <c r="Z62" s="53">
        <f t="shared" si="30"/>
        <v>0</v>
      </c>
      <c r="AA62" s="53">
        <f t="shared" si="30"/>
        <v>0</v>
      </c>
      <c r="AB62" s="53">
        <f t="shared" si="30"/>
        <v>0</v>
      </c>
      <c r="AC62" s="53">
        <f t="shared" si="30"/>
        <v>56388202.677812561</v>
      </c>
      <c r="AD62" s="53">
        <f t="shared" si="30"/>
        <v>0</v>
      </c>
      <c r="AE62" s="53">
        <f t="shared" si="30"/>
        <v>0</v>
      </c>
      <c r="AF62" s="53">
        <f t="shared" si="30"/>
        <v>0</v>
      </c>
      <c r="AG62" s="53">
        <f t="shared" si="30"/>
        <v>0</v>
      </c>
      <c r="AH62" s="53">
        <f t="shared" si="30"/>
        <v>0</v>
      </c>
      <c r="AI62" s="53">
        <f t="shared" si="30"/>
        <v>0</v>
      </c>
      <c r="AJ62" s="53">
        <f t="shared" si="30"/>
        <v>0</v>
      </c>
      <c r="AK62" s="53">
        <f t="shared" si="30"/>
        <v>0</v>
      </c>
      <c r="AL62" s="53">
        <f t="shared" si="30"/>
        <v>0</v>
      </c>
      <c r="AM62" s="53">
        <f t="shared" si="30"/>
        <v>0</v>
      </c>
      <c r="AN62" s="53">
        <f t="shared" si="30"/>
        <v>0</v>
      </c>
      <c r="AO62" s="53">
        <f t="shared" si="30"/>
        <v>0</v>
      </c>
      <c r="AP62" s="53">
        <f t="shared" si="30"/>
        <v>0</v>
      </c>
      <c r="AQ62" s="53">
        <f t="shared" si="30"/>
        <v>0</v>
      </c>
      <c r="AR62" s="53">
        <f t="shared" si="30"/>
        <v>0</v>
      </c>
      <c r="AS62" s="53">
        <f t="shared" si="30"/>
        <v>0</v>
      </c>
      <c r="AT62" s="53">
        <f t="shared" si="30"/>
        <v>0</v>
      </c>
      <c r="AU62" s="53">
        <f t="shared" si="30"/>
        <v>0</v>
      </c>
      <c r="AV62" s="53">
        <f t="shared" si="30"/>
        <v>0</v>
      </c>
      <c r="AW62" s="53">
        <f t="shared" si="30"/>
        <v>0</v>
      </c>
      <c r="AX62" s="53">
        <f t="shared" si="30"/>
        <v>0</v>
      </c>
      <c r="AY62" s="53">
        <f t="shared" si="30"/>
        <v>0</v>
      </c>
      <c r="AZ62" s="53">
        <f t="shared" si="30"/>
        <v>0</v>
      </c>
      <c r="BA62" s="53">
        <f t="shared" si="30"/>
        <v>0</v>
      </c>
      <c r="BB62" s="53">
        <f t="shared" si="30"/>
        <v>0</v>
      </c>
      <c r="BC62" s="53">
        <f t="shared" si="30"/>
        <v>0</v>
      </c>
      <c r="BD62" s="53">
        <f t="shared" si="30"/>
        <v>0</v>
      </c>
      <c r="BE62" s="53">
        <f t="shared" si="30"/>
        <v>0</v>
      </c>
      <c r="BF62" s="53">
        <f t="shared" si="30"/>
        <v>0</v>
      </c>
      <c r="BG62" s="53">
        <f t="shared" si="30"/>
        <v>0</v>
      </c>
      <c r="BH62" s="53">
        <f t="shared" si="30"/>
        <v>0</v>
      </c>
      <c r="BI62" s="53">
        <f t="shared" si="30"/>
        <v>0</v>
      </c>
      <c r="BJ62" s="53">
        <f t="shared" si="30"/>
        <v>0</v>
      </c>
      <c r="BK62" s="53">
        <f t="shared" si="30"/>
        <v>0</v>
      </c>
      <c r="BL62" s="53">
        <f t="shared" si="30"/>
        <v>0</v>
      </c>
      <c r="BM62" s="53">
        <f t="shared" si="30"/>
        <v>0</v>
      </c>
      <c r="BN62" s="53">
        <f t="shared" si="30"/>
        <v>0</v>
      </c>
      <c r="BO62" s="53">
        <f t="shared" si="30"/>
        <v>0</v>
      </c>
      <c r="BP62" s="53">
        <f t="shared" si="30"/>
        <v>0</v>
      </c>
    </row>
    <row r="63" spans="7:68" x14ac:dyDescent="0.35">
      <c r="G63" s="13" t="s">
        <v>44</v>
      </c>
      <c r="H63" s="13"/>
      <c r="I63" s="53">
        <f t="shared" ref="I63:BP63" si="31">MIN(I31-H66,I62)</f>
        <v>0</v>
      </c>
      <c r="J63" s="53">
        <f t="shared" si="31"/>
        <v>0</v>
      </c>
      <c r="K63" s="53">
        <f t="shared" si="31"/>
        <v>0</v>
      </c>
      <c r="L63" s="53">
        <f t="shared" si="31"/>
        <v>0</v>
      </c>
      <c r="M63" s="53">
        <f t="shared" si="31"/>
        <v>0</v>
      </c>
      <c r="N63" s="53">
        <f t="shared" si="31"/>
        <v>0</v>
      </c>
      <c r="O63" s="53">
        <f t="shared" si="31"/>
        <v>0</v>
      </c>
      <c r="P63" s="53">
        <f t="shared" si="31"/>
        <v>0</v>
      </c>
      <c r="Q63" s="53">
        <f t="shared" si="31"/>
        <v>0</v>
      </c>
      <c r="R63" s="53">
        <f t="shared" si="31"/>
        <v>0</v>
      </c>
      <c r="S63" s="53">
        <f t="shared" si="31"/>
        <v>0</v>
      </c>
      <c r="T63" s="53">
        <f t="shared" si="31"/>
        <v>0</v>
      </c>
      <c r="U63" s="53">
        <f t="shared" si="31"/>
        <v>0</v>
      </c>
      <c r="V63" s="53">
        <f t="shared" si="31"/>
        <v>0</v>
      </c>
      <c r="W63" s="53">
        <f t="shared" si="31"/>
        <v>0</v>
      </c>
      <c r="X63" s="53">
        <f t="shared" si="31"/>
        <v>0</v>
      </c>
      <c r="Y63" s="53">
        <f t="shared" si="31"/>
        <v>0</v>
      </c>
      <c r="Z63" s="53">
        <f t="shared" si="31"/>
        <v>0</v>
      </c>
      <c r="AA63" s="53">
        <f t="shared" si="31"/>
        <v>0</v>
      </c>
      <c r="AB63" s="53">
        <f t="shared" si="31"/>
        <v>0</v>
      </c>
      <c r="AC63" s="53">
        <f t="shared" si="31"/>
        <v>0</v>
      </c>
      <c r="AD63" s="53">
        <f t="shared" si="31"/>
        <v>0</v>
      </c>
      <c r="AE63" s="53">
        <f t="shared" si="31"/>
        <v>0</v>
      </c>
      <c r="AF63" s="53">
        <f t="shared" si="31"/>
        <v>0</v>
      </c>
      <c r="AG63" s="53">
        <f t="shared" si="31"/>
        <v>0</v>
      </c>
      <c r="AH63" s="53">
        <f t="shared" si="31"/>
        <v>0</v>
      </c>
      <c r="AI63" s="53">
        <f t="shared" si="31"/>
        <v>0</v>
      </c>
      <c r="AJ63" s="53">
        <f t="shared" si="31"/>
        <v>0</v>
      </c>
      <c r="AK63" s="53">
        <f t="shared" si="31"/>
        <v>0</v>
      </c>
      <c r="AL63" s="53">
        <f t="shared" si="31"/>
        <v>0</v>
      </c>
      <c r="AM63" s="53">
        <f t="shared" si="31"/>
        <v>0</v>
      </c>
      <c r="AN63" s="53">
        <f t="shared" si="31"/>
        <v>0</v>
      </c>
      <c r="AO63" s="53">
        <f t="shared" si="31"/>
        <v>0</v>
      </c>
      <c r="AP63" s="53">
        <f t="shared" si="31"/>
        <v>0</v>
      </c>
      <c r="AQ63" s="53">
        <f t="shared" si="31"/>
        <v>0</v>
      </c>
      <c r="AR63" s="53">
        <f t="shared" si="31"/>
        <v>0</v>
      </c>
      <c r="AS63" s="53">
        <f t="shared" si="31"/>
        <v>0</v>
      </c>
      <c r="AT63" s="53">
        <f t="shared" si="31"/>
        <v>0</v>
      </c>
      <c r="AU63" s="53">
        <f t="shared" si="31"/>
        <v>0</v>
      </c>
      <c r="AV63" s="53">
        <f t="shared" si="31"/>
        <v>0</v>
      </c>
      <c r="AW63" s="53">
        <f t="shared" si="31"/>
        <v>0</v>
      </c>
      <c r="AX63" s="53">
        <f t="shared" si="31"/>
        <v>0</v>
      </c>
      <c r="AY63" s="53">
        <f t="shared" si="31"/>
        <v>0</v>
      </c>
      <c r="AZ63" s="53">
        <f t="shared" si="31"/>
        <v>0</v>
      </c>
      <c r="BA63" s="53">
        <f t="shared" si="31"/>
        <v>0</v>
      </c>
      <c r="BB63" s="53">
        <f t="shared" si="31"/>
        <v>0</v>
      </c>
      <c r="BC63" s="53">
        <f t="shared" si="31"/>
        <v>0</v>
      </c>
      <c r="BD63" s="53">
        <f t="shared" si="31"/>
        <v>0</v>
      </c>
      <c r="BE63" s="53">
        <f t="shared" si="31"/>
        <v>0</v>
      </c>
      <c r="BF63" s="53">
        <f t="shared" si="31"/>
        <v>0</v>
      </c>
      <c r="BG63" s="53">
        <f t="shared" si="31"/>
        <v>0</v>
      </c>
      <c r="BH63" s="53">
        <f t="shared" si="31"/>
        <v>0</v>
      </c>
      <c r="BI63" s="53">
        <f t="shared" si="31"/>
        <v>0</v>
      </c>
      <c r="BJ63" s="53">
        <f t="shared" si="31"/>
        <v>0</v>
      </c>
      <c r="BK63" s="53">
        <f t="shared" si="31"/>
        <v>0</v>
      </c>
      <c r="BL63" s="53">
        <f t="shared" si="31"/>
        <v>0</v>
      </c>
      <c r="BM63" s="53">
        <f t="shared" si="31"/>
        <v>0</v>
      </c>
      <c r="BN63" s="53">
        <f t="shared" si="31"/>
        <v>0</v>
      </c>
      <c r="BO63" s="53">
        <f t="shared" si="31"/>
        <v>0</v>
      </c>
      <c r="BP63" s="53">
        <f t="shared" si="31"/>
        <v>0</v>
      </c>
    </row>
    <row r="64" spans="7:68" x14ac:dyDescent="0.35">
      <c r="G64" s="18" t="s">
        <v>1</v>
      </c>
      <c r="H64" s="13"/>
      <c r="I64" s="53">
        <f t="shared" ref="I64:BP64" si="32">I63*$D$9</f>
        <v>0</v>
      </c>
      <c r="J64" s="53">
        <f t="shared" si="32"/>
        <v>0</v>
      </c>
      <c r="K64" s="53">
        <f t="shared" si="32"/>
        <v>0</v>
      </c>
      <c r="L64" s="53">
        <f t="shared" si="32"/>
        <v>0</v>
      </c>
      <c r="M64" s="53">
        <f t="shared" si="32"/>
        <v>0</v>
      </c>
      <c r="N64" s="53">
        <f t="shared" si="32"/>
        <v>0</v>
      </c>
      <c r="O64" s="53">
        <f t="shared" si="32"/>
        <v>0</v>
      </c>
      <c r="P64" s="53">
        <f t="shared" si="32"/>
        <v>0</v>
      </c>
      <c r="Q64" s="53">
        <f t="shared" si="32"/>
        <v>0</v>
      </c>
      <c r="R64" s="53">
        <f t="shared" si="32"/>
        <v>0</v>
      </c>
      <c r="S64" s="53">
        <f t="shared" si="32"/>
        <v>0</v>
      </c>
      <c r="T64" s="53">
        <f t="shared" si="32"/>
        <v>0</v>
      </c>
      <c r="U64" s="53">
        <f t="shared" si="32"/>
        <v>0</v>
      </c>
      <c r="V64" s="53">
        <f t="shared" si="32"/>
        <v>0</v>
      </c>
      <c r="W64" s="53">
        <f t="shared" si="32"/>
        <v>0</v>
      </c>
      <c r="X64" s="53">
        <f t="shared" si="32"/>
        <v>0</v>
      </c>
      <c r="Y64" s="53">
        <f t="shared" si="32"/>
        <v>0</v>
      </c>
      <c r="Z64" s="53">
        <f t="shared" si="32"/>
        <v>0</v>
      </c>
      <c r="AA64" s="53">
        <f t="shared" si="32"/>
        <v>0</v>
      </c>
      <c r="AB64" s="53">
        <f t="shared" si="32"/>
        <v>0</v>
      </c>
      <c r="AC64" s="53">
        <f t="shared" si="32"/>
        <v>0</v>
      </c>
      <c r="AD64" s="53">
        <f t="shared" si="32"/>
        <v>0</v>
      </c>
      <c r="AE64" s="53">
        <f t="shared" si="32"/>
        <v>0</v>
      </c>
      <c r="AF64" s="53">
        <f t="shared" si="32"/>
        <v>0</v>
      </c>
      <c r="AG64" s="53">
        <f t="shared" si="32"/>
        <v>0</v>
      </c>
      <c r="AH64" s="53">
        <f t="shared" si="32"/>
        <v>0</v>
      </c>
      <c r="AI64" s="53">
        <f t="shared" si="32"/>
        <v>0</v>
      </c>
      <c r="AJ64" s="53">
        <f t="shared" si="32"/>
        <v>0</v>
      </c>
      <c r="AK64" s="53">
        <f t="shared" si="32"/>
        <v>0</v>
      </c>
      <c r="AL64" s="53">
        <f t="shared" si="32"/>
        <v>0</v>
      </c>
      <c r="AM64" s="53">
        <f t="shared" si="32"/>
        <v>0</v>
      </c>
      <c r="AN64" s="53">
        <f t="shared" si="32"/>
        <v>0</v>
      </c>
      <c r="AO64" s="53">
        <f t="shared" si="32"/>
        <v>0</v>
      </c>
      <c r="AP64" s="53">
        <f t="shared" si="32"/>
        <v>0</v>
      </c>
      <c r="AQ64" s="53">
        <f t="shared" si="32"/>
        <v>0</v>
      </c>
      <c r="AR64" s="53">
        <f t="shared" si="32"/>
        <v>0</v>
      </c>
      <c r="AS64" s="53">
        <f t="shared" si="32"/>
        <v>0</v>
      </c>
      <c r="AT64" s="53">
        <f t="shared" si="32"/>
        <v>0</v>
      </c>
      <c r="AU64" s="53">
        <f t="shared" si="32"/>
        <v>0</v>
      </c>
      <c r="AV64" s="53">
        <f t="shared" si="32"/>
        <v>0</v>
      </c>
      <c r="AW64" s="53">
        <f t="shared" si="32"/>
        <v>0</v>
      </c>
      <c r="AX64" s="53">
        <f t="shared" si="32"/>
        <v>0</v>
      </c>
      <c r="AY64" s="53">
        <f t="shared" si="32"/>
        <v>0</v>
      </c>
      <c r="AZ64" s="53">
        <f t="shared" si="32"/>
        <v>0</v>
      </c>
      <c r="BA64" s="53">
        <f t="shared" si="32"/>
        <v>0</v>
      </c>
      <c r="BB64" s="53">
        <f t="shared" si="32"/>
        <v>0</v>
      </c>
      <c r="BC64" s="53">
        <f t="shared" si="32"/>
        <v>0</v>
      </c>
      <c r="BD64" s="53">
        <f t="shared" si="32"/>
        <v>0</v>
      </c>
      <c r="BE64" s="53">
        <f t="shared" si="32"/>
        <v>0</v>
      </c>
      <c r="BF64" s="53">
        <f t="shared" si="32"/>
        <v>0</v>
      </c>
      <c r="BG64" s="53">
        <f t="shared" si="32"/>
        <v>0</v>
      </c>
      <c r="BH64" s="53">
        <f t="shared" si="32"/>
        <v>0</v>
      </c>
      <c r="BI64" s="53">
        <f t="shared" si="32"/>
        <v>0</v>
      </c>
      <c r="BJ64" s="53">
        <f t="shared" si="32"/>
        <v>0</v>
      </c>
      <c r="BK64" s="53">
        <f t="shared" si="32"/>
        <v>0</v>
      </c>
      <c r="BL64" s="53">
        <f t="shared" si="32"/>
        <v>0</v>
      </c>
      <c r="BM64" s="53">
        <f t="shared" si="32"/>
        <v>0</v>
      </c>
      <c r="BN64" s="53">
        <f t="shared" si="32"/>
        <v>0</v>
      </c>
      <c r="BO64" s="53">
        <f t="shared" si="32"/>
        <v>0</v>
      </c>
      <c r="BP64" s="53">
        <f t="shared" si="32"/>
        <v>0</v>
      </c>
    </row>
    <row r="65" spans="3:68" x14ac:dyDescent="0.35">
      <c r="G65" s="17" t="s">
        <v>2</v>
      </c>
      <c r="H65" s="13"/>
      <c r="I65" s="95">
        <f t="shared" ref="I65:BP65" si="33">I63*$D$10</f>
        <v>0</v>
      </c>
      <c r="J65" s="95">
        <f t="shared" si="33"/>
        <v>0</v>
      </c>
      <c r="K65" s="95">
        <f t="shared" si="33"/>
        <v>0</v>
      </c>
      <c r="L65" s="95">
        <f t="shared" si="33"/>
        <v>0</v>
      </c>
      <c r="M65" s="95">
        <f t="shared" si="33"/>
        <v>0</v>
      </c>
      <c r="N65" s="95">
        <f t="shared" si="33"/>
        <v>0</v>
      </c>
      <c r="O65" s="95">
        <f t="shared" si="33"/>
        <v>0</v>
      </c>
      <c r="P65" s="95">
        <f t="shared" si="33"/>
        <v>0</v>
      </c>
      <c r="Q65" s="95">
        <f t="shared" si="33"/>
        <v>0</v>
      </c>
      <c r="R65" s="95">
        <f t="shared" si="33"/>
        <v>0</v>
      </c>
      <c r="S65" s="95">
        <f t="shared" si="33"/>
        <v>0</v>
      </c>
      <c r="T65" s="95">
        <f t="shared" si="33"/>
        <v>0</v>
      </c>
      <c r="U65" s="95">
        <f t="shared" si="33"/>
        <v>0</v>
      </c>
      <c r="V65" s="95">
        <f t="shared" si="33"/>
        <v>0</v>
      </c>
      <c r="W65" s="95">
        <f t="shared" si="33"/>
        <v>0</v>
      </c>
      <c r="X65" s="95">
        <f t="shared" si="33"/>
        <v>0</v>
      </c>
      <c r="Y65" s="95">
        <f t="shared" si="33"/>
        <v>0</v>
      </c>
      <c r="Z65" s="95">
        <f t="shared" si="33"/>
        <v>0</v>
      </c>
      <c r="AA65" s="95">
        <f t="shared" si="33"/>
        <v>0</v>
      </c>
      <c r="AB65" s="95">
        <f t="shared" si="33"/>
        <v>0</v>
      </c>
      <c r="AC65" s="95">
        <f t="shared" si="33"/>
        <v>0</v>
      </c>
      <c r="AD65" s="95">
        <f t="shared" si="33"/>
        <v>0</v>
      </c>
      <c r="AE65" s="95">
        <f t="shared" si="33"/>
        <v>0</v>
      </c>
      <c r="AF65" s="95">
        <f t="shared" si="33"/>
        <v>0</v>
      </c>
      <c r="AG65" s="95">
        <f t="shared" si="33"/>
        <v>0</v>
      </c>
      <c r="AH65" s="95">
        <f t="shared" si="33"/>
        <v>0</v>
      </c>
      <c r="AI65" s="95">
        <f t="shared" si="33"/>
        <v>0</v>
      </c>
      <c r="AJ65" s="95">
        <f t="shared" si="33"/>
        <v>0</v>
      </c>
      <c r="AK65" s="95">
        <f t="shared" si="33"/>
        <v>0</v>
      </c>
      <c r="AL65" s="95">
        <f t="shared" si="33"/>
        <v>0</v>
      </c>
      <c r="AM65" s="95">
        <f t="shared" si="33"/>
        <v>0</v>
      </c>
      <c r="AN65" s="95">
        <f t="shared" si="33"/>
        <v>0</v>
      </c>
      <c r="AO65" s="95">
        <f t="shared" si="33"/>
        <v>0</v>
      </c>
      <c r="AP65" s="95">
        <f t="shared" si="33"/>
        <v>0</v>
      </c>
      <c r="AQ65" s="95">
        <f t="shared" si="33"/>
        <v>0</v>
      </c>
      <c r="AR65" s="95">
        <f t="shared" si="33"/>
        <v>0</v>
      </c>
      <c r="AS65" s="95">
        <f t="shared" si="33"/>
        <v>0</v>
      </c>
      <c r="AT65" s="95">
        <f t="shared" si="33"/>
        <v>0</v>
      </c>
      <c r="AU65" s="95">
        <f t="shared" si="33"/>
        <v>0</v>
      </c>
      <c r="AV65" s="95">
        <f t="shared" si="33"/>
        <v>0</v>
      </c>
      <c r="AW65" s="95">
        <f t="shared" si="33"/>
        <v>0</v>
      </c>
      <c r="AX65" s="95">
        <f t="shared" si="33"/>
        <v>0</v>
      </c>
      <c r="AY65" s="95">
        <f t="shared" si="33"/>
        <v>0</v>
      </c>
      <c r="AZ65" s="95">
        <f t="shared" si="33"/>
        <v>0</v>
      </c>
      <c r="BA65" s="95">
        <f t="shared" si="33"/>
        <v>0</v>
      </c>
      <c r="BB65" s="95">
        <f t="shared" si="33"/>
        <v>0</v>
      </c>
      <c r="BC65" s="95">
        <f t="shared" si="33"/>
        <v>0</v>
      </c>
      <c r="BD65" s="95">
        <f t="shared" si="33"/>
        <v>0</v>
      </c>
      <c r="BE65" s="95">
        <f t="shared" si="33"/>
        <v>0</v>
      </c>
      <c r="BF65" s="95">
        <f t="shared" si="33"/>
        <v>0</v>
      </c>
      <c r="BG65" s="95">
        <f t="shared" si="33"/>
        <v>0</v>
      </c>
      <c r="BH65" s="95">
        <f t="shared" si="33"/>
        <v>0</v>
      </c>
      <c r="BI65" s="95">
        <f t="shared" si="33"/>
        <v>0</v>
      </c>
      <c r="BJ65" s="95">
        <f t="shared" si="33"/>
        <v>0</v>
      </c>
      <c r="BK65" s="95">
        <f t="shared" si="33"/>
        <v>0</v>
      </c>
      <c r="BL65" s="95">
        <f t="shared" si="33"/>
        <v>0</v>
      </c>
      <c r="BM65" s="95">
        <f t="shared" si="33"/>
        <v>0</v>
      </c>
      <c r="BN65" s="95">
        <f t="shared" si="33"/>
        <v>0</v>
      </c>
      <c r="BO65" s="95">
        <f t="shared" si="33"/>
        <v>0</v>
      </c>
      <c r="BP65" s="95">
        <f t="shared" si="33"/>
        <v>0</v>
      </c>
    </row>
    <row r="66" spans="3:68" x14ac:dyDescent="0.35">
      <c r="G66" s="13" t="s">
        <v>43</v>
      </c>
      <c r="H66" s="13"/>
      <c r="I66" s="53">
        <f>SUM($I$63:I63)</f>
        <v>0</v>
      </c>
      <c r="J66" s="53">
        <f>SUM($I$63:J63)</f>
        <v>0</v>
      </c>
      <c r="K66" s="53">
        <f>SUM($I$63:K63)</f>
        <v>0</v>
      </c>
      <c r="L66" s="53">
        <f>SUM($I$63:L63)</f>
        <v>0</v>
      </c>
      <c r="M66" s="53">
        <f>SUM($I$63:M63)</f>
        <v>0</v>
      </c>
      <c r="N66" s="53">
        <f>SUM($I$63:N63)</f>
        <v>0</v>
      </c>
      <c r="O66" s="53">
        <f>SUM($I$63:O63)</f>
        <v>0</v>
      </c>
      <c r="P66" s="53">
        <f>SUM($I$63:P63)</f>
        <v>0</v>
      </c>
      <c r="Q66" s="53">
        <f>SUM($I$63:Q63)</f>
        <v>0</v>
      </c>
      <c r="R66" s="53">
        <f>SUM($I$63:R63)</f>
        <v>0</v>
      </c>
      <c r="S66" s="53">
        <f>SUM($I$63:S63)</f>
        <v>0</v>
      </c>
      <c r="T66" s="53">
        <f>SUM($I$63:T63)</f>
        <v>0</v>
      </c>
      <c r="U66" s="53">
        <f>SUM($I$63:U63)</f>
        <v>0</v>
      </c>
      <c r="V66" s="53">
        <f>SUM($I$63:V63)</f>
        <v>0</v>
      </c>
      <c r="W66" s="53">
        <f>SUM($I$63:W63)</f>
        <v>0</v>
      </c>
      <c r="X66" s="53">
        <f>SUM($I$63:X63)</f>
        <v>0</v>
      </c>
      <c r="Y66" s="53">
        <f>SUM($I$63:Y63)</f>
        <v>0</v>
      </c>
      <c r="Z66" s="53">
        <f>SUM($I$63:Z63)</f>
        <v>0</v>
      </c>
      <c r="AA66" s="53">
        <f>SUM($I$63:AA63)</f>
        <v>0</v>
      </c>
      <c r="AB66" s="53">
        <f>SUM($I$63:AB63)</f>
        <v>0</v>
      </c>
      <c r="AC66" s="53">
        <f>SUM($I$63:AC63)</f>
        <v>0</v>
      </c>
      <c r="AD66" s="53">
        <f>SUM($I$63:AD63)</f>
        <v>0</v>
      </c>
      <c r="AE66" s="53">
        <f>SUM($I$63:AE63)</f>
        <v>0</v>
      </c>
      <c r="AF66" s="53">
        <f>SUM($I$63:AF63)</f>
        <v>0</v>
      </c>
      <c r="AG66" s="53">
        <f>SUM($I$63:AG63)</f>
        <v>0</v>
      </c>
      <c r="AH66" s="53">
        <f>SUM($I$63:AH63)</f>
        <v>0</v>
      </c>
      <c r="AI66" s="53">
        <f>SUM($I$63:AI63)</f>
        <v>0</v>
      </c>
      <c r="AJ66" s="53">
        <f>SUM($I$63:AJ63)</f>
        <v>0</v>
      </c>
      <c r="AK66" s="53">
        <f>SUM($I$63:AK63)</f>
        <v>0</v>
      </c>
      <c r="AL66" s="53">
        <f>SUM($I$63:AL63)</f>
        <v>0</v>
      </c>
      <c r="AM66" s="53">
        <f>SUM($I$63:AM63)</f>
        <v>0</v>
      </c>
      <c r="AN66" s="53">
        <f>SUM($I$63:AN63)</f>
        <v>0</v>
      </c>
      <c r="AO66" s="53">
        <f>SUM($I$63:AO63)</f>
        <v>0</v>
      </c>
      <c r="AP66" s="53">
        <f>SUM($I$63:AP63)</f>
        <v>0</v>
      </c>
      <c r="AQ66" s="53">
        <f>SUM($I$63:AQ63)</f>
        <v>0</v>
      </c>
      <c r="AR66" s="53">
        <f>SUM($I$63:AR63)</f>
        <v>0</v>
      </c>
      <c r="AS66" s="53">
        <f>SUM($I$63:AS63)</f>
        <v>0</v>
      </c>
      <c r="AT66" s="53">
        <f>SUM($I$63:AT63)</f>
        <v>0</v>
      </c>
      <c r="AU66" s="53">
        <f>SUM($I$63:AU63)</f>
        <v>0</v>
      </c>
      <c r="AV66" s="53">
        <f>SUM($I$63:AV63)</f>
        <v>0</v>
      </c>
      <c r="AW66" s="53">
        <f>SUM($I$63:AW63)</f>
        <v>0</v>
      </c>
      <c r="AX66" s="53">
        <f>SUM($I$63:AX63)</f>
        <v>0</v>
      </c>
      <c r="AY66" s="53">
        <f>SUM($I$63:AY63)</f>
        <v>0</v>
      </c>
      <c r="AZ66" s="53">
        <f>SUM($I$63:AZ63)</f>
        <v>0</v>
      </c>
      <c r="BA66" s="53">
        <f>SUM($I$63:BA63)</f>
        <v>0</v>
      </c>
      <c r="BB66" s="53">
        <f>SUM($I$63:BB63)</f>
        <v>0</v>
      </c>
      <c r="BC66" s="53">
        <f>SUM($I$63:BC63)</f>
        <v>0</v>
      </c>
      <c r="BD66" s="53">
        <f>SUM($I$63:BD63)</f>
        <v>0</v>
      </c>
      <c r="BE66" s="53">
        <f>SUM($I$63:BE63)</f>
        <v>0</v>
      </c>
      <c r="BF66" s="53">
        <f>SUM($I$63:BF63)</f>
        <v>0</v>
      </c>
      <c r="BG66" s="53">
        <f>SUM($I$63:BG63)</f>
        <v>0</v>
      </c>
      <c r="BH66" s="53">
        <f>SUM($I$63:BH63)</f>
        <v>0</v>
      </c>
      <c r="BI66" s="53">
        <f>SUM($I$63:BI63)</f>
        <v>0</v>
      </c>
      <c r="BJ66" s="53">
        <f>SUM($I$63:BJ63)</f>
        <v>0</v>
      </c>
      <c r="BK66" s="53">
        <f>SUM($I$63:BK63)</f>
        <v>0</v>
      </c>
      <c r="BL66" s="53">
        <f>SUM($I$63:BL63)</f>
        <v>0</v>
      </c>
      <c r="BM66" s="53">
        <f>SUM($I$63:BM63)</f>
        <v>0</v>
      </c>
      <c r="BN66" s="53">
        <f>SUM($I$63:BN63)</f>
        <v>0</v>
      </c>
      <c r="BO66" s="53">
        <f>SUM($I$63:BO63)</f>
        <v>0</v>
      </c>
      <c r="BP66" s="53">
        <f>SUM($I$63:BP63)</f>
        <v>0</v>
      </c>
    </row>
    <row r="67" spans="3:68" x14ac:dyDescent="0.35">
      <c r="F67" s="2"/>
      <c r="G67" s="73" t="s">
        <v>38</v>
      </c>
      <c r="H67" s="14"/>
      <c r="I67" s="53">
        <f>SUM($I$65:I65)</f>
        <v>0</v>
      </c>
      <c r="J67" s="53">
        <f>SUM($I$65:J65)</f>
        <v>0</v>
      </c>
      <c r="K67" s="53">
        <f>SUM($I$65:K65)</f>
        <v>0</v>
      </c>
      <c r="L67" s="53">
        <f>SUM($I$65:L65)</f>
        <v>0</v>
      </c>
      <c r="M67" s="53">
        <f>SUM($I$65:M65)</f>
        <v>0</v>
      </c>
      <c r="N67" s="53">
        <f>SUM($I$65:N65)</f>
        <v>0</v>
      </c>
      <c r="O67" s="53">
        <f>SUM($I$65:O65)</f>
        <v>0</v>
      </c>
      <c r="P67" s="53">
        <f>SUM($I$65:P65)</f>
        <v>0</v>
      </c>
      <c r="Q67" s="53">
        <f>SUM($I$65:Q65)</f>
        <v>0</v>
      </c>
      <c r="R67" s="53">
        <f>SUM($I$65:R65)</f>
        <v>0</v>
      </c>
      <c r="S67" s="53">
        <f>SUM($I$65:S65)</f>
        <v>0</v>
      </c>
      <c r="T67" s="53">
        <f>SUM($I$65:T65)</f>
        <v>0</v>
      </c>
      <c r="U67" s="53">
        <f>SUM($I$65:U65)</f>
        <v>0</v>
      </c>
      <c r="V67" s="53">
        <f>SUM($I$65:V65)</f>
        <v>0</v>
      </c>
      <c r="W67" s="53">
        <f>SUM($I$65:W65)</f>
        <v>0</v>
      </c>
      <c r="X67" s="53">
        <f>SUM($I$65:X65)</f>
        <v>0</v>
      </c>
      <c r="Y67" s="53">
        <f>SUM($I$65:Y65)</f>
        <v>0</v>
      </c>
      <c r="Z67" s="53">
        <f>SUM($I$65:Z65)</f>
        <v>0</v>
      </c>
      <c r="AA67" s="53">
        <f>SUM($I$65:AA65)</f>
        <v>0</v>
      </c>
      <c r="AB67" s="53">
        <f>SUM($I$65:AB65)</f>
        <v>0</v>
      </c>
      <c r="AC67" s="53">
        <f>SUM($I$65:AC65)</f>
        <v>0</v>
      </c>
      <c r="AD67" s="53">
        <f>SUM($I$65:AD65)</f>
        <v>0</v>
      </c>
      <c r="AE67" s="53">
        <f>SUM($I$65:AE65)</f>
        <v>0</v>
      </c>
      <c r="AF67" s="53">
        <f>SUM($I$65:AF65)</f>
        <v>0</v>
      </c>
      <c r="AG67" s="53">
        <f>SUM($I$65:AG65)</f>
        <v>0</v>
      </c>
      <c r="AH67" s="53">
        <f>SUM($I$65:AH65)</f>
        <v>0</v>
      </c>
      <c r="AI67" s="53">
        <f>SUM($I$65:AI65)</f>
        <v>0</v>
      </c>
      <c r="AJ67" s="53">
        <f>SUM($I$65:AJ65)</f>
        <v>0</v>
      </c>
      <c r="AK67" s="53">
        <f>SUM($I$65:AK65)</f>
        <v>0</v>
      </c>
      <c r="AL67" s="53">
        <f>SUM($I$65:AL65)</f>
        <v>0</v>
      </c>
      <c r="AM67" s="53">
        <f>SUM($I$65:AM65)</f>
        <v>0</v>
      </c>
      <c r="AN67" s="53">
        <f>SUM($I$65:AN65)</f>
        <v>0</v>
      </c>
      <c r="AO67" s="53">
        <f>SUM($I$65:AO65)</f>
        <v>0</v>
      </c>
      <c r="AP67" s="53">
        <f>SUM($I$65:AP65)</f>
        <v>0</v>
      </c>
      <c r="AQ67" s="53">
        <f>SUM($I$65:AQ65)</f>
        <v>0</v>
      </c>
      <c r="AR67" s="53">
        <f>SUM($I$65:AR65)</f>
        <v>0</v>
      </c>
      <c r="AS67" s="53">
        <f>SUM($I$65:AS65)</f>
        <v>0</v>
      </c>
      <c r="AT67" s="53">
        <f>SUM($I$65:AT65)</f>
        <v>0</v>
      </c>
      <c r="AU67" s="53">
        <f>SUM($I$65:AU65)</f>
        <v>0</v>
      </c>
      <c r="AV67" s="53">
        <f>SUM($I$65:AV65)</f>
        <v>0</v>
      </c>
      <c r="AW67" s="53">
        <f>SUM($I$65:AW65)</f>
        <v>0</v>
      </c>
      <c r="AX67" s="53">
        <f>SUM($I$65:AX65)</f>
        <v>0</v>
      </c>
      <c r="AY67" s="53">
        <f>SUM($I$65:AY65)</f>
        <v>0</v>
      </c>
      <c r="AZ67" s="53">
        <f>SUM($I$65:AZ65)</f>
        <v>0</v>
      </c>
      <c r="BA67" s="53">
        <f>SUM($I$65:BA65)</f>
        <v>0</v>
      </c>
      <c r="BB67" s="53">
        <f>SUM($I$65:BB65)</f>
        <v>0</v>
      </c>
      <c r="BC67" s="53">
        <f>SUM($I$65:BC65)</f>
        <v>0</v>
      </c>
      <c r="BD67" s="53">
        <f>SUM($I$65:BD65)</f>
        <v>0</v>
      </c>
      <c r="BE67" s="53">
        <f>SUM($I$65:BE65)</f>
        <v>0</v>
      </c>
      <c r="BF67" s="53">
        <f>SUM($I$65:BF65)</f>
        <v>0</v>
      </c>
      <c r="BG67" s="53">
        <f>SUM($I$65:BG65)</f>
        <v>0</v>
      </c>
      <c r="BH67" s="53">
        <f>SUM($I$65:BH65)</f>
        <v>0</v>
      </c>
      <c r="BI67" s="53">
        <f>SUM($I$65:BI65)</f>
        <v>0</v>
      </c>
      <c r="BJ67" s="53">
        <f>SUM($I$65:BJ65)</f>
        <v>0</v>
      </c>
      <c r="BK67" s="53">
        <f>SUM($I$65:BK65)</f>
        <v>0</v>
      </c>
      <c r="BL67" s="53">
        <f>SUM($I$65:BL65)</f>
        <v>0</v>
      </c>
      <c r="BM67" s="53">
        <f>SUM($I$65:BM65)</f>
        <v>0</v>
      </c>
      <c r="BN67" s="53">
        <f>SUM($I$65:BN65)</f>
        <v>0</v>
      </c>
      <c r="BO67" s="53">
        <f>SUM($I$65:BO65)</f>
        <v>0</v>
      </c>
      <c r="BP67" s="53">
        <f>SUM($I$65:BP65)</f>
        <v>0</v>
      </c>
    </row>
    <row r="68" spans="3:68" x14ac:dyDescent="0.35">
      <c r="G68" s="13"/>
      <c r="H68" s="1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</row>
    <row r="69" spans="3:68" x14ac:dyDescent="0.35">
      <c r="G69" s="14" t="s">
        <v>34</v>
      </c>
      <c r="H69" s="14"/>
      <c r="I69" s="53">
        <f>I62-I63</f>
        <v>0</v>
      </c>
      <c r="J69" s="53">
        <f t="shared" ref="J69:P69" si="34">J62-J63</f>
        <v>0</v>
      </c>
      <c r="K69" s="53">
        <f t="shared" si="34"/>
        <v>0</v>
      </c>
      <c r="L69" s="53">
        <f t="shared" si="34"/>
        <v>0</v>
      </c>
      <c r="M69" s="53">
        <f t="shared" si="34"/>
        <v>0</v>
      </c>
      <c r="N69" s="53">
        <f t="shared" si="34"/>
        <v>0</v>
      </c>
      <c r="O69" s="53">
        <f t="shared" si="34"/>
        <v>0</v>
      </c>
      <c r="P69" s="53">
        <f t="shared" si="34"/>
        <v>0</v>
      </c>
      <c r="Q69" s="53">
        <f>Q62-Q63</f>
        <v>0</v>
      </c>
      <c r="R69" s="53">
        <f>R62-R63</f>
        <v>0</v>
      </c>
      <c r="S69" s="53">
        <f>S62-S63</f>
        <v>0</v>
      </c>
      <c r="T69" s="53">
        <f>T62-T63</f>
        <v>0</v>
      </c>
      <c r="U69" s="53">
        <f>U62-U63</f>
        <v>0</v>
      </c>
      <c r="V69" s="53">
        <f t="shared" ref="V69:BP69" si="35">V62-V63</f>
        <v>0</v>
      </c>
      <c r="W69" s="53">
        <f t="shared" si="35"/>
        <v>0</v>
      </c>
      <c r="X69" s="53">
        <f t="shared" si="35"/>
        <v>0</v>
      </c>
      <c r="Y69" s="53">
        <f t="shared" si="35"/>
        <v>0</v>
      </c>
      <c r="Z69" s="53">
        <f t="shared" si="35"/>
        <v>0</v>
      </c>
      <c r="AA69" s="53">
        <f t="shared" si="35"/>
        <v>0</v>
      </c>
      <c r="AB69" s="53">
        <f t="shared" si="35"/>
        <v>0</v>
      </c>
      <c r="AC69" s="53">
        <f t="shared" si="35"/>
        <v>56388202.677812561</v>
      </c>
      <c r="AD69" s="53">
        <f t="shared" si="35"/>
        <v>0</v>
      </c>
      <c r="AE69" s="53">
        <f t="shared" si="35"/>
        <v>0</v>
      </c>
      <c r="AF69" s="53">
        <f t="shared" si="35"/>
        <v>0</v>
      </c>
      <c r="AG69" s="53">
        <f t="shared" si="35"/>
        <v>0</v>
      </c>
      <c r="AH69" s="53">
        <f t="shared" si="35"/>
        <v>0</v>
      </c>
      <c r="AI69" s="53">
        <f t="shared" si="35"/>
        <v>0</v>
      </c>
      <c r="AJ69" s="53">
        <f t="shared" si="35"/>
        <v>0</v>
      </c>
      <c r="AK69" s="53">
        <f t="shared" si="35"/>
        <v>0</v>
      </c>
      <c r="AL69" s="53">
        <f t="shared" si="35"/>
        <v>0</v>
      </c>
      <c r="AM69" s="53">
        <f t="shared" si="35"/>
        <v>0</v>
      </c>
      <c r="AN69" s="53">
        <f t="shared" si="35"/>
        <v>0</v>
      </c>
      <c r="AO69" s="53">
        <f t="shared" si="35"/>
        <v>0</v>
      </c>
      <c r="AP69" s="53">
        <f t="shared" si="35"/>
        <v>0</v>
      </c>
      <c r="AQ69" s="53">
        <f t="shared" si="35"/>
        <v>0</v>
      </c>
      <c r="AR69" s="53">
        <f t="shared" si="35"/>
        <v>0</v>
      </c>
      <c r="AS69" s="53">
        <f t="shared" si="35"/>
        <v>0</v>
      </c>
      <c r="AT69" s="53">
        <f t="shared" si="35"/>
        <v>0</v>
      </c>
      <c r="AU69" s="53">
        <f t="shared" si="35"/>
        <v>0</v>
      </c>
      <c r="AV69" s="53">
        <f t="shared" si="35"/>
        <v>0</v>
      </c>
      <c r="AW69" s="53">
        <f t="shared" si="35"/>
        <v>0</v>
      </c>
      <c r="AX69" s="53">
        <f t="shared" si="35"/>
        <v>0</v>
      </c>
      <c r="AY69" s="53">
        <f t="shared" si="35"/>
        <v>0</v>
      </c>
      <c r="AZ69" s="53">
        <f t="shared" si="35"/>
        <v>0</v>
      </c>
      <c r="BA69" s="53">
        <f t="shared" si="35"/>
        <v>0</v>
      </c>
      <c r="BB69" s="53">
        <f t="shared" si="35"/>
        <v>0</v>
      </c>
      <c r="BC69" s="53">
        <f t="shared" si="35"/>
        <v>0</v>
      </c>
      <c r="BD69" s="53">
        <f t="shared" si="35"/>
        <v>0</v>
      </c>
      <c r="BE69" s="53">
        <f t="shared" si="35"/>
        <v>0</v>
      </c>
      <c r="BF69" s="53">
        <f t="shared" si="35"/>
        <v>0</v>
      </c>
      <c r="BG69" s="53">
        <f t="shared" si="35"/>
        <v>0</v>
      </c>
      <c r="BH69" s="53">
        <f t="shared" si="35"/>
        <v>0</v>
      </c>
      <c r="BI69" s="53">
        <f t="shared" si="35"/>
        <v>0</v>
      </c>
      <c r="BJ69" s="53">
        <f t="shared" si="35"/>
        <v>0</v>
      </c>
      <c r="BK69" s="53">
        <f t="shared" si="35"/>
        <v>0</v>
      </c>
      <c r="BL69" s="53">
        <f t="shared" si="35"/>
        <v>0</v>
      </c>
      <c r="BM69" s="53">
        <f t="shared" si="35"/>
        <v>0</v>
      </c>
      <c r="BN69" s="53">
        <f t="shared" si="35"/>
        <v>0</v>
      </c>
      <c r="BO69" s="53">
        <f t="shared" si="35"/>
        <v>0</v>
      </c>
      <c r="BP69" s="53">
        <f t="shared" si="35"/>
        <v>0</v>
      </c>
    </row>
    <row r="70" spans="3:68" x14ac:dyDescent="0.35">
      <c r="G70" s="13" t="s">
        <v>37</v>
      </c>
      <c r="H70" s="13"/>
      <c r="I70" s="53">
        <f>MAX(0,IF($D$13=0,0,MIN(I34-SUM(H73:H74),I69)))</f>
        <v>0</v>
      </c>
      <c r="J70" s="53">
        <f t="shared" ref="J70:BP70" si="36">MAX(0,IF($D$13=0,0,MIN(J34-SUM(I73:I74),J69)))</f>
        <v>0</v>
      </c>
      <c r="K70" s="53">
        <f t="shared" si="36"/>
        <v>0</v>
      </c>
      <c r="L70" s="53">
        <f t="shared" si="36"/>
        <v>0</v>
      </c>
      <c r="M70" s="53">
        <f t="shared" si="36"/>
        <v>0</v>
      </c>
      <c r="N70" s="53">
        <f t="shared" si="36"/>
        <v>0</v>
      </c>
      <c r="O70" s="53">
        <f t="shared" si="36"/>
        <v>0</v>
      </c>
      <c r="P70" s="53">
        <f t="shared" si="36"/>
        <v>0</v>
      </c>
      <c r="Q70" s="53">
        <f t="shared" si="36"/>
        <v>0</v>
      </c>
      <c r="R70" s="53">
        <f t="shared" si="36"/>
        <v>0</v>
      </c>
      <c r="S70" s="53">
        <f t="shared" si="36"/>
        <v>0</v>
      </c>
      <c r="T70" s="53">
        <f t="shared" si="36"/>
        <v>0</v>
      </c>
      <c r="U70" s="53">
        <f t="shared" si="36"/>
        <v>0</v>
      </c>
      <c r="V70" s="53">
        <f t="shared" si="36"/>
        <v>0</v>
      </c>
      <c r="W70" s="53">
        <f t="shared" si="36"/>
        <v>0</v>
      </c>
      <c r="X70" s="53">
        <f t="shared" si="36"/>
        <v>0</v>
      </c>
      <c r="Y70" s="53">
        <f t="shared" si="36"/>
        <v>0</v>
      </c>
      <c r="Z70" s="53">
        <f t="shared" si="36"/>
        <v>0</v>
      </c>
      <c r="AA70" s="53">
        <f t="shared" si="36"/>
        <v>0</v>
      </c>
      <c r="AB70" s="53">
        <f t="shared" si="36"/>
        <v>0</v>
      </c>
      <c r="AC70" s="53">
        <f t="shared" si="36"/>
        <v>0</v>
      </c>
      <c r="AD70" s="53">
        <f t="shared" si="36"/>
        <v>0</v>
      </c>
      <c r="AE70" s="53">
        <f t="shared" si="36"/>
        <v>0</v>
      </c>
      <c r="AF70" s="53">
        <f t="shared" si="36"/>
        <v>0</v>
      </c>
      <c r="AG70" s="53">
        <f t="shared" si="36"/>
        <v>0</v>
      </c>
      <c r="AH70" s="53">
        <f t="shared" si="36"/>
        <v>0</v>
      </c>
      <c r="AI70" s="53">
        <f t="shared" si="36"/>
        <v>0</v>
      </c>
      <c r="AJ70" s="53">
        <f t="shared" si="36"/>
        <v>0</v>
      </c>
      <c r="AK70" s="53">
        <f t="shared" si="36"/>
        <v>0</v>
      </c>
      <c r="AL70" s="53">
        <f t="shared" si="36"/>
        <v>0</v>
      </c>
      <c r="AM70" s="53">
        <f t="shared" si="36"/>
        <v>0</v>
      </c>
      <c r="AN70" s="53">
        <f t="shared" si="36"/>
        <v>0</v>
      </c>
      <c r="AO70" s="53">
        <f t="shared" si="36"/>
        <v>0</v>
      </c>
      <c r="AP70" s="53">
        <f t="shared" si="36"/>
        <v>0</v>
      </c>
      <c r="AQ70" s="53">
        <f t="shared" si="36"/>
        <v>0</v>
      </c>
      <c r="AR70" s="53">
        <f t="shared" si="36"/>
        <v>0</v>
      </c>
      <c r="AS70" s="53">
        <f t="shared" si="36"/>
        <v>0</v>
      </c>
      <c r="AT70" s="53">
        <f t="shared" si="36"/>
        <v>0</v>
      </c>
      <c r="AU70" s="53">
        <f t="shared" si="36"/>
        <v>0</v>
      </c>
      <c r="AV70" s="53">
        <f t="shared" si="36"/>
        <v>0</v>
      </c>
      <c r="AW70" s="53">
        <f t="shared" si="36"/>
        <v>0</v>
      </c>
      <c r="AX70" s="53">
        <f t="shared" si="36"/>
        <v>0</v>
      </c>
      <c r="AY70" s="53">
        <f t="shared" si="36"/>
        <v>0</v>
      </c>
      <c r="AZ70" s="53">
        <f t="shared" si="36"/>
        <v>0</v>
      </c>
      <c r="BA70" s="53">
        <f t="shared" si="36"/>
        <v>0</v>
      </c>
      <c r="BB70" s="53">
        <f t="shared" si="36"/>
        <v>0</v>
      </c>
      <c r="BC70" s="53">
        <f t="shared" si="36"/>
        <v>0</v>
      </c>
      <c r="BD70" s="53">
        <f t="shared" si="36"/>
        <v>0</v>
      </c>
      <c r="BE70" s="53">
        <f t="shared" si="36"/>
        <v>0</v>
      </c>
      <c r="BF70" s="53">
        <f t="shared" si="36"/>
        <v>0</v>
      </c>
      <c r="BG70" s="53">
        <f t="shared" si="36"/>
        <v>0</v>
      </c>
      <c r="BH70" s="53">
        <f t="shared" si="36"/>
        <v>0</v>
      </c>
      <c r="BI70" s="53">
        <f t="shared" si="36"/>
        <v>0</v>
      </c>
      <c r="BJ70" s="53">
        <f t="shared" si="36"/>
        <v>0</v>
      </c>
      <c r="BK70" s="53">
        <f t="shared" si="36"/>
        <v>0</v>
      </c>
      <c r="BL70" s="53">
        <f t="shared" si="36"/>
        <v>0</v>
      </c>
      <c r="BM70" s="53">
        <f t="shared" si="36"/>
        <v>0</v>
      </c>
      <c r="BN70" s="53">
        <f t="shared" si="36"/>
        <v>0</v>
      </c>
      <c r="BO70" s="53">
        <f t="shared" si="36"/>
        <v>0</v>
      </c>
      <c r="BP70" s="53">
        <f t="shared" si="36"/>
        <v>0</v>
      </c>
    </row>
    <row r="71" spans="3:68" x14ac:dyDescent="0.35">
      <c r="C71" s="9"/>
      <c r="D71" s="9"/>
      <c r="G71" s="18" t="s">
        <v>1</v>
      </c>
      <c r="H71" s="13"/>
      <c r="I71" s="53">
        <f t="shared" ref="I71:BP71" si="37">I70*$D$13</f>
        <v>0</v>
      </c>
      <c r="J71" s="53">
        <f t="shared" si="37"/>
        <v>0</v>
      </c>
      <c r="K71" s="53">
        <f t="shared" si="37"/>
        <v>0</v>
      </c>
      <c r="L71" s="53">
        <f t="shared" si="37"/>
        <v>0</v>
      </c>
      <c r="M71" s="53">
        <f t="shared" si="37"/>
        <v>0</v>
      </c>
      <c r="N71" s="53">
        <f t="shared" si="37"/>
        <v>0</v>
      </c>
      <c r="O71" s="53">
        <f t="shared" si="37"/>
        <v>0</v>
      </c>
      <c r="P71" s="53">
        <f t="shared" si="37"/>
        <v>0</v>
      </c>
      <c r="Q71" s="53">
        <f t="shared" si="37"/>
        <v>0</v>
      </c>
      <c r="R71" s="53">
        <f t="shared" si="37"/>
        <v>0</v>
      </c>
      <c r="S71" s="53">
        <f t="shared" si="37"/>
        <v>0</v>
      </c>
      <c r="T71" s="53">
        <f t="shared" si="37"/>
        <v>0</v>
      </c>
      <c r="U71" s="53">
        <f t="shared" si="37"/>
        <v>0</v>
      </c>
      <c r="V71" s="53">
        <f t="shared" si="37"/>
        <v>0</v>
      </c>
      <c r="W71" s="53">
        <f t="shared" si="37"/>
        <v>0</v>
      </c>
      <c r="X71" s="53">
        <f t="shared" si="37"/>
        <v>0</v>
      </c>
      <c r="Y71" s="53">
        <f t="shared" si="37"/>
        <v>0</v>
      </c>
      <c r="Z71" s="53">
        <f t="shared" si="37"/>
        <v>0</v>
      </c>
      <c r="AA71" s="53">
        <f t="shared" si="37"/>
        <v>0</v>
      </c>
      <c r="AB71" s="53">
        <f t="shared" si="37"/>
        <v>0</v>
      </c>
      <c r="AC71" s="53">
        <f t="shared" si="37"/>
        <v>0</v>
      </c>
      <c r="AD71" s="53">
        <f t="shared" si="37"/>
        <v>0</v>
      </c>
      <c r="AE71" s="53">
        <f t="shared" si="37"/>
        <v>0</v>
      </c>
      <c r="AF71" s="53">
        <f t="shared" si="37"/>
        <v>0</v>
      </c>
      <c r="AG71" s="53">
        <f t="shared" si="37"/>
        <v>0</v>
      </c>
      <c r="AH71" s="53">
        <f t="shared" si="37"/>
        <v>0</v>
      </c>
      <c r="AI71" s="53">
        <f t="shared" si="37"/>
        <v>0</v>
      </c>
      <c r="AJ71" s="53">
        <f t="shared" si="37"/>
        <v>0</v>
      </c>
      <c r="AK71" s="53">
        <f t="shared" si="37"/>
        <v>0</v>
      </c>
      <c r="AL71" s="53">
        <f t="shared" si="37"/>
        <v>0</v>
      </c>
      <c r="AM71" s="53">
        <f t="shared" si="37"/>
        <v>0</v>
      </c>
      <c r="AN71" s="53">
        <f t="shared" si="37"/>
        <v>0</v>
      </c>
      <c r="AO71" s="53">
        <f t="shared" si="37"/>
        <v>0</v>
      </c>
      <c r="AP71" s="53">
        <f t="shared" si="37"/>
        <v>0</v>
      </c>
      <c r="AQ71" s="53">
        <f t="shared" si="37"/>
        <v>0</v>
      </c>
      <c r="AR71" s="53">
        <f t="shared" si="37"/>
        <v>0</v>
      </c>
      <c r="AS71" s="53">
        <f t="shared" si="37"/>
        <v>0</v>
      </c>
      <c r="AT71" s="53">
        <f t="shared" si="37"/>
        <v>0</v>
      </c>
      <c r="AU71" s="53">
        <f t="shared" si="37"/>
        <v>0</v>
      </c>
      <c r="AV71" s="53">
        <f t="shared" si="37"/>
        <v>0</v>
      </c>
      <c r="AW71" s="53">
        <f t="shared" si="37"/>
        <v>0</v>
      </c>
      <c r="AX71" s="53">
        <f t="shared" si="37"/>
        <v>0</v>
      </c>
      <c r="AY71" s="53">
        <f t="shared" si="37"/>
        <v>0</v>
      </c>
      <c r="AZ71" s="53">
        <f t="shared" si="37"/>
        <v>0</v>
      </c>
      <c r="BA71" s="53">
        <f t="shared" si="37"/>
        <v>0</v>
      </c>
      <c r="BB71" s="53">
        <f t="shared" si="37"/>
        <v>0</v>
      </c>
      <c r="BC71" s="53">
        <f t="shared" si="37"/>
        <v>0</v>
      </c>
      <c r="BD71" s="53">
        <f t="shared" si="37"/>
        <v>0</v>
      </c>
      <c r="BE71" s="53">
        <f t="shared" si="37"/>
        <v>0</v>
      </c>
      <c r="BF71" s="53">
        <f t="shared" si="37"/>
        <v>0</v>
      </c>
      <c r="BG71" s="53">
        <f t="shared" si="37"/>
        <v>0</v>
      </c>
      <c r="BH71" s="53">
        <f t="shared" si="37"/>
        <v>0</v>
      </c>
      <c r="BI71" s="53">
        <f t="shared" si="37"/>
        <v>0</v>
      </c>
      <c r="BJ71" s="53">
        <f t="shared" si="37"/>
        <v>0</v>
      </c>
      <c r="BK71" s="53">
        <f t="shared" si="37"/>
        <v>0</v>
      </c>
      <c r="BL71" s="53">
        <f t="shared" si="37"/>
        <v>0</v>
      </c>
      <c r="BM71" s="53">
        <f t="shared" si="37"/>
        <v>0</v>
      </c>
      <c r="BN71" s="53">
        <f t="shared" si="37"/>
        <v>0</v>
      </c>
      <c r="BO71" s="53">
        <f t="shared" si="37"/>
        <v>0</v>
      </c>
      <c r="BP71" s="53">
        <f t="shared" si="37"/>
        <v>0</v>
      </c>
    </row>
    <row r="72" spans="3:68" x14ac:dyDescent="0.35">
      <c r="C72" s="9"/>
      <c r="D72" s="9"/>
      <c r="E72" s="9"/>
      <c r="G72" s="17" t="s">
        <v>2</v>
      </c>
      <c r="H72" s="13"/>
      <c r="I72" s="95">
        <f t="shared" ref="I72:BP72" si="38">(1-$D$13)*I70</f>
        <v>0</v>
      </c>
      <c r="J72" s="95">
        <f t="shared" si="38"/>
        <v>0</v>
      </c>
      <c r="K72" s="95">
        <f t="shared" si="38"/>
        <v>0</v>
      </c>
      <c r="L72" s="95">
        <f t="shared" si="38"/>
        <v>0</v>
      </c>
      <c r="M72" s="95">
        <f t="shared" si="38"/>
        <v>0</v>
      </c>
      <c r="N72" s="95">
        <f t="shared" si="38"/>
        <v>0</v>
      </c>
      <c r="O72" s="95">
        <f t="shared" si="38"/>
        <v>0</v>
      </c>
      <c r="P72" s="95">
        <f t="shared" si="38"/>
        <v>0</v>
      </c>
      <c r="Q72" s="95">
        <f t="shared" si="38"/>
        <v>0</v>
      </c>
      <c r="R72" s="95">
        <f t="shared" si="38"/>
        <v>0</v>
      </c>
      <c r="S72" s="95">
        <f t="shared" si="38"/>
        <v>0</v>
      </c>
      <c r="T72" s="95">
        <f t="shared" si="38"/>
        <v>0</v>
      </c>
      <c r="U72" s="95">
        <f t="shared" si="38"/>
        <v>0</v>
      </c>
      <c r="V72" s="95">
        <f t="shared" si="38"/>
        <v>0</v>
      </c>
      <c r="W72" s="95">
        <f t="shared" si="38"/>
        <v>0</v>
      </c>
      <c r="X72" s="95">
        <f t="shared" si="38"/>
        <v>0</v>
      </c>
      <c r="Y72" s="95">
        <f t="shared" si="38"/>
        <v>0</v>
      </c>
      <c r="Z72" s="95">
        <f t="shared" si="38"/>
        <v>0</v>
      </c>
      <c r="AA72" s="95">
        <f t="shared" si="38"/>
        <v>0</v>
      </c>
      <c r="AB72" s="95">
        <f t="shared" si="38"/>
        <v>0</v>
      </c>
      <c r="AC72" s="95">
        <f t="shared" si="38"/>
        <v>0</v>
      </c>
      <c r="AD72" s="95">
        <f t="shared" si="38"/>
        <v>0</v>
      </c>
      <c r="AE72" s="95">
        <f t="shared" si="38"/>
        <v>0</v>
      </c>
      <c r="AF72" s="95">
        <f t="shared" si="38"/>
        <v>0</v>
      </c>
      <c r="AG72" s="95">
        <f t="shared" si="38"/>
        <v>0</v>
      </c>
      <c r="AH72" s="95">
        <f t="shared" si="38"/>
        <v>0</v>
      </c>
      <c r="AI72" s="95">
        <f t="shared" si="38"/>
        <v>0</v>
      </c>
      <c r="AJ72" s="95">
        <f t="shared" si="38"/>
        <v>0</v>
      </c>
      <c r="AK72" s="95">
        <f t="shared" si="38"/>
        <v>0</v>
      </c>
      <c r="AL72" s="95">
        <f t="shared" si="38"/>
        <v>0</v>
      </c>
      <c r="AM72" s="95">
        <f t="shared" si="38"/>
        <v>0</v>
      </c>
      <c r="AN72" s="95">
        <f t="shared" si="38"/>
        <v>0</v>
      </c>
      <c r="AO72" s="95">
        <f t="shared" si="38"/>
        <v>0</v>
      </c>
      <c r="AP72" s="95">
        <f t="shared" si="38"/>
        <v>0</v>
      </c>
      <c r="AQ72" s="95">
        <f t="shared" si="38"/>
        <v>0</v>
      </c>
      <c r="AR72" s="95">
        <f t="shared" si="38"/>
        <v>0</v>
      </c>
      <c r="AS72" s="95">
        <f t="shared" si="38"/>
        <v>0</v>
      </c>
      <c r="AT72" s="95">
        <f t="shared" si="38"/>
        <v>0</v>
      </c>
      <c r="AU72" s="95">
        <f t="shared" si="38"/>
        <v>0</v>
      </c>
      <c r="AV72" s="95">
        <f t="shared" si="38"/>
        <v>0</v>
      </c>
      <c r="AW72" s="95">
        <f t="shared" si="38"/>
        <v>0</v>
      </c>
      <c r="AX72" s="95">
        <f t="shared" si="38"/>
        <v>0</v>
      </c>
      <c r="AY72" s="95">
        <f t="shared" si="38"/>
        <v>0</v>
      </c>
      <c r="AZ72" s="95">
        <f t="shared" si="38"/>
        <v>0</v>
      </c>
      <c r="BA72" s="95">
        <f t="shared" si="38"/>
        <v>0</v>
      </c>
      <c r="BB72" s="95">
        <f t="shared" si="38"/>
        <v>0</v>
      </c>
      <c r="BC72" s="95">
        <f t="shared" si="38"/>
        <v>0</v>
      </c>
      <c r="BD72" s="95">
        <f t="shared" si="38"/>
        <v>0</v>
      </c>
      <c r="BE72" s="95">
        <f t="shared" si="38"/>
        <v>0</v>
      </c>
      <c r="BF72" s="95">
        <f t="shared" si="38"/>
        <v>0</v>
      </c>
      <c r="BG72" s="95">
        <f t="shared" si="38"/>
        <v>0</v>
      </c>
      <c r="BH72" s="95">
        <f t="shared" si="38"/>
        <v>0</v>
      </c>
      <c r="BI72" s="95">
        <f t="shared" si="38"/>
        <v>0</v>
      </c>
      <c r="BJ72" s="95">
        <f t="shared" si="38"/>
        <v>0</v>
      </c>
      <c r="BK72" s="95">
        <f t="shared" si="38"/>
        <v>0</v>
      </c>
      <c r="BL72" s="95">
        <f t="shared" si="38"/>
        <v>0</v>
      </c>
      <c r="BM72" s="95">
        <f t="shared" si="38"/>
        <v>0</v>
      </c>
      <c r="BN72" s="95">
        <f t="shared" si="38"/>
        <v>0</v>
      </c>
      <c r="BO72" s="95">
        <f t="shared" si="38"/>
        <v>0</v>
      </c>
      <c r="BP72" s="95">
        <f t="shared" si="38"/>
        <v>0</v>
      </c>
    </row>
    <row r="73" spans="3:68" x14ac:dyDescent="0.35">
      <c r="C73" s="9"/>
      <c r="D73" s="9"/>
      <c r="E73" s="9"/>
      <c r="F73" s="9"/>
      <c r="G73" s="13" t="s">
        <v>39</v>
      </c>
      <c r="H73" s="13"/>
      <c r="I73" s="53">
        <f>SUM($I$72:I72)</f>
        <v>0</v>
      </c>
      <c r="J73" s="53">
        <f>SUM($I$72:J72)</f>
        <v>0</v>
      </c>
      <c r="K73" s="53">
        <f>SUM($I$72:K72)</f>
        <v>0</v>
      </c>
      <c r="L73" s="53">
        <f>SUM($I$72:L72)</f>
        <v>0</v>
      </c>
      <c r="M73" s="53">
        <f>SUM($I$72:M72)</f>
        <v>0</v>
      </c>
      <c r="N73" s="53">
        <f>SUM($I$72:N72)</f>
        <v>0</v>
      </c>
      <c r="O73" s="53">
        <f>SUM($I$72:O72)</f>
        <v>0</v>
      </c>
      <c r="P73" s="53">
        <f>SUM($I$72:P72)</f>
        <v>0</v>
      </c>
      <c r="Q73" s="53">
        <f>SUM($I$72:Q72)</f>
        <v>0</v>
      </c>
      <c r="R73" s="53">
        <f>SUM($I$72:R72)</f>
        <v>0</v>
      </c>
      <c r="S73" s="53">
        <f>SUM($I$72:S72)</f>
        <v>0</v>
      </c>
      <c r="T73" s="53">
        <f>SUM($I$72:T72)</f>
        <v>0</v>
      </c>
      <c r="U73" s="53">
        <f>SUM($I$72:U72)</f>
        <v>0</v>
      </c>
      <c r="V73" s="53">
        <f>SUM($I$72:V72)</f>
        <v>0</v>
      </c>
      <c r="W73" s="53">
        <f>SUM($I$72:W72)</f>
        <v>0</v>
      </c>
      <c r="X73" s="53">
        <f>SUM($I$72:X72)</f>
        <v>0</v>
      </c>
      <c r="Y73" s="53">
        <f>SUM($I$72:Y72)</f>
        <v>0</v>
      </c>
      <c r="Z73" s="53">
        <f>SUM($I$72:Z72)</f>
        <v>0</v>
      </c>
      <c r="AA73" s="53">
        <f>SUM($I$72:AA72)</f>
        <v>0</v>
      </c>
      <c r="AB73" s="53">
        <f>SUM($I$72:AB72)</f>
        <v>0</v>
      </c>
      <c r="AC73" s="53">
        <f>SUM($I$72:AC72)</f>
        <v>0</v>
      </c>
      <c r="AD73" s="53">
        <f>SUM($I$72:AD72)</f>
        <v>0</v>
      </c>
      <c r="AE73" s="53">
        <f>SUM($I$72:AE72)</f>
        <v>0</v>
      </c>
      <c r="AF73" s="53">
        <f>SUM($I$72:AF72)</f>
        <v>0</v>
      </c>
      <c r="AG73" s="53">
        <f>SUM($I$72:AG72)</f>
        <v>0</v>
      </c>
      <c r="AH73" s="53">
        <f>SUM($I$72:AH72)</f>
        <v>0</v>
      </c>
      <c r="AI73" s="53">
        <f>SUM($I$72:AI72)</f>
        <v>0</v>
      </c>
      <c r="AJ73" s="53">
        <f>SUM($I$72:AJ72)</f>
        <v>0</v>
      </c>
      <c r="AK73" s="53">
        <f>SUM($I$72:AK72)</f>
        <v>0</v>
      </c>
      <c r="AL73" s="53">
        <f>SUM($I$72:AL72)</f>
        <v>0</v>
      </c>
      <c r="AM73" s="53">
        <f>SUM($I$72:AM72)</f>
        <v>0</v>
      </c>
      <c r="AN73" s="53">
        <f>SUM($I$72:AN72)</f>
        <v>0</v>
      </c>
      <c r="AO73" s="53">
        <f>SUM($I$72:AO72)</f>
        <v>0</v>
      </c>
      <c r="AP73" s="53">
        <f>SUM($I$72:AP72)</f>
        <v>0</v>
      </c>
      <c r="AQ73" s="53">
        <f>SUM($I$72:AQ72)</f>
        <v>0</v>
      </c>
      <c r="AR73" s="53">
        <f>SUM($I$72:AR72)</f>
        <v>0</v>
      </c>
      <c r="AS73" s="53">
        <f>SUM($I$72:AS72)</f>
        <v>0</v>
      </c>
      <c r="AT73" s="53">
        <f>SUM($I$72:AT72)</f>
        <v>0</v>
      </c>
      <c r="AU73" s="53">
        <f>SUM($I$72:AU72)</f>
        <v>0</v>
      </c>
      <c r="AV73" s="53">
        <f>SUM($I$72:AV72)</f>
        <v>0</v>
      </c>
      <c r="AW73" s="53">
        <f>SUM($I$72:AW72)</f>
        <v>0</v>
      </c>
      <c r="AX73" s="53">
        <f>SUM($I$72:AX72)</f>
        <v>0</v>
      </c>
      <c r="AY73" s="53">
        <f>SUM($I$72:AY72)</f>
        <v>0</v>
      </c>
      <c r="AZ73" s="53">
        <f>SUM($I$72:AZ72)</f>
        <v>0</v>
      </c>
      <c r="BA73" s="53">
        <f>SUM($I$72:BA72)</f>
        <v>0</v>
      </c>
      <c r="BB73" s="53">
        <f>SUM($I$72:BB72)</f>
        <v>0</v>
      </c>
      <c r="BC73" s="53">
        <f>SUM($I$72:BC72)</f>
        <v>0</v>
      </c>
      <c r="BD73" s="53">
        <f>SUM($I$72:BD72)</f>
        <v>0</v>
      </c>
      <c r="BE73" s="53">
        <f>SUM($I$72:BE72)</f>
        <v>0</v>
      </c>
      <c r="BF73" s="53">
        <f>SUM($I$72:BF72)</f>
        <v>0</v>
      </c>
      <c r="BG73" s="53">
        <f>SUM($I$72:BG72)</f>
        <v>0</v>
      </c>
      <c r="BH73" s="53">
        <f>SUM($I$72:BH72)</f>
        <v>0</v>
      </c>
      <c r="BI73" s="53">
        <f>SUM($I$72:BI72)</f>
        <v>0</v>
      </c>
      <c r="BJ73" s="53">
        <f>SUM($I$72:BJ72)</f>
        <v>0</v>
      </c>
      <c r="BK73" s="53">
        <f>SUM($I$72:BK72)</f>
        <v>0</v>
      </c>
      <c r="BL73" s="53">
        <f>SUM($I$72:BL72)</f>
        <v>0</v>
      </c>
      <c r="BM73" s="53">
        <f>SUM($I$72:BM72)</f>
        <v>0</v>
      </c>
      <c r="BN73" s="53">
        <f>SUM($I$72:BN72)</f>
        <v>0</v>
      </c>
      <c r="BO73" s="53">
        <f>SUM($I$72:BO72)</f>
        <v>0</v>
      </c>
      <c r="BP73" s="53">
        <f>SUM($I$72:BP72)</f>
        <v>0</v>
      </c>
    </row>
    <row r="74" spans="3:68" x14ac:dyDescent="0.35">
      <c r="C74" s="9"/>
      <c r="D74" s="9"/>
      <c r="E74" s="9"/>
      <c r="F74" s="9"/>
      <c r="G74" s="13" t="s">
        <v>40</v>
      </c>
      <c r="H74" s="13"/>
      <c r="I74" s="53">
        <f>SUM($I$71:I71)</f>
        <v>0</v>
      </c>
      <c r="J74" s="53">
        <f>SUM($I$71:J71)</f>
        <v>0</v>
      </c>
      <c r="K74" s="53">
        <f>SUM($I$71:K71)</f>
        <v>0</v>
      </c>
      <c r="L74" s="53">
        <f>SUM($I$71:L71)</f>
        <v>0</v>
      </c>
      <c r="M74" s="53">
        <f>SUM($I$71:M71)</f>
        <v>0</v>
      </c>
      <c r="N74" s="53">
        <f>SUM($I$71:N71)</f>
        <v>0</v>
      </c>
      <c r="O74" s="53">
        <f>SUM($I$71:O71)</f>
        <v>0</v>
      </c>
      <c r="P74" s="53">
        <f>SUM($I$71:P71)</f>
        <v>0</v>
      </c>
      <c r="Q74" s="53">
        <f>SUM($I$71:Q71)</f>
        <v>0</v>
      </c>
      <c r="R74" s="53">
        <f>SUM($I$71:R71)</f>
        <v>0</v>
      </c>
      <c r="S74" s="53">
        <f>SUM($I$71:S71)</f>
        <v>0</v>
      </c>
      <c r="T74" s="53">
        <f>SUM($I$71:T71)</f>
        <v>0</v>
      </c>
      <c r="U74" s="53">
        <f>SUM($I$71:U71)</f>
        <v>0</v>
      </c>
      <c r="V74" s="53">
        <f>SUM($I$71:V71)</f>
        <v>0</v>
      </c>
      <c r="W74" s="53">
        <f>SUM($I$71:W71)</f>
        <v>0</v>
      </c>
      <c r="X74" s="53">
        <f>SUM($I$71:X71)</f>
        <v>0</v>
      </c>
      <c r="Y74" s="53">
        <f>SUM($I$71:Y71)</f>
        <v>0</v>
      </c>
      <c r="Z74" s="53">
        <f>SUM($I$71:Z71)</f>
        <v>0</v>
      </c>
      <c r="AA74" s="53">
        <f>SUM($I$71:AA71)</f>
        <v>0</v>
      </c>
      <c r="AB74" s="53">
        <f>SUM($I$71:AB71)</f>
        <v>0</v>
      </c>
      <c r="AC74" s="53">
        <f>SUM($I$71:AC71)</f>
        <v>0</v>
      </c>
      <c r="AD74" s="53">
        <f>SUM($I$71:AD71)</f>
        <v>0</v>
      </c>
      <c r="AE74" s="53">
        <f>SUM($I$71:AE71)</f>
        <v>0</v>
      </c>
      <c r="AF74" s="53">
        <f>SUM($I$71:AF71)</f>
        <v>0</v>
      </c>
      <c r="AG74" s="53">
        <f>SUM($I$71:AG71)</f>
        <v>0</v>
      </c>
      <c r="AH74" s="53">
        <f>SUM($I$71:AH71)</f>
        <v>0</v>
      </c>
      <c r="AI74" s="53">
        <f>SUM($I$71:AI71)</f>
        <v>0</v>
      </c>
      <c r="AJ74" s="53">
        <f>SUM($I$71:AJ71)</f>
        <v>0</v>
      </c>
      <c r="AK74" s="53">
        <f>SUM($I$71:AK71)</f>
        <v>0</v>
      </c>
      <c r="AL74" s="53">
        <f>SUM($I$71:AL71)</f>
        <v>0</v>
      </c>
      <c r="AM74" s="53">
        <f>SUM($I$71:AM71)</f>
        <v>0</v>
      </c>
      <c r="AN74" s="53">
        <f>SUM($I$71:AN71)</f>
        <v>0</v>
      </c>
      <c r="AO74" s="53">
        <f>SUM($I$71:AO71)</f>
        <v>0</v>
      </c>
      <c r="AP74" s="53">
        <f>SUM($I$71:AP71)</f>
        <v>0</v>
      </c>
      <c r="AQ74" s="53">
        <f>SUM($I$71:AQ71)</f>
        <v>0</v>
      </c>
      <c r="AR74" s="53">
        <f>SUM($I$71:AR71)</f>
        <v>0</v>
      </c>
      <c r="AS74" s="53">
        <f>SUM($I$71:AS71)</f>
        <v>0</v>
      </c>
      <c r="AT74" s="53">
        <f>SUM($I$71:AT71)</f>
        <v>0</v>
      </c>
      <c r="AU74" s="53">
        <f>SUM($I$71:AU71)</f>
        <v>0</v>
      </c>
      <c r="AV74" s="53">
        <f>SUM($I$71:AV71)</f>
        <v>0</v>
      </c>
      <c r="AW74" s="53">
        <f>SUM($I$71:AW71)</f>
        <v>0</v>
      </c>
      <c r="AX74" s="53">
        <f>SUM($I$71:AX71)</f>
        <v>0</v>
      </c>
      <c r="AY74" s="53">
        <f>SUM($I$71:AY71)</f>
        <v>0</v>
      </c>
      <c r="AZ74" s="53">
        <f>SUM($I$71:AZ71)</f>
        <v>0</v>
      </c>
      <c r="BA74" s="53">
        <f>SUM($I$71:BA71)</f>
        <v>0</v>
      </c>
      <c r="BB74" s="53">
        <f>SUM($I$71:BB71)</f>
        <v>0</v>
      </c>
      <c r="BC74" s="53">
        <f>SUM($I$71:BC71)</f>
        <v>0</v>
      </c>
      <c r="BD74" s="53">
        <f>SUM($I$71:BD71)</f>
        <v>0</v>
      </c>
      <c r="BE74" s="53">
        <f>SUM($I$71:BE71)</f>
        <v>0</v>
      </c>
      <c r="BF74" s="53">
        <f>SUM($I$71:BF71)</f>
        <v>0</v>
      </c>
      <c r="BG74" s="53">
        <f>SUM($I$71:BG71)</f>
        <v>0</v>
      </c>
      <c r="BH74" s="53">
        <f>SUM($I$71:BH71)</f>
        <v>0</v>
      </c>
      <c r="BI74" s="53">
        <f>SUM($I$71:BI71)</f>
        <v>0</v>
      </c>
      <c r="BJ74" s="53">
        <f>SUM($I$71:BJ71)</f>
        <v>0</v>
      </c>
      <c r="BK74" s="53">
        <f>SUM($I$71:BK71)</f>
        <v>0</v>
      </c>
      <c r="BL74" s="53">
        <f>SUM($I$71:BL71)</f>
        <v>0</v>
      </c>
      <c r="BM74" s="53">
        <f>SUM($I$71:BM71)</f>
        <v>0</v>
      </c>
      <c r="BN74" s="53">
        <f>SUM($I$71:BN71)</f>
        <v>0</v>
      </c>
      <c r="BO74" s="53">
        <f>SUM($I$71:BO71)</f>
        <v>0</v>
      </c>
      <c r="BP74" s="53">
        <f>SUM($I$71:BP71)</f>
        <v>0</v>
      </c>
    </row>
    <row r="75" spans="3:68" x14ac:dyDescent="0.35">
      <c r="C75" s="9"/>
      <c r="D75" s="9"/>
      <c r="F75" s="9"/>
      <c r="G75" s="13" t="s">
        <v>49</v>
      </c>
      <c r="H75" s="13"/>
      <c r="I75" s="53">
        <f>I74+I73</f>
        <v>0</v>
      </c>
      <c r="J75" s="53">
        <f t="shared" ref="J75:P75" si="39">J74+J73</f>
        <v>0</v>
      </c>
      <c r="K75" s="53">
        <f t="shared" si="39"/>
        <v>0</v>
      </c>
      <c r="L75" s="53">
        <f t="shared" si="39"/>
        <v>0</v>
      </c>
      <c r="M75" s="53">
        <f t="shared" si="39"/>
        <v>0</v>
      </c>
      <c r="N75" s="53">
        <f t="shared" si="39"/>
        <v>0</v>
      </c>
      <c r="O75" s="53">
        <f t="shared" si="39"/>
        <v>0</v>
      </c>
      <c r="P75" s="53">
        <f t="shared" si="39"/>
        <v>0</v>
      </c>
      <c r="Q75" s="53">
        <f>Q74+Q73</f>
        <v>0</v>
      </c>
      <c r="R75" s="53">
        <f>R74+R73</f>
        <v>0</v>
      </c>
      <c r="S75" s="53">
        <f>S74+S73</f>
        <v>0</v>
      </c>
      <c r="T75" s="53">
        <f>T74+T73</f>
        <v>0</v>
      </c>
      <c r="U75" s="53">
        <f>U74+U73</f>
        <v>0</v>
      </c>
      <c r="V75" s="53">
        <f t="shared" ref="V75:BP75" si="40">V74+V73</f>
        <v>0</v>
      </c>
      <c r="W75" s="53">
        <f t="shared" si="40"/>
        <v>0</v>
      </c>
      <c r="X75" s="53">
        <f t="shared" si="40"/>
        <v>0</v>
      </c>
      <c r="Y75" s="53">
        <f t="shared" si="40"/>
        <v>0</v>
      </c>
      <c r="Z75" s="53">
        <f t="shared" si="40"/>
        <v>0</v>
      </c>
      <c r="AA75" s="53">
        <f t="shared" si="40"/>
        <v>0</v>
      </c>
      <c r="AB75" s="53">
        <f t="shared" si="40"/>
        <v>0</v>
      </c>
      <c r="AC75" s="53">
        <f t="shared" si="40"/>
        <v>0</v>
      </c>
      <c r="AD75" s="53">
        <f t="shared" si="40"/>
        <v>0</v>
      </c>
      <c r="AE75" s="53">
        <f t="shared" si="40"/>
        <v>0</v>
      </c>
      <c r="AF75" s="53">
        <f t="shared" si="40"/>
        <v>0</v>
      </c>
      <c r="AG75" s="53">
        <f t="shared" si="40"/>
        <v>0</v>
      </c>
      <c r="AH75" s="53">
        <f t="shared" si="40"/>
        <v>0</v>
      </c>
      <c r="AI75" s="53">
        <f t="shared" si="40"/>
        <v>0</v>
      </c>
      <c r="AJ75" s="53">
        <f t="shared" si="40"/>
        <v>0</v>
      </c>
      <c r="AK75" s="53">
        <f t="shared" si="40"/>
        <v>0</v>
      </c>
      <c r="AL75" s="53">
        <f t="shared" si="40"/>
        <v>0</v>
      </c>
      <c r="AM75" s="53">
        <f t="shared" si="40"/>
        <v>0</v>
      </c>
      <c r="AN75" s="53">
        <f t="shared" si="40"/>
        <v>0</v>
      </c>
      <c r="AO75" s="53">
        <f t="shared" si="40"/>
        <v>0</v>
      </c>
      <c r="AP75" s="53">
        <f t="shared" si="40"/>
        <v>0</v>
      </c>
      <c r="AQ75" s="53">
        <f t="shared" si="40"/>
        <v>0</v>
      </c>
      <c r="AR75" s="53">
        <f t="shared" si="40"/>
        <v>0</v>
      </c>
      <c r="AS75" s="53">
        <f t="shared" si="40"/>
        <v>0</v>
      </c>
      <c r="AT75" s="53">
        <f t="shared" si="40"/>
        <v>0</v>
      </c>
      <c r="AU75" s="53">
        <f t="shared" si="40"/>
        <v>0</v>
      </c>
      <c r="AV75" s="53">
        <f t="shared" si="40"/>
        <v>0</v>
      </c>
      <c r="AW75" s="53">
        <f t="shared" si="40"/>
        <v>0</v>
      </c>
      <c r="AX75" s="53">
        <f t="shared" si="40"/>
        <v>0</v>
      </c>
      <c r="AY75" s="53">
        <f t="shared" si="40"/>
        <v>0</v>
      </c>
      <c r="AZ75" s="53">
        <f t="shared" si="40"/>
        <v>0</v>
      </c>
      <c r="BA75" s="53">
        <f t="shared" si="40"/>
        <v>0</v>
      </c>
      <c r="BB75" s="53">
        <f t="shared" si="40"/>
        <v>0</v>
      </c>
      <c r="BC75" s="53">
        <f t="shared" si="40"/>
        <v>0</v>
      </c>
      <c r="BD75" s="53">
        <f t="shared" si="40"/>
        <v>0</v>
      </c>
      <c r="BE75" s="53">
        <f t="shared" si="40"/>
        <v>0</v>
      </c>
      <c r="BF75" s="53">
        <f t="shared" si="40"/>
        <v>0</v>
      </c>
      <c r="BG75" s="53">
        <f t="shared" si="40"/>
        <v>0</v>
      </c>
      <c r="BH75" s="53">
        <f t="shared" si="40"/>
        <v>0</v>
      </c>
      <c r="BI75" s="53">
        <f t="shared" si="40"/>
        <v>0</v>
      </c>
      <c r="BJ75" s="53">
        <f t="shared" si="40"/>
        <v>0</v>
      </c>
      <c r="BK75" s="53">
        <f t="shared" si="40"/>
        <v>0</v>
      </c>
      <c r="BL75" s="53">
        <f t="shared" si="40"/>
        <v>0</v>
      </c>
      <c r="BM75" s="53">
        <f t="shared" si="40"/>
        <v>0</v>
      </c>
      <c r="BN75" s="53">
        <f t="shared" si="40"/>
        <v>0</v>
      </c>
      <c r="BO75" s="53">
        <f t="shared" si="40"/>
        <v>0</v>
      </c>
      <c r="BP75" s="53">
        <f t="shared" si="40"/>
        <v>0</v>
      </c>
    </row>
    <row r="76" spans="3:68" x14ac:dyDescent="0.35">
      <c r="C76" s="9"/>
      <c r="D76" s="9"/>
      <c r="G76" s="13"/>
      <c r="H76" s="1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</row>
    <row r="77" spans="3:68" x14ac:dyDescent="0.35">
      <c r="C77" s="9"/>
      <c r="D77" s="9"/>
      <c r="G77" s="14" t="s">
        <v>34</v>
      </c>
      <c r="H77" s="13"/>
      <c r="I77" s="53">
        <f>I69-I70</f>
        <v>0</v>
      </c>
      <c r="J77" s="53">
        <f t="shared" ref="J77:P77" si="41">J69-J70</f>
        <v>0</v>
      </c>
      <c r="K77" s="53">
        <f t="shared" si="41"/>
        <v>0</v>
      </c>
      <c r="L77" s="53">
        <f t="shared" si="41"/>
        <v>0</v>
      </c>
      <c r="M77" s="53">
        <f t="shared" si="41"/>
        <v>0</v>
      </c>
      <c r="N77" s="53">
        <f t="shared" si="41"/>
        <v>0</v>
      </c>
      <c r="O77" s="53">
        <f t="shared" si="41"/>
        <v>0</v>
      </c>
      <c r="P77" s="53">
        <f t="shared" si="41"/>
        <v>0</v>
      </c>
      <c r="Q77" s="53">
        <f>Q69-Q70</f>
        <v>0</v>
      </c>
      <c r="R77" s="53">
        <f>R69-R70</f>
        <v>0</v>
      </c>
      <c r="S77" s="53">
        <f>S69-S70</f>
        <v>0</v>
      </c>
      <c r="T77" s="53">
        <f>T69-T70</f>
        <v>0</v>
      </c>
      <c r="U77" s="53">
        <f>U69-U70</f>
        <v>0</v>
      </c>
      <c r="V77" s="53">
        <f t="shared" ref="V77:BP77" si="42">V69-V70</f>
        <v>0</v>
      </c>
      <c r="W77" s="53">
        <f t="shared" si="42"/>
        <v>0</v>
      </c>
      <c r="X77" s="53">
        <f t="shared" si="42"/>
        <v>0</v>
      </c>
      <c r="Y77" s="53">
        <f t="shared" si="42"/>
        <v>0</v>
      </c>
      <c r="Z77" s="53">
        <f t="shared" si="42"/>
        <v>0</v>
      </c>
      <c r="AA77" s="53">
        <f t="shared" si="42"/>
        <v>0</v>
      </c>
      <c r="AB77" s="53">
        <f t="shared" si="42"/>
        <v>0</v>
      </c>
      <c r="AC77" s="53">
        <f t="shared" si="42"/>
        <v>56388202.677812561</v>
      </c>
      <c r="AD77" s="53">
        <f t="shared" si="42"/>
        <v>0</v>
      </c>
      <c r="AE77" s="53">
        <f t="shared" si="42"/>
        <v>0</v>
      </c>
      <c r="AF77" s="53">
        <f t="shared" si="42"/>
        <v>0</v>
      </c>
      <c r="AG77" s="53">
        <f t="shared" si="42"/>
        <v>0</v>
      </c>
      <c r="AH77" s="53">
        <f t="shared" si="42"/>
        <v>0</v>
      </c>
      <c r="AI77" s="53">
        <f t="shared" si="42"/>
        <v>0</v>
      </c>
      <c r="AJ77" s="53">
        <f t="shared" si="42"/>
        <v>0</v>
      </c>
      <c r="AK77" s="53">
        <f t="shared" si="42"/>
        <v>0</v>
      </c>
      <c r="AL77" s="53">
        <f t="shared" si="42"/>
        <v>0</v>
      </c>
      <c r="AM77" s="53">
        <f t="shared" si="42"/>
        <v>0</v>
      </c>
      <c r="AN77" s="53">
        <f t="shared" si="42"/>
        <v>0</v>
      </c>
      <c r="AO77" s="53">
        <f t="shared" si="42"/>
        <v>0</v>
      </c>
      <c r="AP77" s="53">
        <f t="shared" si="42"/>
        <v>0</v>
      </c>
      <c r="AQ77" s="53">
        <f t="shared" si="42"/>
        <v>0</v>
      </c>
      <c r="AR77" s="53">
        <f t="shared" si="42"/>
        <v>0</v>
      </c>
      <c r="AS77" s="53">
        <f t="shared" si="42"/>
        <v>0</v>
      </c>
      <c r="AT77" s="53">
        <f t="shared" si="42"/>
        <v>0</v>
      </c>
      <c r="AU77" s="53">
        <f t="shared" si="42"/>
        <v>0</v>
      </c>
      <c r="AV77" s="53">
        <f t="shared" si="42"/>
        <v>0</v>
      </c>
      <c r="AW77" s="53">
        <f t="shared" si="42"/>
        <v>0</v>
      </c>
      <c r="AX77" s="53">
        <f t="shared" si="42"/>
        <v>0</v>
      </c>
      <c r="AY77" s="53">
        <f t="shared" si="42"/>
        <v>0</v>
      </c>
      <c r="AZ77" s="53">
        <f t="shared" si="42"/>
        <v>0</v>
      </c>
      <c r="BA77" s="53">
        <f t="shared" si="42"/>
        <v>0</v>
      </c>
      <c r="BB77" s="53">
        <f t="shared" si="42"/>
        <v>0</v>
      </c>
      <c r="BC77" s="53">
        <f t="shared" si="42"/>
        <v>0</v>
      </c>
      <c r="BD77" s="53">
        <f t="shared" si="42"/>
        <v>0</v>
      </c>
      <c r="BE77" s="53">
        <f t="shared" si="42"/>
        <v>0</v>
      </c>
      <c r="BF77" s="53">
        <f t="shared" si="42"/>
        <v>0</v>
      </c>
      <c r="BG77" s="53">
        <f t="shared" si="42"/>
        <v>0</v>
      </c>
      <c r="BH77" s="53">
        <f t="shared" si="42"/>
        <v>0</v>
      </c>
      <c r="BI77" s="53">
        <f t="shared" si="42"/>
        <v>0</v>
      </c>
      <c r="BJ77" s="53">
        <f t="shared" si="42"/>
        <v>0</v>
      </c>
      <c r="BK77" s="53">
        <f t="shared" si="42"/>
        <v>0</v>
      </c>
      <c r="BL77" s="53">
        <f t="shared" si="42"/>
        <v>0</v>
      </c>
      <c r="BM77" s="53">
        <f t="shared" si="42"/>
        <v>0</v>
      </c>
      <c r="BN77" s="53">
        <f t="shared" si="42"/>
        <v>0</v>
      </c>
      <c r="BO77" s="53">
        <f t="shared" si="42"/>
        <v>0</v>
      </c>
      <c r="BP77" s="53">
        <f t="shared" si="42"/>
        <v>0</v>
      </c>
    </row>
    <row r="78" spans="3:68" x14ac:dyDescent="0.35">
      <c r="C78" s="9"/>
      <c r="D78" s="9"/>
      <c r="G78" s="13" t="s">
        <v>98</v>
      </c>
      <c r="H78" s="13"/>
      <c r="I78" s="72">
        <f t="shared" ref="I78:BP78" si="43">IF($C$16,MIN(I45-H83,I77),0)</f>
        <v>0</v>
      </c>
      <c r="J78" s="72">
        <f t="shared" si="43"/>
        <v>0</v>
      </c>
      <c r="K78" s="72">
        <f t="shared" si="43"/>
        <v>0</v>
      </c>
      <c r="L78" s="72">
        <f t="shared" si="43"/>
        <v>0</v>
      </c>
      <c r="M78" s="72">
        <f t="shared" si="43"/>
        <v>0</v>
      </c>
      <c r="N78" s="72">
        <f t="shared" si="43"/>
        <v>0</v>
      </c>
      <c r="O78" s="72">
        <f t="shared" si="43"/>
        <v>0</v>
      </c>
      <c r="P78" s="72">
        <f t="shared" si="43"/>
        <v>0</v>
      </c>
      <c r="Q78" s="72">
        <f t="shared" si="43"/>
        <v>0</v>
      </c>
      <c r="R78" s="72">
        <f t="shared" si="43"/>
        <v>0</v>
      </c>
      <c r="S78" s="72">
        <f t="shared" si="43"/>
        <v>0</v>
      </c>
      <c r="T78" s="72">
        <f t="shared" si="43"/>
        <v>0</v>
      </c>
      <c r="U78" s="72">
        <f t="shared" si="43"/>
        <v>0</v>
      </c>
      <c r="V78" s="72">
        <f t="shared" si="43"/>
        <v>0</v>
      </c>
      <c r="W78" s="72">
        <f t="shared" si="43"/>
        <v>0</v>
      </c>
      <c r="X78" s="72">
        <f t="shared" si="43"/>
        <v>0</v>
      </c>
      <c r="Y78" s="72">
        <f t="shared" si="43"/>
        <v>0</v>
      </c>
      <c r="Z78" s="72">
        <f t="shared" si="43"/>
        <v>0</v>
      </c>
      <c r="AA78" s="72">
        <f t="shared" si="43"/>
        <v>0</v>
      </c>
      <c r="AB78" s="72">
        <f t="shared" si="43"/>
        <v>0</v>
      </c>
      <c r="AC78" s="72">
        <f t="shared" si="43"/>
        <v>0</v>
      </c>
      <c r="AD78" s="72">
        <f t="shared" si="43"/>
        <v>0</v>
      </c>
      <c r="AE78" s="72">
        <f t="shared" si="43"/>
        <v>0</v>
      </c>
      <c r="AF78" s="72">
        <f t="shared" si="43"/>
        <v>0</v>
      </c>
      <c r="AG78" s="72">
        <f t="shared" si="43"/>
        <v>0</v>
      </c>
      <c r="AH78" s="72">
        <f t="shared" si="43"/>
        <v>0</v>
      </c>
      <c r="AI78" s="72">
        <f t="shared" si="43"/>
        <v>0</v>
      </c>
      <c r="AJ78" s="72">
        <f t="shared" si="43"/>
        <v>0</v>
      </c>
      <c r="AK78" s="72">
        <f t="shared" si="43"/>
        <v>0</v>
      </c>
      <c r="AL78" s="72">
        <f t="shared" si="43"/>
        <v>0</v>
      </c>
      <c r="AM78" s="72">
        <f t="shared" si="43"/>
        <v>0</v>
      </c>
      <c r="AN78" s="72">
        <f t="shared" si="43"/>
        <v>0</v>
      </c>
      <c r="AO78" s="72">
        <f t="shared" si="43"/>
        <v>0</v>
      </c>
      <c r="AP78" s="72">
        <f t="shared" si="43"/>
        <v>0</v>
      </c>
      <c r="AQ78" s="72">
        <f t="shared" si="43"/>
        <v>0</v>
      </c>
      <c r="AR78" s="72">
        <f t="shared" si="43"/>
        <v>0</v>
      </c>
      <c r="AS78" s="72">
        <f t="shared" si="43"/>
        <v>0</v>
      </c>
      <c r="AT78" s="72">
        <f t="shared" si="43"/>
        <v>0</v>
      </c>
      <c r="AU78" s="72">
        <f t="shared" si="43"/>
        <v>0</v>
      </c>
      <c r="AV78" s="72">
        <f t="shared" si="43"/>
        <v>0</v>
      </c>
      <c r="AW78" s="72">
        <f t="shared" si="43"/>
        <v>0</v>
      </c>
      <c r="AX78" s="72">
        <f t="shared" si="43"/>
        <v>0</v>
      </c>
      <c r="AY78" s="72">
        <f t="shared" si="43"/>
        <v>0</v>
      </c>
      <c r="AZ78" s="72">
        <f t="shared" si="43"/>
        <v>0</v>
      </c>
      <c r="BA78" s="72">
        <f t="shared" si="43"/>
        <v>0</v>
      </c>
      <c r="BB78" s="72">
        <f t="shared" si="43"/>
        <v>0</v>
      </c>
      <c r="BC78" s="72">
        <f t="shared" si="43"/>
        <v>0</v>
      </c>
      <c r="BD78" s="72">
        <f t="shared" si="43"/>
        <v>0</v>
      </c>
      <c r="BE78" s="72">
        <f t="shared" si="43"/>
        <v>0</v>
      </c>
      <c r="BF78" s="72">
        <f t="shared" si="43"/>
        <v>0</v>
      </c>
      <c r="BG78" s="72">
        <f t="shared" si="43"/>
        <v>0</v>
      </c>
      <c r="BH78" s="72">
        <f t="shared" si="43"/>
        <v>0</v>
      </c>
      <c r="BI78" s="72">
        <f t="shared" si="43"/>
        <v>0</v>
      </c>
      <c r="BJ78" s="72">
        <f t="shared" si="43"/>
        <v>0</v>
      </c>
      <c r="BK78" s="72">
        <f t="shared" si="43"/>
        <v>0</v>
      </c>
      <c r="BL78" s="72">
        <f t="shared" si="43"/>
        <v>0</v>
      </c>
      <c r="BM78" s="72">
        <f t="shared" si="43"/>
        <v>0</v>
      </c>
      <c r="BN78" s="72">
        <f t="shared" si="43"/>
        <v>0</v>
      </c>
      <c r="BO78" s="72">
        <f t="shared" si="43"/>
        <v>0</v>
      </c>
      <c r="BP78" s="72">
        <f t="shared" si="43"/>
        <v>0</v>
      </c>
    </row>
    <row r="79" spans="3:68" x14ac:dyDescent="0.35">
      <c r="C79" s="9"/>
      <c r="D79" s="9"/>
      <c r="G79" s="18" t="s">
        <v>1</v>
      </c>
      <c r="H79" s="13"/>
      <c r="I79" s="53">
        <f t="shared" ref="I79:BP79" si="44">I78*$D$14</f>
        <v>0</v>
      </c>
      <c r="J79" s="53">
        <f t="shared" si="44"/>
        <v>0</v>
      </c>
      <c r="K79" s="53">
        <f t="shared" si="44"/>
        <v>0</v>
      </c>
      <c r="L79" s="53">
        <f t="shared" si="44"/>
        <v>0</v>
      </c>
      <c r="M79" s="53">
        <f t="shared" si="44"/>
        <v>0</v>
      </c>
      <c r="N79" s="53">
        <f t="shared" si="44"/>
        <v>0</v>
      </c>
      <c r="O79" s="53">
        <f t="shared" si="44"/>
        <v>0</v>
      </c>
      <c r="P79" s="53">
        <f t="shared" si="44"/>
        <v>0</v>
      </c>
      <c r="Q79" s="53">
        <f t="shared" si="44"/>
        <v>0</v>
      </c>
      <c r="R79" s="53">
        <f t="shared" si="44"/>
        <v>0</v>
      </c>
      <c r="S79" s="53">
        <f t="shared" si="44"/>
        <v>0</v>
      </c>
      <c r="T79" s="53">
        <f t="shared" si="44"/>
        <v>0</v>
      </c>
      <c r="U79" s="53">
        <f t="shared" si="44"/>
        <v>0</v>
      </c>
      <c r="V79" s="53">
        <f t="shared" si="44"/>
        <v>0</v>
      </c>
      <c r="W79" s="53">
        <f t="shared" si="44"/>
        <v>0</v>
      </c>
      <c r="X79" s="53">
        <f t="shared" si="44"/>
        <v>0</v>
      </c>
      <c r="Y79" s="53">
        <f t="shared" si="44"/>
        <v>0</v>
      </c>
      <c r="Z79" s="53">
        <f t="shared" si="44"/>
        <v>0</v>
      </c>
      <c r="AA79" s="53">
        <f t="shared" si="44"/>
        <v>0</v>
      </c>
      <c r="AB79" s="53">
        <f t="shared" si="44"/>
        <v>0</v>
      </c>
      <c r="AC79" s="53">
        <f t="shared" si="44"/>
        <v>0</v>
      </c>
      <c r="AD79" s="53">
        <f t="shared" si="44"/>
        <v>0</v>
      </c>
      <c r="AE79" s="53">
        <f t="shared" si="44"/>
        <v>0</v>
      </c>
      <c r="AF79" s="53">
        <f t="shared" si="44"/>
        <v>0</v>
      </c>
      <c r="AG79" s="53">
        <f t="shared" si="44"/>
        <v>0</v>
      </c>
      <c r="AH79" s="53">
        <f t="shared" si="44"/>
        <v>0</v>
      </c>
      <c r="AI79" s="53">
        <f t="shared" si="44"/>
        <v>0</v>
      </c>
      <c r="AJ79" s="53">
        <f t="shared" si="44"/>
        <v>0</v>
      </c>
      <c r="AK79" s="53">
        <f t="shared" si="44"/>
        <v>0</v>
      </c>
      <c r="AL79" s="53">
        <f t="shared" si="44"/>
        <v>0</v>
      </c>
      <c r="AM79" s="53">
        <f t="shared" si="44"/>
        <v>0</v>
      </c>
      <c r="AN79" s="53">
        <f t="shared" si="44"/>
        <v>0</v>
      </c>
      <c r="AO79" s="53">
        <f t="shared" si="44"/>
        <v>0</v>
      </c>
      <c r="AP79" s="53">
        <f t="shared" si="44"/>
        <v>0</v>
      </c>
      <c r="AQ79" s="53">
        <f t="shared" si="44"/>
        <v>0</v>
      </c>
      <c r="AR79" s="53">
        <f t="shared" si="44"/>
        <v>0</v>
      </c>
      <c r="AS79" s="53">
        <f t="shared" si="44"/>
        <v>0</v>
      </c>
      <c r="AT79" s="53">
        <f t="shared" si="44"/>
        <v>0</v>
      </c>
      <c r="AU79" s="53">
        <f t="shared" si="44"/>
        <v>0</v>
      </c>
      <c r="AV79" s="53">
        <f t="shared" si="44"/>
        <v>0</v>
      </c>
      <c r="AW79" s="53">
        <f t="shared" si="44"/>
        <v>0</v>
      </c>
      <c r="AX79" s="53">
        <f t="shared" si="44"/>
        <v>0</v>
      </c>
      <c r="AY79" s="53">
        <f t="shared" si="44"/>
        <v>0</v>
      </c>
      <c r="AZ79" s="53">
        <f t="shared" si="44"/>
        <v>0</v>
      </c>
      <c r="BA79" s="53">
        <f t="shared" si="44"/>
        <v>0</v>
      </c>
      <c r="BB79" s="53">
        <f t="shared" si="44"/>
        <v>0</v>
      </c>
      <c r="BC79" s="53">
        <f t="shared" si="44"/>
        <v>0</v>
      </c>
      <c r="BD79" s="53">
        <f t="shared" si="44"/>
        <v>0</v>
      </c>
      <c r="BE79" s="53">
        <f t="shared" si="44"/>
        <v>0</v>
      </c>
      <c r="BF79" s="53">
        <f t="shared" si="44"/>
        <v>0</v>
      </c>
      <c r="BG79" s="53">
        <f t="shared" si="44"/>
        <v>0</v>
      </c>
      <c r="BH79" s="53">
        <f t="shared" si="44"/>
        <v>0</v>
      </c>
      <c r="BI79" s="53">
        <f t="shared" si="44"/>
        <v>0</v>
      </c>
      <c r="BJ79" s="53">
        <f t="shared" si="44"/>
        <v>0</v>
      </c>
      <c r="BK79" s="53">
        <f t="shared" si="44"/>
        <v>0</v>
      </c>
      <c r="BL79" s="53">
        <f t="shared" si="44"/>
        <v>0</v>
      </c>
      <c r="BM79" s="53">
        <f t="shared" si="44"/>
        <v>0</v>
      </c>
      <c r="BN79" s="53">
        <f t="shared" si="44"/>
        <v>0</v>
      </c>
      <c r="BO79" s="53">
        <f t="shared" si="44"/>
        <v>0</v>
      </c>
      <c r="BP79" s="53">
        <f t="shared" si="44"/>
        <v>0</v>
      </c>
    </row>
    <row r="80" spans="3:68" x14ac:dyDescent="0.35">
      <c r="C80" s="9"/>
      <c r="D80" s="9"/>
      <c r="G80" s="17" t="s">
        <v>2</v>
      </c>
      <c r="H80" s="13"/>
      <c r="I80" s="95">
        <f t="shared" ref="I80:BP80" si="45">I78*(1-$D$14)</f>
        <v>0</v>
      </c>
      <c r="J80" s="95">
        <f t="shared" si="45"/>
        <v>0</v>
      </c>
      <c r="K80" s="95">
        <f t="shared" si="45"/>
        <v>0</v>
      </c>
      <c r="L80" s="95">
        <f t="shared" si="45"/>
        <v>0</v>
      </c>
      <c r="M80" s="95">
        <f t="shared" si="45"/>
        <v>0</v>
      </c>
      <c r="N80" s="95">
        <f t="shared" si="45"/>
        <v>0</v>
      </c>
      <c r="O80" s="95">
        <f t="shared" si="45"/>
        <v>0</v>
      </c>
      <c r="P80" s="95">
        <f t="shared" si="45"/>
        <v>0</v>
      </c>
      <c r="Q80" s="95">
        <f t="shared" si="45"/>
        <v>0</v>
      </c>
      <c r="R80" s="95">
        <f t="shared" si="45"/>
        <v>0</v>
      </c>
      <c r="S80" s="95">
        <f t="shared" si="45"/>
        <v>0</v>
      </c>
      <c r="T80" s="95">
        <f t="shared" si="45"/>
        <v>0</v>
      </c>
      <c r="U80" s="95">
        <f t="shared" si="45"/>
        <v>0</v>
      </c>
      <c r="V80" s="95">
        <f t="shared" si="45"/>
        <v>0</v>
      </c>
      <c r="W80" s="95">
        <f t="shared" si="45"/>
        <v>0</v>
      </c>
      <c r="X80" s="95">
        <f t="shared" si="45"/>
        <v>0</v>
      </c>
      <c r="Y80" s="95">
        <f t="shared" si="45"/>
        <v>0</v>
      </c>
      <c r="Z80" s="95">
        <f t="shared" si="45"/>
        <v>0</v>
      </c>
      <c r="AA80" s="95">
        <f t="shared" si="45"/>
        <v>0</v>
      </c>
      <c r="AB80" s="95">
        <f t="shared" si="45"/>
        <v>0</v>
      </c>
      <c r="AC80" s="95">
        <f t="shared" si="45"/>
        <v>0</v>
      </c>
      <c r="AD80" s="95">
        <f t="shared" si="45"/>
        <v>0</v>
      </c>
      <c r="AE80" s="95">
        <f t="shared" si="45"/>
        <v>0</v>
      </c>
      <c r="AF80" s="95">
        <f t="shared" si="45"/>
        <v>0</v>
      </c>
      <c r="AG80" s="95">
        <f t="shared" si="45"/>
        <v>0</v>
      </c>
      <c r="AH80" s="95">
        <f t="shared" si="45"/>
        <v>0</v>
      </c>
      <c r="AI80" s="95">
        <f t="shared" si="45"/>
        <v>0</v>
      </c>
      <c r="AJ80" s="95">
        <f t="shared" si="45"/>
        <v>0</v>
      </c>
      <c r="AK80" s="95">
        <f t="shared" si="45"/>
        <v>0</v>
      </c>
      <c r="AL80" s="95">
        <f t="shared" si="45"/>
        <v>0</v>
      </c>
      <c r="AM80" s="95">
        <f t="shared" si="45"/>
        <v>0</v>
      </c>
      <c r="AN80" s="95">
        <f t="shared" si="45"/>
        <v>0</v>
      </c>
      <c r="AO80" s="95">
        <f t="shared" si="45"/>
        <v>0</v>
      </c>
      <c r="AP80" s="95">
        <f t="shared" si="45"/>
        <v>0</v>
      </c>
      <c r="AQ80" s="95">
        <f t="shared" si="45"/>
        <v>0</v>
      </c>
      <c r="AR80" s="95">
        <f t="shared" si="45"/>
        <v>0</v>
      </c>
      <c r="AS80" s="95">
        <f t="shared" si="45"/>
        <v>0</v>
      </c>
      <c r="AT80" s="95">
        <f t="shared" si="45"/>
        <v>0</v>
      </c>
      <c r="AU80" s="95">
        <f t="shared" si="45"/>
        <v>0</v>
      </c>
      <c r="AV80" s="95">
        <f t="shared" si="45"/>
        <v>0</v>
      </c>
      <c r="AW80" s="95">
        <f t="shared" si="45"/>
        <v>0</v>
      </c>
      <c r="AX80" s="95">
        <f t="shared" si="45"/>
        <v>0</v>
      </c>
      <c r="AY80" s="95">
        <f t="shared" si="45"/>
        <v>0</v>
      </c>
      <c r="AZ80" s="95">
        <f t="shared" si="45"/>
        <v>0</v>
      </c>
      <c r="BA80" s="95">
        <f t="shared" si="45"/>
        <v>0</v>
      </c>
      <c r="BB80" s="95">
        <f t="shared" si="45"/>
        <v>0</v>
      </c>
      <c r="BC80" s="95">
        <f t="shared" si="45"/>
        <v>0</v>
      </c>
      <c r="BD80" s="95">
        <f t="shared" si="45"/>
        <v>0</v>
      </c>
      <c r="BE80" s="95">
        <f t="shared" si="45"/>
        <v>0</v>
      </c>
      <c r="BF80" s="95">
        <f t="shared" si="45"/>
        <v>0</v>
      </c>
      <c r="BG80" s="95">
        <f t="shared" si="45"/>
        <v>0</v>
      </c>
      <c r="BH80" s="95">
        <f t="shared" si="45"/>
        <v>0</v>
      </c>
      <c r="BI80" s="95">
        <f t="shared" si="45"/>
        <v>0</v>
      </c>
      <c r="BJ80" s="95">
        <f t="shared" si="45"/>
        <v>0</v>
      </c>
      <c r="BK80" s="95">
        <f t="shared" si="45"/>
        <v>0</v>
      </c>
      <c r="BL80" s="95">
        <f t="shared" si="45"/>
        <v>0</v>
      </c>
      <c r="BM80" s="95">
        <f t="shared" si="45"/>
        <v>0</v>
      </c>
      <c r="BN80" s="95">
        <f t="shared" si="45"/>
        <v>0</v>
      </c>
      <c r="BO80" s="95">
        <f t="shared" si="45"/>
        <v>0</v>
      </c>
      <c r="BP80" s="95">
        <f t="shared" si="45"/>
        <v>0</v>
      </c>
    </row>
    <row r="81" spans="3:68" x14ac:dyDescent="0.35">
      <c r="C81" s="9"/>
      <c r="D81" s="9"/>
      <c r="E81" s="9"/>
      <c r="G81" s="13" t="s">
        <v>99</v>
      </c>
      <c r="H81" s="13"/>
      <c r="I81" s="53">
        <f>SUM($I$79:I79)</f>
        <v>0</v>
      </c>
      <c r="J81" s="53">
        <f>SUM($I$79:J79)</f>
        <v>0</v>
      </c>
      <c r="K81" s="53">
        <f>SUM($I$79:K79)</f>
        <v>0</v>
      </c>
      <c r="L81" s="53">
        <f>SUM($I$79:L79)</f>
        <v>0</v>
      </c>
      <c r="M81" s="53">
        <f>SUM($I$79:M79)</f>
        <v>0</v>
      </c>
      <c r="N81" s="53">
        <f>SUM($I$79:N79)</f>
        <v>0</v>
      </c>
      <c r="O81" s="53">
        <f>SUM($I$79:O79)</f>
        <v>0</v>
      </c>
      <c r="P81" s="53">
        <f>SUM($I$79:P79)</f>
        <v>0</v>
      </c>
      <c r="Q81" s="53">
        <f>SUM($I$79:Q79)</f>
        <v>0</v>
      </c>
      <c r="R81" s="53">
        <f>SUM($I$79:R79)</f>
        <v>0</v>
      </c>
      <c r="S81" s="53">
        <f>SUM($I$79:S79)</f>
        <v>0</v>
      </c>
      <c r="T81" s="53">
        <f>SUM($I$79:T79)</f>
        <v>0</v>
      </c>
      <c r="U81" s="53">
        <f>SUM($I$79:U79)</f>
        <v>0</v>
      </c>
      <c r="V81" s="53">
        <f>SUM($I$79:V79)</f>
        <v>0</v>
      </c>
      <c r="W81" s="53">
        <f>SUM($I$79:W79)</f>
        <v>0</v>
      </c>
      <c r="X81" s="53">
        <f>SUM($I$79:X79)</f>
        <v>0</v>
      </c>
      <c r="Y81" s="53">
        <f>SUM($I$79:Y79)</f>
        <v>0</v>
      </c>
      <c r="Z81" s="53">
        <f>SUM($I$79:Z79)</f>
        <v>0</v>
      </c>
      <c r="AA81" s="53">
        <f>SUM($I$79:AA79)</f>
        <v>0</v>
      </c>
      <c r="AB81" s="53">
        <f>SUM($I$79:AB79)</f>
        <v>0</v>
      </c>
      <c r="AC81" s="53">
        <f>SUM($I$79:AC79)</f>
        <v>0</v>
      </c>
      <c r="AD81" s="53">
        <f>SUM($I$79:AD79)</f>
        <v>0</v>
      </c>
      <c r="AE81" s="53">
        <f>SUM($I$79:AE79)</f>
        <v>0</v>
      </c>
      <c r="AF81" s="53">
        <f>SUM($I$79:AF79)</f>
        <v>0</v>
      </c>
      <c r="AG81" s="53">
        <f>SUM($I$79:AG79)</f>
        <v>0</v>
      </c>
      <c r="AH81" s="53">
        <f>SUM($I$79:AH79)</f>
        <v>0</v>
      </c>
      <c r="AI81" s="53">
        <f>SUM($I$79:AI79)</f>
        <v>0</v>
      </c>
      <c r="AJ81" s="53">
        <f>SUM($I$79:AJ79)</f>
        <v>0</v>
      </c>
      <c r="AK81" s="53">
        <f>SUM($I$79:AK79)</f>
        <v>0</v>
      </c>
      <c r="AL81" s="53">
        <f>SUM($I$79:AL79)</f>
        <v>0</v>
      </c>
      <c r="AM81" s="53">
        <f>SUM($I$79:AM79)</f>
        <v>0</v>
      </c>
      <c r="AN81" s="53">
        <f>SUM($I$79:AN79)</f>
        <v>0</v>
      </c>
      <c r="AO81" s="53">
        <f>SUM($I$79:AO79)</f>
        <v>0</v>
      </c>
      <c r="AP81" s="53">
        <f>SUM($I$79:AP79)</f>
        <v>0</v>
      </c>
      <c r="AQ81" s="53">
        <f>SUM($I$79:AQ79)</f>
        <v>0</v>
      </c>
      <c r="AR81" s="53">
        <f>SUM($I$79:AR79)</f>
        <v>0</v>
      </c>
      <c r="AS81" s="53">
        <f>SUM($I$79:AS79)</f>
        <v>0</v>
      </c>
      <c r="AT81" s="53">
        <f>SUM($I$79:AT79)</f>
        <v>0</v>
      </c>
      <c r="AU81" s="53">
        <f>SUM($I$79:AU79)</f>
        <v>0</v>
      </c>
      <c r="AV81" s="53">
        <f>SUM($I$79:AV79)</f>
        <v>0</v>
      </c>
      <c r="AW81" s="53">
        <f>SUM($I$79:AW79)</f>
        <v>0</v>
      </c>
      <c r="AX81" s="53">
        <f>SUM($I$79:AX79)</f>
        <v>0</v>
      </c>
      <c r="AY81" s="53">
        <f>SUM($I$79:AY79)</f>
        <v>0</v>
      </c>
      <c r="AZ81" s="53">
        <f>SUM($I$79:AZ79)</f>
        <v>0</v>
      </c>
      <c r="BA81" s="53">
        <f>SUM($I$79:BA79)</f>
        <v>0</v>
      </c>
      <c r="BB81" s="53">
        <f>SUM($I$79:BB79)</f>
        <v>0</v>
      </c>
      <c r="BC81" s="53">
        <f>SUM($I$79:BC79)</f>
        <v>0</v>
      </c>
      <c r="BD81" s="53">
        <f>SUM($I$79:BD79)</f>
        <v>0</v>
      </c>
      <c r="BE81" s="53">
        <f>SUM($I$79:BE79)</f>
        <v>0</v>
      </c>
      <c r="BF81" s="53">
        <f>SUM($I$79:BF79)</f>
        <v>0</v>
      </c>
      <c r="BG81" s="53">
        <f>SUM($I$79:BG79)</f>
        <v>0</v>
      </c>
      <c r="BH81" s="53">
        <f>SUM($I$79:BH79)</f>
        <v>0</v>
      </c>
      <c r="BI81" s="53">
        <f>SUM($I$79:BI79)</f>
        <v>0</v>
      </c>
      <c r="BJ81" s="53">
        <f>SUM($I$79:BJ79)</f>
        <v>0</v>
      </c>
      <c r="BK81" s="53">
        <f>SUM($I$79:BK79)</f>
        <v>0</v>
      </c>
      <c r="BL81" s="53">
        <f>SUM($I$79:BL79)</f>
        <v>0</v>
      </c>
      <c r="BM81" s="53">
        <f>SUM($I$79:BM79)</f>
        <v>0</v>
      </c>
      <c r="BN81" s="53">
        <f>SUM($I$79:BN79)</f>
        <v>0</v>
      </c>
      <c r="BO81" s="53">
        <f>SUM($I$79:BO79)</f>
        <v>0</v>
      </c>
      <c r="BP81" s="53">
        <f>SUM($I$79:BP79)</f>
        <v>0</v>
      </c>
    </row>
    <row r="82" spans="3:68" x14ac:dyDescent="0.35">
      <c r="C82" s="9"/>
      <c r="D82" s="9"/>
      <c r="E82" s="9"/>
      <c r="F82" s="9"/>
      <c r="G82" s="13" t="s">
        <v>107</v>
      </c>
      <c r="H82" s="13"/>
      <c r="I82" s="53">
        <f>SUM($I$80:I80)</f>
        <v>0</v>
      </c>
      <c r="J82" s="53">
        <f>SUM($I$80:J80)</f>
        <v>0</v>
      </c>
      <c r="K82" s="53">
        <f>SUM($I$80:K80)</f>
        <v>0</v>
      </c>
      <c r="L82" s="53">
        <f>SUM($I$80:L80)</f>
        <v>0</v>
      </c>
      <c r="M82" s="53">
        <f>SUM($I$80:M80)</f>
        <v>0</v>
      </c>
      <c r="N82" s="53">
        <f>SUM($I$80:N80)</f>
        <v>0</v>
      </c>
      <c r="O82" s="53">
        <f>SUM($I$80:O80)</f>
        <v>0</v>
      </c>
      <c r="P82" s="53">
        <f>SUM($I$80:P80)</f>
        <v>0</v>
      </c>
      <c r="Q82" s="53">
        <f>SUM($I$80:Q80)</f>
        <v>0</v>
      </c>
      <c r="R82" s="53">
        <f>SUM($I$80:R80)</f>
        <v>0</v>
      </c>
      <c r="S82" s="53">
        <f>SUM($I$80:S80)</f>
        <v>0</v>
      </c>
      <c r="T82" s="53">
        <f>SUM($I$80:T80)</f>
        <v>0</v>
      </c>
      <c r="U82" s="53">
        <f>SUM($I$80:U80)</f>
        <v>0</v>
      </c>
      <c r="V82" s="53">
        <f>SUM($I$80:V80)</f>
        <v>0</v>
      </c>
      <c r="W82" s="53">
        <f>SUM($I$80:W80)</f>
        <v>0</v>
      </c>
      <c r="X82" s="53">
        <f>SUM($I$80:X80)</f>
        <v>0</v>
      </c>
      <c r="Y82" s="53">
        <f>SUM($I$80:Y80)</f>
        <v>0</v>
      </c>
      <c r="Z82" s="53">
        <f>SUM($I$80:Z80)</f>
        <v>0</v>
      </c>
      <c r="AA82" s="53">
        <f>SUM($I$80:AA80)</f>
        <v>0</v>
      </c>
      <c r="AB82" s="53">
        <f>SUM($I$80:AB80)</f>
        <v>0</v>
      </c>
      <c r="AC82" s="53">
        <f>SUM($I$80:AC80)</f>
        <v>0</v>
      </c>
      <c r="AD82" s="53">
        <f>SUM($I$80:AD80)</f>
        <v>0</v>
      </c>
      <c r="AE82" s="53">
        <f>SUM($I$80:AE80)</f>
        <v>0</v>
      </c>
      <c r="AF82" s="53">
        <f>SUM($I$80:AF80)</f>
        <v>0</v>
      </c>
      <c r="AG82" s="53">
        <f>SUM($I$80:AG80)</f>
        <v>0</v>
      </c>
      <c r="AH82" s="53">
        <f>SUM($I$80:AH80)</f>
        <v>0</v>
      </c>
      <c r="AI82" s="53">
        <f>SUM($I$80:AI80)</f>
        <v>0</v>
      </c>
      <c r="AJ82" s="53">
        <f>SUM($I$80:AJ80)</f>
        <v>0</v>
      </c>
      <c r="AK82" s="53">
        <f>SUM($I$80:AK80)</f>
        <v>0</v>
      </c>
      <c r="AL82" s="53">
        <f>SUM($I$80:AL80)</f>
        <v>0</v>
      </c>
      <c r="AM82" s="53">
        <f>SUM($I$80:AM80)</f>
        <v>0</v>
      </c>
      <c r="AN82" s="53">
        <f>SUM($I$80:AN80)</f>
        <v>0</v>
      </c>
      <c r="AO82" s="53">
        <f>SUM($I$80:AO80)</f>
        <v>0</v>
      </c>
      <c r="AP82" s="53">
        <f>SUM($I$80:AP80)</f>
        <v>0</v>
      </c>
      <c r="AQ82" s="53">
        <f>SUM($I$80:AQ80)</f>
        <v>0</v>
      </c>
      <c r="AR82" s="53">
        <f>SUM($I$80:AR80)</f>
        <v>0</v>
      </c>
      <c r="AS82" s="53">
        <f>SUM($I$80:AS80)</f>
        <v>0</v>
      </c>
      <c r="AT82" s="53">
        <f>SUM($I$80:AT80)</f>
        <v>0</v>
      </c>
      <c r="AU82" s="53">
        <f>SUM($I$80:AU80)</f>
        <v>0</v>
      </c>
      <c r="AV82" s="53">
        <f>SUM($I$80:AV80)</f>
        <v>0</v>
      </c>
      <c r="AW82" s="53">
        <f>SUM($I$80:AW80)</f>
        <v>0</v>
      </c>
      <c r="AX82" s="53">
        <f>SUM($I$80:AX80)</f>
        <v>0</v>
      </c>
      <c r="AY82" s="53">
        <f>SUM($I$80:AY80)</f>
        <v>0</v>
      </c>
      <c r="AZ82" s="53">
        <f>SUM($I$80:AZ80)</f>
        <v>0</v>
      </c>
      <c r="BA82" s="53">
        <f>SUM($I$80:BA80)</f>
        <v>0</v>
      </c>
      <c r="BB82" s="53">
        <f>SUM($I$80:BB80)</f>
        <v>0</v>
      </c>
      <c r="BC82" s="53">
        <f>SUM($I$80:BC80)</f>
        <v>0</v>
      </c>
      <c r="BD82" s="53">
        <f>SUM($I$80:BD80)</f>
        <v>0</v>
      </c>
      <c r="BE82" s="53">
        <f>SUM($I$80:BE80)</f>
        <v>0</v>
      </c>
      <c r="BF82" s="53">
        <f>SUM($I$80:BF80)</f>
        <v>0</v>
      </c>
      <c r="BG82" s="53">
        <f>SUM($I$80:BG80)</f>
        <v>0</v>
      </c>
      <c r="BH82" s="53">
        <f>SUM($I$80:BH80)</f>
        <v>0</v>
      </c>
      <c r="BI82" s="53">
        <f>SUM($I$80:BI80)</f>
        <v>0</v>
      </c>
      <c r="BJ82" s="53">
        <f>SUM($I$80:BJ80)</f>
        <v>0</v>
      </c>
      <c r="BK82" s="53">
        <f>SUM($I$80:BK80)</f>
        <v>0</v>
      </c>
      <c r="BL82" s="53">
        <f>SUM($I$80:BL80)</f>
        <v>0</v>
      </c>
      <c r="BM82" s="53">
        <f>SUM($I$80:BM80)</f>
        <v>0</v>
      </c>
      <c r="BN82" s="53">
        <f>SUM($I$80:BN80)</f>
        <v>0</v>
      </c>
      <c r="BO82" s="53">
        <f>SUM($I$80:BO80)</f>
        <v>0</v>
      </c>
      <c r="BP82" s="53">
        <f>SUM($I$80:BP80)</f>
        <v>0</v>
      </c>
    </row>
    <row r="83" spans="3:68" x14ac:dyDescent="0.35">
      <c r="C83" s="9"/>
      <c r="D83" s="9"/>
      <c r="E83" s="9"/>
      <c r="F83" s="9"/>
      <c r="G83" s="13" t="s">
        <v>110</v>
      </c>
      <c r="H83" s="13"/>
      <c r="I83" s="53">
        <f>SUM($I$78:I78)</f>
        <v>0</v>
      </c>
      <c r="J83" s="53">
        <f>SUM($I$78:J78)</f>
        <v>0</v>
      </c>
      <c r="K83" s="53">
        <f>SUM($I$78:K78)</f>
        <v>0</v>
      </c>
      <c r="L83" s="53">
        <f>SUM($I$78:L78)</f>
        <v>0</v>
      </c>
      <c r="M83" s="53">
        <f>SUM($I$78:M78)</f>
        <v>0</v>
      </c>
      <c r="N83" s="53">
        <f>SUM($I$78:N78)</f>
        <v>0</v>
      </c>
      <c r="O83" s="53">
        <f>SUM($I$78:O78)</f>
        <v>0</v>
      </c>
      <c r="P83" s="53">
        <f>SUM($I$78:P78)</f>
        <v>0</v>
      </c>
      <c r="Q83" s="53">
        <f>SUM($I$78:Q78)</f>
        <v>0</v>
      </c>
      <c r="R83" s="53">
        <f>SUM($I$78:R78)</f>
        <v>0</v>
      </c>
      <c r="S83" s="53">
        <f>SUM($I$78:S78)</f>
        <v>0</v>
      </c>
      <c r="T83" s="53">
        <f>SUM($I$78:T78)</f>
        <v>0</v>
      </c>
      <c r="U83" s="53">
        <f>SUM($I$78:U78)</f>
        <v>0</v>
      </c>
      <c r="V83" s="53">
        <f>SUM($I$78:V78)</f>
        <v>0</v>
      </c>
      <c r="W83" s="53">
        <f>SUM($I$78:W78)</f>
        <v>0</v>
      </c>
      <c r="X83" s="53">
        <f>SUM($I$78:X78)</f>
        <v>0</v>
      </c>
      <c r="Y83" s="53">
        <f>SUM($I$78:Y78)</f>
        <v>0</v>
      </c>
      <c r="Z83" s="53">
        <f>SUM($I$78:Z78)</f>
        <v>0</v>
      </c>
      <c r="AA83" s="53">
        <f>SUM($I$78:AA78)</f>
        <v>0</v>
      </c>
      <c r="AB83" s="53">
        <f>SUM($I$78:AB78)</f>
        <v>0</v>
      </c>
      <c r="AC83" s="53">
        <f>SUM($I$78:AC78)</f>
        <v>0</v>
      </c>
      <c r="AD83" s="53">
        <f>SUM($I$78:AD78)</f>
        <v>0</v>
      </c>
      <c r="AE83" s="53">
        <f>SUM($I$78:AE78)</f>
        <v>0</v>
      </c>
      <c r="AF83" s="53">
        <f>SUM($I$78:AF78)</f>
        <v>0</v>
      </c>
      <c r="AG83" s="53">
        <f>SUM($I$78:AG78)</f>
        <v>0</v>
      </c>
      <c r="AH83" s="53">
        <f>SUM($I$78:AH78)</f>
        <v>0</v>
      </c>
      <c r="AI83" s="53">
        <f>SUM($I$78:AI78)</f>
        <v>0</v>
      </c>
      <c r="AJ83" s="53">
        <f>SUM($I$78:AJ78)</f>
        <v>0</v>
      </c>
      <c r="AK83" s="53">
        <f>SUM($I$78:AK78)</f>
        <v>0</v>
      </c>
      <c r="AL83" s="53">
        <f>SUM($I$78:AL78)</f>
        <v>0</v>
      </c>
      <c r="AM83" s="53">
        <f>SUM($I$78:AM78)</f>
        <v>0</v>
      </c>
      <c r="AN83" s="53">
        <f>SUM($I$78:AN78)</f>
        <v>0</v>
      </c>
      <c r="AO83" s="53">
        <f>SUM($I$78:AO78)</f>
        <v>0</v>
      </c>
      <c r="AP83" s="53">
        <f>SUM($I$78:AP78)</f>
        <v>0</v>
      </c>
      <c r="AQ83" s="53">
        <f>SUM($I$78:AQ78)</f>
        <v>0</v>
      </c>
      <c r="AR83" s="53">
        <f>SUM($I$78:AR78)</f>
        <v>0</v>
      </c>
      <c r="AS83" s="53">
        <f>SUM($I$78:AS78)</f>
        <v>0</v>
      </c>
      <c r="AT83" s="53">
        <f>SUM($I$78:AT78)</f>
        <v>0</v>
      </c>
      <c r="AU83" s="53">
        <f>SUM($I$78:AU78)</f>
        <v>0</v>
      </c>
      <c r="AV83" s="53">
        <f>SUM($I$78:AV78)</f>
        <v>0</v>
      </c>
      <c r="AW83" s="53">
        <f>SUM($I$78:AW78)</f>
        <v>0</v>
      </c>
      <c r="AX83" s="53">
        <f>SUM($I$78:AX78)</f>
        <v>0</v>
      </c>
      <c r="AY83" s="53">
        <f>SUM($I$78:AY78)</f>
        <v>0</v>
      </c>
      <c r="AZ83" s="53">
        <f>SUM($I$78:AZ78)</f>
        <v>0</v>
      </c>
      <c r="BA83" s="53">
        <f>SUM($I$78:BA78)</f>
        <v>0</v>
      </c>
      <c r="BB83" s="53">
        <f>SUM($I$78:BB78)</f>
        <v>0</v>
      </c>
      <c r="BC83" s="53">
        <f>SUM($I$78:BC78)</f>
        <v>0</v>
      </c>
      <c r="BD83" s="53">
        <f>SUM($I$78:BD78)</f>
        <v>0</v>
      </c>
      <c r="BE83" s="53">
        <f>SUM($I$78:BE78)</f>
        <v>0</v>
      </c>
      <c r="BF83" s="53">
        <f>SUM($I$78:BF78)</f>
        <v>0</v>
      </c>
      <c r="BG83" s="53">
        <f>SUM($I$78:BG78)</f>
        <v>0</v>
      </c>
      <c r="BH83" s="53">
        <f>SUM($I$78:BH78)</f>
        <v>0</v>
      </c>
      <c r="BI83" s="53">
        <f>SUM($I$78:BI78)</f>
        <v>0</v>
      </c>
      <c r="BJ83" s="53">
        <f>SUM($I$78:BJ78)</f>
        <v>0</v>
      </c>
      <c r="BK83" s="53">
        <f>SUM($I$78:BK78)</f>
        <v>0</v>
      </c>
      <c r="BL83" s="53">
        <f>SUM($I$78:BL78)</f>
        <v>0</v>
      </c>
      <c r="BM83" s="53">
        <f>SUM($I$78:BM78)</f>
        <v>0</v>
      </c>
      <c r="BN83" s="53">
        <f>SUM($I$78:BN78)</f>
        <v>0</v>
      </c>
      <c r="BO83" s="53">
        <f>SUM($I$78:BO78)</f>
        <v>0</v>
      </c>
      <c r="BP83" s="53">
        <f>SUM($I$78:BP78)</f>
        <v>0</v>
      </c>
    </row>
    <row r="84" spans="3:68" x14ac:dyDescent="0.35">
      <c r="C84" s="9"/>
      <c r="D84" s="9"/>
      <c r="F84" s="9"/>
      <c r="G84" s="13"/>
      <c r="H84" s="1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  <c r="BA84" s="53"/>
      <c r="BB84" s="53"/>
      <c r="BC84" s="53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53"/>
      <c r="BP84" s="53"/>
    </row>
    <row r="85" spans="3:68" x14ac:dyDescent="0.35">
      <c r="C85" s="9"/>
      <c r="D85" s="9"/>
      <c r="G85" s="14" t="s">
        <v>106</v>
      </c>
      <c r="H85" s="13"/>
      <c r="I85" s="53">
        <f>I77-I78</f>
        <v>0</v>
      </c>
      <c r="J85" s="53">
        <f t="shared" ref="J85:BP85" si="46">J77-J78</f>
        <v>0</v>
      </c>
      <c r="K85" s="53">
        <f t="shared" si="46"/>
        <v>0</v>
      </c>
      <c r="L85" s="53">
        <f t="shared" si="46"/>
        <v>0</v>
      </c>
      <c r="M85" s="53">
        <f t="shared" si="46"/>
        <v>0</v>
      </c>
      <c r="N85" s="53">
        <f t="shared" si="46"/>
        <v>0</v>
      </c>
      <c r="O85" s="53">
        <f t="shared" si="46"/>
        <v>0</v>
      </c>
      <c r="P85" s="53">
        <f t="shared" si="46"/>
        <v>0</v>
      </c>
      <c r="Q85" s="53">
        <f t="shared" si="46"/>
        <v>0</v>
      </c>
      <c r="R85" s="53">
        <f t="shared" si="46"/>
        <v>0</v>
      </c>
      <c r="S85" s="53">
        <f t="shared" si="46"/>
        <v>0</v>
      </c>
      <c r="T85" s="53">
        <f t="shared" si="46"/>
        <v>0</v>
      </c>
      <c r="U85" s="53">
        <f t="shared" si="46"/>
        <v>0</v>
      </c>
      <c r="V85" s="53">
        <f t="shared" si="46"/>
        <v>0</v>
      </c>
      <c r="W85" s="53">
        <f t="shared" si="46"/>
        <v>0</v>
      </c>
      <c r="X85" s="53">
        <f t="shared" si="46"/>
        <v>0</v>
      </c>
      <c r="Y85" s="53">
        <f t="shared" si="46"/>
        <v>0</v>
      </c>
      <c r="Z85" s="53">
        <f t="shared" si="46"/>
        <v>0</v>
      </c>
      <c r="AA85" s="53">
        <f t="shared" si="46"/>
        <v>0</v>
      </c>
      <c r="AB85" s="53">
        <f t="shared" si="46"/>
        <v>0</v>
      </c>
      <c r="AC85" s="53">
        <f t="shared" si="46"/>
        <v>56388202.677812561</v>
      </c>
      <c r="AD85" s="53">
        <f t="shared" si="46"/>
        <v>0</v>
      </c>
      <c r="AE85" s="53">
        <f t="shared" si="46"/>
        <v>0</v>
      </c>
      <c r="AF85" s="53">
        <f t="shared" si="46"/>
        <v>0</v>
      </c>
      <c r="AG85" s="53">
        <f t="shared" si="46"/>
        <v>0</v>
      </c>
      <c r="AH85" s="53">
        <f t="shared" si="46"/>
        <v>0</v>
      </c>
      <c r="AI85" s="53">
        <f t="shared" si="46"/>
        <v>0</v>
      </c>
      <c r="AJ85" s="53">
        <f t="shared" si="46"/>
        <v>0</v>
      </c>
      <c r="AK85" s="53">
        <f t="shared" si="46"/>
        <v>0</v>
      </c>
      <c r="AL85" s="53">
        <f t="shared" si="46"/>
        <v>0</v>
      </c>
      <c r="AM85" s="53">
        <f t="shared" si="46"/>
        <v>0</v>
      </c>
      <c r="AN85" s="53">
        <f t="shared" si="46"/>
        <v>0</v>
      </c>
      <c r="AO85" s="53">
        <f t="shared" si="46"/>
        <v>0</v>
      </c>
      <c r="AP85" s="53">
        <f t="shared" si="46"/>
        <v>0</v>
      </c>
      <c r="AQ85" s="53">
        <f t="shared" si="46"/>
        <v>0</v>
      </c>
      <c r="AR85" s="53">
        <f t="shared" si="46"/>
        <v>0</v>
      </c>
      <c r="AS85" s="53">
        <f t="shared" si="46"/>
        <v>0</v>
      </c>
      <c r="AT85" s="53">
        <f t="shared" si="46"/>
        <v>0</v>
      </c>
      <c r="AU85" s="53">
        <f t="shared" si="46"/>
        <v>0</v>
      </c>
      <c r="AV85" s="53">
        <f t="shared" si="46"/>
        <v>0</v>
      </c>
      <c r="AW85" s="53">
        <f t="shared" si="46"/>
        <v>0</v>
      </c>
      <c r="AX85" s="53">
        <f t="shared" si="46"/>
        <v>0</v>
      </c>
      <c r="AY85" s="53">
        <f t="shared" si="46"/>
        <v>0</v>
      </c>
      <c r="AZ85" s="53">
        <f t="shared" si="46"/>
        <v>0</v>
      </c>
      <c r="BA85" s="53">
        <f t="shared" si="46"/>
        <v>0</v>
      </c>
      <c r="BB85" s="53">
        <f t="shared" si="46"/>
        <v>0</v>
      </c>
      <c r="BC85" s="53">
        <f t="shared" si="46"/>
        <v>0</v>
      </c>
      <c r="BD85" s="53">
        <f t="shared" si="46"/>
        <v>0</v>
      </c>
      <c r="BE85" s="53">
        <f t="shared" si="46"/>
        <v>0</v>
      </c>
      <c r="BF85" s="53">
        <f t="shared" si="46"/>
        <v>0</v>
      </c>
      <c r="BG85" s="53">
        <f t="shared" si="46"/>
        <v>0</v>
      </c>
      <c r="BH85" s="53">
        <f t="shared" si="46"/>
        <v>0</v>
      </c>
      <c r="BI85" s="53">
        <f t="shared" si="46"/>
        <v>0</v>
      </c>
      <c r="BJ85" s="53">
        <f t="shared" si="46"/>
        <v>0</v>
      </c>
      <c r="BK85" s="53">
        <f t="shared" si="46"/>
        <v>0</v>
      </c>
      <c r="BL85" s="53">
        <f t="shared" si="46"/>
        <v>0</v>
      </c>
      <c r="BM85" s="53">
        <f t="shared" si="46"/>
        <v>0</v>
      </c>
      <c r="BN85" s="53">
        <f t="shared" si="46"/>
        <v>0</v>
      </c>
      <c r="BO85" s="53">
        <f t="shared" si="46"/>
        <v>0</v>
      </c>
      <c r="BP85" s="53">
        <f t="shared" si="46"/>
        <v>0</v>
      </c>
    </row>
    <row r="86" spans="3:68" x14ac:dyDescent="0.35">
      <c r="C86" s="9"/>
      <c r="D86" s="9"/>
      <c r="G86" s="18" t="s">
        <v>1</v>
      </c>
      <c r="H86" s="13"/>
      <c r="I86" s="72">
        <f t="shared" ref="I86:BP86" si="47">I85*$D$17</f>
        <v>0</v>
      </c>
      <c r="J86" s="72">
        <f t="shared" si="47"/>
        <v>0</v>
      </c>
      <c r="K86" s="72">
        <f t="shared" si="47"/>
        <v>0</v>
      </c>
      <c r="L86" s="72">
        <f t="shared" si="47"/>
        <v>0</v>
      </c>
      <c r="M86" s="72">
        <f t="shared" si="47"/>
        <v>0</v>
      </c>
      <c r="N86" s="72">
        <f t="shared" si="47"/>
        <v>0</v>
      </c>
      <c r="O86" s="72">
        <f t="shared" si="47"/>
        <v>0</v>
      </c>
      <c r="P86" s="72">
        <f t="shared" si="47"/>
        <v>0</v>
      </c>
      <c r="Q86" s="72">
        <f t="shared" si="47"/>
        <v>0</v>
      </c>
      <c r="R86" s="72">
        <f t="shared" si="47"/>
        <v>0</v>
      </c>
      <c r="S86" s="72">
        <f t="shared" si="47"/>
        <v>0</v>
      </c>
      <c r="T86" s="72">
        <f t="shared" si="47"/>
        <v>0</v>
      </c>
      <c r="U86" s="72">
        <f t="shared" si="47"/>
        <v>0</v>
      </c>
      <c r="V86" s="72">
        <f t="shared" si="47"/>
        <v>0</v>
      </c>
      <c r="W86" s="72">
        <f t="shared" si="47"/>
        <v>0</v>
      </c>
      <c r="X86" s="72">
        <f t="shared" si="47"/>
        <v>0</v>
      </c>
      <c r="Y86" s="72">
        <f t="shared" si="47"/>
        <v>0</v>
      </c>
      <c r="Z86" s="72">
        <f t="shared" si="47"/>
        <v>0</v>
      </c>
      <c r="AA86" s="72">
        <f t="shared" si="47"/>
        <v>0</v>
      </c>
      <c r="AB86" s="72">
        <f t="shared" si="47"/>
        <v>0</v>
      </c>
      <c r="AC86" s="72">
        <f t="shared" si="47"/>
        <v>11277640.535562513</v>
      </c>
      <c r="AD86" s="72">
        <f t="shared" si="47"/>
        <v>0</v>
      </c>
      <c r="AE86" s="72">
        <f t="shared" si="47"/>
        <v>0</v>
      </c>
      <c r="AF86" s="72">
        <f t="shared" si="47"/>
        <v>0</v>
      </c>
      <c r="AG86" s="72">
        <f t="shared" si="47"/>
        <v>0</v>
      </c>
      <c r="AH86" s="72">
        <f t="shared" si="47"/>
        <v>0</v>
      </c>
      <c r="AI86" s="72">
        <f t="shared" si="47"/>
        <v>0</v>
      </c>
      <c r="AJ86" s="72">
        <f t="shared" si="47"/>
        <v>0</v>
      </c>
      <c r="AK86" s="72">
        <f t="shared" si="47"/>
        <v>0</v>
      </c>
      <c r="AL86" s="72">
        <f t="shared" si="47"/>
        <v>0</v>
      </c>
      <c r="AM86" s="72">
        <f t="shared" si="47"/>
        <v>0</v>
      </c>
      <c r="AN86" s="72">
        <f t="shared" si="47"/>
        <v>0</v>
      </c>
      <c r="AO86" s="72">
        <f t="shared" si="47"/>
        <v>0</v>
      </c>
      <c r="AP86" s="72">
        <f t="shared" si="47"/>
        <v>0</v>
      </c>
      <c r="AQ86" s="72">
        <f t="shared" si="47"/>
        <v>0</v>
      </c>
      <c r="AR86" s="72">
        <f t="shared" si="47"/>
        <v>0</v>
      </c>
      <c r="AS86" s="72">
        <f t="shared" si="47"/>
        <v>0</v>
      </c>
      <c r="AT86" s="72">
        <f t="shared" si="47"/>
        <v>0</v>
      </c>
      <c r="AU86" s="72">
        <f t="shared" si="47"/>
        <v>0</v>
      </c>
      <c r="AV86" s="72">
        <f t="shared" si="47"/>
        <v>0</v>
      </c>
      <c r="AW86" s="72">
        <f t="shared" si="47"/>
        <v>0</v>
      </c>
      <c r="AX86" s="72">
        <f t="shared" si="47"/>
        <v>0</v>
      </c>
      <c r="AY86" s="72">
        <f t="shared" si="47"/>
        <v>0</v>
      </c>
      <c r="AZ86" s="72">
        <f t="shared" si="47"/>
        <v>0</v>
      </c>
      <c r="BA86" s="72">
        <f t="shared" si="47"/>
        <v>0</v>
      </c>
      <c r="BB86" s="72">
        <f t="shared" si="47"/>
        <v>0</v>
      </c>
      <c r="BC86" s="72">
        <f t="shared" si="47"/>
        <v>0</v>
      </c>
      <c r="BD86" s="72">
        <f t="shared" si="47"/>
        <v>0</v>
      </c>
      <c r="BE86" s="72">
        <f t="shared" si="47"/>
        <v>0</v>
      </c>
      <c r="BF86" s="72">
        <f t="shared" si="47"/>
        <v>0</v>
      </c>
      <c r="BG86" s="72">
        <f t="shared" si="47"/>
        <v>0</v>
      </c>
      <c r="BH86" s="72">
        <f t="shared" si="47"/>
        <v>0</v>
      </c>
      <c r="BI86" s="72">
        <f t="shared" si="47"/>
        <v>0</v>
      </c>
      <c r="BJ86" s="72">
        <f t="shared" si="47"/>
        <v>0</v>
      </c>
      <c r="BK86" s="72">
        <f t="shared" si="47"/>
        <v>0</v>
      </c>
      <c r="BL86" s="72">
        <f t="shared" si="47"/>
        <v>0</v>
      </c>
      <c r="BM86" s="72">
        <f t="shared" si="47"/>
        <v>0</v>
      </c>
      <c r="BN86" s="72">
        <f t="shared" si="47"/>
        <v>0</v>
      </c>
      <c r="BO86" s="72">
        <f t="shared" si="47"/>
        <v>0</v>
      </c>
      <c r="BP86" s="72">
        <f t="shared" si="47"/>
        <v>0</v>
      </c>
    </row>
    <row r="87" spans="3:68" x14ac:dyDescent="0.35">
      <c r="C87" s="9"/>
      <c r="D87" s="9"/>
      <c r="G87" s="17" t="s">
        <v>2</v>
      </c>
      <c r="H87" s="13"/>
      <c r="I87" s="94">
        <f t="shared" ref="I87:BP87" si="48">I85*(1-$D$17)</f>
        <v>0</v>
      </c>
      <c r="J87" s="94">
        <f t="shared" si="48"/>
        <v>0</v>
      </c>
      <c r="K87" s="94">
        <f t="shared" si="48"/>
        <v>0</v>
      </c>
      <c r="L87" s="94">
        <f t="shared" si="48"/>
        <v>0</v>
      </c>
      <c r="M87" s="94">
        <f t="shared" si="48"/>
        <v>0</v>
      </c>
      <c r="N87" s="94">
        <f t="shared" si="48"/>
        <v>0</v>
      </c>
      <c r="O87" s="94">
        <f t="shared" si="48"/>
        <v>0</v>
      </c>
      <c r="P87" s="94">
        <f t="shared" si="48"/>
        <v>0</v>
      </c>
      <c r="Q87" s="94">
        <f t="shared" si="48"/>
        <v>0</v>
      </c>
      <c r="R87" s="94">
        <f t="shared" si="48"/>
        <v>0</v>
      </c>
      <c r="S87" s="94">
        <f t="shared" si="48"/>
        <v>0</v>
      </c>
      <c r="T87" s="94">
        <f t="shared" si="48"/>
        <v>0</v>
      </c>
      <c r="U87" s="94">
        <f t="shared" si="48"/>
        <v>0</v>
      </c>
      <c r="V87" s="94">
        <f t="shared" si="48"/>
        <v>0</v>
      </c>
      <c r="W87" s="94">
        <f t="shared" si="48"/>
        <v>0</v>
      </c>
      <c r="X87" s="94">
        <f t="shared" si="48"/>
        <v>0</v>
      </c>
      <c r="Y87" s="94">
        <f t="shared" si="48"/>
        <v>0</v>
      </c>
      <c r="Z87" s="94">
        <f t="shared" si="48"/>
        <v>0</v>
      </c>
      <c r="AA87" s="94">
        <f t="shared" si="48"/>
        <v>0</v>
      </c>
      <c r="AB87" s="94">
        <f t="shared" si="48"/>
        <v>0</v>
      </c>
      <c r="AC87" s="94">
        <f t="shared" si="48"/>
        <v>45110562.142250054</v>
      </c>
      <c r="AD87" s="94">
        <f t="shared" si="48"/>
        <v>0</v>
      </c>
      <c r="AE87" s="94">
        <f t="shared" si="48"/>
        <v>0</v>
      </c>
      <c r="AF87" s="94">
        <f t="shared" si="48"/>
        <v>0</v>
      </c>
      <c r="AG87" s="94">
        <f t="shared" si="48"/>
        <v>0</v>
      </c>
      <c r="AH87" s="94">
        <f t="shared" si="48"/>
        <v>0</v>
      </c>
      <c r="AI87" s="94">
        <f t="shared" si="48"/>
        <v>0</v>
      </c>
      <c r="AJ87" s="94">
        <f t="shared" si="48"/>
        <v>0</v>
      </c>
      <c r="AK87" s="94">
        <f t="shared" si="48"/>
        <v>0</v>
      </c>
      <c r="AL87" s="94">
        <f t="shared" si="48"/>
        <v>0</v>
      </c>
      <c r="AM87" s="94">
        <f t="shared" si="48"/>
        <v>0</v>
      </c>
      <c r="AN87" s="94">
        <f t="shared" si="48"/>
        <v>0</v>
      </c>
      <c r="AO87" s="94">
        <f t="shared" si="48"/>
        <v>0</v>
      </c>
      <c r="AP87" s="94">
        <f t="shared" si="48"/>
        <v>0</v>
      </c>
      <c r="AQ87" s="94">
        <f t="shared" si="48"/>
        <v>0</v>
      </c>
      <c r="AR87" s="94">
        <f t="shared" si="48"/>
        <v>0</v>
      </c>
      <c r="AS87" s="94">
        <f t="shared" si="48"/>
        <v>0</v>
      </c>
      <c r="AT87" s="94">
        <f t="shared" si="48"/>
        <v>0</v>
      </c>
      <c r="AU87" s="94">
        <f t="shared" si="48"/>
        <v>0</v>
      </c>
      <c r="AV87" s="94">
        <f t="shared" si="48"/>
        <v>0</v>
      </c>
      <c r="AW87" s="94">
        <f t="shared" si="48"/>
        <v>0</v>
      </c>
      <c r="AX87" s="94">
        <f t="shared" si="48"/>
        <v>0</v>
      </c>
      <c r="AY87" s="94">
        <f t="shared" si="48"/>
        <v>0</v>
      </c>
      <c r="AZ87" s="94">
        <f t="shared" si="48"/>
        <v>0</v>
      </c>
      <c r="BA87" s="94">
        <f t="shared" si="48"/>
        <v>0</v>
      </c>
      <c r="BB87" s="94">
        <f t="shared" si="48"/>
        <v>0</v>
      </c>
      <c r="BC87" s="94">
        <f t="shared" si="48"/>
        <v>0</v>
      </c>
      <c r="BD87" s="94">
        <f t="shared" si="48"/>
        <v>0</v>
      </c>
      <c r="BE87" s="94">
        <f t="shared" si="48"/>
        <v>0</v>
      </c>
      <c r="BF87" s="94">
        <f t="shared" si="48"/>
        <v>0</v>
      </c>
      <c r="BG87" s="94">
        <f t="shared" si="48"/>
        <v>0</v>
      </c>
      <c r="BH87" s="94">
        <f t="shared" si="48"/>
        <v>0</v>
      </c>
      <c r="BI87" s="94">
        <f t="shared" si="48"/>
        <v>0</v>
      </c>
      <c r="BJ87" s="94">
        <f t="shared" si="48"/>
        <v>0</v>
      </c>
      <c r="BK87" s="94">
        <f t="shared" si="48"/>
        <v>0</v>
      </c>
      <c r="BL87" s="94">
        <f t="shared" si="48"/>
        <v>0</v>
      </c>
      <c r="BM87" s="94">
        <f t="shared" si="48"/>
        <v>0</v>
      </c>
      <c r="BN87" s="94">
        <f t="shared" si="48"/>
        <v>0</v>
      </c>
      <c r="BO87" s="94">
        <f t="shared" si="48"/>
        <v>0</v>
      </c>
      <c r="BP87" s="94">
        <f t="shared" si="48"/>
        <v>0</v>
      </c>
    </row>
    <row r="88" spans="3:68" x14ac:dyDescent="0.35">
      <c r="C88" s="9"/>
      <c r="D88" s="9"/>
      <c r="G88" s="13" t="s">
        <v>99</v>
      </c>
      <c r="H88" s="13"/>
      <c r="I88" s="72">
        <f>SUM($I$86:I86)</f>
        <v>0</v>
      </c>
      <c r="J88" s="72">
        <f>SUM($I$86:J86)</f>
        <v>0</v>
      </c>
      <c r="K88" s="72">
        <f>SUM($I$86:K86)</f>
        <v>0</v>
      </c>
      <c r="L88" s="72">
        <f>SUM($I$86:L86)</f>
        <v>0</v>
      </c>
      <c r="M88" s="72">
        <f>SUM($I$86:M86)</f>
        <v>0</v>
      </c>
      <c r="N88" s="72">
        <f>SUM($I$86:N86)</f>
        <v>0</v>
      </c>
      <c r="O88" s="72">
        <f>SUM($I$86:O86)</f>
        <v>0</v>
      </c>
      <c r="P88" s="72">
        <f>SUM($I$86:P86)</f>
        <v>0</v>
      </c>
      <c r="Q88" s="72">
        <f>SUM($I$86:Q86)</f>
        <v>0</v>
      </c>
      <c r="R88" s="72">
        <f>SUM($I$86:R86)</f>
        <v>0</v>
      </c>
      <c r="S88" s="72">
        <f>SUM($I$86:S86)</f>
        <v>0</v>
      </c>
      <c r="T88" s="72">
        <f>SUM($I$86:T86)</f>
        <v>0</v>
      </c>
      <c r="U88" s="72">
        <f>SUM($I$86:U86)</f>
        <v>0</v>
      </c>
      <c r="V88" s="72">
        <f>SUM($I$86:V86)</f>
        <v>0</v>
      </c>
      <c r="W88" s="72">
        <f>SUM($I$86:W86)</f>
        <v>0</v>
      </c>
      <c r="X88" s="72">
        <f>SUM($I$86:X86)</f>
        <v>0</v>
      </c>
      <c r="Y88" s="72">
        <f>SUM($I$86:Y86)</f>
        <v>0</v>
      </c>
      <c r="Z88" s="72">
        <f>SUM($I$86:Z86)</f>
        <v>0</v>
      </c>
      <c r="AA88" s="72">
        <f>SUM($I$86:AA86)</f>
        <v>0</v>
      </c>
      <c r="AB88" s="72">
        <f>SUM($I$86:AB86)</f>
        <v>0</v>
      </c>
      <c r="AC88" s="72">
        <f>SUM($I$86:AC86)</f>
        <v>11277640.535562513</v>
      </c>
      <c r="AD88" s="72">
        <f>SUM($I$86:AD86)</f>
        <v>11277640.535562513</v>
      </c>
      <c r="AE88" s="72">
        <f>SUM($I$86:AE86)</f>
        <v>11277640.535562513</v>
      </c>
      <c r="AF88" s="72">
        <f>SUM($I$86:AF86)</f>
        <v>11277640.535562513</v>
      </c>
      <c r="AG88" s="72">
        <f>SUM($I$86:AG86)</f>
        <v>11277640.535562513</v>
      </c>
      <c r="AH88" s="72">
        <f>SUM($I$86:AH86)</f>
        <v>11277640.535562513</v>
      </c>
      <c r="AI88" s="72">
        <f>SUM($I$86:AI86)</f>
        <v>11277640.535562513</v>
      </c>
      <c r="AJ88" s="72">
        <f>SUM($I$86:AJ86)</f>
        <v>11277640.535562513</v>
      </c>
      <c r="AK88" s="72">
        <f>SUM($I$86:AK86)</f>
        <v>11277640.535562513</v>
      </c>
      <c r="AL88" s="72">
        <f>SUM($I$86:AL86)</f>
        <v>11277640.535562513</v>
      </c>
      <c r="AM88" s="72">
        <f>SUM($I$86:AM86)</f>
        <v>11277640.535562513</v>
      </c>
      <c r="AN88" s="72">
        <f>SUM($I$86:AN86)</f>
        <v>11277640.535562513</v>
      </c>
      <c r="AO88" s="72">
        <f>SUM($I$86:AO86)</f>
        <v>11277640.535562513</v>
      </c>
      <c r="AP88" s="72">
        <f>SUM($I$86:AP86)</f>
        <v>11277640.535562513</v>
      </c>
      <c r="AQ88" s="72">
        <f>SUM($I$86:AQ86)</f>
        <v>11277640.535562513</v>
      </c>
      <c r="AR88" s="72">
        <f>SUM($I$86:AR86)</f>
        <v>11277640.535562513</v>
      </c>
      <c r="AS88" s="72">
        <f>SUM($I$86:AS86)</f>
        <v>11277640.535562513</v>
      </c>
      <c r="AT88" s="72">
        <f>SUM($I$86:AT86)</f>
        <v>11277640.535562513</v>
      </c>
      <c r="AU88" s="72">
        <f>SUM($I$86:AU86)</f>
        <v>11277640.535562513</v>
      </c>
      <c r="AV88" s="72">
        <f>SUM($I$86:AV86)</f>
        <v>11277640.535562513</v>
      </c>
      <c r="AW88" s="72">
        <f>SUM($I$86:AW86)</f>
        <v>11277640.535562513</v>
      </c>
      <c r="AX88" s="72">
        <f>SUM($I$86:AX86)</f>
        <v>11277640.535562513</v>
      </c>
      <c r="AY88" s="72">
        <f>SUM($I$86:AY86)</f>
        <v>11277640.535562513</v>
      </c>
      <c r="AZ88" s="72">
        <f>SUM($I$86:AZ86)</f>
        <v>11277640.535562513</v>
      </c>
      <c r="BA88" s="72">
        <f>SUM($I$86:BA86)</f>
        <v>11277640.535562513</v>
      </c>
      <c r="BB88" s="72">
        <f>SUM($I$86:BB86)</f>
        <v>11277640.535562513</v>
      </c>
      <c r="BC88" s="72">
        <f>SUM($I$86:BC86)</f>
        <v>11277640.535562513</v>
      </c>
      <c r="BD88" s="72">
        <f>SUM($I$86:BD86)</f>
        <v>11277640.535562513</v>
      </c>
      <c r="BE88" s="72">
        <f>SUM($I$86:BE86)</f>
        <v>11277640.535562513</v>
      </c>
      <c r="BF88" s="72">
        <f>SUM($I$86:BF86)</f>
        <v>11277640.535562513</v>
      </c>
      <c r="BG88" s="72">
        <f>SUM($I$86:BG86)</f>
        <v>11277640.535562513</v>
      </c>
      <c r="BH88" s="72">
        <f>SUM($I$86:BH86)</f>
        <v>11277640.535562513</v>
      </c>
      <c r="BI88" s="72">
        <f>SUM($I$86:BI86)</f>
        <v>11277640.535562513</v>
      </c>
      <c r="BJ88" s="72">
        <f>SUM($I$86:BJ86)</f>
        <v>11277640.535562513</v>
      </c>
      <c r="BK88" s="72">
        <f>SUM($I$86:BK86)</f>
        <v>11277640.535562513</v>
      </c>
      <c r="BL88" s="72">
        <f>SUM($I$86:BL86)</f>
        <v>11277640.535562513</v>
      </c>
      <c r="BM88" s="72">
        <f>SUM($I$86:BM86)</f>
        <v>11277640.535562513</v>
      </c>
      <c r="BN88" s="72">
        <f>SUM($I$86:BN86)</f>
        <v>11277640.535562513</v>
      </c>
      <c r="BO88" s="72">
        <f>SUM($I$86:BO86)</f>
        <v>11277640.535562513</v>
      </c>
      <c r="BP88" s="72">
        <f>SUM($I$86:BP86)</f>
        <v>11277640.535562513</v>
      </c>
    </row>
    <row r="89" spans="3:68" x14ac:dyDescent="0.35">
      <c r="C89" s="9"/>
      <c r="D89" s="9"/>
      <c r="G89" s="13" t="s">
        <v>100</v>
      </c>
      <c r="H89" s="13"/>
      <c r="I89" s="72">
        <f>SUM($I$87:I87)</f>
        <v>0</v>
      </c>
      <c r="J89" s="72">
        <f>SUM($I$87:J87)</f>
        <v>0</v>
      </c>
      <c r="K89" s="72">
        <f>SUM($I$87:K87)</f>
        <v>0</v>
      </c>
      <c r="L89" s="72">
        <f>SUM($I$87:L87)</f>
        <v>0</v>
      </c>
      <c r="M89" s="72">
        <f>SUM($I$87:M87)</f>
        <v>0</v>
      </c>
      <c r="N89" s="72">
        <f>SUM($I$87:N87)</f>
        <v>0</v>
      </c>
      <c r="O89" s="72">
        <f>SUM($I$87:O87)</f>
        <v>0</v>
      </c>
      <c r="P89" s="72">
        <f>SUM($I$87:P87)</f>
        <v>0</v>
      </c>
      <c r="Q89" s="72">
        <f>SUM($I$87:Q87)</f>
        <v>0</v>
      </c>
      <c r="R89" s="72">
        <f>SUM($I$87:R87)</f>
        <v>0</v>
      </c>
      <c r="S89" s="72">
        <f>SUM($I$87:S87)</f>
        <v>0</v>
      </c>
      <c r="T89" s="72">
        <f>SUM($I$87:T87)</f>
        <v>0</v>
      </c>
      <c r="U89" s="72">
        <f>SUM($I$87:U87)</f>
        <v>0</v>
      </c>
      <c r="V89" s="72">
        <f>SUM($I$87:V87)</f>
        <v>0</v>
      </c>
      <c r="W89" s="72">
        <f>SUM($I$87:W87)</f>
        <v>0</v>
      </c>
      <c r="X89" s="72">
        <f>SUM($I$87:X87)</f>
        <v>0</v>
      </c>
      <c r="Y89" s="72">
        <f>SUM($I$87:Y87)</f>
        <v>0</v>
      </c>
      <c r="Z89" s="72">
        <f>SUM($I$87:Z87)</f>
        <v>0</v>
      </c>
      <c r="AA89" s="72">
        <f>SUM($I$87:AA87)</f>
        <v>0</v>
      </c>
      <c r="AB89" s="72">
        <f>SUM($I$87:AB87)</f>
        <v>0</v>
      </c>
      <c r="AC89" s="72">
        <f>SUM($I$87:AC87)</f>
        <v>45110562.142250054</v>
      </c>
      <c r="AD89" s="72">
        <f>SUM($I$87:AD87)</f>
        <v>45110562.142250054</v>
      </c>
      <c r="AE89" s="72">
        <f>SUM($I$87:AE87)</f>
        <v>45110562.142250054</v>
      </c>
      <c r="AF89" s="72">
        <f>SUM($I$87:AF87)</f>
        <v>45110562.142250054</v>
      </c>
      <c r="AG89" s="72">
        <f>SUM($I$87:AG87)</f>
        <v>45110562.142250054</v>
      </c>
      <c r="AH89" s="72">
        <f>SUM($I$87:AH87)</f>
        <v>45110562.142250054</v>
      </c>
      <c r="AI89" s="72">
        <f>SUM($I$87:AI87)</f>
        <v>45110562.142250054</v>
      </c>
      <c r="AJ89" s="72">
        <f>SUM($I$87:AJ87)</f>
        <v>45110562.142250054</v>
      </c>
      <c r="AK89" s="72">
        <f>SUM($I$87:AK87)</f>
        <v>45110562.142250054</v>
      </c>
      <c r="AL89" s="72">
        <f>SUM($I$87:AL87)</f>
        <v>45110562.142250054</v>
      </c>
      <c r="AM89" s="72">
        <f>SUM($I$87:AM87)</f>
        <v>45110562.142250054</v>
      </c>
      <c r="AN89" s="72">
        <f>SUM($I$87:AN87)</f>
        <v>45110562.142250054</v>
      </c>
      <c r="AO89" s="72">
        <f>SUM($I$87:AO87)</f>
        <v>45110562.142250054</v>
      </c>
      <c r="AP89" s="72">
        <f>SUM($I$87:AP87)</f>
        <v>45110562.142250054</v>
      </c>
      <c r="AQ89" s="72">
        <f>SUM($I$87:AQ87)</f>
        <v>45110562.142250054</v>
      </c>
      <c r="AR89" s="72">
        <f>SUM($I$87:AR87)</f>
        <v>45110562.142250054</v>
      </c>
      <c r="AS89" s="72">
        <f>SUM($I$87:AS87)</f>
        <v>45110562.142250054</v>
      </c>
      <c r="AT89" s="72">
        <f>SUM($I$87:AT87)</f>
        <v>45110562.142250054</v>
      </c>
      <c r="AU89" s="72">
        <f>SUM($I$87:AU87)</f>
        <v>45110562.142250054</v>
      </c>
      <c r="AV89" s="72">
        <f>SUM($I$87:AV87)</f>
        <v>45110562.142250054</v>
      </c>
      <c r="AW89" s="72">
        <f>SUM($I$87:AW87)</f>
        <v>45110562.142250054</v>
      </c>
      <c r="AX89" s="72">
        <f>SUM($I$87:AX87)</f>
        <v>45110562.142250054</v>
      </c>
      <c r="AY89" s="72">
        <f>SUM($I$87:AY87)</f>
        <v>45110562.142250054</v>
      </c>
      <c r="AZ89" s="72">
        <f>SUM($I$87:AZ87)</f>
        <v>45110562.142250054</v>
      </c>
      <c r="BA89" s="72">
        <f>SUM($I$87:BA87)</f>
        <v>45110562.142250054</v>
      </c>
      <c r="BB89" s="72">
        <f>SUM($I$87:BB87)</f>
        <v>45110562.142250054</v>
      </c>
      <c r="BC89" s="72">
        <f>SUM($I$87:BC87)</f>
        <v>45110562.142250054</v>
      </c>
      <c r="BD89" s="72">
        <f>SUM($I$87:BD87)</f>
        <v>45110562.142250054</v>
      </c>
      <c r="BE89" s="72">
        <f>SUM($I$87:BE87)</f>
        <v>45110562.142250054</v>
      </c>
      <c r="BF89" s="72">
        <f>SUM($I$87:BF87)</f>
        <v>45110562.142250054</v>
      </c>
      <c r="BG89" s="72">
        <f>SUM($I$87:BG87)</f>
        <v>45110562.142250054</v>
      </c>
      <c r="BH89" s="72">
        <f>SUM($I$87:BH87)</f>
        <v>45110562.142250054</v>
      </c>
      <c r="BI89" s="72">
        <f>SUM($I$87:BI87)</f>
        <v>45110562.142250054</v>
      </c>
      <c r="BJ89" s="72">
        <f>SUM($I$87:BJ87)</f>
        <v>45110562.142250054</v>
      </c>
      <c r="BK89" s="72">
        <f>SUM($I$87:BK87)</f>
        <v>45110562.142250054</v>
      </c>
      <c r="BL89" s="72">
        <f>SUM($I$87:BL87)</f>
        <v>45110562.142250054</v>
      </c>
      <c r="BM89" s="72">
        <f>SUM($I$87:BM87)</f>
        <v>45110562.142250054</v>
      </c>
      <c r="BN89" s="72">
        <f>SUM($I$87:BN87)</f>
        <v>45110562.142250054</v>
      </c>
      <c r="BO89" s="72">
        <f>SUM($I$87:BO87)</f>
        <v>45110562.142250054</v>
      </c>
      <c r="BP89" s="72">
        <f>SUM($I$87:BP87)</f>
        <v>45110562.142250054</v>
      </c>
    </row>
    <row r="90" spans="3:68" x14ac:dyDescent="0.35">
      <c r="C90" s="9"/>
      <c r="D90" s="9"/>
    </row>
    <row r="91" spans="3:68" x14ac:dyDescent="0.35">
      <c r="C91" s="9"/>
      <c r="D91" s="9"/>
      <c r="E91" s="9"/>
    </row>
    <row r="92" spans="3:68" x14ac:dyDescent="0.35">
      <c r="C92" s="9"/>
      <c r="D92" s="9"/>
      <c r="E92" s="9"/>
      <c r="F92" s="9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</row>
    <row r="93" spans="3:68" x14ac:dyDescent="0.35">
      <c r="C93" s="9"/>
      <c r="D93" s="9"/>
      <c r="F93" s="9" t="s">
        <v>164</v>
      </c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</row>
    <row r="94" spans="3:68" x14ac:dyDescent="0.35">
      <c r="C94" s="9"/>
      <c r="D94" s="9"/>
      <c r="F94" s="188">
        <f>SUM(I94:BP94)</f>
        <v>11277640.535562513</v>
      </c>
      <c r="G94" t="s">
        <v>163</v>
      </c>
      <c r="I94" s="51">
        <f>I64+I71+I79+I86</f>
        <v>0</v>
      </c>
      <c r="J94" s="51">
        <f t="shared" ref="J94:BP94" si="49">J64+J71+J79+J86</f>
        <v>0</v>
      </c>
      <c r="K94" s="51">
        <f t="shared" si="49"/>
        <v>0</v>
      </c>
      <c r="L94" s="51">
        <f t="shared" si="49"/>
        <v>0</v>
      </c>
      <c r="M94" s="51">
        <f t="shared" si="49"/>
        <v>0</v>
      </c>
      <c r="N94" s="51">
        <f t="shared" si="49"/>
        <v>0</v>
      </c>
      <c r="O94" s="51">
        <f t="shared" si="49"/>
        <v>0</v>
      </c>
      <c r="P94" s="51">
        <f t="shared" si="49"/>
        <v>0</v>
      </c>
      <c r="Q94" s="51">
        <f t="shared" si="49"/>
        <v>0</v>
      </c>
      <c r="R94" s="51">
        <f t="shared" si="49"/>
        <v>0</v>
      </c>
      <c r="S94" s="51">
        <f t="shared" si="49"/>
        <v>0</v>
      </c>
      <c r="T94" s="51">
        <f t="shared" si="49"/>
        <v>0</v>
      </c>
      <c r="U94" s="51">
        <f t="shared" si="49"/>
        <v>0</v>
      </c>
      <c r="V94" s="51">
        <f t="shared" si="49"/>
        <v>0</v>
      </c>
      <c r="W94" s="51">
        <f t="shared" si="49"/>
        <v>0</v>
      </c>
      <c r="X94" s="51">
        <f t="shared" si="49"/>
        <v>0</v>
      </c>
      <c r="Y94" s="51">
        <f t="shared" si="49"/>
        <v>0</v>
      </c>
      <c r="Z94" s="51">
        <f t="shared" si="49"/>
        <v>0</v>
      </c>
      <c r="AA94" s="51">
        <f t="shared" si="49"/>
        <v>0</v>
      </c>
      <c r="AB94" s="51">
        <f t="shared" si="49"/>
        <v>0</v>
      </c>
      <c r="AC94" s="51">
        <f t="shared" si="49"/>
        <v>11277640.535562513</v>
      </c>
      <c r="AD94" s="51">
        <f t="shared" si="49"/>
        <v>0</v>
      </c>
      <c r="AE94" s="51">
        <f t="shared" si="49"/>
        <v>0</v>
      </c>
      <c r="AF94" s="51">
        <f t="shared" si="49"/>
        <v>0</v>
      </c>
      <c r="AG94" s="51">
        <f t="shared" si="49"/>
        <v>0</v>
      </c>
      <c r="AH94" s="51">
        <f t="shared" si="49"/>
        <v>0</v>
      </c>
      <c r="AI94" s="51">
        <f t="shared" si="49"/>
        <v>0</v>
      </c>
      <c r="AJ94" s="51">
        <f t="shared" si="49"/>
        <v>0</v>
      </c>
      <c r="AK94" s="51">
        <f t="shared" si="49"/>
        <v>0</v>
      </c>
      <c r="AL94" s="51">
        <f t="shared" si="49"/>
        <v>0</v>
      </c>
      <c r="AM94" s="51">
        <f t="shared" si="49"/>
        <v>0</v>
      </c>
      <c r="AN94" s="51">
        <f t="shared" si="49"/>
        <v>0</v>
      </c>
      <c r="AO94" s="51">
        <f t="shared" si="49"/>
        <v>0</v>
      </c>
      <c r="AP94" s="51">
        <f t="shared" si="49"/>
        <v>0</v>
      </c>
      <c r="AQ94" s="51">
        <f t="shared" si="49"/>
        <v>0</v>
      </c>
      <c r="AR94" s="51">
        <f t="shared" si="49"/>
        <v>0</v>
      </c>
      <c r="AS94" s="51">
        <f t="shared" si="49"/>
        <v>0</v>
      </c>
      <c r="AT94" s="51">
        <f t="shared" si="49"/>
        <v>0</v>
      </c>
      <c r="AU94" s="51">
        <f t="shared" si="49"/>
        <v>0</v>
      </c>
      <c r="AV94" s="51">
        <f t="shared" si="49"/>
        <v>0</v>
      </c>
      <c r="AW94" s="51">
        <f t="shared" si="49"/>
        <v>0</v>
      </c>
      <c r="AX94" s="51">
        <f t="shared" si="49"/>
        <v>0</v>
      </c>
      <c r="AY94" s="51">
        <f t="shared" si="49"/>
        <v>0</v>
      </c>
      <c r="AZ94" s="51">
        <f t="shared" si="49"/>
        <v>0</v>
      </c>
      <c r="BA94" s="51">
        <f t="shared" si="49"/>
        <v>0</v>
      </c>
      <c r="BB94" s="51">
        <f t="shared" si="49"/>
        <v>0</v>
      </c>
      <c r="BC94" s="51">
        <f t="shared" si="49"/>
        <v>0</v>
      </c>
      <c r="BD94" s="51">
        <f t="shared" si="49"/>
        <v>0</v>
      </c>
      <c r="BE94" s="51">
        <f t="shared" si="49"/>
        <v>0</v>
      </c>
      <c r="BF94" s="51">
        <f t="shared" si="49"/>
        <v>0</v>
      </c>
      <c r="BG94" s="51">
        <f t="shared" si="49"/>
        <v>0</v>
      </c>
      <c r="BH94" s="51">
        <f t="shared" si="49"/>
        <v>0</v>
      </c>
      <c r="BI94" s="51">
        <f t="shared" si="49"/>
        <v>0</v>
      </c>
      <c r="BJ94" s="51">
        <f t="shared" si="49"/>
        <v>0</v>
      </c>
      <c r="BK94" s="51">
        <f t="shared" si="49"/>
        <v>0</v>
      </c>
      <c r="BL94" s="51">
        <f t="shared" si="49"/>
        <v>0</v>
      </c>
      <c r="BM94" s="51">
        <f t="shared" si="49"/>
        <v>0</v>
      </c>
      <c r="BN94" s="51">
        <f t="shared" si="49"/>
        <v>0</v>
      </c>
      <c r="BO94" s="51">
        <f t="shared" si="49"/>
        <v>0</v>
      </c>
      <c r="BP94" s="51">
        <f t="shared" si="49"/>
        <v>0</v>
      </c>
    </row>
    <row r="95" spans="3:68" x14ac:dyDescent="0.35">
      <c r="C95" s="9"/>
      <c r="D95" s="9"/>
      <c r="F95" s="3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</row>
    <row r="96" spans="3:68" x14ac:dyDescent="0.35">
      <c r="C96" s="9"/>
      <c r="D96" s="9"/>
      <c r="F96" s="3"/>
      <c r="G96" s="41" t="s">
        <v>47</v>
      </c>
      <c r="H96" s="41"/>
      <c r="I96" s="54">
        <f t="shared" ref="I96:AN96" si="50">I4+I9</f>
        <v>-59375000</v>
      </c>
      <c r="J96" s="54">
        <f t="shared" si="50"/>
        <v>0</v>
      </c>
      <c r="K96" s="54">
        <f t="shared" si="50"/>
        <v>0</v>
      </c>
      <c r="L96" s="54">
        <f t="shared" si="50"/>
        <v>0</v>
      </c>
      <c r="M96" s="54">
        <f t="shared" si="50"/>
        <v>0</v>
      </c>
      <c r="N96" s="54">
        <f t="shared" si="50"/>
        <v>0</v>
      </c>
      <c r="O96" s="54">
        <f t="shared" si="50"/>
        <v>0</v>
      </c>
      <c r="P96" s="54">
        <f t="shared" si="50"/>
        <v>0</v>
      </c>
      <c r="Q96" s="54">
        <f t="shared" si="50"/>
        <v>0</v>
      </c>
      <c r="R96" s="54">
        <f t="shared" si="50"/>
        <v>0</v>
      </c>
      <c r="S96" s="54">
        <f t="shared" si="50"/>
        <v>0</v>
      </c>
      <c r="T96" s="54">
        <f t="shared" si="50"/>
        <v>0</v>
      </c>
      <c r="U96" s="54">
        <f t="shared" si="50"/>
        <v>0</v>
      </c>
      <c r="V96" s="54">
        <f t="shared" si="50"/>
        <v>0</v>
      </c>
      <c r="W96" s="54">
        <f t="shared" si="50"/>
        <v>0</v>
      </c>
      <c r="X96" s="54">
        <f t="shared" si="50"/>
        <v>0</v>
      </c>
      <c r="Y96" s="54">
        <f t="shared" si="50"/>
        <v>0</v>
      </c>
      <c r="Z96" s="54">
        <f t="shared" si="50"/>
        <v>0</v>
      </c>
      <c r="AA96" s="54">
        <f t="shared" si="50"/>
        <v>0</v>
      </c>
      <c r="AB96" s="54">
        <f t="shared" si="50"/>
        <v>0</v>
      </c>
      <c r="AC96" s="54">
        <f t="shared" si="50"/>
        <v>0</v>
      </c>
      <c r="AD96" s="54">
        <f t="shared" si="50"/>
        <v>0</v>
      </c>
      <c r="AE96" s="54">
        <f t="shared" si="50"/>
        <v>0</v>
      </c>
      <c r="AF96" s="54">
        <f t="shared" si="50"/>
        <v>0</v>
      </c>
      <c r="AG96" s="54">
        <f t="shared" si="50"/>
        <v>0</v>
      </c>
      <c r="AH96" s="54">
        <f t="shared" si="50"/>
        <v>0</v>
      </c>
      <c r="AI96" s="54">
        <f t="shared" si="50"/>
        <v>0</v>
      </c>
      <c r="AJ96" s="54">
        <f t="shared" si="50"/>
        <v>0</v>
      </c>
      <c r="AK96" s="54">
        <f t="shared" si="50"/>
        <v>0</v>
      </c>
      <c r="AL96" s="54">
        <f t="shared" si="50"/>
        <v>0</v>
      </c>
      <c r="AM96" s="54">
        <f t="shared" si="50"/>
        <v>0</v>
      </c>
      <c r="AN96" s="54">
        <f t="shared" si="50"/>
        <v>0</v>
      </c>
      <c r="AO96" s="54">
        <f t="shared" ref="AO96:BP96" si="51">AO4+AO9</f>
        <v>0</v>
      </c>
      <c r="AP96" s="54">
        <f t="shared" si="51"/>
        <v>0</v>
      </c>
      <c r="AQ96" s="54">
        <f t="shared" si="51"/>
        <v>0</v>
      </c>
      <c r="AR96" s="54">
        <f t="shared" si="51"/>
        <v>0</v>
      </c>
      <c r="AS96" s="54">
        <f t="shared" si="51"/>
        <v>0</v>
      </c>
      <c r="AT96" s="54">
        <f t="shared" si="51"/>
        <v>0</v>
      </c>
      <c r="AU96" s="54">
        <f t="shared" si="51"/>
        <v>0</v>
      </c>
      <c r="AV96" s="54">
        <f t="shared" si="51"/>
        <v>0</v>
      </c>
      <c r="AW96" s="54">
        <f t="shared" si="51"/>
        <v>0</v>
      </c>
      <c r="AX96" s="54">
        <f t="shared" si="51"/>
        <v>0</v>
      </c>
      <c r="AY96" s="54">
        <f t="shared" si="51"/>
        <v>0</v>
      </c>
      <c r="AZ96" s="54">
        <f t="shared" si="51"/>
        <v>0</v>
      </c>
      <c r="BA96" s="54">
        <f t="shared" si="51"/>
        <v>0</v>
      </c>
      <c r="BB96" s="54">
        <f t="shared" si="51"/>
        <v>0</v>
      </c>
      <c r="BC96" s="54">
        <f t="shared" si="51"/>
        <v>0</v>
      </c>
      <c r="BD96" s="54">
        <f t="shared" si="51"/>
        <v>0</v>
      </c>
      <c r="BE96" s="54">
        <f t="shared" si="51"/>
        <v>0</v>
      </c>
      <c r="BF96" s="54">
        <f t="shared" si="51"/>
        <v>0</v>
      </c>
      <c r="BG96" s="54">
        <f t="shared" si="51"/>
        <v>0</v>
      </c>
      <c r="BH96" s="54">
        <f t="shared" si="51"/>
        <v>0</v>
      </c>
      <c r="BI96" s="54">
        <f t="shared" si="51"/>
        <v>0</v>
      </c>
      <c r="BJ96" s="54">
        <f t="shared" si="51"/>
        <v>0</v>
      </c>
      <c r="BK96" s="54">
        <f t="shared" si="51"/>
        <v>0</v>
      </c>
      <c r="BL96" s="54">
        <f t="shared" si="51"/>
        <v>0</v>
      </c>
      <c r="BM96" s="54">
        <f t="shared" si="51"/>
        <v>0</v>
      </c>
      <c r="BN96" s="54">
        <f t="shared" si="51"/>
        <v>0</v>
      </c>
      <c r="BO96" s="54">
        <f t="shared" si="51"/>
        <v>0</v>
      </c>
      <c r="BP96" s="54">
        <f t="shared" si="51"/>
        <v>0</v>
      </c>
    </row>
    <row r="97" spans="3:68" x14ac:dyDescent="0.35">
      <c r="C97" s="9"/>
      <c r="D97" s="9"/>
      <c r="E97" s="189" t="s">
        <v>217</v>
      </c>
      <c r="F97" s="11">
        <f>IRR(I98:BP98,F5-1%)</f>
        <v>4.2488083108302765E-2</v>
      </c>
      <c r="G97" s="41" t="s">
        <v>16</v>
      </c>
      <c r="H97" s="41"/>
      <c r="I97" s="54">
        <f>I55+I59+I65+I72+I80+I87</f>
        <v>0</v>
      </c>
      <c r="J97" s="54">
        <f t="shared" ref="J97:BP97" si="52">J55+J59+J65+J72+J80+J87</f>
        <v>0</v>
      </c>
      <c r="K97" s="54">
        <f t="shared" si="52"/>
        <v>0</v>
      </c>
      <c r="L97" s="54">
        <f t="shared" si="52"/>
        <v>0</v>
      </c>
      <c r="M97" s="54">
        <f t="shared" si="52"/>
        <v>0</v>
      </c>
      <c r="N97" s="54">
        <f t="shared" si="52"/>
        <v>0</v>
      </c>
      <c r="O97" s="54">
        <f t="shared" si="52"/>
        <v>0</v>
      </c>
      <c r="P97" s="54">
        <f t="shared" si="52"/>
        <v>0</v>
      </c>
      <c r="Q97" s="54">
        <f t="shared" si="52"/>
        <v>0</v>
      </c>
      <c r="R97" s="54">
        <f t="shared" si="52"/>
        <v>0</v>
      </c>
      <c r="S97" s="54">
        <f t="shared" si="52"/>
        <v>0</v>
      </c>
      <c r="T97" s="54">
        <f t="shared" si="52"/>
        <v>0</v>
      </c>
      <c r="U97" s="54">
        <f t="shared" si="52"/>
        <v>0</v>
      </c>
      <c r="V97" s="54">
        <f t="shared" si="52"/>
        <v>0</v>
      </c>
      <c r="W97" s="54">
        <f t="shared" si="52"/>
        <v>0</v>
      </c>
      <c r="X97" s="54">
        <f t="shared" si="52"/>
        <v>0</v>
      </c>
      <c r="Y97" s="54">
        <f t="shared" si="52"/>
        <v>0</v>
      </c>
      <c r="Z97" s="54">
        <f t="shared" si="52"/>
        <v>0</v>
      </c>
      <c r="AA97" s="54">
        <f t="shared" si="52"/>
        <v>0</v>
      </c>
      <c r="AB97" s="54">
        <f t="shared" si="52"/>
        <v>0</v>
      </c>
      <c r="AC97" s="54">
        <f t="shared" si="52"/>
        <v>136466359.46443775</v>
      </c>
      <c r="AD97" s="54">
        <f t="shared" si="52"/>
        <v>0</v>
      </c>
      <c r="AE97" s="54">
        <f t="shared" si="52"/>
        <v>0</v>
      </c>
      <c r="AF97" s="54">
        <f t="shared" si="52"/>
        <v>0</v>
      </c>
      <c r="AG97" s="54">
        <f t="shared" si="52"/>
        <v>0</v>
      </c>
      <c r="AH97" s="54">
        <f t="shared" si="52"/>
        <v>0</v>
      </c>
      <c r="AI97" s="54">
        <f t="shared" si="52"/>
        <v>0</v>
      </c>
      <c r="AJ97" s="54">
        <f>AJ55+AJ59+AJ65+AJ72+AJ80+AJ87</f>
        <v>0</v>
      </c>
      <c r="AK97" s="54">
        <f t="shared" si="52"/>
        <v>0</v>
      </c>
      <c r="AL97" s="54">
        <f t="shared" si="52"/>
        <v>0</v>
      </c>
      <c r="AM97" s="54">
        <f t="shared" si="52"/>
        <v>0</v>
      </c>
      <c r="AN97" s="54">
        <f t="shared" si="52"/>
        <v>0</v>
      </c>
      <c r="AO97" s="54">
        <f t="shared" si="52"/>
        <v>0</v>
      </c>
      <c r="AP97" s="54">
        <f t="shared" si="52"/>
        <v>0</v>
      </c>
      <c r="AQ97" s="54">
        <f t="shared" si="52"/>
        <v>0</v>
      </c>
      <c r="AR97" s="54">
        <f t="shared" si="52"/>
        <v>0</v>
      </c>
      <c r="AS97" s="54">
        <f t="shared" si="52"/>
        <v>0</v>
      </c>
      <c r="AT97" s="54">
        <f t="shared" si="52"/>
        <v>0</v>
      </c>
      <c r="AU97" s="54">
        <f t="shared" si="52"/>
        <v>0</v>
      </c>
      <c r="AV97" s="54">
        <f t="shared" si="52"/>
        <v>0</v>
      </c>
      <c r="AW97" s="54">
        <f t="shared" si="52"/>
        <v>0</v>
      </c>
      <c r="AX97" s="54">
        <f t="shared" si="52"/>
        <v>0</v>
      </c>
      <c r="AY97" s="54">
        <f t="shared" si="52"/>
        <v>0</v>
      </c>
      <c r="AZ97" s="54">
        <f t="shared" si="52"/>
        <v>0</v>
      </c>
      <c r="BA97" s="54">
        <f t="shared" si="52"/>
        <v>0</v>
      </c>
      <c r="BB97" s="54">
        <f t="shared" si="52"/>
        <v>0</v>
      </c>
      <c r="BC97" s="54">
        <f t="shared" si="52"/>
        <v>0</v>
      </c>
      <c r="BD97" s="54">
        <f t="shared" si="52"/>
        <v>0</v>
      </c>
      <c r="BE97" s="54">
        <f t="shared" si="52"/>
        <v>0</v>
      </c>
      <c r="BF97" s="54">
        <f t="shared" si="52"/>
        <v>0</v>
      </c>
      <c r="BG97" s="54">
        <f t="shared" si="52"/>
        <v>0</v>
      </c>
      <c r="BH97" s="54">
        <f t="shared" si="52"/>
        <v>0</v>
      </c>
      <c r="BI97" s="54">
        <f t="shared" si="52"/>
        <v>0</v>
      </c>
      <c r="BJ97" s="54">
        <f t="shared" si="52"/>
        <v>0</v>
      </c>
      <c r="BK97" s="54">
        <f t="shared" si="52"/>
        <v>0</v>
      </c>
      <c r="BL97" s="54">
        <f t="shared" si="52"/>
        <v>0</v>
      </c>
      <c r="BM97" s="54">
        <f t="shared" si="52"/>
        <v>0</v>
      </c>
      <c r="BN97" s="54">
        <f t="shared" si="52"/>
        <v>0</v>
      </c>
      <c r="BO97" s="54">
        <f t="shared" si="52"/>
        <v>0</v>
      </c>
      <c r="BP97" s="54">
        <f t="shared" si="52"/>
        <v>0</v>
      </c>
    </row>
    <row r="98" spans="3:68" x14ac:dyDescent="0.35">
      <c r="C98" s="9"/>
      <c r="D98" s="9"/>
      <c r="E98" s="9"/>
      <c r="F98" s="29"/>
      <c r="G98" s="41" t="s">
        <v>48</v>
      </c>
      <c r="H98" s="41"/>
      <c r="I98" s="54">
        <f>I96+I97</f>
        <v>-59375000</v>
      </c>
      <c r="J98" s="54">
        <f t="shared" ref="J98:P98" si="53">J96+J97</f>
        <v>0</v>
      </c>
      <c r="K98" s="54">
        <f t="shared" si="53"/>
        <v>0</v>
      </c>
      <c r="L98" s="54">
        <f t="shared" si="53"/>
        <v>0</v>
      </c>
      <c r="M98" s="54">
        <f t="shared" si="53"/>
        <v>0</v>
      </c>
      <c r="N98" s="54">
        <f t="shared" si="53"/>
        <v>0</v>
      </c>
      <c r="O98" s="54">
        <f t="shared" si="53"/>
        <v>0</v>
      </c>
      <c r="P98" s="54">
        <f t="shared" si="53"/>
        <v>0</v>
      </c>
      <c r="Q98" s="54">
        <f>Q96+Q97</f>
        <v>0</v>
      </c>
      <c r="R98" s="54">
        <f>R96+R97</f>
        <v>0</v>
      </c>
      <c r="S98" s="54">
        <f>S96+S97</f>
        <v>0</v>
      </c>
      <c r="T98" s="54">
        <f>T96+T97</f>
        <v>0</v>
      </c>
      <c r="U98" s="54">
        <f>U96+U97</f>
        <v>0</v>
      </c>
      <c r="V98" s="54">
        <f t="shared" ref="V98:BP98" si="54">V96+V97</f>
        <v>0</v>
      </c>
      <c r="W98" s="54">
        <f t="shared" si="54"/>
        <v>0</v>
      </c>
      <c r="X98" s="54">
        <f t="shared" si="54"/>
        <v>0</v>
      </c>
      <c r="Y98" s="54">
        <f t="shared" si="54"/>
        <v>0</v>
      </c>
      <c r="Z98" s="54">
        <f t="shared" si="54"/>
        <v>0</v>
      </c>
      <c r="AA98" s="54">
        <f t="shared" si="54"/>
        <v>0</v>
      </c>
      <c r="AB98" s="54">
        <f t="shared" si="54"/>
        <v>0</v>
      </c>
      <c r="AC98" s="54">
        <f t="shared" si="54"/>
        <v>136466359.46443775</v>
      </c>
      <c r="AD98" s="54">
        <f t="shared" si="54"/>
        <v>0</v>
      </c>
      <c r="AE98" s="54">
        <f t="shared" si="54"/>
        <v>0</v>
      </c>
      <c r="AF98" s="54">
        <f t="shared" si="54"/>
        <v>0</v>
      </c>
      <c r="AG98" s="54">
        <f t="shared" si="54"/>
        <v>0</v>
      </c>
      <c r="AH98" s="54">
        <f t="shared" si="54"/>
        <v>0</v>
      </c>
      <c r="AI98" s="54">
        <f t="shared" si="54"/>
        <v>0</v>
      </c>
      <c r="AJ98" s="54">
        <f t="shared" si="54"/>
        <v>0</v>
      </c>
      <c r="AK98" s="54">
        <f t="shared" si="54"/>
        <v>0</v>
      </c>
      <c r="AL98" s="54">
        <f t="shared" si="54"/>
        <v>0</v>
      </c>
      <c r="AM98" s="54">
        <f t="shared" si="54"/>
        <v>0</v>
      </c>
      <c r="AN98" s="54">
        <f t="shared" si="54"/>
        <v>0</v>
      </c>
      <c r="AO98" s="54">
        <f t="shared" si="54"/>
        <v>0</v>
      </c>
      <c r="AP98" s="54">
        <f t="shared" si="54"/>
        <v>0</v>
      </c>
      <c r="AQ98" s="54">
        <f t="shared" si="54"/>
        <v>0</v>
      </c>
      <c r="AR98" s="54">
        <f t="shared" si="54"/>
        <v>0</v>
      </c>
      <c r="AS98" s="54">
        <f t="shared" si="54"/>
        <v>0</v>
      </c>
      <c r="AT98" s="54">
        <f t="shared" si="54"/>
        <v>0</v>
      </c>
      <c r="AU98" s="54">
        <f t="shared" si="54"/>
        <v>0</v>
      </c>
      <c r="AV98" s="54">
        <f t="shared" si="54"/>
        <v>0</v>
      </c>
      <c r="AW98" s="54">
        <f t="shared" si="54"/>
        <v>0</v>
      </c>
      <c r="AX98" s="54">
        <f t="shared" si="54"/>
        <v>0</v>
      </c>
      <c r="AY98" s="54">
        <f t="shared" si="54"/>
        <v>0</v>
      </c>
      <c r="AZ98" s="54">
        <f t="shared" si="54"/>
        <v>0</v>
      </c>
      <c r="BA98" s="54">
        <f t="shared" si="54"/>
        <v>0</v>
      </c>
      <c r="BB98" s="54">
        <f t="shared" si="54"/>
        <v>0</v>
      </c>
      <c r="BC98" s="54">
        <f t="shared" si="54"/>
        <v>0</v>
      </c>
      <c r="BD98" s="54">
        <f t="shared" si="54"/>
        <v>0</v>
      </c>
      <c r="BE98" s="54">
        <f t="shared" si="54"/>
        <v>0</v>
      </c>
      <c r="BF98" s="54">
        <f t="shared" si="54"/>
        <v>0</v>
      </c>
      <c r="BG98" s="54">
        <f t="shared" si="54"/>
        <v>0</v>
      </c>
      <c r="BH98" s="54">
        <f t="shared" si="54"/>
        <v>0</v>
      </c>
      <c r="BI98" s="54">
        <f t="shared" si="54"/>
        <v>0</v>
      </c>
      <c r="BJ98" s="54">
        <f t="shared" si="54"/>
        <v>0</v>
      </c>
      <c r="BK98" s="54">
        <f t="shared" si="54"/>
        <v>0</v>
      </c>
      <c r="BL98" s="54">
        <f t="shared" si="54"/>
        <v>0</v>
      </c>
      <c r="BM98" s="54">
        <f t="shared" si="54"/>
        <v>0</v>
      </c>
      <c r="BN98" s="54">
        <f t="shared" si="54"/>
        <v>0</v>
      </c>
      <c r="BO98" s="54">
        <f t="shared" si="54"/>
        <v>0</v>
      </c>
      <c r="BP98" s="54">
        <f t="shared" si="54"/>
        <v>0</v>
      </c>
    </row>
    <row r="99" spans="3:68" x14ac:dyDescent="0.35">
      <c r="C99" s="9"/>
      <c r="D99" s="9"/>
      <c r="E99" s="9"/>
      <c r="F99" s="21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3:68" x14ac:dyDescent="0.35">
      <c r="C100" s="9"/>
      <c r="D100" s="9"/>
      <c r="E100" s="9"/>
      <c r="F100" s="21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3:68" x14ac:dyDescent="0.35">
      <c r="C101" s="9"/>
      <c r="D101" s="9"/>
      <c r="E101" s="9"/>
      <c r="F101" s="21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3:68" x14ac:dyDescent="0.35">
      <c r="C102" s="9"/>
      <c r="D102" s="9"/>
      <c r="E102" s="9"/>
      <c r="F102" s="23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</row>
    <row r="103" spans="3:68" x14ac:dyDescent="0.35">
      <c r="C103" s="9"/>
      <c r="D103" s="9"/>
      <c r="E103" s="9"/>
      <c r="F103" s="20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</row>
    <row r="104" spans="3:68" x14ac:dyDescent="0.35">
      <c r="C104" s="9"/>
      <c r="D104" s="9"/>
      <c r="E104" s="9"/>
      <c r="F104" s="21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</row>
    <row r="105" spans="3:68" x14ac:dyDescent="0.35">
      <c r="C105" s="9"/>
      <c r="D105" s="9"/>
      <c r="E105" s="9"/>
      <c r="F105" s="21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3:68" x14ac:dyDescent="0.35">
      <c r="C106" s="9"/>
      <c r="D106" s="9"/>
      <c r="E106" s="9"/>
      <c r="F106" s="21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3:68" x14ac:dyDescent="0.35">
      <c r="C107" s="9"/>
      <c r="D107" s="9"/>
      <c r="E107" s="9"/>
      <c r="F107" s="21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3:68" x14ac:dyDescent="0.35">
      <c r="C108" s="9"/>
      <c r="D108" s="9"/>
      <c r="E108" s="9"/>
      <c r="F108" s="21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</row>
    <row r="109" spans="3:68" x14ac:dyDescent="0.35"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</row>
    <row r="110" spans="3:68" x14ac:dyDescent="0.35"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</row>
    <row r="111" spans="3:68" x14ac:dyDescent="0.35"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</row>
    <row r="112" spans="3:68" x14ac:dyDescent="0.35">
      <c r="C112" s="9"/>
      <c r="D112" s="9"/>
      <c r="E112" s="9"/>
      <c r="F112" s="23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</row>
    <row r="113" spans="3:18" x14ac:dyDescent="0.35">
      <c r="C113" s="9"/>
      <c r="D113" s="9"/>
      <c r="E113" s="9"/>
      <c r="F113" s="23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</row>
    <row r="114" spans="3:18" x14ac:dyDescent="0.35">
      <c r="C114" s="9"/>
      <c r="D114" s="9"/>
      <c r="E114" s="9"/>
      <c r="F114" s="23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</row>
    <row r="115" spans="3:18" x14ac:dyDescent="0.35">
      <c r="C115" s="9"/>
      <c r="D115" s="9"/>
      <c r="E115" s="9"/>
      <c r="F115" s="23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3:18" x14ac:dyDescent="0.35">
      <c r="C116" s="9"/>
      <c r="D116" s="9"/>
      <c r="E116" s="9"/>
      <c r="F116" s="23"/>
      <c r="G116" s="9"/>
      <c r="H116" s="9"/>
      <c r="I116" s="19"/>
      <c r="J116" s="19"/>
      <c r="K116" s="19"/>
      <c r="L116" s="19"/>
      <c r="M116" s="19"/>
      <c r="N116" s="19"/>
      <c r="O116" s="19"/>
      <c r="P116" s="19"/>
      <c r="Q116" s="9"/>
      <c r="R116" s="9"/>
    </row>
    <row r="117" spans="3:18" x14ac:dyDescent="0.35">
      <c r="C117" s="9"/>
      <c r="D117" s="9"/>
      <c r="E117" s="9"/>
      <c r="F117" s="23"/>
      <c r="G117" s="9"/>
      <c r="H117" s="9"/>
      <c r="I117" s="19"/>
      <c r="J117" s="19"/>
      <c r="K117" s="19"/>
      <c r="L117" s="19"/>
      <c r="M117" s="19"/>
      <c r="N117" s="19"/>
      <c r="O117" s="19"/>
      <c r="P117" s="19"/>
      <c r="Q117" s="9"/>
      <c r="R117" s="9"/>
    </row>
    <row r="118" spans="3:18" x14ac:dyDescent="0.35">
      <c r="C118" s="9"/>
      <c r="D118" s="9"/>
      <c r="E118" s="9"/>
      <c r="F118" s="23"/>
      <c r="G118" s="9"/>
      <c r="H118" s="9"/>
      <c r="I118" s="19"/>
      <c r="J118" s="19"/>
      <c r="K118" s="19"/>
      <c r="L118" s="19"/>
      <c r="M118" s="19"/>
      <c r="N118" s="19"/>
      <c r="O118" s="19"/>
      <c r="P118" s="19"/>
      <c r="Q118" s="9"/>
      <c r="R118" s="9"/>
    </row>
    <row r="119" spans="3:18" x14ac:dyDescent="0.35">
      <c r="C119" s="9"/>
      <c r="D119" s="9"/>
      <c r="E119" s="9"/>
      <c r="F119" s="23"/>
      <c r="G119" s="9"/>
      <c r="H119" s="9"/>
      <c r="I119" s="19"/>
      <c r="J119" s="19"/>
      <c r="K119" s="19"/>
      <c r="L119" s="19"/>
      <c r="M119" s="19"/>
      <c r="N119" s="19"/>
      <c r="O119" s="19"/>
      <c r="P119" s="19"/>
      <c r="Q119" s="9"/>
      <c r="R119" s="9"/>
    </row>
    <row r="120" spans="3:18" x14ac:dyDescent="0.35">
      <c r="C120" s="9"/>
      <c r="D120" s="9"/>
      <c r="E120" s="9"/>
      <c r="F120" s="23"/>
      <c r="G120" s="9"/>
      <c r="H120" s="9"/>
      <c r="I120" s="19"/>
      <c r="J120" s="19"/>
      <c r="K120" s="19"/>
      <c r="L120" s="19"/>
      <c r="M120" s="19"/>
      <c r="N120" s="19"/>
      <c r="O120" s="19"/>
      <c r="P120" s="19"/>
      <c r="Q120" s="9"/>
      <c r="R120" s="9"/>
    </row>
    <row r="121" spans="3:18" x14ac:dyDescent="0.35">
      <c r="C121" s="9"/>
      <c r="D121" s="9"/>
      <c r="E121" s="9"/>
      <c r="F121" s="9"/>
      <c r="G121" s="9"/>
      <c r="H121" s="9"/>
      <c r="I121" s="19"/>
      <c r="J121" s="19"/>
      <c r="K121" s="19"/>
      <c r="L121" s="19"/>
      <c r="M121" s="19"/>
      <c r="N121" s="19"/>
      <c r="O121" s="19"/>
      <c r="P121" s="19"/>
      <c r="Q121" s="9"/>
      <c r="R121" s="9"/>
    </row>
    <row r="122" spans="3:18" x14ac:dyDescent="0.35">
      <c r="C122" s="9"/>
      <c r="D122" s="9"/>
      <c r="E122" s="9"/>
      <c r="F122" s="9"/>
      <c r="G122" s="9"/>
      <c r="H122" s="9"/>
      <c r="I122" s="19"/>
      <c r="J122" s="19"/>
      <c r="K122" s="19"/>
      <c r="L122" s="19"/>
      <c r="M122" s="19"/>
      <c r="N122" s="19"/>
      <c r="O122" s="19"/>
      <c r="P122" s="19"/>
      <c r="Q122" s="9"/>
      <c r="R122" s="9"/>
    </row>
    <row r="123" spans="3:18" x14ac:dyDescent="0.35">
      <c r="C123" s="9"/>
      <c r="D123" s="9"/>
      <c r="E123" s="9"/>
      <c r="F123" s="9"/>
      <c r="G123" s="9"/>
      <c r="H123" s="9"/>
      <c r="I123" s="22"/>
      <c r="J123" s="19"/>
      <c r="K123" s="19"/>
      <c r="L123" s="19"/>
      <c r="M123" s="19"/>
      <c r="N123" s="19"/>
      <c r="O123" s="19"/>
      <c r="P123" s="19"/>
      <c r="Q123" s="9"/>
      <c r="R123" s="9"/>
    </row>
    <row r="124" spans="3:18" x14ac:dyDescent="0.35">
      <c r="C124" s="9"/>
      <c r="D124" s="9"/>
      <c r="E124" s="9"/>
      <c r="F124" s="9"/>
      <c r="G124" s="9"/>
      <c r="H124" s="9"/>
      <c r="I124" s="22"/>
      <c r="J124" s="22"/>
      <c r="K124" s="22"/>
      <c r="L124" s="22"/>
      <c r="M124" s="22"/>
      <c r="N124" s="22"/>
      <c r="O124" s="22"/>
      <c r="P124" s="22"/>
      <c r="Q124" s="9"/>
      <c r="R124" s="9"/>
    </row>
    <row r="125" spans="3:18" x14ac:dyDescent="0.35">
      <c r="C125" s="9"/>
      <c r="D125" s="9"/>
      <c r="E125" s="9"/>
      <c r="F125" s="9"/>
      <c r="G125" s="9"/>
      <c r="H125" s="9"/>
      <c r="I125" s="24"/>
      <c r="J125" s="22"/>
      <c r="K125" s="22"/>
      <c r="L125" s="22"/>
      <c r="M125" s="22"/>
      <c r="N125" s="22"/>
      <c r="O125" s="22"/>
      <c r="P125" s="22"/>
      <c r="Q125" s="9"/>
      <c r="R125" s="9"/>
    </row>
    <row r="126" spans="3:18" x14ac:dyDescent="0.35">
      <c r="C126" s="9"/>
      <c r="D126" s="9"/>
      <c r="E126" s="9"/>
      <c r="F126" s="9"/>
      <c r="G126" s="9"/>
      <c r="H126" s="9"/>
      <c r="I126" s="22"/>
      <c r="J126" s="22"/>
      <c r="K126" s="22"/>
      <c r="L126" s="22"/>
      <c r="M126" s="22"/>
      <c r="N126" s="22"/>
      <c r="O126" s="22"/>
      <c r="P126" s="22"/>
      <c r="Q126" s="9"/>
      <c r="R126" s="9"/>
    </row>
    <row r="127" spans="3:18" x14ac:dyDescent="0.35">
      <c r="C127" s="9"/>
      <c r="D127" s="9"/>
      <c r="E127" s="9"/>
      <c r="F127" s="9"/>
      <c r="G127" s="9"/>
      <c r="H127" s="9"/>
      <c r="I127" s="22"/>
      <c r="J127" s="22"/>
      <c r="K127" s="22"/>
      <c r="L127" s="22"/>
      <c r="M127" s="22"/>
      <c r="N127" s="22"/>
      <c r="O127" s="22"/>
      <c r="P127" s="22"/>
      <c r="Q127" s="9"/>
      <c r="R127" s="9"/>
    </row>
    <row r="128" spans="3:18" x14ac:dyDescent="0.35">
      <c r="C128" s="9"/>
      <c r="D128" s="9"/>
      <c r="E128" s="9"/>
      <c r="F128" s="9"/>
      <c r="G128" s="9"/>
      <c r="H128" s="9"/>
      <c r="I128" s="22"/>
      <c r="J128" s="22"/>
      <c r="K128" s="22"/>
      <c r="L128" s="22"/>
      <c r="M128" s="22"/>
      <c r="N128" s="22"/>
      <c r="O128" s="22"/>
      <c r="P128" s="22"/>
      <c r="Q128" s="9"/>
      <c r="R128" s="9"/>
    </row>
    <row r="129" spans="3:18" x14ac:dyDescent="0.35">
      <c r="C129" s="9"/>
      <c r="D129" s="9"/>
      <c r="E129" s="9"/>
      <c r="F129" s="23"/>
      <c r="G129" s="9"/>
      <c r="H129" s="9"/>
      <c r="I129" s="25"/>
      <c r="J129" s="25"/>
      <c r="K129" s="25"/>
      <c r="L129" s="25"/>
      <c r="M129" s="25"/>
      <c r="N129" s="25"/>
      <c r="O129" s="25"/>
      <c r="P129" s="25"/>
      <c r="Q129" s="9"/>
      <c r="R129" s="9"/>
    </row>
    <row r="130" spans="3:18" x14ac:dyDescent="0.35">
      <c r="C130" s="9"/>
      <c r="D130" s="9"/>
      <c r="E130" s="9"/>
      <c r="F130" s="27"/>
      <c r="G130" s="9"/>
      <c r="H130" s="9"/>
      <c r="I130" s="25"/>
      <c r="J130" s="25"/>
      <c r="K130" s="25"/>
      <c r="L130" s="25"/>
      <c r="M130" s="25"/>
      <c r="N130" s="25"/>
      <c r="O130" s="25"/>
      <c r="P130" s="25"/>
      <c r="Q130" s="9"/>
      <c r="R130" s="9"/>
    </row>
    <row r="131" spans="3:18" x14ac:dyDescent="0.35">
      <c r="C131" s="9"/>
      <c r="D131" s="9"/>
      <c r="E131" s="9"/>
      <c r="F131" s="25"/>
      <c r="G131" s="9"/>
      <c r="H131" s="9"/>
      <c r="I131" s="25"/>
      <c r="J131" s="25"/>
      <c r="K131" s="25"/>
      <c r="L131" s="25"/>
      <c r="M131" s="25"/>
      <c r="N131" s="25"/>
      <c r="O131" s="25"/>
      <c r="P131" s="25"/>
      <c r="Q131" s="9"/>
      <c r="R131" s="9"/>
    </row>
    <row r="132" spans="3:18" x14ac:dyDescent="0.35">
      <c r="C132" s="9"/>
      <c r="D132" s="9"/>
      <c r="E132" s="9"/>
      <c r="F132" s="27"/>
      <c r="G132" s="9"/>
      <c r="H132" s="9"/>
      <c r="I132" s="25"/>
      <c r="J132" s="25"/>
      <c r="K132" s="25"/>
      <c r="L132" s="25"/>
      <c r="M132" s="25"/>
      <c r="N132" s="25"/>
      <c r="O132" s="25"/>
      <c r="P132" s="25"/>
      <c r="Q132" s="9"/>
      <c r="R132" s="9"/>
    </row>
    <row r="133" spans="3:18" x14ac:dyDescent="0.35">
      <c r="C133" s="9"/>
      <c r="D133" s="9"/>
      <c r="E133" s="9"/>
      <c r="F133" s="25"/>
      <c r="G133" s="9"/>
      <c r="H133" s="9"/>
      <c r="I133" s="19"/>
      <c r="J133" s="19"/>
      <c r="K133" s="19"/>
      <c r="L133" s="19"/>
      <c r="M133" s="19"/>
      <c r="N133" s="19"/>
      <c r="O133" s="19"/>
      <c r="P133" s="19"/>
      <c r="Q133" s="9"/>
      <c r="R133" s="9"/>
    </row>
    <row r="134" spans="3:18" x14ac:dyDescent="0.35">
      <c r="C134" s="9"/>
      <c r="D134" s="9"/>
      <c r="E134" s="9"/>
      <c r="F134" s="25"/>
      <c r="G134" s="9"/>
      <c r="H134" s="9"/>
      <c r="I134" s="19"/>
      <c r="J134" s="19"/>
      <c r="K134" s="19"/>
      <c r="L134" s="19"/>
      <c r="M134" s="19"/>
      <c r="N134" s="19"/>
      <c r="O134" s="19"/>
      <c r="P134" s="19"/>
      <c r="Q134" s="9"/>
      <c r="R134" s="9"/>
    </row>
    <row r="135" spans="3:18" x14ac:dyDescent="0.35">
      <c r="C135" s="9"/>
      <c r="D135" s="9"/>
      <c r="E135" s="9"/>
      <c r="F135" s="25"/>
      <c r="G135" s="9"/>
      <c r="H135" s="9"/>
      <c r="I135" s="19"/>
      <c r="J135" s="19"/>
      <c r="K135" s="19"/>
      <c r="L135" s="19"/>
      <c r="M135" s="19"/>
      <c r="N135" s="19"/>
      <c r="O135" s="19"/>
      <c r="P135" s="19"/>
      <c r="Q135" s="9"/>
      <c r="R135" s="9"/>
    </row>
    <row r="136" spans="3:18" x14ac:dyDescent="0.35">
      <c r="C136" s="9"/>
      <c r="D136" s="9"/>
      <c r="E136" s="9"/>
      <c r="F136" s="27"/>
      <c r="G136" s="26"/>
      <c r="H136" s="26"/>
      <c r="I136" s="19"/>
      <c r="J136" s="19"/>
      <c r="K136" s="19"/>
      <c r="L136" s="19"/>
      <c r="M136" s="19"/>
      <c r="N136" s="19"/>
      <c r="O136" s="19"/>
      <c r="P136" s="19"/>
      <c r="Q136" s="9"/>
      <c r="R136" s="9"/>
    </row>
    <row r="137" spans="3:18" x14ac:dyDescent="0.35">
      <c r="C137" s="9"/>
      <c r="D137" s="9"/>
      <c r="E137" s="9"/>
      <c r="F137" s="27"/>
      <c r="G137" s="9"/>
      <c r="H137" s="9"/>
      <c r="I137" s="19"/>
      <c r="J137" s="19"/>
      <c r="K137" s="19"/>
      <c r="L137" s="19"/>
      <c r="M137" s="19"/>
      <c r="N137" s="19"/>
      <c r="O137" s="19"/>
      <c r="P137" s="19"/>
      <c r="Q137" s="9"/>
      <c r="R137" s="9"/>
    </row>
    <row r="138" spans="3:18" x14ac:dyDescent="0.35">
      <c r="C138" s="9"/>
      <c r="D138" s="9"/>
      <c r="E138" s="9"/>
      <c r="F138" s="25"/>
      <c r="G138" s="9"/>
      <c r="H138" s="9"/>
      <c r="I138" s="19"/>
      <c r="J138" s="19"/>
      <c r="K138" s="19"/>
      <c r="L138" s="19"/>
      <c r="M138" s="19"/>
      <c r="N138" s="19"/>
      <c r="O138" s="19"/>
      <c r="P138" s="19"/>
      <c r="Q138" s="9"/>
      <c r="R138" s="9"/>
    </row>
    <row r="139" spans="3:18" x14ac:dyDescent="0.35">
      <c r="C139" s="9"/>
      <c r="D139" s="9"/>
      <c r="E139" s="9"/>
      <c r="F139" s="25"/>
      <c r="G139" s="9"/>
      <c r="H139" s="9"/>
      <c r="I139" s="19"/>
      <c r="J139" s="19"/>
      <c r="K139" s="19"/>
      <c r="L139" s="19"/>
      <c r="M139" s="19"/>
      <c r="N139" s="19"/>
      <c r="O139" s="19"/>
      <c r="P139" s="19"/>
      <c r="Q139" s="9"/>
      <c r="R139" s="9"/>
    </row>
    <row r="140" spans="3:18" x14ac:dyDescent="0.35">
      <c r="C140" s="9"/>
      <c r="D140" s="9"/>
      <c r="E140" s="9"/>
      <c r="F140" s="25"/>
      <c r="G140" s="9"/>
      <c r="H140" s="9"/>
      <c r="I140" s="19"/>
      <c r="J140" s="19"/>
      <c r="K140" s="19"/>
      <c r="L140" s="19"/>
      <c r="M140" s="19"/>
      <c r="N140" s="19"/>
      <c r="O140" s="19"/>
      <c r="P140" s="19"/>
      <c r="Q140" s="9"/>
      <c r="R140" s="9"/>
    </row>
    <row r="141" spans="3:18" x14ac:dyDescent="0.35">
      <c r="C141" s="9"/>
      <c r="D141" s="9"/>
      <c r="E141" s="9"/>
      <c r="F141" s="28"/>
      <c r="G141" s="26"/>
      <c r="H141" s="26"/>
      <c r="I141" s="19"/>
      <c r="J141" s="19"/>
      <c r="K141" s="19"/>
      <c r="L141" s="19"/>
      <c r="M141" s="19"/>
      <c r="N141" s="19"/>
      <c r="O141" s="19"/>
      <c r="P141" s="19"/>
      <c r="Q141" s="9"/>
      <c r="R141" s="9"/>
    </row>
    <row r="142" spans="3:18" x14ac:dyDescent="0.35">
      <c r="C142" s="9"/>
      <c r="D142" s="9"/>
      <c r="E142" s="9"/>
      <c r="F142" s="28"/>
      <c r="G142" s="26"/>
      <c r="H142" s="26"/>
      <c r="I142" s="19"/>
      <c r="J142" s="19"/>
      <c r="K142" s="19"/>
      <c r="L142" s="19"/>
      <c r="M142" s="19"/>
      <c r="N142" s="19"/>
      <c r="O142" s="19"/>
      <c r="P142" s="19"/>
      <c r="Q142" s="9"/>
      <c r="R142" s="9"/>
    </row>
    <row r="143" spans="3:18" x14ac:dyDescent="0.35">
      <c r="C143" s="9"/>
      <c r="D143" s="9"/>
      <c r="E143" s="9"/>
      <c r="F143" s="28"/>
      <c r="G143" s="9"/>
      <c r="H143" s="9"/>
      <c r="I143" s="19"/>
      <c r="J143" s="19"/>
      <c r="K143" s="19"/>
      <c r="L143" s="19"/>
      <c r="M143" s="19"/>
      <c r="N143" s="19"/>
      <c r="O143" s="19"/>
      <c r="P143" s="19"/>
      <c r="Q143" s="9"/>
      <c r="R143" s="9"/>
    </row>
    <row r="144" spans="3:18" x14ac:dyDescent="0.35">
      <c r="C144" s="9"/>
      <c r="D144" s="9"/>
      <c r="E144" s="9"/>
      <c r="F144" s="28"/>
      <c r="G144" s="9"/>
      <c r="H144" s="9"/>
      <c r="I144" s="19"/>
      <c r="J144" s="19"/>
      <c r="K144" s="19"/>
      <c r="L144" s="19"/>
      <c r="M144" s="19"/>
      <c r="N144" s="19"/>
      <c r="O144" s="19"/>
      <c r="P144" s="19"/>
      <c r="Q144" s="9"/>
      <c r="R144" s="9"/>
    </row>
    <row r="145" spans="3:18" x14ac:dyDescent="0.35">
      <c r="C145" s="9"/>
      <c r="D145" s="9"/>
      <c r="E145" s="9"/>
      <c r="F145" s="25"/>
      <c r="G145" s="9"/>
      <c r="H145" s="9"/>
      <c r="I145" s="19"/>
      <c r="J145" s="19"/>
      <c r="K145" s="19"/>
      <c r="L145" s="19"/>
      <c r="M145" s="19"/>
      <c r="N145" s="19"/>
      <c r="O145" s="19"/>
      <c r="P145" s="19"/>
      <c r="Q145" s="9"/>
      <c r="R145" s="9"/>
    </row>
    <row r="146" spans="3:18" x14ac:dyDescent="0.35">
      <c r="C146" s="9"/>
      <c r="D146" s="9"/>
      <c r="E146" s="9"/>
      <c r="F146" s="27"/>
      <c r="G146" s="9"/>
      <c r="H146" s="9"/>
      <c r="I146" s="19"/>
      <c r="J146" s="19"/>
      <c r="K146" s="19"/>
      <c r="L146" s="19"/>
      <c r="M146" s="19"/>
      <c r="N146" s="19"/>
      <c r="O146" s="19"/>
      <c r="P146" s="19"/>
      <c r="Q146" s="9"/>
      <c r="R146" s="9"/>
    </row>
    <row r="147" spans="3:18" x14ac:dyDescent="0.35">
      <c r="C147" s="9"/>
      <c r="D147" s="9"/>
      <c r="E147" s="9"/>
      <c r="F147" s="9"/>
      <c r="G147" s="9"/>
      <c r="H147" s="9"/>
      <c r="I147" s="19"/>
      <c r="J147" s="19"/>
      <c r="K147" s="19"/>
      <c r="L147" s="19"/>
      <c r="M147" s="19"/>
      <c r="N147" s="19"/>
      <c r="O147" s="19"/>
      <c r="P147" s="19"/>
      <c r="Q147" s="9"/>
      <c r="R147" s="9"/>
    </row>
    <row r="148" spans="3:18" x14ac:dyDescent="0.35">
      <c r="C148" s="9"/>
      <c r="D148" s="9"/>
      <c r="E148" s="9"/>
      <c r="F148" s="9"/>
      <c r="G148" s="9"/>
      <c r="H148" s="9"/>
      <c r="I148" s="19"/>
      <c r="J148" s="19"/>
      <c r="K148" s="19"/>
      <c r="L148" s="19"/>
      <c r="M148" s="19"/>
      <c r="N148" s="19"/>
      <c r="O148" s="19"/>
      <c r="P148" s="19"/>
      <c r="Q148" s="9"/>
      <c r="R148" s="9"/>
    </row>
    <row r="149" spans="3:18" x14ac:dyDescent="0.35">
      <c r="E149" s="9"/>
      <c r="F149" s="9"/>
      <c r="G149" s="9"/>
      <c r="H149" s="9"/>
      <c r="I149" s="19"/>
      <c r="J149" s="19"/>
      <c r="K149" s="19"/>
      <c r="L149" s="19"/>
      <c r="M149" s="19"/>
      <c r="N149" s="19"/>
      <c r="O149" s="19"/>
      <c r="P149" s="19"/>
      <c r="Q149" s="9"/>
      <c r="R149" s="9"/>
    </row>
    <row r="150" spans="3:18" x14ac:dyDescent="0.35">
      <c r="F150" s="9"/>
      <c r="G150" s="9"/>
      <c r="H150" s="9"/>
      <c r="I150" s="19"/>
      <c r="J150" s="19"/>
      <c r="K150" s="19"/>
      <c r="L150" s="19"/>
      <c r="M150" s="19"/>
      <c r="N150" s="19"/>
      <c r="O150" s="19"/>
      <c r="P150" s="19"/>
      <c r="Q150" s="9"/>
      <c r="R150" s="9"/>
    </row>
    <row r="151" spans="3:18" x14ac:dyDescent="0.35">
      <c r="G151" s="9"/>
      <c r="H151" s="9"/>
      <c r="I151" s="19"/>
      <c r="J151" s="19"/>
      <c r="K151" s="19"/>
      <c r="L151" s="19"/>
      <c r="M151" s="19"/>
      <c r="N151" s="19"/>
      <c r="O151" s="19"/>
      <c r="P151" s="19"/>
      <c r="Q151" s="9"/>
      <c r="R151" s="9"/>
    </row>
    <row r="152" spans="3:18" x14ac:dyDescent="0.35">
      <c r="G152" s="9"/>
      <c r="H152" s="9"/>
      <c r="I152" s="19"/>
      <c r="J152" s="19"/>
      <c r="K152" s="19"/>
      <c r="L152" s="19"/>
      <c r="M152" s="19"/>
      <c r="N152" s="19"/>
      <c r="O152" s="19"/>
      <c r="P152" s="19"/>
      <c r="Q152" s="9"/>
      <c r="R152" s="9"/>
    </row>
    <row r="153" spans="3:18" x14ac:dyDescent="0.35">
      <c r="G153" s="9"/>
      <c r="H153" s="9"/>
      <c r="I153" s="25"/>
      <c r="J153" s="25"/>
      <c r="K153" s="25"/>
      <c r="L153" s="25"/>
      <c r="M153" s="25"/>
      <c r="N153" s="25"/>
      <c r="O153" s="25"/>
      <c r="P153" s="25"/>
      <c r="Q153" s="9"/>
      <c r="R153" s="9"/>
    </row>
    <row r="154" spans="3:18" x14ac:dyDescent="0.35">
      <c r="G154" s="9"/>
      <c r="H154" s="9"/>
      <c r="I154" s="25"/>
      <c r="J154" s="25"/>
      <c r="K154" s="25"/>
      <c r="L154" s="25"/>
      <c r="M154" s="25"/>
      <c r="N154" s="25"/>
      <c r="O154" s="25"/>
      <c r="P154" s="25"/>
      <c r="Q154" s="9"/>
      <c r="R154" s="9"/>
    </row>
    <row r="155" spans="3:18" x14ac:dyDescent="0.35">
      <c r="G155" s="9"/>
      <c r="H155" s="9"/>
      <c r="I155" s="25"/>
      <c r="J155" s="25"/>
      <c r="K155" s="25"/>
      <c r="L155" s="25"/>
      <c r="M155" s="25"/>
      <c r="N155" s="25"/>
      <c r="O155" s="25"/>
      <c r="P155" s="25"/>
      <c r="Q155" s="9"/>
      <c r="R155" s="9"/>
    </row>
    <row r="156" spans="3:18" x14ac:dyDescent="0.35">
      <c r="G156" s="9"/>
      <c r="H156" s="9"/>
      <c r="I156" s="22"/>
      <c r="J156" s="22"/>
      <c r="K156" s="22"/>
      <c r="L156" s="22"/>
      <c r="M156" s="22"/>
      <c r="N156" s="22"/>
      <c r="O156" s="22"/>
      <c r="P156" s="22"/>
      <c r="Q156" s="9"/>
      <c r="R156" s="9"/>
    </row>
    <row r="157" spans="3:18" x14ac:dyDescent="0.35">
      <c r="G157" s="9"/>
      <c r="H157" s="9"/>
      <c r="I157" s="22"/>
      <c r="J157" s="22"/>
      <c r="K157" s="22"/>
      <c r="L157" s="22"/>
      <c r="M157" s="22"/>
      <c r="N157" s="22"/>
      <c r="O157" s="22"/>
      <c r="P157" s="22"/>
      <c r="Q157" s="9"/>
      <c r="R157" s="9"/>
    </row>
    <row r="158" spans="3:18" x14ac:dyDescent="0.35">
      <c r="G158" s="9"/>
      <c r="H158" s="9"/>
      <c r="I158" s="19"/>
      <c r="J158" s="19"/>
      <c r="K158" s="19"/>
      <c r="L158" s="19"/>
      <c r="M158" s="19"/>
      <c r="N158" s="19"/>
      <c r="O158" s="19"/>
      <c r="P158" s="19"/>
      <c r="Q158" s="9"/>
      <c r="R158" s="9"/>
    </row>
    <row r="159" spans="3:18" x14ac:dyDescent="0.35">
      <c r="G159" s="9"/>
      <c r="H159" s="9"/>
      <c r="I159" s="19"/>
      <c r="J159" s="19"/>
      <c r="K159" s="19"/>
      <c r="L159" s="19"/>
      <c r="M159" s="19"/>
      <c r="N159" s="19"/>
      <c r="O159" s="19"/>
      <c r="P159" s="19"/>
      <c r="Q159" s="9"/>
      <c r="R159" s="9"/>
    </row>
    <row r="160" spans="3:18" x14ac:dyDescent="0.35">
      <c r="G160" s="9"/>
      <c r="H160" s="9"/>
      <c r="I160" s="19"/>
      <c r="J160" s="19"/>
      <c r="K160" s="19"/>
      <c r="L160" s="19"/>
      <c r="M160" s="19"/>
      <c r="N160" s="19"/>
      <c r="O160" s="19"/>
      <c r="P160" s="19"/>
      <c r="Q160" s="9"/>
      <c r="R160" s="9"/>
    </row>
    <row r="161" spans="7:18" x14ac:dyDescent="0.35">
      <c r="G161" s="9"/>
      <c r="H161" s="9"/>
      <c r="I161" s="19"/>
      <c r="J161" s="19"/>
      <c r="K161" s="19"/>
      <c r="L161" s="19"/>
      <c r="M161" s="19"/>
      <c r="N161" s="19"/>
      <c r="O161" s="19"/>
      <c r="P161" s="19"/>
      <c r="Q161" s="9"/>
      <c r="R161" s="9"/>
    </row>
    <row r="162" spans="7:18" x14ac:dyDescent="0.35">
      <c r="G162" s="9"/>
      <c r="H162" s="9"/>
      <c r="I162" s="19"/>
      <c r="J162" s="19"/>
      <c r="K162" s="19"/>
      <c r="L162" s="19"/>
      <c r="M162" s="19"/>
      <c r="N162" s="19"/>
      <c r="O162" s="19"/>
      <c r="P162" s="19"/>
      <c r="Q162" s="9"/>
      <c r="R162" s="9"/>
    </row>
    <row r="163" spans="7:18" x14ac:dyDescent="0.35">
      <c r="G163" s="9"/>
      <c r="H163" s="9"/>
      <c r="I163" s="19"/>
      <c r="J163" s="19"/>
      <c r="K163" s="19"/>
      <c r="L163" s="19"/>
      <c r="M163" s="19"/>
      <c r="N163" s="19"/>
      <c r="O163" s="19"/>
      <c r="P163" s="19"/>
      <c r="Q163" s="9"/>
      <c r="R163" s="9"/>
    </row>
    <row r="164" spans="7:18" x14ac:dyDescent="0.35">
      <c r="G164" s="9"/>
      <c r="H164" s="9"/>
      <c r="I164" s="19"/>
      <c r="J164" s="19"/>
      <c r="K164" s="19"/>
      <c r="L164" s="19"/>
      <c r="M164" s="19"/>
      <c r="N164" s="19"/>
      <c r="O164" s="19"/>
      <c r="P164" s="19"/>
      <c r="Q164" s="9"/>
      <c r="R164" s="9"/>
    </row>
    <row r="165" spans="7:18" x14ac:dyDescent="0.35">
      <c r="G165" s="9"/>
      <c r="H165" s="9"/>
      <c r="I165" s="19"/>
      <c r="J165" s="19"/>
      <c r="K165" s="19"/>
      <c r="L165" s="19"/>
      <c r="M165" s="19"/>
      <c r="N165" s="19"/>
      <c r="O165" s="19"/>
      <c r="P165" s="19"/>
      <c r="Q165" s="9"/>
      <c r="R165" s="9"/>
    </row>
    <row r="166" spans="7:18" x14ac:dyDescent="0.35">
      <c r="G166" s="9"/>
      <c r="H166" s="9"/>
      <c r="I166" s="19"/>
      <c r="J166" s="19"/>
      <c r="K166" s="19"/>
      <c r="L166" s="19"/>
      <c r="M166" s="19"/>
      <c r="N166" s="19"/>
      <c r="O166" s="19"/>
      <c r="P166" s="19"/>
      <c r="Q166" s="9"/>
      <c r="R166" s="9"/>
    </row>
    <row r="167" spans="7:18" x14ac:dyDescent="0.35"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7:18" x14ac:dyDescent="0.35"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</row>
    <row r="169" spans="7:18" x14ac:dyDescent="0.35"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</row>
    <row r="170" spans="7:18" x14ac:dyDescent="0.35"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</row>
    <row r="171" spans="7:18" x14ac:dyDescent="0.35"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7:18" x14ac:dyDescent="0.35"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</sheetData>
  <mergeCells count="1">
    <mergeCell ref="B4:D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I1219"/>
  <sheetViews>
    <sheetView zoomScale="70" zoomScaleNormal="70" workbookViewId="0">
      <selection activeCell="B15" sqref="B15"/>
    </sheetView>
  </sheetViews>
  <sheetFormatPr defaultRowHeight="14.5" x14ac:dyDescent="0.35"/>
  <cols>
    <col min="1" max="1" width="8.81640625" style="30"/>
    <col min="2" max="2" width="10.54296875" style="30" bestFit="1" customWidth="1"/>
    <col min="3" max="3" width="29.453125" style="30" customWidth="1"/>
    <col min="4" max="4" width="21.54296875" style="30" customWidth="1"/>
    <col min="5" max="16" width="8.81640625" style="30"/>
    <col min="18" max="18" width="16.453125" customWidth="1"/>
    <col min="19" max="19" width="5" customWidth="1"/>
    <col min="20" max="20" width="16.54296875" customWidth="1"/>
    <col min="21" max="21" width="6.54296875" style="30" customWidth="1"/>
    <col min="22" max="25" width="8.81640625" style="30"/>
    <col min="26" max="26" width="15.453125" customWidth="1"/>
    <col min="27" max="293" width="20.81640625" customWidth="1"/>
  </cols>
  <sheetData>
    <row r="1" spans="2:295" s="30" customFormat="1" x14ac:dyDescent="0.35"/>
    <row r="2" spans="2:295" ht="58" x14ac:dyDescent="0.35">
      <c r="C2" s="285"/>
      <c r="E2" s="232"/>
      <c r="Q2" s="30"/>
      <c r="R2" s="30"/>
      <c r="S2" s="30"/>
      <c r="T2" s="30"/>
      <c r="Z2" s="231" t="s">
        <v>261</v>
      </c>
      <c r="AA2" s="233" t="s">
        <v>323</v>
      </c>
      <c r="AB2" s="233" t="s">
        <v>372</v>
      </c>
      <c r="AC2" s="233" t="s">
        <v>277</v>
      </c>
      <c r="AD2" s="233" t="s">
        <v>274</v>
      </c>
      <c r="AE2" s="233" t="s">
        <v>292</v>
      </c>
      <c r="AF2" s="233" t="s">
        <v>272</v>
      </c>
      <c r="AG2" s="233" t="s">
        <v>373</v>
      </c>
      <c r="AH2" s="233" t="s">
        <v>273</v>
      </c>
      <c r="AI2" s="233" t="s">
        <v>318</v>
      </c>
      <c r="AJ2" s="233" t="s">
        <v>374</v>
      </c>
      <c r="AK2" s="233" t="s">
        <v>375</v>
      </c>
      <c r="AL2" s="233" t="s">
        <v>376</v>
      </c>
      <c r="AM2" s="233" t="s">
        <v>377</v>
      </c>
      <c r="AN2" s="233" t="s">
        <v>378</v>
      </c>
      <c r="AO2" s="233" t="s">
        <v>379</v>
      </c>
      <c r="AP2" s="233" t="s">
        <v>380</v>
      </c>
      <c r="AQ2" s="233" t="s">
        <v>326</v>
      </c>
      <c r="AR2" s="233" t="s">
        <v>308</v>
      </c>
      <c r="AS2" s="233" t="s">
        <v>381</v>
      </c>
      <c r="AT2" s="233" t="s">
        <v>382</v>
      </c>
      <c r="AU2" s="233" t="s">
        <v>383</v>
      </c>
      <c r="AV2" s="233" t="s">
        <v>286</v>
      </c>
      <c r="AW2" s="233" t="s">
        <v>384</v>
      </c>
      <c r="AX2" s="233" t="s">
        <v>385</v>
      </c>
      <c r="AY2" s="233" t="s">
        <v>386</v>
      </c>
      <c r="AZ2" s="233" t="s">
        <v>387</v>
      </c>
      <c r="BA2" s="233" t="s">
        <v>388</v>
      </c>
      <c r="BB2" s="233" t="s">
        <v>280</v>
      </c>
      <c r="BC2" s="233" t="s">
        <v>389</v>
      </c>
      <c r="BD2" s="233" t="s">
        <v>390</v>
      </c>
      <c r="BE2" s="233" t="s">
        <v>329</v>
      </c>
      <c r="BF2" s="233" t="s">
        <v>391</v>
      </c>
      <c r="BG2" s="233" t="s">
        <v>333</v>
      </c>
      <c r="BH2" s="233" t="s">
        <v>296</v>
      </c>
      <c r="BI2" s="233" t="s">
        <v>304</v>
      </c>
      <c r="BJ2" s="233" t="s">
        <v>392</v>
      </c>
      <c r="BK2" s="233" t="s">
        <v>393</v>
      </c>
      <c r="BL2" s="233" t="s">
        <v>300</v>
      </c>
      <c r="BM2" s="233" t="s">
        <v>394</v>
      </c>
      <c r="BN2" s="233" t="s">
        <v>395</v>
      </c>
      <c r="BO2" s="233" t="s">
        <v>396</v>
      </c>
      <c r="BP2" s="233" t="s">
        <v>397</v>
      </c>
      <c r="BQ2" s="233" t="s">
        <v>278</v>
      </c>
      <c r="BR2" s="233" t="s">
        <v>398</v>
      </c>
      <c r="BS2" s="233" t="s">
        <v>399</v>
      </c>
      <c r="BT2" s="233" t="s">
        <v>400</v>
      </c>
      <c r="BU2" s="233" t="s">
        <v>401</v>
      </c>
      <c r="BV2" s="233" t="s">
        <v>402</v>
      </c>
      <c r="BW2" s="233" t="s">
        <v>403</v>
      </c>
      <c r="BX2" s="233" t="s">
        <v>404</v>
      </c>
      <c r="BY2" s="233" t="s">
        <v>405</v>
      </c>
      <c r="BZ2" s="233" t="s">
        <v>309</v>
      </c>
      <c r="CA2" s="233" t="s">
        <v>317</v>
      </c>
      <c r="CB2" s="233" t="s">
        <v>406</v>
      </c>
      <c r="CC2" s="233" t="s">
        <v>407</v>
      </c>
      <c r="CD2" s="233" t="s">
        <v>291</v>
      </c>
      <c r="CE2" s="233" t="s">
        <v>408</v>
      </c>
      <c r="CF2" s="233" t="s">
        <v>409</v>
      </c>
      <c r="CG2" s="233" t="s">
        <v>410</v>
      </c>
      <c r="CH2" s="233" t="s">
        <v>321</v>
      </c>
      <c r="CI2" s="233" t="s">
        <v>411</v>
      </c>
      <c r="CJ2" s="233" t="s">
        <v>412</v>
      </c>
      <c r="CK2" s="233" t="s">
        <v>413</v>
      </c>
      <c r="CL2" s="233" t="s">
        <v>314</v>
      </c>
      <c r="CM2" s="233" t="s">
        <v>306</v>
      </c>
      <c r="CN2" s="233" t="s">
        <v>328</v>
      </c>
      <c r="CO2" s="233" t="s">
        <v>414</v>
      </c>
      <c r="CP2" s="233" t="s">
        <v>415</v>
      </c>
      <c r="CQ2" s="233" t="s">
        <v>416</v>
      </c>
      <c r="CR2" s="233" t="s">
        <v>417</v>
      </c>
      <c r="CS2" s="233" t="s">
        <v>418</v>
      </c>
      <c r="CT2" s="233" t="s">
        <v>276</v>
      </c>
      <c r="CU2" s="233" t="s">
        <v>419</v>
      </c>
      <c r="CV2" s="233" t="s">
        <v>420</v>
      </c>
      <c r="CW2" s="233" t="s">
        <v>421</v>
      </c>
      <c r="CX2" s="233" t="s">
        <v>303</v>
      </c>
      <c r="CY2" s="233" t="s">
        <v>422</v>
      </c>
      <c r="CZ2" s="233" t="s">
        <v>322</v>
      </c>
      <c r="DA2" s="233" t="s">
        <v>312</v>
      </c>
      <c r="DB2" s="233" t="s">
        <v>423</v>
      </c>
      <c r="DC2" s="233" t="s">
        <v>424</v>
      </c>
      <c r="DD2" s="233" t="s">
        <v>425</v>
      </c>
      <c r="DE2" s="233" t="s">
        <v>426</v>
      </c>
      <c r="DF2" s="233" t="s">
        <v>427</v>
      </c>
      <c r="DG2" s="233" t="s">
        <v>428</v>
      </c>
      <c r="DH2" s="233" t="s">
        <v>429</v>
      </c>
      <c r="DI2" s="233" t="s">
        <v>430</v>
      </c>
      <c r="DJ2" s="233" t="s">
        <v>431</v>
      </c>
      <c r="DK2" s="233" t="s">
        <v>432</v>
      </c>
      <c r="DL2" s="233" t="s">
        <v>298</v>
      </c>
      <c r="DM2" s="233" t="s">
        <v>433</v>
      </c>
      <c r="DN2" s="233" t="s">
        <v>434</v>
      </c>
      <c r="DO2" s="233" t="s">
        <v>281</v>
      </c>
      <c r="DP2" s="233" t="s">
        <v>435</v>
      </c>
      <c r="DQ2" s="233" t="s">
        <v>436</v>
      </c>
      <c r="DR2" s="233" t="s">
        <v>282</v>
      </c>
      <c r="DS2" s="233" t="s">
        <v>437</v>
      </c>
      <c r="DT2" s="233" t="s">
        <v>288</v>
      </c>
      <c r="DU2" s="233" t="s">
        <v>324</v>
      </c>
      <c r="DV2" s="233" t="s">
        <v>438</v>
      </c>
      <c r="DW2" s="233" t="s">
        <v>439</v>
      </c>
      <c r="DX2" s="233" t="s">
        <v>440</v>
      </c>
      <c r="DY2" s="233" t="s">
        <v>441</v>
      </c>
      <c r="DZ2" s="233" t="s">
        <v>442</v>
      </c>
      <c r="EA2" s="233" t="s">
        <v>443</v>
      </c>
      <c r="EB2" s="233" t="s">
        <v>444</v>
      </c>
      <c r="EC2" s="233" t="s">
        <v>445</v>
      </c>
      <c r="ED2" s="233" t="s">
        <v>290</v>
      </c>
      <c r="EE2" s="233" t="s">
        <v>446</v>
      </c>
      <c r="EF2" s="233" t="s">
        <v>447</v>
      </c>
      <c r="EG2" s="233" t="s">
        <v>448</v>
      </c>
      <c r="EH2" s="233" t="s">
        <v>449</v>
      </c>
      <c r="EI2" s="233" t="s">
        <v>301</v>
      </c>
      <c r="EJ2" s="233" t="s">
        <v>307</v>
      </c>
      <c r="EK2" s="233" t="s">
        <v>287</v>
      </c>
      <c r="EL2" s="233" t="s">
        <v>450</v>
      </c>
      <c r="EM2" s="233" t="s">
        <v>451</v>
      </c>
      <c r="EN2" s="233" t="s">
        <v>452</v>
      </c>
      <c r="EO2" s="233" t="s">
        <v>299</v>
      </c>
      <c r="EP2" s="233" t="s">
        <v>453</v>
      </c>
      <c r="EQ2" s="233" t="s">
        <v>454</v>
      </c>
      <c r="ER2" s="233" t="s">
        <v>455</v>
      </c>
      <c r="ES2" s="233" t="s">
        <v>311</v>
      </c>
      <c r="ET2" s="233" t="s">
        <v>456</v>
      </c>
      <c r="EU2" s="233" t="s">
        <v>457</v>
      </c>
      <c r="EV2" s="233" t="s">
        <v>458</v>
      </c>
      <c r="EW2" s="233" t="s">
        <v>325</v>
      </c>
      <c r="EX2" s="233" t="s">
        <v>315</v>
      </c>
      <c r="EY2" s="233" t="s">
        <v>459</v>
      </c>
      <c r="EZ2" s="233" t="s">
        <v>297</v>
      </c>
      <c r="FA2" s="233" t="s">
        <v>460</v>
      </c>
      <c r="FB2" s="233" t="s">
        <v>461</v>
      </c>
      <c r="FC2" s="233" t="s">
        <v>462</v>
      </c>
      <c r="FD2" s="233" t="s">
        <v>463</v>
      </c>
      <c r="FE2" s="233" t="s">
        <v>464</v>
      </c>
      <c r="FF2" s="233" t="s">
        <v>465</v>
      </c>
      <c r="FG2" s="233" t="s">
        <v>310</v>
      </c>
      <c r="FH2" s="233" t="s">
        <v>466</v>
      </c>
      <c r="FI2" s="233" t="s">
        <v>467</v>
      </c>
      <c r="FJ2" s="233" t="s">
        <v>468</v>
      </c>
      <c r="FK2" s="233" t="s">
        <v>469</v>
      </c>
      <c r="FL2" s="233" t="s">
        <v>470</v>
      </c>
      <c r="FM2" s="233" t="s">
        <v>471</v>
      </c>
      <c r="FN2" s="233" t="s">
        <v>472</v>
      </c>
      <c r="FO2" s="233" t="s">
        <v>319</v>
      </c>
      <c r="FP2" s="233" t="s">
        <v>293</v>
      </c>
      <c r="FQ2" s="233" t="s">
        <v>313</v>
      </c>
      <c r="FR2" s="233" t="s">
        <v>473</v>
      </c>
      <c r="FS2" s="233" t="s">
        <v>474</v>
      </c>
      <c r="FT2" s="233" t="s">
        <v>475</v>
      </c>
      <c r="FU2" s="233" t="s">
        <v>476</v>
      </c>
      <c r="FV2" s="233" t="s">
        <v>477</v>
      </c>
      <c r="FW2" s="233" t="s">
        <v>478</v>
      </c>
      <c r="FX2" s="233" t="s">
        <v>479</v>
      </c>
      <c r="FY2" s="233" t="s">
        <v>480</v>
      </c>
      <c r="FZ2" s="233" t="s">
        <v>481</v>
      </c>
      <c r="GA2" s="233" t="s">
        <v>482</v>
      </c>
      <c r="GB2" s="233" t="s">
        <v>327</v>
      </c>
      <c r="GC2" s="233" t="s">
        <v>334</v>
      </c>
      <c r="GD2" s="233" t="s">
        <v>483</v>
      </c>
      <c r="GE2" s="233" t="s">
        <v>484</v>
      </c>
      <c r="GF2" s="233" t="s">
        <v>485</v>
      </c>
      <c r="GG2" s="233" t="s">
        <v>295</v>
      </c>
      <c r="GH2" s="233" t="s">
        <v>486</v>
      </c>
      <c r="GI2" s="233" t="s">
        <v>487</v>
      </c>
      <c r="GJ2" s="233" t="s">
        <v>284</v>
      </c>
      <c r="GK2" s="233" t="s">
        <v>294</v>
      </c>
      <c r="GL2" s="233" t="s">
        <v>488</v>
      </c>
      <c r="GM2" s="233" t="s">
        <v>489</v>
      </c>
      <c r="GN2" s="233" t="s">
        <v>490</v>
      </c>
      <c r="GO2" s="233" t="s">
        <v>302</v>
      </c>
      <c r="GP2" s="233" t="s">
        <v>320</v>
      </c>
      <c r="GQ2" s="233" t="s">
        <v>491</v>
      </c>
      <c r="GR2" s="233" t="s">
        <v>492</v>
      </c>
      <c r="GS2" s="233" t="s">
        <v>493</v>
      </c>
      <c r="GT2" s="233" t="s">
        <v>283</v>
      </c>
      <c r="GU2" s="233" t="s">
        <v>494</v>
      </c>
      <c r="GV2" s="233" t="s">
        <v>495</v>
      </c>
      <c r="GW2" s="233" t="s">
        <v>496</v>
      </c>
      <c r="GX2" s="233" t="s">
        <v>497</v>
      </c>
      <c r="GY2" s="233" t="s">
        <v>498</v>
      </c>
      <c r="GZ2" s="233" t="s">
        <v>499</v>
      </c>
      <c r="HA2" s="233" t="s">
        <v>500</v>
      </c>
      <c r="HB2" s="233" t="s">
        <v>501</v>
      </c>
      <c r="HC2" s="233" t="s">
        <v>332</v>
      </c>
      <c r="HD2" s="233" t="s">
        <v>502</v>
      </c>
      <c r="HE2" s="233" t="s">
        <v>503</v>
      </c>
      <c r="HF2" s="233" t="s">
        <v>504</v>
      </c>
      <c r="HG2" s="233" t="s">
        <v>505</v>
      </c>
      <c r="HH2" s="233" t="s">
        <v>506</v>
      </c>
      <c r="HI2" s="233" t="s">
        <v>507</v>
      </c>
      <c r="HJ2" s="233" t="s">
        <v>279</v>
      </c>
      <c r="HK2" s="233" t="s">
        <v>508</v>
      </c>
      <c r="HL2" s="233" t="s">
        <v>509</v>
      </c>
      <c r="HM2" s="233" t="s">
        <v>275</v>
      </c>
      <c r="HN2" s="233" t="s">
        <v>289</v>
      </c>
      <c r="HO2" s="233" t="s">
        <v>510</v>
      </c>
      <c r="HP2" s="233" t="s">
        <v>511</v>
      </c>
      <c r="HQ2" s="233" t="s">
        <v>512</v>
      </c>
      <c r="HR2" s="233" t="s">
        <v>513</v>
      </c>
      <c r="HS2" s="233" t="s">
        <v>514</v>
      </c>
      <c r="HT2" s="233" t="s">
        <v>515</v>
      </c>
      <c r="HU2" s="233" t="s">
        <v>516</v>
      </c>
      <c r="HV2" s="233" t="s">
        <v>336</v>
      </c>
      <c r="HW2" s="233" t="s">
        <v>517</v>
      </c>
      <c r="HX2" s="233" t="s">
        <v>518</v>
      </c>
      <c r="HY2" s="233" t="s">
        <v>519</v>
      </c>
      <c r="HZ2" s="233" t="s">
        <v>520</v>
      </c>
      <c r="IA2" s="233" t="s">
        <v>521</v>
      </c>
      <c r="IB2" s="233" t="s">
        <v>522</v>
      </c>
      <c r="IC2" s="233" t="s">
        <v>523</v>
      </c>
      <c r="ID2" s="233" t="s">
        <v>330</v>
      </c>
      <c r="IE2" s="233" t="s">
        <v>524</v>
      </c>
      <c r="IF2" s="233" t="s">
        <v>305</v>
      </c>
      <c r="IG2" s="233" t="s">
        <v>525</v>
      </c>
      <c r="IH2" s="233" t="s">
        <v>526</v>
      </c>
      <c r="II2" s="233" t="s">
        <v>285</v>
      </c>
      <c r="IJ2" s="233" t="s">
        <v>527</v>
      </c>
      <c r="IK2" s="233" t="s">
        <v>331</v>
      </c>
      <c r="IL2" s="233" t="s">
        <v>335</v>
      </c>
      <c r="IM2" s="233" t="s">
        <v>528</v>
      </c>
      <c r="IN2" s="233" t="s">
        <v>529</v>
      </c>
      <c r="IO2" s="233" t="s">
        <v>316</v>
      </c>
      <c r="IP2" s="233" t="s">
        <v>530</v>
      </c>
      <c r="IQ2" s="233" t="s">
        <v>531</v>
      </c>
      <c r="IR2" s="233" t="s">
        <v>532</v>
      </c>
      <c r="IS2" s="233" t="s">
        <v>533</v>
      </c>
      <c r="IT2" s="233" t="s">
        <v>534</v>
      </c>
      <c r="IU2" s="233" t="s">
        <v>535</v>
      </c>
      <c r="IV2" s="233" t="s">
        <v>536</v>
      </c>
      <c r="IW2" s="233" t="s">
        <v>537</v>
      </c>
      <c r="IX2" s="233" t="s">
        <v>538</v>
      </c>
      <c r="IY2" s="233" t="s">
        <v>263</v>
      </c>
      <c r="IZ2" s="233" t="s">
        <v>539</v>
      </c>
      <c r="JA2" s="233" t="s">
        <v>540</v>
      </c>
      <c r="JB2" s="233" t="s">
        <v>541</v>
      </c>
      <c r="JC2" s="233" t="s">
        <v>262</v>
      </c>
      <c r="JD2" s="233" t="s">
        <v>542</v>
      </c>
      <c r="JE2" s="233" t="s">
        <v>543</v>
      </c>
      <c r="JF2" s="233" t="s">
        <v>544</v>
      </c>
      <c r="JG2" s="233" t="s">
        <v>545</v>
      </c>
      <c r="JH2" s="233" t="s">
        <v>546</v>
      </c>
      <c r="JI2" s="233" t="s">
        <v>270</v>
      </c>
      <c r="JJ2" s="233" t="s">
        <v>547</v>
      </c>
      <c r="JK2" s="233" t="s">
        <v>548</v>
      </c>
      <c r="JL2" s="233" t="s">
        <v>549</v>
      </c>
      <c r="JM2" s="233" t="s">
        <v>550</v>
      </c>
      <c r="JN2" s="233" t="s">
        <v>551</v>
      </c>
      <c r="JO2" s="233" t="s">
        <v>268</v>
      </c>
      <c r="JP2" s="233" t="s">
        <v>552</v>
      </c>
      <c r="JQ2" s="233" t="s">
        <v>269</v>
      </c>
      <c r="JR2" s="233" t="s">
        <v>553</v>
      </c>
      <c r="JS2" s="233" t="s">
        <v>554</v>
      </c>
      <c r="JT2" s="233" t="s">
        <v>555</v>
      </c>
      <c r="JU2" s="233" t="s">
        <v>265</v>
      </c>
      <c r="JV2" s="233" t="s">
        <v>556</v>
      </c>
      <c r="JW2" s="233" t="s">
        <v>557</v>
      </c>
      <c r="JX2" s="233" t="s">
        <v>558</v>
      </c>
      <c r="JY2" s="233" t="s">
        <v>559</v>
      </c>
      <c r="JZ2" s="233" t="s">
        <v>271</v>
      </c>
      <c r="KA2" s="233" t="s">
        <v>266</v>
      </c>
      <c r="KB2" s="233" t="s">
        <v>267</v>
      </c>
      <c r="KC2" s="233" t="s">
        <v>560</v>
      </c>
      <c r="KD2" s="233" t="s">
        <v>264</v>
      </c>
      <c r="KE2" s="233" t="s">
        <v>561</v>
      </c>
      <c r="KF2" s="233" t="s">
        <v>562</v>
      </c>
      <c r="KG2" s="233" t="s">
        <v>563</v>
      </c>
    </row>
    <row r="3" spans="2:295" x14ac:dyDescent="0.35">
      <c r="B3" s="355" t="s">
        <v>337</v>
      </c>
      <c r="C3" s="355"/>
      <c r="D3" s="180"/>
      <c r="Q3" s="30"/>
      <c r="R3" s="30"/>
      <c r="S3" s="30"/>
      <c r="T3" s="30"/>
      <c r="Z3" s="231" t="s">
        <v>338</v>
      </c>
      <c r="AA3" s="234" t="s">
        <v>340</v>
      </c>
      <c r="AB3" s="234" t="s">
        <v>340</v>
      </c>
      <c r="AC3" s="234" t="s">
        <v>340</v>
      </c>
      <c r="AD3" s="234" t="s">
        <v>340</v>
      </c>
      <c r="AE3" s="234" t="s">
        <v>340</v>
      </c>
      <c r="AF3" s="234" t="s">
        <v>340</v>
      </c>
      <c r="AG3" s="234" t="s">
        <v>340</v>
      </c>
      <c r="AH3" s="234" t="s">
        <v>340</v>
      </c>
      <c r="AI3" s="234" t="s">
        <v>340</v>
      </c>
      <c r="AJ3" s="234" t="s">
        <v>340</v>
      </c>
      <c r="AK3" s="234" t="s">
        <v>340</v>
      </c>
      <c r="AL3" s="234" t="s">
        <v>340</v>
      </c>
      <c r="AM3" s="234" t="s">
        <v>340</v>
      </c>
      <c r="AN3" s="234" t="s">
        <v>340</v>
      </c>
      <c r="AO3" s="234" t="s">
        <v>340</v>
      </c>
      <c r="AP3" s="234" t="s">
        <v>340</v>
      </c>
      <c r="AQ3" s="234" t="s">
        <v>340</v>
      </c>
      <c r="AR3" s="234" t="s">
        <v>340</v>
      </c>
      <c r="AS3" s="234" t="s">
        <v>340</v>
      </c>
      <c r="AT3" s="234" t="s">
        <v>340</v>
      </c>
      <c r="AU3" s="234" t="s">
        <v>340</v>
      </c>
      <c r="AV3" s="234" t="s">
        <v>340</v>
      </c>
      <c r="AW3" s="234" t="s">
        <v>340</v>
      </c>
      <c r="AX3" s="234" t="s">
        <v>340</v>
      </c>
      <c r="AY3" s="234" t="s">
        <v>340</v>
      </c>
      <c r="AZ3" s="234" t="s">
        <v>340</v>
      </c>
      <c r="BA3" s="234" t="s">
        <v>340</v>
      </c>
      <c r="BB3" s="234" t="s">
        <v>340</v>
      </c>
      <c r="BC3" s="234" t="s">
        <v>340</v>
      </c>
      <c r="BD3" s="234" t="s">
        <v>340</v>
      </c>
      <c r="BE3" s="234" t="s">
        <v>340</v>
      </c>
      <c r="BF3" s="234" t="s">
        <v>340</v>
      </c>
      <c r="BG3" s="234" t="s">
        <v>340</v>
      </c>
      <c r="BH3" s="234" t="s">
        <v>340</v>
      </c>
      <c r="BI3" s="234" t="s">
        <v>340</v>
      </c>
      <c r="BJ3" s="234" t="s">
        <v>340</v>
      </c>
      <c r="BK3" s="234" t="s">
        <v>340</v>
      </c>
      <c r="BL3" s="234" t="s">
        <v>340</v>
      </c>
      <c r="BM3" s="234" t="s">
        <v>340</v>
      </c>
      <c r="BN3" s="234" t="s">
        <v>340</v>
      </c>
      <c r="BO3" s="234" t="s">
        <v>340</v>
      </c>
      <c r="BP3" s="234" t="s">
        <v>340</v>
      </c>
      <c r="BQ3" s="234" t="s">
        <v>340</v>
      </c>
      <c r="BR3" s="234" t="s">
        <v>340</v>
      </c>
      <c r="BS3" s="234" t="s">
        <v>340</v>
      </c>
      <c r="BT3" s="234" t="s">
        <v>340</v>
      </c>
      <c r="BU3" s="234" t="s">
        <v>340</v>
      </c>
      <c r="BV3" s="234" t="s">
        <v>340</v>
      </c>
      <c r="BW3" s="234" t="s">
        <v>340</v>
      </c>
      <c r="BX3" s="234" t="s">
        <v>340</v>
      </c>
      <c r="BY3" s="234" t="s">
        <v>340</v>
      </c>
      <c r="BZ3" s="234" t="s">
        <v>340</v>
      </c>
      <c r="CA3" s="234" t="s">
        <v>340</v>
      </c>
      <c r="CB3" s="234" t="s">
        <v>340</v>
      </c>
      <c r="CC3" s="234" t="s">
        <v>340</v>
      </c>
      <c r="CD3" s="234" t="s">
        <v>340</v>
      </c>
      <c r="CE3" s="234" t="s">
        <v>340</v>
      </c>
      <c r="CF3" s="234" t="s">
        <v>340</v>
      </c>
      <c r="CG3" s="234" t="s">
        <v>340</v>
      </c>
      <c r="CH3" s="234" t="s">
        <v>340</v>
      </c>
      <c r="CI3" s="234" t="s">
        <v>340</v>
      </c>
      <c r="CJ3" s="234" t="s">
        <v>340</v>
      </c>
      <c r="CK3" s="234" t="s">
        <v>340</v>
      </c>
      <c r="CL3" s="234" t="s">
        <v>340</v>
      </c>
      <c r="CM3" s="234" t="s">
        <v>340</v>
      </c>
      <c r="CN3" s="234" t="s">
        <v>340</v>
      </c>
      <c r="CO3" s="234" t="s">
        <v>340</v>
      </c>
      <c r="CP3" s="234" t="s">
        <v>340</v>
      </c>
      <c r="CQ3" s="234" t="s">
        <v>340</v>
      </c>
      <c r="CR3" s="234" t="s">
        <v>340</v>
      </c>
      <c r="CS3" s="234" t="s">
        <v>340</v>
      </c>
      <c r="CT3" s="234" t="s">
        <v>340</v>
      </c>
      <c r="CU3" s="234" t="s">
        <v>340</v>
      </c>
      <c r="CV3" s="234" t="s">
        <v>340</v>
      </c>
      <c r="CW3" s="234" t="s">
        <v>340</v>
      </c>
      <c r="CX3" s="234" t="s">
        <v>340</v>
      </c>
      <c r="CY3" s="234" t="s">
        <v>340</v>
      </c>
      <c r="CZ3" s="234" t="s">
        <v>340</v>
      </c>
      <c r="DA3" s="234" t="s">
        <v>340</v>
      </c>
      <c r="DB3" s="234" t="s">
        <v>340</v>
      </c>
      <c r="DC3" s="234" t="s">
        <v>340</v>
      </c>
      <c r="DD3" s="234" t="s">
        <v>340</v>
      </c>
      <c r="DE3" s="234" t="s">
        <v>340</v>
      </c>
      <c r="DF3" s="234" t="s">
        <v>340</v>
      </c>
      <c r="DG3" s="234" t="s">
        <v>340</v>
      </c>
      <c r="DH3" s="234" t="s">
        <v>340</v>
      </c>
      <c r="DI3" s="234" t="s">
        <v>340</v>
      </c>
      <c r="DJ3" s="234" t="s">
        <v>340</v>
      </c>
      <c r="DK3" s="234" t="s">
        <v>340</v>
      </c>
      <c r="DL3" s="234" t="s">
        <v>340</v>
      </c>
      <c r="DM3" s="234" t="s">
        <v>340</v>
      </c>
      <c r="DN3" s="234" t="s">
        <v>340</v>
      </c>
      <c r="DO3" s="234" t="s">
        <v>340</v>
      </c>
      <c r="DP3" s="234" t="s">
        <v>340</v>
      </c>
      <c r="DQ3" s="234" t="s">
        <v>340</v>
      </c>
      <c r="DR3" s="234" t="s">
        <v>340</v>
      </c>
      <c r="DS3" s="234" t="s">
        <v>340</v>
      </c>
      <c r="DT3" s="234" t="s">
        <v>340</v>
      </c>
      <c r="DU3" s="234" t="s">
        <v>340</v>
      </c>
      <c r="DV3" s="234" t="s">
        <v>340</v>
      </c>
      <c r="DW3" s="234" t="s">
        <v>340</v>
      </c>
      <c r="DX3" s="234" t="s">
        <v>340</v>
      </c>
      <c r="DY3" s="234" t="s">
        <v>340</v>
      </c>
      <c r="DZ3" s="234" t="s">
        <v>340</v>
      </c>
      <c r="EA3" s="234" t="s">
        <v>340</v>
      </c>
      <c r="EB3" s="234" t="s">
        <v>340</v>
      </c>
      <c r="EC3" s="234" t="s">
        <v>340</v>
      </c>
      <c r="ED3" s="234" t="s">
        <v>340</v>
      </c>
      <c r="EE3" s="234" t="s">
        <v>340</v>
      </c>
      <c r="EF3" s="234" t="s">
        <v>340</v>
      </c>
      <c r="EG3" s="234" t="s">
        <v>340</v>
      </c>
      <c r="EH3" s="234" t="s">
        <v>340</v>
      </c>
      <c r="EI3" s="234" t="s">
        <v>340</v>
      </c>
      <c r="EJ3" s="234" t="s">
        <v>340</v>
      </c>
      <c r="EK3" s="234" t="s">
        <v>340</v>
      </c>
      <c r="EL3" s="234" t="s">
        <v>340</v>
      </c>
      <c r="EM3" s="234" t="s">
        <v>340</v>
      </c>
      <c r="EN3" s="234" t="s">
        <v>340</v>
      </c>
      <c r="EO3" s="234" t="s">
        <v>340</v>
      </c>
      <c r="EP3" s="234" t="s">
        <v>340</v>
      </c>
      <c r="EQ3" s="234" t="s">
        <v>340</v>
      </c>
      <c r="ER3" s="234" t="s">
        <v>340</v>
      </c>
      <c r="ES3" s="234" t="s">
        <v>340</v>
      </c>
      <c r="ET3" s="234" t="s">
        <v>340</v>
      </c>
      <c r="EU3" s="234" t="s">
        <v>340</v>
      </c>
      <c r="EV3" s="234" t="s">
        <v>340</v>
      </c>
      <c r="EW3" s="234" t="s">
        <v>340</v>
      </c>
      <c r="EX3" s="234" t="s">
        <v>340</v>
      </c>
      <c r="EY3" s="234" t="s">
        <v>340</v>
      </c>
      <c r="EZ3" s="234" t="s">
        <v>340</v>
      </c>
      <c r="FA3" s="234" t="s">
        <v>340</v>
      </c>
      <c r="FB3" s="234" t="s">
        <v>340</v>
      </c>
      <c r="FC3" s="234" t="s">
        <v>340</v>
      </c>
      <c r="FD3" s="234" t="s">
        <v>340</v>
      </c>
      <c r="FE3" s="234" t="s">
        <v>340</v>
      </c>
      <c r="FF3" s="234" t="s">
        <v>340</v>
      </c>
      <c r="FG3" s="234" t="s">
        <v>340</v>
      </c>
      <c r="FH3" s="234" t="s">
        <v>340</v>
      </c>
      <c r="FI3" s="234" t="s">
        <v>340</v>
      </c>
      <c r="FJ3" s="234" t="s">
        <v>340</v>
      </c>
      <c r="FK3" s="234" t="s">
        <v>340</v>
      </c>
      <c r="FL3" s="234" t="s">
        <v>340</v>
      </c>
      <c r="FM3" s="234" t="s">
        <v>340</v>
      </c>
      <c r="FN3" s="234" t="s">
        <v>340</v>
      </c>
      <c r="FO3" s="234" t="s">
        <v>340</v>
      </c>
      <c r="FP3" s="234" t="s">
        <v>340</v>
      </c>
      <c r="FQ3" s="234" t="s">
        <v>340</v>
      </c>
      <c r="FR3" s="234" t="s">
        <v>340</v>
      </c>
      <c r="FS3" s="234" t="s">
        <v>340</v>
      </c>
      <c r="FT3" s="234" t="s">
        <v>340</v>
      </c>
      <c r="FU3" s="234" t="s">
        <v>340</v>
      </c>
      <c r="FV3" s="234" t="s">
        <v>340</v>
      </c>
      <c r="FW3" s="234" t="s">
        <v>340</v>
      </c>
      <c r="FX3" s="234" t="s">
        <v>340</v>
      </c>
      <c r="FY3" s="234" t="s">
        <v>340</v>
      </c>
      <c r="FZ3" s="234" t="s">
        <v>340</v>
      </c>
      <c r="GA3" s="234" t="s">
        <v>340</v>
      </c>
      <c r="GB3" s="234" t="s">
        <v>340</v>
      </c>
      <c r="GC3" s="234" t="s">
        <v>340</v>
      </c>
      <c r="GD3" s="234" t="s">
        <v>340</v>
      </c>
      <c r="GE3" s="234" t="s">
        <v>340</v>
      </c>
      <c r="GF3" s="234" t="s">
        <v>340</v>
      </c>
      <c r="GG3" s="234" t="s">
        <v>340</v>
      </c>
      <c r="GH3" s="234" t="s">
        <v>340</v>
      </c>
      <c r="GI3" s="234" t="s">
        <v>340</v>
      </c>
      <c r="GJ3" s="234" t="s">
        <v>340</v>
      </c>
      <c r="GK3" s="234" t="s">
        <v>340</v>
      </c>
      <c r="GL3" s="234" t="s">
        <v>340</v>
      </c>
      <c r="GM3" s="234" t="s">
        <v>340</v>
      </c>
      <c r="GN3" s="234" t="s">
        <v>340</v>
      </c>
      <c r="GO3" s="234" t="s">
        <v>340</v>
      </c>
      <c r="GP3" s="234" t="s">
        <v>340</v>
      </c>
      <c r="GQ3" s="234" t="s">
        <v>340</v>
      </c>
      <c r="GR3" s="234" t="s">
        <v>340</v>
      </c>
      <c r="GS3" s="234" t="s">
        <v>340</v>
      </c>
      <c r="GT3" s="234" t="s">
        <v>340</v>
      </c>
      <c r="GU3" s="234" t="s">
        <v>340</v>
      </c>
      <c r="GV3" s="234" t="s">
        <v>340</v>
      </c>
      <c r="GW3" s="234" t="s">
        <v>340</v>
      </c>
      <c r="GX3" s="234" t="s">
        <v>340</v>
      </c>
      <c r="GY3" s="234" t="s">
        <v>340</v>
      </c>
      <c r="GZ3" s="234" t="s">
        <v>340</v>
      </c>
      <c r="HA3" s="234" t="s">
        <v>340</v>
      </c>
      <c r="HB3" s="234" t="s">
        <v>340</v>
      </c>
      <c r="HC3" s="234" t="s">
        <v>340</v>
      </c>
      <c r="HD3" s="234" t="s">
        <v>340</v>
      </c>
      <c r="HE3" s="234" t="s">
        <v>340</v>
      </c>
      <c r="HF3" s="234" t="s">
        <v>340</v>
      </c>
      <c r="HG3" s="234" t="s">
        <v>340</v>
      </c>
      <c r="HH3" s="234" t="s">
        <v>340</v>
      </c>
      <c r="HI3" s="234" t="s">
        <v>340</v>
      </c>
      <c r="HJ3" s="234" t="s">
        <v>340</v>
      </c>
      <c r="HK3" s="234" t="s">
        <v>340</v>
      </c>
      <c r="HL3" s="234" t="s">
        <v>340</v>
      </c>
      <c r="HM3" s="234" t="s">
        <v>340</v>
      </c>
      <c r="HN3" s="234" t="s">
        <v>340</v>
      </c>
      <c r="HO3" s="234" t="s">
        <v>340</v>
      </c>
      <c r="HP3" s="234" t="s">
        <v>340</v>
      </c>
      <c r="HQ3" s="234" t="s">
        <v>340</v>
      </c>
      <c r="HR3" s="234" t="s">
        <v>340</v>
      </c>
      <c r="HS3" s="234" t="s">
        <v>340</v>
      </c>
      <c r="HT3" s="234" t="s">
        <v>340</v>
      </c>
      <c r="HU3" s="234" t="s">
        <v>340</v>
      </c>
      <c r="HV3" s="234" t="s">
        <v>340</v>
      </c>
      <c r="HW3" s="234" t="s">
        <v>340</v>
      </c>
      <c r="HX3" s="234" t="s">
        <v>340</v>
      </c>
      <c r="HY3" s="234" t="s">
        <v>340</v>
      </c>
      <c r="HZ3" s="234" t="s">
        <v>340</v>
      </c>
      <c r="IA3" s="234" t="s">
        <v>340</v>
      </c>
      <c r="IB3" s="234" t="s">
        <v>340</v>
      </c>
      <c r="IC3" s="234" t="s">
        <v>340</v>
      </c>
      <c r="ID3" s="234" t="s">
        <v>340</v>
      </c>
      <c r="IE3" s="234" t="s">
        <v>340</v>
      </c>
      <c r="IF3" s="234" t="s">
        <v>340</v>
      </c>
      <c r="IG3" s="234" t="s">
        <v>340</v>
      </c>
      <c r="IH3" s="234" t="s">
        <v>340</v>
      </c>
      <c r="II3" s="234" t="s">
        <v>340</v>
      </c>
      <c r="IJ3" s="234" t="s">
        <v>340</v>
      </c>
      <c r="IK3" s="234" t="s">
        <v>340</v>
      </c>
      <c r="IL3" s="234" t="s">
        <v>340</v>
      </c>
      <c r="IM3" s="234" t="s">
        <v>340</v>
      </c>
      <c r="IN3" s="234" t="s">
        <v>340</v>
      </c>
      <c r="IO3" s="234" t="s">
        <v>340</v>
      </c>
      <c r="IP3" s="234" t="s">
        <v>340</v>
      </c>
      <c r="IQ3" s="234" t="s">
        <v>340</v>
      </c>
      <c r="IR3" s="234" t="s">
        <v>340</v>
      </c>
      <c r="IS3" s="234" t="s">
        <v>339</v>
      </c>
      <c r="IT3" s="234" t="s">
        <v>339</v>
      </c>
      <c r="IU3" s="234" t="s">
        <v>339</v>
      </c>
      <c r="IV3" s="234" t="s">
        <v>339</v>
      </c>
      <c r="IW3" s="234" t="s">
        <v>339</v>
      </c>
      <c r="IX3" s="234" t="s">
        <v>339</v>
      </c>
      <c r="IY3" s="234" t="s">
        <v>339</v>
      </c>
      <c r="IZ3" s="234" t="s">
        <v>339</v>
      </c>
      <c r="JA3" s="234" t="s">
        <v>339</v>
      </c>
      <c r="JB3" s="234" t="s">
        <v>339</v>
      </c>
      <c r="JC3" s="234" t="s">
        <v>339</v>
      </c>
      <c r="JD3" s="234" t="s">
        <v>339</v>
      </c>
      <c r="JE3" s="234" t="s">
        <v>339</v>
      </c>
      <c r="JF3" s="234" t="s">
        <v>339</v>
      </c>
      <c r="JG3" s="234" t="s">
        <v>339</v>
      </c>
      <c r="JH3" s="234" t="s">
        <v>339</v>
      </c>
      <c r="JI3" s="234" t="s">
        <v>339</v>
      </c>
      <c r="JJ3" s="234" t="s">
        <v>339</v>
      </c>
      <c r="JK3" s="234" t="s">
        <v>339</v>
      </c>
      <c r="JL3" s="234" t="s">
        <v>339</v>
      </c>
      <c r="JM3" s="234" t="s">
        <v>339</v>
      </c>
      <c r="JN3" s="234" t="s">
        <v>339</v>
      </c>
      <c r="JO3" s="234" t="s">
        <v>339</v>
      </c>
      <c r="JP3" s="234" t="s">
        <v>339</v>
      </c>
      <c r="JQ3" s="234" t="s">
        <v>339</v>
      </c>
      <c r="JR3" s="234" t="s">
        <v>339</v>
      </c>
      <c r="JS3" s="234" t="s">
        <v>339</v>
      </c>
      <c r="JT3" s="234" t="s">
        <v>339</v>
      </c>
      <c r="JU3" s="234" t="s">
        <v>339</v>
      </c>
      <c r="JV3" s="234" t="s">
        <v>339</v>
      </c>
      <c r="JW3" s="234" t="s">
        <v>339</v>
      </c>
      <c r="JX3" s="234" t="s">
        <v>339</v>
      </c>
      <c r="JY3" s="234" t="s">
        <v>339</v>
      </c>
      <c r="JZ3" s="234" t="s">
        <v>339</v>
      </c>
      <c r="KA3" s="234" t="s">
        <v>339</v>
      </c>
      <c r="KB3" s="234" t="s">
        <v>339</v>
      </c>
      <c r="KC3" s="234" t="s">
        <v>339</v>
      </c>
      <c r="KD3" s="234" t="s">
        <v>339</v>
      </c>
      <c r="KE3" s="234" t="s">
        <v>339</v>
      </c>
      <c r="KF3" s="234" t="s">
        <v>339</v>
      </c>
      <c r="KG3" s="234" t="s">
        <v>339</v>
      </c>
      <c r="KH3" s="2"/>
    </row>
    <row r="4" spans="2:295" x14ac:dyDescent="0.35">
      <c r="B4" s="235" t="s">
        <v>338</v>
      </c>
      <c r="C4" s="236" t="s">
        <v>340</v>
      </c>
      <c r="D4" s="237"/>
      <c r="Q4" s="30"/>
      <c r="R4" s="30"/>
      <c r="S4" s="30"/>
      <c r="T4" s="30"/>
      <c r="Z4" s="231" t="s">
        <v>341</v>
      </c>
      <c r="AA4" s="234" t="s">
        <v>343</v>
      </c>
      <c r="AB4" s="234" t="s">
        <v>343</v>
      </c>
      <c r="AC4" s="234" t="s">
        <v>343</v>
      </c>
      <c r="AD4" s="234" t="s">
        <v>343</v>
      </c>
      <c r="AE4" s="234" t="s">
        <v>343</v>
      </c>
      <c r="AF4" s="234" t="s">
        <v>343</v>
      </c>
      <c r="AG4" s="234" t="s">
        <v>343</v>
      </c>
      <c r="AH4" s="234" t="s">
        <v>343</v>
      </c>
      <c r="AI4" s="234" t="s">
        <v>343</v>
      </c>
      <c r="AJ4" s="234" t="s">
        <v>343</v>
      </c>
      <c r="AK4" s="234" t="s">
        <v>343</v>
      </c>
      <c r="AL4" s="234" t="s">
        <v>343</v>
      </c>
      <c r="AM4" s="234" t="s">
        <v>343</v>
      </c>
      <c r="AN4" s="234" t="s">
        <v>343</v>
      </c>
      <c r="AO4" s="234" t="s">
        <v>343</v>
      </c>
      <c r="AP4" s="234" t="s">
        <v>343</v>
      </c>
      <c r="AQ4" s="234" t="s">
        <v>343</v>
      </c>
      <c r="AR4" s="234" t="s">
        <v>343</v>
      </c>
      <c r="AS4" s="234" t="s">
        <v>343</v>
      </c>
      <c r="AT4" s="234" t="s">
        <v>343</v>
      </c>
      <c r="AU4" s="234" t="s">
        <v>343</v>
      </c>
      <c r="AV4" s="234" t="s">
        <v>343</v>
      </c>
      <c r="AW4" s="234" t="s">
        <v>343</v>
      </c>
      <c r="AX4" s="234" t="s">
        <v>343</v>
      </c>
      <c r="AY4" s="234" t="s">
        <v>343</v>
      </c>
      <c r="AZ4" s="234" t="s">
        <v>343</v>
      </c>
      <c r="BA4" s="234" t="s">
        <v>343</v>
      </c>
      <c r="BB4" s="234" t="s">
        <v>343</v>
      </c>
      <c r="BC4" s="234" t="s">
        <v>343</v>
      </c>
      <c r="BD4" s="234" t="s">
        <v>343</v>
      </c>
      <c r="BE4" s="234" t="s">
        <v>343</v>
      </c>
      <c r="BF4" s="234" t="s">
        <v>343</v>
      </c>
      <c r="BG4" s="234" t="s">
        <v>343</v>
      </c>
      <c r="BH4" s="234" t="s">
        <v>343</v>
      </c>
      <c r="BI4" s="234" t="s">
        <v>343</v>
      </c>
      <c r="BJ4" s="234" t="s">
        <v>343</v>
      </c>
      <c r="BK4" s="234" t="s">
        <v>343</v>
      </c>
      <c r="BL4" s="234" t="s">
        <v>343</v>
      </c>
      <c r="BM4" s="234" t="s">
        <v>343</v>
      </c>
      <c r="BN4" s="234" t="s">
        <v>343</v>
      </c>
      <c r="BO4" s="234" t="s">
        <v>343</v>
      </c>
      <c r="BP4" s="234" t="s">
        <v>343</v>
      </c>
      <c r="BQ4" s="234" t="s">
        <v>343</v>
      </c>
      <c r="BR4" s="234" t="s">
        <v>343</v>
      </c>
      <c r="BS4" s="234" t="s">
        <v>343</v>
      </c>
      <c r="BT4" s="234" t="s">
        <v>343</v>
      </c>
      <c r="BU4" s="234" t="s">
        <v>343</v>
      </c>
      <c r="BV4" s="234" t="s">
        <v>343</v>
      </c>
      <c r="BW4" s="234" t="s">
        <v>343</v>
      </c>
      <c r="BX4" s="234" t="s">
        <v>343</v>
      </c>
      <c r="BY4" s="234" t="s">
        <v>343</v>
      </c>
      <c r="BZ4" s="234" t="s">
        <v>343</v>
      </c>
      <c r="CA4" s="234" t="s">
        <v>343</v>
      </c>
      <c r="CB4" s="234" t="s">
        <v>343</v>
      </c>
      <c r="CC4" s="234" t="s">
        <v>343</v>
      </c>
      <c r="CD4" s="234" t="s">
        <v>343</v>
      </c>
      <c r="CE4" s="234" t="s">
        <v>343</v>
      </c>
      <c r="CF4" s="234" t="s">
        <v>343</v>
      </c>
      <c r="CG4" s="234" t="s">
        <v>343</v>
      </c>
      <c r="CH4" s="234" t="s">
        <v>343</v>
      </c>
      <c r="CI4" s="234" t="s">
        <v>343</v>
      </c>
      <c r="CJ4" s="234" t="s">
        <v>343</v>
      </c>
      <c r="CK4" s="234" t="s">
        <v>343</v>
      </c>
      <c r="CL4" s="234" t="s">
        <v>343</v>
      </c>
      <c r="CM4" s="234" t="s">
        <v>343</v>
      </c>
      <c r="CN4" s="234" t="s">
        <v>343</v>
      </c>
      <c r="CO4" s="234" t="s">
        <v>343</v>
      </c>
      <c r="CP4" s="234" t="s">
        <v>343</v>
      </c>
      <c r="CQ4" s="234" t="s">
        <v>342</v>
      </c>
      <c r="CR4" s="234" t="s">
        <v>342</v>
      </c>
      <c r="CS4" s="234" t="s">
        <v>342</v>
      </c>
      <c r="CT4" s="234" t="s">
        <v>342</v>
      </c>
      <c r="CU4" s="234" t="s">
        <v>342</v>
      </c>
      <c r="CV4" s="234" t="s">
        <v>342</v>
      </c>
      <c r="CW4" s="234" t="s">
        <v>342</v>
      </c>
      <c r="CX4" s="234" t="s">
        <v>342</v>
      </c>
      <c r="CY4" s="234" t="s">
        <v>342</v>
      </c>
      <c r="CZ4" s="234" t="s">
        <v>342</v>
      </c>
      <c r="DA4" s="234" t="s">
        <v>342</v>
      </c>
      <c r="DB4" s="234" t="s">
        <v>342</v>
      </c>
      <c r="DC4" s="234" t="s">
        <v>342</v>
      </c>
      <c r="DD4" s="234" t="s">
        <v>342</v>
      </c>
      <c r="DE4" s="234" t="s">
        <v>342</v>
      </c>
      <c r="DF4" s="234" t="s">
        <v>342</v>
      </c>
      <c r="DG4" s="234" t="s">
        <v>342</v>
      </c>
      <c r="DH4" s="234" t="s">
        <v>342</v>
      </c>
      <c r="DI4" s="234" t="s">
        <v>342</v>
      </c>
      <c r="DJ4" s="234" t="s">
        <v>342</v>
      </c>
      <c r="DK4" s="234" t="s">
        <v>342</v>
      </c>
      <c r="DL4" s="234" t="s">
        <v>342</v>
      </c>
      <c r="DM4" s="234" t="s">
        <v>342</v>
      </c>
      <c r="DN4" s="234" t="s">
        <v>342</v>
      </c>
      <c r="DO4" s="234" t="s">
        <v>342</v>
      </c>
      <c r="DP4" s="234" t="s">
        <v>342</v>
      </c>
      <c r="DQ4" s="234" t="s">
        <v>342</v>
      </c>
      <c r="DR4" s="234" t="s">
        <v>342</v>
      </c>
      <c r="DS4" s="234" t="s">
        <v>342</v>
      </c>
      <c r="DT4" s="234" t="s">
        <v>342</v>
      </c>
      <c r="DU4" s="234" t="s">
        <v>342</v>
      </c>
      <c r="DV4" s="234" t="s">
        <v>342</v>
      </c>
      <c r="DW4" s="234" t="s">
        <v>342</v>
      </c>
      <c r="DX4" s="234" t="s">
        <v>342</v>
      </c>
      <c r="DY4" s="234" t="s">
        <v>342</v>
      </c>
      <c r="DZ4" s="234" t="s">
        <v>342</v>
      </c>
      <c r="EA4" s="234" t="s">
        <v>342</v>
      </c>
      <c r="EB4" s="234" t="s">
        <v>342</v>
      </c>
      <c r="EC4" s="234" t="s">
        <v>342</v>
      </c>
      <c r="ED4" s="234" t="s">
        <v>342</v>
      </c>
      <c r="EE4" s="234" t="s">
        <v>342</v>
      </c>
      <c r="EF4" s="234" t="s">
        <v>342</v>
      </c>
      <c r="EG4" s="234" t="s">
        <v>342</v>
      </c>
      <c r="EH4" s="234" t="s">
        <v>342</v>
      </c>
      <c r="EI4" s="234" t="s">
        <v>342</v>
      </c>
      <c r="EJ4" s="234" t="s">
        <v>342</v>
      </c>
      <c r="EK4" s="234" t="s">
        <v>342</v>
      </c>
      <c r="EL4" s="234" t="s">
        <v>342</v>
      </c>
      <c r="EM4" s="234" t="s">
        <v>342</v>
      </c>
      <c r="EN4" s="234" t="s">
        <v>342</v>
      </c>
      <c r="EO4" s="234" t="s">
        <v>342</v>
      </c>
      <c r="EP4" s="234" t="s">
        <v>342</v>
      </c>
      <c r="EQ4" s="234" t="s">
        <v>342</v>
      </c>
      <c r="ER4" s="234" t="s">
        <v>342</v>
      </c>
      <c r="ES4" s="234" t="s">
        <v>342</v>
      </c>
      <c r="ET4" s="234" t="s">
        <v>342</v>
      </c>
      <c r="EU4" s="234" t="s">
        <v>342</v>
      </c>
      <c r="EV4" s="234" t="s">
        <v>342</v>
      </c>
      <c r="EW4" s="234" t="s">
        <v>342</v>
      </c>
      <c r="EX4" s="234" t="s">
        <v>342</v>
      </c>
      <c r="EY4" s="234" t="s">
        <v>342</v>
      </c>
      <c r="EZ4" s="234" t="s">
        <v>342</v>
      </c>
      <c r="FA4" s="234" t="s">
        <v>342</v>
      </c>
      <c r="FB4" s="234" t="s">
        <v>342</v>
      </c>
      <c r="FC4" s="234" t="s">
        <v>342</v>
      </c>
      <c r="FD4" s="234" t="s">
        <v>342</v>
      </c>
      <c r="FE4" s="234" t="s">
        <v>342</v>
      </c>
      <c r="FF4" s="234" t="s">
        <v>342</v>
      </c>
      <c r="FG4" s="234" t="s">
        <v>342</v>
      </c>
      <c r="FH4" s="234" t="s">
        <v>342</v>
      </c>
      <c r="FI4" s="234" t="s">
        <v>342</v>
      </c>
      <c r="FJ4" s="234" t="s">
        <v>342</v>
      </c>
      <c r="FK4" s="234" t="s">
        <v>342</v>
      </c>
      <c r="FL4" s="234" t="s">
        <v>342</v>
      </c>
      <c r="FM4" s="234" t="s">
        <v>342</v>
      </c>
      <c r="FN4" s="234" t="s">
        <v>342</v>
      </c>
      <c r="FO4" s="234" t="s">
        <v>342</v>
      </c>
      <c r="FP4" s="234" t="s">
        <v>342</v>
      </c>
      <c r="FQ4" s="234" t="s">
        <v>342</v>
      </c>
      <c r="FR4" s="234" t="s">
        <v>342</v>
      </c>
      <c r="FS4" s="234" t="s">
        <v>342</v>
      </c>
      <c r="FT4" s="234" t="s">
        <v>342</v>
      </c>
      <c r="FU4" s="234" t="s">
        <v>342</v>
      </c>
      <c r="FV4" s="234" t="s">
        <v>342</v>
      </c>
      <c r="FW4" s="234" t="s">
        <v>342</v>
      </c>
      <c r="FX4" s="234" t="s">
        <v>342</v>
      </c>
      <c r="FY4" s="234" t="s">
        <v>342</v>
      </c>
      <c r="FZ4" s="234" t="s">
        <v>342</v>
      </c>
      <c r="GA4" s="234" t="s">
        <v>342</v>
      </c>
      <c r="GB4" s="234" t="s">
        <v>342</v>
      </c>
      <c r="GC4" s="234" t="s">
        <v>342</v>
      </c>
      <c r="GD4" s="234" t="s">
        <v>342</v>
      </c>
      <c r="GE4" s="234" t="s">
        <v>342</v>
      </c>
      <c r="GF4" s="234" t="s">
        <v>342</v>
      </c>
      <c r="GG4" s="234" t="s">
        <v>342</v>
      </c>
      <c r="GH4" s="234" t="s">
        <v>342</v>
      </c>
      <c r="GI4" s="234" t="s">
        <v>342</v>
      </c>
      <c r="GJ4" s="234" t="s">
        <v>342</v>
      </c>
      <c r="GK4" s="234" t="s">
        <v>342</v>
      </c>
      <c r="GL4" s="234" t="s">
        <v>342</v>
      </c>
      <c r="GM4" s="234" t="s">
        <v>342</v>
      </c>
      <c r="GN4" s="234" t="s">
        <v>342</v>
      </c>
      <c r="GO4" s="234" t="s">
        <v>342</v>
      </c>
      <c r="GP4" s="234" t="s">
        <v>342</v>
      </c>
      <c r="GQ4" s="234" t="s">
        <v>342</v>
      </c>
      <c r="GR4" s="234" t="s">
        <v>342</v>
      </c>
      <c r="GS4" s="234" t="s">
        <v>342</v>
      </c>
      <c r="GT4" s="234" t="s">
        <v>342</v>
      </c>
      <c r="GU4" s="234" t="s">
        <v>342</v>
      </c>
      <c r="GV4" s="234" t="s">
        <v>342</v>
      </c>
      <c r="GW4" s="234" t="s">
        <v>342</v>
      </c>
      <c r="GX4" s="234" t="s">
        <v>342</v>
      </c>
      <c r="GY4" s="234" t="s">
        <v>342</v>
      </c>
      <c r="GZ4" s="234" t="s">
        <v>342</v>
      </c>
      <c r="HA4" s="234" t="s">
        <v>342</v>
      </c>
      <c r="HB4" s="234" t="s">
        <v>342</v>
      </c>
      <c r="HC4" s="234" t="s">
        <v>342</v>
      </c>
      <c r="HD4" s="234" t="s">
        <v>342</v>
      </c>
      <c r="HE4" s="234" t="s">
        <v>342</v>
      </c>
      <c r="HF4" s="234" t="s">
        <v>342</v>
      </c>
      <c r="HG4" s="234" t="s">
        <v>342</v>
      </c>
      <c r="HH4" s="234" t="s">
        <v>342</v>
      </c>
      <c r="HI4" s="234" t="s">
        <v>342</v>
      </c>
      <c r="HJ4" s="234" t="s">
        <v>342</v>
      </c>
      <c r="HK4" s="234" t="s">
        <v>342</v>
      </c>
      <c r="HL4" s="234" t="s">
        <v>342</v>
      </c>
      <c r="HM4" s="234" t="s">
        <v>342</v>
      </c>
      <c r="HN4" s="234" t="s">
        <v>342</v>
      </c>
      <c r="HO4" s="234" t="s">
        <v>342</v>
      </c>
      <c r="HP4" s="234" t="s">
        <v>342</v>
      </c>
      <c r="HQ4" s="234" t="s">
        <v>342</v>
      </c>
      <c r="HR4" s="234" t="s">
        <v>342</v>
      </c>
      <c r="HS4" s="234" t="s">
        <v>342</v>
      </c>
      <c r="HT4" s="234" t="s">
        <v>342</v>
      </c>
      <c r="HU4" s="234" t="s">
        <v>342</v>
      </c>
      <c r="HV4" s="234" t="s">
        <v>342</v>
      </c>
      <c r="HW4" s="234" t="s">
        <v>342</v>
      </c>
      <c r="HX4" s="234" t="s">
        <v>342</v>
      </c>
      <c r="HY4" s="234" t="s">
        <v>342</v>
      </c>
      <c r="HZ4" s="234" t="s">
        <v>342</v>
      </c>
      <c r="IA4" s="234" t="s">
        <v>342</v>
      </c>
      <c r="IB4" s="234" t="s">
        <v>342</v>
      </c>
      <c r="IC4" s="234" t="s">
        <v>342</v>
      </c>
      <c r="ID4" s="234" t="s">
        <v>342</v>
      </c>
      <c r="IE4" s="234" t="s">
        <v>342</v>
      </c>
      <c r="IF4" s="234" t="s">
        <v>342</v>
      </c>
      <c r="IG4" s="234" t="s">
        <v>342</v>
      </c>
      <c r="IH4" s="234" t="s">
        <v>342</v>
      </c>
      <c r="II4" s="234" t="s">
        <v>342</v>
      </c>
      <c r="IJ4" s="234" t="s">
        <v>342</v>
      </c>
      <c r="IK4" s="234" t="s">
        <v>342</v>
      </c>
      <c r="IL4" s="234" t="s">
        <v>342</v>
      </c>
      <c r="IM4" s="234" t="s">
        <v>342</v>
      </c>
      <c r="IN4" s="234" t="s">
        <v>342</v>
      </c>
      <c r="IO4" s="234" t="s">
        <v>342</v>
      </c>
      <c r="IP4" s="234" t="s">
        <v>342</v>
      </c>
      <c r="IQ4" s="234" t="s">
        <v>342</v>
      </c>
      <c r="IR4" s="234" t="s">
        <v>342</v>
      </c>
      <c r="IS4" s="234" t="s">
        <v>344</v>
      </c>
      <c r="IT4" s="234" t="s">
        <v>344</v>
      </c>
      <c r="IU4" s="234" t="s">
        <v>344</v>
      </c>
      <c r="IV4" s="234" t="s">
        <v>344</v>
      </c>
      <c r="IW4" s="234" t="s">
        <v>344</v>
      </c>
      <c r="IX4" s="234" t="s">
        <v>344</v>
      </c>
      <c r="IY4" s="234" t="s">
        <v>343</v>
      </c>
      <c r="IZ4" s="234" t="s">
        <v>343</v>
      </c>
      <c r="JA4" s="234" t="s">
        <v>343</v>
      </c>
      <c r="JB4" s="234" t="s">
        <v>343</v>
      </c>
      <c r="JC4" s="234" t="s">
        <v>343</v>
      </c>
      <c r="JD4" s="234" t="s">
        <v>343</v>
      </c>
      <c r="JE4" s="234" t="s">
        <v>343</v>
      </c>
      <c r="JF4" s="234" t="s">
        <v>343</v>
      </c>
      <c r="JG4" s="234" t="s">
        <v>342</v>
      </c>
      <c r="JH4" s="234" t="s">
        <v>342</v>
      </c>
      <c r="JI4" s="234" t="s">
        <v>342</v>
      </c>
      <c r="JJ4" s="234" t="s">
        <v>342</v>
      </c>
      <c r="JK4" s="234" t="s">
        <v>342</v>
      </c>
      <c r="JL4" s="234" t="s">
        <v>342</v>
      </c>
      <c r="JM4" s="234" t="s">
        <v>342</v>
      </c>
      <c r="JN4" s="234" t="s">
        <v>342</v>
      </c>
      <c r="JO4" s="234" t="s">
        <v>342</v>
      </c>
      <c r="JP4" s="234" t="s">
        <v>342</v>
      </c>
      <c r="JQ4" s="234" t="s">
        <v>342</v>
      </c>
      <c r="JR4" s="234" t="s">
        <v>342</v>
      </c>
      <c r="JS4" s="234" t="s">
        <v>342</v>
      </c>
      <c r="JT4" s="234" t="s">
        <v>342</v>
      </c>
      <c r="JU4" s="234" t="s">
        <v>342</v>
      </c>
      <c r="JV4" s="234" t="s">
        <v>342</v>
      </c>
      <c r="JW4" s="234" t="s">
        <v>342</v>
      </c>
      <c r="JX4" s="234" t="s">
        <v>342</v>
      </c>
      <c r="JY4" s="234" t="s">
        <v>342</v>
      </c>
      <c r="JZ4" s="234" t="s">
        <v>342</v>
      </c>
      <c r="KA4" s="234" t="s">
        <v>342</v>
      </c>
      <c r="KB4" s="234" t="s">
        <v>342</v>
      </c>
      <c r="KC4" s="234" t="s">
        <v>342</v>
      </c>
      <c r="KD4" s="234" t="s">
        <v>342</v>
      </c>
      <c r="KE4" s="234" t="s">
        <v>342</v>
      </c>
      <c r="KF4" s="234" t="s">
        <v>342</v>
      </c>
      <c r="KG4" s="234" t="s">
        <v>342</v>
      </c>
      <c r="KH4" s="2"/>
    </row>
    <row r="5" spans="2:295" x14ac:dyDescent="0.35">
      <c r="B5" s="235" t="s">
        <v>341</v>
      </c>
      <c r="C5" s="236" t="s">
        <v>343</v>
      </c>
      <c r="D5" s="237"/>
      <c r="Q5" s="30"/>
      <c r="R5" s="30"/>
      <c r="S5" s="30"/>
      <c r="T5" s="30"/>
      <c r="Z5" s="231" t="s">
        <v>345</v>
      </c>
      <c r="AA5" s="234" t="s">
        <v>347</v>
      </c>
      <c r="AB5" s="234" t="s">
        <v>346</v>
      </c>
      <c r="AC5" s="234" t="s">
        <v>349</v>
      </c>
      <c r="AD5" s="234" t="s">
        <v>346</v>
      </c>
      <c r="AE5" s="234" t="s">
        <v>346</v>
      </c>
      <c r="AF5" s="234" t="s">
        <v>346</v>
      </c>
      <c r="AG5" s="234" t="s">
        <v>346</v>
      </c>
      <c r="AH5" s="234" t="s">
        <v>347</v>
      </c>
      <c r="AI5" s="234" t="s">
        <v>350</v>
      </c>
      <c r="AJ5" s="234" t="s">
        <v>346</v>
      </c>
      <c r="AK5" s="234" t="s">
        <v>346</v>
      </c>
      <c r="AL5" s="234" t="s">
        <v>346</v>
      </c>
      <c r="AM5" s="234" t="s">
        <v>346</v>
      </c>
      <c r="AN5" s="234" t="s">
        <v>346</v>
      </c>
      <c r="AO5" s="234" t="s">
        <v>346</v>
      </c>
      <c r="AP5" s="234" t="s">
        <v>346</v>
      </c>
      <c r="AQ5" s="234" t="s">
        <v>346</v>
      </c>
      <c r="AR5" s="234" t="s">
        <v>346</v>
      </c>
      <c r="AS5" s="234" t="s">
        <v>346</v>
      </c>
      <c r="AT5" s="234" t="s">
        <v>346</v>
      </c>
      <c r="AU5" s="234" t="s">
        <v>349</v>
      </c>
      <c r="AV5" s="234" t="s">
        <v>346</v>
      </c>
      <c r="AW5" s="234" t="s">
        <v>348</v>
      </c>
      <c r="AX5" s="234" t="s">
        <v>347</v>
      </c>
      <c r="AY5" s="234" t="s">
        <v>564</v>
      </c>
      <c r="AZ5" s="234" t="s">
        <v>564</v>
      </c>
      <c r="BA5" s="234" t="s">
        <v>347</v>
      </c>
      <c r="BB5" s="234" t="s">
        <v>346</v>
      </c>
      <c r="BC5" s="234" t="s">
        <v>348</v>
      </c>
      <c r="BD5" s="234" t="s">
        <v>346</v>
      </c>
      <c r="BE5" s="234" t="s">
        <v>346</v>
      </c>
      <c r="BF5" s="234" t="s">
        <v>346</v>
      </c>
      <c r="BG5" s="234" t="s">
        <v>350</v>
      </c>
      <c r="BH5" s="234" t="s">
        <v>346</v>
      </c>
      <c r="BI5" s="234" t="s">
        <v>349</v>
      </c>
      <c r="BJ5" s="234" t="s">
        <v>346</v>
      </c>
      <c r="BK5" s="234" t="s">
        <v>346</v>
      </c>
      <c r="BL5" s="234" t="s">
        <v>348</v>
      </c>
      <c r="BM5" s="234" t="s">
        <v>346</v>
      </c>
      <c r="BN5" s="234" t="s">
        <v>346</v>
      </c>
      <c r="BO5" s="234" t="s">
        <v>346</v>
      </c>
      <c r="BP5" s="234" t="s">
        <v>346</v>
      </c>
      <c r="BQ5" s="234" t="s">
        <v>347</v>
      </c>
      <c r="BR5" s="234" t="s">
        <v>347</v>
      </c>
      <c r="BS5" s="234" t="s">
        <v>347</v>
      </c>
      <c r="BT5" s="234" t="s">
        <v>347</v>
      </c>
      <c r="BU5" s="234" t="s">
        <v>350</v>
      </c>
      <c r="BV5" s="234" t="s">
        <v>350</v>
      </c>
      <c r="BW5" s="234" t="s">
        <v>347</v>
      </c>
      <c r="BX5" s="234" t="s">
        <v>347</v>
      </c>
      <c r="BY5" s="234" t="s">
        <v>346</v>
      </c>
      <c r="BZ5" s="234" t="s">
        <v>350</v>
      </c>
      <c r="CA5" s="234" t="s">
        <v>351</v>
      </c>
      <c r="CB5" s="234" t="s">
        <v>346</v>
      </c>
      <c r="CC5" s="234" t="s">
        <v>347</v>
      </c>
      <c r="CD5" s="234" t="s">
        <v>350</v>
      </c>
      <c r="CE5" s="234" t="s">
        <v>348</v>
      </c>
      <c r="CF5" s="234" t="s">
        <v>564</v>
      </c>
      <c r="CG5" s="234" t="s">
        <v>346</v>
      </c>
      <c r="CH5" s="234" t="s">
        <v>346</v>
      </c>
      <c r="CI5" s="234" t="s">
        <v>346</v>
      </c>
      <c r="CJ5" s="234" t="s">
        <v>349</v>
      </c>
      <c r="CK5" s="234" t="s">
        <v>351</v>
      </c>
      <c r="CL5" s="234" t="s">
        <v>346</v>
      </c>
      <c r="CM5" s="234" t="s">
        <v>349</v>
      </c>
      <c r="CN5" s="234" t="s">
        <v>348</v>
      </c>
      <c r="CO5" s="234" t="s">
        <v>349</v>
      </c>
      <c r="CP5" s="234" t="s">
        <v>350</v>
      </c>
      <c r="CQ5" s="234" t="s">
        <v>349</v>
      </c>
      <c r="CR5" s="234" t="s">
        <v>346</v>
      </c>
      <c r="CS5" s="234" t="s">
        <v>564</v>
      </c>
      <c r="CT5" s="234" t="s">
        <v>346</v>
      </c>
      <c r="CU5" s="234" t="s">
        <v>346</v>
      </c>
      <c r="CV5" s="234" t="s">
        <v>348</v>
      </c>
      <c r="CW5" s="234" t="s">
        <v>346</v>
      </c>
      <c r="CX5" s="234" t="s">
        <v>349</v>
      </c>
      <c r="CY5" s="234" t="s">
        <v>346</v>
      </c>
      <c r="CZ5" s="234" t="s">
        <v>346</v>
      </c>
      <c r="DA5" s="234" t="s">
        <v>346</v>
      </c>
      <c r="DB5" s="234" t="s">
        <v>346</v>
      </c>
      <c r="DC5" s="234" t="s">
        <v>348</v>
      </c>
      <c r="DD5" s="234" t="s">
        <v>346</v>
      </c>
      <c r="DE5" s="234" t="s">
        <v>348</v>
      </c>
      <c r="DF5" s="234" t="s">
        <v>346</v>
      </c>
      <c r="DG5" s="234" t="s">
        <v>350</v>
      </c>
      <c r="DH5" s="234" t="s">
        <v>346</v>
      </c>
      <c r="DI5" s="234" t="s">
        <v>347</v>
      </c>
      <c r="DJ5" s="234" t="s">
        <v>346</v>
      </c>
      <c r="DK5" s="234" t="s">
        <v>346</v>
      </c>
      <c r="DL5" s="234" t="s">
        <v>346</v>
      </c>
      <c r="DM5" s="234" t="s">
        <v>564</v>
      </c>
      <c r="DN5" s="234" t="s">
        <v>346</v>
      </c>
      <c r="DO5" s="234" t="s">
        <v>349</v>
      </c>
      <c r="DP5" s="234" t="s">
        <v>346</v>
      </c>
      <c r="DQ5" s="234" t="s">
        <v>346</v>
      </c>
      <c r="DR5" s="234" t="s">
        <v>350</v>
      </c>
      <c r="DS5" s="234" t="s">
        <v>346</v>
      </c>
      <c r="DT5" s="234" t="s">
        <v>346</v>
      </c>
      <c r="DU5" s="234" t="s">
        <v>346</v>
      </c>
      <c r="DV5" s="234" t="s">
        <v>346</v>
      </c>
      <c r="DW5" s="234" t="s">
        <v>346</v>
      </c>
      <c r="DX5" s="234" t="s">
        <v>346</v>
      </c>
      <c r="DY5" s="234" t="s">
        <v>348</v>
      </c>
      <c r="DZ5" s="234" t="s">
        <v>346</v>
      </c>
      <c r="EA5" s="234" t="s">
        <v>347</v>
      </c>
      <c r="EB5" s="234" t="s">
        <v>346</v>
      </c>
      <c r="EC5" s="234" t="s">
        <v>346</v>
      </c>
      <c r="ED5" s="234" t="s">
        <v>346</v>
      </c>
      <c r="EE5" s="234" t="s">
        <v>346</v>
      </c>
      <c r="EF5" s="234" t="s">
        <v>346</v>
      </c>
      <c r="EG5" s="234" t="s">
        <v>348</v>
      </c>
      <c r="EH5" s="234" t="s">
        <v>346</v>
      </c>
      <c r="EI5" s="234" t="s">
        <v>346</v>
      </c>
      <c r="EJ5" s="234" t="s">
        <v>346</v>
      </c>
      <c r="EK5" s="234" t="s">
        <v>348</v>
      </c>
      <c r="EL5" s="234" t="s">
        <v>346</v>
      </c>
      <c r="EM5" s="234" t="s">
        <v>348</v>
      </c>
      <c r="EN5" s="234" t="s">
        <v>346</v>
      </c>
      <c r="EO5" s="234" t="s">
        <v>348</v>
      </c>
      <c r="EP5" s="234" t="s">
        <v>346</v>
      </c>
      <c r="EQ5" s="234" t="s">
        <v>346</v>
      </c>
      <c r="ER5" s="234" t="s">
        <v>346</v>
      </c>
      <c r="ES5" s="234" t="s">
        <v>346</v>
      </c>
      <c r="ET5" s="234" t="s">
        <v>348</v>
      </c>
      <c r="EU5" s="234" t="s">
        <v>348</v>
      </c>
      <c r="EV5" s="234" t="s">
        <v>346</v>
      </c>
      <c r="EW5" s="234" t="s">
        <v>346</v>
      </c>
      <c r="EX5" s="234" t="s">
        <v>346</v>
      </c>
      <c r="EY5" s="234" t="s">
        <v>349</v>
      </c>
      <c r="EZ5" s="234" t="s">
        <v>346</v>
      </c>
      <c r="FA5" s="234" t="s">
        <v>346</v>
      </c>
      <c r="FB5" s="234" t="s">
        <v>564</v>
      </c>
      <c r="FC5" s="234" t="s">
        <v>564</v>
      </c>
      <c r="FD5" s="234" t="s">
        <v>346</v>
      </c>
      <c r="FE5" s="234" t="s">
        <v>564</v>
      </c>
      <c r="FF5" s="234" t="s">
        <v>346</v>
      </c>
      <c r="FG5" s="234" t="s">
        <v>346</v>
      </c>
      <c r="FH5" s="234" t="s">
        <v>346</v>
      </c>
      <c r="FI5" s="234" t="s">
        <v>346</v>
      </c>
      <c r="FJ5" s="234" t="s">
        <v>347</v>
      </c>
      <c r="FK5" s="234" t="s">
        <v>346</v>
      </c>
      <c r="FL5" s="234" t="s">
        <v>346</v>
      </c>
      <c r="FM5" s="234" t="s">
        <v>346</v>
      </c>
      <c r="FN5" s="234" t="s">
        <v>346</v>
      </c>
      <c r="FO5" s="234" t="s">
        <v>348</v>
      </c>
      <c r="FP5" s="234" t="s">
        <v>348</v>
      </c>
      <c r="FQ5" s="234" t="s">
        <v>346</v>
      </c>
      <c r="FR5" s="234" t="s">
        <v>346</v>
      </c>
      <c r="FS5" s="234" t="s">
        <v>350</v>
      </c>
      <c r="FT5" s="234" t="s">
        <v>346</v>
      </c>
      <c r="FU5" s="234" t="s">
        <v>346</v>
      </c>
      <c r="FV5" s="234" t="s">
        <v>346</v>
      </c>
      <c r="FW5" s="234" t="s">
        <v>350</v>
      </c>
      <c r="FX5" s="234" t="s">
        <v>564</v>
      </c>
      <c r="FY5" s="234" t="s">
        <v>348</v>
      </c>
      <c r="FZ5" s="234" t="s">
        <v>346</v>
      </c>
      <c r="GA5" s="234" t="s">
        <v>348</v>
      </c>
      <c r="GB5" s="234" t="s">
        <v>346</v>
      </c>
      <c r="GC5" s="234" t="s">
        <v>346</v>
      </c>
      <c r="GD5" s="234" t="s">
        <v>346</v>
      </c>
      <c r="GE5" s="234" t="s">
        <v>346</v>
      </c>
      <c r="GF5" s="234" t="s">
        <v>348</v>
      </c>
      <c r="GG5" s="234" t="s">
        <v>346</v>
      </c>
      <c r="GH5" s="234" t="s">
        <v>346</v>
      </c>
      <c r="GI5" s="234" t="s">
        <v>348</v>
      </c>
      <c r="GJ5" s="234" t="s">
        <v>346</v>
      </c>
      <c r="GK5" s="234" t="s">
        <v>348</v>
      </c>
      <c r="GL5" s="234" t="s">
        <v>348</v>
      </c>
      <c r="GM5" s="234" t="s">
        <v>346</v>
      </c>
      <c r="GN5" s="234" t="s">
        <v>346</v>
      </c>
      <c r="GO5" s="234" t="s">
        <v>346</v>
      </c>
      <c r="GP5" s="234" t="s">
        <v>346</v>
      </c>
      <c r="GQ5" s="234" t="s">
        <v>350</v>
      </c>
      <c r="GR5" s="234" t="s">
        <v>348</v>
      </c>
      <c r="GS5" s="234" t="s">
        <v>348</v>
      </c>
      <c r="GT5" s="234" t="s">
        <v>346</v>
      </c>
      <c r="GU5" s="234" t="s">
        <v>346</v>
      </c>
      <c r="GV5" s="234" t="s">
        <v>348</v>
      </c>
      <c r="GW5" s="234" t="s">
        <v>346</v>
      </c>
      <c r="GX5" s="234" t="s">
        <v>346</v>
      </c>
      <c r="GY5" s="234" t="s">
        <v>346</v>
      </c>
      <c r="GZ5" s="234" t="s">
        <v>348</v>
      </c>
      <c r="HA5" s="234" t="s">
        <v>346</v>
      </c>
      <c r="HB5" s="234" t="s">
        <v>564</v>
      </c>
      <c r="HC5" s="234" t="s">
        <v>346</v>
      </c>
      <c r="HD5" s="234" t="s">
        <v>346</v>
      </c>
      <c r="HE5" s="234" t="s">
        <v>350</v>
      </c>
      <c r="HF5" s="234" t="s">
        <v>564</v>
      </c>
      <c r="HG5" s="234" t="s">
        <v>346</v>
      </c>
      <c r="HH5" s="234" t="s">
        <v>349</v>
      </c>
      <c r="HI5" s="234" t="s">
        <v>349</v>
      </c>
      <c r="HJ5" s="234" t="s">
        <v>348</v>
      </c>
      <c r="HK5" s="234" t="s">
        <v>346</v>
      </c>
      <c r="HL5" s="234" t="s">
        <v>346</v>
      </c>
      <c r="HM5" s="234" t="s">
        <v>346</v>
      </c>
      <c r="HN5" s="234" t="s">
        <v>346</v>
      </c>
      <c r="HO5" s="234" t="s">
        <v>346</v>
      </c>
      <c r="HP5" s="234" t="s">
        <v>348</v>
      </c>
      <c r="HQ5" s="234" t="s">
        <v>346</v>
      </c>
      <c r="HR5" s="234" t="s">
        <v>346</v>
      </c>
      <c r="HS5" s="234" t="s">
        <v>346</v>
      </c>
      <c r="HT5" s="234" t="s">
        <v>346</v>
      </c>
      <c r="HU5" s="234" t="s">
        <v>346</v>
      </c>
      <c r="HV5" s="234" t="s">
        <v>346</v>
      </c>
      <c r="HW5" s="234" t="s">
        <v>346</v>
      </c>
      <c r="HX5" s="234" t="s">
        <v>346</v>
      </c>
      <c r="HY5" s="234" t="s">
        <v>346</v>
      </c>
      <c r="HZ5" s="234" t="s">
        <v>346</v>
      </c>
      <c r="IA5" s="234" t="s">
        <v>564</v>
      </c>
      <c r="IB5" s="234" t="s">
        <v>346</v>
      </c>
      <c r="IC5" s="234" t="s">
        <v>346</v>
      </c>
      <c r="ID5" s="234" t="s">
        <v>346</v>
      </c>
      <c r="IE5" s="234" t="s">
        <v>346</v>
      </c>
      <c r="IF5" s="234" t="s">
        <v>349</v>
      </c>
      <c r="IG5" s="234" t="s">
        <v>564</v>
      </c>
      <c r="IH5" s="234" t="s">
        <v>346</v>
      </c>
      <c r="II5" s="234" t="s">
        <v>346</v>
      </c>
      <c r="IJ5" s="234" t="s">
        <v>346</v>
      </c>
      <c r="IK5" s="234" t="s">
        <v>346</v>
      </c>
      <c r="IL5" s="234" t="s">
        <v>346</v>
      </c>
      <c r="IM5" s="234" t="s">
        <v>346</v>
      </c>
      <c r="IN5" s="234" t="s">
        <v>350</v>
      </c>
      <c r="IO5" s="234" t="s">
        <v>346</v>
      </c>
      <c r="IP5" s="234" t="s">
        <v>348</v>
      </c>
      <c r="IQ5" s="234" t="s">
        <v>348</v>
      </c>
      <c r="IR5" s="234" t="s">
        <v>348</v>
      </c>
      <c r="IS5" s="234" t="s">
        <v>564</v>
      </c>
      <c r="IT5" s="234" t="s">
        <v>346</v>
      </c>
      <c r="IU5" s="234" t="s">
        <v>564</v>
      </c>
      <c r="IV5" s="234" t="s">
        <v>352</v>
      </c>
      <c r="IW5" s="234" t="s">
        <v>346</v>
      </c>
      <c r="IX5" s="234" t="s">
        <v>346</v>
      </c>
      <c r="IY5" s="234" t="s">
        <v>346</v>
      </c>
      <c r="IZ5" s="234" t="s">
        <v>346</v>
      </c>
      <c r="JA5" s="234" t="s">
        <v>348</v>
      </c>
      <c r="JB5" s="234" t="s">
        <v>346</v>
      </c>
      <c r="JC5" s="234" t="s">
        <v>346</v>
      </c>
      <c r="JD5" s="234" t="s">
        <v>564</v>
      </c>
      <c r="JE5" s="234" t="s">
        <v>346</v>
      </c>
      <c r="JF5" s="234" t="s">
        <v>348</v>
      </c>
      <c r="JG5" s="234" t="s">
        <v>348</v>
      </c>
      <c r="JH5" s="234" t="s">
        <v>346</v>
      </c>
      <c r="JI5" s="234" t="s">
        <v>346</v>
      </c>
      <c r="JJ5" s="234" t="s">
        <v>346</v>
      </c>
      <c r="JK5" s="234" t="s">
        <v>346</v>
      </c>
      <c r="JL5" s="234" t="s">
        <v>346</v>
      </c>
      <c r="JM5" s="234" t="s">
        <v>348</v>
      </c>
      <c r="JN5" s="234" t="s">
        <v>348</v>
      </c>
      <c r="JO5" s="234" t="s">
        <v>346</v>
      </c>
      <c r="JP5" s="234" t="s">
        <v>346</v>
      </c>
      <c r="JQ5" s="234" t="s">
        <v>346</v>
      </c>
      <c r="JR5" s="234" t="s">
        <v>346</v>
      </c>
      <c r="JS5" s="234" t="s">
        <v>346</v>
      </c>
      <c r="JT5" s="234" t="s">
        <v>346</v>
      </c>
      <c r="JU5" s="234" t="s">
        <v>346</v>
      </c>
      <c r="JV5" s="234" t="s">
        <v>346</v>
      </c>
      <c r="JW5" s="234" t="s">
        <v>346</v>
      </c>
      <c r="JX5" s="234" t="s">
        <v>346</v>
      </c>
      <c r="JY5" s="234" t="s">
        <v>346</v>
      </c>
      <c r="JZ5" s="234" t="s">
        <v>348</v>
      </c>
      <c r="KA5" s="234" t="s">
        <v>346</v>
      </c>
      <c r="KB5" s="234" t="s">
        <v>346</v>
      </c>
      <c r="KC5" s="234" t="s">
        <v>346</v>
      </c>
      <c r="KD5" s="234" t="s">
        <v>346</v>
      </c>
      <c r="KE5" s="234" t="s">
        <v>346</v>
      </c>
      <c r="KF5" s="234" t="s">
        <v>346</v>
      </c>
      <c r="KG5" s="234" t="s">
        <v>346</v>
      </c>
      <c r="KH5" s="2"/>
    </row>
    <row r="6" spans="2:295" x14ac:dyDescent="0.35">
      <c r="B6" s="235" t="s">
        <v>345</v>
      </c>
      <c r="C6" s="236" t="s">
        <v>363</v>
      </c>
      <c r="D6" s="237"/>
      <c r="Q6" s="30"/>
      <c r="R6" s="30"/>
      <c r="S6" s="30"/>
      <c r="T6" s="30"/>
      <c r="Z6" s="231" t="s">
        <v>354</v>
      </c>
      <c r="AA6" s="286">
        <v>250000000</v>
      </c>
      <c r="AB6" s="286">
        <v>750000000</v>
      </c>
      <c r="AC6" s="286">
        <v>750000000</v>
      </c>
      <c r="AD6" s="286">
        <v>2000000000</v>
      </c>
      <c r="AE6" s="286">
        <v>750000000</v>
      </c>
      <c r="AF6" s="286">
        <v>200000000</v>
      </c>
      <c r="AG6" s="286">
        <v>2000000000</v>
      </c>
      <c r="AH6" s="286">
        <v>5500000000</v>
      </c>
      <c r="AI6" s="286">
        <v>300000000</v>
      </c>
      <c r="AJ6" s="286">
        <v>50000000</v>
      </c>
      <c r="AK6" s="286">
        <v>750000000</v>
      </c>
      <c r="AL6" s="286">
        <v>1250000000</v>
      </c>
      <c r="AM6" s="286">
        <v>300000000</v>
      </c>
      <c r="AN6" s="286">
        <v>350000000</v>
      </c>
      <c r="AO6" s="286">
        <v>200000000</v>
      </c>
      <c r="AP6" s="286">
        <v>200000000</v>
      </c>
      <c r="AQ6" s="286">
        <v>200000000</v>
      </c>
      <c r="AR6" s="286">
        <v>400000000</v>
      </c>
      <c r="AS6" s="286">
        <v>3000000000</v>
      </c>
      <c r="AT6" s="286">
        <v>250000000</v>
      </c>
      <c r="AU6" s="286">
        <v>5000000000</v>
      </c>
      <c r="AV6" s="286">
        <v>850000000</v>
      </c>
      <c r="AW6" s="286">
        <v>869440000</v>
      </c>
      <c r="AX6" s="286">
        <v>300000000</v>
      </c>
      <c r="AY6" s="286">
        <v>26000000</v>
      </c>
      <c r="AZ6" s="286">
        <v>1250000000000</v>
      </c>
      <c r="BA6" s="286">
        <v>7000000000</v>
      </c>
      <c r="BB6" s="286">
        <v>1200000000</v>
      </c>
      <c r="BC6" s="286">
        <v>300000000</v>
      </c>
      <c r="BD6" s="286">
        <v>50000000</v>
      </c>
      <c r="BE6" s="286">
        <v>150000000</v>
      </c>
      <c r="BF6" s="286">
        <v>200000000</v>
      </c>
      <c r="BG6" s="286">
        <v>150000000</v>
      </c>
      <c r="BH6" s="286">
        <v>650000000</v>
      </c>
      <c r="BI6" s="286">
        <v>500000000</v>
      </c>
      <c r="BJ6" s="286">
        <v>750000000</v>
      </c>
      <c r="BK6" s="286">
        <v>500000000</v>
      </c>
      <c r="BL6" s="286">
        <v>555000000</v>
      </c>
      <c r="BM6" s="286">
        <v>5000000000</v>
      </c>
      <c r="BN6" s="286">
        <v>1250000000</v>
      </c>
      <c r="BO6" s="286">
        <v>500000000</v>
      </c>
      <c r="BP6" s="286">
        <v>500000000</v>
      </c>
      <c r="BQ6" s="286">
        <v>1500000000</v>
      </c>
      <c r="BR6" s="286">
        <v>1000000000</v>
      </c>
      <c r="BS6" s="286">
        <v>2500000000</v>
      </c>
      <c r="BT6" s="286">
        <v>1300000000</v>
      </c>
      <c r="BU6" s="286">
        <v>300000000</v>
      </c>
      <c r="BV6" s="286">
        <v>500000000</v>
      </c>
      <c r="BW6" s="286">
        <v>0</v>
      </c>
      <c r="BX6" s="286">
        <v>0</v>
      </c>
      <c r="BY6" s="286">
        <v>300000000</v>
      </c>
      <c r="BZ6" s="286">
        <v>400000000</v>
      </c>
      <c r="CA6" s="286">
        <v>300000000</v>
      </c>
      <c r="CB6" s="286">
        <v>150000000</v>
      </c>
      <c r="CC6" s="286">
        <v>750000000</v>
      </c>
      <c r="CD6" s="286">
        <v>750000000</v>
      </c>
      <c r="CE6" s="286">
        <v>3500000000</v>
      </c>
      <c r="CF6" s="286">
        <v>200000000</v>
      </c>
      <c r="CG6" s="286">
        <v>500000000</v>
      </c>
      <c r="CH6" s="286">
        <v>250000000</v>
      </c>
      <c r="CI6" s="286">
        <v>162000000</v>
      </c>
      <c r="CJ6" s="286">
        <v>439000000</v>
      </c>
      <c r="CK6" s="286">
        <v>501000000</v>
      </c>
      <c r="CL6" s="286">
        <v>400000000</v>
      </c>
      <c r="CM6" s="286">
        <v>500000000</v>
      </c>
      <c r="CN6" s="286">
        <v>168000000</v>
      </c>
      <c r="CO6" s="286">
        <v>750000000</v>
      </c>
      <c r="CP6" s="286">
        <v>500000000</v>
      </c>
      <c r="CQ6" s="286">
        <v>1000000000</v>
      </c>
      <c r="CR6" s="286">
        <v>300000000</v>
      </c>
      <c r="CS6" s="286">
        <v>1000000000</v>
      </c>
      <c r="CT6" s="286">
        <v>1500000000</v>
      </c>
      <c r="CU6" s="286">
        <v>1250000000</v>
      </c>
      <c r="CV6" s="286">
        <v>500000000</v>
      </c>
      <c r="CW6" s="286">
        <v>750000000</v>
      </c>
      <c r="CX6" s="286">
        <v>500000000</v>
      </c>
      <c r="CY6" s="286">
        <v>500000000</v>
      </c>
      <c r="CZ6" s="286">
        <v>250000000</v>
      </c>
      <c r="DA6" s="286">
        <v>300000000</v>
      </c>
      <c r="DB6" s="286">
        <v>300000000</v>
      </c>
      <c r="DC6" s="286">
        <v>530000000</v>
      </c>
      <c r="DD6" s="286">
        <v>1000000000</v>
      </c>
      <c r="DE6" s="286">
        <v>571980000</v>
      </c>
      <c r="DF6" s="286">
        <v>750000000</v>
      </c>
      <c r="DG6" s="286">
        <v>300000000</v>
      </c>
      <c r="DH6" s="286">
        <v>500000000</v>
      </c>
      <c r="DI6" s="286">
        <v>800000000</v>
      </c>
      <c r="DJ6" s="286">
        <v>350000000</v>
      </c>
      <c r="DK6" s="286">
        <v>400000000</v>
      </c>
      <c r="DL6" s="286">
        <v>600000000</v>
      </c>
      <c r="DM6" s="286">
        <v>600000000</v>
      </c>
      <c r="DN6" s="286">
        <v>500000000</v>
      </c>
      <c r="DO6" s="286">
        <v>750000000</v>
      </c>
      <c r="DP6" s="286">
        <v>300000000</v>
      </c>
      <c r="DQ6" s="286">
        <v>100000000</v>
      </c>
      <c r="DR6" s="286">
        <v>1000000000</v>
      </c>
      <c r="DS6" s="286">
        <v>300000000</v>
      </c>
      <c r="DT6" s="286">
        <v>750000000</v>
      </c>
      <c r="DU6" s="286">
        <v>200000000</v>
      </c>
      <c r="DV6" s="286">
        <v>400000000</v>
      </c>
      <c r="DW6" s="286">
        <v>1250000000</v>
      </c>
      <c r="DX6" s="286">
        <v>500000000</v>
      </c>
      <c r="DY6" s="286">
        <v>242200000</v>
      </c>
      <c r="DZ6" s="286">
        <v>350000000</v>
      </c>
      <c r="EA6" s="286">
        <v>2000000000</v>
      </c>
      <c r="EB6" s="286">
        <v>600000000</v>
      </c>
      <c r="EC6" s="286">
        <v>350000000</v>
      </c>
      <c r="ED6" s="286">
        <v>750000000</v>
      </c>
      <c r="EE6" s="286">
        <v>1500000000</v>
      </c>
      <c r="EF6" s="286">
        <v>300000000</v>
      </c>
      <c r="EG6" s="286">
        <v>500000000</v>
      </c>
      <c r="EH6" s="286">
        <v>650000000</v>
      </c>
      <c r="EI6" s="286">
        <v>500000000</v>
      </c>
      <c r="EJ6" s="286">
        <v>400000000</v>
      </c>
      <c r="EK6" s="286">
        <v>823763000</v>
      </c>
      <c r="EL6" s="286">
        <v>500000000</v>
      </c>
      <c r="EM6" s="286">
        <v>520000000</v>
      </c>
      <c r="EN6" s="286">
        <v>250000000</v>
      </c>
      <c r="EO6" s="286">
        <v>534850000</v>
      </c>
      <c r="EP6" s="286">
        <v>300000000</v>
      </c>
      <c r="EQ6" s="286">
        <v>300000000</v>
      </c>
      <c r="ER6" s="286">
        <v>500000000</v>
      </c>
      <c r="ES6" s="286">
        <v>300000000</v>
      </c>
      <c r="ET6" s="286">
        <v>750000000</v>
      </c>
      <c r="EU6" s="286">
        <v>600000000</v>
      </c>
      <c r="EV6" s="286">
        <v>500000000</v>
      </c>
      <c r="EW6" s="286">
        <v>200000000</v>
      </c>
      <c r="EX6" s="286">
        <v>300000000</v>
      </c>
      <c r="EY6" s="286">
        <v>750000000</v>
      </c>
      <c r="EZ6" s="286">
        <v>600000000</v>
      </c>
      <c r="FA6" s="286">
        <v>240000000</v>
      </c>
      <c r="FB6" s="286">
        <v>500000000</v>
      </c>
      <c r="FC6" s="286">
        <v>200000000</v>
      </c>
      <c r="FD6" s="286">
        <v>200000000</v>
      </c>
      <c r="FE6" s="286">
        <v>200000000</v>
      </c>
      <c r="FF6" s="286">
        <v>300000000</v>
      </c>
      <c r="FG6" s="286">
        <v>300000000</v>
      </c>
      <c r="FH6" s="286">
        <v>600000000</v>
      </c>
      <c r="FI6" s="286">
        <v>500000000</v>
      </c>
      <c r="FJ6" s="286">
        <v>750000000</v>
      </c>
      <c r="FK6" s="286">
        <v>250000000</v>
      </c>
      <c r="FL6" s="286">
        <v>600000000</v>
      </c>
      <c r="FM6" s="286">
        <v>1000000000</v>
      </c>
      <c r="FN6" s="286">
        <v>100000000</v>
      </c>
      <c r="FO6" s="286">
        <v>276000000</v>
      </c>
      <c r="FP6" s="286">
        <v>686192000</v>
      </c>
      <c r="FQ6" s="286">
        <v>300000000</v>
      </c>
      <c r="FR6" s="286">
        <v>375000000</v>
      </c>
      <c r="FS6" s="286">
        <v>750000000</v>
      </c>
      <c r="FT6" s="286">
        <v>250000000</v>
      </c>
      <c r="FU6" s="286">
        <v>750000000</v>
      </c>
      <c r="FV6" s="286">
        <v>300000000</v>
      </c>
      <c r="FW6" s="286">
        <v>300000000</v>
      </c>
      <c r="FX6" s="286">
        <v>200000000</v>
      </c>
      <c r="FY6" s="286">
        <v>950000000</v>
      </c>
      <c r="FZ6" s="286">
        <v>500000000</v>
      </c>
      <c r="GA6" s="286">
        <v>500000000</v>
      </c>
      <c r="GB6" s="286">
        <v>250000000</v>
      </c>
      <c r="GC6" s="286">
        <v>100000000</v>
      </c>
      <c r="GD6" s="286">
        <v>750000000</v>
      </c>
      <c r="GE6" s="286">
        <v>75000000</v>
      </c>
      <c r="GF6" s="286">
        <v>500000000</v>
      </c>
      <c r="GG6" s="286">
        <v>600000000</v>
      </c>
      <c r="GH6" s="286">
        <v>500000000</v>
      </c>
      <c r="GI6" s="286">
        <v>685560000</v>
      </c>
      <c r="GJ6" s="286">
        <v>900000000</v>
      </c>
      <c r="GK6" s="286">
        <v>615000000</v>
      </c>
      <c r="GL6" s="286">
        <v>440000000</v>
      </c>
      <c r="GM6" s="286">
        <v>252500000</v>
      </c>
      <c r="GN6" s="286">
        <v>750000000</v>
      </c>
      <c r="GO6" s="286">
        <v>400000000</v>
      </c>
      <c r="GP6" s="286">
        <v>250000000</v>
      </c>
      <c r="GQ6" s="286">
        <v>400000000</v>
      </c>
      <c r="GR6" s="286">
        <v>1462500000</v>
      </c>
      <c r="GS6" s="286">
        <v>400000000</v>
      </c>
      <c r="GT6" s="286">
        <v>1000000000</v>
      </c>
      <c r="GU6" s="286">
        <v>250000000</v>
      </c>
      <c r="GV6" s="286">
        <v>900000000</v>
      </c>
      <c r="GW6" s="286">
        <v>1500000000</v>
      </c>
      <c r="GX6" s="286">
        <v>200000000</v>
      </c>
      <c r="GY6" s="286">
        <v>300000000</v>
      </c>
      <c r="GZ6" s="286">
        <v>545000000</v>
      </c>
      <c r="HA6" s="286">
        <v>100000000</v>
      </c>
      <c r="HB6" s="286">
        <v>150000000</v>
      </c>
      <c r="HC6" s="286">
        <v>150000000</v>
      </c>
      <c r="HD6" s="286">
        <v>200000000</v>
      </c>
      <c r="HE6" s="286">
        <v>400000000</v>
      </c>
      <c r="HF6" s="286">
        <v>350000000</v>
      </c>
      <c r="HG6" s="286">
        <v>200000000</v>
      </c>
      <c r="HH6" s="286">
        <v>750000000</v>
      </c>
      <c r="HI6" s="286">
        <v>503663004</v>
      </c>
      <c r="HJ6" s="286">
        <v>885150000</v>
      </c>
      <c r="HK6" s="286">
        <v>300000000</v>
      </c>
      <c r="HL6" s="286">
        <v>600000000</v>
      </c>
      <c r="HM6" s="286">
        <v>1500000000</v>
      </c>
      <c r="HN6" s="286">
        <v>750000000</v>
      </c>
      <c r="HO6" s="286">
        <v>100000000</v>
      </c>
      <c r="HP6" s="286">
        <v>1141943588</v>
      </c>
      <c r="HQ6" s="286">
        <v>150000000</v>
      </c>
      <c r="HR6" s="286">
        <v>150000000</v>
      </c>
      <c r="HS6" s="286">
        <v>100000000</v>
      </c>
      <c r="HT6" s="286">
        <v>500000000</v>
      </c>
      <c r="HU6" s="286">
        <v>200000000</v>
      </c>
      <c r="HV6" s="286">
        <v>25000000</v>
      </c>
      <c r="HW6" s="286">
        <v>75000000</v>
      </c>
      <c r="HX6" s="286">
        <v>100000000</v>
      </c>
      <c r="HY6" s="286">
        <v>300000000</v>
      </c>
      <c r="HZ6" s="286">
        <v>125000000</v>
      </c>
      <c r="IA6" s="286">
        <v>150000000</v>
      </c>
      <c r="IB6" s="286">
        <v>300000000</v>
      </c>
      <c r="IC6" s="286">
        <v>300000000</v>
      </c>
      <c r="ID6" s="286">
        <v>150000000</v>
      </c>
      <c r="IE6" s="286">
        <v>75000000</v>
      </c>
      <c r="IF6" s="286">
        <v>350000000</v>
      </c>
      <c r="IG6" s="286">
        <v>500000000</v>
      </c>
      <c r="IH6" s="286">
        <v>750000000</v>
      </c>
      <c r="II6" s="286">
        <v>850000000</v>
      </c>
      <c r="IJ6" s="286">
        <v>1000000000</v>
      </c>
      <c r="IK6" s="286">
        <v>150000000</v>
      </c>
      <c r="IL6" s="286">
        <v>100000000</v>
      </c>
      <c r="IM6" s="286">
        <v>100000000</v>
      </c>
      <c r="IN6" s="286">
        <v>750000000</v>
      </c>
      <c r="IO6" s="286">
        <v>300000000</v>
      </c>
      <c r="IP6" s="286">
        <v>798375000</v>
      </c>
      <c r="IQ6" s="286">
        <v>550000000</v>
      </c>
      <c r="IR6" s="286">
        <v>650000000</v>
      </c>
      <c r="IS6" s="286">
        <v>1000000000</v>
      </c>
      <c r="IT6" s="286">
        <v>350000000</v>
      </c>
      <c r="IU6" s="286">
        <v>500000000</v>
      </c>
      <c r="IV6" s="286">
        <v>200000000</v>
      </c>
      <c r="IW6" s="286">
        <v>1250000000</v>
      </c>
      <c r="IX6" s="286">
        <v>800000000</v>
      </c>
      <c r="IY6" s="286">
        <v>1500000000</v>
      </c>
      <c r="IZ6" s="286">
        <v>400000000</v>
      </c>
      <c r="JA6" s="286">
        <v>750000000</v>
      </c>
      <c r="JB6" s="286">
        <v>450000000</v>
      </c>
      <c r="JC6" s="286">
        <v>2000000000</v>
      </c>
      <c r="JD6" s="286">
        <v>50000000</v>
      </c>
      <c r="JE6" s="286">
        <v>150000000</v>
      </c>
      <c r="JF6" s="286">
        <v>400000000</v>
      </c>
      <c r="JG6" s="286">
        <v>1500000000</v>
      </c>
      <c r="JH6" s="286">
        <v>750000000</v>
      </c>
      <c r="JI6" s="286">
        <v>300000000</v>
      </c>
      <c r="JJ6" s="286">
        <v>600000000</v>
      </c>
      <c r="JK6" s="286">
        <v>125000000</v>
      </c>
      <c r="JL6" s="286">
        <v>300000000</v>
      </c>
      <c r="JM6" s="286">
        <v>605000000</v>
      </c>
      <c r="JN6" s="286">
        <v>1750000000</v>
      </c>
      <c r="JO6" s="286">
        <v>400000000</v>
      </c>
      <c r="JP6" s="286">
        <v>1500000000</v>
      </c>
      <c r="JQ6" s="286">
        <v>350000000</v>
      </c>
      <c r="JR6" s="286">
        <v>300000000</v>
      </c>
      <c r="JS6" s="286">
        <v>1000000000</v>
      </c>
      <c r="JT6" s="286">
        <v>400000000</v>
      </c>
      <c r="JU6" s="286">
        <v>700000000</v>
      </c>
      <c r="JV6" s="286">
        <v>350000000</v>
      </c>
      <c r="JW6" s="286">
        <v>300000000</v>
      </c>
      <c r="JX6" s="286">
        <v>750000000</v>
      </c>
      <c r="JY6" s="286">
        <v>150000000</v>
      </c>
      <c r="JZ6" s="286">
        <v>300000000</v>
      </c>
      <c r="KA6" s="286">
        <v>500000000</v>
      </c>
      <c r="KB6" s="286">
        <v>350000000</v>
      </c>
      <c r="KC6" s="286">
        <v>150000000</v>
      </c>
      <c r="KD6" s="286">
        <v>750000000</v>
      </c>
      <c r="KE6" s="286">
        <v>150000000</v>
      </c>
      <c r="KF6" s="286">
        <v>500000000</v>
      </c>
      <c r="KG6" s="286">
        <v>600000000</v>
      </c>
      <c r="KH6" s="2"/>
    </row>
    <row r="7" spans="2:295" s="30" customFormat="1" x14ac:dyDescent="0.35">
      <c r="B7" s="235" t="s">
        <v>355</v>
      </c>
      <c r="C7" s="238">
        <v>0</v>
      </c>
      <c r="D7" s="239"/>
    </row>
    <row r="8" spans="2:295" s="30" customFormat="1" x14ac:dyDescent="0.35">
      <c r="B8" s="235" t="s">
        <v>356</v>
      </c>
      <c r="C8" s="238">
        <v>100000000000</v>
      </c>
      <c r="D8" s="240"/>
      <c r="AA8" s="287" t="str">
        <f t="shared" ref="AA8:CL8" si="0">IF($C4=$C$81,$C$81,AA3)</f>
        <v>Real Estate</v>
      </c>
      <c r="AB8" s="287" t="str">
        <f t="shared" si="0"/>
        <v>Real Estate</v>
      </c>
      <c r="AC8" s="287" t="str">
        <f t="shared" si="0"/>
        <v>Real Estate</v>
      </c>
      <c r="AD8" s="287" t="str">
        <f t="shared" si="0"/>
        <v>Real Estate</v>
      </c>
      <c r="AE8" s="287" t="str">
        <f t="shared" si="0"/>
        <v>Real Estate</v>
      </c>
      <c r="AF8" s="287" t="str">
        <f t="shared" si="0"/>
        <v>Real Estate</v>
      </c>
      <c r="AG8" s="287" t="str">
        <f t="shared" si="0"/>
        <v>Real Estate</v>
      </c>
      <c r="AH8" s="287" t="str">
        <f t="shared" si="0"/>
        <v>Real Estate</v>
      </c>
      <c r="AI8" s="287" t="str">
        <f t="shared" si="0"/>
        <v>Real Estate</v>
      </c>
      <c r="AJ8" s="287" t="str">
        <f t="shared" si="0"/>
        <v>Real Estate</v>
      </c>
      <c r="AK8" s="287" t="str">
        <f t="shared" si="0"/>
        <v>Real Estate</v>
      </c>
      <c r="AL8" s="287" t="str">
        <f t="shared" si="0"/>
        <v>Real Estate</v>
      </c>
      <c r="AM8" s="287" t="str">
        <f t="shared" si="0"/>
        <v>Real Estate</v>
      </c>
      <c r="AN8" s="287" t="str">
        <f t="shared" si="0"/>
        <v>Real Estate</v>
      </c>
      <c r="AO8" s="287" t="str">
        <f t="shared" si="0"/>
        <v>Real Estate</v>
      </c>
      <c r="AP8" s="287" t="str">
        <f t="shared" si="0"/>
        <v>Real Estate</v>
      </c>
      <c r="AQ8" s="287" t="str">
        <f t="shared" si="0"/>
        <v>Real Estate</v>
      </c>
      <c r="AR8" s="287" t="str">
        <f t="shared" si="0"/>
        <v>Real Estate</v>
      </c>
      <c r="AS8" s="287" t="str">
        <f t="shared" si="0"/>
        <v>Real Estate</v>
      </c>
      <c r="AT8" s="287" t="str">
        <f t="shared" si="0"/>
        <v>Real Estate</v>
      </c>
      <c r="AU8" s="287" t="str">
        <f t="shared" si="0"/>
        <v>Real Estate</v>
      </c>
      <c r="AV8" s="287" t="str">
        <f t="shared" si="0"/>
        <v>Real Estate</v>
      </c>
      <c r="AW8" s="287" t="str">
        <f t="shared" si="0"/>
        <v>Real Estate</v>
      </c>
      <c r="AX8" s="287" t="str">
        <f t="shared" si="0"/>
        <v>Real Estate</v>
      </c>
      <c r="AY8" s="287" t="str">
        <f t="shared" si="0"/>
        <v>Real Estate</v>
      </c>
      <c r="AZ8" s="287" t="str">
        <f t="shared" si="0"/>
        <v>Real Estate</v>
      </c>
      <c r="BA8" s="287" t="str">
        <f t="shared" si="0"/>
        <v>Real Estate</v>
      </c>
      <c r="BB8" s="287" t="str">
        <f t="shared" si="0"/>
        <v>Real Estate</v>
      </c>
      <c r="BC8" s="287" t="str">
        <f t="shared" si="0"/>
        <v>Real Estate</v>
      </c>
      <c r="BD8" s="287" t="str">
        <f t="shared" si="0"/>
        <v>Real Estate</v>
      </c>
      <c r="BE8" s="287" t="str">
        <f t="shared" si="0"/>
        <v>Real Estate</v>
      </c>
      <c r="BF8" s="287" t="str">
        <f t="shared" si="0"/>
        <v>Real Estate</v>
      </c>
      <c r="BG8" s="287" t="str">
        <f t="shared" si="0"/>
        <v>Real Estate</v>
      </c>
      <c r="BH8" s="287" t="str">
        <f t="shared" si="0"/>
        <v>Real Estate</v>
      </c>
      <c r="BI8" s="287" t="str">
        <f t="shared" si="0"/>
        <v>Real Estate</v>
      </c>
      <c r="BJ8" s="287" t="str">
        <f t="shared" si="0"/>
        <v>Real Estate</v>
      </c>
      <c r="BK8" s="287" t="str">
        <f t="shared" si="0"/>
        <v>Real Estate</v>
      </c>
      <c r="BL8" s="287" t="str">
        <f t="shared" si="0"/>
        <v>Real Estate</v>
      </c>
      <c r="BM8" s="287" t="str">
        <f t="shared" si="0"/>
        <v>Real Estate</v>
      </c>
      <c r="BN8" s="287" t="str">
        <f t="shared" si="0"/>
        <v>Real Estate</v>
      </c>
      <c r="BO8" s="287" t="str">
        <f t="shared" si="0"/>
        <v>Real Estate</v>
      </c>
      <c r="BP8" s="287" t="str">
        <f t="shared" si="0"/>
        <v>Real Estate</v>
      </c>
      <c r="BQ8" s="287" t="str">
        <f t="shared" si="0"/>
        <v>Real Estate</v>
      </c>
      <c r="BR8" s="287" t="str">
        <f t="shared" si="0"/>
        <v>Real Estate</v>
      </c>
      <c r="BS8" s="287" t="str">
        <f t="shared" si="0"/>
        <v>Real Estate</v>
      </c>
      <c r="BT8" s="287" t="str">
        <f t="shared" si="0"/>
        <v>Real Estate</v>
      </c>
      <c r="BU8" s="287" t="str">
        <f t="shared" si="0"/>
        <v>Real Estate</v>
      </c>
      <c r="BV8" s="287" t="str">
        <f t="shared" si="0"/>
        <v>Real Estate</v>
      </c>
      <c r="BW8" s="287" t="str">
        <f t="shared" si="0"/>
        <v>Real Estate</v>
      </c>
      <c r="BX8" s="287" t="str">
        <f t="shared" si="0"/>
        <v>Real Estate</v>
      </c>
      <c r="BY8" s="287" t="str">
        <f t="shared" si="0"/>
        <v>Real Estate</v>
      </c>
      <c r="BZ8" s="287" t="str">
        <f t="shared" si="0"/>
        <v>Real Estate</v>
      </c>
      <c r="CA8" s="287" t="str">
        <f t="shared" si="0"/>
        <v>Real Estate</v>
      </c>
      <c r="CB8" s="287" t="str">
        <f t="shared" si="0"/>
        <v>Real Estate</v>
      </c>
      <c r="CC8" s="287" t="str">
        <f t="shared" si="0"/>
        <v>Real Estate</v>
      </c>
      <c r="CD8" s="287" t="str">
        <f t="shared" si="0"/>
        <v>Real Estate</v>
      </c>
      <c r="CE8" s="287" t="str">
        <f t="shared" si="0"/>
        <v>Real Estate</v>
      </c>
      <c r="CF8" s="287" t="str">
        <f t="shared" si="0"/>
        <v>Real Estate</v>
      </c>
      <c r="CG8" s="287" t="str">
        <f t="shared" si="0"/>
        <v>Real Estate</v>
      </c>
      <c r="CH8" s="287" t="str">
        <f t="shared" si="0"/>
        <v>Real Estate</v>
      </c>
      <c r="CI8" s="287" t="str">
        <f t="shared" si="0"/>
        <v>Real Estate</v>
      </c>
      <c r="CJ8" s="287" t="str">
        <f t="shared" si="0"/>
        <v>Real Estate</v>
      </c>
      <c r="CK8" s="287" t="str">
        <f t="shared" si="0"/>
        <v>Real Estate</v>
      </c>
      <c r="CL8" s="287" t="str">
        <f t="shared" si="0"/>
        <v>Real Estate</v>
      </c>
      <c r="CM8" s="287" t="str">
        <f t="shared" ref="CM8:EX8" si="1">IF($C4=$C$81,$C$81,CM3)</f>
        <v>Real Estate</v>
      </c>
      <c r="CN8" s="287" t="str">
        <f t="shared" si="1"/>
        <v>Real Estate</v>
      </c>
      <c r="CO8" s="287" t="str">
        <f t="shared" si="1"/>
        <v>Real Estate</v>
      </c>
      <c r="CP8" s="287" t="str">
        <f t="shared" si="1"/>
        <v>Real Estate</v>
      </c>
      <c r="CQ8" s="287" t="str">
        <f t="shared" si="1"/>
        <v>Real Estate</v>
      </c>
      <c r="CR8" s="287" t="str">
        <f t="shared" si="1"/>
        <v>Real Estate</v>
      </c>
      <c r="CS8" s="287" t="str">
        <f t="shared" si="1"/>
        <v>Real Estate</v>
      </c>
      <c r="CT8" s="287" t="str">
        <f t="shared" si="1"/>
        <v>Real Estate</v>
      </c>
      <c r="CU8" s="287" t="str">
        <f t="shared" si="1"/>
        <v>Real Estate</v>
      </c>
      <c r="CV8" s="287" t="str">
        <f t="shared" si="1"/>
        <v>Real Estate</v>
      </c>
      <c r="CW8" s="287" t="str">
        <f t="shared" si="1"/>
        <v>Real Estate</v>
      </c>
      <c r="CX8" s="287" t="str">
        <f t="shared" si="1"/>
        <v>Real Estate</v>
      </c>
      <c r="CY8" s="287" t="str">
        <f t="shared" si="1"/>
        <v>Real Estate</v>
      </c>
      <c r="CZ8" s="287" t="str">
        <f t="shared" si="1"/>
        <v>Real Estate</v>
      </c>
      <c r="DA8" s="287" t="str">
        <f t="shared" si="1"/>
        <v>Real Estate</v>
      </c>
      <c r="DB8" s="287" t="str">
        <f t="shared" si="1"/>
        <v>Real Estate</v>
      </c>
      <c r="DC8" s="287" t="str">
        <f t="shared" si="1"/>
        <v>Real Estate</v>
      </c>
      <c r="DD8" s="287" t="str">
        <f t="shared" si="1"/>
        <v>Real Estate</v>
      </c>
      <c r="DE8" s="287" t="str">
        <f t="shared" si="1"/>
        <v>Real Estate</v>
      </c>
      <c r="DF8" s="287" t="str">
        <f t="shared" si="1"/>
        <v>Real Estate</v>
      </c>
      <c r="DG8" s="287" t="str">
        <f t="shared" si="1"/>
        <v>Real Estate</v>
      </c>
      <c r="DH8" s="287" t="str">
        <f t="shared" si="1"/>
        <v>Real Estate</v>
      </c>
      <c r="DI8" s="287" t="str">
        <f t="shared" si="1"/>
        <v>Real Estate</v>
      </c>
      <c r="DJ8" s="287" t="str">
        <f t="shared" si="1"/>
        <v>Real Estate</v>
      </c>
      <c r="DK8" s="287" t="str">
        <f t="shared" si="1"/>
        <v>Real Estate</v>
      </c>
      <c r="DL8" s="287" t="str">
        <f t="shared" si="1"/>
        <v>Real Estate</v>
      </c>
      <c r="DM8" s="287" t="str">
        <f t="shared" si="1"/>
        <v>Real Estate</v>
      </c>
      <c r="DN8" s="287" t="str">
        <f t="shared" si="1"/>
        <v>Real Estate</v>
      </c>
      <c r="DO8" s="287" t="str">
        <f t="shared" si="1"/>
        <v>Real Estate</v>
      </c>
      <c r="DP8" s="287" t="str">
        <f t="shared" si="1"/>
        <v>Real Estate</v>
      </c>
      <c r="DQ8" s="287" t="str">
        <f t="shared" si="1"/>
        <v>Real Estate</v>
      </c>
      <c r="DR8" s="287" t="str">
        <f t="shared" si="1"/>
        <v>Real Estate</v>
      </c>
      <c r="DS8" s="287" t="str">
        <f t="shared" si="1"/>
        <v>Real Estate</v>
      </c>
      <c r="DT8" s="287" t="str">
        <f t="shared" si="1"/>
        <v>Real Estate</v>
      </c>
      <c r="DU8" s="287" t="str">
        <f t="shared" si="1"/>
        <v>Real Estate</v>
      </c>
      <c r="DV8" s="287" t="str">
        <f t="shared" si="1"/>
        <v>Real Estate</v>
      </c>
      <c r="DW8" s="287" t="str">
        <f t="shared" si="1"/>
        <v>Real Estate</v>
      </c>
      <c r="DX8" s="287" t="str">
        <f t="shared" si="1"/>
        <v>Real Estate</v>
      </c>
      <c r="DY8" s="287" t="str">
        <f t="shared" si="1"/>
        <v>Real Estate</v>
      </c>
      <c r="DZ8" s="287" t="str">
        <f t="shared" si="1"/>
        <v>Real Estate</v>
      </c>
      <c r="EA8" s="287" t="str">
        <f t="shared" si="1"/>
        <v>Real Estate</v>
      </c>
      <c r="EB8" s="287" t="str">
        <f t="shared" si="1"/>
        <v>Real Estate</v>
      </c>
      <c r="EC8" s="287" t="str">
        <f t="shared" si="1"/>
        <v>Real Estate</v>
      </c>
      <c r="ED8" s="287" t="str">
        <f t="shared" si="1"/>
        <v>Real Estate</v>
      </c>
      <c r="EE8" s="287" t="str">
        <f t="shared" si="1"/>
        <v>Real Estate</v>
      </c>
      <c r="EF8" s="287" t="str">
        <f t="shared" si="1"/>
        <v>Real Estate</v>
      </c>
      <c r="EG8" s="287" t="str">
        <f t="shared" si="1"/>
        <v>Real Estate</v>
      </c>
      <c r="EH8" s="287" t="str">
        <f t="shared" si="1"/>
        <v>Real Estate</v>
      </c>
      <c r="EI8" s="287" t="str">
        <f t="shared" si="1"/>
        <v>Real Estate</v>
      </c>
      <c r="EJ8" s="287" t="str">
        <f t="shared" si="1"/>
        <v>Real Estate</v>
      </c>
      <c r="EK8" s="287" t="str">
        <f t="shared" si="1"/>
        <v>Real Estate</v>
      </c>
      <c r="EL8" s="287" t="str">
        <f t="shared" si="1"/>
        <v>Real Estate</v>
      </c>
      <c r="EM8" s="287" t="str">
        <f t="shared" si="1"/>
        <v>Real Estate</v>
      </c>
      <c r="EN8" s="287" t="str">
        <f t="shared" si="1"/>
        <v>Real Estate</v>
      </c>
      <c r="EO8" s="287" t="str">
        <f t="shared" si="1"/>
        <v>Real Estate</v>
      </c>
      <c r="EP8" s="287" t="str">
        <f t="shared" si="1"/>
        <v>Real Estate</v>
      </c>
      <c r="EQ8" s="287" t="str">
        <f t="shared" si="1"/>
        <v>Real Estate</v>
      </c>
      <c r="ER8" s="287" t="str">
        <f t="shared" si="1"/>
        <v>Real Estate</v>
      </c>
      <c r="ES8" s="287" t="str">
        <f t="shared" si="1"/>
        <v>Real Estate</v>
      </c>
      <c r="ET8" s="287" t="str">
        <f t="shared" si="1"/>
        <v>Real Estate</v>
      </c>
      <c r="EU8" s="287" t="str">
        <f t="shared" si="1"/>
        <v>Real Estate</v>
      </c>
      <c r="EV8" s="287" t="str">
        <f t="shared" si="1"/>
        <v>Real Estate</v>
      </c>
      <c r="EW8" s="287" t="str">
        <f t="shared" si="1"/>
        <v>Real Estate</v>
      </c>
      <c r="EX8" s="287" t="str">
        <f t="shared" si="1"/>
        <v>Real Estate</v>
      </c>
      <c r="EY8" s="287" t="str">
        <f t="shared" ref="EY8:HJ8" si="2">IF($C4=$C$81,$C$81,EY3)</f>
        <v>Real Estate</v>
      </c>
      <c r="EZ8" s="287" t="str">
        <f t="shared" si="2"/>
        <v>Real Estate</v>
      </c>
      <c r="FA8" s="287" t="str">
        <f t="shared" si="2"/>
        <v>Real Estate</v>
      </c>
      <c r="FB8" s="287" t="str">
        <f t="shared" si="2"/>
        <v>Real Estate</v>
      </c>
      <c r="FC8" s="287" t="str">
        <f t="shared" si="2"/>
        <v>Real Estate</v>
      </c>
      <c r="FD8" s="287" t="str">
        <f t="shared" si="2"/>
        <v>Real Estate</v>
      </c>
      <c r="FE8" s="287" t="str">
        <f t="shared" si="2"/>
        <v>Real Estate</v>
      </c>
      <c r="FF8" s="287" t="str">
        <f t="shared" si="2"/>
        <v>Real Estate</v>
      </c>
      <c r="FG8" s="287" t="str">
        <f t="shared" si="2"/>
        <v>Real Estate</v>
      </c>
      <c r="FH8" s="287" t="str">
        <f t="shared" si="2"/>
        <v>Real Estate</v>
      </c>
      <c r="FI8" s="287" t="str">
        <f t="shared" si="2"/>
        <v>Real Estate</v>
      </c>
      <c r="FJ8" s="287" t="str">
        <f t="shared" si="2"/>
        <v>Real Estate</v>
      </c>
      <c r="FK8" s="287" t="str">
        <f t="shared" si="2"/>
        <v>Real Estate</v>
      </c>
      <c r="FL8" s="287" t="str">
        <f t="shared" si="2"/>
        <v>Real Estate</v>
      </c>
      <c r="FM8" s="287" t="str">
        <f t="shared" si="2"/>
        <v>Real Estate</v>
      </c>
      <c r="FN8" s="287" t="str">
        <f t="shared" si="2"/>
        <v>Real Estate</v>
      </c>
      <c r="FO8" s="287" t="str">
        <f t="shared" si="2"/>
        <v>Real Estate</v>
      </c>
      <c r="FP8" s="287" t="str">
        <f t="shared" si="2"/>
        <v>Real Estate</v>
      </c>
      <c r="FQ8" s="287" t="str">
        <f t="shared" si="2"/>
        <v>Real Estate</v>
      </c>
      <c r="FR8" s="287" t="str">
        <f t="shared" si="2"/>
        <v>Real Estate</v>
      </c>
      <c r="FS8" s="287" t="str">
        <f t="shared" si="2"/>
        <v>Real Estate</v>
      </c>
      <c r="FT8" s="287" t="str">
        <f t="shared" si="2"/>
        <v>Real Estate</v>
      </c>
      <c r="FU8" s="287" t="str">
        <f t="shared" si="2"/>
        <v>Real Estate</v>
      </c>
      <c r="FV8" s="287" t="str">
        <f t="shared" si="2"/>
        <v>Real Estate</v>
      </c>
      <c r="FW8" s="287" t="str">
        <f t="shared" si="2"/>
        <v>Real Estate</v>
      </c>
      <c r="FX8" s="287" t="str">
        <f t="shared" si="2"/>
        <v>Real Estate</v>
      </c>
      <c r="FY8" s="287" t="str">
        <f t="shared" si="2"/>
        <v>Real Estate</v>
      </c>
      <c r="FZ8" s="287" t="str">
        <f t="shared" si="2"/>
        <v>Real Estate</v>
      </c>
      <c r="GA8" s="287" t="str">
        <f t="shared" si="2"/>
        <v>Real Estate</v>
      </c>
      <c r="GB8" s="287" t="str">
        <f t="shared" si="2"/>
        <v>Real Estate</v>
      </c>
      <c r="GC8" s="287" t="str">
        <f t="shared" si="2"/>
        <v>Real Estate</v>
      </c>
      <c r="GD8" s="287" t="str">
        <f t="shared" si="2"/>
        <v>Real Estate</v>
      </c>
      <c r="GE8" s="287" t="str">
        <f t="shared" si="2"/>
        <v>Real Estate</v>
      </c>
      <c r="GF8" s="287" t="str">
        <f t="shared" si="2"/>
        <v>Real Estate</v>
      </c>
      <c r="GG8" s="287" t="str">
        <f t="shared" si="2"/>
        <v>Real Estate</v>
      </c>
      <c r="GH8" s="287" t="str">
        <f t="shared" si="2"/>
        <v>Real Estate</v>
      </c>
      <c r="GI8" s="287" t="str">
        <f t="shared" si="2"/>
        <v>Real Estate</v>
      </c>
      <c r="GJ8" s="287" t="str">
        <f t="shared" si="2"/>
        <v>Real Estate</v>
      </c>
      <c r="GK8" s="287" t="str">
        <f t="shared" si="2"/>
        <v>Real Estate</v>
      </c>
      <c r="GL8" s="287" t="str">
        <f t="shared" si="2"/>
        <v>Real Estate</v>
      </c>
      <c r="GM8" s="287" t="str">
        <f t="shared" si="2"/>
        <v>Real Estate</v>
      </c>
      <c r="GN8" s="287" t="str">
        <f t="shared" si="2"/>
        <v>Real Estate</v>
      </c>
      <c r="GO8" s="287" t="str">
        <f t="shared" si="2"/>
        <v>Real Estate</v>
      </c>
      <c r="GP8" s="287" t="str">
        <f t="shared" si="2"/>
        <v>Real Estate</v>
      </c>
      <c r="GQ8" s="287" t="str">
        <f t="shared" si="2"/>
        <v>Real Estate</v>
      </c>
      <c r="GR8" s="287" t="str">
        <f t="shared" si="2"/>
        <v>Real Estate</v>
      </c>
      <c r="GS8" s="287" t="str">
        <f t="shared" si="2"/>
        <v>Real Estate</v>
      </c>
      <c r="GT8" s="287" t="str">
        <f t="shared" si="2"/>
        <v>Real Estate</v>
      </c>
      <c r="GU8" s="287" t="str">
        <f t="shared" si="2"/>
        <v>Real Estate</v>
      </c>
      <c r="GV8" s="287" t="str">
        <f t="shared" si="2"/>
        <v>Real Estate</v>
      </c>
      <c r="GW8" s="287" t="str">
        <f t="shared" si="2"/>
        <v>Real Estate</v>
      </c>
      <c r="GX8" s="287" t="str">
        <f t="shared" si="2"/>
        <v>Real Estate</v>
      </c>
      <c r="GY8" s="287" t="str">
        <f t="shared" si="2"/>
        <v>Real Estate</v>
      </c>
      <c r="GZ8" s="287" t="str">
        <f t="shared" si="2"/>
        <v>Real Estate</v>
      </c>
      <c r="HA8" s="287" t="str">
        <f t="shared" si="2"/>
        <v>Real Estate</v>
      </c>
      <c r="HB8" s="287" t="str">
        <f t="shared" si="2"/>
        <v>Real Estate</v>
      </c>
      <c r="HC8" s="287" t="str">
        <f t="shared" si="2"/>
        <v>Real Estate</v>
      </c>
      <c r="HD8" s="287" t="str">
        <f t="shared" si="2"/>
        <v>Real Estate</v>
      </c>
      <c r="HE8" s="287" t="str">
        <f t="shared" si="2"/>
        <v>Real Estate</v>
      </c>
      <c r="HF8" s="287" t="str">
        <f t="shared" si="2"/>
        <v>Real Estate</v>
      </c>
      <c r="HG8" s="287" t="str">
        <f t="shared" si="2"/>
        <v>Real Estate</v>
      </c>
      <c r="HH8" s="287" t="str">
        <f t="shared" si="2"/>
        <v>Real Estate</v>
      </c>
      <c r="HI8" s="287" t="str">
        <f t="shared" si="2"/>
        <v>Real Estate</v>
      </c>
      <c r="HJ8" s="287" t="str">
        <f t="shared" si="2"/>
        <v>Real Estate</v>
      </c>
      <c r="HK8" s="287" t="str">
        <f t="shared" ref="HK8:JV8" si="3">IF($C4=$C$81,$C$81,HK3)</f>
        <v>Real Estate</v>
      </c>
      <c r="HL8" s="287" t="str">
        <f t="shared" si="3"/>
        <v>Real Estate</v>
      </c>
      <c r="HM8" s="287" t="str">
        <f t="shared" si="3"/>
        <v>Real Estate</v>
      </c>
      <c r="HN8" s="287" t="str">
        <f t="shared" si="3"/>
        <v>Real Estate</v>
      </c>
      <c r="HO8" s="287" t="str">
        <f t="shared" si="3"/>
        <v>Real Estate</v>
      </c>
      <c r="HP8" s="287" t="str">
        <f t="shared" si="3"/>
        <v>Real Estate</v>
      </c>
      <c r="HQ8" s="287" t="str">
        <f t="shared" si="3"/>
        <v>Real Estate</v>
      </c>
      <c r="HR8" s="287" t="str">
        <f t="shared" si="3"/>
        <v>Real Estate</v>
      </c>
      <c r="HS8" s="287" t="str">
        <f t="shared" si="3"/>
        <v>Real Estate</v>
      </c>
      <c r="HT8" s="287" t="str">
        <f t="shared" si="3"/>
        <v>Real Estate</v>
      </c>
      <c r="HU8" s="287" t="str">
        <f t="shared" si="3"/>
        <v>Real Estate</v>
      </c>
      <c r="HV8" s="287" t="str">
        <f t="shared" si="3"/>
        <v>Real Estate</v>
      </c>
      <c r="HW8" s="287" t="str">
        <f t="shared" si="3"/>
        <v>Real Estate</v>
      </c>
      <c r="HX8" s="287" t="str">
        <f t="shared" si="3"/>
        <v>Real Estate</v>
      </c>
      <c r="HY8" s="287" t="str">
        <f t="shared" si="3"/>
        <v>Real Estate</v>
      </c>
      <c r="HZ8" s="287" t="str">
        <f t="shared" si="3"/>
        <v>Real Estate</v>
      </c>
      <c r="IA8" s="287" t="str">
        <f t="shared" si="3"/>
        <v>Real Estate</v>
      </c>
      <c r="IB8" s="287" t="str">
        <f t="shared" si="3"/>
        <v>Real Estate</v>
      </c>
      <c r="IC8" s="287" t="str">
        <f t="shared" si="3"/>
        <v>Real Estate</v>
      </c>
      <c r="ID8" s="287" t="str">
        <f t="shared" si="3"/>
        <v>Real Estate</v>
      </c>
      <c r="IE8" s="287" t="str">
        <f t="shared" si="3"/>
        <v>Real Estate</v>
      </c>
      <c r="IF8" s="287" t="str">
        <f t="shared" si="3"/>
        <v>Real Estate</v>
      </c>
      <c r="IG8" s="287" t="str">
        <f t="shared" si="3"/>
        <v>Real Estate</v>
      </c>
      <c r="IH8" s="287" t="str">
        <f t="shared" si="3"/>
        <v>Real Estate</v>
      </c>
      <c r="II8" s="287" t="str">
        <f t="shared" si="3"/>
        <v>Real Estate</v>
      </c>
      <c r="IJ8" s="287" t="str">
        <f t="shared" si="3"/>
        <v>Real Estate</v>
      </c>
      <c r="IK8" s="287" t="str">
        <f t="shared" si="3"/>
        <v>Real Estate</v>
      </c>
      <c r="IL8" s="287" t="str">
        <f t="shared" si="3"/>
        <v>Real Estate</v>
      </c>
      <c r="IM8" s="287" t="str">
        <f t="shared" si="3"/>
        <v>Real Estate</v>
      </c>
      <c r="IN8" s="287" t="str">
        <f t="shared" si="3"/>
        <v>Real Estate</v>
      </c>
      <c r="IO8" s="287" t="str">
        <f t="shared" si="3"/>
        <v>Real Estate</v>
      </c>
      <c r="IP8" s="287" t="str">
        <f t="shared" si="3"/>
        <v>Real Estate</v>
      </c>
      <c r="IQ8" s="287" t="str">
        <f t="shared" si="3"/>
        <v>Real Estate</v>
      </c>
      <c r="IR8" s="287" t="str">
        <f t="shared" si="3"/>
        <v>Real Estate</v>
      </c>
      <c r="IS8" s="287" t="str">
        <f t="shared" si="3"/>
        <v>Debt</v>
      </c>
      <c r="IT8" s="287" t="str">
        <f t="shared" si="3"/>
        <v>Debt</v>
      </c>
      <c r="IU8" s="287" t="str">
        <f t="shared" si="3"/>
        <v>Debt</v>
      </c>
      <c r="IV8" s="287" t="str">
        <f t="shared" si="3"/>
        <v>Debt</v>
      </c>
      <c r="IW8" s="287" t="str">
        <f t="shared" si="3"/>
        <v>Debt</v>
      </c>
      <c r="IX8" s="287" t="str">
        <f t="shared" si="3"/>
        <v>Debt</v>
      </c>
      <c r="IY8" s="287" t="str">
        <f t="shared" si="3"/>
        <v>Debt</v>
      </c>
      <c r="IZ8" s="287" t="str">
        <f t="shared" si="3"/>
        <v>Debt</v>
      </c>
      <c r="JA8" s="287" t="str">
        <f t="shared" si="3"/>
        <v>Debt</v>
      </c>
      <c r="JB8" s="287" t="str">
        <f t="shared" si="3"/>
        <v>Debt</v>
      </c>
      <c r="JC8" s="287" t="str">
        <f t="shared" si="3"/>
        <v>Debt</v>
      </c>
      <c r="JD8" s="287" t="str">
        <f t="shared" si="3"/>
        <v>Debt</v>
      </c>
      <c r="JE8" s="287" t="str">
        <f t="shared" si="3"/>
        <v>Debt</v>
      </c>
      <c r="JF8" s="287" t="str">
        <f t="shared" si="3"/>
        <v>Debt</v>
      </c>
      <c r="JG8" s="287" t="str">
        <f t="shared" si="3"/>
        <v>Debt</v>
      </c>
      <c r="JH8" s="287" t="str">
        <f t="shared" si="3"/>
        <v>Debt</v>
      </c>
      <c r="JI8" s="287" t="str">
        <f t="shared" si="3"/>
        <v>Debt</v>
      </c>
      <c r="JJ8" s="287" t="str">
        <f t="shared" si="3"/>
        <v>Debt</v>
      </c>
      <c r="JK8" s="287" t="str">
        <f t="shared" si="3"/>
        <v>Debt</v>
      </c>
      <c r="JL8" s="287" t="str">
        <f t="shared" si="3"/>
        <v>Debt</v>
      </c>
      <c r="JM8" s="287" t="str">
        <f t="shared" si="3"/>
        <v>Debt</v>
      </c>
      <c r="JN8" s="287" t="str">
        <f t="shared" si="3"/>
        <v>Debt</v>
      </c>
      <c r="JO8" s="287" t="str">
        <f t="shared" si="3"/>
        <v>Debt</v>
      </c>
      <c r="JP8" s="287" t="str">
        <f t="shared" si="3"/>
        <v>Debt</v>
      </c>
      <c r="JQ8" s="287" t="str">
        <f t="shared" si="3"/>
        <v>Debt</v>
      </c>
      <c r="JR8" s="287" t="str">
        <f t="shared" si="3"/>
        <v>Debt</v>
      </c>
      <c r="JS8" s="287" t="str">
        <f t="shared" si="3"/>
        <v>Debt</v>
      </c>
      <c r="JT8" s="287" t="str">
        <f t="shared" si="3"/>
        <v>Debt</v>
      </c>
      <c r="JU8" s="287" t="str">
        <f t="shared" si="3"/>
        <v>Debt</v>
      </c>
      <c r="JV8" s="287" t="str">
        <f t="shared" si="3"/>
        <v>Debt</v>
      </c>
      <c r="JW8" s="287" t="str">
        <f t="shared" ref="JW8:KG8" si="4">IF($C4=$C$81,$C$81,JW3)</f>
        <v>Debt</v>
      </c>
      <c r="JX8" s="287" t="str">
        <f t="shared" si="4"/>
        <v>Debt</v>
      </c>
      <c r="JY8" s="287" t="str">
        <f t="shared" si="4"/>
        <v>Debt</v>
      </c>
      <c r="JZ8" s="287" t="str">
        <f t="shared" si="4"/>
        <v>Debt</v>
      </c>
      <c r="KA8" s="287" t="str">
        <f t="shared" si="4"/>
        <v>Debt</v>
      </c>
      <c r="KB8" s="287" t="str">
        <f t="shared" si="4"/>
        <v>Debt</v>
      </c>
      <c r="KC8" s="287" t="str">
        <f t="shared" si="4"/>
        <v>Debt</v>
      </c>
      <c r="KD8" s="287" t="str">
        <f t="shared" si="4"/>
        <v>Debt</v>
      </c>
      <c r="KE8" s="287" t="str">
        <f t="shared" si="4"/>
        <v>Debt</v>
      </c>
      <c r="KF8" s="287" t="str">
        <f t="shared" si="4"/>
        <v>Debt</v>
      </c>
      <c r="KG8" s="287" t="str">
        <f t="shared" si="4"/>
        <v>Debt</v>
      </c>
    </row>
    <row r="9" spans="2:295" s="30" customFormat="1" ht="4.5" customHeight="1" thickBot="1" x14ac:dyDescent="0.4">
      <c r="B9" s="235"/>
      <c r="C9" s="241"/>
      <c r="D9" s="283"/>
      <c r="AA9" s="287" t="str">
        <f t="shared" ref="AA9:CL9" si="5">IF($C5=$C$86,$C$86,AA4)</f>
        <v>Opportunistic</v>
      </c>
      <c r="AB9" s="287" t="str">
        <f t="shared" si="5"/>
        <v>Opportunistic</v>
      </c>
      <c r="AC9" s="287" t="str">
        <f t="shared" si="5"/>
        <v>Opportunistic</v>
      </c>
      <c r="AD9" s="287" t="str">
        <f t="shared" si="5"/>
        <v>Opportunistic</v>
      </c>
      <c r="AE9" s="287" t="str">
        <f t="shared" si="5"/>
        <v>Opportunistic</v>
      </c>
      <c r="AF9" s="287" t="str">
        <f t="shared" si="5"/>
        <v>Opportunistic</v>
      </c>
      <c r="AG9" s="287" t="str">
        <f t="shared" si="5"/>
        <v>Opportunistic</v>
      </c>
      <c r="AH9" s="287" t="str">
        <f t="shared" si="5"/>
        <v>Opportunistic</v>
      </c>
      <c r="AI9" s="287" t="str">
        <f t="shared" si="5"/>
        <v>Opportunistic</v>
      </c>
      <c r="AJ9" s="287" t="str">
        <f t="shared" si="5"/>
        <v>Opportunistic</v>
      </c>
      <c r="AK9" s="287" t="str">
        <f t="shared" si="5"/>
        <v>Opportunistic</v>
      </c>
      <c r="AL9" s="287" t="str">
        <f t="shared" si="5"/>
        <v>Opportunistic</v>
      </c>
      <c r="AM9" s="287" t="str">
        <f t="shared" si="5"/>
        <v>Opportunistic</v>
      </c>
      <c r="AN9" s="287" t="str">
        <f t="shared" si="5"/>
        <v>Opportunistic</v>
      </c>
      <c r="AO9" s="287" t="str">
        <f t="shared" si="5"/>
        <v>Opportunistic</v>
      </c>
      <c r="AP9" s="287" t="str">
        <f t="shared" si="5"/>
        <v>Opportunistic</v>
      </c>
      <c r="AQ9" s="287" t="str">
        <f t="shared" si="5"/>
        <v>Opportunistic</v>
      </c>
      <c r="AR9" s="287" t="str">
        <f t="shared" si="5"/>
        <v>Opportunistic</v>
      </c>
      <c r="AS9" s="287" t="str">
        <f t="shared" si="5"/>
        <v>Opportunistic</v>
      </c>
      <c r="AT9" s="287" t="str">
        <f t="shared" si="5"/>
        <v>Opportunistic</v>
      </c>
      <c r="AU9" s="287" t="str">
        <f t="shared" si="5"/>
        <v>Opportunistic</v>
      </c>
      <c r="AV9" s="287" t="str">
        <f t="shared" si="5"/>
        <v>Opportunistic</v>
      </c>
      <c r="AW9" s="287" t="str">
        <f t="shared" si="5"/>
        <v>Opportunistic</v>
      </c>
      <c r="AX9" s="287" t="str">
        <f t="shared" si="5"/>
        <v>Opportunistic</v>
      </c>
      <c r="AY9" s="287" t="str">
        <f t="shared" si="5"/>
        <v>Opportunistic</v>
      </c>
      <c r="AZ9" s="287" t="str">
        <f t="shared" si="5"/>
        <v>Opportunistic</v>
      </c>
      <c r="BA9" s="287" t="str">
        <f t="shared" si="5"/>
        <v>Opportunistic</v>
      </c>
      <c r="BB9" s="287" t="str">
        <f t="shared" si="5"/>
        <v>Opportunistic</v>
      </c>
      <c r="BC9" s="287" t="str">
        <f t="shared" si="5"/>
        <v>Opportunistic</v>
      </c>
      <c r="BD9" s="287" t="str">
        <f t="shared" si="5"/>
        <v>Opportunistic</v>
      </c>
      <c r="BE9" s="287" t="str">
        <f t="shared" si="5"/>
        <v>Opportunistic</v>
      </c>
      <c r="BF9" s="287" t="str">
        <f t="shared" si="5"/>
        <v>Opportunistic</v>
      </c>
      <c r="BG9" s="287" t="str">
        <f t="shared" si="5"/>
        <v>Opportunistic</v>
      </c>
      <c r="BH9" s="287" t="str">
        <f t="shared" si="5"/>
        <v>Opportunistic</v>
      </c>
      <c r="BI9" s="287" t="str">
        <f t="shared" si="5"/>
        <v>Opportunistic</v>
      </c>
      <c r="BJ9" s="287" t="str">
        <f t="shared" si="5"/>
        <v>Opportunistic</v>
      </c>
      <c r="BK9" s="287" t="str">
        <f t="shared" si="5"/>
        <v>Opportunistic</v>
      </c>
      <c r="BL9" s="287" t="str">
        <f t="shared" si="5"/>
        <v>Opportunistic</v>
      </c>
      <c r="BM9" s="287" t="str">
        <f t="shared" si="5"/>
        <v>Opportunistic</v>
      </c>
      <c r="BN9" s="287" t="str">
        <f t="shared" si="5"/>
        <v>Opportunistic</v>
      </c>
      <c r="BO9" s="287" t="str">
        <f t="shared" si="5"/>
        <v>Opportunistic</v>
      </c>
      <c r="BP9" s="287" t="str">
        <f t="shared" si="5"/>
        <v>Opportunistic</v>
      </c>
      <c r="BQ9" s="287" t="str">
        <f t="shared" si="5"/>
        <v>Opportunistic</v>
      </c>
      <c r="BR9" s="287" t="str">
        <f t="shared" si="5"/>
        <v>Opportunistic</v>
      </c>
      <c r="BS9" s="287" t="str">
        <f t="shared" si="5"/>
        <v>Opportunistic</v>
      </c>
      <c r="BT9" s="287" t="str">
        <f t="shared" si="5"/>
        <v>Opportunistic</v>
      </c>
      <c r="BU9" s="287" t="str">
        <f t="shared" si="5"/>
        <v>Opportunistic</v>
      </c>
      <c r="BV9" s="287" t="str">
        <f t="shared" si="5"/>
        <v>Opportunistic</v>
      </c>
      <c r="BW9" s="287" t="str">
        <f t="shared" si="5"/>
        <v>Opportunistic</v>
      </c>
      <c r="BX9" s="287" t="str">
        <f t="shared" si="5"/>
        <v>Opportunistic</v>
      </c>
      <c r="BY9" s="287" t="str">
        <f t="shared" si="5"/>
        <v>Opportunistic</v>
      </c>
      <c r="BZ9" s="287" t="str">
        <f t="shared" si="5"/>
        <v>Opportunistic</v>
      </c>
      <c r="CA9" s="287" t="str">
        <f t="shared" si="5"/>
        <v>Opportunistic</v>
      </c>
      <c r="CB9" s="287" t="str">
        <f t="shared" si="5"/>
        <v>Opportunistic</v>
      </c>
      <c r="CC9" s="287" t="str">
        <f t="shared" si="5"/>
        <v>Opportunistic</v>
      </c>
      <c r="CD9" s="287" t="str">
        <f t="shared" si="5"/>
        <v>Opportunistic</v>
      </c>
      <c r="CE9" s="287" t="str">
        <f t="shared" si="5"/>
        <v>Opportunistic</v>
      </c>
      <c r="CF9" s="287" t="str">
        <f t="shared" si="5"/>
        <v>Opportunistic</v>
      </c>
      <c r="CG9" s="287" t="str">
        <f t="shared" si="5"/>
        <v>Opportunistic</v>
      </c>
      <c r="CH9" s="287" t="str">
        <f t="shared" si="5"/>
        <v>Opportunistic</v>
      </c>
      <c r="CI9" s="287" t="str">
        <f t="shared" si="5"/>
        <v>Opportunistic</v>
      </c>
      <c r="CJ9" s="287" t="str">
        <f t="shared" si="5"/>
        <v>Opportunistic</v>
      </c>
      <c r="CK9" s="287" t="str">
        <f t="shared" si="5"/>
        <v>Opportunistic</v>
      </c>
      <c r="CL9" s="287" t="str">
        <f t="shared" si="5"/>
        <v>Opportunistic</v>
      </c>
      <c r="CM9" s="287" t="str">
        <f t="shared" ref="CM9:EX9" si="6">IF($C5=$C$86,$C$86,CM4)</f>
        <v>Opportunistic</v>
      </c>
      <c r="CN9" s="287" t="str">
        <f t="shared" si="6"/>
        <v>Opportunistic</v>
      </c>
      <c r="CO9" s="287" t="str">
        <f t="shared" si="6"/>
        <v>Opportunistic</v>
      </c>
      <c r="CP9" s="287" t="str">
        <f t="shared" si="6"/>
        <v>Opportunistic</v>
      </c>
      <c r="CQ9" s="287" t="str">
        <f t="shared" si="6"/>
        <v>Value-Added</v>
      </c>
      <c r="CR9" s="287" t="str">
        <f t="shared" si="6"/>
        <v>Value-Added</v>
      </c>
      <c r="CS9" s="287" t="str">
        <f t="shared" si="6"/>
        <v>Value-Added</v>
      </c>
      <c r="CT9" s="287" t="str">
        <f t="shared" si="6"/>
        <v>Value-Added</v>
      </c>
      <c r="CU9" s="287" t="str">
        <f t="shared" si="6"/>
        <v>Value-Added</v>
      </c>
      <c r="CV9" s="287" t="str">
        <f t="shared" si="6"/>
        <v>Value-Added</v>
      </c>
      <c r="CW9" s="287" t="str">
        <f t="shared" si="6"/>
        <v>Value-Added</v>
      </c>
      <c r="CX9" s="287" t="str">
        <f t="shared" si="6"/>
        <v>Value-Added</v>
      </c>
      <c r="CY9" s="287" t="str">
        <f t="shared" si="6"/>
        <v>Value-Added</v>
      </c>
      <c r="CZ9" s="287" t="str">
        <f t="shared" si="6"/>
        <v>Value-Added</v>
      </c>
      <c r="DA9" s="287" t="str">
        <f t="shared" si="6"/>
        <v>Value-Added</v>
      </c>
      <c r="DB9" s="287" t="str">
        <f t="shared" si="6"/>
        <v>Value-Added</v>
      </c>
      <c r="DC9" s="287" t="str">
        <f t="shared" si="6"/>
        <v>Value-Added</v>
      </c>
      <c r="DD9" s="287" t="str">
        <f t="shared" si="6"/>
        <v>Value-Added</v>
      </c>
      <c r="DE9" s="287" t="str">
        <f t="shared" si="6"/>
        <v>Value-Added</v>
      </c>
      <c r="DF9" s="287" t="str">
        <f t="shared" si="6"/>
        <v>Value-Added</v>
      </c>
      <c r="DG9" s="287" t="str">
        <f t="shared" si="6"/>
        <v>Value-Added</v>
      </c>
      <c r="DH9" s="287" t="str">
        <f t="shared" si="6"/>
        <v>Value-Added</v>
      </c>
      <c r="DI9" s="287" t="str">
        <f t="shared" si="6"/>
        <v>Value-Added</v>
      </c>
      <c r="DJ9" s="287" t="str">
        <f t="shared" si="6"/>
        <v>Value-Added</v>
      </c>
      <c r="DK9" s="287" t="str">
        <f t="shared" si="6"/>
        <v>Value-Added</v>
      </c>
      <c r="DL9" s="287" t="str">
        <f t="shared" si="6"/>
        <v>Value-Added</v>
      </c>
      <c r="DM9" s="287" t="str">
        <f t="shared" si="6"/>
        <v>Value-Added</v>
      </c>
      <c r="DN9" s="287" t="str">
        <f t="shared" si="6"/>
        <v>Value-Added</v>
      </c>
      <c r="DO9" s="287" t="str">
        <f t="shared" si="6"/>
        <v>Value-Added</v>
      </c>
      <c r="DP9" s="287" t="str">
        <f t="shared" si="6"/>
        <v>Value-Added</v>
      </c>
      <c r="DQ9" s="287" t="str">
        <f t="shared" si="6"/>
        <v>Value-Added</v>
      </c>
      <c r="DR9" s="287" t="str">
        <f t="shared" si="6"/>
        <v>Value-Added</v>
      </c>
      <c r="DS9" s="287" t="str">
        <f t="shared" si="6"/>
        <v>Value-Added</v>
      </c>
      <c r="DT9" s="287" t="str">
        <f t="shared" si="6"/>
        <v>Value-Added</v>
      </c>
      <c r="DU9" s="287" t="str">
        <f t="shared" si="6"/>
        <v>Value-Added</v>
      </c>
      <c r="DV9" s="287" t="str">
        <f t="shared" si="6"/>
        <v>Value-Added</v>
      </c>
      <c r="DW9" s="287" t="str">
        <f t="shared" si="6"/>
        <v>Value-Added</v>
      </c>
      <c r="DX9" s="287" t="str">
        <f t="shared" si="6"/>
        <v>Value-Added</v>
      </c>
      <c r="DY9" s="287" t="str">
        <f t="shared" si="6"/>
        <v>Value-Added</v>
      </c>
      <c r="DZ9" s="287" t="str">
        <f t="shared" si="6"/>
        <v>Value-Added</v>
      </c>
      <c r="EA9" s="287" t="str">
        <f t="shared" si="6"/>
        <v>Value-Added</v>
      </c>
      <c r="EB9" s="287" t="str">
        <f t="shared" si="6"/>
        <v>Value-Added</v>
      </c>
      <c r="EC9" s="287" t="str">
        <f t="shared" si="6"/>
        <v>Value-Added</v>
      </c>
      <c r="ED9" s="287" t="str">
        <f t="shared" si="6"/>
        <v>Value-Added</v>
      </c>
      <c r="EE9" s="287" t="str">
        <f t="shared" si="6"/>
        <v>Value-Added</v>
      </c>
      <c r="EF9" s="287" t="str">
        <f t="shared" si="6"/>
        <v>Value-Added</v>
      </c>
      <c r="EG9" s="287" t="str">
        <f t="shared" si="6"/>
        <v>Value-Added</v>
      </c>
      <c r="EH9" s="287" t="str">
        <f t="shared" si="6"/>
        <v>Value-Added</v>
      </c>
      <c r="EI9" s="287" t="str">
        <f t="shared" si="6"/>
        <v>Value-Added</v>
      </c>
      <c r="EJ9" s="287" t="str">
        <f t="shared" si="6"/>
        <v>Value-Added</v>
      </c>
      <c r="EK9" s="287" t="str">
        <f t="shared" si="6"/>
        <v>Value-Added</v>
      </c>
      <c r="EL9" s="287" t="str">
        <f t="shared" si="6"/>
        <v>Value-Added</v>
      </c>
      <c r="EM9" s="287" t="str">
        <f t="shared" si="6"/>
        <v>Value-Added</v>
      </c>
      <c r="EN9" s="287" t="str">
        <f t="shared" si="6"/>
        <v>Value-Added</v>
      </c>
      <c r="EO9" s="287" t="str">
        <f t="shared" si="6"/>
        <v>Value-Added</v>
      </c>
      <c r="EP9" s="287" t="str">
        <f t="shared" si="6"/>
        <v>Value-Added</v>
      </c>
      <c r="EQ9" s="287" t="str">
        <f t="shared" si="6"/>
        <v>Value-Added</v>
      </c>
      <c r="ER9" s="287" t="str">
        <f t="shared" si="6"/>
        <v>Value-Added</v>
      </c>
      <c r="ES9" s="287" t="str">
        <f t="shared" si="6"/>
        <v>Value-Added</v>
      </c>
      <c r="ET9" s="287" t="str">
        <f t="shared" si="6"/>
        <v>Value-Added</v>
      </c>
      <c r="EU9" s="287" t="str">
        <f t="shared" si="6"/>
        <v>Value-Added</v>
      </c>
      <c r="EV9" s="287" t="str">
        <f t="shared" si="6"/>
        <v>Value-Added</v>
      </c>
      <c r="EW9" s="287" t="str">
        <f t="shared" si="6"/>
        <v>Value-Added</v>
      </c>
      <c r="EX9" s="287" t="str">
        <f t="shared" si="6"/>
        <v>Value-Added</v>
      </c>
      <c r="EY9" s="287" t="str">
        <f t="shared" ref="EY9:HJ9" si="7">IF($C5=$C$86,$C$86,EY4)</f>
        <v>Value-Added</v>
      </c>
      <c r="EZ9" s="287" t="str">
        <f t="shared" si="7"/>
        <v>Value-Added</v>
      </c>
      <c r="FA9" s="287" t="str">
        <f t="shared" si="7"/>
        <v>Value-Added</v>
      </c>
      <c r="FB9" s="287" t="str">
        <f t="shared" si="7"/>
        <v>Value-Added</v>
      </c>
      <c r="FC9" s="287" t="str">
        <f t="shared" si="7"/>
        <v>Value-Added</v>
      </c>
      <c r="FD9" s="287" t="str">
        <f t="shared" si="7"/>
        <v>Value-Added</v>
      </c>
      <c r="FE9" s="287" t="str">
        <f t="shared" si="7"/>
        <v>Value-Added</v>
      </c>
      <c r="FF9" s="287" t="str">
        <f t="shared" si="7"/>
        <v>Value-Added</v>
      </c>
      <c r="FG9" s="287" t="str">
        <f t="shared" si="7"/>
        <v>Value-Added</v>
      </c>
      <c r="FH9" s="287" t="str">
        <f t="shared" si="7"/>
        <v>Value-Added</v>
      </c>
      <c r="FI9" s="287" t="str">
        <f t="shared" si="7"/>
        <v>Value-Added</v>
      </c>
      <c r="FJ9" s="287" t="str">
        <f t="shared" si="7"/>
        <v>Value-Added</v>
      </c>
      <c r="FK9" s="287" t="str">
        <f t="shared" si="7"/>
        <v>Value-Added</v>
      </c>
      <c r="FL9" s="287" t="str">
        <f t="shared" si="7"/>
        <v>Value-Added</v>
      </c>
      <c r="FM9" s="287" t="str">
        <f t="shared" si="7"/>
        <v>Value-Added</v>
      </c>
      <c r="FN9" s="287" t="str">
        <f t="shared" si="7"/>
        <v>Value-Added</v>
      </c>
      <c r="FO9" s="287" t="str">
        <f t="shared" si="7"/>
        <v>Value-Added</v>
      </c>
      <c r="FP9" s="287" t="str">
        <f t="shared" si="7"/>
        <v>Value-Added</v>
      </c>
      <c r="FQ9" s="287" t="str">
        <f t="shared" si="7"/>
        <v>Value-Added</v>
      </c>
      <c r="FR9" s="287" t="str">
        <f t="shared" si="7"/>
        <v>Value-Added</v>
      </c>
      <c r="FS9" s="287" t="str">
        <f t="shared" si="7"/>
        <v>Value-Added</v>
      </c>
      <c r="FT9" s="287" t="str">
        <f t="shared" si="7"/>
        <v>Value-Added</v>
      </c>
      <c r="FU9" s="287" t="str">
        <f t="shared" si="7"/>
        <v>Value-Added</v>
      </c>
      <c r="FV9" s="287" t="str">
        <f t="shared" si="7"/>
        <v>Value-Added</v>
      </c>
      <c r="FW9" s="287" t="str">
        <f t="shared" si="7"/>
        <v>Value-Added</v>
      </c>
      <c r="FX9" s="287" t="str">
        <f t="shared" si="7"/>
        <v>Value-Added</v>
      </c>
      <c r="FY9" s="287" t="str">
        <f t="shared" si="7"/>
        <v>Value-Added</v>
      </c>
      <c r="FZ9" s="287" t="str">
        <f t="shared" si="7"/>
        <v>Value-Added</v>
      </c>
      <c r="GA9" s="287" t="str">
        <f t="shared" si="7"/>
        <v>Value-Added</v>
      </c>
      <c r="GB9" s="287" t="str">
        <f t="shared" si="7"/>
        <v>Value-Added</v>
      </c>
      <c r="GC9" s="287" t="str">
        <f t="shared" si="7"/>
        <v>Value-Added</v>
      </c>
      <c r="GD9" s="287" t="str">
        <f t="shared" si="7"/>
        <v>Value-Added</v>
      </c>
      <c r="GE9" s="287" t="str">
        <f t="shared" si="7"/>
        <v>Value-Added</v>
      </c>
      <c r="GF9" s="287" t="str">
        <f t="shared" si="7"/>
        <v>Value-Added</v>
      </c>
      <c r="GG9" s="287" t="str">
        <f t="shared" si="7"/>
        <v>Value-Added</v>
      </c>
      <c r="GH9" s="287" t="str">
        <f t="shared" si="7"/>
        <v>Value-Added</v>
      </c>
      <c r="GI9" s="287" t="str">
        <f t="shared" si="7"/>
        <v>Value-Added</v>
      </c>
      <c r="GJ9" s="287" t="str">
        <f t="shared" si="7"/>
        <v>Value-Added</v>
      </c>
      <c r="GK9" s="287" t="str">
        <f t="shared" si="7"/>
        <v>Value-Added</v>
      </c>
      <c r="GL9" s="287" t="str">
        <f t="shared" si="7"/>
        <v>Value-Added</v>
      </c>
      <c r="GM9" s="287" t="str">
        <f t="shared" si="7"/>
        <v>Value-Added</v>
      </c>
      <c r="GN9" s="287" t="str">
        <f t="shared" si="7"/>
        <v>Value-Added</v>
      </c>
      <c r="GO9" s="287" t="str">
        <f t="shared" si="7"/>
        <v>Value-Added</v>
      </c>
      <c r="GP9" s="287" t="str">
        <f t="shared" si="7"/>
        <v>Value-Added</v>
      </c>
      <c r="GQ9" s="287" t="str">
        <f t="shared" si="7"/>
        <v>Value-Added</v>
      </c>
      <c r="GR9" s="287" t="str">
        <f t="shared" si="7"/>
        <v>Value-Added</v>
      </c>
      <c r="GS9" s="287" t="str">
        <f t="shared" si="7"/>
        <v>Value-Added</v>
      </c>
      <c r="GT9" s="287" t="str">
        <f t="shared" si="7"/>
        <v>Value-Added</v>
      </c>
      <c r="GU9" s="287" t="str">
        <f t="shared" si="7"/>
        <v>Value-Added</v>
      </c>
      <c r="GV9" s="287" t="str">
        <f t="shared" si="7"/>
        <v>Value-Added</v>
      </c>
      <c r="GW9" s="287" t="str">
        <f t="shared" si="7"/>
        <v>Value-Added</v>
      </c>
      <c r="GX9" s="287" t="str">
        <f t="shared" si="7"/>
        <v>Value-Added</v>
      </c>
      <c r="GY9" s="287" t="str">
        <f t="shared" si="7"/>
        <v>Value-Added</v>
      </c>
      <c r="GZ9" s="287" t="str">
        <f t="shared" si="7"/>
        <v>Value-Added</v>
      </c>
      <c r="HA9" s="287" t="str">
        <f t="shared" si="7"/>
        <v>Value-Added</v>
      </c>
      <c r="HB9" s="287" t="str">
        <f t="shared" si="7"/>
        <v>Value-Added</v>
      </c>
      <c r="HC9" s="287" t="str">
        <f t="shared" si="7"/>
        <v>Value-Added</v>
      </c>
      <c r="HD9" s="287" t="str">
        <f t="shared" si="7"/>
        <v>Value-Added</v>
      </c>
      <c r="HE9" s="287" t="str">
        <f t="shared" si="7"/>
        <v>Value-Added</v>
      </c>
      <c r="HF9" s="287" t="str">
        <f t="shared" si="7"/>
        <v>Value-Added</v>
      </c>
      <c r="HG9" s="287" t="str">
        <f t="shared" si="7"/>
        <v>Value-Added</v>
      </c>
      <c r="HH9" s="287" t="str">
        <f t="shared" si="7"/>
        <v>Value-Added</v>
      </c>
      <c r="HI9" s="287" t="str">
        <f t="shared" si="7"/>
        <v>Value-Added</v>
      </c>
      <c r="HJ9" s="287" t="str">
        <f t="shared" si="7"/>
        <v>Value-Added</v>
      </c>
      <c r="HK9" s="287" t="str">
        <f t="shared" ref="HK9:JV9" si="8">IF($C5=$C$86,$C$86,HK4)</f>
        <v>Value-Added</v>
      </c>
      <c r="HL9" s="287" t="str">
        <f t="shared" si="8"/>
        <v>Value-Added</v>
      </c>
      <c r="HM9" s="287" t="str">
        <f t="shared" si="8"/>
        <v>Value-Added</v>
      </c>
      <c r="HN9" s="287" t="str">
        <f t="shared" si="8"/>
        <v>Value-Added</v>
      </c>
      <c r="HO9" s="287" t="str">
        <f t="shared" si="8"/>
        <v>Value-Added</v>
      </c>
      <c r="HP9" s="287" t="str">
        <f t="shared" si="8"/>
        <v>Value-Added</v>
      </c>
      <c r="HQ9" s="287" t="str">
        <f t="shared" si="8"/>
        <v>Value-Added</v>
      </c>
      <c r="HR9" s="287" t="str">
        <f t="shared" si="8"/>
        <v>Value-Added</v>
      </c>
      <c r="HS9" s="287" t="str">
        <f t="shared" si="8"/>
        <v>Value-Added</v>
      </c>
      <c r="HT9" s="287" t="str">
        <f t="shared" si="8"/>
        <v>Value-Added</v>
      </c>
      <c r="HU9" s="287" t="str">
        <f t="shared" si="8"/>
        <v>Value-Added</v>
      </c>
      <c r="HV9" s="287" t="str">
        <f t="shared" si="8"/>
        <v>Value-Added</v>
      </c>
      <c r="HW9" s="287" t="str">
        <f t="shared" si="8"/>
        <v>Value-Added</v>
      </c>
      <c r="HX9" s="287" t="str">
        <f t="shared" si="8"/>
        <v>Value-Added</v>
      </c>
      <c r="HY9" s="287" t="str">
        <f t="shared" si="8"/>
        <v>Value-Added</v>
      </c>
      <c r="HZ9" s="287" t="str">
        <f t="shared" si="8"/>
        <v>Value-Added</v>
      </c>
      <c r="IA9" s="287" t="str">
        <f t="shared" si="8"/>
        <v>Value-Added</v>
      </c>
      <c r="IB9" s="287" t="str">
        <f t="shared" si="8"/>
        <v>Value-Added</v>
      </c>
      <c r="IC9" s="287" t="str">
        <f t="shared" si="8"/>
        <v>Value-Added</v>
      </c>
      <c r="ID9" s="287" t="str">
        <f t="shared" si="8"/>
        <v>Value-Added</v>
      </c>
      <c r="IE9" s="287" t="str">
        <f t="shared" si="8"/>
        <v>Value-Added</v>
      </c>
      <c r="IF9" s="287" t="str">
        <f t="shared" si="8"/>
        <v>Value-Added</v>
      </c>
      <c r="IG9" s="287" t="str">
        <f t="shared" si="8"/>
        <v>Value-Added</v>
      </c>
      <c r="IH9" s="287" t="str">
        <f t="shared" si="8"/>
        <v>Value-Added</v>
      </c>
      <c r="II9" s="287" t="str">
        <f t="shared" si="8"/>
        <v>Value-Added</v>
      </c>
      <c r="IJ9" s="287" t="str">
        <f t="shared" si="8"/>
        <v>Value-Added</v>
      </c>
      <c r="IK9" s="287" t="str">
        <f t="shared" si="8"/>
        <v>Value-Added</v>
      </c>
      <c r="IL9" s="287" t="str">
        <f t="shared" si="8"/>
        <v>Value-Added</v>
      </c>
      <c r="IM9" s="287" t="str">
        <f t="shared" si="8"/>
        <v>Value-Added</v>
      </c>
      <c r="IN9" s="287" t="str">
        <f t="shared" si="8"/>
        <v>Value-Added</v>
      </c>
      <c r="IO9" s="287" t="str">
        <f t="shared" si="8"/>
        <v>Value-Added</v>
      </c>
      <c r="IP9" s="287" t="str">
        <f t="shared" si="8"/>
        <v>Value-Added</v>
      </c>
      <c r="IQ9" s="287" t="str">
        <f t="shared" si="8"/>
        <v>Value-Added</v>
      </c>
      <c r="IR9" s="287" t="str">
        <f t="shared" si="8"/>
        <v>Value-Added</v>
      </c>
      <c r="IS9" s="287" t="str">
        <f t="shared" si="8"/>
        <v>Core</v>
      </c>
      <c r="IT9" s="287" t="str">
        <f t="shared" si="8"/>
        <v>Core</v>
      </c>
      <c r="IU9" s="287" t="str">
        <f t="shared" si="8"/>
        <v>Core</v>
      </c>
      <c r="IV9" s="287" t="str">
        <f t="shared" si="8"/>
        <v>Core</v>
      </c>
      <c r="IW9" s="287" t="str">
        <f t="shared" si="8"/>
        <v>Core</v>
      </c>
      <c r="IX9" s="287" t="str">
        <f t="shared" si="8"/>
        <v>Core</v>
      </c>
      <c r="IY9" s="287" t="str">
        <f t="shared" si="8"/>
        <v>Opportunistic</v>
      </c>
      <c r="IZ9" s="287" t="str">
        <f t="shared" si="8"/>
        <v>Opportunistic</v>
      </c>
      <c r="JA9" s="287" t="str">
        <f t="shared" si="8"/>
        <v>Opportunistic</v>
      </c>
      <c r="JB9" s="287" t="str">
        <f t="shared" si="8"/>
        <v>Opportunistic</v>
      </c>
      <c r="JC9" s="287" t="str">
        <f t="shared" si="8"/>
        <v>Opportunistic</v>
      </c>
      <c r="JD9" s="287" t="str">
        <f t="shared" si="8"/>
        <v>Opportunistic</v>
      </c>
      <c r="JE9" s="287" t="str">
        <f t="shared" si="8"/>
        <v>Opportunistic</v>
      </c>
      <c r="JF9" s="287" t="str">
        <f t="shared" si="8"/>
        <v>Opportunistic</v>
      </c>
      <c r="JG9" s="287" t="str">
        <f t="shared" si="8"/>
        <v>Value-Added</v>
      </c>
      <c r="JH9" s="287" t="str">
        <f t="shared" si="8"/>
        <v>Value-Added</v>
      </c>
      <c r="JI9" s="287" t="str">
        <f t="shared" si="8"/>
        <v>Value-Added</v>
      </c>
      <c r="JJ9" s="287" t="str">
        <f t="shared" si="8"/>
        <v>Value-Added</v>
      </c>
      <c r="JK9" s="287" t="str">
        <f t="shared" si="8"/>
        <v>Value-Added</v>
      </c>
      <c r="JL9" s="287" t="str">
        <f t="shared" si="8"/>
        <v>Value-Added</v>
      </c>
      <c r="JM9" s="287" t="str">
        <f t="shared" si="8"/>
        <v>Value-Added</v>
      </c>
      <c r="JN9" s="287" t="str">
        <f t="shared" si="8"/>
        <v>Value-Added</v>
      </c>
      <c r="JO9" s="287" t="str">
        <f t="shared" si="8"/>
        <v>Value-Added</v>
      </c>
      <c r="JP9" s="287" t="str">
        <f t="shared" si="8"/>
        <v>Value-Added</v>
      </c>
      <c r="JQ9" s="287" t="str">
        <f t="shared" si="8"/>
        <v>Value-Added</v>
      </c>
      <c r="JR9" s="287" t="str">
        <f t="shared" si="8"/>
        <v>Value-Added</v>
      </c>
      <c r="JS9" s="287" t="str">
        <f t="shared" si="8"/>
        <v>Value-Added</v>
      </c>
      <c r="JT9" s="287" t="str">
        <f t="shared" si="8"/>
        <v>Value-Added</v>
      </c>
      <c r="JU9" s="287" t="str">
        <f t="shared" si="8"/>
        <v>Value-Added</v>
      </c>
      <c r="JV9" s="287" t="str">
        <f t="shared" si="8"/>
        <v>Value-Added</v>
      </c>
      <c r="JW9" s="287" t="str">
        <f t="shared" ref="JW9:KG9" si="9">IF($C5=$C$86,$C$86,JW4)</f>
        <v>Value-Added</v>
      </c>
      <c r="JX9" s="287" t="str">
        <f t="shared" si="9"/>
        <v>Value-Added</v>
      </c>
      <c r="JY9" s="287" t="str">
        <f t="shared" si="9"/>
        <v>Value-Added</v>
      </c>
      <c r="JZ9" s="287" t="str">
        <f t="shared" si="9"/>
        <v>Value-Added</v>
      </c>
      <c r="KA9" s="287" t="str">
        <f t="shared" si="9"/>
        <v>Value-Added</v>
      </c>
      <c r="KB9" s="287" t="str">
        <f t="shared" si="9"/>
        <v>Value-Added</v>
      </c>
      <c r="KC9" s="287" t="str">
        <f t="shared" si="9"/>
        <v>Value-Added</v>
      </c>
      <c r="KD9" s="287" t="str">
        <f t="shared" si="9"/>
        <v>Value-Added</v>
      </c>
      <c r="KE9" s="287" t="str">
        <f t="shared" si="9"/>
        <v>Value-Added</v>
      </c>
      <c r="KF9" s="287" t="str">
        <f t="shared" si="9"/>
        <v>Value-Added</v>
      </c>
      <c r="KG9" s="287" t="str">
        <f t="shared" si="9"/>
        <v>Value-Added</v>
      </c>
    </row>
    <row r="10" spans="2:295" s="30" customFormat="1" ht="15" thickBot="1" x14ac:dyDescent="0.4">
      <c r="B10" s="235" t="s">
        <v>357</v>
      </c>
      <c r="C10" s="242">
        <f>COUNTIFS($AA$8:$KG$8,$C$4,$AA$9:$KG$9,$C$5,$AA$10:$KG$10,$C$6,$AA$6:$KG$6,"&gt;="&amp;$C$7,$AA$6:$KG$6,"&lt;="&amp;$C$8)</f>
        <v>67</v>
      </c>
      <c r="D10" s="243"/>
      <c r="AA10" s="287" t="str">
        <f t="shared" ref="AA10:CL10" si="10">IF($C6=$C$92,$C$92,AA5)</f>
        <v>All Regions</v>
      </c>
      <c r="AB10" s="287" t="str">
        <f t="shared" si="10"/>
        <v>All Regions</v>
      </c>
      <c r="AC10" s="287" t="str">
        <f t="shared" si="10"/>
        <v>All Regions</v>
      </c>
      <c r="AD10" s="287" t="str">
        <f t="shared" si="10"/>
        <v>All Regions</v>
      </c>
      <c r="AE10" s="287" t="str">
        <f t="shared" si="10"/>
        <v>All Regions</v>
      </c>
      <c r="AF10" s="287" t="str">
        <f t="shared" si="10"/>
        <v>All Regions</v>
      </c>
      <c r="AG10" s="287" t="str">
        <f t="shared" si="10"/>
        <v>All Regions</v>
      </c>
      <c r="AH10" s="287" t="str">
        <f t="shared" si="10"/>
        <v>All Regions</v>
      </c>
      <c r="AI10" s="287" t="str">
        <f t="shared" si="10"/>
        <v>All Regions</v>
      </c>
      <c r="AJ10" s="287" t="str">
        <f t="shared" si="10"/>
        <v>All Regions</v>
      </c>
      <c r="AK10" s="287" t="str">
        <f t="shared" si="10"/>
        <v>All Regions</v>
      </c>
      <c r="AL10" s="287" t="str">
        <f t="shared" si="10"/>
        <v>All Regions</v>
      </c>
      <c r="AM10" s="287" t="str">
        <f t="shared" si="10"/>
        <v>All Regions</v>
      </c>
      <c r="AN10" s="287" t="str">
        <f t="shared" si="10"/>
        <v>All Regions</v>
      </c>
      <c r="AO10" s="287" t="str">
        <f t="shared" si="10"/>
        <v>All Regions</v>
      </c>
      <c r="AP10" s="287" t="str">
        <f t="shared" si="10"/>
        <v>All Regions</v>
      </c>
      <c r="AQ10" s="287" t="str">
        <f t="shared" si="10"/>
        <v>All Regions</v>
      </c>
      <c r="AR10" s="287" t="str">
        <f t="shared" si="10"/>
        <v>All Regions</v>
      </c>
      <c r="AS10" s="287" t="str">
        <f t="shared" si="10"/>
        <v>All Regions</v>
      </c>
      <c r="AT10" s="287" t="str">
        <f t="shared" si="10"/>
        <v>All Regions</v>
      </c>
      <c r="AU10" s="287" t="str">
        <f t="shared" si="10"/>
        <v>All Regions</v>
      </c>
      <c r="AV10" s="287" t="str">
        <f t="shared" si="10"/>
        <v>All Regions</v>
      </c>
      <c r="AW10" s="287" t="str">
        <f t="shared" si="10"/>
        <v>All Regions</v>
      </c>
      <c r="AX10" s="287" t="str">
        <f t="shared" si="10"/>
        <v>All Regions</v>
      </c>
      <c r="AY10" s="287" t="str">
        <f t="shared" si="10"/>
        <v>All Regions</v>
      </c>
      <c r="AZ10" s="287" t="str">
        <f t="shared" si="10"/>
        <v>All Regions</v>
      </c>
      <c r="BA10" s="287" t="str">
        <f t="shared" si="10"/>
        <v>All Regions</v>
      </c>
      <c r="BB10" s="287" t="str">
        <f t="shared" si="10"/>
        <v>All Regions</v>
      </c>
      <c r="BC10" s="287" t="str">
        <f t="shared" si="10"/>
        <v>All Regions</v>
      </c>
      <c r="BD10" s="287" t="str">
        <f t="shared" si="10"/>
        <v>All Regions</v>
      </c>
      <c r="BE10" s="287" t="str">
        <f t="shared" si="10"/>
        <v>All Regions</v>
      </c>
      <c r="BF10" s="287" t="str">
        <f t="shared" si="10"/>
        <v>All Regions</v>
      </c>
      <c r="BG10" s="287" t="str">
        <f t="shared" si="10"/>
        <v>All Regions</v>
      </c>
      <c r="BH10" s="287" t="str">
        <f t="shared" si="10"/>
        <v>All Regions</v>
      </c>
      <c r="BI10" s="287" t="str">
        <f t="shared" si="10"/>
        <v>All Regions</v>
      </c>
      <c r="BJ10" s="287" t="str">
        <f t="shared" si="10"/>
        <v>All Regions</v>
      </c>
      <c r="BK10" s="287" t="str">
        <f t="shared" si="10"/>
        <v>All Regions</v>
      </c>
      <c r="BL10" s="287" t="str">
        <f t="shared" si="10"/>
        <v>All Regions</v>
      </c>
      <c r="BM10" s="287" t="str">
        <f t="shared" si="10"/>
        <v>All Regions</v>
      </c>
      <c r="BN10" s="287" t="str">
        <f t="shared" si="10"/>
        <v>All Regions</v>
      </c>
      <c r="BO10" s="287" t="str">
        <f t="shared" si="10"/>
        <v>All Regions</v>
      </c>
      <c r="BP10" s="287" t="str">
        <f t="shared" si="10"/>
        <v>All Regions</v>
      </c>
      <c r="BQ10" s="287" t="str">
        <f t="shared" si="10"/>
        <v>All Regions</v>
      </c>
      <c r="BR10" s="287" t="str">
        <f t="shared" si="10"/>
        <v>All Regions</v>
      </c>
      <c r="BS10" s="287" t="str">
        <f t="shared" si="10"/>
        <v>All Regions</v>
      </c>
      <c r="BT10" s="287" t="str">
        <f t="shared" si="10"/>
        <v>All Regions</v>
      </c>
      <c r="BU10" s="287" t="str">
        <f t="shared" si="10"/>
        <v>All Regions</v>
      </c>
      <c r="BV10" s="287" t="str">
        <f t="shared" si="10"/>
        <v>All Regions</v>
      </c>
      <c r="BW10" s="287" t="str">
        <f t="shared" si="10"/>
        <v>All Regions</v>
      </c>
      <c r="BX10" s="287" t="str">
        <f t="shared" si="10"/>
        <v>All Regions</v>
      </c>
      <c r="BY10" s="287" t="str">
        <f t="shared" si="10"/>
        <v>All Regions</v>
      </c>
      <c r="BZ10" s="287" t="str">
        <f t="shared" si="10"/>
        <v>All Regions</v>
      </c>
      <c r="CA10" s="287" t="str">
        <f t="shared" si="10"/>
        <v>All Regions</v>
      </c>
      <c r="CB10" s="287" t="str">
        <f t="shared" si="10"/>
        <v>All Regions</v>
      </c>
      <c r="CC10" s="287" t="str">
        <f t="shared" si="10"/>
        <v>All Regions</v>
      </c>
      <c r="CD10" s="287" t="str">
        <f t="shared" si="10"/>
        <v>All Regions</v>
      </c>
      <c r="CE10" s="287" t="str">
        <f t="shared" si="10"/>
        <v>All Regions</v>
      </c>
      <c r="CF10" s="287" t="str">
        <f t="shared" si="10"/>
        <v>All Regions</v>
      </c>
      <c r="CG10" s="287" t="str">
        <f t="shared" si="10"/>
        <v>All Regions</v>
      </c>
      <c r="CH10" s="287" t="str">
        <f t="shared" si="10"/>
        <v>All Regions</v>
      </c>
      <c r="CI10" s="287" t="str">
        <f t="shared" si="10"/>
        <v>All Regions</v>
      </c>
      <c r="CJ10" s="287" t="str">
        <f t="shared" si="10"/>
        <v>All Regions</v>
      </c>
      <c r="CK10" s="287" t="str">
        <f t="shared" si="10"/>
        <v>All Regions</v>
      </c>
      <c r="CL10" s="287" t="str">
        <f t="shared" si="10"/>
        <v>All Regions</v>
      </c>
      <c r="CM10" s="287" t="str">
        <f t="shared" ref="CM10:EX10" si="11">IF($C6=$C$92,$C$92,CM5)</f>
        <v>All Regions</v>
      </c>
      <c r="CN10" s="287" t="str">
        <f t="shared" si="11"/>
        <v>All Regions</v>
      </c>
      <c r="CO10" s="287" t="str">
        <f t="shared" si="11"/>
        <v>All Regions</v>
      </c>
      <c r="CP10" s="287" t="str">
        <f t="shared" si="11"/>
        <v>All Regions</v>
      </c>
      <c r="CQ10" s="287" t="str">
        <f t="shared" si="11"/>
        <v>All Regions</v>
      </c>
      <c r="CR10" s="287" t="str">
        <f t="shared" si="11"/>
        <v>All Regions</v>
      </c>
      <c r="CS10" s="287" t="str">
        <f t="shared" si="11"/>
        <v>All Regions</v>
      </c>
      <c r="CT10" s="287" t="str">
        <f t="shared" si="11"/>
        <v>All Regions</v>
      </c>
      <c r="CU10" s="287" t="str">
        <f t="shared" si="11"/>
        <v>All Regions</v>
      </c>
      <c r="CV10" s="287" t="str">
        <f t="shared" si="11"/>
        <v>All Regions</v>
      </c>
      <c r="CW10" s="287" t="str">
        <f t="shared" si="11"/>
        <v>All Regions</v>
      </c>
      <c r="CX10" s="287" t="str">
        <f t="shared" si="11"/>
        <v>All Regions</v>
      </c>
      <c r="CY10" s="287" t="str">
        <f t="shared" si="11"/>
        <v>All Regions</v>
      </c>
      <c r="CZ10" s="287" t="str">
        <f t="shared" si="11"/>
        <v>All Regions</v>
      </c>
      <c r="DA10" s="287" t="str">
        <f t="shared" si="11"/>
        <v>All Regions</v>
      </c>
      <c r="DB10" s="287" t="str">
        <f t="shared" si="11"/>
        <v>All Regions</v>
      </c>
      <c r="DC10" s="287" t="str">
        <f t="shared" si="11"/>
        <v>All Regions</v>
      </c>
      <c r="DD10" s="287" t="str">
        <f t="shared" si="11"/>
        <v>All Regions</v>
      </c>
      <c r="DE10" s="287" t="str">
        <f t="shared" si="11"/>
        <v>All Regions</v>
      </c>
      <c r="DF10" s="287" t="str">
        <f t="shared" si="11"/>
        <v>All Regions</v>
      </c>
      <c r="DG10" s="287" t="str">
        <f t="shared" si="11"/>
        <v>All Regions</v>
      </c>
      <c r="DH10" s="287" t="str">
        <f t="shared" si="11"/>
        <v>All Regions</v>
      </c>
      <c r="DI10" s="287" t="str">
        <f t="shared" si="11"/>
        <v>All Regions</v>
      </c>
      <c r="DJ10" s="287" t="str">
        <f t="shared" si="11"/>
        <v>All Regions</v>
      </c>
      <c r="DK10" s="287" t="str">
        <f t="shared" si="11"/>
        <v>All Regions</v>
      </c>
      <c r="DL10" s="287" t="str">
        <f t="shared" si="11"/>
        <v>All Regions</v>
      </c>
      <c r="DM10" s="287" t="str">
        <f t="shared" si="11"/>
        <v>All Regions</v>
      </c>
      <c r="DN10" s="287" t="str">
        <f t="shared" si="11"/>
        <v>All Regions</v>
      </c>
      <c r="DO10" s="287" t="str">
        <f t="shared" si="11"/>
        <v>All Regions</v>
      </c>
      <c r="DP10" s="287" t="str">
        <f t="shared" si="11"/>
        <v>All Regions</v>
      </c>
      <c r="DQ10" s="287" t="str">
        <f t="shared" si="11"/>
        <v>All Regions</v>
      </c>
      <c r="DR10" s="287" t="str">
        <f t="shared" si="11"/>
        <v>All Regions</v>
      </c>
      <c r="DS10" s="287" t="str">
        <f t="shared" si="11"/>
        <v>All Regions</v>
      </c>
      <c r="DT10" s="287" t="str">
        <f t="shared" si="11"/>
        <v>All Regions</v>
      </c>
      <c r="DU10" s="287" t="str">
        <f t="shared" si="11"/>
        <v>All Regions</v>
      </c>
      <c r="DV10" s="287" t="str">
        <f t="shared" si="11"/>
        <v>All Regions</v>
      </c>
      <c r="DW10" s="287" t="str">
        <f t="shared" si="11"/>
        <v>All Regions</v>
      </c>
      <c r="DX10" s="287" t="str">
        <f t="shared" si="11"/>
        <v>All Regions</v>
      </c>
      <c r="DY10" s="287" t="str">
        <f t="shared" si="11"/>
        <v>All Regions</v>
      </c>
      <c r="DZ10" s="287" t="str">
        <f t="shared" si="11"/>
        <v>All Regions</v>
      </c>
      <c r="EA10" s="287" t="str">
        <f t="shared" si="11"/>
        <v>All Regions</v>
      </c>
      <c r="EB10" s="287" t="str">
        <f t="shared" si="11"/>
        <v>All Regions</v>
      </c>
      <c r="EC10" s="287" t="str">
        <f t="shared" si="11"/>
        <v>All Regions</v>
      </c>
      <c r="ED10" s="287" t="str">
        <f t="shared" si="11"/>
        <v>All Regions</v>
      </c>
      <c r="EE10" s="287" t="str">
        <f t="shared" si="11"/>
        <v>All Regions</v>
      </c>
      <c r="EF10" s="287" t="str">
        <f t="shared" si="11"/>
        <v>All Regions</v>
      </c>
      <c r="EG10" s="287" t="str">
        <f t="shared" si="11"/>
        <v>All Regions</v>
      </c>
      <c r="EH10" s="287" t="str">
        <f t="shared" si="11"/>
        <v>All Regions</v>
      </c>
      <c r="EI10" s="287" t="str">
        <f t="shared" si="11"/>
        <v>All Regions</v>
      </c>
      <c r="EJ10" s="287" t="str">
        <f t="shared" si="11"/>
        <v>All Regions</v>
      </c>
      <c r="EK10" s="287" t="str">
        <f t="shared" si="11"/>
        <v>All Regions</v>
      </c>
      <c r="EL10" s="287" t="str">
        <f t="shared" si="11"/>
        <v>All Regions</v>
      </c>
      <c r="EM10" s="287" t="str">
        <f t="shared" si="11"/>
        <v>All Regions</v>
      </c>
      <c r="EN10" s="287" t="str">
        <f t="shared" si="11"/>
        <v>All Regions</v>
      </c>
      <c r="EO10" s="287" t="str">
        <f t="shared" si="11"/>
        <v>All Regions</v>
      </c>
      <c r="EP10" s="287" t="str">
        <f t="shared" si="11"/>
        <v>All Regions</v>
      </c>
      <c r="EQ10" s="287" t="str">
        <f t="shared" si="11"/>
        <v>All Regions</v>
      </c>
      <c r="ER10" s="287" t="str">
        <f t="shared" si="11"/>
        <v>All Regions</v>
      </c>
      <c r="ES10" s="287" t="str">
        <f t="shared" si="11"/>
        <v>All Regions</v>
      </c>
      <c r="ET10" s="287" t="str">
        <f t="shared" si="11"/>
        <v>All Regions</v>
      </c>
      <c r="EU10" s="287" t="str">
        <f t="shared" si="11"/>
        <v>All Regions</v>
      </c>
      <c r="EV10" s="287" t="str">
        <f t="shared" si="11"/>
        <v>All Regions</v>
      </c>
      <c r="EW10" s="287" t="str">
        <f t="shared" si="11"/>
        <v>All Regions</v>
      </c>
      <c r="EX10" s="287" t="str">
        <f t="shared" si="11"/>
        <v>All Regions</v>
      </c>
      <c r="EY10" s="287" t="str">
        <f t="shared" ref="EY10:HJ10" si="12">IF($C6=$C$92,$C$92,EY5)</f>
        <v>All Regions</v>
      </c>
      <c r="EZ10" s="287" t="str">
        <f t="shared" si="12"/>
        <v>All Regions</v>
      </c>
      <c r="FA10" s="287" t="str">
        <f t="shared" si="12"/>
        <v>All Regions</v>
      </c>
      <c r="FB10" s="287" t="str">
        <f t="shared" si="12"/>
        <v>All Regions</v>
      </c>
      <c r="FC10" s="287" t="str">
        <f t="shared" si="12"/>
        <v>All Regions</v>
      </c>
      <c r="FD10" s="287" t="str">
        <f t="shared" si="12"/>
        <v>All Regions</v>
      </c>
      <c r="FE10" s="287" t="str">
        <f t="shared" si="12"/>
        <v>All Regions</v>
      </c>
      <c r="FF10" s="287" t="str">
        <f t="shared" si="12"/>
        <v>All Regions</v>
      </c>
      <c r="FG10" s="287" t="str">
        <f t="shared" si="12"/>
        <v>All Regions</v>
      </c>
      <c r="FH10" s="287" t="str">
        <f t="shared" si="12"/>
        <v>All Regions</v>
      </c>
      <c r="FI10" s="287" t="str">
        <f t="shared" si="12"/>
        <v>All Regions</v>
      </c>
      <c r="FJ10" s="287" t="str">
        <f t="shared" si="12"/>
        <v>All Regions</v>
      </c>
      <c r="FK10" s="287" t="str">
        <f t="shared" si="12"/>
        <v>All Regions</v>
      </c>
      <c r="FL10" s="287" t="str">
        <f t="shared" si="12"/>
        <v>All Regions</v>
      </c>
      <c r="FM10" s="287" t="str">
        <f t="shared" si="12"/>
        <v>All Regions</v>
      </c>
      <c r="FN10" s="287" t="str">
        <f t="shared" si="12"/>
        <v>All Regions</v>
      </c>
      <c r="FO10" s="287" t="str">
        <f t="shared" si="12"/>
        <v>All Regions</v>
      </c>
      <c r="FP10" s="287" t="str">
        <f t="shared" si="12"/>
        <v>All Regions</v>
      </c>
      <c r="FQ10" s="287" t="str">
        <f t="shared" si="12"/>
        <v>All Regions</v>
      </c>
      <c r="FR10" s="287" t="str">
        <f t="shared" si="12"/>
        <v>All Regions</v>
      </c>
      <c r="FS10" s="287" t="str">
        <f t="shared" si="12"/>
        <v>All Regions</v>
      </c>
      <c r="FT10" s="287" t="str">
        <f t="shared" si="12"/>
        <v>All Regions</v>
      </c>
      <c r="FU10" s="287" t="str">
        <f t="shared" si="12"/>
        <v>All Regions</v>
      </c>
      <c r="FV10" s="287" t="str">
        <f t="shared" si="12"/>
        <v>All Regions</v>
      </c>
      <c r="FW10" s="287" t="str">
        <f t="shared" si="12"/>
        <v>All Regions</v>
      </c>
      <c r="FX10" s="287" t="str">
        <f t="shared" si="12"/>
        <v>All Regions</v>
      </c>
      <c r="FY10" s="287" t="str">
        <f t="shared" si="12"/>
        <v>All Regions</v>
      </c>
      <c r="FZ10" s="287" t="str">
        <f t="shared" si="12"/>
        <v>All Regions</v>
      </c>
      <c r="GA10" s="287" t="str">
        <f t="shared" si="12"/>
        <v>All Regions</v>
      </c>
      <c r="GB10" s="287" t="str">
        <f t="shared" si="12"/>
        <v>All Regions</v>
      </c>
      <c r="GC10" s="287" t="str">
        <f t="shared" si="12"/>
        <v>All Regions</v>
      </c>
      <c r="GD10" s="287" t="str">
        <f t="shared" si="12"/>
        <v>All Regions</v>
      </c>
      <c r="GE10" s="287" t="str">
        <f t="shared" si="12"/>
        <v>All Regions</v>
      </c>
      <c r="GF10" s="287" t="str">
        <f t="shared" si="12"/>
        <v>All Regions</v>
      </c>
      <c r="GG10" s="287" t="str">
        <f t="shared" si="12"/>
        <v>All Regions</v>
      </c>
      <c r="GH10" s="287" t="str">
        <f t="shared" si="12"/>
        <v>All Regions</v>
      </c>
      <c r="GI10" s="287" t="str">
        <f t="shared" si="12"/>
        <v>All Regions</v>
      </c>
      <c r="GJ10" s="287" t="str">
        <f t="shared" si="12"/>
        <v>All Regions</v>
      </c>
      <c r="GK10" s="287" t="str">
        <f t="shared" si="12"/>
        <v>All Regions</v>
      </c>
      <c r="GL10" s="287" t="str">
        <f t="shared" si="12"/>
        <v>All Regions</v>
      </c>
      <c r="GM10" s="287" t="str">
        <f t="shared" si="12"/>
        <v>All Regions</v>
      </c>
      <c r="GN10" s="287" t="str">
        <f t="shared" si="12"/>
        <v>All Regions</v>
      </c>
      <c r="GO10" s="287" t="str">
        <f t="shared" si="12"/>
        <v>All Regions</v>
      </c>
      <c r="GP10" s="287" t="str">
        <f t="shared" si="12"/>
        <v>All Regions</v>
      </c>
      <c r="GQ10" s="287" t="str">
        <f t="shared" si="12"/>
        <v>All Regions</v>
      </c>
      <c r="GR10" s="287" t="str">
        <f t="shared" si="12"/>
        <v>All Regions</v>
      </c>
      <c r="GS10" s="287" t="str">
        <f t="shared" si="12"/>
        <v>All Regions</v>
      </c>
      <c r="GT10" s="287" t="str">
        <f t="shared" si="12"/>
        <v>All Regions</v>
      </c>
      <c r="GU10" s="287" t="str">
        <f t="shared" si="12"/>
        <v>All Regions</v>
      </c>
      <c r="GV10" s="287" t="str">
        <f t="shared" si="12"/>
        <v>All Regions</v>
      </c>
      <c r="GW10" s="287" t="str">
        <f t="shared" si="12"/>
        <v>All Regions</v>
      </c>
      <c r="GX10" s="287" t="str">
        <f t="shared" si="12"/>
        <v>All Regions</v>
      </c>
      <c r="GY10" s="287" t="str">
        <f t="shared" si="12"/>
        <v>All Regions</v>
      </c>
      <c r="GZ10" s="287" t="str">
        <f t="shared" si="12"/>
        <v>All Regions</v>
      </c>
      <c r="HA10" s="287" t="str">
        <f t="shared" si="12"/>
        <v>All Regions</v>
      </c>
      <c r="HB10" s="287" t="str">
        <f t="shared" si="12"/>
        <v>All Regions</v>
      </c>
      <c r="HC10" s="287" t="str">
        <f t="shared" si="12"/>
        <v>All Regions</v>
      </c>
      <c r="HD10" s="287" t="str">
        <f t="shared" si="12"/>
        <v>All Regions</v>
      </c>
      <c r="HE10" s="287" t="str">
        <f t="shared" si="12"/>
        <v>All Regions</v>
      </c>
      <c r="HF10" s="287" t="str">
        <f t="shared" si="12"/>
        <v>All Regions</v>
      </c>
      <c r="HG10" s="287" t="str">
        <f t="shared" si="12"/>
        <v>All Regions</v>
      </c>
      <c r="HH10" s="287" t="str">
        <f t="shared" si="12"/>
        <v>All Regions</v>
      </c>
      <c r="HI10" s="287" t="str">
        <f t="shared" si="12"/>
        <v>All Regions</v>
      </c>
      <c r="HJ10" s="287" t="str">
        <f t="shared" si="12"/>
        <v>All Regions</v>
      </c>
      <c r="HK10" s="287" t="str">
        <f t="shared" ref="HK10:JV10" si="13">IF($C6=$C$92,$C$92,HK5)</f>
        <v>All Regions</v>
      </c>
      <c r="HL10" s="287" t="str">
        <f t="shared" si="13"/>
        <v>All Regions</v>
      </c>
      <c r="HM10" s="287" t="str">
        <f t="shared" si="13"/>
        <v>All Regions</v>
      </c>
      <c r="HN10" s="287" t="str">
        <f t="shared" si="13"/>
        <v>All Regions</v>
      </c>
      <c r="HO10" s="287" t="str">
        <f t="shared" si="13"/>
        <v>All Regions</v>
      </c>
      <c r="HP10" s="287" t="str">
        <f t="shared" si="13"/>
        <v>All Regions</v>
      </c>
      <c r="HQ10" s="287" t="str">
        <f t="shared" si="13"/>
        <v>All Regions</v>
      </c>
      <c r="HR10" s="287" t="str">
        <f t="shared" si="13"/>
        <v>All Regions</v>
      </c>
      <c r="HS10" s="287" t="str">
        <f t="shared" si="13"/>
        <v>All Regions</v>
      </c>
      <c r="HT10" s="287" t="str">
        <f t="shared" si="13"/>
        <v>All Regions</v>
      </c>
      <c r="HU10" s="287" t="str">
        <f t="shared" si="13"/>
        <v>All Regions</v>
      </c>
      <c r="HV10" s="287" t="str">
        <f t="shared" si="13"/>
        <v>All Regions</v>
      </c>
      <c r="HW10" s="287" t="str">
        <f t="shared" si="13"/>
        <v>All Regions</v>
      </c>
      <c r="HX10" s="287" t="str">
        <f t="shared" si="13"/>
        <v>All Regions</v>
      </c>
      <c r="HY10" s="287" t="str">
        <f t="shared" si="13"/>
        <v>All Regions</v>
      </c>
      <c r="HZ10" s="287" t="str">
        <f t="shared" si="13"/>
        <v>All Regions</v>
      </c>
      <c r="IA10" s="287" t="str">
        <f t="shared" si="13"/>
        <v>All Regions</v>
      </c>
      <c r="IB10" s="287" t="str">
        <f t="shared" si="13"/>
        <v>All Regions</v>
      </c>
      <c r="IC10" s="287" t="str">
        <f t="shared" si="13"/>
        <v>All Regions</v>
      </c>
      <c r="ID10" s="287" t="str">
        <f t="shared" si="13"/>
        <v>All Regions</v>
      </c>
      <c r="IE10" s="287" t="str">
        <f t="shared" si="13"/>
        <v>All Regions</v>
      </c>
      <c r="IF10" s="287" t="str">
        <f t="shared" si="13"/>
        <v>All Regions</v>
      </c>
      <c r="IG10" s="287" t="str">
        <f t="shared" si="13"/>
        <v>All Regions</v>
      </c>
      <c r="IH10" s="287" t="str">
        <f t="shared" si="13"/>
        <v>All Regions</v>
      </c>
      <c r="II10" s="287" t="str">
        <f t="shared" si="13"/>
        <v>All Regions</v>
      </c>
      <c r="IJ10" s="287" t="str">
        <f t="shared" si="13"/>
        <v>All Regions</v>
      </c>
      <c r="IK10" s="287" t="str">
        <f t="shared" si="13"/>
        <v>All Regions</v>
      </c>
      <c r="IL10" s="287" t="str">
        <f t="shared" si="13"/>
        <v>All Regions</v>
      </c>
      <c r="IM10" s="287" t="str">
        <f t="shared" si="13"/>
        <v>All Regions</v>
      </c>
      <c r="IN10" s="287" t="str">
        <f t="shared" si="13"/>
        <v>All Regions</v>
      </c>
      <c r="IO10" s="287" t="str">
        <f t="shared" si="13"/>
        <v>All Regions</v>
      </c>
      <c r="IP10" s="287" t="str">
        <f t="shared" si="13"/>
        <v>All Regions</v>
      </c>
      <c r="IQ10" s="287" t="str">
        <f t="shared" si="13"/>
        <v>All Regions</v>
      </c>
      <c r="IR10" s="287" t="str">
        <f t="shared" si="13"/>
        <v>All Regions</v>
      </c>
      <c r="IS10" s="287" t="str">
        <f t="shared" si="13"/>
        <v>All Regions</v>
      </c>
      <c r="IT10" s="287" t="str">
        <f t="shared" si="13"/>
        <v>All Regions</v>
      </c>
      <c r="IU10" s="287" t="str">
        <f t="shared" si="13"/>
        <v>All Regions</v>
      </c>
      <c r="IV10" s="287" t="str">
        <f t="shared" si="13"/>
        <v>All Regions</v>
      </c>
      <c r="IW10" s="287" t="str">
        <f t="shared" si="13"/>
        <v>All Regions</v>
      </c>
      <c r="IX10" s="287" t="str">
        <f t="shared" si="13"/>
        <v>All Regions</v>
      </c>
      <c r="IY10" s="287" t="str">
        <f t="shared" si="13"/>
        <v>All Regions</v>
      </c>
      <c r="IZ10" s="287" t="str">
        <f t="shared" si="13"/>
        <v>All Regions</v>
      </c>
      <c r="JA10" s="287" t="str">
        <f t="shared" si="13"/>
        <v>All Regions</v>
      </c>
      <c r="JB10" s="287" t="str">
        <f t="shared" si="13"/>
        <v>All Regions</v>
      </c>
      <c r="JC10" s="287" t="str">
        <f t="shared" si="13"/>
        <v>All Regions</v>
      </c>
      <c r="JD10" s="287" t="str">
        <f t="shared" si="13"/>
        <v>All Regions</v>
      </c>
      <c r="JE10" s="287" t="str">
        <f t="shared" si="13"/>
        <v>All Regions</v>
      </c>
      <c r="JF10" s="287" t="str">
        <f t="shared" si="13"/>
        <v>All Regions</v>
      </c>
      <c r="JG10" s="287" t="str">
        <f t="shared" si="13"/>
        <v>All Regions</v>
      </c>
      <c r="JH10" s="287" t="str">
        <f t="shared" si="13"/>
        <v>All Regions</v>
      </c>
      <c r="JI10" s="287" t="str">
        <f t="shared" si="13"/>
        <v>All Regions</v>
      </c>
      <c r="JJ10" s="287" t="str">
        <f t="shared" si="13"/>
        <v>All Regions</v>
      </c>
      <c r="JK10" s="287" t="str">
        <f t="shared" si="13"/>
        <v>All Regions</v>
      </c>
      <c r="JL10" s="287" t="str">
        <f t="shared" si="13"/>
        <v>All Regions</v>
      </c>
      <c r="JM10" s="287" t="str">
        <f t="shared" si="13"/>
        <v>All Regions</v>
      </c>
      <c r="JN10" s="287" t="str">
        <f t="shared" si="13"/>
        <v>All Regions</v>
      </c>
      <c r="JO10" s="287" t="str">
        <f t="shared" si="13"/>
        <v>All Regions</v>
      </c>
      <c r="JP10" s="287" t="str">
        <f t="shared" si="13"/>
        <v>All Regions</v>
      </c>
      <c r="JQ10" s="287" t="str">
        <f t="shared" si="13"/>
        <v>All Regions</v>
      </c>
      <c r="JR10" s="287" t="str">
        <f t="shared" si="13"/>
        <v>All Regions</v>
      </c>
      <c r="JS10" s="287" t="str">
        <f t="shared" si="13"/>
        <v>All Regions</v>
      </c>
      <c r="JT10" s="287" t="str">
        <f t="shared" si="13"/>
        <v>All Regions</v>
      </c>
      <c r="JU10" s="287" t="str">
        <f t="shared" si="13"/>
        <v>All Regions</v>
      </c>
      <c r="JV10" s="287" t="str">
        <f t="shared" si="13"/>
        <v>All Regions</v>
      </c>
      <c r="JW10" s="287" t="str">
        <f t="shared" ref="JW10:KG10" si="14">IF($C6=$C$92,$C$92,JW5)</f>
        <v>All Regions</v>
      </c>
      <c r="JX10" s="287" t="str">
        <f t="shared" si="14"/>
        <v>All Regions</v>
      </c>
      <c r="JY10" s="287" t="str">
        <f t="shared" si="14"/>
        <v>All Regions</v>
      </c>
      <c r="JZ10" s="287" t="str">
        <f t="shared" si="14"/>
        <v>All Regions</v>
      </c>
      <c r="KA10" s="287" t="str">
        <f t="shared" si="14"/>
        <v>All Regions</v>
      </c>
      <c r="KB10" s="287" t="str">
        <f t="shared" si="14"/>
        <v>All Regions</v>
      </c>
      <c r="KC10" s="287" t="str">
        <f t="shared" si="14"/>
        <v>All Regions</v>
      </c>
      <c r="KD10" s="287" t="str">
        <f t="shared" si="14"/>
        <v>All Regions</v>
      </c>
      <c r="KE10" s="287" t="str">
        <f t="shared" si="14"/>
        <v>All Regions</v>
      </c>
      <c r="KF10" s="287" t="str">
        <f t="shared" si="14"/>
        <v>All Regions</v>
      </c>
      <c r="KG10" s="287" t="str">
        <f t="shared" si="14"/>
        <v>All Regions</v>
      </c>
    </row>
    <row r="11" spans="2:295" s="30" customFormat="1" x14ac:dyDescent="0.35">
      <c r="R11" s="187"/>
      <c r="T11" s="288"/>
      <c r="AA11" s="289"/>
      <c r="AB11" s="290"/>
      <c r="AC11" s="290"/>
      <c r="AD11" s="290"/>
      <c r="AE11" s="290"/>
      <c r="AF11" s="290"/>
      <c r="AG11" s="290"/>
      <c r="AH11" s="290"/>
      <c r="AI11" s="290"/>
      <c r="AJ11" s="290"/>
      <c r="AK11" s="290"/>
      <c r="AL11" s="290"/>
      <c r="AM11" s="290"/>
      <c r="AN11" s="290"/>
      <c r="AO11" s="290"/>
      <c r="AP11" s="290"/>
      <c r="AQ11" s="290"/>
      <c r="AR11" s="290"/>
      <c r="AS11" s="290"/>
      <c r="AT11" s="290"/>
      <c r="AU11" s="290"/>
      <c r="AV11" s="290"/>
      <c r="AW11" s="290"/>
      <c r="AX11" s="290"/>
      <c r="AY11" s="290"/>
      <c r="AZ11" s="290"/>
      <c r="BA11" s="290"/>
      <c r="BB11" s="290"/>
      <c r="BC11" s="290"/>
      <c r="BD11" s="290"/>
      <c r="BE11" s="290"/>
      <c r="BF11" s="290"/>
      <c r="BG11" s="290"/>
      <c r="BH11" s="290"/>
      <c r="BI11" s="290"/>
      <c r="BJ11" s="290"/>
      <c r="BK11" s="290"/>
      <c r="BL11" s="290"/>
      <c r="BM11" s="290"/>
      <c r="BN11" s="290"/>
      <c r="BO11" s="290"/>
      <c r="BP11" s="290"/>
      <c r="BQ11" s="290"/>
      <c r="BR11" s="290"/>
      <c r="BS11" s="290"/>
      <c r="BT11" s="290"/>
      <c r="BU11" s="290"/>
      <c r="BV11" s="290"/>
      <c r="BW11" s="290"/>
      <c r="BX11" s="290"/>
      <c r="BY11" s="290"/>
      <c r="BZ11" s="290"/>
      <c r="CA11" s="290"/>
      <c r="CB11" s="290"/>
      <c r="CC11" s="290"/>
      <c r="CD11" s="290"/>
      <c r="CE11" s="290"/>
      <c r="CF11" s="290"/>
      <c r="CG11" s="290"/>
      <c r="CH11" s="290"/>
      <c r="CI11" s="290"/>
      <c r="CJ11" s="290"/>
      <c r="CK11" s="290"/>
      <c r="CL11" s="290"/>
      <c r="CM11" s="290"/>
      <c r="CN11" s="290"/>
      <c r="CO11" s="290"/>
      <c r="CP11" s="290"/>
      <c r="CQ11" s="290"/>
      <c r="CR11" s="290"/>
      <c r="CS11" s="290"/>
      <c r="CT11" s="290"/>
      <c r="CU11" s="290"/>
      <c r="CV11" s="290"/>
      <c r="CW11" s="290"/>
      <c r="CX11" s="290"/>
      <c r="CY11" s="290"/>
      <c r="CZ11" s="290"/>
      <c r="DA11" s="290"/>
      <c r="DB11" s="290"/>
      <c r="DC11" s="290"/>
      <c r="DD11" s="290"/>
      <c r="DE11" s="290"/>
      <c r="DF11" s="290"/>
      <c r="DG11" s="290"/>
      <c r="DH11" s="290"/>
      <c r="DI11" s="290"/>
      <c r="DJ11" s="290"/>
      <c r="DK11" s="290"/>
      <c r="DL11" s="290"/>
      <c r="DM11" s="290"/>
      <c r="DN11" s="290"/>
      <c r="DO11" s="290"/>
      <c r="DP11" s="290"/>
      <c r="DQ11" s="290"/>
      <c r="DR11" s="290"/>
      <c r="DS11" s="290"/>
      <c r="DT11" s="290"/>
      <c r="DU11" s="290"/>
      <c r="DV11" s="290"/>
      <c r="DW11" s="290"/>
      <c r="DX11" s="290"/>
      <c r="DY11" s="290"/>
      <c r="DZ11" s="290"/>
      <c r="EA11" s="290"/>
      <c r="EB11" s="290"/>
      <c r="EC11" s="290"/>
      <c r="ED11" s="290"/>
      <c r="EE11" s="290"/>
      <c r="EF11" s="290"/>
      <c r="EG11" s="290"/>
      <c r="EH11" s="290"/>
      <c r="EI11" s="290"/>
      <c r="EJ11" s="290"/>
      <c r="EK11" s="290"/>
      <c r="EL11" s="290"/>
      <c r="EM11" s="290"/>
      <c r="EN11" s="290"/>
      <c r="EO11" s="290"/>
      <c r="EP11" s="290"/>
      <c r="EQ11" s="290"/>
      <c r="ER11" s="290"/>
      <c r="ES11" s="290"/>
      <c r="ET11" s="290"/>
      <c r="EU11" s="290"/>
      <c r="EV11" s="290"/>
      <c r="EW11" s="290"/>
      <c r="EX11" s="290"/>
      <c r="EY11" s="290"/>
      <c r="EZ11" s="290"/>
      <c r="FA11" s="290"/>
      <c r="FB11" s="290"/>
      <c r="FC11" s="290"/>
      <c r="FD11" s="290"/>
      <c r="FE11" s="290"/>
      <c r="FF11" s="290"/>
      <c r="FG11" s="290"/>
      <c r="FH11" s="290"/>
      <c r="FI11" s="290"/>
      <c r="FJ11" s="290"/>
      <c r="FK11" s="290"/>
      <c r="FL11" s="290"/>
      <c r="FM11" s="290"/>
      <c r="FN11" s="290"/>
      <c r="FO11" s="290"/>
      <c r="FP11" s="290"/>
      <c r="FQ11" s="290"/>
      <c r="FR11" s="290"/>
      <c r="FS11" s="290"/>
      <c r="FT11" s="290"/>
      <c r="FU11" s="290"/>
      <c r="FV11" s="290"/>
      <c r="FW11" s="290"/>
      <c r="FX11" s="290"/>
      <c r="FY11" s="290"/>
      <c r="FZ11" s="290"/>
      <c r="GA11" s="290"/>
      <c r="GB11" s="290"/>
      <c r="GC11" s="290"/>
      <c r="GD11" s="290"/>
      <c r="GE11" s="290"/>
      <c r="GF11" s="290"/>
      <c r="GG11" s="290"/>
      <c r="GH11" s="290"/>
      <c r="GI11" s="290"/>
      <c r="GJ11" s="290"/>
      <c r="GK11" s="290"/>
      <c r="GL11" s="290"/>
      <c r="GM11" s="290"/>
      <c r="GN11" s="290"/>
      <c r="GO11" s="290"/>
      <c r="GP11" s="290"/>
      <c r="GQ11" s="290"/>
      <c r="GR11" s="290"/>
      <c r="GS11" s="290"/>
      <c r="GT11" s="290"/>
      <c r="GU11" s="290"/>
      <c r="GV11" s="290"/>
      <c r="GW11" s="290"/>
      <c r="GX11" s="290"/>
      <c r="GY11" s="290"/>
      <c r="GZ11" s="290"/>
      <c r="HA11" s="290"/>
      <c r="HB11" s="290"/>
      <c r="HC11" s="290"/>
      <c r="HD11" s="290"/>
      <c r="HE11" s="290"/>
      <c r="HF11" s="290"/>
      <c r="HG11" s="290"/>
      <c r="HH11" s="290"/>
      <c r="HI11" s="290"/>
      <c r="HJ11" s="290"/>
      <c r="HK11" s="290"/>
      <c r="HL11" s="290"/>
      <c r="HM11" s="290"/>
      <c r="HN11" s="290"/>
      <c r="HO11" s="290"/>
      <c r="HP11" s="290"/>
      <c r="HQ11" s="290"/>
      <c r="HR11" s="290"/>
      <c r="HS11" s="290"/>
      <c r="HT11" s="290"/>
      <c r="HU11" s="290"/>
      <c r="HV11" s="290"/>
      <c r="HW11" s="290"/>
      <c r="HX11" s="290"/>
      <c r="HY11" s="290"/>
      <c r="HZ11" s="290"/>
      <c r="IA11" s="290"/>
      <c r="IB11" s="290"/>
      <c r="IC11" s="290"/>
      <c r="ID11" s="290"/>
      <c r="IE11" s="290"/>
      <c r="IF11" s="290"/>
      <c r="IG11" s="290"/>
      <c r="IH11" s="290"/>
      <c r="II11" s="290"/>
      <c r="IJ11" s="290"/>
      <c r="IK11" s="290"/>
      <c r="IL11" s="290"/>
      <c r="IM11" s="290"/>
      <c r="IN11" s="290"/>
      <c r="IO11" s="290"/>
      <c r="IP11" s="290"/>
      <c r="IQ11" s="290"/>
      <c r="IR11" s="290"/>
      <c r="IS11" s="290"/>
      <c r="IT11" s="290"/>
      <c r="IU11" s="290"/>
      <c r="IV11" s="290"/>
      <c r="IW11" s="290"/>
      <c r="IX11" s="290"/>
      <c r="IY11" s="290"/>
      <c r="IZ11" s="290"/>
      <c r="JA11" s="290"/>
      <c r="JB11" s="290"/>
      <c r="JC11" s="290"/>
      <c r="JD11" s="290"/>
      <c r="JE11" s="290"/>
      <c r="JF11" s="290"/>
      <c r="JG11" s="290"/>
      <c r="JH11" s="290"/>
      <c r="JI11" s="290"/>
      <c r="JJ11" s="290"/>
      <c r="JK11" s="290"/>
      <c r="JL11" s="290"/>
      <c r="JM11" s="290"/>
      <c r="JN11" s="290"/>
      <c r="JO11" s="290"/>
      <c r="JP11" s="290"/>
      <c r="JQ11" s="290"/>
      <c r="JR11" s="290"/>
      <c r="JS11" s="290"/>
      <c r="JT11" s="290"/>
      <c r="JU11" s="290"/>
      <c r="JV11" s="290"/>
      <c r="JW11" s="290"/>
      <c r="JX11" s="290"/>
      <c r="JY11" s="290"/>
      <c r="JZ11" s="290"/>
      <c r="KA11" s="290"/>
      <c r="KB11" s="290"/>
      <c r="KC11" s="290"/>
      <c r="KD11" s="290"/>
      <c r="KE11" s="290"/>
      <c r="KF11" s="290"/>
      <c r="KG11" s="290"/>
    </row>
    <row r="12" spans="2:295" s="30" customFormat="1" x14ac:dyDescent="0.35">
      <c r="R12" s="198"/>
      <c r="T12" s="291"/>
      <c r="AA12" s="290"/>
      <c r="AB12" s="290"/>
      <c r="AC12" s="290"/>
      <c r="AD12" s="290"/>
      <c r="AE12" s="290"/>
      <c r="AF12" s="290"/>
      <c r="AG12" s="290"/>
      <c r="AH12" s="290"/>
      <c r="AI12" s="290"/>
      <c r="AJ12" s="290"/>
      <c r="AK12" s="290"/>
      <c r="AL12" s="290"/>
      <c r="AM12" s="290"/>
      <c r="AN12" s="290"/>
      <c r="AO12" s="290"/>
      <c r="AP12" s="290"/>
      <c r="AQ12" s="290"/>
      <c r="AR12" s="290"/>
      <c r="AS12" s="290"/>
      <c r="AT12" s="290"/>
      <c r="AU12" s="290"/>
      <c r="AV12" s="290"/>
      <c r="AW12" s="290"/>
      <c r="AX12" s="290"/>
      <c r="AY12" s="290"/>
      <c r="AZ12" s="290"/>
      <c r="BA12" s="290"/>
      <c r="BB12" s="290"/>
      <c r="BC12" s="290"/>
      <c r="BD12" s="290"/>
      <c r="BE12" s="290"/>
      <c r="BF12" s="290"/>
      <c r="BG12" s="290"/>
      <c r="BH12" s="290"/>
      <c r="BI12" s="290"/>
      <c r="BJ12" s="290"/>
      <c r="BK12" s="290"/>
      <c r="BL12" s="290"/>
      <c r="BM12" s="290"/>
      <c r="BN12" s="290"/>
      <c r="BO12" s="290"/>
      <c r="BP12" s="290"/>
      <c r="BQ12" s="290"/>
      <c r="BR12" s="290"/>
      <c r="BS12" s="290"/>
      <c r="BT12" s="290"/>
      <c r="BU12" s="290"/>
      <c r="BV12" s="290"/>
      <c r="BW12" s="290"/>
      <c r="BX12" s="290"/>
      <c r="BY12" s="290"/>
      <c r="BZ12" s="290"/>
      <c r="CA12" s="290"/>
      <c r="CB12" s="290"/>
      <c r="CC12" s="290"/>
      <c r="CD12" s="290"/>
      <c r="CE12" s="290"/>
      <c r="CF12" s="290"/>
      <c r="CG12" s="290"/>
      <c r="CH12" s="290"/>
      <c r="CI12" s="290"/>
      <c r="CJ12" s="290"/>
      <c r="CK12" s="290"/>
      <c r="CL12" s="290"/>
      <c r="CM12" s="290"/>
      <c r="CN12" s="290"/>
      <c r="CO12" s="290"/>
      <c r="CP12" s="290"/>
      <c r="CQ12" s="290"/>
      <c r="CR12" s="290"/>
      <c r="CS12" s="290"/>
      <c r="CT12" s="290"/>
      <c r="CU12" s="290"/>
      <c r="CV12" s="290"/>
      <c r="CW12" s="290"/>
      <c r="CX12" s="290"/>
      <c r="CY12" s="290"/>
      <c r="CZ12" s="290"/>
      <c r="DA12" s="290"/>
      <c r="DB12" s="290"/>
      <c r="DC12" s="290"/>
      <c r="DD12" s="290"/>
      <c r="DE12" s="290"/>
      <c r="DF12" s="290"/>
      <c r="DG12" s="290"/>
      <c r="DH12" s="290"/>
      <c r="DI12" s="290"/>
      <c r="DJ12" s="290"/>
      <c r="DK12" s="290"/>
      <c r="DL12" s="290"/>
      <c r="DM12" s="290"/>
      <c r="DN12" s="290"/>
      <c r="DO12" s="290"/>
      <c r="DP12" s="290"/>
      <c r="DQ12" s="290"/>
      <c r="DR12" s="290"/>
      <c r="DS12" s="290"/>
      <c r="DT12" s="290"/>
      <c r="DU12" s="290"/>
      <c r="DV12" s="290"/>
      <c r="DW12" s="290"/>
      <c r="DX12" s="290"/>
      <c r="DY12" s="290"/>
      <c r="DZ12" s="290"/>
      <c r="EA12" s="290"/>
      <c r="EB12" s="290"/>
      <c r="EC12" s="290"/>
      <c r="ED12" s="290"/>
      <c r="EE12" s="290"/>
      <c r="EF12" s="290"/>
      <c r="EG12" s="290"/>
      <c r="EH12" s="290"/>
      <c r="EI12" s="290"/>
      <c r="EJ12" s="290"/>
      <c r="EK12" s="290"/>
      <c r="EL12" s="290"/>
      <c r="EM12" s="290"/>
      <c r="EN12" s="290"/>
      <c r="EO12" s="290"/>
      <c r="EP12" s="290"/>
      <c r="EQ12" s="290"/>
      <c r="ER12" s="290"/>
      <c r="ES12" s="290"/>
      <c r="ET12" s="290"/>
      <c r="EU12" s="290"/>
      <c r="EV12" s="290"/>
      <c r="EW12" s="290"/>
      <c r="EX12" s="290"/>
      <c r="EY12" s="290"/>
      <c r="EZ12" s="290"/>
      <c r="FA12" s="290"/>
      <c r="FB12" s="290"/>
      <c r="FC12" s="290"/>
      <c r="FD12" s="290"/>
      <c r="FE12" s="290"/>
      <c r="FF12" s="290"/>
      <c r="FG12" s="290"/>
      <c r="FH12" s="290"/>
      <c r="FI12" s="290"/>
      <c r="FJ12" s="290"/>
      <c r="FK12" s="290"/>
      <c r="FL12" s="290"/>
      <c r="FM12" s="290"/>
      <c r="FN12" s="290"/>
      <c r="FO12" s="290"/>
      <c r="FP12" s="290"/>
      <c r="FQ12" s="290"/>
      <c r="FR12" s="290"/>
      <c r="FS12" s="290"/>
      <c r="FT12" s="290"/>
      <c r="FU12" s="290"/>
      <c r="FV12" s="290"/>
      <c r="FW12" s="290"/>
      <c r="FX12" s="290"/>
      <c r="FY12" s="290"/>
      <c r="FZ12" s="290"/>
      <c r="GA12" s="290"/>
      <c r="GB12" s="290"/>
      <c r="GC12" s="290"/>
      <c r="GD12" s="290"/>
      <c r="GE12" s="290"/>
      <c r="GF12" s="290"/>
      <c r="GG12" s="290"/>
      <c r="GH12" s="290"/>
      <c r="GI12" s="290"/>
      <c r="GJ12" s="290"/>
      <c r="GK12" s="290"/>
      <c r="GL12" s="290"/>
      <c r="GM12" s="290"/>
      <c r="GN12" s="290"/>
      <c r="GO12" s="290"/>
      <c r="GP12" s="290"/>
      <c r="GQ12" s="290"/>
      <c r="GR12" s="290"/>
      <c r="GS12" s="290"/>
      <c r="GT12" s="290"/>
      <c r="GU12" s="290"/>
      <c r="GV12" s="290"/>
      <c r="GW12" s="290"/>
      <c r="GX12" s="290"/>
      <c r="GY12" s="290"/>
      <c r="GZ12" s="290"/>
      <c r="HA12" s="290"/>
      <c r="HB12" s="290"/>
      <c r="HC12" s="290"/>
      <c r="HD12" s="290"/>
      <c r="HE12" s="290"/>
      <c r="HF12" s="290"/>
      <c r="HG12" s="290"/>
      <c r="HH12" s="290"/>
      <c r="HI12" s="290"/>
      <c r="HJ12" s="290"/>
      <c r="HK12" s="290"/>
      <c r="HL12" s="290"/>
      <c r="HM12" s="290"/>
      <c r="HN12" s="290"/>
      <c r="HO12" s="290"/>
      <c r="HP12" s="290"/>
      <c r="HQ12" s="290"/>
      <c r="HR12" s="290"/>
      <c r="HS12" s="290"/>
      <c r="HT12" s="290"/>
      <c r="HU12" s="290"/>
      <c r="HV12" s="290"/>
      <c r="HW12" s="290"/>
      <c r="HX12" s="290"/>
      <c r="HY12" s="290"/>
      <c r="HZ12" s="290"/>
      <c r="IA12" s="290"/>
      <c r="IB12" s="290"/>
      <c r="IC12" s="290"/>
      <c r="ID12" s="290"/>
      <c r="IE12" s="290"/>
      <c r="IF12" s="290"/>
      <c r="IG12" s="290"/>
      <c r="IH12" s="290"/>
      <c r="II12" s="290"/>
      <c r="IJ12" s="290"/>
      <c r="IK12" s="290"/>
      <c r="IL12" s="290"/>
      <c r="IM12" s="290"/>
      <c r="IN12" s="290"/>
      <c r="IO12" s="290"/>
      <c r="IP12" s="290"/>
      <c r="IQ12" s="290"/>
      <c r="IR12" s="290"/>
      <c r="IS12" s="290"/>
      <c r="IT12" s="290"/>
      <c r="IU12" s="290"/>
      <c r="IV12" s="290"/>
      <c r="IW12" s="290"/>
      <c r="IX12" s="290"/>
      <c r="IY12" s="290"/>
      <c r="IZ12" s="290"/>
      <c r="JA12" s="290"/>
      <c r="JB12" s="290"/>
      <c r="JC12" s="290"/>
      <c r="JD12" s="290"/>
      <c r="JE12" s="290"/>
      <c r="JF12" s="290"/>
      <c r="JG12" s="290"/>
      <c r="JH12" s="290"/>
      <c r="JI12" s="290"/>
      <c r="JJ12" s="290"/>
      <c r="JK12" s="290"/>
      <c r="JL12" s="290"/>
      <c r="JM12" s="290"/>
      <c r="JN12" s="290"/>
      <c r="JO12" s="290"/>
      <c r="JP12" s="290"/>
      <c r="JQ12" s="290"/>
      <c r="JR12" s="290"/>
      <c r="JS12" s="290"/>
      <c r="JT12" s="290"/>
      <c r="JU12" s="290"/>
      <c r="JV12" s="290"/>
      <c r="JW12" s="290"/>
      <c r="JX12" s="290"/>
      <c r="JY12" s="290"/>
      <c r="JZ12" s="290"/>
      <c r="KA12" s="290"/>
      <c r="KB12" s="290"/>
      <c r="KC12" s="290"/>
      <c r="KD12" s="290"/>
      <c r="KE12" s="290"/>
      <c r="KF12" s="290"/>
      <c r="KG12" s="290"/>
    </row>
    <row r="13" spans="2:295" s="30" customFormat="1" ht="15" thickBot="1" x14ac:dyDescent="0.4">
      <c r="C13" s="244"/>
      <c r="T13" s="288"/>
      <c r="Z13" s="292">
        <v>0</v>
      </c>
      <c r="AA13" s="291">
        <v>-2.1958245845057234E-2</v>
      </c>
      <c r="AB13" s="291">
        <v>-2.0585611410199545E-2</v>
      </c>
      <c r="AC13" s="291">
        <v>-2.2173722593912593E-2</v>
      </c>
      <c r="AD13" s="291">
        <v>-2.1406271730492255E-2</v>
      </c>
      <c r="AE13" s="291">
        <v>-2.0628613330628265E-2</v>
      </c>
      <c r="AF13" s="291">
        <v>-2.1406271730492255E-2</v>
      </c>
      <c r="AG13" s="291">
        <v>-2.5601875044672484E-2</v>
      </c>
      <c r="AH13" s="291">
        <v>-2.0644956576860274E-2</v>
      </c>
      <c r="AI13" s="291">
        <v>-3.4084093788827596E-2</v>
      </c>
      <c r="AJ13" s="291">
        <v>-3.4084093788827596E-2</v>
      </c>
      <c r="AK13" s="291">
        <v>-2.299008274971448E-2</v>
      </c>
      <c r="AL13" s="291">
        <v>-2.299008274971448E-2</v>
      </c>
      <c r="AM13" s="291">
        <v>-1.9530156578301039E-2</v>
      </c>
      <c r="AN13" s="291">
        <v>-2.9838880240383059E-2</v>
      </c>
      <c r="AO13" s="291">
        <v>-1.9739026228084766E-2</v>
      </c>
      <c r="AP13" s="291">
        <v>-2.299008274971448E-2</v>
      </c>
      <c r="AQ13" s="291">
        <v>-2.299008274971448E-2</v>
      </c>
      <c r="AR13" s="291">
        <v>-2.299008274971448E-2</v>
      </c>
      <c r="AS13" s="291">
        <v>-2.299008274971448E-2</v>
      </c>
      <c r="AT13" s="291">
        <v>-2.299008274971448E-2</v>
      </c>
      <c r="AU13" s="291">
        <v>-2.299008274971448E-2</v>
      </c>
      <c r="AV13" s="291">
        <v>-2.299008274971448E-2</v>
      </c>
      <c r="AW13" s="291">
        <v>-2.299008274971448E-2</v>
      </c>
      <c r="AX13" s="291">
        <v>-2.299008274971448E-2</v>
      </c>
      <c r="AY13" s="291">
        <v>-2.299008274971448E-2</v>
      </c>
      <c r="AZ13" s="291">
        <v>-2.1256978081716338E-2</v>
      </c>
      <c r="BA13" s="291">
        <v>-2.299008274971448E-2</v>
      </c>
      <c r="BB13" s="291">
        <v>-2.640980848740504E-2</v>
      </c>
      <c r="BC13" s="291">
        <v>-2.640980848740504E-2</v>
      </c>
      <c r="BD13" s="291">
        <v>-2.7780409604086342E-2</v>
      </c>
      <c r="BE13" s="291">
        <v>-2.9838880240383059E-2</v>
      </c>
      <c r="BF13" s="291">
        <v>-2.9838880240383059E-2</v>
      </c>
      <c r="BG13" s="291">
        <v>-1.9739026228084766E-2</v>
      </c>
      <c r="BH13" s="291">
        <v>-1.9612273559124094E-2</v>
      </c>
      <c r="BI13" s="291">
        <v>-2.299008274971448E-2</v>
      </c>
      <c r="BJ13" s="291">
        <v>-2.299008274971448E-2</v>
      </c>
      <c r="BK13" s="291">
        <v>-2.299008274971448E-2</v>
      </c>
      <c r="BL13" s="291">
        <v>-2.299008274971448E-2</v>
      </c>
      <c r="BM13" s="291">
        <v>-2.299008274971448E-2</v>
      </c>
      <c r="BN13" s="291">
        <v>-2.299008274971448E-2</v>
      </c>
      <c r="BO13" s="291">
        <v>-2.299008274971448E-2</v>
      </c>
      <c r="BP13" s="291">
        <v>-2.299008274971448E-2</v>
      </c>
      <c r="BQ13" s="291">
        <v>-2.640980848740504E-2</v>
      </c>
      <c r="BR13" s="291">
        <v>-2.640980848740504E-2</v>
      </c>
      <c r="BS13" s="291">
        <v>-2.640980848740504E-2</v>
      </c>
      <c r="BT13" s="291">
        <v>-2.640980848740504E-2</v>
      </c>
      <c r="BU13" s="291">
        <v>-2.9838880240383059E-2</v>
      </c>
      <c r="BV13" s="291">
        <v>-2.9838880240383059E-2</v>
      </c>
      <c r="BW13" s="291">
        <v>-2.9838880240383059E-2</v>
      </c>
      <c r="BX13" s="291">
        <v>-2.9838880240383059E-2</v>
      </c>
      <c r="BY13" s="291">
        <v>-2.299008274971448E-2</v>
      </c>
      <c r="BZ13" s="291">
        <v>-2.8089035339544433E-2</v>
      </c>
      <c r="CA13" s="291">
        <v>-2.9838880240383059E-2</v>
      </c>
      <c r="CB13" s="291">
        <v>-8.6200851165306736E-3</v>
      </c>
      <c r="CC13" s="291">
        <v>-1.8347070074269056E-2</v>
      </c>
      <c r="CD13" s="291">
        <v>-1.8347070074269056E-2</v>
      </c>
      <c r="CE13" s="291">
        <v>-1.8347070074269056E-2</v>
      </c>
      <c r="CF13" s="291">
        <v>-1.8347070074269056E-2</v>
      </c>
      <c r="CG13" s="291">
        <v>-2.3462132600879704E-2</v>
      </c>
      <c r="CH13" s="291">
        <v>-1.3366834338746192E-2</v>
      </c>
      <c r="CI13" s="291">
        <v>-1.5837643221055298E-2</v>
      </c>
      <c r="CJ13" s="291">
        <v>-1.5837643221055298E-2</v>
      </c>
      <c r="CK13" s="291">
        <v>-1.2620521657693562E-2</v>
      </c>
      <c r="CL13" s="291">
        <v>-1.8347070074269056E-2</v>
      </c>
      <c r="CM13" s="291">
        <v>-2.0890719258126356E-2</v>
      </c>
      <c r="CN13" s="291">
        <v>-1.5340203266227093E-2</v>
      </c>
      <c r="CO13" s="291">
        <v>-1.8347070074269056E-2</v>
      </c>
      <c r="CP13" s="291">
        <v>-2.3462132600879704E-2</v>
      </c>
      <c r="CQ13" s="291">
        <v>-2.1958245845057234E-2</v>
      </c>
      <c r="CR13" s="291">
        <v>-2.5609719162022149E-2</v>
      </c>
      <c r="CS13" s="291">
        <v>-1.9900203683198003E-2</v>
      </c>
      <c r="CT13" s="291">
        <v>-2.1406271730492255E-2</v>
      </c>
      <c r="CU13" s="291">
        <v>-1.7695195551784337E-2</v>
      </c>
      <c r="CV13" s="291">
        <v>-1.9552179604713005E-2</v>
      </c>
      <c r="CW13" s="291">
        <v>-2.0408183325479001E-2</v>
      </c>
      <c r="CX13" s="291">
        <v>-1.8957245790778732E-2</v>
      </c>
      <c r="CY13" s="291">
        <v>-2.2193213632876518E-2</v>
      </c>
      <c r="CZ13" s="291">
        <v>-2.2193213632876518E-2</v>
      </c>
      <c r="DA13" s="291">
        <v>-2.2193213632876518E-2</v>
      </c>
      <c r="DB13" s="291">
        <v>-2.0628613330628265E-2</v>
      </c>
      <c r="DC13" s="291">
        <v>-1.7922367025012709E-2</v>
      </c>
      <c r="DD13" s="291">
        <v>-2.0628613330628265E-2</v>
      </c>
      <c r="DE13" s="291">
        <v>-1.8073695185071403E-2</v>
      </c>
      <c r="DF13" s="291">
        <v>-2.1406271730492255E-2</v>
      </c>
      <c r="DG13" s="291">
        <v>-2.3997657624789892E-2</v>
      </c>
      <c r="DH13" s="291">
        <v>-1.9859810169085446E-2</v>
      </c>
      <c r="DI13" s="291">
        <v>-2.1406271730492255E-2</v>
      </c>
      <c r="DJ13" s="291">
        <v>-2.0628613330628265E-2</v>
      </c>
      <c r="DK13" s="291">
        <v>-1.9859810169085446E-2</v>
      </c>
      <c r="DL13" s="291">
        <v>-2.1406271730492255E-2</v>
      </c>
      <c r="DM13" s="291">
        <v>-1.4092967005902568E-2</v>
      </c>
      <c r="DN13" s="291">
        <v>-2.2193213632876518E-2</v>
      </c>
      <c r="DO13" s="291">
        <v>-2.6608874712840902E-2</v>
      </c>
      <c r="DP13" s="291">
        <v>-2.5106981251387994E-2</v>
      </c>
      <c r="DQ13" s="291">
        <v>-3.0638153638438359E-2</v>
      </c>
      <c r="DR13" s="291">
        <v>-3.0638153638438359E-2</v>
      </c>
      <c r="DS13" s="291">
        <v>-1.8944690168968603E-2</v>
      </c>
      <c r="DT13" s="291">
        <v>-2.299008274971448E-2</v>
      </c>
      <c r="DU13" s="291">
        <v>-2.299008274971448E-2</v>
      </c>
      <c r="DV13" s="291">
        <v>-2.299008274971448E-2</v>
      </c>
      <c r="DW13" s="291">
        <v>-2.299008274971448E-2</v>
      </c>
      <c r="DX13" s="291">
        <v>-2.299008274971448E-2</v>
      </c>
      <c r="DY13" s="291">
        <v>-1.308435005397901E-2</v>
      </c>
      <c r="DZ13" s="291">
        <v>-1.8015166632880719E-2</v>
      </c>
      <c r="EA13" s="291">
        <v>-1.6299397715508701E-2</v>
      </c>
      <c r="EB13" s="291">
        <v>-2.0375540397611247E-2</v>
      </c>
      <c r="EC13" s="291">
        <v>-1.9612273559124094E-2</v>
      </c>
      <c r="ED13" s="291">
        <v>-2.1343622825062636E-2</v>
      </c>
      <c r="EE13" s="291">
        <v>-1.9612273559124094E-2</v>
      </c>
      <c r="EF13" s="291">
        <v>-2.0957288212407499E-2</v>
      </c>
      <c r="EG13" s="291">
        <v>-2.299008274971448E-2</v>
      </c>
      <c r="EH13" s="291">
        <v>-1.9530156578301039E-2</v>
      </c>
      <c r="EI13" s="291">
        <v>-2.299008274971448E-2</v>
      </c>
      <c r="EJ13" s="291">
        <v>-2.299008274971448E-2</v>
      </c>
      <c r="EK13" s="291">
        <v>-2.299008274971448E-2</v>
      </c>
      <c r="EL13" s="291">
        <v>-2.299008274971448E-2</v>
      </c>
      <c r="EM13" s="291">
        <v>-2.299008274971448E-2</v>
      </c>
      <c r="EN13" s="291">
        <v>-2.299008274971448E-2</v>
      </c>
      <c r="EO13" s="291">
        <v>-2.299008274971448E-2</v>
      </c>
      <c r="EP13" s="291">
        <v>-2.299008274971448E-2</v>
      </c>
      <c r="EQ13" s="291">
        <v>-2.299008274971448E-2</v>
      </c>
      <c r="ER13" s="291">
        <v>-2.299008274971448E-2</v>
      </c>
      <c r="ES13" s="291">
        <v>-2.299008274971448E-2</v>
      </c>
      <c r="ET13" s="291">
        <v>-2.299008274971448E-2</v>
      </c>
      <c r="EU13" s="291">
        <v>-2.299008274971448E-2</v>
      </c>
      <c r="EV13" s="291">
        <v>-2.299008274971448E-2</v>
      </c>
      <c r="EW13" s="291">
        <v>-2.299008274971448E-2</v>
      </c>
      <c r="EX13" s="291">
        <v>-2.299008274971448E-2</v>
      </c>
      <c r="EY13" s="291">
        <v>-2.1256978081716338E-2</v>
      </c>
      <c r="EZ13" s="291">
        <v>-2.299008274971448E-2</v>
      </c>
      <c r="FA13" s="291">
        <v>-2.299008274971448E-2</v>
      </c>
      <c r="FB13" s="291">
        <v>-2.299008274971448E-2</v>
      </c>
      <c r="FC13" s="291">
        <v>-2.299008274971448E-2</v>
      </c>
      <c r="FD13" s="291">
        <v>-2.299008274971448E-2</v>
      </c>
      <c r="FE13" s="291">
        <v>-2.299008274971448E-2</v>
      </c>
      <c r="FF13" s="291">
        <v>-2.299008274971448E-2</v>
      </c>
      <c r="FG13" s="291">
        <v>-2.299008274971448E-2</v>
      </c>
      <c r="FH13" s="291">
        <v>-2.299008274971448E-2</v>
      </c>
      <c r="FI13" s="291">
        <v>-2.299008274971448E-2</v>
      </c>
      <c r="FJ13" s="291">
        <v>-2.2296084931164084E-2</v>
      </c>
      <c r="FK13" s="291">
        <v>-2.299008274971448E-2</v>
      </c>
      <c r="FL13" s="291">
        <v>-2.299008274971448E-2</v>
      </c>
      <c r="FM13" s="291">
        <v>-2.299008274971448E-2</v>
      </c>
      <c r="FN13" s="291">
        <v>-2.299008274971448E-2</v>
      </c>
      <c r="FO13" s="291">
        <v>-2.5040566738214309E-2</v>
      </c>
      <c r="FP13" s="291">
        <v>-2.640980848740504E-2</v>
      </c>
      <c r="FQ13" s="291">
        <v>-2.640980848740504E-2</v>
      </c>
      <c r="FR13" s="291">
        <v>-2.640980848740504E-2</v>
      </c>
      <c r="FS13" s="291">
        <v>-2.640980848740504E-2</v>
      </c>
      <c r="FT13" s="291">
        <v>-2.640980848740504E-2</v>
      </c>
      <c r="FU13" s="291">
        <v>-2.640980848740504E-2</v>
      </c>
      <c r="FV13" s="291">
        <v>-2.640980848740504E-2</v>
      </c>
      <c r="FW13" s="291">
        <v>-2.640980848740504E-2</v>
      </c>
      <c r="FX13" s="291">
        <v>-2.640980848740504E-2</v>
      </c>
      <c r="FY13" s="291">
        <v>-2.815759358776504E-2</v>
      </c>
      <c r="FZ13" s="291">
        <v>-2.4668380206672613E-2</v>
      </c>
      <c r="GA13" s="291">
        <v>-2.9838880240383059E-2</v>
      </c>
      <c r="GB13" s="291">
        <v>-1.9739026228084766E-2</v>
      </c>
      <c r="GC13" s="291">
        <v>-1.9739026228084766E-2</v>
      </c>
      <c r="GD13" s="291">
        <v>-1.9739026228084766E-2</v>
      </c>
      <c r="GE13" s="291">
        <v>-1.9612273559124094E-2</v>
      </c>
      <c r="GF13" s="291">
        <v>-1.9612273559124094E-2</v>
      </c>
      <c r="GG13" s="291">
        <v>-2.299008274971448E-2</v>
      </c>
      <c r="GH13" s="291">
        <v>-2.299008274971448E-2</v>
      </c>
      <c r="GI13" s="291">
        <v>-2.299008274971448E-2</v>
      </c>
      <c r="GJ13" s="291">
        <v>-2.299008274971448E-2</v>
      </c>
      <c r="GK13" s="291">
        <v>-2.299008274971448E-2</v>
      </c>
      <c r="GL13" s="291">
        <v>-2.299008274971448E-2</v>
      </c>
      <c r="GM13" s="291">
        <v>-2.299008274971448E-2</v>
      </c>
      <c r="GN13" s="291">
        <v>-2.299008274971448E-2</v>
      </c>
      <c r="GO13" s="291">
        <v>-2.299008274971448E-2</v>
      </c>
      <c r="GP13" s="291">
        <v>-2.299008274971448E-2</v>
      </c>
      <c r="GQ13" s="291">
        <v>-2.299008274971448E-2</v>
      </c>
      <c r="GR13" s="291">
        <v>-2.299008274971448E-2</v>
      </c>
      <c r="GS13" s="291">
        <v>-2.299008274971448E-2</v>
      </c>
      <c r="GT13" s="291">
        <v>-2.299008274971448E-2</v>
      </c>
      <c r="GU13" s="291">
        <v>-2.299008274971448E-2</v>
      </c>
      <c r="GV13" s="291">
        <v>-2.299008274971448E-2</v>
      </c>
      <c r="GW13" s="291">
        <v>-2.299008274971448E-2</v>
      </c>
      <c r="GX13" s="291">
        <v>-2.299008274971448E-2</v>
      </c>
      <c r="GY13" s="291">
        <v>-2.299008274971448E-2</v>
      </c>
      <c r="GZ13" s="291">
        <v>-2.299008274971448E-2</v>
      </c>
      <c r="HA13" s="291">
        <v>-2.299008274971448E-2</v>
      </c>
      <c r="HB13" s="291">
        <v>-2.299008274971448E-2</v>
      </c>
      <c r="HC13" s="291">
        <v>-2.640980848740504E-2</v>
      </c>
      <c r="HD13" s="291">
        <v>-2.640980848740504E-2</v>
      </c>
      <c r="HE13" s="291">
        <v>-2.640980848740504E-2</v>
      </c>
      <c r="HF13" s="291">
        <v>-1.6299397715508701E-2</v>
      </c>
      <c r="HG13" s="291">
        <v>-2.299008274971448E-2</v>
      </c>
      <c r="HH13" s="291">
        <v>-2.299008274971448E-2</v>
      </c>
      <c r="HI13" s="291">
        <v>-2.9838880240383059E-2</v>
      </c>
      <c r="HJ13" s="291">
        <v>-2.640980848740504E-2</v>
      </c>
      <c r="HK13" s="291">
        <v>-1.2347458840652026E-2</v>
      </c>
      <c r="HL13" s="291">
        <v>-1.5272002078979274E-2</v>
      </c>
      <c r="HM13" s="291">
        <v>-1.7786058961155926E-2</v>
      </c>
      <c r="HN13" s="291">
        <v>-1.8801354135307813E-2</v>
      </c>
      <c r="HO13" s="291">
        <v>-1.1031738903165E-2</v>
      </c>
      <c r="HP13" s="291">
        <v>-1.878470835459034E-2</v>
      </c>
      <c r="HQ13" s="291">
        <v>-2.2387553020666418E-2</v>
      </c>
      <c r="HR13" s="291">
        <v>-2.7617230188392239E-2</v>
      </c>
      <c r="HS13" s="291">
        <v>-1.8347070074269056E-2</v>
      </c>
      <c r="HT13" s="291">
        <v>-9.9073200716095489E-3</v>
      </c>
      <c r="HU13" s="291">
        <v>-1.0896662860859441E-2</v>
      </c>
      <c r="HV13" s="291">
        <v>-1.3366834338746192E-2</v>
      </c>
      <c r="HW13" s="291">
        <v>-1.484675455710005E-2</v>
      </c>
      <c r="HX13" s="291">
        <v>-1.5837643221055298E-2</v>
      </c>
      <c r="HY13" s="291">
        <v>-1.8347070074269056E-2</v>
      </c>
      <c r="HZ13" s="291">
        <v>-1.8347070074269056E-2</v>
      </c>
      <c r="IA13" s="291">
        <v>-1.8347070074269056E-2</v>
      </c>
      <c r="IB13" s="291">
        <v>-1.8347070074269056E-2</v>
      </c>
      <c r="IC13" s="291">
        <v>-2.0890719258126356E-2</v>
      </c>
      <c r="ID13" s="291">
        <v>-2.3462132600879704E-2</v>
      </c>
      <c r="IE13" s="291">
        <v>-2.3462132600879704E-2</v>
      </c>
      <c r="IF13" s="291">
        <v>-1.5837643221055298E-2</v>
      </c>
      <c r="IG13" s="291">
        <v>-1.5837643221055298E-2</v>
      </c>
      <c r="IH13" s="291">
        <v>-1.5837643221055298E-2</v>
      </c>
      <c r="II13" s="291">
        <v>-1.8347070074269056E-2</v>
      </c>
      <c r="IJ13" s="291">
        <v>-1.8347070074269056E-2</v>
      </c>
      <c r="IK13" s="291">
        <v>-2.0890719258126356E-2</v>
      </c>
      <c r="IL13" s="291">
        <v>-2.3462132600879704E-2</v>
      </c>
      <c r="IM13" s="291">
        <v>-1.3366834338746192E-2</v>
      </c>
      <c r="IN13" s="291">
        <v>-1.7786058961155926E-2</v>
      </c>
      <c r="IO13" s="291">
        <v>-1.4578304510086237E-2</v>
      </c>
      <c r="IP13" s="291">
        <v>-2.1522264315474882E-2</v>
      </c>
      <c r="IQ13" s="291">
        <v>-1.5837643221055298E-2</v>
      </c>
      <c r="IR13" s="291">
        <v>-1.8347070074269056E-2</v>
      </c>
      <c r="IS13" s="291">
        <v>-2.0628613330628265E-2</v>
      </c>
      <c r="IT13" s="291">
        <v>-1.9612273559124094E-2</v>
      </c>
      <c r="IU13" s="291">
        <v>-2.299008274971448E-2</v>
      </c>
      <c r="IV13" s="291">
        <v>-2.9838880240383059E-2</v>
      </c>
      <c r="IW13" s="291">
        <v>-1.8347070074269056E-2</v>
      </c>
      <c r="IX13" s="291">
        <v>-1.5837643221055298E-2</v>
      </c>
      <c r="IY13" s="291">
        <v>-1.9612273559124094E-2</v>
      </c>
      <c r="IZ13" s="291">
        <v>-2.299008274971448E-2</v>
      </c>
      <c r="JA13" s="291">
        <v>-2.299008274971448E-2</v>
      </c>
      <c r="JB13" s="291">
        <v>-1.9530156578301039E-2</v>
      </c>
      <c r="JC13" s="291">
        <v>-1.8347070074269056E-2</v>
      </c>
      <c r="JD13" s="291">
        <v>-1.8347070074269056E-2</v>
      </c>
      <c r="JE13" s="291">
        <v>-1.8347070074269056E-2</v>
      </c>
      <c r="JF13" s="291">
        <v>-1.0896662860859441E-2</v>
      </c>
      <c r="JG13" s="291">
        <v>-1.6574091241065458E-2</v>
      </c>
      <c r="JH13" s="291">
        <v>-1.9859810169085446E-2</v>
      </c>
      <c r="JI13" s="291">
        <v>-2.0628613330628265E-2</v>
      </c>
      <c r="JJ13" s="291">
        <v>-1.9612273559124094E-2</v>
      </c>
      <c r="JK13" s="291">
        <v>-2.299008274971448E-2</v>
      </c>
      <c r="JL13" s="291">
        <v>-2.299008274971448E-2</v>
      </c>
      <c r="JM13" s="291">
        <v>-2.299008274971448E-2</v>
      </c>
      <c r="JN13" s="291">
        <v>-2.299008274971448E-2</v>
      </c>
      <c r="JO13" s="291">
        <v>-2.299008274971448E-2</v>
      </c>
      <c r="JP13" s="291">
        <v>-2.299008274971448E-2</v>
      </c>
      <c r="JQ13" s="291">
        <v>-2.299008274971448E-2</v>
      </c>
      <c r="JR13" s="291">
        <v>-2.299008274971448E-2</v>
      </c>
      <c r="JS13" s="291">
        <v>-2.299008274971448E-2</v>
      </c>
      <c r="JT13" s="291">
        <v>-1.5837643221055298E-2</v>
      </c>
      <c r="JU13" s="291">
        <v>-1.3366834338746192E-2</v>
      </c>
      <c r="JV13" s="291">
        <v>-1.8347070074269056E-2</v>
      </c>
      <c r="JW13" s="291">
        <v>-1.5837643221055298E-2</v>
      </c>
      <c r="JX13" s="291">
        <v>-1.8347070074269056E-2</v>
      </c>
      <c r="JY13" s="291">
        <v>-1.8347070074269056E-2</v>
      </c>
      <c r="JZ13" s="291">
        <v>-1.3366834338746192E-2</v>
      </c>
      <c r="KA13" s="291">
        <v>-1.3366834338746192E-2</v>
      </c>
      <c r="KB13" s="291">
        <v>-1.5837643221055298E-2</v>
      </c>
      <c r="KC13" s="291">
        <v>-1.5837643221055298E-2</v>
      </c>
      <c r="KD13" s="291">
        <v>-1.8347070074269056E-2</v>
      </c>
      <c r="KE13" s="291">
        <v>-1.3366834338746192E-2</v>
      </c>
      <c r="KF13" s="291">
        <v>-1.8347070074269056E-2</v>
      </c>
      <c r="KG13" s="291">
        <v>-1.8347070074269056E-2</v>
      </c>
    </row>
    <row r="14" spans="2:295" ht="15" thickBot="1" x14ac:dyDescent="0.4">
      <c r="C14" s="244"/>
      <c r="Q14" s="30"/>
      <c r="R14" s="245" t="s">
        <v>358</v>
      </c>
      <c r="S14" s="246"/>
      <c r="T14" s="247" t="s">
        <v>359</v>
      </c>
      <c r="V14" s="247" t="s">
        <v>360</v>
      </c>
      <c r="Z14" s="248"/>
      <c r="AA14" s="249">
        <v>1</v>
      </c>
      <c r="AB14" s="249">
        <f>AA14+1</f>
        <v>2</v>
      </c>
      <c r="AC14" s="249">
        <f t="shared" ref="AC14:CN14" si="15">AB14+1</f>
        <v>3</v>
      </c>
      <c r="AD14" s="249">
        <f t="shared" si="15"/>
        <v>4</v>
      </c>
      <c r="AE14" s="249">
        <f t="shared" si="15"/>
        <v>5</v>
      </c>
      <c r="AF14" s="249">
        <f t="shared" si="15"/>
        <v>6</v>
      </c>
      <c r="AG14" s="249">
        <f t="shared" si="15"/>
        <v>7</v>
      </c>
      <c r="AH14" s="249">
        <f t="shared" si="15"/>
        <v>8</v>
      </c>
      <c r="AI14" s="249">
        <f t="shared" si="15"/>
        <v>9</v>
      </c>
      <c r="AJ14" s="249">
        <f t="shared" si="15"/>
        <v>10</v>
      </c>
      <c r="AK14" s="249">
        <f t="shared" si="15"/>
        <v>11</v>
      </c>
      <c r="AL14" s="249">
        <f t="shared" si="15"/>
        <v>12</v>
      </c>
      <c r="AM14" s="249">
        <f t="shared" si="15"/>
        <v>13</v>
      </c>
      <c r="AN14" s="249">
        <f t="shared" si="15"/>
        <v>14</v>
      </c>
      <c r="AO14" s="249">
        <f t="shared" si="15"/>
        <v>15</v>
      </c>
      <c r="AP14" s="249">
        <f t="shared" si="15"/>
        <v>16</v>
      </c>
      <c r="AQ14" s="249">
        <f t="shared" si="15"/>
        <v>17</v>
      </c>
      <c r="AR14" s="249">
        <f t="shared" si="15"/>
        <v>18</v>
      </c>
      <c r="AS14" s="249">
        <f t="shared" si="15"/>
        <v>19</v>
      </c>
      <c r="AT14" s="249">
        <f t="shared" si="15"/>
        <v>20</v>
      </c>
      <c r="AU14" s="249">
        <f t="shared" si="15"/>
        <v>21</v>
      </c>
      <c r="AV14" s="249">
        <f t="shared" si="15"/>
        <v>22</v>
      </c>
      <c r="AW14" s="249">
        <f t="shared" si="15"/>
        <v>23</v>
      </c>
      <c r="AX14" s="249">
        <f t="shared" si="15"/>
        <v>24</v>
      </c>
      <c r="AY14" s="249">
        <f t="shared" si="15"/>
        <v>25</v>
      </c>
      <c r="AZ14" s="249">
        <f t="shared" si="15"/>
        <v>26</v>
      </c>
      <c r="BA14" s="249">
        <f t="shared" si="15"/>
        <v>27</v>
      </c>
      <c r="BB14" s="249">
        <f t="shared" si="15"/>
        <v>28</v>
      </c>
      <c r="BC14" s="249">
        <f t="shared" si="15"/>
        <v>29</v>
      </c>
      <c r="BD14" s="249">
        <f t="shared" si="15"/>
        <v>30</v>
      </c>
      <c r="BE14" s="249">
        <f t="shared" si="15"/>
        <v>31</v>
      </c>
      <c r="BF14" s="249">
        <f t="shared" si="15"/>
        <v>32</v>
      </c>
      <c r="BG14" s="249">
        <f t="shared" si="15"/>
        <v>33</v>
      </c>
      <c r="BH14" s="249">
        <f t="shared" si="15"/>
        <v>34</v>
      </c>
      <c r="BI14" s="249">
        <f t="shared" si="15"/>
        <v>35</v>
      </c>
      <c r="BJ14" s="249">
        <f t="shared" si="15"/>
        <v>36</v>
      </c>
      <c r="BK14" s="249">
        <f t="shared" si="15"/>
        <v>37</v>
      </c>
      <c r="BL14" s="249">
        <f t="shared" si="15"/>
        <v>38</v>
      </c>
      <c r="BM14" s="249">
        <f t="shared" si="15"/>
        <v>39</v>
      </c>
      <c r="BN14" s="249">
        <f t="shared" si="15"/>
        <v>40</v>
      </c>
      <c r="BO14" s="249">
        <f t="shared" si="15"/>
        <v>41</v>
      </c>
      <c r="BP14" s="249">
        <f t="shared" si="15"/>
        <v>42</v>
      </c>
      <c r="BQ14" s="249">
        <f t="shared" si="15"/>
        <v>43</v>
      </c>
      <c r="BR14" s="249">
        <f t="shared" si="15"/>
        <v>44</v>
      </c>
      <c r="BS14" s="249">
        <f t="shared" si="15"/>
        <v>45</v>
      </c>
      <c r="BT14" s="249">
        <f t="shared" si="15"/>
        <v>46</v>
      </c>
      <c r="BU14" s="249">
        <f t="shared" si="15"/>
        <v>47</v>
      </c>
      <c r="BV14" s="249">
        <f t="shared" si="15"/>
        <v>48</v>
      </c>
      <c r="BW14" s="249">
        <f t="shared" si="15"/>
        <v>49</v>
      </c>
      <c r="BX14" s="249">
        <f t="shared" si="15"/>
        <v>50</v>
      </c>
      <c r="BY14" s="249">
        <f t="shared" si="15"/>
        <v>51</v>
      </c>
      <c r="BZ14" s="249">
        <f t="shared" si="15"/>
        <v>52</v>
      </c>
      <c r="CA14" s="249">
        <f t="shared" si="15"/>
        <v>53</v>
      </c>
      <c r="CB14" s="249">
        <f t="shared" si="15"/>
        <v>54</v>
      </c>
      <c r="CC14" s="249">
        <f t="shared" si="15"/>
        <v>55</v>
      </c>
      <c r="CD14" s="249">
        <f t="shared" si="15"/>
        <v>56</v>
      </c>
      <c r="CE14" s="249">
        <f t="shared" si="15"/>
        <v>57</v>
      </c>
      <c r="CF14" s="249">
        <f t="shared" si="15"/>
        <v>58</v>
      </c>
      <c r="CG14" s="249">
        <f t="shared" si="15"/>
        <v>59</v>
      </c>
      <c r="CH14" s="249">
        <f t="shared" si="15"/>
        <v>60</v>
      </c>
      <c r="CI14" s="249">
        <f t="shared" si="15"/>
        <v>61</v>
      </c>
      <c r="CJ14" s="249">
        <f t="shared" si="15"/>
        <v>62</v>
      </c>
      <c r="CK14" s="249">
        <f t="shared" si="15"/>
        <v>63</v>
      </c>
      <c r="CL14" s="249">
        <f t="shared" si="15"/>
        <v>64</v>
      </c>
      <c r="CM14" s="249">
        <f t="shared" si="15"/>
        <v>65</v>
      </c>
      <c r="CN14" s="249">
        <f t="shared" si="15"/>
        <v>66</v>
      </c>
      <c r="CO14" s="249">
        <f t="shared" ref="CO14:EZ14" si="16">CN14+1</f>
        <v>67</v>
      </c>
      <c r="CP14" s="249">
        <f t="shared" si="16"/>
        <v>68</v>
      </c>
      <c r="CQ14" s="249">
        <f t="shared" si="16"/>
        <v>69</v>
      </c>
      <c r="CR14" s="249">
        <f t="shared" si="16"/>
        <v>70</v>
      </c>
      <c r="CS14" s="249">
        <f t="shared" si="16"/>
        <v>71</v>
      </c>
      <c r="CT14" s="249">
        <f t="shared" si="16"/>
        <v>72</v>
      </c>
      <c r="CU14" s="249">
        <f t="shared" si="16"/>
        <v>73</v>
      </c>
      <c r="CV14" s="249">
        <f t="shared" si="16"/>
        <v>74</v>
      </c>
      <c r="CW14" s="249">
        <f t="shared" si="16"/>
        <v>75</v>
      </c>
      <c r="CX14" s="249">
        <f t="shared" si="16"/>
        <v>76</v>
      </c>
      <c r="CY14" s="249">
        <f t="shared" si="16"/>
        <v>77</v>
      </c>
      <c r="CZ14" s="249">
        <f t="shared" si="16"/>
        <v>78</v>
      </c>
      <c r="DA14" s="249">
        <f t="shared" si="16"/>
        <v>79</v>
      </c>
      <c r="DB14" s="249">
        <f t="shared" si="16"/>
        <v>80</v>
      </c>
      <c r="DC14" s="249">
        <f t="shared" si="16"/>
        <v>81</v>
      </c>
      <c r="DD14" s="249">
        <f t="shared" si="16"/>
        <v>82</v>
      </c>
      <c r="DE14" s="249">
        <f t="shared" si="16"/>
        <v>83</v>
      </c>
      <c r="DF14" s="249">
        <f t="shared" si="16"/>
        <v>84</v>
      </c>
      <c r="DG14" s="249">
        <f t="shared" si="16"/>
        <v>85</v>
      </c>
      <c r="DH14" s="249">
        <f t="shared" si="16"/>
        <v>86</v>
      </c>
      <c r="DI14" s="249">
        <f t="shared" si="16"/>
        <v>87</v>
      </c>
      <c r="DJ14" s="249">
        <f t="shared" si="16"/>
        <v>88</v>
      </c>
      <c r="DK14" s="249">
        <f t="shared" si="16"/>
        <v>89</v>
      </c>
      <c r="DL14" s="249">
        <f t="shared" si="16"/>
        <v>90</v>
      </c>
      <c r="DM14" s="249">
        <f t="shared" si="16"/>
        <v>91</v>
      </c>
      <c r="DN14" s="249">
        <f t="shared" si="16"/>
        <v>92</v>
      </c>
      <c r="DO14" s="249">
        <f t="shared" si="16"/>
        <v>93</v>
      </c>
      <c r="DP14" s="249">
        <f t="shared" si="16"/>
        <v>94</v>
      </c>
      <c r="DQ14" s="249">
        <f t="shared" si="16"/>
        <v>95</v>
      </c>
      <c r="DR14" s="249">
        <f t="shared" si="16"/>
        <v>96</v>
      </c>
      <c r="DS14" s="249">
        <f t="shared" si="16"/>
        <v>97</v>
      </c>
      <c r="DT14" s="249">
        <f t="shared" si="16"/>
        <v>98</v>
      </c>
      <c r="DU14" s="249">
        <f t="shared" si="16"/>
        <v>99</v>
      </c>
      <c r="DV14" s="249">
        <f t="shared" si="16"/>
        <v>100</v>
      </c>
      <c r="DW14" s="249">
        <f t="shared" si="16"/>
        <v>101</v>
      </c>
      <c r="DX14" s="249">
        <f t="shared" si="16"/>
        <v>102</v>
      </c>
      <c r="DY14" s="249">
        <f t="shared" si="16"/>
        <v>103</v>
      </c>
      <c r="DZ14" s="249">
        <f t="shared" si="16"/>
        <v>104</v>
      </c>
      <c r="EA14" s="249">
        <f t="shared" si="16"/>
        <v>105</v>
      </c>
      <c r="EB14" s="249">
        <f t="shared" si="16"/>
        <v>106</v>
      </c>
      <c r="EC14" s="249">
        <f t="shared" si="16"/>
        <v>107</v>
      </c>
      <c r="ED14" s="249">
        <f t="shared" si="16"/>
        <v>108</v>
      </c>
      <c r="EE14" s="249">
        <f t="shared" si="16"/>
        <v>109</v>
      </c>
      <c r="EF14" s="249">
        <f t="shared" si="16"/>
        <v>110</v>
      </c>
      <c r="EG14" s="249">
        <f t="shared" si="16"/>
        <v>111</v>
      </c>
      <c r="EH14" s="249">
        <f t="shared" si="16"/>
        <v>112</v>
      </c>
      <c r="EI14" s="249">
        <f t="shared" si="16"/>
        <v>113</v>
      </c>
      <c r="EJ14" s="249">
        <f t="shared" si="16"/>
        <v>114</v>
      </c>
      <c r="EK14" s="249">
        <f t="shared" si="16"/>
        <v>115</v>
      </c>
      <c r="EL14" s="249">
        <f t="shared" si="16"/>
        <v>116</v>
      </c>
      <c r="EM14" s="249">
        <f t="shared" si="16"/>
        <v>117</v>
      </c>
      <c r="EN14" s="249">
        <f t="shared" si="16"/>
        <v>118</v>
      </c>
      <c r="EO14" s="249">
        <f t="shared" si="16"/>
        <v>119</v>
      </c>
      <c r="EP14" s="249">
        <f t="shared" si="16"/>
        <v>120</v>
      </c>
      <c r="EQ14" s="249">
        <f t="shared" si="16"/>
        <v>121</v>
      </c>
      <c r="ER14" s="249">
        <f t="shared" si="16"/>
        <v>122</v>
      </c>
      <c r="ES14" s="249">
        <f t="shared" si="16"/>
        <v>123</v>
      </c>
      <c r="ET14" s="249">
        <f t="shared" si="16"/>
        <v>124</v>
      </c>
      <c r="EU14" s="249">
        <f t="shared" si="16"/>
        <v>125</v>
      </c>
      <c r="EV14" s="249">
        <f t="shared" si="16"/>
        <v>126</v>
      </c>
      <c r="EW14" s="249">
        <f t="shared" si="16"/>
        <v>127</v>
      </c>
      <c r="EX14" s="249">
        <f t="shared" si="16"/>
        <v>128</v>
      </c>
      <c r="EY14" s="249">
        <f t="shared" si="16"/>
        <v>129</v>
      </c>
      <c r="EZ14" s="249">
        <f t="shared" si="16"/>
        <v>130</v>
      </c>
      <c r="FA14" s="249">
        <f t="shared" ref="FA14:HL14" si="17">EZ14+1</f>
        <v>131</v>
      </c>
      <c r="FB14" s="249">
        <f t="shared" si="17"/>
        <v>132</v>
      </c>
      <c r="FC14" s="249">
        <f t="shared" si="17"/>
        <v>133</v>
      </c>
      <c r="FD14" s="249">
        <f t="shared" si="17"/>
        <v>134</v>
      </c>
      <c r="FE14" s="249">
        <f t="shared" si="17"/>
        <v>135</v>
      </c>
      <c r="FF14" s="249">
        <f t="shared" si="17"/>
        <v>136</v>
      </c>
      <c r="FG14" s="249">
        <f t="shared" si="17"/>
        <v>137</v>
      </c>
      <c r="FH14" s="249">
        <f t="shared" si="17"/>
        <v>138</v>
      </c>
      <c r="FI14" s="249">
        <f t="shared" si="17"/>
        <v>139</v>
      </c>
      <c r="FJ14" s="249">
        <f t="shared" si="17"/>
        <v>140</v>
      </c>
      <c r="FK14" s="249">
        <f t="shared" si="17"/>
        <v>141</v>
      </c>
      <c r="FL14" s="249">
        <f t="shared" si="17"/>
        <v>142</v>
      </c>
      <c r="FM14" s="249">
        <f t="shared" si="17"/>
        <v>143</v>
      </c>
      <c r="FN14" s="249">
        <f t="shared" si="17"/>
        <v>144</v>
      </c>
      <c r="FO14" s="249">
        <f t="shared" si="17"/>
        <v>145</v>
      </c>
      <c r="FP14" s="249">
        <f t="shared" si="17"/>
        <v>146</v>
      </c>
      <c r="FQ14" s="249">
        <f t="shared" si="17"/>
        <v>147</v>
      </c>
      <c r="FR14" s="249">
        <f t="shared" si="17"/>
        <v>148</v>
      </c>
      <c r="FS14" s="249">
        <f t="shared" si="17"/>
        <v>149</v>
      </c>
      <c r="FT14" s="249">
        <f t="shared" si="17"/>
        <v>150</v>
      </c>
      <c r="FU14" s="249">
        <f t="shared" si="17"/>
        <v>151</v>
      </c>
      <c r="FV14" s="249">
        <f t="shared" si="17"/>
        <v>152</v>
      </c>
      <c r="FW14" s="249">
        <f t="shared" si="17"/>
        <v>153</v>
      </c>
      <c r="FX14" s="249">
        <f t="shared" si="17"/>
        <v>154</v>
      </c>
      <c r="FY14" s="249">
        <f t="shared" si="17"/>
        <v>155</v>
      </c>
      <c r="FZ14" s="249">
        <f t="shared" si="17"/>
        <v>156</v>
      </c>
      <c r="GA14" s="249">
        <f t="shared" si="17"/>
        <v>157</v>
      </c>
      <c r="GB14" s="249">
        <f t="shared" si="17"/>
        <v>158</v>
      </c>
      <c r="GC14" s="249">
        <f t="shared" si="17"/>
        <v>159</v>
      </c>
      <c r="GD14" s="249">
        <f t="shared" si="17"/>
        <v>160</v>
      </c>
      <c r="GE14" s="249">
        <f t="shared" si="17"/>
        <v>161</v>
      </c>
      <c r="GF14" s="249">
        <f t="shared" si="17"/>
        <v>162</v>
      </c>
      <c r="GG14" s="249">
        <f t="shared" si="17"/>
        <v>163</v>
      </c>
      <c r="GH14" s="249">
        <f t="shared" si="17"/>
        <v>164</v>
      </c>
      <c r="GI14" s="249">
        <f t="shared" si="17"/>
        <v>165</v>
      </c>
      <c r="GJ14" s="249">
        <f t="shared" si="17"/>
        <v>166</v>
      </c>
      <c r="GK14" s="249">
        <f t="shared" si="17"/>
        <v>167</v>
      </c>
      <c r="GL14" s="249">
        <f t="shared" si="17"/>
        <v>168</v>
      </c>
      <c r="GM14" s="249">
        <f t="shared" si="17"/>
        <v>169</v>
      </c>
      <c r="GN14" s="249">
        <f t="shared" si="17"/>
        <v>170</v>
      </c>
      <c r="GO14" s="249">
        <f t="shared" si="17"/>
        <v>171</v>
      </c>
      <c r="GP14" s="249">
        <f t="shared" si="17"/>
        <v>172</v>
      </c>
      <c r="GQ14" s="249">
        <f t="shared" si="17"/>
        <v>173</v>
      </c>
      <c r="GR14" s="249">
        <f t="shared" si="17"/>
        <v>174</v>
      </c>
      <c r="GS14" s="249">
        <f t="shared" si="17"/>
        <v>175</v>
      </c>
      <c r="GT14" s="249">
        <f t="shared" si="17"/>
        <v>176</v>
      </c>
      <c r="GU14" s="249">
        <f t="shared" si="17"/>
        <v>177</v>
      </c>
      <c r="GV14" s="249">
        <f t="shared" si="17"/>
        <v>178</v>
      </c>
      <c r="GW14" s="249">
        <f t="shared" si="17"/>
        <v>179</v>
      </c>
      <c r="GX14" s="249">
        <f t="shared" si="17"/>
        <v>180</v>
      </c>
      <c r="GY14" s="249">
        <f t="shared" si="17"/>
        <v>181</v>
      </c>
      <c r="GZ14" s="249">
        <f t="shared" si="17"/>
        <v>182</v>
      </c>
      <c r="HA14" s="249">
        <f t="shared" si="17"/>
        <v>183</v>
      </c>
      <c r="HB14" s="249">
        <f t="shared" si="17"/>
        <v>184</v>
      </c>
      <c r="HC14" s="249">
        <f t="shared" si="17"/>
        <v>185</v>
      </c>
      <c r="HD14" s="249">
        <f t="shared" si="17"/>
        <v>186</v>
      </c>
      <c r="HE14" s="249">
        <f t="shared" si="17"/>
        <v>187</v>
      </c>
      <c r="HF14" s="249">
        <f t="shared" si="17"/>
        <v>188</v>
      </c>
      <c r="HG14" s="249">
        <f t="shared" si="17"/>
        <v>189</v>
      </c>
      <c r="HH14" s="249">
        <f t="shared" si="17"/>
        <v>190</v>
      </c>
      <c r="HI14" s="249">
        <f t="shared" si="17"/>
        <v>191</v>
      </c>
      <c r="HJ14" s="249">
        <f t="shared" si="17"/>
        <v>192</v>
      </c>
      <c r="HK14" s="249">
        <f t="shared" si="17"/>
        <v>193</v>
      </c>
      <c r="HL14" s="249">
        <f t="shared" si="17"/>
        <v>194</v>
      </c>
      <c r="HM14" s="249">
        <f t="shared" ref="HM14:JX14" si="18">HL14+1</f>
        <v>195</v>
      </c>
      <c r="HN14" s="249">
        <f t="shared" si="18"/>
        <v>196</v>
      </c>
      <c r="HO14" s="249">
        <f t="shared" si="18"/>
        <v>197</v>
      </c>
      <c r="HP14" s="249">
        <f t="shared" si="18"/>
        <v>198</v>
      </c>
      <c r="HQ14" s="249">
        <f t="shared" si="18"/>
        <v>199</v>
      </c>
      <c r="HR14" s="249">
        <f t="shared" si="18"/>
        <v>200</v>
      </c>
      <c r="HS14" s="249">
        <f t="shared" si="18"/>
        <v>201</v>
      </c>
      <c r="HT14" s="249">
        <f t="shared" si="18"/>
        <v>202</v>
      </c>
      <c r="HU14" s="249">
        <f t="shared" si="18"/>
        <v>203</v>
      </c>
      <c r="HV14" s="249">
        <f t="shared" si="18"/>
        <v>204</v>
      </c>
      <c r="HW14" s="249">
        <f t="shared" si="18"/>
        <v>205</v>
      </c>
      <c r="HX14" s="249">
        <f t="shared" si="18"/>
        <v>206</v>
      </c>
      <c r="HY14" s="249">
        <f t="shared" si="18"/>
        <v>207</v>
      </c>
      <c r="HZ14" s="249">
        <f t="shared" si="18"/>
        <v>208</v>
      </c>
      <c r="IA14" s="249">
        <f t="shared" si="18"/>
        <v>209</v>
      </c>
      <c r="IB14" s="249">
        <f t="shared" si="18"/>
        <v>210</v>
      </c>
      <c r="IC14" s="249">
        <f t="shared" si="18"/>
        <v>211</v>
      </c>
      <c r="ID14" s="249">
        <f t="shared" si="18"/>
        <v>212</v>
      </c>
      <c r="IE14" s="249">
        <f t="shared" si="18"/>
        <v>213</v>
      </c>
      <c r="IF14" s="249">
        <f t="shared" si="18"/>
        <v>214</v>
      </c>
      <c r="IG14" s="249">
        <f t="shared" si="18"/>
        <v>215</v>
      </c>
      <c r="IH14" s="249">
        <f t="shared" si="18"/>
        <v>216</v>
      </c>
      <c r="II14" s="249">
        <f t="shared" si="18"/>
        <v>217</v>
      </c>
      <c r="IJ14" s="249">
        <f t="shared" si="18"/>
        <v>218</v>
      </c>
      <c r="IK14" s="249">
        <f t="shared" si="18"/>
        <v>219</v>
      </c>
      <c r="IL14" s="249">
        <f t="shared" si="18"/>
        <v>220</v>
      </c>
      <c r="IM14" s="249">
        <f t="shared" si="18"/>
        <v>221</v>
      </c>
      <c r="IN14" s="249">
        <f t="shared" si="18"/>
        <v>222</v>
      </c>
      <c r="IO14" s="249">
        <f t="shared" si="18"/>
        <v>223</v>
      </c>
      <c r="IP14" s="249">
        <f t="shared" si="18"/>
        <v>224</v>
      </c>
      <c r="IQ14" s="249">
        <f t="shared" si="18"/>
        <v>225</v>
      </c>
      <c r="IR14" s="249">
        <f t="shared" si="18"/>
        <v>226</v>
      </c>
      <c r="IS14" s="249">
        <f t="shared" si="18"/>
        <v>227</v>
      </c>
      <c r="IT14" s="249">
        <f t="shared" si="18"/>
        <v>228</v>
      </c>
      <c r="IU14" s="249">
        <f t="shared" si="18"/>
        <v>229</v>
      </c>
      <c r="IV14" s="249">
        <f t="shared" si="18"/>
        <v>230</v>
      </c>
      <c r="IW14" s="249">
        <f t="shared" si="18"/>
        <v>231</v>
      </c>
      <c r="IX14" s="249">
        <f t="shared" si="18"/>
        <v>232</v>
      </c>
      <c r="IY14" s="249">
        <f t="shared" si="18"/>
        <v>233</v>
      </c>
      <c r="IZ14" s="249">
        <f t="shared" si="18"/>
        <v>234</v>
      </c>
      <c r="JA14" s="249">
        <f t="shared" si="18"/>
        <v>235</v>
      </c>
      <c r="JB14" s="249">
        <f t="shared" si="18"/>
        <v>236</v>
      </c>
      <c r="JC14" s="249">
        <f t="shared" si="18"/>
        <v>237</v>
      </c>
      <c r="JD14" s="249">
        <f t="shared" si="18"/>
        <v>238</v>
      </c>
      <c r="JE14" s="249">
        <f t="shared" si="18"/>
        <v>239</v>
      </c>
      <c r="JF14" s="249">
        <f t="shared" si="18"/>
        <v>240</v>
      </c>
      <c r="JG14" s="249">
        <f t="shared" si="18"/>
        <v>241</v>
      </c>
      <c r="JH14" s="249">
        <f t="shared" si="18"/>
        <v>242</v>
      </c>
      <c r="JI14" s="249">
        <f t="shared" si="18"/>
        <v>243</v>
      </c>
      <c r="JJ14" s="249">
        <f t="shared" si="18"/>
        <v>244</v>
      </c>
      <c r="JK14" s="249">
        <f t="shared" si="18"/>
        <v>245</v>
      </c>
      <c r="JL14" s="249">
        <f t="shared" si="18"/>
        <v>246</v>
      </c>
      <c r="JM14" s="249">
        <f t="shared" si="18"/>
        <v>247</v>
      </c>
      <c r="JN14" s="249">
        <f t="shared" si="18"/>
        <v>248</v>
      </c>
      <c r="JO14" s="249">
        <f t="shared" si="18"/>
        <v>249</v>
      </c>
      <c r="JP14" s="249">
        <f t="shared" si="18"/>
        <v>250</v>
      </c>
      <c r="JQ14" s="249">
        <f t="shared" si="18"/>
        <v>251</v>
      </c>
      <c r="JR14" s="249">
        <f t="shared" si="18"/>
        <v>252</v>
      </c>
      <c r="JS14" s="249">
        <f t="shared" si="18"/>
        <v>253</v>
      </c>
      <c r="JT14" s="249">
        <f t="shared" si="18"/>
        <v>254</v>
      </c>
      <c r="JU14" s="249">
        <f t="shared" si="18"/>
        <v>255</v>
      </c>
      <c r="JV14" s="249">
        <f t="shared" si="18"/>
        <v>256</v>
      </c>
      <c r="JW14" s="249">
        <f t="shared" si="18"/>
        <v>257</v>
      </c>
      <c r="JX14" s="249">
        <f t="shared" si="18"/>
        <v>258</v>
      </c>
      <c r="JY14" s="249">
        <f t="shared" ref="JY14:KG14" si="19">JX14+1</f>
        <v>259</v>
      </c>
      <c r="JZ14" s="249">
        <f t="shared" si="19"/>
        <v>260</v>
      </c>
      <c r="KA14" s="249">
        <f t="shared" si="19"/>
        <v>261</v>
      </c>
      <c r="KB14" s="249">
        <f t="shared" si="19"/>
        <v>262</v>
      </c>
      <c r="KC14" s="249">
        <f t="shared" si="19"/>
        <v>263</v>
      </c>
      <c r="KD14" s="249">
        <f t="shared" si="19"/>
        <v>264</v>
      </c>
      <c r="KE14" s="249">
        <f t="shared" si="19"/>
        <v>265</v>
      </c>
      <c r="KF14" s="249">
        <f t="shared" si="19"/>
        <v>266</v>
      </c>
      <c r="KG14" s="249">
        <f t="shared" si="19"/>
        <v>267</v>
      </c>
    </row>
    <row r="15" spans="2:295" x14ac:dyDescent="0.35">
      <c r="C15" s="244"/>
      <c r="Q15" s="250">
        <v>0.05</v>
      </c>
      <c r="R15" s="251">
        <f>AVERAGEIFS($AA15:$KG15,$AA$8:$KG$8,$C$4,$AA$9:$KG$9,$C$5,$AA$10:$KG$10,$C$6,$AA$6:$KG$6,"&gt;="&amp;$C$7,$AA$6:$KG$6,"&lt;="&amp;$C$8)</f>
        <v>2.8467455794646074E-2</v>
      </c>
      <c r="S15" s="198"/>
      <c r="T15" s="251">
        <v>3.2114554420049207E-2</v>
      </c>
      <c r="V15" s="252">
        <f>R15-T15</f>
        <v>-3.6470986254031335E-3</v>
      </c>
      <c r="Z15" s="253">
        <v>0.05</v>
      </c>
      <c r="AA15" s="254">
        <v>2.9386422185000205E-2</v>
      </c>
      <c r="AB15" s="254">
        <v>3.0538914648049031E-2</v>
      </c>
      <c r="AC15" s="254">
        <v>2.9259323394380754E-2</v>
      </c>
      <c r="AD15" s="254">
        <v>2.9863020063070955E-2</v>
      </c>
      <c r="AE15" s="254">
        <v>3.0626565545166295E-2</v>
      </c>
      <c r="AF15" s="254">
        <v>2.9863020063070955E-2</v>
      </c>
      <c r="AG15" s="254">
        <v>2.6054606322772234E-2</v>
      </c>
      <c r="AH15" s="254">
        <v>3.0383807931685158E-2</v>
      </c>
      <c r="AI15" s="254">
        <v>1.830048666982087E-2</v>
      </c>
      <c r="AJ15" s="254">
        <v>1.830048666982087E-2</v>
      </c>
      <c r="AK15" s="254">
        <v>2.8336119365208745E-2</v>
      </c>
      <c r="AL15" s="254">
        <v>2.8336119365208745E-2</v>
      </c>
      <c r="AM15" s="254">
        <v>3.1304063489422607E-2</v>
      </c>
      <c r="AN15" s="254">
        <v>2.2241701229893884E-2</v>
      </c>
      <c r="AO15" s="254">
        <v>3.1436413728724188E-2</v>
      </c>
      <c r="AP15" s="254">
        <v>2.8336119365208745E-2</v>
      </c>
      <c r="AQ15" s="254">
        <v>2.8336119365208745E-2</v>
      </c>
      <c r="AR15" s="254">
        <v>2.8336119365208745E-2</v>
      </c>
      <c r="AS15" s="254">
        <v>2.8336119365208745E-2</v>
      </c>
      <c r="AT15" s="254">
        <v>2.8336119365208745E-2</v>
      </c>
      <c r="AU15" s="254">
        <v>2.8336119365208745E-2</v>
      </c>
      <c r="AV15" s="254">
        <v>2.8336119365208745E-2</v>
      </c>
      <c r="AW15" s="254">
        <v>2.8336119365208745E-2</v>
      </c>
      <c r="AX15" s="254">
        <v>2.8336119365208745E-2</v>
      </c>
      <c r="AY15" s="254">
        <v>2.8336119365208745E-2</v>
      </c>
      <c r="AZ15" s="254">
        <v>2.9822328407233867E-2</v>
      </c>
      <c r="BA15" s="254">
        <v>2.8336119365208745E-2</v>
      </c>
      <c r="BB15" s="254">
        <v>2.5290944465857113E-2</v>
      </c>
      <c r="BC15" s="254">
        <v>2.5290944465857113E-2</v>
      </c>
      <c r="BD15" s="254">
        <v>2.4071723777787657E-2</v>
      </c>
      <c r="BE15" s="254">
        <v>2.2241701229893884E-2</v>
      </c>
      <c r="BF15" s="254">
        <v>2.2241701229893884E-2</v>
      </c>
      <c r="BG15" s="254">
        <v>3.1436413728724188E-2</v>
      </c>
      <c r="BH15" s="254">
        <v>3.1372968007409519E-2</v>
      </c>
      <c r="BI15" s="254">
        <v>2.8336119365208745E-2</v>
      </c>
      <c r="BJ15" s="254">
        <v>2.8336119365208745E-2</v>
      </c>
      <c r="BK15" s="254">
        <v>2.8336119365208745E-2</v>
      </c>
      <c r="BL15" s="254">
        <v>2.8336119365208745E-2</v>
      </c>
      <c r="BM15" s="254">
        <v>2.8336119365208745E-2</v>
      </c>
      <c r="BN15" s="254">
        <v>2.8336119365208745E-2</v>
      </c>
      <c r="BO15" s="254">
        <v>2.8336119365208745E-2</v>
      </c>
      <c r="BP15" s="254">
        <v>2.8336119365208745E-2</v>
      </c>
      <c r="BQ15" s="254">
        <v>2.5290944465857113E-2</v>
      </c>
      <c r="BR15" s="254">
        <v>2.5290944465857113E-2</v>
      </c>
      <c r="BS15" s="254">
        <v>2.5290944465857113E-2</v>
      </c>
      <c r="BT15" s="254">
        <v>2.5290944465857113E-2</v>
      </c>
      <c r="BU15" s="254">
        <v>2.2241701229893884E-2</v>
      </c>
      <c r="BV15" s="254">
        <v>2.2241701229893884E-2</v>
      </c>
      <c r="BW15" s="254">
        <v>2.2241701229893884E-2</v>
      </c>
      <c r="BX15" s="254">
        <v>2.2241701229893884E-2</v>
      </c>
      <c r="BY15" s="254">
        <v>2.8336119365208745E-2</v>
      </c>
      <c r="BZ15" s="254">
        <v>2.373900252585126E-2</v>
      </c>
      <c r="CA15" s="254">
        <v>2.2241701229893884E-2</v>
      </c>
      <c r="CB15" s="254">
        <v>4.1871669091225305E-2</v>
      </c>
      <c r="CC15" s="254">
        <v>3.2922543046095543E-2</v>
      </c>
      <c r="CD15" s="254">
        <v>3.2922543046095543E-2</v>
      </c>
      <c r="CE15" s="254">
        <v>3.2922543046095543E-2</v>
      </c>
      <c r="CF15" s="254">
        <v>3.2922543046095543E-2</v>
      </c>
      <c r="CG15" s="254">
        <v>2.8351238626582065E-2</v>
      </c>
      <c r="CH15" s="254">
        <v>3.7482126092110324E-2</v>
      </c>
      <c r="CI15" s="254">
        <v>3.5202411670271827E-2</v>
      </c>
      <c r="CJ15" s="254">
        <v>3.5202411670271827E-2</v>
      </c>
      <c r="CK15" s="254">
        <v>3.8014385038020349E-2</v>
      </c>
      <c r="CL15" s="254">
        <v>3.2922543046095543E-2</v>
      </c>
      <c r="CM15" s="254">
        <v>3.0639407331050084E-2</v>
      </c>
      <c r="CN15" s="254">
        <v>3.565825039895687E-2</v>
      </c>
      <c r="CO15" s="254">
        <v>3.2922543046095543E-2</v>
      </c>
      <c r="CP15" s="254">
        <v>2.8351238626582065E-2</v>
      </c>
      <c r="CQ15" s="254">
        <v>2.9386422185000205E-2</v>
      </c>
      <c r="CR15" s="254">
        <v>2.5902910881064667E-2</v>
      </c>
      <c r="CS15" s="254">
        <v>3.1327998806528035E-2</v>
      </c>
      <c r="CT15" s="254">
        <v>2.9863020063070955E-2</v>
      </c>
      <c r="CU15" s="254">
        <v>3.3283138514180077E-2</v>
      </c>
      <c r="CV15" s="254">
        <v>3.1533375021355114E-2</v>
      </c>
      <c r="CW15" s="254">
        <v>2.9716663045696645E-2</v>
      </c>
      <c r="CX15" s="254">
        <v>3.2091797861073301E-2</v>
      </c>
      <c r="CY15" s="254">
        <v>2.9099687781265482E-2</v>
      </c>
      <c r="CZ15" s="254">
        <v>2.9099687781265482E-2</v>
      </c>
      <c r="DA15" s="254">
        <v>2.9099687781265482E-2</v>
      </c>
      <c r="DB15" s="254">
        <v>3.0626565545166295E-2</v>
      </c>
      <c r="DC15" s="254">
        <v>3.3053536341569822E-2</v>
      </c>
      <c r="DD15" s="254">
        <v>3.0626565545166295E-2</v>
      </c>
      <c r="DE15" s="254">
        <v>3.2900599679875908E-2</v>
      </c>
      <c r="DF15" s="254">
        <v>2.9863020063070955E-2</v>
      </c>
      <c r="DG15" s="254">
        <v>2.7582851561663402E-2</v>
      </c>
      <c r="DH15" s="254">
        <v>3.1390732221153073E-2</v>
      </c>
      <c r="DI15" s="254">
        <v>2.9863020063070955E-2</v>
      </c>
      <c r="DJ15" s="254">
        <v>3.0626565545166295E-2</v>
      </c>
      <c r="DK15" s="254">
        <v>3.1390732221153073E-2</v>
      </c>
      <c r="DL15" s="254">
        <v>2.9863020063070955E-2</v>
      </c>
      <c r="DM15" s="254">
        <v>3.6708049915145091E-2</v>
      </c>
      <c r="DN15" s="254">
        <v>2.9099687781265482E-2</v>
      </c>
      <c r="DO15" s="254">
        <v>2.5295256657802412E-2</v>
      </c>
      <c r="DP15" s="254">
        <v>2.6355820582304679E-2</v>
      </c>
      <c r="DQ15" s="254">
        <v>2.1343079482333938E-2</v>
      </c>
      <c r="DR15" s="254">
        <v>2.1343079482333938E-2</v>
      </c>
      <c r="DS15" s="254">
        <v>3.1979345221309075E-2</v>
      </c>
      <c r="DT15" s="254">
        <v>2.8336119365208745E-2</v>
      </c>
      <c r="DU15" s="254">
        <v>2.8336119365208745E-2</v>
      </c>
      <c r="DV15" s="254">
        <v>2.8336119365208745E-2</v>
      </c>
      <c r="DW15" s="254">
        <v>2.8336119365208745E-2</v>
      </c>
      <c r="DX15" s="254">
        <v>2.8336119365208745E-2</v>
      </c>
      <c r="DY15" s="254">
        <v>3.6790189375898175E-2</v>
      </c>
      <c r="DZ15" s="254">
        <v>3.2922286466452233E-2</v>
      </c>
      <c r="EA15" s="254">
        <v>3.3560082715695216E-2</v>
      </c>
      <c r="EB15" s="254">
        <v>3.0816729446157431E-2</v>
      </c>
      <c r="EC15" s="254">
        <v>3.1372968007409519E-2</v>
      </c>
      <c r="ED15" s="254">
        <v>2.9887083261367797E-2</v>
      </c>
      <c r="EE15" s="254">
        <v>3.1372968007409519E-2</v>
      </c>
      <c r="EF15" s="254">
        <v>3.0159124343323906E-2</v>
      </c>
      <c r="EG15" s="254">
        <v>2.8336119365208745E-2</v>
      </c>
      <c r="EH15" s="254">
        <v>3.1304063489422607E-2</v>
      </c>
      <c r="EI15" s="254">
        <v>2.8336119365208745E-2</v>
      </c>
      <c r="EJ15" s="254">
        <v>2.8336119365208745E-2</v>
      </c>
      <c r="EK15" s="254">
        <v>2.8336119365208745E-2</v>
      </c>
      <c r="EL15" s="254">
        <v>2.8336119365208745E-2</v>
      </c>
      <c r="EM15" s="254">
        <v>2.8336119365208745E-2</v>
      </c>
      <c r="EN15" s="254">
        <v>2.8336119365208745E-2</v>
      </c>
      <c r="EO15" s="254">
        <v>2.8336119365208745E-2</v>
      </c>
      <c r="EP15" s="254">
        <v>2.8336119365208745E-2</v>
      </c>
      <c r="EQ15" s="254">
        <v>2.8336119365208745E-2</v>
      </c>
      <c r="ER15" s="254">
        <v>2.8336119365208745E-2</v>
      </c>
      <c r="ES15" s="254">
        <v>2.8336119365208745E-2</v>
      </c>
      <c r="ET15" s="254">
        <v>2.8336119365208745E-2</v>
      </c>
      <c r="EU15" s="254">
        <v>2.8336119365208745E-2</v>
      </c>
      <c r="EV15" s="254">
        <v>2.8336119365208745E-2</v>
      </c>
      <c r="EW15" s="254">
        <v>2.8336119365208745E-2</v>
      </c>
      <c r="EX15" s="254">
        <v>2.8336119365208745E-2</v>
      </c>
      <c r="EY15" s="254">
        <v>2.9822328407233867E-2</v>
      </c>
      <c r="EZ15" s="254">
        <v>2.8336119365208745E-2</v>
      </c>
      <c r="FA15" s="254">
        <v>2.8336119365208745E-2</v>
      </c>
      <c r="FB15" s="254">
        <v>2.8336119365208745E-2</v>
      </c>
      <c r="FC15" s="254">
        <v>2.8336119365208745E-2</v>
      </c>
      <c r="FD15" s="254">
        <v>2.8336119365208745E-2</v>
      </c>
      <c r="FE15" s="254">
        <v>2.8336119365208745E-2</v>
      </c>
      <c r="FF15" s="254">
        <v>2.8336119365208745E-2</v>
      </c>
      <c r="FG15" s="254">
        <v>2.8336119365208745E-2</v>
      </c>
      <c r="FH15" s="254">
        <v>2.8336119365208745E-2</v>
      </c>
      <c r="FI15" s="254">
        <v>2.8336119365208745E-2</v>
      </c>
      <c r="FJ15" s="254">
        <v>2.8931141049119535E-2</v>
      </c>
      <c r="FK15" s="254">
        <v>2.8336119365208745E-2</v>
      </c>
      <c r="FL15" s="254">
        <v>2.8336119365208745E-2</v>
      </c>
      <c r="FM15" s="254">
        <v>2.8336119365208745E-2</v>
      </c>
      <c r="FN15" s="254">
        <v>2.8336119365208745E-2</v>
      </c>
      <c r="FO15" s="254">
        <v>2.6509538090548901E-2</v>
      </c>
      <c r="FP15" s="254">
        <v>2.5290944465857113E-2</v>
      </c>
      <c r="FQ15" s="254">
        <v>2.5290944465857113E-2</v>
      </c>
      <c r="FR15" s="254">
        <v>2.5290944465857113E-2</v>
      </c>
      <c r="FS15" s="254">
        <v>2.5290944465857113E-2</v>
      </c>
      <c r="FT15" s="254">
        <v>2.5290944465857113E-2</v>
      </c>
      <c r="FU15" s="254">
        <v>2.5290944465857113E-2</v>
      </c>
      <c r="FV15" s="254">
        <v>2.5290944465857113E-2</v>
      </c>
      <c r="FW15" s="254">
        <v>2.5290944465857113E-2</v>
      </c>
      <c r="FX15" s="254">
        <v>2.5290944465857113E-2</v>
      </c>
      <c r="FY15" s="254">
        <v>2.3794703184637278E-2</v>
      </c>
      <c r="FZ15" s="254">
        <v>2.6782667655181669E-2</v>
      </c>
      <c r="GA15" s="254">
        <v>2.0682983491371765E-2</v>
      </c>
      <c r="GB15" s="254">
        <v>3.1436413728724188E-2</v>
      </c>
      <c r="GC15" s="254">
        <v>3.1436413728724188E-2</v>
      </c>
      <c r="GD15" s="254">
        <v>3.1436413728724188E-2</v>
      </c>
      <c r="GE15" s="254">
        <v>3.1372968007409519E-2</v>
      </c>
      <c r="GF15" s="254">
        <v>3.1372968007409519E-2</v>
      </c>
      <c r="GG15" s="254">
        <v>2.8336119365208745E-2</v>
      </c>
      <c r="GH15" s="254">
        <v>2.8336119365208745E-2</v>
      </c>
      <c r="GI15" s="254">
        <v>2.8336119365208745E-2</v>
      </c>
      <c r="GJ15" s="254">
        <v>2.8336119365208745E-2</v>
      </c>
      <c r="GK15" s="254">
        <v>2.8336119365208745E-2</v>
      </c>
      <c r="GL15" s="254">
        <v>2.8336119365208745E-2</v>
      </c>
      <c r="GM15" s="254">
        <v>2.8336119365208745E-2</v>
      </c>
      <c r="GN15" s="254">
        <v>2.8336119365208745E-2</v>
      </c>
      <c r="GO15" s="254">
        <v>2.8336119365208745E-2</v>
      </c>
      <c r="GP15" s="254">
        <v>2.8336119365208745E-2</v>
      </c>
      <c r="GQ15" s="254">
        <v>2.8336119365208745E-2</v>
      </c>
      <c r="GR15" s="254">
        <v>2.8336119365208745E-2</v>
      </c>
      <c r="GS15" s="254">
        <v>2.8336119365208745E-2</v>
      </c>
      <c r="GT15" s="254">
        <v>2.8336119365208745E-2</v>
      </c>
      <c r="GU15" s="254">
        <v>2.8336119365208745E-2</v>
      </c>
      <c r="GV15" s="254">
        <v>2.8336119365208745E-2</v>
      </c>
      <c r="GW15" s="254">
        <v>2.8336119365208745E-2</v>
      </c>
      <c r="GX15" s="254">
        <v>2.8336119365208745E-2</v>
      </c>
      <c r="GY15" s="254">
        <v>2.8336119365208745E-2</v>
      </c>
      <c r="GZ15" s="254">
        <v>2.8336119365208745E-2</v>
      </c>
      <c r="HA15" s="254">
        <v>2.8336119365208745E-2</v>
      </c>
      <c r="HB15" s="254">
        <v>2.8336119365208745E-2</v>
      </c>
      <c r="HC15" s="254">
        <v>2.5290944465857113E-2</v>
      </c>
      <c r="HD15" s="254">
        <v>2.5290944465857113E-2</v>
      </c>
      <c r="HE15" s="254">
        <v>2.5290944465857113E-2</v>
      </c>
      <c r="HF15" s="254">
        <v>3.4403880616038052E-2</v>
      </c>
      <c r="HG15" s="254">
        <v>2.8336119365208745E-2</v>
      </c>
      <c r="HH15" s="254">
        <v>2.8336119365208745E-2</v>
      </c>
      <c r="HI15" s="254">
        <v>2.2241701229893884E-2</v>
      </c>
      <c r="HJ15" s="254">
        <v>2.5290944465857113E-2</v>
      </c>
      <c r="HK15" s="254">
        <v>3.830194139003007E-2</v>
      </c>
      <c r="HL15" s="254">
        <v>3.5485376847044448E-2</v>
      </c>
      <c r="HM15" s="254">
        <v>3.321434413508495E-2</v>
      </c>
      <c r="HN15" s="254">
        <v>3.2304908203532712E-2</v>
      </c>
      <c r="HO15" s="254">
        <v>3.9372122670812804E-2</v>
      </c>
      <c r="HP15" s="254">
        <v>3.222366144285238E-2</v>
      </c>
      <c r="HQ15" s="254">
        <v>2.8958272418802E-2</v>
      </c>
      <c r="HR15" s="254">
        <v>2.4384738507025494E-2</v>
      </c>
      <c r="HS15" s="254">
        <v>3.2922543046095543E-2</v>
      </c>
      <c r="HT15" s="254">
        <v>4.0681114331940327E-2</v>
      </c>
      <c r="HU15" s="254">
        <v>3.9766173064597288E-2</v>
      </c>
      <c r="HV15" s="254">
        <v>3.7482126092110324E-2</v>
      </c>
      <c r="HW15" s="254">
        <v>3.6113962216700823E-2</v>
      </c>
      <c r="HX15" s="254">
        <v>3.5202411670271827E-2</v>
      </c>
      <c r="HY15" s="254">
        <v>3.2922543046095543E-2</v>
      </c>
      <c r="HZ15" s="254">
        <v>3.2922543046095543E-2</v>
      </c>
      <c r="IA15" s="254">
        <v>3.2922543046095543E-2</v>
      </c>
      <c r="IB15" s="254">
        <v>3.2922543046095543E-2</v>
      </c>
      <c r="IC15" s="254">
        <v>3.0639407331050084E-2</v>
      </c>
      <c r="ID15" s="254">
        <v>2.8351238626582065E-2</v>
      </c>
      <c r="IE15" s="254">
        <v>2.8351238626582065E-2</v>
      </c>
      <c r="IF15" s="254">
        <v>3.5202411670271827E-2</v>
      </c>
      <c r="IG15" s="254">
        <v>3.5202411670271827E-2</v>
      </c>
      <c r="IH15" s="254">
        <v>3.5202411670271827E-2</v>
      </c>
      <c r="II15" s="254">
        <v>3.2922543046095543E-2</v>
      </c>
      <c r="IJ15" s="254">
        <v>3.2922543046095543E-2</v>
      </c>
      <c r="IK15" s="254">
        <v>3.0639407331050084E-2</v>
      </c>
      <c r="IL15" s="254">
        <v>2.8351238626582065E-2</v>
      </c>
      <c r="IM15" s="254">
        <v>3.7482126092110324E-2</v>
      </c>
      <c r="IN15" s="254">
        <v>3.2106317571457987E-2</v>
      </c>
      <c r="IO15" s="254">
        <v>3.5314526246076783E-2</v>
      </c>
      <c r="IP15" s="254">
        <v>2.8459029643592038E-2</v>
      </c>
      <c r="IQ15" s="254">
        <v>3.4022961959179643E-2</v>
      </c>
      <c r="IR15" s="254">
        <v>3.1587284994390341E-2</v>
      </c>
      <c r="IS15" s="254">
        <v>3.0626565545166295E-2</v>
      </c>
      <c r="IT15" s="254">
        <v>3.1372968007409519E-2</v>
      </c>
      <c r="IU15" s="254">
        <v>2.8336119365208745E-2</v>
      </c>
      <c r="IV15" s="254">
        <v>2.2241701229893884E-2</v>
      </c>
      <c r="IW15" s="254">
        <v>3.2922543046095543E-2</v>
      </c>
      <c r="IX15" s="254">
        <v>3.5202411670271827E-2</v>
      </c>
      <c r="IY15" s="254">
        <v>3.1372968007409519E-2</v>
      </c>
      <c r="IZ15" s="254">
        <v>2.8336119365208745E-2</v>
      </c>
      <c r="JA15" s="254">
        <v>2.8336119365208745E-2</v>
      </c>
      <c r="JB15" s="254">
        <v>3.1304063489422607E-2</v>
      </c>
      <c r="JC15" s="254">
        <v>3.2922543046095543E-2</v>
      </c>
      <c r="JD15" s="254">
        <v>3.2922543046095543E-2</v>
      </c>
      <c r="JE15" s="254">
        <v>3.2922543046095543E-2</v>
      </c>
      <c r="JF15" s="254">
        <v>3.9766173064597288E-2</v>
      </c>
      <c r="JG15" s="254">
        <v>3.4433139258210899E-2</v>
      </c>
      <c r="JH15" s="254">
        <v>3.1390732221153073E-2</v>
      </c>
      <c r="JI15" s="254">
        <v>3.0626565545166295E-2</v>
      </c>
      <c r="JJ15" s="254">
        <v>3.1372968007409519E-2</v>
      </c>
      <c r="JK15" s="254">
        <v>2.8336119365208745E-2</v>
      </c>
      <c r="JL15" s="254">
        <v>2.8336119365208745E-2</v>
      </c>
      <c r="JM15" s="254">
        <v>2.8336119365208745E-2</v>
      </c>
      <c r="JN15" s="254">
        <v>2.8336119365208745E-2</v>
      </c>
      <c r="JO15" s="254">
        <v>2.8336119365208745E-2</v>
      </c>
      <c r="JP15" s="254">
        <v>2.8336119365208745E-2</v>
      </c>
      <c r="JQ15" s="254">
        <v>2.8336119365208745E-2</v>
      </c>
      <c r="JR15" s="254">
        <v>2.8336119365208745E-2</v>
      </c>
      <c r="JS15" s="254">
        <v>2.8336119365208745E-2</v>
      </c>
      <c r="JT15" s="254">
        <v>3.5202411670271827E-2</v>
      </c>
      <c r="JU15" s="254">
        <v>3.7482126092110324E-2</v>
      </c>
      <c r="JV15" s="254">
        <v>3.2922543046095543E-2</v>
      </c>
      <c r="JW15" s="254">
        <v>3.5202411670271827E-2</v>
      </c>
      <c r="JX15" s="254">
        <v>3.2922543046095543E-2</v>
      </c>
      <c r="JY15" s="254">
        <v>3.2922543046095543E-2</v>
      </c>
      <c r="JZ15" s="254">
        <v>3.7482126092110324E-2</v>
      </c>
      <c r="KA15" s="254">
        <v>3.7482126092110324E-2</v>
      </c>
      <c r="KB15" s="254">
        <v>3.5202411670271827E-2</v>
      </c>
      <c r="KC15" s="254">
        <v>3.5202411670271827E-2</v>
      </c>
      <c r="KD15" s="254">
        <v>3.2922543046095543E-2</v>
      </c>
      <c r="KE15" s="254">
        <v>3.7482126092110324E-2</v>
      </c>
      <c r="KF15" s="254">
        <v>3.1252864435763028E-2</v>
      </c>
      <c r="KG15" s="254">
        <v>3.1252864435763028E-2</v>
      </c>
      <c r="KI15" s="1"/>
    </row>
    <row r="16" spans="2:295" x14ac:dyDescent="0.35">
      <c r="C16" s="244"/>
      <c r="Q16" s="255">
        <v>5.0999999999999997E-2</v>
      </c>
      <c r="R16" s="251">
        <f t="shared" ref="R16:R79" si="20">AVERAGEIFS($AA16:$KG16,$AA$8:$KG$8,$C$4,$AA$9:$KG$9,$C$5,$AA$10:$KG$10,$C$6,$AA$6:$KG$6,"&gt;="&amp;$C$7,$AA$6:$KG$6,"&lt;="&amp;$C$8)</f>
        <v>2.9492702500011462E-2</v>
      </c>
      <c r="S16" s="198"/>
      <c r="T16" s="251">
        <v>3.3133042364996319E-2</v>
      </c>
      <c r="V16" s="251">
        <f t="shared" ref="V16:V79" si="21">R16-T16</f>
        <v>-3.6403398649848574E-3</v>
      </c>
      <c r="Z16" s="253">
        <v>5.0999999999999997E-2</v>
      </c>
      <c r="AA16" s="254">
        <v>3.0410009981183705E-2</v>
      </c>
      <c r="AB16" s="254">
        <v>3.1558523077174883E-2</v>
      </c>
      <c r="AC16" s="254">
        <v>3.0284534195210044E-2</v>
      </c>
      <c r="AD16" s="254">
        <v>3.0885191344136365E-2</v>
      </c>
      <c r="AE16" s="254">
        <v>3.1648593582159545E-2</v>
      </c>
      <c r="AF16" s="254">
        <v>3.0885191344136365E-2</v>
      </c>
      <c r="AG16" s="254">
        <v>2.7083525702022548E-2</v>
      </c>
      <c r="AH16" s="254">
        <v>3.1401455531280487E-2</v>
      </c>
      <c r="AI16" s="254">
        <v>1.9341573806582302E-2</v>
      </c>
      <c r="AJ16" s="254">
        <v>1.9341573806582302E-2</v>
      </c>
      <c r="AK16" s="254">
        <v>2.9359109211622547E-2</v>
      </c>
      <c r="AL16" s="254">
        <v>2.9359109211622547E-2</v>
      </c>
      <c r="AM16" s="254">
        <v>3.2318186697813056E-2</v>
      </c>
      <c r="AN16" s="254">
        <v>2.3278048368835069E-2</v>
      </c>
      <c r="AO16" s="254">
        <v>3.2456966177253355E-2</v>
      </c>
      <c r="AP16" s="254">
        <v>2.9359109211622547E-2</v>
      </c>
      <c r="AQ16" s="254">
        <v>2.9359109211622547E-2</v>
      </c>
      <c r="AR16" s="254">
        <v>2.9359109211622547E-2</v>
      </c>
      <c r="AS16" s="254">
        <v>2.9359109211622547E-2</v>
      </c>
      <c r="AT16" s="254">
        <v>2.9359109211622547E-2</v>
      </c>
      <c r="AU16" s="254">
        <v>2.9359109211622547E-2</v>
      </c>
      <c r="AV16" s="254">
        <v>2.9359109211622547E-2</v>
      </c>
      <c r="AW16" s="254">
        <v>2.9359109211622547E-2</v>
      </c>
      <c r="AX16" s="254">
        <v>2.9359109211622547E-2</v>
      </c>
      <c r="AY16" s="254">
        <v>2.9359109211622547E-2</v>
      </c>
      <c r="AZ16" s="254">
        <v>3.0840870171943813E-2</v>
      </c>
      <c r="BA16" s="254">
        <v>2.9359109211622547E-2</v>
      </c>
      <c r="BB16" s="254">
        <v>2.6320568953655643E-2</v>
      </c>
      <c r="BC16" s="254">
        <v>2.6320568953655643E-2</v>
      </c>
      <c r="BD16" s="254">
        <v>2.5104028325781291E-2</v>
      </c>
      <c r="BE16" s="254">
        <v>2.3278048368835069E-2</v>
      </c>
      <c r="BF16" s="254">
        <v>2.3278048368835069E-2</v>
      </c>
      <c r="BG16" s="254">
        <v>3.2456966177253355E-2</v>
      </c>
      <c r="BH16" s="254">
        <v>3.2389943994200143E-2</v>
      </c>
      <c r="BI16" s="254">
        <v>2.9359109211622547E-2</v>
      </c>
      <c r="BJ16" s="254">
        <v>2.9359109211622547E-2</v>
      </c>
      <c r="BK16" s="254">
        <v>2.9359109211622547E-2</v>
      </c>
      <c r="BL16" s="254">
        <v>2.9359109211622547E-2</v>
      </c>
      <c r="BM16" s="254">
        <v>2.9359109211622547E-2</v>
      </c>
      <c r="BN16" s="254">
        <v>2.9359109211622547E-2</v>
      </c>
      <c r="BO16" s="254">
        <v>2.9359109211622547E-2</v>
      </c>
      <c r="BP16" s="254">
        <v>2.9359109211622547E-2</v>
      </c>
      <c r="BQ16" s="254">
        <v>2.6320568953655643E-2</v>
      </c>
      <c r="BR16" s="254">
        <v>2.6320568953655643E-2</v>
      </c>
      <c r="BS16" s="254">
        <v>2.6320568953655643E-2</v>
      </c>
      <c r="BT16" s="254">
        <v>2.6320568953655643E-2</v>
      </c>
      <c r="BU16" s="254">
        <v>2.3278048368835069E-2</v>
      </c>
      <c r="BV16" s="254">
        <v>2.3278048368835069E-2</v>
      </c>
      <c r="BW16" s="254">
        <v>2.3278048368835069E-2</v>
      </c>
      <c r="BX16" s="254">
        <v>2.3278048368835069E-2</v>
      </c>
      <c r="BY16" s="254">
        <v>2.9359109211622547E-2</v>
      </c>
      <c r="BZ16" s="254">
        <v>2.4770810148852185E-2</v>
      </c>
      <c r="CA16" s="254">
        <v>2.3278048368835069E-2</v>
      </c>
      <c r="CB16" s="254">
        <v>4.2880269526948345E-2</v>
      </c>
      <c r="CC16" s="254">
        <v>3.3945173435405485E-2</v>
      </c>
      <c r="CD16" s="254">
        <v>3.3945173435405485E-2</v>
      </c>
      <c r="CE16" s="254">
        <v>3.3945173435405485E-2</v>
      </c>
      <c r="CF16" s="254">
        <v>3.3945173435405485E-2</v>
      </c>
      <c r="CG16" s="254">
        <v>2.9383587070222372E-2</v>
      </c>
      <c r="CH16" s="254">
        <v>3.8497190940997683E-2</v>
      </c>
      <c r="CI16" s="254">
        <v>3.6220927611565257E-2</v>
      </c>
      <c r="CJ16" s="254">
        <v>3.6220927611565257E-2</v>
      </c>
      <c r="CK16" s="254">
        <v>3.90255467238525E-2</v>
      </c>
      <c r="CL16" s="254">
        <v>3.3945173435405485E-2</v>
      </c>
      <c r="CM16" s="254">
        <v>3.1666694862881206E-2</v>
      </c>
      <c r="CN16" s="254">
        <v>3.6676018250147768E-2</v>
      </c>
      <c r="CO16" s="254">
        <v>3.3945173435405485E-2</v>
      </c>
      <c r="CP16" s="254">
        <v>2.9383587070222372E-2</v>
      </c>
      <c r="CQ16" s="254">
        <v>3.0410009981183705E-2</v>
      </c>
      <c r="CR16" s="254">
        <v>2.6929059449563253E-2</v>
      </c>
      <c r="CS16" s="254">
        <v>3.234959722442432E-2</v>
      </c>
      <c r="CT16" s="254">
        <v>3.0885191344136365E-2</v>
      </c>
      <c r="CU16" s="254">
        <v>3.4300270496025131E-2</v>
      </c>
      <c r="CV16" s="254">
        <v>3.2552300336722073E-2</v>
      </c>
      <c r="CW16" s="254">
        <v>3.0718200410920327E-2</v>
      </c>
      <c r="CX16" s="254">
        <v>3.3110186165159261E-2</v>
      </c>
      <c r="CY16" s="254">
        <v>3.0122177860481658E-2</v>
      </c>
      <c r="CZ16" s="254">
        <v>3.0122177860481658E-2</v>
      </c>
      <c r="DA16" s="254">
        <v>3.0122177860481658E-2</v>
      </c>
      <c r="DB16" s="254">
        <v>3.1648593582159545E-2</v>
      </c>
      <c r="DC16" s="254">
        <v>3.4070590495967057E-2</v>
      </c>
      <c r="DD16" s="254">
        <v>3.1648593582159545E-2</v>
      </c>
      <c r="DE16" s="254">
        <v>3.3917602189186935E-2</v>
      </c>
      <c r="DF16" s="254">
        <v>3.0885191344136365E-2</v>
      </c>
      <c r="DG16" s="254">
        <v>2.861059778489361E-2</v>
      </c>
      <c r="DH16" s="254">
        <v>3.2412790451265883E-2</v>
      </c>
      <c r="DI16" s="254">
        <v>3.0885191344136365E-2</v>
      </c>
      <c r="DJ16" s="254">
        <v>3.1648593582159545E-2</v>
      </c>
      <c r="DK16" s="254">
        <v>3.2412790451265883E-2</v>
      </c>
      <c r="DL16" s="254">
        <v>3.0885191344136365E-2</v>
      </c>
      <c r="DM16" s="254">
        <v>3.7722157764392472E-2</v>
      </c>
      <c r="DN16" s="254">
        <v>3.0122177860481658E-2</v>
      </c>
      <c r="DO16" s="254">
        <v>2.6328802354990577E-2</v>
      </c>
      <c r="DP16" s="254">
        <v>2.7381079955390408E-2</v>
      </c>
      <c r="DQ16" s="254">
        <v>2.237736903706633E-2</v>
      </c>
      <c r="DR16" s="254">
        <v>2.237736903706633E-2</v>
      </c>
      <c r="DS16" s="254">
        <v>3.2995246800402001E-2</v>
      </c>
      <c r="DT16" s="254">
        <v>2.9359109211622547E-2</v>
      </c>
      <c r="DU16" s="254">
        <v>2.9359109211622547E-2</v>
      </c>
      <c r="DV16" s="254">
        <v>2.9359109211622547E-2</v>
      </c>
      <c r="DW16" s="254">
        <v>2.9359109211622547E-2</v>
      </c>
      <c r="DX16" s="254">
        <v>2.9359109211622547E-2</v>
      </c>
      <c r="DY16" s="254">
        <v>3.7787117848698148E-2</v>
      </c>
      <c r="DZ16" s="254">
        <v>3.3938549118675887E-2</v>
      </c>
      <c r="EA16" s="254">
        <v>3.4556795174351951E-2</v>
      </c>
      <c r="EB16" s="254">
        <v>3.1837524606200374E-2</v>
      </c>
      <c r="EC16" s="254">
        <v>3.2389943994200143E-2</v>
      </c>
      <c r="ED16" s="254">
        <v>3.0908483217035654E-2</v>
      </c>
      <c r="EE16" s="254">
        <v>3.2389943994200143E-2</v>
      </c>
      <c r="EF16" s="254">
        <v>3.1178409790418193E-2</v>
      </c>
      <c r="EG16" s="254">
        <v>2.9359109211622547E-2</v>
      </c>
      <c r="EH16" s="254">
        <v>3.2318186697813056E-2</v>
      </c>
      <c r="EI16" s="254">
        <v>2.9359109211622547E-2</v>
      </c>
      <c r="EJ16" s="254">
        <v>2.9359109211622547E-2</v>
      </c>
      <c r="EK16" s="254">
        <v>2.9359109211622547E-2</v>
      </c>
      <c r="EL16" s="254">
        <v>2.9359109211622547E-2</v>
      </c>
      <c r="EM16" s="254">
        <v>2.9359109211622547E-2</v>
      </c>
      <c r="EN16" s="254">
        <v>2.9359109211622547E-2</v>
      </c>
      <c r="EO16" s="254">
        <v>2.9359109211622547E-2</v>
      </c>
      <c r="EP16" s="254">
        <v>2.9359109211622547E-2</v>
      </c>
      <c r="EQ16" s="254">
        <v>2.9359109211622547E-2</v>
      </c>
      <c r="ER16" s="254">
        <v>2.9359109211622547E-2</v>
      </c>
      <c r="ES16" s="254">
        <v>2.9359109211622547E-2</v>
      </c>
      <c r="ET16" s="254">
        <v>2.9359109211622547E-2</v>
      </c>
      <c r="EU16" s="254">
        <v>2.9359109211622547E-2</v>
      </c>
      <c r="EV16" s="254">
        <v>2.9359109211622547E-2</v>
      </c>
      <c r="EW16" s="254">
        <v>2.9359109211622547E-2</v>
      </c>
      <c r="EX16" s="254">
        <v>2.9359109211622547E-2</v>
      </c>
      <c r="EY16" s="254">
        <v>3.0840870171943813E-2</v>
      </c>
      <c r="EZ16" s="254">
        <v>2.9359109211622547E-2</v>
      </c>
      <c r="FA16" s="254">
        <v>2.9359109211622547E-2</v>
      </c>
      <c r="FB16" s="254">
        <v>2.9359109211622547E-2</v>
      </c>
      <c r="FC16" s="254">
        <v>2.9359109211622547E-2</v>
      </c>
      <c r="FD16" s="254">
        <v>2.9359109211622547E-2</v>
      </c>
      <c r="FE16" s="254">
        <v>2.9359109211622547E-2</v>
      </c>
      <c r="FF16" s="254">
        <v>2.9359109211622547E-2</v>
      </c>
      <c r="FG16" s="254">
        <v>2.9359109211622547E-2</v>
      </c>
      <c r="FH16" s="254">
        <v>2.9359109211622547E-2</v>
      </c>
      <c r="FI16" s="254">
        <v>2.9359109211622547E-2</v>
      </c>
      <c r="FJ16" s="254">
        <v>2.9952348108166715E-2</v>
      </c>
      <c r="FK16" s="254">
        <v>2.9359109211622547E-2</v>
      </c>
      <c r="FL16" s="254">
        <v>2.9359109211622547E-2</v>
      </c>
      <c r="FM16" s="254">
        <v>2.9359109211622547E-2</v>
      </c>
      <c r="FN16" s="254">
        <v>2.9359109211622547E-2</v>
      </c>
      <c r="FO16" s="254">
        <v>2.753649448171025E-2</v>
      </c>
      <c r="FP16" s="254">
        <v>2.6320568953655643E-2</v>
      </c>
      <c r="FQ16" s="254">
        <v>2.6320568953655643E-2</v>
      </c>
      <c r="FR16" s="254">
        <v>2.6320568953655643E-2</v>
      </c>
      <c r="FS16" s="254">
        <v>2.6320568953655643E-2</v>
      </c>
      <c r="FT16" s="254">
        <v>2.6320568953655643E-2</v>
      </c>
      <c r="FU16" s="254">
        <v>2.6320568953655643E-2</v>
      </c>
      <c r="FV16" s="254">
        <v>2.6320568953655643E-2</v>
      </c>
      <c r="FW16" s="254">
        <v>2.6320568953655643E-2</v>
      </c>
      <c r="FX16" s="254">
        <v>2.6320568953655643E-2</v>
      </c>
      <c r="FY16" s="254">
        <v>2.4828851210583203E-2</v>
      </c>
      <c r="FZ16" s="254">
        <v>2.7807798573968645E-2</v>
      </c>
      <c r="GA16" s="254">
        <v>2.1691226212951165E-2</v>
      </c>
      <c r="GB16" s="254">
        <v>3.2456966177253355E-2</v>
      </c>
      <c r="GC16" s="254">
        <v>3.2456966177253355E-2</v>
      </c>
      <c r="GD16" s="254">
        <v>3.2456966177253355E-2</v>
      </c>
      <c r="GE16" s="254">
        <v>3.2389943994200143E-2</v>
      </c>
      <c r="GF16" s="254">
        <v>3.2389943994200143E-2</v>
      </c>
      <c r="GG16" s="254">
        <v>2.9359109211622547E-2</v>
      </c>
      <c r="GH16" s="254">
        <v>2.9359109211622547E-2</v>
      </c>
      <c r="GI16" s="254">
        <v>2.9359109211622547E-2</v>
      </c>
      <c r="GJ16" s="254">
        <v>2.9359109211622547E-2</v>
      </c>
      <c r="GK16" s="254">
        <v>2.9359109211622547E-2</v>
      </c>
      <c r="GL16" s="254">
        <v>2.9359109211622547E-2</v>
      </c>
      <c r="GM16" s="254">
        <v>2.9359109211622547E-2</v>
      </c>
      <c r="GN16" s="254">
        <v>2.9359109211622547E-2</v>
      </c>
      <c r="GO16" s="254">
        <v>2.9359109211622547E-2</v>
      </c>
      <c r="GP16" s="254">
        <v>2.9359109211622547E-2</v>
      </c>
      <c r="GQ16" s="254">
        <v>2.9359109211622547E-2</v>
      </c>
      <c r="GR16" s="254">
        <v>2.9359109211622547E-2</v>
      </c>
      <c r="GS16" s="254">
        <v>2.9359109211622547E-2</v>
      </c>
      <c r="GT16" s="254">
        <v>2.9359109211622547E-2</v>
      </c>
      <c r="GU16" s="254">
        <v>2.9359109211622547E-2</v>
      </c>
      <c r="GV16" s="254">
        <v>2.9359109211622547E-2</v>
      </c>
      <c r="GW16" s="254">
        <v>2.9359109211622547E-2</v>
      </c>
      <c r="GX16" s="254">
        <v>2.9359109211622547E-2</v>
      </c>
      <c r="GY16" s="254">
        <v>2.9359109211622547E-2</v>
      </c>
      <c r="GZ16" s="254">
        <v>2.9359109211622547E-2</v>
      </c>
      <c r="HA16" s="254">
        <v>2.9359109211622547E-2</v>
      </c>
      <c r="HB16" s="254">
        <v>2.9359109211622547E-2</v>
      </c>
      <c r="HC16" s="254">
        <v>2.6320568953655643E-2</v>
      </c>
      <c r="HD16" s="254">
        <v>2.6320568953655643E-2</v>
      </c>
      <c r="HE16" s="254">
        <v>2.6320568953655643E-2</v>
      </c>
      <c r="HF16" s="254">
        <v>3.5415919265900708E-2</v>
      </c>
      <c r="HG16" s="254">
        <v>2.9359109211622547E-2</v>
      </c>
      <c r="HH16" s="254">
        <v>2.9359109211622547E-2</v>
      </c>
      <c r="HI16" s="254">
        <v>2.3278048368835069E-2</v>
      </c>
      <c r="HJ16" s="254">
        <v>2.6320568953655643E-2</v>
      </c>
      <c r="HK16" s="254">
        <v>3.9313302198200173E-2</v>
      </c>
      <c r="HL16" s="254">
        <v>3.6498588982179614E-2</v>
      </c>
      <c r="HM16" s="254">
        <v>3.4231909087222512E-2</v>
      </c>
      <c r="HN16" s="254">
        <v>3.3324366806521954E-2</v>
      </c>
      <c r="HO16" s="254">
        <v>4.0378928065845754E-2</v>
      </c>
      <c r="HP16" s="254">
        <v>3.3241245800748054E-2</v>
      </c>
      <c r="HQ16" s="254">
        <v>2.9981788828273848E-2</v>
      </c>
      <c r="HR16" s="254">
        <v>2.5420025837667115E-2</v>
      </c>
      <c r="HS16" s="254">
        <v>3.3945173435405485E-2</v>
      </c>
      <c r="HT16" s="254">
        <v>4.1691465058092625E-2</v>
      </c>
      <c r="HU16" s="254">
        <v>4.0777870418264861E-2</v>
      </c>
      <c r="HV16" s="254">
        <v>3.8497190940997683E-2</v>
      </c>
      <c r="HW16" s="254">
        <v>3.713104817966939E-2</v>
      </c>
      <c r="HX16" s="254">
        <v>3.6220927611565257E-2</v>
      </c>
      <c r="HY16" s="254">
        <v>3.3945173435405485E-2</v>
      </c>
      <c r="HZ16" s="254">
        <v>3.3945173435405485E-2</v>
      </c>
      <c r="IA16" s="254">
        <v>3.3945173435405485E-2</v>
      </c>
      <c r="IB16" s="254">
        <v>3.3945173435405485E-2</v>
      </c>
      <c r="IC16" s="254">
        <v>3.1666694862881206E-2</v>
      </c>
      <c r="ID16" s="254">
        <v>2.9383587070222372E-2</v>
      </c>
      <c r="IE16" s="254">
        <v>2.9383587070222372E-2</v>
      </c>
      <c r="IF16" s="254">
        <v>3.6220927611565257E-2</v>
      </c>
      <c r="IG16" s="254">
        <v>3.6220927611565257E-2</v>
      </c>
      <c r="IH16" s="254">
        <v>3.6220927611565257E-2</v>
      </c>
      <c r="II16" s="254">
        <v>3.3945173435405485E-2</v>
      </c>
      <c r="IJ16" s="254">
        <v>3.3945173435405485E-2</v>
      </c>
      <c r="IK16" s="254">
        <v>3.1666694862881206E-2</v>
      </c>
      <c r="IL16" s="254">
        <v>2.9383587070222372E-2</v>
      </c>
      <c r="IM16" s="254">
        <v>3.8497190940997683E-2</v>
      </c>
      <c r="IN16" s="254">
        <v>3.3103597164364729E-2</v>
      </c>
      <c r="IO16" s="254">
        <v>3.631174020207184E-2</v>
      </c>
      <c r="IP16" s="254">
        <v>2.9457846868716109E-2</v>
      </c>
      <c r="IQ16" s="254">
        <v>3.5019606184610197E-2</v>
      </c>
      <c r="IR16" s="254">
        <v>3.2585373967190856E-2</v>
      </c>
      <c r="IS16" s="254">
        <v>3.1648593582159545E-2</v>
      </c>
      <c r="IT16" s="254">
        <v>3.2389943994200143E-2</v>
      </c>
      <c r="IU16" s="254">
        <v>2.9359109211622547E-2</v>
      </c>
      <c r="IV16" s="254">
        <v>2.3278048368835069E-2</v>
      </c>
      <c r="IW16" s="254">
        <v>3.3945173435405485E-2</v>
      </c>
      <c r="IX16" s="254">
        <v>3.6220927611565257E-2</v>
      </c>
      <c r="IY16" s="254">
        <v>3.2389943994200143E-2</v>
      </c>
      <c r="IZ16" s="254">
        <v>2.9359109211622547E-2</v>
      </c>
      <c r="JA16" s="254">
        <v>2.9359109211622547E-2</v>
      </c>
      <c r="JB16" s="254">
        <v>3.2318186697813056E-2</v>
      </c>
      <c r="JC16" s="254">
        <v>3.3945173435405485E-2</v>
      </c>
      <c r="JD16" s="254">
        <v>3.3945173435405485E-2</v>
      </c>
      <c r="JE16" s="254">
        <v>3.3945173435405485E-2</v>
      </c>
      <c r="JF16" s="254">
        <v>4.0777870418264861E-2</v>
      </c>
      <c r="JG16" s="254">
        <v>3.5450958431844759E-2</v>
      </c>
      <c r="JH16" s="254">
        <v>3.2412790451265883E-2</v>
      </c>
      <c r="JI16" s="254">
        <v>3.1648593582159545E-2</v>
      </c>
      <c r="JJ16" s="254">
        <v>3.2389943994200143E-2</v>
      </c>
      <c r="JK16" s="254">
        <v>2.9359109211622547E-2</v>
      </c>
      <c r="JL16" s="254">
        <v>2.9359109211622547E-2</v>
      </c>
      <c r="JM16" s="254">
        <v>2.9359109211622547E-2</v>
      </c>
      <c r="JN16" s="254">
        <v>2.9359109211622547E-2</v>
      </c>
      <c r="JO16" s="254">
        <v>2.9359109211622547E-2</v>
      </c>
      <c r="JP16" s="254">
        <v>2.9359109211622547E-2</v>
      </c>
      <c r="JQ16" s="254">
        <v>2.9359109211622547E-2</v>
      </c>
      <c r="JR16" s="254">
        <v>2.9359109211622547E-2</v>
      </c>
      <c r="JS16" s="254">
        <v>2.9359109211622547E-2</v>
      </c>
      <c r="JT16" s="254">
        <v>3.6220927611565257E-2</v>
      </c>
      <c r="JU16" s="254">
        <v>3.8497190940997683E-2</v>
      </c>
      <c r="JV16" s="254">
        <v>3.3945173435405485E-2</v>
      </c>
      <c r="JW16" s="254">
        <v>3.6220927611565257E-2</v>
      </c>
      <c r="JX16" s="254">
        <v>3.3945173435405485E-2</v>
      </c>
      <c r="JY16" s="254">
        <v>3.3945173435405485E-2</v>
      </c>
      <c r="JZ16" s="254">
        <v>3.8497190940997683E-2</v>
      </c>
      <c r="KA16" s="254">
        <v>3.8497190940997683E-2</v>
      </c>
      <c r="KB16" s="254">
        <v>3.6220927611565257E-2</v>
      </c>
      <c r="KC16" s="254">
        <v>3.6220927611565257E-2</v>
      </c>
      <c r="KD16" s="254">
        <v>3.3945173435405485E-2</v>
      </c>
      <c r="KE16" s="254">
        <v>3.8497190940997683E-2</v>
      </c>
      <c r="KF16" s="254">
        <v>3.2244805989704473E-2</v>
      </c>
      <c r="KG16" s="254">
        <v>3.2244805989704473E-2</v>
      </c>
    </row>
    <row r="17" spans="3:293" x14ac:dyDescent="0.35">
      <c r="C17" s="244"/>
      <c r="Q17" s="255">
        <v>5.1999999999999998E-2</v>
      </c>
      <c r="R17" s="251">
        <f t="shared" si="20"/>
        <v>3.0517818120058382E-2</v>
      </c>
      <c r="S17" s="198"/>
      <c r="T17" s="251">
        <v>3.4151436131265533E-2</v>
      </c>
      <c r="V17" s="251">
        <f t="shared" si="21"/>
        <v>-3.6336180112071514E-3</v>
      </c>
      <c r="Z17" s="253">
        <v>5.1999999999999998E-2</v>
      </c>
      <c r="AA17" s="254">
        <v>3.1433479251463892E-2</v>
      </c>
      <c r="AB17" s="254">
        <v>3.2578028153199323E-2</v>
      </c>
      <c r="AC17" s="254">
        <v>3.1309621340930738E-2</v>
      </c>
      <c r="AD17" s="254">
        <v>3.1907247391503857E-2</v>
      </c>
      <c r="AE17" s="254">
        <v>3.2670511386608592E-2</v>
      </c>
      <c r="AF17" s="254">
        <v>3.1907247391503857E-2</v>
      </c>
      <c r="AG17" s="254">
        <v>2.8112294039524643E-2</v>
      </c>
      <c r="AH17" s="254">
        <v>3.2418998111784614E-2</v>
      </c>
      <c r="AI17" s="254">
        <v>2.0382437275868082E-2</v>
      </c>
      <c r="AJ17" s="254">
        <v>2.0382437275868082E-2</v>
      </c>
      <c r="AK17" s="254">
        <v>3.0381972282117697E-2</v>
      </c>
      <c r="AL17" s="254">
        <v>3.0381972282117697E-2</v>
      </c>
      <c r="AM17" s="254">
        <v>3.3332217997987801E-2</v>
      </c>
      <c r="AN17" s="254">
        <v>2.431420655153671E-2</v>
      </c>
      <c r="AO17" s="254">
        <v>3.3477412657087591E-2</v>
      </c>
      <c r="AP17" s="254">
        <v>3.0381972282117697E-2</v>
      </c>
      <c r="AQ17" s="254">
        <v>3.0381972282117697E-2</v>
      </c>
      <c r="AR17" s="254">
        <v>3.0381972282117697E-2</v>
      </c>
      <c r="AS17" s="254">
        <v>3.0381972282117697E-2</v>
      </c>
      <c r="AT17" s="254">
        <v>3.0381972282117697E-2</v>
      </c>
      <c r="AU17" s="254">
        <v>3.0381972282117697E-2</v>
      </c>
      <c r="AV17" s="254">
        <v>3.0381972282117697E-2</v>
      </c>
      <c r="AW17" s="254">
        <v>3.0381972282117697E-2</v>
      </c>
      <c r="AX17" s="254">
        <v>3.0381972282117697E-2</v>
      </c>
      <c r="AY17" s="254">
        <v>3.0381972282117697E-2</v>
      </c>
      <c r="AZ17" s="254">
        <v>3.1859302706160886E-2</v>
      </c>
      <c r="BA17" s="254">
        <v>3.0381972282117697E-2</v>
      </c>
      <c r="BB17" s="254">
        <v>2.7350035872091949E-2</v>
      </c>
      <c r="BC17" s="254">
        <v>2.7350035872091949E-2</v>
      </c>
      <c r="BD17" s="254">
        <v>2.6136162817613551E-2</v>
      </c>
      <c r="BE17" s="254">
        <v>2.431420655153671E-2</v>
      </c>
      <c r="BF17" s="254">
        <v>2.431420655153671E-2</v>
      </c>
      <c r="BG17" s="254">
        <v>3.3477412657087591E-2</v>
      </c>
      <c r="BH17" s="254">
        <v>3.3406822148438708E-2</v>
      </c>
      <c r="BI17" s="254">
        <v>3.0381972282117697E-2</v>
      </c>
      <c r="BJ17" s="254">
        <v>3.0381972282117697E-2</v>
      </c>
      <c r="BK17" s="254">
        <v>3.0381972282117697E-2</v>
      </c>
      <c r="BL17" s="254">
        <v>3.0381972282117697E-2</v>
      </c>
      <c r="BM17" s="254">
        <v>3.0381972282117697E-2</v>
      </c>
      <c r="BN17" s="254">
        <v>3.0381972282117697E-2</v>
      </c>
      <c r="BO17" s="254">
        <v>3.0381972282117697E-2</v>
      </c>
      <c r="BP17" s="254">
        <v>3.0381972282117697E-2</v>
      </c>
      <c r="BQ17" s="254">
        <v>2.7350035872091949E-2</v>
      </c>
      <c r="BR17" s="254">
        <v>2.7350035872091949E-2</v>
      </c>
      <c r="BS17" s="254">
        <v>2.7350035872091949E-2</v>
      </c>
      <c r="BT17" s="254">
        <v>2.7350035872091949E-2</v>
      </c>
      <c r="BU17" s="254">
        <v>2.431420655153671E-2</v>
      </c>
      <c r="BV17" s="254">
        <v>2.431420655153671E-2</v>
      </c>
      <c r="BW17" s="254">
        <v>2.431420655153671E-2</v>
      </c>
      <c r="BX17" s="254">
        <v>2.431420655153671E-2</v>
      </c>
      <c r="BY17" s="254">
        <v>3.0381972282117697E-2</v>
      </c>
      <c r="BZ17" s="254">
        <v>2.5802447084273927E-2</v>
      </c>
      <c r="CA17" s="254">
        <v>2.431420655153671E-2</v>
      </c>
      <c r="CB17" s="254">
        <v>4.3888825686513977E-2</v>
      </c>
      <c r="CC17" s="254">
        <v>3.4967704816620815E-2</v>
      </c>
      <c r="CD17" s="254">
        <v>3.4967704816620815E-2</v>
      </c>
      <c r="CE17" s="254">
        <v>3.4967704816620815E-2</v>
      </c>
      <c r="CF17" s="254">
        <v>3.4967704816620815E-2</v>
      </c>
      <c r="CG17" s="254">
        <v>3.0415795118285072E-2</v>
      </c>
      <c r="CH17" s="254">
        <v>3.9512187119824738E-2</v>
      </c>
      <c r="CI17" s="254">
        <v>3.7239361594737508E-2</v>
      </c>
      <c r="CJ17" s="254">
        <v>3.7239361594737508E-2</v>
      </c>
      <c r="CK17" s="254">
        <v>4.0036653328019201E-2</v>
      </c>
      <c r="CL17" s="254">
        <v>3.4967704816620815E-2</v>
      </c>
      <c r="CM17" s="254">
        <v>3.2693863604790652E-2</v>
      </c>
      <c r="CN17" s="254">
        <v>3.7693707146813527E-2</v>
      </c>
      <c r="CO17" s="254">
        <v>3.4967704816620815E-2</v>
      </c>
      <c r="CP17" s="254">
        <v>3.0415795118285072E-2</v>
      </c>
      <c r="CQ17" s="254">
        <v>3.1433479251463892E-2</v>
      </c>
      <c r="CR17" s="254">
        <v>2.7955060568978007E-2</v>
      </c>
      <c r="CS17" s="254">
        <v>3.3371089349707672E-2</v>
      </c>
      <c r="CT17" s="254">
        <v>3.1907247391503857E-2</v>
      </c>
      <c r="CU17" s="254">
        <v>3.5317315202365807E-2</v>
      </c>
      <c r="CV17" s="254">
        <v>3.3571125799359169E-2</v>
      </c>
      <c r="CW17" s="254">
        <v>3.1719703488569673E-2</v>
      </c>
      <c r="CX17" s="254">
        <v>3.4128481551654932E-2</v>
      </c>
      <c r="CY17" s="254">
        <v>3.1144547173739712E-2</v>
      </c>
      <c r="CZ17" s="254">
        <v>3.1144547173739712E-2</v>
      </c>
      <c r="DA17" s="254">
        <v>3.1144547173739712E-2</v>
      </c>
      <c r="DB17" s="254">
        <v>3.2670511386608592E-2</v>
      </c>
      <c r="DC17" s="254">
        <v>3.5087556330279934E-2</v>
      </c>
      <c r="DD17" s="254">
        <v>3.2670511386608592E-2</v>
      </c>
      <c r="DE17" s="254">
        <v>3.4934515682077949E-2</v>
      </c>
      <c r="DF17" s="254">
        <v>3.1907247391503857E-2</v>
      </c>
      <c r="DG17" s="254">
        <v>2.9638205488226266E-2</v>
      </c>
      <c r="DH17" s="254">
        <v>3.3434742859211664E-2</v>
      </c>
      <c r="DI17" s="254">
        <v>3.1907247391503857E-2</v>
      </c>
      <c r="DJ17" s="254">
        <v>3.2670511386608592E-2</v>
      </c>
      <c r="DK17" s="254">
        <v>3.3434742859211664E-2</v>
      </c>
      <c r="DL17" s="254">
        <v>3.1907247391503857E-2</v>
      </c>
      <c r="DM17" s="254">
        <v>3.8736197016433493E-2</v>
      </c>
      <c r="DN17" s="254">
        <v>3.1144547173739712E-2</v>
      </c>
      <c r="DO17" s="254">
        <v>2.7362185407349582E-2</v>
      </c>
      <c r="DP17" s="254">
        <v>2.8406195783800214E-2</v>
      </c>
      <c r="DQ17" s="254">
        <v>2.3411466822609972E-2</v>
      </c>
      <c r="DR17" s="254">
        <v>2.3411466822609972E-2</v>
      </c>
      <c r="DS17" s="254">
        <v>3.4011055920609712E-2</v>
      </c>
      <c r="DT17" s="254">
        <v>3.0381972282117697E-2</v>
      </c>
      <c r="DU17" s="254">
        <v>3.0381972282117697E-2</v>
      </c>
      <c r="DV17" s="254">
        <v>3.0381972282117697E-2</v>
      </c>
      <c r="DW17" s="254">
        <v>3.0381972282117697E-2</v>
      </c>
      <c r="DX17" s="254">
        <v>3.0381972282117697E-2</v>
      </c>
      <c r="DY17" s="254">
        <v>3.8784026323759546E-2</v>
      </c>
      <c r="DZ17" s="254">
        <v>3.4954722638710578E-2</v>
      </c>
      <c r="EA17" s="254">
        <v>3.5553490657203035E-2</v>
      </c>
      <c r="EB17" s="254">
        <v>3.2858210434850266E-2</v>
      </c>
      <c r="EC17" s="254">
        <v>3.3406822148438708E-2</v>
      </c>
      <c r="ED17" s="254">
        <v>3.1929767949293808E-2</v>
      </c>
      <c r="EE17" s="254">
        <v>3.3406822148438708E-2</v>
      </c>
      <c r="EF17" s="254">
        <v>3.2197586125743083E-2</v>
      </c>
      <c r="EG17" s="254">
        <v>3.0381972282117697E-2</v>
      </c>
      <c r="EH17" s="254">
        <v>3.3332217997987801E-2</v>
      </c>
      <c r="EI17" s="254">
        <v>3.0381972282117697E-2</v>
      </c>
      <c r="EJ17" s="254">
        <v>3.0381972282117697E-2</v>
      </c>
      <c r="EK17" s="254">
        <v>3.0381972282117697E-2</v>
      </c>
      <c r="EL17" s="254">
        <v>3.0381972282117697E-2</v>
      </c>
      <c r="EM17" s="254">
        <v>3.0381972282117697E-2</v>
      </c>
      <c r="EN17" s="254">
        <v>3.0381972282117697E-2</v>
      </c>
      <c r="EO17" s="254">
        <v>3.0381972282117697E-2</v>
      </c>
      <c r="EP17" s="254">
        <v>3.0381972282117697E-2</v>
      </c>
      <c r="EQ17" s="254">
        <v>3.0381972282117697E-2</v>
      </c>
      <c r="ER17" s="254">
        <v>3.0381972282117697E-2</v>
      </c>
      <c r="ES17" s="254">
        <v>3.0381972282117697E-2</v>
      </c>
      <c r="ET17" s="254">
        <v>3.0381972282117697E-2</v>
      </c>
      <c r="EU17" s="254">
        <v>3.0381972282117697E-2</v>
      </c>
      <c r="EV17" s="254">
        <v>3.0381972282117697E-2</v>
      </c>
      <c r="EW17" s="254">
        <v>3.0381972282117697E-2</v>
      </c>
      <c r="EX17" s="254">
        <v>3.0381972282117697E-2</v>
      </c>
      <c r="EY17" s="254">
        <v>3.1859302706160886E-2</v>
      </c>
      <c r="EZ17" s="254">
        <v>3.0381972282117697E-2</v>
      </c>
      <c r="FA17" s="254">
        <v>3.0381972282117697E-2</v>
      </c>
      <c r="FB17" s="254">
        <v>3.0381972282117697E-2</v>
      </c>
      <c r="FC17" s="254">
        <v>3.0381972282117697E-2</v>
      </c>
      <c r="FD17" s="254">
        <v>3.0381972282117697E-2</v>
      </c>
      <c r="FE17" s="254">
        <v>3.0381972282117697E-2</v>
      </c>
      <c r="FF17" s="254">
        <v>3.0381972282117697E-2</v>
      </c>
      <c r="FG17" s="254">
        <v>3.0381972282117697E-2</v>
      </c>
      <c r="FH17" s="254">
        <v>3.0381972282117697E-2</v>
      </c>
      <c r="FI17" s="254">
        <v>3.0381972282117697E-2</v>
      </c>
      <c r="FJ17" s="254">
        <v>3.0973435436369101E-2</v>
      </c>
      <c r="FK17" s="254">
        <v>3.0381972282117697E-2</v>
      </c>
      <c r="FL17" s="254">
        <v>3.0381972282117697E-2</v>
      </c>
      <c r="FM17" s="254">
        <v>3.0381972282117697E-2</v>
      </c>
      <c r="FN17" s="254">
        <v>3.0381972282117697E-2</v>
      </c>
      <c r="FO17" s="254">
        <v>2.8563305700039843E-2</v>
      </c>
      <c r="FP17" s="254">
        <v>2.7350035872091949E-2</v>
      </c>
      <c r="FQ17" s="254">
        <v>2.7350035872091949E-2</v>
      </c>
      <c r="FR17" s="254">
        <v>2.7350035872091949E-2</v>
      </c>
      <c r="FS17" s="254">
        <v>2.7350035872091949E-2</v>
      </c>
      <c r="FT17" s="254">
        <v>2.7350035872091949E-2</v>
      </c>
      <c r="FU17" s="254">
        <v>2.7350035872091949E-2</v>
      </c>
      <c r="FV17" s="254">
        <v>2.7350035872091949E-2</v>
      </c>
      <c r="FW17" s="254">
        <v>2.7350035872091949E-2</v>
      </c>
      <c r="FX17" s="254">
        <v>2.7350035872091949E-2</v>
      </c>
      <c r="FY17" s="254">
        <v>2.5862823534305468E-2</v>
      </c>
      <c r="FZ17" s="254">
        <v>2.883278982841464E-2</v>
      </c>
      <c r="GA17" s="254">
        <v>2.2699389880584508E-2</v>
      </c>
      <c r="GB17" s="254">
        <v>3.3477412657087591E-2</v>
      </c>
      <c r="GC17" s="254">
        <v>3.3477412657087591E-2</v>
      </c>
      <c r="GD17" s="254">
        <v>3.3477412657087591E-2</v>
      </c>
      <c r="GE17" s="254">
        <v>3.3406822148438708E-2</v>
      </c>
      <c r="GF17" s="254">
        <v>3.3406822148438708E-2</v>
      </c>
      <c r="GG17" s="254">
        <v>3.0381972282117697E-2</v>
      </c>
      <c r="GH17" s="254">
        <v>3.0381972282117697E-2</v>
      </c>
      <c r="GI17" s="254">
        <v>3.0381972282117697E-2</v>
      </c>
      <c r="GJ17" s="254">
        <v>3.0381972282117697E-2</v>
      </c>
      <c r="GK17" s="254">
        <v>3.0381972282117697E-2</v>
      </c>
      <c r="GL17" s="254">
        <v>3.0381972282117697E-2</v>
      </c>
      <c r="GM17" s="254">
        <v>3.0381972282117697E-2</v>
      </c>
      <c r="GN17" s="254">
        <v>3.0381972282117697E-2</v>
      </c>
      <c r="GO17" s="254">
        <v>3.0381972282117697E-2</v>
      </c>
      <c r="GP17" s="254">
        <v>3.0381972282117697E-2</v>
      </c>
      <c r="GQ17" s="254">
        <v>3.0381972282117697E-2</v>
      </c>
      <c r="GR17" s="254">
        <v>3.0381972282117697E-2</v>
      </c>
      <c r="GS17" s="254">
        <v>3.0381972282117697E-2</v>
      </c>
      <c r="GT17" s="254">
        <v>3.0381972282117697E-2</v>
      </c>
      <c r="GU17" s="254">
        <v>3.0381972282117697E-2</v>
      </c>
      <c r="GV17" s="254">
        <v>3.0381972282117697E-2</v>
      </c>
      <c r="GW17" s="254">
        <v>3.0381972282117697E-2</v>
      </c>
      <c r="GX17" s="254">
        <v>3.0381972282117697E-2</v>
      </c>
      <c r="GY17" s="254">
        <v>3.0381972282117697E-2</v>
      </c>
      <c r="GZ17" s="254">
        <v>3.0381972282117697E-2</v>
      </c>
      <c r="HA17" s="254">
        <v>3.0381972282117697E-2</v>
      </c>
      <c r="HB17" s="254">
        <v>3.0381972282117697E-2</v>
      </c>
      <c r="HC17" s="254">
        <v>2.7350035872091949E-2</v>
      </c>
      <c r="HD17" s="254">
        <v>2.7350035872091949E-2</v>
      </c>
      <c r="HE17" s="254">
        <v>2.7350035872091949E-2</v>
      </c>
      <c r="HF17" s="254">
        <v>3.6427885257632076E-2</v>
      </c>
      <c r="HG17" s="254">
        <v>3.0381972282117697E-2</v>
      </c>
      <c r="HH17" s="254">
        <v>3.0381972282117697E-2</v>
      </c>
      <c r="HI17" s="254">
        <v>2.431420655153671E-2</v>
      </c>
      <c r="HJ17" s="254">
        <v>2.7350035872091949E-2</v>
      </c>
      <c r="HK17" s="254">
        <v>4.032460463910259E-2</v>
      </c>
      <c r="HL17" s="254">
        <v>3.7511731703208095E-2</v>
      </c>
      <c r="HM17" s="254">
        <v>3.5249386450576736E-2</v>
      </c>
      <c r="HN17" s="254">
        <v>3.4343729816776802E-2</v>
      </c>
      <c r="HO17" s="254">
        <v>4.138568785106056E-2</v>
      </c>
      <c r="HP17" s="254">
        <v>3.4258737550245222E-2</v>
      </c>
      <c r="HQ17" s="254">
        <v>3.1005183280425452E-2</v>
      </c>
      <c r="HR17" s="254">
        <v>2.6455142710975599E-2</v>
      </c>
      <c r="HS17" s="254">
        <v>3.4967704816620815E-2</v>
      </c>
      <c r="HT17" s="254">
        <v>4.2701764925852093E-2</v>
      </c>
      <c r="HU17" s="254">
        <v>4.1789511837894588E-2</v>
      </c>
      <c r="HV17" s="254">
        <v>3.9512187119824738E-2</v>
      </c>
      <c r="HW17" s="254">
        <v>3.8148057798949919E-2</v>
      </c>
      <c r="HX17" s="254">
        <v>3.7239361594737508E-2</v>
      </c>
      <c r="HY17" s="254">
        <v>3.4967704816620815E-2</v>
      </c>
      <c r="HZ17" s="254">
        <v>3.4967704816620815E-2</v>
      </c>
      <c r="IA17" s="254">
        <v>3.4967704816620815E-2</v>
      </c>
      <c r="IB17" s="254">
        <v>3.4967704816620815E-2</v>
      </c>
      <c r="IC17" s="254">
        <v>3.2693863604790652E-2</v>
      </c>
      <c r="ID17" s="254">
        <v>3.0415795118285072E-2</v>
      </c>
      <c r="IE17" s="254">
        <v>3.0415795118285072E-2</v>
      </c>
      <c r="IF17" s="254">
        <v>3.7239361594737508E-2</v>
      </c>
      <c r="IG17" s="254">
        <v>3.7239361594737508E-2</v>
      </c>
      <c r="IH17" s="254">
        <v>3.7239361594737508E-2</v>
      </c>
      <c r="II17" s="254">
        <v>3.4967704816620815E-2</v>
      </c>
      <c r="IJ17" s="254">
        <v>3.4967704816620815E-2</v>
      </c>
      <c r="IK17" s="254">
        <v>3.2693863604790652E-2</v>
      </c>
      <c r="IL17" s="254">
        <v>3.0415795118285072E-2</v>
      </c>
      <c r="IM17" s="254">
        <v>3.9512187119824738E-2</v>
      </c>
      <c r="IN17" s="254">
        <v>3.4100856287974324E-2</v>
      </c>
      <c r="IO17" s="254">
        <v>3.7308931088424702E-2</v>
      </c>
      <c r="IP17" s="254">
        <v>3.0456635553411271E-2</v>
      </c>
      <c r="IQ17" s="254">
        <v>3.6016233324821734E-2</v>
      </c>
      <c r="IR17" s="254">
        <v>3.3583432062208596E-2</v>
      </c>
      <c r="IS17" s="254">
        <v>3.2670511386608592E-2</v>
      </c>
      <c r="IT17" s="254">
        <v>3.3406822148438708E-2</v>
      </c>
      <c r="IU17" s="254">
        <v>3.0381972282117697E-2</v>
      </c>
      <c r="IV17" s="254">
        <v>2.431420655153671E-2</v>
      </c>
      <c r="IW17" s="254">
        <v>3.4967704816620815E-2</v>
      </c>
      <c r="IX17" s="254">
        <v>3.7239361594737508E-2</v>
      </c>
      <c r="IY17" s="254">
        <v>3.3406822148438708E-2</v>
      </c>
      <c r="IZ17" s="254">
        <v>3.0381972282117697E-2</v>
      </c>
      <c r="JA17" s="254">
        <v>3.0381972282117697E-2</v>
      </c>
      <c r="JB17" s="254">
        <v>3.3332217997987801E-2</v>
      </c>
      <c r="JC17" s="254">
        <v>3.4967704816620815E-2</v>
      </c>
      <c r="JD17" s="254">
        <v>3.4967704816620815E-2</v>
      </c>
      <c r="JE17" s="254">
        <v>3.4967704816620815E-2</v>
      </c>
      <c r="JF17" s="254">
        <v>4.1789511837894588E-2</v>
      </c>
      <c r="JG17" s="254">
        <v>3.6468694221969189E-2</v>
      </c>
      <c r="JH17" s="254">
        <v>3.3434742859211664E-2</v>
      </c>
      <c r="JI17" s="254">
        <v>3.2670511386608592E-2</v>
      </c>
      <c r="JJ17" s="254">
        <v>3.3406822148438708E-2</v>
      </c>
      <c r="JK17" s="254">
        <v>3.0381972282117697E-2</v>
      </c>
      <c r="JL17" s="254">
        <v>3.0381972282117697E-2</v>
      </c>
      <c r="JM17" s="254">
        <v>3.0381972282117697E-2</v>
      </c>
      <c r="JN17" s="254">
        <v>3.0381972282117697E-2</v>
      </c>
      <c r="JO17" s="254">
        <v>3.0381972282117697E-2</v>
      </c>
      <c r="JP17" s="254">
        <v>3.0381972282117697E-2</v>
      </c>
      <c r="JQ17" s="254">
        <v>3.0381972282117697E-2</v>
      </c>
      <c r="JR17" s="254">
        <v>3.0381972282117697E-2</v>
      </c>
      <c r="JS17" s="254">
        <v>3.0381972282117697E-2</v>
      </c>
      <c r="JT17" s="254">
        <v>3.7239361594737508E-2</v>
      </c>
      <c r="JU17" s="254">
        <v>3.9512187119824738E-2</v>
      </c>
      <c r="JV17" s="254">
        <v>3.4967704816620815E-2</v>
      </c>
      <c r="JW17" s="254">
        <v>3.7239361594737508E-2</v>
      </c>
      <c r="JX17" s="254">
        <v>3.4967704816620815E-2</v>
      </c>
      <c r="JY17" s="254">
        <v>3.4967704816620815E-2</v>
      </c>
      <c r="JZ17" s="254">
        <v>3.9512187119824738E-2</v>
      </c>
      <c r="KA17" s="254">
        <v>3.9512187119824738E-2</v>
      </c>
      <c r="KB17" s="254">
        <v>3.7239361594737508E-2</v>
      </c>
      <c r="KC17" s="254">
        <v>3.7239361594737508E-2</v>
      </c>
      <c r="KD17" s="254">
        <v>3.4967704816620815E-2</v>
      </c>
      <c r="KE17" s="254">
        <v>3.9512187119824738E-2</v>
      </c>
      <c r="KF17" s="254">
        <v>3.3236750036829132E-2</v>
      </c>
      <c r="KG17" s="254">
        <v>3.3236750036829132E-2</v>
      </c>
    </row>
    <row r="18" spans="3:293" x14ac:dyDescent="0.35">
      <c r="C18" s="244"/>
      <c r="Q18" s="255">
        <v>5.2999999999999999E-2</v>
      </c>
      <c r="R18" s="251">
        <f t="shared" si="20"/>
        <v>3.1542803302535838E-2</v>
      </c>
      <c r="S18" s="198"/>
      <c r="T18" s="251">
        <v>3.5169736185420408E-2</v>
      </c>
      <c r="V18" s="251">
        <f t="shared" si="21"/>
        <v>-3.6269328828845704E-3</v>
      </c>
      <c r="Z18" s="253">
        <v>5.2999999999999999E-2</v>
      </c>
      <c r="AA18" s="254">
        <v>3.2456830584758345E-2</v>
      </c>
      <c r="AB18" s="254">
        <v>3.3597430389255667E-2</v>
      </c>
      <c r="AC18" s="254">
        <v>3.2334585448743347E-2</v>
      </c>
      <c r="AD18" s="254">
        <v>3.2929188779307506E-2</v>
      </c>
      <c r="AE18" s="254">
        <v>3.3692319508540791E-2</v>
      </c>
      <c r="AF18" s="254">
        <v>3.2929188779307506E-2</v>
      </c>
      <c r="AG18" s="254">
        <v>2.9140912081783599E-2</v>
      </c>
      <c r="AH18" s="254">
        <v>3.3436436192950669E-2</v>
      </c>
      <c r="AI18" s="254">
        <v>2.1423078163156584E-2</v>
      </c>
      <c r="AJ18" s="254">
        <v>2.1423078163156584E-2</v>
      </c>
      <c r="AK18" s="254">
        <v>3.140470920404681E-2</v>
      </c>
      <c r="AL18" s="254">
        <v>3.140470920404681E-2</v>
      </c>
      <c r="AM18" s="254">
        <v>3.4346157843084146E-2</v>
      </c>
      <c r="AN18" s="254">
        <v>2.5350176706833816E-2</v>
      </c>
      <c r="AO18" s="254">
        <v>3.4497753696393962E-2</v>
      </c>
      <c r="AP18" s="254">
        <v>3.140470920404681E-2</v>
      </c>
      <c r="AQ18" s="254">
        <v>3.140470920404681E-2</v>
      </c>
      <c r="AR18" s="254">
        <v>3.140470920404681E-2</v>
      </c>
      <c r="AS18" s="254">
        <v>3.140470920404681E-2</v>
      </c>
      <c r="AT18" s="254">
        <v>3.140470920404681E-2</v>
      </c>
      <c r="AU18" s="254">
        <v>3.140470920404681E-2</v>
      </c>
      <c r="AV18" s="254">
        <v>3.140470920404681E-2</v>
      </c>
      <c r="AW18" s="254">
        <v>3.140470920404681E-2</v>
      </c>
      <c r="AX18" s="254">
        <v>3.140470920404681E-2</v>
      </c>
      <c r="AY18" s="254">
        <v>3.140470920404681E-2</v>
      </c>
      <c r="AZ18" s="254">
        <v>3.2877626549175698E-2</v>
      </c>
      <c r="BA18" s="254">
        <v>3.140470920404681E-2</v>
      </c>
      <c r="BB18" s="254">
        <v>2.8379345996839556E-2</v>
      </c>
      <c r="BC18" s="254">
        <v>2.8379345996839556E-2</v>
      </c>
      <c r="BD18" s="254">
        <v>2.7168128089653409E-2</v>
      </c>
      <c r="BE18" s="254">
        <v>2.5350176706833816E-2</v>
      </c>
      <c r="BF18" s="254">
        <v>2.5350176706833816E-2</v>
      </c>
      <c r="BG18" s="254">
        <v>3.4497753696393962E-2</v>
      </c>
      <c r="BH18" s="254">
        <v>3.4423602957089461E-2</v>
      </c>
      <c r="BI18" s="254">
        <v>3.140470920404681E-2</v>
      </c>
      <c r="BJ18" s="254">
        <v>3.140470920404681E-2</v>
      </c>
      <c r="BK18" s="254">
        <v>3.140470920404681E-2</v>
      </c>
      <c r="BL18" s="254">
        <v>3.140470920404681E-2</v>
      </c>
      <c r="BM18" s="254">
        <v>3.140470920404681E-2</v>
      </c>
      <c r="BN18" s="254">
        <v>3.140470920404681E-2</v>
      </c>
      <c r="BO18" s="254">
        <v>3.140470920404681E-2</v>
      </c>
      <c r="BP18" s="254">
        <v>3.140470920404681E-2</v>
      </c>
      <c r="BQ18" s="254">
        <v>2.8379345996839556E-2</v>
      </c>
      <c r="BR18" s="254">
        <v>2.8379345996839556E-2</v>
      </c>
      <c r="BS18" s="254">
        <v>2.8379345996839556E-2</v>
      </c>
      <c r="BT18" s="254">
        <v>2.8379345996839556E-2</v>
      </c>
      <c r="BU18" s="254">
        <v>2.5350176706833816E-2</v>
      </c>
      <c r="BV18" s="254">
        <v>2.5350176706833816E-2</v>
      </c>
      <c r="BW18" s="254">
        <v>2.5350176706833816E-2</v>
      </c>
      <c r="BX18" s="254">
        <v>2.5350176706833816E-2</v>
      </c>
      <c r="BY18" s="254">
        <v>3.140470920404681E-2</v>
      </c>
      <c r="BZ18" s="254">
        <v>2.6833914166755513E-2</v>
      </c>
      <c r="CA18" s="254">
        <v>2.5350176706833816E-2</v>
      </c>
      <c r="CB18" s="254">
        <v>4.4897337789265857E-2</v>
      </c>
      <c r="CC18" s="254">
        <v>3.5990137682325507E-2</v>
      </c>
      <c r="CD18" s="254">
        <v>3.5990137682325507E-2</v>
      </c>
      <c r="CE18" s="254">
        <v>3.5990137682325507E-2</v>
      </c>
      <c r="CF18" s="254">
        <v>3.5990137682325507E-2</v>
      </c>
      <c r="CG18" s="254">
        <v>3.1447863474552973E-2</v>
      </c>
      <c r="CH18" s="254">
        <v>4.0527114967792821E-2</v>
      </c>
      <c r="CI18" s="254">
        <v>3.8257714025309975E-2</v>
      </c>
      <c r="CJ18" s="254">
        <v>3.8257714025309975E-2</v>
      </c>
      <c r="CK18" s="254">
        <v>4.1047705124396483E-2</v>
      </c>
      <c r="CL18" s="254">
        <v>3.5990137682325507E-2</v>
      </c>
      <c r="CM18" s="254">
        <v>3.3720914150457082E-2</v>
      </c>
      <c r="CN18" s="254">
        <v>3.8711317479241059E-2</v>
      </c>
      <c r="CO18" s="254">
        <v>3.5990137682325507E-2</v>
      </c>
      <c r="CP18" s="254">
        <v>3.1447863474552973E-2</v>
      </c>
      <c r="CQ18" s="254">
        <v>3.2456830584758345E-2</v>
      </c>
      <c r="CR18" s="254">
        <v>2.8980914956461268E-2</v>
      </c>
      <c r="CS18" s="254">
        <v>3.4392475712638371E-2</v>
      </c>
      <c r="CT18" s="254">
        <v>3.2929188779307506E-2</v>
      </c>
      <c r="CU18" s="254">
        <v>3.6334273067861744E-2</v>
      </c>
      <c r="CV18" s="254">
        <v>3.4589851907229185E-2</v>
      </c>
      <c r="CW18" s="254">
        <v>3.2721172455536962E-2</v>
      </c>
      <c r="CX18" s="254">
        <v>3.5146684484484103E-2</v>
      </c>
      <c r="CY18" s="254">
        <v>3.2166796321063229E-2</v>
      </c>
      <c r="CZ18" s="254">
        <v>3.2166796321063229E-2</v>
      </c>
      <c r="DA18" s="254">
        <v>3.2166796321063229E-2</v>
      </c>
      <c r="DB18" s="254">
        <v>3.3692319508540791E-2</v>
      </c>
      <c r="DC18" s="254">
        <v>3.6104434284558007E-2</v>
      </c>
      <c r="DD18" s="254">
        <v>3.3692319508540791E-2</v>
      </c>
      <c r="DE18" s="254">
        <v>3.5951340602201842E-2</v>
      </c>
      <c r="DF18" s="254">
        <v>3.2929188779307506E-2</v>
      </c>
      <c r="DG18" s="254">
        <v>3.0665675361452038E-2</v>
      </c>
      <c r="DH18" s="254">
        <v>3.4456589973105078E-2</v>
      </c>
      <c r="DI18" s="254">
        <v>3.2929188779307506E-2</v>
      </c>
      <c r="DJ18" s="254">
        <v>3.3692319508540791E-2</v>
      </c>
      <c r="DK18" s="254">
        <v>3.4456589973105078E-2</v>
      </c>
      <c r="DL18" s="254">
        <v>3.2929188779307506E-2</v>
      </c>
      <c r="DM18" s="254">
        <v>3.9750168010461717E-2</v>
      </c>
      <c r="DN18" s="254">
        <v>3.2166796321063229E-2</v>
      </c>
      <c r="DO18" s="254">
        <v>2.8395406624755593E-2</v>
      </c>
      <c r="DP18" s="254">
        <v>2.9431168768266014E-2</v>
      </c>
      <c r="DQ18" s="254">
        <v>2.4445373766905476E-2</v>
      </c>
      <c r="DR18" s="254">
        <v>2.4445373766905476E-2</v>
      </c>
      <c r="DS18" s="254">
        <v>3.5026773042440729E-2</v>
      </c>
      <c r="DT18" s="254">
        <v>3.140470920404681E-2</v>
      </c>
      <c r="DU18" s="254">
        <v>3.140470920404681E-2</v>
      </c>
      <c r="DV18" s="254">
        <v>3.140470920404681E-2</v>
      </c>
      <c r="DW18" s="254">
        <v>3.140470920404681E-2</v>
      </c>
      <c r="DX18" s="254">
        <v>3.140470920404681E-2</v>
      </c>
      <c r="DY18" s="254">
        <v>3.9780914909403498E-2</v>
      </c>
      <c r="DZ18" s="254">
        <v>3.597080747038861E-2</v>
      </c>
      <c r="EA18" s="254">
        <v>3.6550169255447962E-2</v>
      </c>
      <c r="EB18" s="254">
        <v>3.3878787477304773E-2</v>
      </c>
      <c r="EC18" s="254">
        <v>3.4423602957089461E-2</v>
      </c>
      <c r="ED18" s="254">
        <v>3.2950938032032084E-2</v>
      </c>
      <c r="EE18" s="254">
        <v>3.4423602957089461E-2</v>
      </c>
      <c r="EF18" s="254">
        <v>3.3216653891213088E-2</v>
      </c>
      <c r="EG18" s="254">
        <v>3.140470920404681E-2</v>
      </c>
      <c r="EH18" s="254">
        <v>3.4346157843084146E-2</v>
      </c>
      <c r="EI18" s="254">
        <v>3.140470920404681E-2</v>
      </c>
      <c r="EJ18" s="254">
        <v>3.140470920404681E-2</v>
      </c>
      <c r="EK18" s="254">
        <v>3.140470920404681E-2</v>
      </c>
      <c r="EL18" s="254">
        <v>3.140470920404681E-2</v>
      </c>
      <c r="EM18" s="254">
        <v>3.140470920404681E-2</v>
      </c>
      <c r="EN18" s="254">
        <v>3.140470920404681E-2</v>
      </c>
      <c r="EO18" s="254">
        <v>3.140470920404681E-2</v>
      </c>
      <c r="EP18" s="254">
        <v>3.140470920404681E-2</v>
      </c>
      <c r="EQ18" s="254">
        <v>3.140470920404681E-2</v>
      </c>
      <c r="ER18" s="254">
        <v>3.140470920404681E-2</v>
      </c>
      <c r="ES18" s="254">
        <v>3.140470920404681E-2</v>
      </c>
      <c r="ET18" s="254">
        <v>3.140470920404681E-2</v>
      </c>
      <c r="EU18" s="254">
        <v>3.140470920404681E-2</v>
      </c>
      <c r="EV18" s="254">
        <v>3.140470920404681E-2</v>
      </c>
      <c r="EW18" s="254">
        <v>3.140470920404681E-2</v>
      </c>
      <c r="EX18" s="254">
        <v>3.140470920404681E-2</v>
      </c>
      <c r="EY18" s="254">
        <v>3.2877626549175698E-2</v>
      </c>
      <c r="EZ18" s="254">
        <v>3.140470920404681E-2</v>
      </c>
      <c r="FA18" s="254">
        <v>3.140470920404681E-2</v>
      </c>
      <c r="FB18" s="254">
        <v>3.140470920404681E-2</v>
      </c>
      <c r="FC18" s="254">
        <v>3.140470920404681E-2</v>
      </c>
      <c r="FD18" s="254">
        <v>3.140470920404681E-2</v>
      </c>
      <c r="FE18" s="254">
        <v>3.140470920404681E-2</v>
      </c>
      <c r="FF18" s="254">
        <v>3.140470920404681E-2</v>
      </c>
      <c r="FG18" s="254">
        <v>3.140470920404681E-2</v>
      </c>
      <c r="FH18" s="254">
        <v>3.140470920404681E-2</v>
      </c>
      <c r="FI18" s="254">
        <v>3.140470920404681E-2</v>
      </c>
      <c r="FJ18" s="254">
        <v>3.1994403625622336E-2</v>
      </c>
      <c r="FK18" s="254">
        <v>3.140470920404681E-2</v>
      </c>
      <c r="FL18" s="254">
        <v>3.140470920404681E-2</v>
      </c>
      <c r="FM18" s="254">
        <v>3.140470920404681E-2</v>
      </c>
      <c r="FN18" s="254">
        <v>3.140470920404681E-2</v>
      </c>
      <c r="FO18" s="254">
        <v>2.958997246128825E-2</v>
      </c>
      <c r="FP18" s="254">
        <v>2.8379345996839556E-2</v>
      </c>
      <c r="FQ18" s="254">
        <v>2.8379345996839556E-2</v>
      </c>
      <c r="FR18" s="254">
        <v>2.8379345996839556E-2</v>
      </c>
      <c r="FS18" s="254">
        <v>2.8379345996839556E-2</v>
      </c>
      <c r="FT18" s="254">
        <v>2.8379345996839556E-2</v>
      </c>
      <c r="FU18" s="254">
        <v>2.8379345996839556E-2</v>
      </c>
      <c r="FV18" s="254">
        <v>2.8379345996839556E-2</v>
      </c>
      <c r="FW18" s="254">
        <v>2.8379345996839556E-2</v>
      </c>
      <c r="FX18" s="254">
        <v>2.8379345996839556E-2</v>
      </c>
      <c r="FY18" s="254">
        <v>2.6896621024561806E-2</v>
      </c>
      <c r="FZ18" s="254">
        <v>2.985764210309072E-2</v>
      </c>
      <c r="GA18" s="254">
        <v>2.370747486809166E-2</v>
      </c>
      <c r="GB18" s="254">
        <v>3.4497753696393962E-2</v>
      </c>
      <c r="GC18" s="254">
        <v>3.4497753696393962E-2</v>
      </c>
      <c r="GD18" s="254">
        <v>3.4497753696393962E-2</v>
      </c>
      <c r="GE18" s="254">
        <v>3.4423602957089461E-2</v>
      </c>
      <c r="GF18" s="254">
        <v>3.4423602957089461E-2</v>
      </c>
      <c r="GG18" s="254">
        <v>3.140470920404681E-2</v>
      </c>
      <c r="GH18" s="254">
        <v>3.140470920404681E-2</v>
      </c>
      <c r="GI18" s="254">
        <v>3.140470920404681E-2</v>
      </c>
      <c r="GJ18" s="254">
        <v>3.140470920404681E-2</v>
      </c>
      <c r="GK18" s="254">
        <v>3.140470920404681E-2</v>
      </c>
      <c r="GL18" s="254">
        <v>3.140470920404681E-2</v>
      </c>
      <c r="GM18" s="254">
        <v>3.140470920404681E-2</v>
      </c>
      <c r="GN18" s="254">
        <v>3.140470920404681E-2</v>
      </c>
      <c r="GO18" s="254">
        <v>3.140470920404681E-2</v>
      </c>
      <c r="GP18" s="254">
        <v>3.140470920404681E-2</v>
      </c>
      <c r="GQ18" s="254">
        <v>3.140470920404681E-2</v>
      </c>
      <c r="GR18" s="254">
        <v>3.140470920404681E-2</v>
      </c>
      <c r="GS18" s="254">
        <v>3.140470920404681E-2</v>
      </c>
      <c r="GT18" s="254">
        <v>3.140470920404681E-2</v>
      </c>
      <c r="GU18" s="254">
        <v>3.140470920404681E-2</v>
      </c>
      <c r="GV18" s="254">
        <v>3.140470920404681E-2</v>
      </c>
      <c r="GW18" s="254">
        <v>3.140470920404681E-2</v>
      </c>
      <c r="GX18" s="254">
        <v>3.140470920404681E-2</v>
      </c>
      <c r="GY18" s="254">
        <v>3.140470920404681E-2</v>
      </c>
      <c r="GZ18" s="254">
        <v>3.140470920404681E-2</v>
      </c>
      <c r="HA18" s="254">
        <v>3.140470920404681E-2</v>
      </c>
      <c r="HB18" s="254">
        <v>3.140470920404681E-2</v>
      </c>
      <c r="HC18" s="254">
        <v>2.8379345996839556E-2</v>
      </c>
      <c r="HD18" s="254">
        <v>2.8379345996839556E-2</v>
      </c>
      <c r="HE18" s="254">
        <v>2.8379345996839556E-2</v>
      </c>
      <c r="HF18" s="254">
        <v>3.7439778953151759E-2</v>
      </c>
      <c r="HG18" s="254">
        <v>3.140470920404681E-2</v>
      </c>
      <c r="HH18" s="254">
        <v>3.140470920404681E-2</v>
      </c>
      <c r="HI18" s="254">
        <v>2.5350176706833816E-2</v>
      </c>
      <c r="HJ18" s="254">
        <v>2.8379345996839556E-2</v>
      </c>
      <c r="HK18" s="254">
        <v>4.1335849001164604E-2</v>
      </c>
      <c r="HL18" s="254">
        <v>3.8524805353720826E-2</v>
      </c>
      <c r="HM18" s="254">
        <v>3.6266776660658806E-2</v>
      </c>
      <c r="HN18" s="254">
        <v>3.5362997710217225E-2</v>
      </c>
      <c r="HO18" s="254">
        <v>4.2392402252418027E-2</v>
      </c>
      <c r="HP18" s="254">
        <v>3.5276137151840192E-2</v>
      </c>
      <c r="HQ18" s="254">
        <v>3.2028456378968118E-2</v>
      </c>
      <c r="HR18" s="254">
        <v>2.7490089970203302E-2</v>
      </c>
      <c r="HS18" s="254">
        <v>3.5990137682325507E-2</v>
      </c>
      <c r="HT18" s="254">
        <v>4.3712014186734649E-2</v>
      </c>
      <c r="HU18" s="254">
        <v>4.280109759989581E-2</v>
      </c>
      <c r="HV18" s="254">
        <v>4.0527114967792821E-2</v>
      </c>
      <c r="HW18" s="254">
        <v>3.916499145180552E-2</v>
      </c>
      <c r="HX18" s="254">
        <v>3.8257714025309975E-2</v>
      </c>
      <c r="HY18" s="254">
        <v>3.5990137682325507E-2</v>
      </c>
      <c r="HZ18" s="254">
        <v>3.5990137682325507E-2</v>
      </c>
      <c r="IA18" s="254">
        <v>3.5990137682325507E-2</v>
      </c>
      <c r="IB18" s="254">
        <v>3.5990137682325507E-2</v>
      </c>
      <c r="IC18" s="254">
        <v>3.3720914150457082E-2</v>
      </c>
      <c r="ID18" s="254">
        <v>3.1447863474552973E-2</v>
      </c>
      <c r="IE18" s="254">
        <v>3.1447863474552973E-2</v>
      </c>
      <c r="IF18" s="254">
        <v>3.8257714025309975E-2</v>
      </c>
      <c r="IG18" s="254">
        <v>3.8257714025309975E-2</v>
      </c>
      <c r="IH18" s="254">
        <v>3.8257714025309975E-2</v>
      </c>
      <c r="II18" s="254">
        <v>3.5990137682325507E-2</v>
      </c>
      <c r="IJ18" s="254">
        <v>3.5990137682325507E-2</v>
      </c>
      <c r="IK18" s="254">
        <v>3.3720914150457082E-2</v>
      </c>
      <c r="IL18" s="254">
        <v>3.1447863474552973E-2</v>
      </c>
      <c r="IM18" s="254">
        <v>4.0527114967792821E-2</v>
      </c>
      <c r="IN18" s="254">
        <v>3.5098095037245036E-2</v>
      </c>
      <c r="IO18" s="254">
        <v>3.8306099017815232E-2</v>
      </c>
      <c r="IP18" s="254">
        <v>3.1455395833520639E-2</v>
      </c>
      <c r="IQ18" s="254">
        <v>3.7012843460222378E-2</v>
      </c>
      <c r="IR18" s="254">
        <v>3.4581468697199247E-2</v>
      </c>
      <c r="IS18" s="254">
        <v>3.3692319508540791E-2</v>
      </c>
      <c r="IT18" s="254">
        <v>3.4423602957089461E-2</v>
      </c>
      <c r="IU18" s="254">
        <v>3.140470920404681E-2</v>
      </c>
      <c r="IV18" s="254">
        <v>2.5350176706833816E-2</v>
      </c>
      <c r="IW18" s="254">
        <v>3.5990137682325507E-2</v>
      </c>
      <c r="IX18" s="254">
        <v>3.8257714025309975E-2</v>
      </c>
      <c r="IY18" s="254">
        <v>3.4423602957089461E-2</v>
      </c>
      <c r="IZ18" s="254">
        <v>3.140470920404681E-2</v>
      </c>
      <c r="JA18" s="254">
        <v>3.140470920404681E-2</v>
      </c>
      <c r="JB18" s="254">
        <v>3.4346157843084146E-2</v>
      </c>
      <c r="JC18" s="254">
        <v>3.5990137682325507E-2</v>
      </c>
      <c r="JD18" s="254">
        <v>3.5990137682325507E-2</v>
      </c>
      <c r="JE18" s="254">
        <v>3.5990137682325507E-2</v>
      </c>
      <c r="JF18" s="254">
        <v>4.280109759989581E-2</v>
      </c>
      <c r="JG18" s="254">
        <v>3.748634704230791E-2</v>
      </c>
      <c r="JH18" s="254">
        <v>3.4456589973105078E-2</v>
      </c>
      <c r="JI18" s="254">
        <v>3.3692319508540791E-2</v>
      </c>
      <c r="JJ18" s="254">
        <v>3.4423602957089461E-2</v>
      </c>
      <c r="JK18" s="254">
        <v>3.140470920404681E-2</v>
      </c>
      <c r="JL18" s="254">
        <v>3.140470920404681E-2</v>
      </c>
      <c r="JM18" s="254">
        <v>3.140470920404681E-2</v>
      </c>
      <c r="JN18" s="254">
        <v>3.140470920404681E-2</v>
      </c>
      <c r="JO18" s="254">
        <v>3.140470920404681E-2</v>
      </c>
      <c r="JP18" s="254">
        <v>3.140470920404681E-2</v>
      </c>
      <c r="JQ18" s="254">
        <v>3.140470920404681E-2</v>
      </c>
      <c r="JR18" s="254">
        <v>3.140470920404681E-2</v>
      </c>
      <c r="JS18" s="254">
        <v>3.140470920404681E-2</v>
      </c>
      <c r="JT18" s="254">
        <v>3.8257714025309975E-2</v>
      </c>
      <c r="JU18" s="254">
        <v>4.0527114967792821E-2</v>
      </c>
      <c r="JV18" s="254">
        <v>3.5990137682325507E-2</v>
      </c>
      <c r="JW18" s="254">
        <v>3.8257714025309975E-2</v>
      </c>
      <c r="JX18" s="254">
        <v>3.5990137682325507E-2</v>
      </c>
      <c r="JY18" s="254">
        <v>3.5990137682325507E-2</v>
      </c>
      <c r="JZ18" s="254">
        <v>4.0527114967792821E-2</v>
      </c>
      <c r="KA18" s="254">
        <v>4.0527114967792821E-2</v>
      </c>
      <c r="KB18" s="254">
        <v>3.8257714025309975E-2</v>
      </c>
      <c r="KC18" s="254">
        <v>3.8257714025309975E-2</v>
      </c>
      <c r="KD18" s="254">
        <v>3.5990137682325507E-2</v>
      </c>
      <c r="KE18" s="254">
        <v>4.0527114967792821E-2</v>
      </c>
      <c r="KF18" s="254">
        <v>3.4228696556726446E-2</v>
      </c>
      <c r="KG18" s="254">
        <v>3.4228696556726446E-2</v>
      </c>
    </row>
    <row r="19" spans="3:293" x14ac:dyDescent="0.35">
      <c r="C19" s="244"/>
      <c r="Q19" s="255">
        <v>5.3999999999999999E-2</v>
      </c>
      <c r="R19" s="251">
        <f t="shared" si="20"/>
        <v>3.2567658691268271E-2</v>
      </c>
      <c r="S19" s="198"/>
      <c r="T19" s="251">
        <v>3.6187942991167732E-2</v>
      </c>
      <c r="V19" s="251">
        <f t="shared" si="21"/>
        <v>-3.6202842998994608E-3</v>
      </c>
      <c r="Z19" s="253">
        <v>5.3999999999999999E-2</v>
      </c>
      <c r="AA19" s="254">
        <v>3.3480064566397072E-2</v>
      </c>
      <c r="AB19" s="254">
        <v>3.4616730295367715E-2</v>
      </c>
      <c r="AC19" s="254">
        <v>3.3359427132068742E-2</v>
      </c>
      <c r="AD19" s="254">
        <v>3.3951016078173302E-2</v>
      </c>
      <c r="AE19" s="254">
        <v>3.4714018494613974E-2</v>
      </c>
      <c r="AF19" s="254">
        <v>3.3951016078173302E-2</v>
      </c>
      <c r="AG19" s="254">
        <v>3.0169380570800763E-2</v>
      </c>
      <c r="AH19" s="254">
        <v>3.4453770291387631E-2</v>
      </c>
      <c r="AI19" s="254">
        <v>2.2463497547486E-2</v>
      </c>
      <c r="AJ19" s="254">
        <v>2.2463497547486E-2</v>
      </c>
      <c r="AK19" s="254">
        <v>3.2427320600971976E-2</v>
      </c>
      <c r="AL19" s="254">
        <v>3.2427320600971976E-2</v>
      </c>
      <c r="AM19" s="254">
        <v>3.5360006683526457E-2</v>
      </c>
      <c r="AN19" s="254">
        <v>2.6385959757967425E-2</v>
      </c>
      <c r="AO19" s="254">
        <v>3.5517989820087692E-2</v>
      </c>
      <c r="AP19" s="254">
        <v>3.2427320600971976E-2</v>
      </c>
      <c r="AQ19" s="254">
        <v>3.2427320600971976E-2</v>
      </c>
      <c r="AR19" s="254">
        <v>3.2427320600971976E-2</v>
      </c>
      <c r="AS19" s="254">
        <v>3.2427320600971976E-2</v>
      </c>
      <c r="AT19" s="254">
        <v>3.2427320600971976E-2</v>
      </c>
      <c r="AU19" s="254">
        <v>3.2427320600971976E-2</v>
      </c>
      <c r="AV19" s="254">
        <v>3.2427320600971976E-2</v>
      </c>
      <c r="AW19" s="254">
        <v>3.2427320600971976E-2</v>
      </c>
      <c r="AX19" s="254">
        <v>3.2427320600971976E-2</v>
      </c>
      <c r="AY19" s="254">
        <v>3.2427320600971976E-2</v>
      </c>
      <c r="AZ19" s="254">
        <v>3.3895842237030571E-2</v>
      </c>
      <c r="BA19" s="254">
        <v>3.2427320600971976E-2</v>
      </c>
      <c r="BB19" s="254">
        <v>2.9408500098910606E-2</v>
      </c>
      <c r="BC19" s="254">
        <v>2.9408500098910606E-2</v>
      </c>
      <c r="BD19" s="254">
        <v>2.819992497323387E-2</v>
      </c>
      <c r="BE19" s="254">
        <v>2.6385959757967425E-2</v>
      </c>
      <c r="BF19" s="254">
        <v>2.6385959757967425E-2</v>
      </c>
      <c r="BG19" s="254">
        <v>3.5517989820087692E-2</v>
      </c>
      <c r="BH19" s="254">
        <v>3.5440286904160789E-2</v>
      </c>
      <c r="BI19" s="254">
        <v>3.2427320600971976E-2</v>
      </c>
      <c r="BJ19" s="254">
        <v>3.2427320600971976E-2</v>
      </c>
      <c r="BK19" s="254">
        <v>3.2427320600971976E-2</v>
      </c>
      <c r="BL19" s="254">
        <v>3.2427320600971976E-2</v>
      </c>
      <c r="BM19" s="254">
        <v>3.2427320600971976E-2</v>
      </c>
      <c r="BN19" s="254">
        <v>3.2427320600971976E-2</v>
      </c>
      <c r="BO19" s="254">
        <v>3.2427320600971976E-2</v>
      </c>
      <c r="BP19" s="254">
        <v>3.2427320600971976E-2</v>
      </c>
      <c r="BQ19" s="254">
        <v>2.9408500098910606E-2</v>
      </c>
      <c r="BR19" s="254">
        <v>2.9408500098910606E-2</v>
      </c>
      <c r="BS19" s="254">
        <v>2.9408500098910606E-2</v>
      </c>
      <c r="BT19" s="254">
        <v>2.9408500098910606E-2</v>
      </c>
      <c r="BU19" s="254">
        <v>2.6385959757967425E-2</v>
      </c>
      <c r="BV19" s="254">
        <v>2.6385959757967425E-2</v>
      </c>
      <c r="BW19" s="254">
        <v>2.6385959757967425E-2</v>
      </c>
      <c r="BX19" s="254">
        <v>2.6385959757967425E-2</v>
      </c>
      <c r="BY19" s="254">
        <v>3.2427320600971976E-2</v>
      </c>
      <c r="BZ19" s="254">
        <v>2.7865212225955505E-2</v>
      </c>
      <c r="CA19" s="254">
        <v>2.6385959757967425E-2</v>
      </c>
      <c r="CB19" s="254">
        <v>4.590580605319694E-2</v>
      </c>
      <c r="CC19" s="254">
        <v>3.7012472522056639E-2</v>
      </c>
      <c r="CD19" s="254">
        <v>3.7012472522056639E-2</v>
      </c>
      <c r="CE19" s="254">
        <v>3.7012472522056639E-2</v>
      </c>
      <c r="CF19" s="254">
        <v>3.7012472522056639E-2</v>
      </c>
      <c r="CG19" s="254">
        <v>3.2479792838441934E-2</v>
      </c>
      <c r="CH19" s="254">
        <v>4.1541974822015604E-2</v>
      </c>
      <c r="CI19" s="254">
        <v>3.9275985306298944E-2</v>
      </c>
      <c r="CJ19" s="254">
        <v>3.9275985306298944E-2</v>
      </c>
      <c r="CK19" s="254">
        <v>4.2058702385165514E-2</v>
      </c>
      <c r="CL19" s="254">
        <v>3.7012472522056639E-2</v>
      </c>
      <c r="CM19" s="254">
        <v>3.4747847089879214E-2</v>
      </c>
      <c r="CN19" s="254">
        <v>3.9728849635301877E-2</v>
      </c>
      <c r="CO19" s="254">
        <v>3.7012472522056639E-2</v>
      </c>
      <c r="CP19" s="254">
        <v>3.2479792838441934E-2</v>
      </c>
      <c r="CQ19" s="254">
        <v>3.3480064566397072E-2</v>
      </c>
      <c r="CR19" s="254">
        <v>3.0006623324901227E-2</v>
      </c>
      <c r="CS19" s="254">
        <v>3.5413756840216859E-2</v>
      </c>
      <c r="CT19" s="254">
        <v>3.3951016078173302E-2</v>
      </c>
      <c r="CU19" s="254">
        <v>3.7351144524494728E-2</v>
      </c>
      <c r="CV19" s="254">
        <v>3.5608479155249784E-2</v>
      </c>
      <c r="CW19" s="254">
        <v>3.37226074876118E-2</v>
      </c>
      <c r="CX19" s="254">
        <v>3.6164795424726837E-2</v>
      </c>
      <c r="CY19" s="254">
        <v>3.3188925898828714E-2</v>
      </c>
      <c r="CZ19" s="254">
        <v>3.3188925898828714E-2</v>
      </c>
      <c r="DA19" s="254">
        <v>3.3188925898828714E-2</v>
      </c>
      <c r="DB19" s="254">
        <v>3.4714018494613974E-2</v>
      </c>
      <c r="DC19" s="254">
        <v>3.7121224796150987E-2</v>
      </c>
      <c r="DD19" s="254">
        <v>3.4714018494613974E-2</v>
      </c>
      <c r="DE19" s="254">
        <v>3.6968077390478582E-2</v>
      </c>
      <c r="DF19" s="254">
        <v>3.3951016078173302E-2</v>
      </c>
      <c r="DG19" s="254">
        <v>3.1693008090151187E-2</v>
      </c>
      <c r="DH19" s="254">
        <v>3.5478332317801176E-2</v>
      </c>
      <c r="DI19" s="254">
        <v>3.3951016078173302E-2</v>
      </c>
      <c r="DJ19" s="254">
        <v>3.4714018494613974E-2</v>
      </c>
      <c r="DK19" s="254">
        <v>3.5478332317801176E-2</v>
      </c>
      <c r="DL19" s="254">
        <v>3.3951016078173302E-2</v>
      </c>
      <c r="DM19" s="254">
        <v>4.0764071083576825E-2</v>
      </c>
      <c r="DN19" s="254">
        <v>3.3188925898828714E-2</v>
      </c>
      <c r="DO19" s="254">
        <v>2.9428466812136511E-2</v>
      </c>
      <c r="DP19" s="254">
        <v>3.0455999605343065E-2</v>
      </c>
      <c r="DQ19" s="254">
        <v>2.5479090792409842E-2</v>
      </c>
      <c r="DR19" s="254">
        <v>2.5479090792409842E-2</v>
      </c>
      <c r="DS19" s="254">
        <v>3.6042398623597593E-2</v>
      </c>
      <c r="DT19" s="254">
        <v>3.2427320600971976E-2</v>
      </c>
      <c r="DU19" s="254">
        <v>3.2427320600971976E-2</v>
      </c>
      <c r="DV19" s="254">
        <v>3.2427320600971976E-2</v>
      </c>
      <c r="DW19" s="254">
        <v>3.2427320600971976E-2</v>
      </c>
      <c r="DX19" s="254">
        <v>3.2427320600971976E-2</v>
      </c>
      <c r="DY19" s="254">
        <v>4.0777783713255467E-2</v>
      </c>
      <c r="DZ19" s="254">
        <v>3.6986804054816913E-2</v>
      </c>
      <c r="EA19" s="254">
        <v>3.7546831059674046E-2</v>
      </c>
      <c r="EB19" s="254">
        <v>3.4899256275417123E-2</v>
      </c>
      <c r="EC19" s="254">
        <v>3.5440286904160789E-2</v>
      </c>
      <c r="ED19" s="254">
        <v>3.3971994035639108E-2</v>
      </c>
      <c r="EE19" s="254">
        <v>3.5440286904160789E-2</v>
      </c>
      <c r="EF19" s="254">
        <v>3.4235613625459793E-2</v>
      </c>
      <c r="EG19" s="254">
        <v>3.2427320600971976E-2</v>
      </c>
      <c r="EH19" s="254">
        <v>3.5360006683526457E-2</v>
      </c>
      <c r="EI19" s="254">
        <v>3.2427320600971976E-2</v>
      </c>
      <c r="EJ19" s="254">
        <v>3.2427320600971976E-2</v>
      </c>
      <c r="EK19" s="254">
        <v>3.2427320600971976E-2</v>
      </c>
      <c r="EL19" s="254">
        <v>3.2427320600971976E-2</v>
      </c>
      <c r="EM19" s="254">
        <v>3.2427320600971976E-2</v>
      </c>
      <c r="EN19" s="254">
        <v>3.2427320600971976E-2</v>
      </c>
      <c r="EO19" s="254">
        <v>3.2427320600971976E-2</v>
      </c>
      <c r="EP19" s="254">
        <v>3.2427320600971976E-2</v>
      </c>
      <c r="EQ19" s="254">
        <v>3.2427320600971976E-2</v>
      </c>
      <c r="ER19" s="254">
        <v>3.2427320600971976E-2</v>
      </c>
      <c r="ES19" s="254">
        <v>3.2427320600971976E-2</v>
      </c>
      <c r="ET19" s="254">
        <v>3.2427320600971976E-2</v>
      </c>
      <c r="EU19" s="254">
        <v>3.2427320600971976E-2</v>
      </c>
      <c r="EV19" s="254">
        <v>3.2427320600971976E-2</v>
      </c>
      <c r="EW19" s="254">
        <v>3.2427320600971976E-2</v>
      </c>
      <c r="EX19" s="254">
        <v>3.2427320600971976E-2</v>
      </c>
      <c r="EY19" s="254">
        <v>3.3895842237030571E-2</v>
      </c>
      <c r="EZ19" s="254">
        <v>3.2427320600971976E-2</v>
      </c>
      <c r="FA19" s="254">
        <v>3.2427320600971976E-2</v>
      </c>
      <c r="FB19" s="254">
        <v>3.2427320600971976E-2</v>
      </c>
      <c r="FC19" s="254">
        <v>3.2427320600971976E-2</v>
      </c>
      <c r="FD19" s="254">
        <v>3.2427320600971976E-2</v>
      </c>
      <c r="FE19" s="254">
        <v>3.2427320600971976E-2</v>
      </c>
      <c r="FF19" s="254">
        <v>3.2427320600971976E-2</v>
      </c>
      <c r="FG19" s="254">
        <v>3.2427320600971976E-2</v>
      </c>
      <c r="FH19" s="254">
        <v>3.2427320600971976E-2</v>
      </c>
      <c r="FI19" s="254">
        <v>3.2427320600971976E-2</v>
      </c>
      <c r="FJ19" s="254">
        <v>3.3015253264251809E-2</v>
      </c>
      <c r="FK19" s="254">
        <v>3.2427320600971976E-2</v>
      </c>
      <c r="FL19" s="254">
        <v>3.2427320600971976E-2</v>
      </c>
      <c r="FM19" s="254">
        <v>3.2427320600971976E-2</v>
      </c>
      <c r="FN19" s="254">
        <v>3.2427320600971976E-2</v>
      </c>
      <c r="FO19" s="254">
        <v>3.0616495476896599E-2</v>
      </c>
      <c r="FP19" s="254">
        <v>2.9408500098910606E-2</v>
      </c>
      <c r="FQ19" s="254">
        <v>2.9408500098910606E-2</v>
      </c>
      <c r="FR19" s="254">
        <v>2.9408500098910606E-2</v>
      </c>
      <c r="FS19" s="254">
        <v>2.9408500098910606E-2</v>
      </c>
      <c r="FT19" s="254">
        <v>2.9408500098910606E-2</v>
      </c>
      <c r="FU19" s="254">
        <v>2.9408500098910606E-2</v>
      </c>
      <c r="FV19" s="254">
        <v>2.9408500098910606E-2</v>
      </c>
      <c r="FW19" s="254">
        <v>2.9408500098910606E-2</v>
      </c>
      <c r="FX19" s="254">
        <v>2.9408500098910606E-2</v>
      </c>
      <c r="FY19" s="254">
        <v>2.7930244544838168E-2</v>
      </c>
      <c r="FZ19" s="254">
        <v>3.0882356078475004E-2</v>
      </c>
      <c r="GA19" s="254">
        <v>2.4715481547170626E-2</v>
      </c>
      <c r="GB19" s="254">
        <v>3.5517989820087692E-2</v>
      </c>
      <c r="GC19" s="254">
        <v>3.5517989820087692E-2</v>
      </c>
      <c r="GD19" s="254">
        <v>3.5517989820087692E-2</v>
      </c>
      <c r="GE19" s="254">
        <v>3.5440286904160789E-2</v>
      </c>
      <c r="GF19" s="254">
        <v>3.5440286904160789E-2</v>
      </c>
      <c r="GG19" s="254">
        <v>3.2427320600971976E-2</v>
      </c>
      <c r="GH19" s="254">
        <v>3.2427320600971976E-2</v>
      </c>
      <c r="GI19" s="254">
        <v>3.2427320600971976E-2</v>
      </c>
      <c r="GJ19" s="254">
        <v>3.2427320600971976E-2</v>
      </c>
      <c r="GK19" s="254">
        <v>3.2427320600971976E-2</v>
      </c>
      <c r="GL19" s="254">
        <v>3.2427320600971976E-2</v>
      </c>
      <c r="GM19" s="254">
        <v>3.2427320600971976E-2</v>
      </c>
      <c r="GN19" s="254">
        <v>3.2427320600971976E-2</v>
      </c>
      <c r="GO19" s="254">
        <v>3.2427320600971976E-2</v>
      </c>
      <c r="GP19" s="254">
        <v>3.2427320600971976E-2</v>
      </c>
      <c r="GQ19" s="254">
        <v>3.2427320600971976E-2</v>
      </c>
      <c r="GR19" s="254">
        <v>3.2427320600971976E-2</v>
      </c>
      <c r="GS19" s="254">
        <v>3.2427320600971976E-2</v>
      </c>
      <c r="GT19" s="254">
        <v>3.2427320600971976E-2</v>
      </c>
      <c r="GU19" s="254">
        <v>3.2427320600971976E-2</v>
      </c>
      <c r="GV19" s="254">
        <v>3.2427320600971976E-2</v>
      </c>
      <c r="GW19" s="254">
        <v>3.2427320600971976E-2</v>
      </c>
      <c r="GX19" s="254">
        <v>3.2427320600971976E-2</v>
      </c>
      <c r="GY19" s="254">
        <v>3.2427320600971976E-2</v>
      </c>
      <c r="GZ19" s="254">
        <v>3.2427320600971976E-2</v>
      </c>
      <c r="HA19" s="254">
        <v>3.2427320600971976E-2</v>
      </c>
      <c r="HB19" s="254">
        <v>3.2427320600971976E-2</v>
      </c>
      <c r="HC19" s="254">
        <v>2.9408500098910606E-2</v>
      </c>
      <c r="HD19" s="254">
        <v>2.9408500098910606E-2</v>
      </c>
      <c r="HE19" s="254">
        <v>2.9408500098910606E-2</v>
      </c>
      <c r="HF19" s="254">
        <v>3.8451600712160694E-2</v>
      </c>
      <c r="HG19" s="254">
        <v>3.2427320600971976E-2</v>
      </c>
      <c r="HH19" s="254">
        <v>3.2427320600971976E-2</v>
      </c>
      <c r="HI19" s="254">
        <v>2.6385959757967425E-2</v>
      </c>
      <c r="HJ19" s="254">
        <v>2.9408500098910606E-2</v>
      </c>
      <c r="HK19" s="254">
        <v>4.2347035571037583E-2</v>
      </c>
      <c r="HL19" s="254">
        <v>3.953781027519554E-2</v>
      </c>
      <c r="HM19" s="254">
        <v>3.7284080150298937E-2</v>
      </c>
      <c r="HN19" s="254">
        <v>3.6382170959830651E-2</v>
      </c>
      <c r="HO19" s="254">
        <v>4.3399071494477193E-2</v>
      </c>
      <c r="HP19" s="254">
        <v>3.6293445063200647E-2</v>
      </c>
      <c r="HQ19" s="254">
        <v>3.3051608723946302E-2</v>
      </c>
      <c r="HR19" s="254">
        <v>2.8524868453476682E-2</v>
      </c>
      <c r="HS19" s="254">
        <v>3.7012472522056639E-2</v>
      </c>
      <c r="HT19" s="254">
        <v>4.4722213090704788E-2</v>
      </c>
      <c r="HU19" s="254">
        <v>4.3812627978973229E-2</v>
      </c>
      <c r="HV19" s="254">
        <v>4.1541974822015604E-2</v>
      </c>
      <c r="HW19" s="254">
        <v>4.0181849513175383E-2</v>
      </c>
      <c r="HX19" s="254">
        <v>3.9275985306298944E-2</v>
      </c>
      <c r="HY19" s="254">
        <v>3.7012472522056639E-2</v>
      </c>
      <c r="HZ19" s="254">
        <v>3.7012472522056639E-2</v>
      </c>
      <c r="IA19" s="254">
        <v>3.7012472522056639E-2</v>
      </c>
      <c r="IB19" s="254">
        <v>3.7012472522056639E-2</v>
      </c>
      <c r="IC19" s="254">
        <v>3.4747847089879214E-2</v>
      </c>
      <c r="ID19" s="254">
        <v>3.2479792838441934E-2</v>
      </c>
      <c r="IE19" s="254">
        <v>3.2479792838441934E-2</v>
      </c>
      <c r="IF19" s="254">
        <v>3.9275985306298944E-2</v>
      </c>
      <c r="IG19" s="254">
        <v>3.9275985306298944E-2</v>
      </c>
      <c r="IH19" s="254">
        <v>3.9275985306298944E-2</v>
      </c>
      <c r="II19" s="254">
        <v>3.7012472522056639E-2</v>
      </c>
      <c r="IJ19" s="254">
        <v>3.7012472522056639E-2</v>
      </c>
      <c r="IK19" s="254">
        <v>3.4747847089879214E-2</v>
      </c>
      <c r="IL19" s="254">
        <v>3.2479792838441934E-2</v>
      </c>
      <c r="IM19" s="254">
        <v>4.1541974822015604E-2</v>
      </c>
      <c r="IN19" s="254">
        <v>3.6095313506514071E-2</v>
      </c>
      <c r="IO19" s="254">
        <v>3.9303244102212975E-2</v>
      </c>
      <c r="IP19" s="254">
        <v>3.2454127844016023E-2</v>
      </c>
      <c r="IQ19" s="254">
        <v>3.8009436670694896E-2</v>
      </c>
      <c r="IR19" s="254">
        <v>3.5579487935242016E-2</v>
      </c>
      <c r="IS19" s="254">
        <v>3.4714018494613974E-2</v>
      </c>
      <c r="IT19" s="254">
        <v>3.5440286904160789E-2</v>
      </c>
      <c r="IU19" s="254">
        <v>3.2427320600971976E-2</v>
      </c>
      <c r="IV19" s="254">
        <v>2.6385959757967425E-2</v>
      </c>
      <c r="IW19" s="254">
        <v>3.7012472522056639E-2</v>
      </c>
      <c r="IX19" s="254">
        <v>3.9275985306298944E-2</v>
      </c>
      <c r="IY19" s="254">
        <v>3.5440286904160789E-2</v>
      </c>
      <c r="IZ19" s="254">
        <v>3.2427320600971976E-2</v>
      </c>
      <c r="JA19" s="254">
        <v>3.2427320600971976E-2</v>
      </c>
      <c r="JB19" s="254">
        <v>3.5360006683526457E-2</v>
      </c>
      <c r="JC19" s="254">
        <v>3.7012472522056639E-2</v>
      </c>
      <c r="JD19" s="254">
        <v>3.7012472522056639E-2</v>
      </c>
      <c r="JE19" s="254">
        <v>3.7012472522056639E-2</v>
      </c>
      <c r="JF19" s="254">
        <v>4.3812627978973229E-2</v>
      </c>
      <c r="JG19" s="254">
        <v>3.8503917304027357E-2</v>
      </c>
      <c r="JH19" s="254">
        <v>3.5478332317801176E-2</v>
      </c>
      <c r="JI19" s="254">
        <v>3.4714018494613974E-2</v>
      </c>
      <c r="JJ19" s="254">
        <v>3.5440286904160789E-2</v>
      </c>
      <c r="JK19" s="254">
        <v>3.2427320600971976E-2</v>
      </c>
      <c r="JL19" s="254">
        <v>3.2427320600971976E-2</v>
      </c>
      <c r="JM19" s="254">
        <v>3.2427320600971976E-2</v>
      </c>
      <c r="JN19" s="254">
        <v>3.2427320600971976E-2</v>
      </c>
      <c r="JO19" s="254">
        <v>3.2427320600971976E-2</v>
      </c>
      <c r="JP19" s="254">
        <v>3.2427320600971976E-2</v>
      </c>
      <c r="JQ19" s="254">
        <v>3.2427320600971976E-2</v>
      </c>
      <c r="JR19" s="254">
        <v>3.2427320600971976E-2</v>
      </c>
      <c r="JS19" s="254">
        <v>3.2427320600971976E-2</v>
      </c>
      <c r="JT19" s="254">
        <v>3.9275985306298944E-2</v>
      </c>
      <c r="JU19" s="254">
        <v>4.1541974822015604E-2</v>
      </c>
      <c r="JV19" s="254">
        <v>3.7012472522056639E-2</v>
      </c>
      <c r="JW19" s="254">
        <v>3.9275985306298944E-2</v>
      </c>
      <c r="JX19" s="254">
        <v>3.7012472522056639E-2</v>
      </c>
      <c r="JY19" s="254">
        <v>3.7012472522056639E-2</v>
      </c>
      <c r="JZ19" s="254">
        <v>4.1541974822015604E-2</v>
      </c>
      <c r="KA19" s="254">
        <v>4.1541974822015604E-2</v>
      </c>
      <c r="KB19" s="254">
        <v>3.9275985306298944E-2</v>
      </c>
      <c r="KC19" s="254">
        <v>3.9275985306298944E-2</v>
      </c>
      <c r="KD19" s="254">
        <v>3.7012472522056639E-2</v>
      </c>
      <c r="KE19" s="254">
        <v>4.1541974822015604E-2</v>
      </c>
      <c r="KF19" s="254">
        <v>3.5220645529030925E-2</v>
      </c>
      <c r="KG19" s="254">
        <v>3.5220645529030925E-2</v>
      </c>
    </row>
    <row r="20" spans="3:293" x14ac:dyDescent="0.35">
      <c r="C20" s="244"/>
      <c r="Q20" s="255">
        <v>5.5E-2</v>
      </c>
      <c r="R20" s="251">
        <f t="shared" si="20"/>
        <v>3.3592384926176826E-2</v>
      </c>
      <c r="S20" s="198"/>
      <c r="T20" s="251">
        <v>3.720605700936884E-2</v>
      </c>
      <c r="V20" s="251">
        <f t="shared" si="21"/>
        <v>-3.6136720831920141E-3</v>
      </c>
      <c r="Z20" s="253">
        <v>5.5E-2</v>
      </c>
      <c r="AA20" s="254">
        <v>3.4503181778144043E-2</v>
      </c>
      <c r="AB20" s="254">
        <v>3.5635928378468629E-2</v>
      </c>
      <c r="AC20" s="254">
        <v>3.4384147000560361E-2</v>
      </c>
      <c r="AD20" s="254">
        <v>3.4972729855242912E-2</v>
      </c>
      <c r="AE20" s="254">
        <v>3.5735608888129766E-2</v>
      </c>
      <c r="AF20" s="254">
        <v>3.4972729855242912E-2</v>
      </c>
      <c r="AG20" s="254">
        <v>3.1197700244084192E-2</v>
      </c>
      <c r="AH20" s="254">
        <v>3.5471000920588303E-2</v>
      </c>
      <c r="AI20" s="254">
        <v>2.3503696501490534E-2</v>
      </c>
      <c r="AJ20" s="254">
        <v>2.3503696501490534E-2</v>
      </c>
      <c r="AK20" s="254">
        <v>3.3449807092683193E-2</v>
      </c>
      <c r="AL20" s="254">
        <v>3.3449807092683193E-2</v>
      </c>
      <c r="AM20" s="254">
        <v>3.6373764967038591E-2</v>
      </c>
      <c r="AN20" s="254">
        <v>2.7421556622626797E-2</v>
      </c>
      <c r="AO20" s="254">
        <v>3.6538121549857916E-2</v>
      </c>
      <c r="AP20" s="254">
        <v>3.3449807092683193E-2</v>
      </c>
      <c r="AQ20" s="254">
        <v>3.3449807092683193E-2</v>
      </c>
      <c r="AR20" s="254">
        <v>3.3449807092683193E-2</v>
      </c>
      <c r="AS20" s="254">
        <v>3.3449807092683193E-2</v>
      </c>
      <c r="AT20" s="254">
        <v>3.3449807092683193E-2</v>
      </c>
      <c r="AU20" s="254">
        <v>3.3449807092683193E-2</v>
      </c>
      <c r="AV20" s="254">
        <v>3.3449807092683193E-2</v>
      </c>
      <c r="AW20" s="254">
        <v>3.3449807092683193E-2</v>
      </c>
      <c r="AX20" s="254">
        <v>3.3449807092683193E-2</v>
      </c>
      <c r="AY20" s="254">
        <v>3.3449807092683193E-2</v>
      </c>
      <c r="AZ20" s="254">
        <v>3.4913950302547958E-2</v>
      </c>
      <c r="BA20" s="254">
        <v>3.3449807092683193E-2</v>
      </c>
      <c r="BB20" s="254">
        <v>3.0437498944673402E-2</v>
      </c>
      <c r="BC20" s="254">
        <v>3.0437498944673402E-2</v>
      </c>
      <c r="BD20" s="254">
        <v>2.9231554294692152E-2</v>
      </c>
      <c r="BE20" s="254">
        <v>2.7421556622626797E-2</v>
      </c>
      <c r="BF20" s="254">
        <v>2.7421556622626797E-2</v>
      </c>
      <c r="BG20" s="254">
        <v>3.6538121549857916E-2</v>
      </c>
      <c r="BH20" s="254">
        <v>3.6456874470703671E-2</v>
      </c>
      <c r="BI20" s="254">
        <v>3.3449807092683193E-2</v>
      </c>
      <c r="BJ20" s="254">
        <v>3.3449807092683193E-2</v>
      </c>
      <c r="BK20" s="254">
        <v>3.3449807092683193E-2</v>
      </c>
      <c r="BL20" s="254">
        <v>3.3449807092683193E-2</v>
      </c>
      <c r="BM20" s="254">
        <v>3.3449807092683193E-2</v>
      </c>
      <c r="BN20" s="254">
        <v>3.3449807092683193E-2</v>
      </c>
      <c r="BO20" s="254">
        <v>3.3449807092683193E-2</v>
      </c>
      <c r="BP20" s="254">
        <v>3.3449807092683193E-2</v>
      </c>
      <c r="BQ20" s="254">
        <v>3.0437498944673402E-2</v>
      </c>
      <c r="BR20" s="254">
        <v>3.0437498944673402E-2</v>
      </c>
      <c r="BS20" s="254">
        <v>3.0437498944673402E-2</v>
      </c>
      <c r="BT20" s="254">
        <v>3.0437498944673402E-2</v>
      </c>
      <c r="BU20" s="254">
        <v>2.7421556622626797E-2</v>
      </c>
      <c r="BV20" s="254">
        <v>2.7421556622626797E-2</v>
      </c>
      <c r="BW20" s="254">
        <v>2.7421556622626797E-2</v>
      </c>
      <c r="BX20" s="254">
        <v>2.7421556622626797E-2</v>
      </c>
      <c r="BY20" s="254">
        <v>3.3449807092683193E-2</v>
      </c>
      <c r="BZ20" s="254">
        <v>2.8896342086579985E-2</v>
      </c>
      <c r="CA20" s="254">
        <v>2.7421556622626797E-2</v>
      </c>
      <c r="CB20" s="254">
        <v>4.6914230694947712E-2</v>
      </c>
      <c r="CC20" s="254">
        <v>3.8034709822314605E-2</v>
      </c>
      <c r="CD20" s="254">
        <v>3.8034709822314605E-2</v>
      </c>
      <c r="CE20" s="254">
        <v>3.8034709822314605E-2</v>
      </c>
      <c r="CF20" s="254">
        <v>3.8034709822314605E-2</v>
      </c>
      <c r="CG20" s="254">
        <v>3.3511583905037501E-2</v>
      </c>
      <c r="CH20" s="254">
        <v>4.2556767017521757E-2</v>
      </c>
      <c r="CI20" s="254">
        <v>4.0294175838231583E-2</v>
      </c>
      <c r="CJ20" s="254">
        <v>4.0294175838231583E-2</v>
      </c>
      <c r="CK20" s="254">
        <v>4.3069645380820365E-2</v>
      </c>
      <c r="CL20" s="254">
        <v>3.8034709822314605E-2</v>
      </c>
      <c r="CM20" s="254">
        <v>3.5774663009402907E-2</v>
      </c>
      <c r="CN20" s="254">
        <v>4.0746304000471412E-2</v>
      </c>
      <c r="CO20" s="254">
        <v>3.8034709822314605E-2</v>
      </c>
      <c r="CP20" s="254">
        <v>3.3511583905037501E-2</v>
      </c>
      <c r="CQ20" s="254">
        <v>3.4503181778144043E-2</v>
      </c>
      <c r="CR20" s="254">
        <v>3.1032186382949467E-2</v>
      </c>
      <c r="CS20" s="254">
        <v>3.6434933256197288E-2</v>
      </c>
      <c r="CT20" s="254">
        <v>3.4972729855242912E-2</v>
      </c>
      <c r="CU20" s="254">
        <v>3.836793000158667E-2</v>
      </c>
      <c r="CV20" s="254">
        <v>3.6627008035304165E-2</v>
      </c>
      <c r="CW20" s="254">
        <v>3.472400875948134E-2</v>
      </c>
      <c r="CX20" s="254">
        <v>3.7182814830632349E-2</v>
      </c>
      <c r="CY20" s="254">
        <v>3.4210936499788236E-2</v>
      </c>
      <c r="CZ20" s="254">
        <v>3.4210936499788236E-2</v>
      </c>
      <c r="DA20" s="254">
        <v>3.4210936499788236E-2</v>
      </c>
      <c r="DB20" s="254">
        <v>3.5735608888129766E-2</v>
      </c>
      <c r="DC20" s="254">
        <v>3.813792829971141E-2</v>
      </c>
      <c r="DD20" s="254">
        <v>3.5735608888129766E-2</v>
      </c>
      <c r="DE20" s="254">
        <v>3.7984726485125409E-2</v>
      </c>
      <c r="DF20" s="254">
        <v>3.4972729855242912E-2</v>
      </c>
      <c r="DG20" s="254">
        <v>3.2720204355714433E-2</v>
      </c>
      <c r="DH20" s="254">
        <v>3.6499970414926475E-2</v>
      </c>
      <c r="DI20" s="254">
        <v>3.4972729855242912E-2</v>
      </c>
      <c r="DJ20" s="254">
        <v>3.5735608888129766E-2</v>
      </c>
      <c r="DK20" s="254">
        <v>3.6499970414926475E-2</v>
      </c>
      <c r="DL20" s="254">
        <v>3.4972729855242912E-2</v>
      </c>
      <c r="DM20" s="254">
        <v>4.1777906570796608E-2</v>
      </c>
      <c r="DN20" s="254">
        <v>3.4210936499788236E-2</v>
      </c>
      <c r="DO20" s="254">
        <v>3.046136676950173E-2</v>
      </c>
      <c r="DP20" s="254">
        <v>3.1480688987434169E-2</v>
      </c>
      <c r="DQ20" s="254">
        <v>2.6512618816125766E-2</v>
      </c>
      <c r="DR20" s="254">
        <v>2.6512618816125766E-2</v>
      </c>
      <c r="DS20" s="254">
        <v>3.7057933118987751E-2</v>
      </c>
      <c r="DT20" s="254">
        <v>3.3449807092683193E-2</v>
      </c>
      <c r="DU20" s="254">
        <v>3.3449807092683193E-2</v>
      </c>
      <c r="DV20" s="254">
        <v>3.3449807092683193E-2</v>
      </c>
      <c r="DW20" s="254">
        <v>3.3449807092683193E-2</v>
      </c>
      <c r="DX20" s="254">
        <v>3.3449807092683193E-2</v>
      </c>
      <c r="DY20" s="254">
        <v>4.1774632842235926E-2</v>
      </c>
      <c r="DZ20" s="254">
        <v>3.8002712830391694E-2</v>
      </c>
      <c r="EA20" s="254">
        <v>3.8543476159851764E-2</v>
      </c>
      <c r="EB20" s="254">
        <v>3.5919617367719647E-2</v>
      </c>
      <c r="EC20" s="254">
        <v>3.6456874470703671E-2</v>
      </c>
      <c r="ED20" s="254">
        <v>3.499293652701807E-2</v>
      </c>
      <c r="EE20" s="254">
        <v>3.6456874470703671E-2</v>
      </c>
      <c r="EF20" s="254">
        <v>3.5254465863840956E-2</v>
      </c>
      <c r="EG20" s="254">
        <v>3.3449807092683193E-2</v>
      </c>
      <c r="EH20" s="254">
        <v>3.6373764967038591E-2</v>
      </c>
      <c r="EI20" s="254">
        <v>3.3449807092683193E-2</v>
      </c>
      <c r="EJ20" s="254">
        <v>3.3449807092683193E-2</v>
      </c>
      <c r="EK20" s="254">
        <v>3.3449807092683193E-2</v>
      </c>
      <c r="EL20" s="254">
        <v>3.3449807092683193E-2</v>
      </c>
      <c r="EM20" s="254">
        <v>3.3449807092683193E-2</v>
      </c>
      <c r="EN20" s="254">
        <v>3.3449807092683193E-2</v>
      </c>
      <c r="EO20" s="254">
        <v>3.3449807092683193E-2</v>
      </c>
      <c r="EP20" s="254">
        <v>3.3449807092683193E-2</v>
      </c>
      <c r="EQ20" s="254">
        <v>3.3449807092683193E-2</v>
      </c>
      <c r="ER20" s="254">
        <v>3.3449807092683193E-2</v>
      </c>
      <c r="ES20" s="254">
        <v>3.3449807092683193E-2</v>
      </c>
      <c r="ET20" s="254">
        <v>3.3449807092683193E-2</v>
      </c>
      <c r="EU20" s="254">
        <v>3.3449807092683193E-2</v>
      </c>
      <c r="EV20" s="254">
        <v>3.3449807092683193E-2</v>
      </c>
      <c r="EW20" s="254">
        <v>3.3449807092683193E-2</v>
      </c>
      <c r="EX20" s="254">
        <v>3.3449807092683193E-2</v>
      </c>
      <c r="EY20" s="254">
        <v>3.4913950302547958E-2</v>
      </c>
      <c r="EZ20" s="254">
        <v>3.3449807092683193E-2</v>
      </c>
      <c r="FA20" s="254">
        <v>3.3449807092683193E-2</v>
      </c>
      <c r="FB20" s="254">
        <v>3.3449807092683193E-2</v>
      </c>
      <c r="FC20" s="254">
        <v>3.3449807092683193E-2</v>
      </c>
      <c r="FD20" s="254">
        <v>3.3449807092683193E-2</v>
      </c>
      <c r="FE20" s="254">
        <v>3.3449807092683193E-2</v>
      </c>
      <c r="FF20" s="254">
        <v>3.3449807092683193E-2</v>
      </c>
      <c r="FG20" s="254">
        <v>3.3449807092683193E-2</v>
      </c>
      <c r="FH20" s="254">
        <v>3.3449807092683193E-2</v>
      </c>
      <c r="FI20" s="254">
        <v>3.3449807092683193E-2</v>
      </c>
      <c r="FJ20" s="254">
        <v>3.4035984937033747E-2</v>
      </c>
      <c r="FK20" s="254">
        <v>3.3449807092683193E-2</v>
      </c>
      <c r="FL20" s="254">
        <v>3.3449807092683193E-2</v>
      </c>
      <c r="FM20" s="254">
        <v>3.3449807092683193E-2</v>
      </c>
      <c r="FN20" s="254">
        <v>3.3449807092683193E-2</v>
      </c>
      <c r="FO20" s="254">
        <v>3.1642875454015451E-2</v>
      </c>
      <c r="FP20" s="254">
        <v>3.0437498944673402E-2</v>
      </c>
      <c r="FQ20" s="254">
        <v>3.0437498944673402E-2</v>
      </c>
      <c r="FR20" s="254">
        <v>3.0437498944673402E-2</v>
      </c>
      <c r="FS20" s="254">
        <v>3.0437498944673402E-2</v>
      </c>
      <c r="FT20" s="254">
        <v>3.0437498944673402E-2</v>
      </c>
      <c r="FU20" s="254">
        <v>3.0437498944673402E-2</v>
      </c>
      <c r="FV20" s="254">
        <v>3.0437498944673402E-2</v>
      </c>
      <c r="FW20" s="254">
        <v>3.0437498944673402E-2</v>
      </c>
      <c r="FX20" s="254">
        <v>3.0437498944673402E-2</v>
      </c>
      <c r="FY20" s="254">
        <v>2.8963694953396013E-2</v>
      </c>
      <c r="FZ20" s="254">
        <v>3.1906932430977086E-2</v>
      </c>
      <c r="GA20" s="254">
        <v>2.5723410287402881E-2</v>
      </c>
      <c r="GB20" s="254">
        <v>3.6538121549857916E-2</v>
      </c>
      <c r="GC20" s="254">
        <v>3.6538121549857916E-2</v>
      </c>
      <c r="GD20" s="254">
        <v>3.6538121549857916E-2</v>
      </c>
      <c r="GE20" s="254">
        <v>3.6456874470703671E-2</v>
      </c>
      <c r="GF20" s="254">
        <v>3.6456874470703671E-2</v>
      </c>
      <c r="GG20" s="254">
        <v>3.3449807092683193E-2</v>
      </c>
      <c r="GH20" s="254">
        <v>3.3449807092683193E-2</v>
      </c>
      <c r="GI20" s="254">
        <v>3.3449807092683193E-2</v>
      </c>
      <c r="GJ20" s="254">
        <v>3.3449807092683193E-2</v>
      </c>
      <c r="GK20" s="254">
        <v>3.3449807092683193E-2</v>
      </c>
      <c r="GL20" s="254">
        <v>3.3449807092683193E-2</v>
      </c>
      <c r="GM20" s="254">
        <v>3.3449807092683193E-2</v>
      </c>
      <c r="GN20" s="254">
        <v>3.3449807092683193E-2</v>
      </c>
      <c r="GO20" s="254">
        <v>3.3449807092683193E-2</v>
      </c>
      <c r="GP20" s="254">
        <v>3.3449807092683193E-2</v>
      </c>
      <c r="GQ20" s="254">
        <v>3.3449807092683193E-2</v>
      </c>
      <c r="GR20" s="254">
        <v>3.3449807092683193E-2</v>
      </c>
      <c r="GS20" s="254">
        <v>3.3449807092683193E-2</v>
      </c>
      <c r="GT20" s="254">
        <v>3.3449807092683193E-2</v>
      </c>
      <c r="GU20" s="254">
        <v>3.3449807092683193E-2</v>
      </c>
      <c r="GV20" s="254">
        <v>3.3449807092683193E-2</v>
      </c>
      <c r="GW20" s="254">
        <v>3.3449807092683193E-2</v>
      </c>
      <c r="GX20" s="254">
        <v>3.3449807092683193E-2</v>
      </c>
      <c r="GY20" s="254">
        <v>3.3449807092683193E-2</v>
      </c>
      <c r="GZ20" s="254">
        <v>3.3449807092683193E-2</v>
      </c>
      <c r="HA20" s="254">
        <v>3.3449807092683193E-2</v>
      </c>
      <c r="HB20" s="254">
        <v>3.3449807092683193E-2</v>
      </c>
      <c r="HC20" s="254">
        <v>3.0437498944673402E-2</v>
      </c>
      <c r="HD20" s="254">
        <v>3.0437498944673402E-2</v>
      </c>
      <c r="HE20" s="254">
        <v>3.0437498944673402E-2</v>
      </c>
      <c r="HF20" s="254">
        <v>3.9463350892142479E-2</v>
      </c>
      <c r="HG20" s="254">
        <v>3.3449807092683193E-2</v>
      </c>
      <c r="HH20" s="254">
        <v>3.3449807092683193E-2</v>
      </c>
      <c r="HI20" s="254">
        <v>2.7421556622626797E-2</v>
      </c>
      <c r="HJ20" s="254">
        <v>3.0437498944673402E-2</v>
      </c>
      <c r="HK20" s="254">
        <v>4.3358164633596985E-2</v>
      </c>
      <c r="HL20" s="254">
        <v>4.0550746806994331E-2</v>
      </c>
      <c r="HM20" s="254">
        <v>3.8301297349653485E-2</v>
      </c>
      <c r="HN20" s="254">
        <v>3.7401250035693945E-2</v>
      </c>
      <c r="HO20" s="254">
        <v>4.4405695800410871E-2</v>
      </c>
      <c r="HP20" s="254">
        <v>3.7310661739192952E-2</v>
      </c>
      <c r="HQ20" s="254">
        <v>3.4074640911756271E-2</v>
      </c>
      <c r="HR20" s="254">
        <v>2.9559478993822941E-2</v>
      </c>
      <c r="HS20" s="254">
        <v>3.8034709822314605E-2</v>
      </c>
      <c r="HT20" s="254">
        <v>4.5732361886179795E-2</v>
      </c>
      <c r="HU20" s="254">
        <v>4.4824103248133351E-2</v>
      </c>
      <c r="HV20" s="254">
        <v>4.2556767017521757E-2</v>
      </c>
      <c r="HW20" s="254">
        <v>4.1198632355677889E-2</v>
      </c>
      <c r="HX20" s="254">
        <v>4.0294175838231583E-2</v>
      </c>
      <c r="HY20" s="254">
        <v>3.8034709822314605E-2</v>
      </c>
      <c r="HZ20" s="254">
        <v>3.8034709822314605E-2</v>
      </c>
      <c r="IA20" s="254">
        <v>3.8034709822314605E-2</v>
      </c>
      <c r="IB20" s="254">
        <v>3.8034709822314605E-2</v>
      </c>
      <c r="IC20" s="254">
        <v>3.5774663009402907E-2</v>
      </c>
      <c r="ID20" s="254">
        <v>3.3511583905037501E-2</v>
      </c>
      <c r="IE20" s="254">
        <v>3.3511583905037501E-2</v>
      </c>
      <c r="IF20" s="254">
        <v>4.0294175838231583E-2</v>
      </c>
      <c r="IG20" s="254">
        <v>4.0294175838231583E-2</v>
      </c>
      <c r="IH20" s="254">
        <v>4.0294175838231583E-2</v>
      </c>
      <c r="II20" s="254">
        <v>3.8034709822314605E-2</v>
      </c>
      <c r="IJ20" s="254">
        <v>3.8034709822314605E-2</v>
      </c>
      <c r="IK20" s="254">
        <v>3.5774663009402907E-2</v>
      </c>
      <c r="IL20" s="254">
        <v>3.3511583905037501E-2</v>
      </c>
      <c r="IM20" s="254">
        <v>4.2556767017521757E-2</v>
      </c>
      <c r="IN20" s="254">
        <v>3.7092511789502014E-2</v>
      </c>
      <c r="IO20" s="254">
        <v>4.0300366452873604E-2</v>
      </c>
      <c r="IP20" s="254">
        <v>3.3452831719008813E-2</v>
      </c>
      <c r="IQ20" s="254">
        <v>3.9006013035602471E-2</v>
      </c>
      <c r="IR20" s="254">
        <v>3.6577489854096257E-2</v>
      </c>
      <c r="IS20" s="254">
        <v>3.5735608888129766E-2</v>
      </c>
      <c r="IT20" s="254">
        <v>3.6456874470703671E-2</v>
      </c>
      <c r="IU20" s="254">
        <v>3.3449807092683193E-2</v>
      </c>
      <c r="IV20" s="254">
        <v>2.7421556622626797E-2</v>
      </c>
      <c r="IW20" s="254">
        <v>3.8034709822314605E-2</v>
      </c>
      <c r="IX20" s="254">
        <v>4.0294175838231583E-2</v>
      </c>
      <c r="IY20" s="254">
        <v>3.6456874470703671E-2</v>
      </c>
      <c r="IZ20" s="254">
        <v>3.3449807092683193E-2</v>
      </c>
      <c r="JA20" s="254">
        <v>3.3449807092683193E-2</v>
      </c>
      <c r="JB20" s="254">
        <v>3.6373764967038591E-2</v>
      </c>
      <c r="JC20" s="254">
        <v>3.8034709822314605E-2</v>
      </c>
      <c r="JD20" s="254">
        <v>3.8034709822314605E-2</v>
      </c>
      <c r="JE20" s="254">
        <v>3.8034709822314605E-2</v>
      </c>
      <c r="JF20" s="254">
        <v>4.4824103248133351E-2</v>
      </c>
      <c r="JG20" s="254">
        <v>3.9521405415759103E-2</v>
      </c>
      <c r="JH20" s="254">
        <v>3.6499970414926475E-2</v>
      </c>
      <c r="JI20" s="254">
        <v>3.5735608888129766E-2</v>
      </c>
      <c r="JJ20" s="254">
        <v>3.6456874470703671E-2</v>
      </c>
      <c r="JK20" s="254">
        <v>3.3449807092683193E-2</v>
      </c>
      <c r="JL20" s="254">
        <v>3.3449807092683193E-2</v>
      </c>
      <c r="JM20" s="254">
        <v>3.3449807092683193E-2</v>
      </c>
      <c r="JN20" s="254">
        <v>3.3449807092683193E-2</v>
      </c>
      <c r="JO20" s="254">
        <v>3.3449807092683193E-2</v>
      </c>
      <c r="JP20" s="254">
        <v>3.3449807092683193E-2</v>
      </c>
      <c r="JQ20" s="254">
        <v>3.3449807092683193E-2</v>
      </c>
      <c r="JR20" s="254">
        <v>3.3449807092683193E-2</v>
      </c>
      <c r="JS20" s="254">
        <v>3.3449807092683193E-2</v>
      </c>
      <c r="JT20" s="254">
        <v>4.0294175838231583E-2</v>
      </c>
      <c r="JU20" s="254">
        <v>4.2556767017521757E-2</v>
      </c>
      <c r="JV20" s="254">
        <v>3.8034709822314605E-2</v>
      </c>
      <c r="JW20" s="254">
        <v>4.0294175838231583E-2</v>
      </c>
      <c r="JX20" s="254">
        <v>3.8034709822314605E-2</v>
      </c>
      <c r="JY20" s="254">
        <v>3.8034709822314605E-2</v>
      </c>
      <c r="JZ20" s="254">
        <v>4.2556767017521757E-2</v>
      </c>
      <c r="KA20" s="254">
        <v>4.2556767017521757E-2</v>
      </c>
      <c r="KB20" s="254">
        <v>4.0294175838231583E-2</v>
      </c>
      <c r="KC20" s="254">
        <v>4.0294175838231583E-2</v>
      </c>
      <c r="KD20" s="254">
        <v>3.8034709822314605E-2</v>
      </c>
      <c r="KE20" s="254">
        <v>4.2556767017521757E-2</v>
      </c>
      <c r="KF20" s="254">
        <v>3.6212596933418606E-2</v>
      </c>
      <c r="KG20" s="254">
        <v>3.6212596933418606E-2</v>
      </c>
    </row>
    <row r="21" spans="3:293" x14ac:dyDescent="0.35">
      <c r="Q21" s="255">
        <v>5.6000000000000001E-2</v>
      </c>
      <c r="R21" s="251">
        <f t="shared" si="20"/>
        <v>3.461698264330957E-2</v>
      </c>
      <c r="S21" s="198"/>
      <c r="T21" s="251">
        <v>3.8224078698063484E-2</v>
      </c>
      <c r="V21" s="251">
        <f t="shared" si="21"/>
        <v>-3.6070960547539138E-3</v>
      </c>
      <c r="Z21" s="253">
        <v>5.6000000000000001E-2</v>
      </c>
      <c r="AA21" s="254">
        <v>3.55261827982154E-2</v>
      </c>
      <c r="AB21" s="254">
        <v>3.6655025142422248E-2</v>
      </c>
      <c r="AC21" s="254">
        <v>3.5408745660138408E-2</v>
      </c>
      <c r="AD21" s="254">
        <v>3.5994330674194996E-2</v>
      </c>
      <c r="AE21" s="254">
        <v>3.6757091229051797E-2</v>
      </c>
      <c r="AF21" s="254">
        <v>3.5994330674194996E-2</v>
      </c>
      <c r="AG21" s="254">
        <v>3.2225871834687725E-2</v>
      </c>
      <c r="AH21" s="254">
        <v>3.6488128590944191E-2</v>
      </c>
      <c r="AI21" s="254">
        <v>2.4543676091448585E-2</v>
      </c>
      <c r="AJ21" s="254">
        <v>2.4543676091448585E-2</v>
      </c>
      <c r="AK21" s="254">
        <v>3.4472169295232336E-2</v>
      </c>
      <c r="AL21" s="254">
        <v>3.4472169295232336E-2</v>
      </c>
      <c r="AM21" s="254">
        <v>3.7387433138667658E-2</v>
      </c>
      <c r="AN21" s="254">
        <v>2.845696821298338E-2</v>
      </c>
      <c r="AO21" s="254">
        <v>3.7558149404187224E-2</v>
      </c>
      <c r="AP21" s="254">
        <v>3.4472169295232336E-2</v>
      </c>
      <c r="AQ21" s="254">
        <v>3.4472169295232336E-2</v>
      </c>
      <c r="AR21" s="254">
        <v>3.4472169295232336E-2</v>
      </c>
      <c r="AS21" s="254">
        <v>3.4472169295232336E-2</v>
      </c>
      <c r="AT21" s="254">
        <v>3.4472169295232336E-2</v>
      </c>
      <c r="AU21" s="254">
        <v>3.4472169295232336E-2</v>
      </c>
      <c r="AV21" s="254">
        <v>3.4472169295232336E-2</v>
      </c>
      <c r="AW21" s="254">
        <v>3.4472169295232336E-2</v>
      </c>
      <c r="AX21" s="254">
        <v>3.4472169295232336E-2</v>
      </c>
      <c r="AY21" s="254">
        <v>3.4472169295232336E-2</v>
      </c>
      <c r="AZ21" s="254">
        <v>3.593195127534532E-2</v>
      </c>
      <c r="BA21" s="254">
        <v>3.4472169295232336E-2</v>
      </c>
      <c r="BB21" s="254">
        <v>3.1466343295891486E-2</v>
      </c>
      <c r="BC21" s="254">
        <v>3.1466343295891486E-2</v>
      </c>
      <c r="BD21" s="254">
        <v>3.0263016875393456E-2</v>
      </c>
      <c r="BE21" s="254">
        <v>2.845696821298338E-2</v>
      </c>
      <c r="BF21" s="254">
        <v>2.845696821298338E-2</v>
      </c>
      <c r="BG21" s="254">
        <v>3.7558149404187224E-2</v>
      </c>
      <c r="BH21" s="254">
        <v>3.7473366134848973E-2</v>
      </c>
      <c r="BI21" s="254">
        <v>3.4472169295232336E-2</v>
      </c>
      <c r="BJ21" s="254">
        <v>3.4472169295232336E-2</v>
      </c>
      <c r="BK21" s="254">
        <v>3.4472169295232336E-2</v>
      </c>
      <c r="BL21" s="254">
        <v>3.4472169295232336E-2</v>
      </c>
      <c r="BM21" s="254">
        <v>3.4472169295232336E-2</v>
      </c>
      <c r="BN21" s="254">
        <v>3.4472169295232336E-2</v>
      </c>
      <c r="BO21" s="254">
        <v>3.4472169295232336E-2</v>
      </c>
      <c r="BP21" s="254">
        <v>3.4472169295232336E-2</v>
      </c>
      <c r="BQ21" s="254">
        <v>3.1466343295891486E-2</v>
      </c>
      <c r="BR21" s="254">
        <v>3.1466343295891486E-2</v>
      </c>
      <c r="BS21" s="254">
        <v>3.1466343295891486E-2</v>
      </c>
      <c r="BT21" s="254">
        <v>3.1466343295891486E-2</v>
      </c>
      <c r="BU21" s="254">
        <v>2.845696821298338E-2</v>
      </c>
      <c r="BV21" s="254">
        <v>2.845696821298338E-2</v>
      </c>
      <c r="BW21" s="254">
        <v>2.845696821298338E-2</v>
      </c>
      <c r="BX21" s="254">
        <v>2.845696821298338E-2</v>
      </c>
      <c r="BY21" s="254">
        <v>3.4472169295232336E-2</v>
      </c>
      <c r="BZ21" s="254">
        <v>2.9927304568410973E-2</v>
      </c>
      <c r="CA21" s="254">
        <v>2.845696821298338E-2</v>
      </c>
      <c r="CB21" s="254">
        <v>4.792261192981595E-2</v>
      </c>
      <c r="CC21" s="254">
        <v>3.9056850066597315E-2</v>
      </c>
      <c r="CD21" s="254">
        <v>3.9056850066597315E-2</v>
      </c>
      <c r="CE21" s="254">
        <v>3.9056850066597315E-2</v>
      </c>
      <c r="CF21" s="254">
        <v>3.9056850066597315E-2</v>
      </c>
      <c r="CG21" s="254">
        <v>3.4543237365115775E-2</v>
      </c>
      <c r="CH21" s="254">
        <v>4.3571491887272495E-2</v>
      </c>
      <c r="CI21" s="254">
        <v>4.1312286019151712E-2</v>
      </c>
      <c r="CJ21" s="254">
        <v>4.1312286019151712E-2</v>
      </c>
      <c r="CK21" s="254">
        <v>4.4080534380179559E-2</v>
      </c>
      <c r="CL21" s="254">
        <v>3.9056850066597315E-2</v>
      </c>
      <c r="CM21" s="254">
        <v>3.6801362491740264E-2</v>
      </c>
      <c r="CN21" s="254">
        <v>4.1763680957844551E-2</v>
      </c>
      <c r="CO21" s="254">
        <v>3.9056850066597315E-2</v>
      </c>
      <c r="CP21" s="254">
        <v>3.4543237365115775E-2</v>
      </c>
      <c r="CQ21" s="254">
        <v>3.55261827982154E-2</v>
      </c>
      <c r="CR21" s="254">
        <v>3.2057604835043385E-2</v>
      </c>
      <c r="CS21" s="254">
        <v>3.7456005481111276E-2</v>
      </c>
      <c r="CT21" s="254">
        <v>3.5994330674194996E-2</v>
      </c>
      <c r="CU21" s="254">
        <v>3.9384629925815595E-2</v>
      </c>
      <c r="CV21" s="254">
        <v>3.7645439036260386E-2</v>
      </c>
      <c r="CW21" s="254">
        <v>3.5725376444741386E-2</v>
      </c>
      <c r="CX21" s="254">
        <v>3.8200743157645656E-2</v>
      </c>
      <c r="CY21" s="254">
        <v>3.5232828713094966E-2</v>
      </c>
      <c r="CZ21" s="254">
        <v>3.5232828713094966E-2</v>
      </c>
      <c r="DA21" s="254">
        <v>3.5232828713094966E-2</v>
      </c>
      <c r="DB21" s="254">
        <v>3.6757091229051797E-2</v>
      </c>
      <c r="DC21" s="254">
        <v>3.9154545227223725E-2</v>
      </c>
      <c r="DD21" s="254">
        <v>3.6757091229051797E-2</v>
      </c>
      <c r="DE21" s="254">
        <v>3.9001288321655281E-2</v>
      </c>
      <c r="DF21" s="254">
        <v>3.5994330674194996E-2</v>
      </c>
      <c r="DG21" s="254">
        <v>3.3747264835381374E-2</v>
      </c>
      <c r="DH21" s="254">
        <v>3.7521504782890736E-2</v>
      </c>
      <c r="DI21" s="254">
        <v>3.5994330674194996E-2</v>
      </c>
      <c r="DJ21" s="254">
        <v>3.6757091229051797E-2</v>
      </c>
      <c r="DK21" s="254">
        <v>3.7521504782890736E-2</v>
      </c>
      <c r="DL21" s="254">
        <v>3.5994330674194996E-2</v>
      </c>
      <c r="DM21" s="254">
        <v>4.2791674805073621E-2</v>
      </c>
      <c r="DN21" s="254">
        <v>3.5232828713094966E-2</v>
      </c>
      <c r="DO21" s="254">
        <v>3.1494107291977436E-2</v>
      </c>
      <c r="DP21" s="254">
        <v>3.2505237602822978E-2</v>
      </c>
      <c r="DQ21" s="254">
        <v>2.7545958749644495E-2</v>
      </c>
      <c r="DR21" s="254">
        <v>2.7545958749644495E-2</v>
      </c>
      <c r="DS21" s="254">
        <v>3.807337698074531E-2</v>
      </c>
      <c r="DT21" s="254">
        <v>3.4472169295232336E-2</v>
      </c>
      <c r="DU21" s="254">
        <v>3.4472169295232336E-2</v>
      </c>
      <c r="DV21" s="254">
        <v>3.4472169295232336E-2</v>
      </c>
      <c r="DW21" s="254">
        <v>3.4472169295232336E-2</v>
      </c>
      <c r="DX21" s="254">
        <v>3.4472169295232336E-2</v>
      </c>
      <c r="DY21" s="254">
        <v>4.2771462402571681E-2</v>
      </c>
      <c r="DZ21" s="254">
        <v>3.9018534232816426E-2</v>
      </c>
      <c r="EA21" s="254">
        <v>3.9540104645344742E-2</v>
      </c>
      <c r="EB21" s="254">
        <v>3.6939871289435988E-2</v>
      </c>
      <c r="EC21" s="254">
        <v>3.7473366134848973E-2</v>
      </c>
      <c r="ED21" s="254">
        <v>3.6013766069616926E-2</v>
      </c>
      <c r="EE21" s="254">
        <v>3.7473366134848973E-2</v>
      </c>
      <c r="EF21" s="254">
        <v>3.6273211138473593E-2</v>
      </c>
      <c r="EG21" s="254">
        <v>3.4472169295232336E-2</v>
      </c>
      <c r="EH21" s="254">
        <v>3.7387433138667658E-2</v>
      </c>
      <c r="EI21" s="254">
        <v>3.4472169295232336E-2</v>
      </c>
      <c r="EJ21" s="254">
        <v>3.4472169295232336E-2</v>
      </c>
      <c r="EK21" s="254">
        <v>3.4472169295232336E-2</v>
      </c>
      <c r="EL21" s="254">
        <v>3.4472169295232336E-2</v>
      </c>
      <c r="EM21" s="254">
        <v>3.4472169295232336E-2</v>
      </c>
      <c r="EN21" s="254">
        <v>3.4472169295232336E-2</v>
      </c>
      <c r="EO21" s="254">
        <v>3.4472169295232336E-2</v>
      </c>
      <c r="EP21" s="254">
        <v>3.4472169295232336E-2</v>
      </c>
      <c r="EQ21" s="254">
        <v>3.4472169295232336E-2</v>
      </c>
      <c r="ER21" s="254">
        <v>3.4472169295232336E-2</v>
      </c>
      <c r="ES21" s="254">
        <v>3.4472169295232336E-2</v>
      </c>
      <c r="ET21" s="254">
        <v>3.4472169295232336E-2</v>
      </c>
      <c r="EU21" s="254">
        <v>3.4472169295232336E-2</v>
      </c>
      <c r="EV21" s="254">
        <v>3.4472169295232336E-2</v>
      </c>
      <c r="EW21" s="254">
        <v>3.4472169295232336E-2</v>
      </c>
      <c r="EX21" s="254">
        <v>3.4472169295232336E-2</v>
      </c>
      <c r="EY21" s="254">
        <v>3.593195127534532E-2</v>
      </c>
      <c r="EZ21" s="254">
        <v>3.4472169295232336E-2</v>
      </c>
      <c r="FA21" s="254">
        <v>3.4472169295232336E-2</v>
      </c>
      <c r="FB21" s="254">
        <v>3.4472169295232336E-2</v>
      </c>
      <c r="FC21" s="254">
        <v>3.4472169295232336E-2</v>
      </c>
      <c r="FD21" s="254">
        <v>3.4472169295232336E-2</v>
      </c>
      <c r="FE21" s="254">
        <v>3.4472169295232336E-2</v>
      </c>
      <c r="FF21" s="254">
        <v>3.4472169295232336E-2</v>
      </c>
      <c r="FG21" s="254">
        <v>3.4472169295232336E-2</v>
      </c>
      <c r="FH21" s="254">
        <v>3.4472169295232336E-2</v>
      </c>
      <c r="FI21" s="254">
        <v>3.4472169295232336E-2</v>
      </c>
      <c r="FJ21" s="254">
        <v>3.5056599225222307E-2</v>
      </c>
      <c r="FK21" s="254">
        <v>3.4472169295232336E-2</v>
      </c>
      <c r="FL21" s="254">
        <v>3.4472169295232336E-2</v>
      </c>
      <c r="FM21" s="254">
        <v>3.4472169295232336E-2</v>
      </c>
      <c r="FN21" s="254">
        <v>3.4472169295232336E-2</v>
      </c>
      <c r="FO21" s="254">
        <v>3.2669113095542324E-2</v>
      </c>
      <c r="FP21" s="254">
        <v>3.1466343295891486E-2</v>
      </c>
      <c r="FQ21" s="254">
        <v>3.1466343295891486E-2</v>
      </c>
      <c r="FR21" s="254">
        <v>3.1466343295891486E-2</v>
      </c>
      <c r="FS21" s="254">
        <v>3.1466343295891486E-2</v>
      </c>
      <c r="FT21" s="254">
        <v>3.1466343295891486E-2</v>
      </c>
      <c r="FU21" s="254">
        <v>3.1466343295891486E-2</v>
      </c>
      <c r="FV21" s="254">
        <v>3.1466343295891486E-2</v>
      </c>
      <c r="FW21" s="254">
        <v>3.1466343295891486E-2</v>
      </c>
      <c r="FX21" s="254">
        <v>3.1466343295891486E-2</v>
      </c>
      <c r="FY21" s="254">
        <v>2.9996973103295188E-2</v>
      </c>
      <c r="FZ21" s="254">
        <v>3.2931371832965128E-2</v>
      </c>
      <c r="GA21" s="254">
        <v>2.6731261456274913E-2</v>
      </c>
      <c r="GB21" s="254">
        <v>3.7558149404187224E-2</v>
      </c>
      <c r="GC21" s="254">
        <v>3.7558149404187224E-2</v>
      </c>
      <c r="GD21" s="254">
        <v>3.7558149404187224E-2</v>
      </c>
      <c r="GE21" s="254">
        <v>3.7473366134848973E-2</v>
      </c>
      <c r="GF21" s="254">
        <v>3.7473366134848973E-2</v>
      </c>
      <c r="GG21" s="254">
        <v>3.4472169295232336E-2</v>
      </c>
      <c r="GH21" s="254">
        <v>3.4472169295232336E-2</v>
      </c>
      <c r="GI21" s="254">
        <v>3.4472169295232336E-2</v>
      </c>
      <c r="GJ21" s="254">
        <v>3.4472169295232336E-2</v>
      </c>
      <c r="GK21" s="254">
        <v>3.4472169295232336E-2</v>
      </c>
      <c r="GL21" s="254">
        <v>3.4472169295232336E-2</v>
      </c>
      <c r="GM21" s="254">
        <v>3.4472169295232336E-2</v>
      </c>
      <c r="GN21" s="254">
        <v>3.4472169295232336E-2</v>
      </c>
      <c r="GO21" s="254">
        <v>3.4472169295232336E-2</v>
      </c>
      <c r="GP21" s="254">
        <v>3.4472169295232336E-2</v>
      </c>
      <c r="GQ21" s="254">
        <v>3.4472169295232336E-2</v>
      </c>
      <c r="GR21" s="254">
        <v>3.4472169295232336E-2</v>
      </c>
      <c r="GS21" s="254">
        <v>3.4472169295232336E-2</v>
      </c>
      <c r="GT21" s="254">
        <v>3.4472169295232336E-2</v>
      </c>
      <c r="GU21" s="254">
        <v>3.4472169295232336E-2</v>
      </c>
      <c r="GV21" s="254">
        <v>3.4472169295232336E-2</v>
      </c>
      <c r="GW21" s="254">
        <v>3.4472169295232336E-2</v>
      </c>
      <c r="GX21" s="254">
        <v>3.4472169295232336E-2</v>
      </c>
      <c r="GY21" s="254">
        <v>3.4472169295232336E-2</v>
      </c>
      <c r="GZ21" s="254">
        <v>3.4472169295232336E-2</v>
      </c>
      <c r="HA21" s="254">
        <v>3.4472169295232336E-2</v>
      </c>
      <c r="HB21" s="254">
        <v>3.4472169295232336E-2</v>
      </c>
      <c r="HC21" s="254">
        <v>3.1466343295891486E-2</v>
      </c>
      <c r="HD21" s="254">
        <v>3.1466343295891486E-2</v>
      </c>
      <c r="HE21" s="254">
        <v>3.1466343295891486E-2</v>
      </c>
      <c r="HF21" s="254">
        <v>4.0475029848388022E-2</v>
      </c>
      <c r="HG21" s="254">
        <v>3.4472169295232336E-2</v>
      </c>
      <c r="HH21" s="254">
        <v>3.4472169295232336E-2</v>
      </c>
      <c r="HI21" s="254">
        <v>2.845696821298338E-2</v>
      </c>
      <c r="HJ21" s="254">
        <v>3.1466343295891486E-2</v>
      </c>
      <c r="HK21" s="254">
        <v>4.4369236471963003E-2</v>
      </c>
      <c r="HL21" s="254">
        <v>4.1563615286391631E-2</v>
      </c>
      <c r="HM21" s="254">
        <v>3.931842868623292E-2</v>
      </c>
      <c r="HN21" s="254">
        <v>3.84202354049894E-2</v>
      </c>
      <c r="HO21" s="254">
        <v>4.5412275392007206E-2</v>
      </c>
      <c r="HP21" s="254">
        <v>3.8327787631888377E-2</v>
      </c>
      <c r="HQ21" s="254">
        <v>3.5097553535173409E-2</v>
      </c>
      <c r="HR21" s="254">
        <v>3.0593922419208441E-2</v>
      </c>
      <c r="HS21" s="254">
        <v>3.9056850066597315E-2</v>
      </c>
      <c r="HT21" s="254">
        <v>4.6742460820039966E-2</v>
      </c>
      <c r="HU21" s="254">
        <v>4.5835523678695811E-2</v>
      </c>
      <c r="HV21" s="254">
        <v>4.3571491887272495E-2</v>
      </c>
      <c r="HW21" s="254">
        <v>4.2215340349631703E-2</v>
      </c>
      <c r="HX21" s="254">
        <v>4.1312286019151712E-2</v>
      </c>
      <c r="HY21" s="254">
        <v>3.9056850066597315E-2</v>
      </c>
      <c r="HZ21" s="254">
        <v>3.9056850066597315E-2</v>
      </c>
      <c r="IA21" s="254">
        <v>3.9056850066597315E-2</v>
      </c>
      <c r="IB21" s="254">
        <v>3.9056850066597315E-2</v>
      </c>
      <c r="IC21" s="254">
        <v>3.6801362491740264E-2</v>
      </c>
      <c r="ID21" s="254">
        <v>3.4543237365115775E-2</v>
      </c>
      <c r="IE21" s="254">
        <v>3.4543237365115775E-2</v>
      </c>
      <c r="IF21" s="254">
        <v>4.1312286019151712E-2</v>
      </c>
      <c r="IG21" s="254">
        <v>4.1312286019151712E-2</v>
      </c>
      <c r="IH21" s="254">
        <v>4.1312286019151712E-2</v>
      </c>
      <c r="II21" s="254">
        <v>3.9056850066597315E-2</v>
      </c>
      <c r="IJ21" s="254">
        <v>3.9056850066597315E-2</v>
      </c>
      <c r="IK21" s="254">
        <v>3.6801362491740264E-2</v>
      </c>
      <c r="IL21" s="254">
        <v>3.4543237365115775E-2</v>
      </c>
      <c r="IM21" s="254">
        <v>4.3571491887272495E-2</v>
      </c>
      <c r="IN21" s="254">
        <v>3.8089689979311947E-2</v>
      </c>
      <c r="IO21" s="254">
        <v>4.1297466180348241E-2</v>
      </c>
      <c r="IP21" s="254">
        <v>3.4451507591742425E-2</v>
      </c>
      <c r="IQ21" s="254">
        <v>3.9999999999999591E-2</v>
      </c>
      <c r="IR21" s="254">
        <v>3.7575474530984643E-2</v>
      </c>
      <c r="IS21" s="254">
        <v>3.6757091229051797E-2</v>
      </c>
      <c r="IT21" s="254">
        <v>3.7473366134848973E-2</v>
      </c>
      <c r="IU21" s="254">
        <v>3.4472169295232336E-2</v>
      </c>
      <c r="IV21" s="254">
        <v>2.845696821298338E-2</v>
      </c>
      <c r="IW21" s="254">
        <v>3.9056850066597315E-2</v>
      </c>
      <c r="IX21" s="254">
        <v>4.1312286019151712E-2</v>
      </c>
      <c r="IY21" s="254">
        <v>3.7473366134848973E-2</v>
      </c>
      <c r="IZ21" s="254">
        <v>3.4472169295232336E-2</v>
      </c>
      <c r="JA21" s="254">
        <v>3.4472169295232336E-2</v>
      </c>
      <c r="JB21" s="254">
        <v>3.7387433138667658E-2</v>
      </c>
      <c r="JC21" s="254">
        <v>3.9056850066597315E-2</v>
      </c>
      <c r="JD21" s="254">
        <v>3.9056850066597315E-2</v>
      </c>
      <c r="JE21" s="254">
        <v>3.9056850066597315E-2</v>
      </c>
      <c r="JF21" s="254">
        <v>4.5835523678695811E-2</v>
      </c>
      <c r="JG21" s="254">
        <v>4.0538811783603634E-2</v>
      </c>
      <c r="JH21" s="254">
        <v>3.7521504782890736E-2</v>
      </c>
      <c r="JI21" s="254">
        <v>3.6757091229051797E-2</v>
      </c>
      <c r="JJ21" s="254">
        <v>3.7473366134848973E-2</v>
      </c>
      <c r="JK21" s="254">
        <v>3.4472169295232336E-2</v>
      </c>
      <c r="JL21" s="254">
        <v>3.4472169295232336E-2</v>
      </c>
      <c r="JM21" s="254">
        <v>3.4472169295232336E-2</v>
      </c>
      <c r="JN21" s="254">
        <v>3.4472169295232336E-2</v>
      </c>
      <c r="JO21" s="254">
        <v>3.4472169295232336E-2</v>
      </c>
      <c r="JP21" s="254">
        <v>3.4472169295232336E-2</v>
      </c>
      <c r="JQ21" s="254">
        <v>3.4472169295232336E-2</v>
      </c>
      <c r="JR21" s="254">
        <v>3.4472169295232336E-2</v>
      </c>
      <c r="JS21" s="254">
        <v>3.4472169295232336E-2</v>
      </c>
      <c r="JT21" s="254">
        <v>4.1312286019151712E-2</v>
      </c>
      <c r="JU21" s="254">
        <v>4.3571491887272495E-2</v>
      </c>
      <c r="JV21" s="254">
        <v>3.9056850066597315E-2</v>
      </c>
      <c r="JW21" s="254">
        <v>4.1312286019151712E-2</v>
      </c>
      <c r="JX21" s="254">
        <v>3.9056850066597315E-2</v>
      </c>
      <c r="JY21" s="254">
        <v>3.9056850066597315E-2</v>
      </c>
      <c r="JZ21" s="254">
        <v>4.3571491887272495E-2</v>
      </c>
      <c r="KA21" s="254">
        <v>4.3571491887272495E-2</v>
      </c>
      <c r="KB21" s="254">
        <v>4.1312286019151712E-2</v>
      </c>
      <c r="KC21" s="254">
        <v>4.1312286019151712E-2</v>
      </c>
      <c r="KD21" s="254">
        <v>3.9056850066597315E-2</v>
      </c>
      <c r="KE21" s="254">
        <v>4.3571491887272495E-2</v>
      </c>
      <c r="KF21" s="254">
        <v>3.7204550749597498E-2</v>
      </c>
      <c r="KG21" s="254">
        <v>3.7204550749597498E-2</v>
      </c>
    </row>
    <row r="22" spans="3:293" x14ac:dyDescent="0.35">
      <c r="Q22" s="255">
        <v>5.7000000000000002E-2</v>
      </c>
      <c r="R22" s="251">
        <f t="shared" si="20"/>
        <v>3.564145247486928E-2</v>
      </c>
      <c r="S22" s="198"/>
      <c r="T22" s="251">
        <v>3.9242008512490573E-2</v>
      </c>
      <c r="V22" s="251">
        <f t="shared" si="21"/>
        <v>-3.6005560376212928E-3</v>
      </c>
      <c r="Z22" s="253">
        <v>5.7000000000000002E-2</v>
      </c>
      <c r="AA22" s="254">
        <v>3.6549068201317203E-2</v>
      </c>
      <c r="AB22" s="254">
        <v>3.7674021088044851E-2</v>
      </c>
      <c r="AC22" s="254">
        <v>3.6433223713016938E-2</v>
      </c>
      <c r="AD22" s="254">
        <v>3.7015819095274516E-2</v>
      </c>
      <c r="AE22" s="254">
        <v>3.7778466054050552E-2</v>
      </c>
      <c r="AF22" s="254">
        <v>3.7015819095274516E-2</v>
      </c>
      <c r="AG22" s="254">
        <v>3.325389607124829E-2</v>
      </c>
      <c r="AH22" s="254">
        <v>3.7505153809767489E-2</v>
      </c>
      <c r="AI22" s="254">
        <v>2.558343737733404E-2</v>
      </c>
      <c r="AJ22" s="254">
        <v>2.558343737733404E-2</v>
      </c>
      <c r="AK22" s="254">
        <v>3.5494407820955587E-2</v>
      </c>
      <c r="AL22" s="254">
        <v>3.5494407820955587E-2</v>
      </c>
      <c r="AM22" s="254">
        <v>3.8401011640801563E-2</v>
      </c>
      <c r="AN22" s="254">
        <v>2.9492195435737445E-2</v>
      </c>
      <c r="AO22" s="254">
        <v>3.8578073898373866E-2</v>
      </c>
      <c r="AP22" s="254">
        <v>3.5494407820955587E-2</v>
      </c>
      <c r="AQ22" s="254">
        <v>3.5494407820955587E-2</v>
      </c>
      <c r="AR22" s="254">
        <v>3.5494407820955587E-2</v>
      </c>
      <c r="AS22" s="254">
        <v>3.5494407820955587E-2</v>
      </c>
      <c r="AT22" s="254">
        <v>3.5494407820955587E-2</v>
      </c>
      <c r="AU22" s="254">
        <v>3.5494407820955587E-2</v>
      </c>
      <c r="AV22" s="254">
        <v>3.5494407820955587E-2</v>
      </c>
      <c r="AW22" s="254">
        <v>3.5494407820955587E-2</v>
      </c>
      <c r="AX22" s="254">
        <v>3.5494407820955587E-2</v>
      </c>
      <c r="AY22" s="254">
        <v>3.5494407820955587E-2</v>
      </c>
      <c r="AZ22" s="254">
        <v>3.6949845681862881E-2</v>
      </c>
      <c r="BA22" s="254">
        <v>3.5494407820955587E-2</v>
      </c>
      <c r="BB22" s="254">
        <v>3.2495033909751392E-2</v>
      </c>
      <c r="BC22" s="254">
        <v>3.2495033909751392E-2</v>
      </c>
      <c r="BD22" s="254">
        <v>3.1294313531779139E-2</v>
      </c>
      <c r="BE22" s="254">
        <v>2.9492195435737445E-2</v>
      </c>
      <c r="BF22" s="254">
        <v>2.9492195435737445E-2</v>
      </c>
      <c r="BG22" s="254">
        <v>3.8578073898373866E-2</v>
      </c>
      <c r="BH22" s="254">
        <v>3.8489762371819669E-2</v>
      </c>
      <c r="BI22" s="254">
        <v>3.5494407820955587E-2</v>
      </c>
      <c r="BJ22" s="254">
        <v>3.5494407820955587E-2</v>
      </c>
      <c r="BK22" s="254">
        <v>3.5494407820955587E-2</v>
      </c>
      <c r="BL22" s="254">
        <v>3.5494407820955587E-2</v>
      </c>
      <c r="BM22" s="254">
        <v>3.5494407820955587E-2</v>
      </c>
      <c r="BN22" s="254">
        <v>3.5494407820955587E-2</v>
      </c>
      <c r="BO22" s="254">
        <v>3.5494407820955587E-2</v>
      </c>
      <c r="BP22" s="254">
        <v>3.5494407820955587E-2</v>
      </c>
      <c r="BQ22" s="254">
        <v>3.2495033909751392E-2</v>
      </c>
      <c r="BR22" s="254">
        <v>3.2495033909751392E-2</v>
      </c>
      <c r="BS22" s="254">
        <v>3.2495033909751392E-2</v>
      </c>
      <c r="BT22" s="254">
        <v>3.2495033909751392E-2</v>
      </c>
      <c r="BU22" s="254">
        <v>2.9492195435737445E-2</v>
      </c>
      <c r="BV22" s="254">
        <v>2.9492195435737445E-2</v>
      </c>
      <c r="BW22" s="254">
        <v>2.9492195435737445E-2</v>
      </c>
      <c r="BX22" s="254">
        <v>2.9492195435737445E-2</v>
      </c>
      <c r="BY22" s="254">
        <v>3.5494407820955587E-2</v>
      </c>
      <c r="BZ22" s="254">
        <v>3.0958100486351059E-2</v>
      </c>
      <c r="CA22" s="254">
        <v>2.9492195435737445E-2</v>
      </c>
      <c r="CB22" s="254">
        <v>4.89309499717685E-2</v>
      </c>
      <c r="CC22" s="254">
        <v>4.0078893735409515E-2</v>
      </c>
      <c r="CD22" s="254">
        <v>4.0078893735409515E-2</v>
      </c>
      <c r="CE22" s="254">
        <v>4.0078893735409515E-2</v>
      </c>
      <c r="CF22" s="254">
        <v>4.0078893735409515E-2</v>
      </c>
      <c r="CG22" s="254">
        <v>3.5574753905184719E-2</v>
      </c>
      <c r="CH22" s="254">
        <v>4.4586149762178895E-2</v>
      </c>
      <c r="CI22" s="254">
        <v>4.2330316244657107E-2</v>
      </c>
      <c r="CJ22" s="254">
        <v>4.2330316244657107E-2</v>
      </c>
      <c r="CK22" s="254">
        <v>4.5091369650400948E-2</v>
      </c>
      <c r="CL22" s="254">
        <v>4.0078893735409515E-2</v>
      </c>
      <c r="CM22" s="254">
        <v>3.7827946116007816E-2</v>
      </c>
      <c r="CN22" s="254">
        <v>4.278098088815252E-2</v>
      </c>
      <c r="CO22" s="254">
        <v>4.0078893735409515E-2</v>
      </c>
      <c r="CP22" s="254">
        <v>3.5574753905184719E-2</v>
      </c>
      <c r="CQ22" s="254">
        <v>3.6549068201317203E-2</v>
      </c>
      <c r="CR22" s="254">
        <v>3.3082879381447716E-2</v>
      </c>
      <c r="CS22" s="254">
        <v>3.8476974032296773E-2</v>
      </c>
      <c r="CT22" s="254">
        <v>3.7015819095274516E-2</v>
      </c>
      <c r="CU22" s="254">
        <v>4.0401244721239848E-2</v>
      </c>
      <c r="CV22" s="254">
        <v>3.8663772644000227E-2</v>
      </c>
      <c r="CW22" s="254">
        <v>3.6726710715905275E-2</v>
      </c>
      <c r="CX22" s="254">
        <v>3.9218580858422003E-2</v>
      </c>
      <c r="CY22" s="254">
        <v>3.6254603124331375E-2</v>
      </c>
      <c r="CZ22" s="254">
        <v>3.6254603124331375E-2</v>
      </c>
      <c r="DA22" s="254">
        <v>3.6254603124331375E-2</v>
      </c>
      <c r="DB22" s="254">
        <v>3.7778466054050552E-2</v>
      </c>
      <c r="DC22" s="254">
        <v>4.017107600801606E-2</v>
      </c>
      <c r="DD22" s="254">
        <v>3.7778466054050552E-2</v>
      </c>
      <c r="DE22" s="254">
        <v>4.0017763332922174E-2</v>
      </c>
      <c r="DF22" s="254">
        <v>3.7015819095274516E-2</v>
      </c>
      <c r="DG22" s="254">
        <v>3.4774190202263355E-2</v>
      </c>
      <c r="DH22" s="254">
        <v>3.8542935936926259E-2</v>
      </c>
      <c r="DI22" s="254">
        <v>3.7015819095274516E-2</v>
      </c>
      <c r="DJ22" s="254">
        <v>3.7778466054050552E-2</v>
      </c>
      <c r="DK22" s="254">
        <v>3.8542935936926259E-2</v>
      </c>
      <c r="DL22" s="254">
        <v>3.7015819095274516E-2</v>
      </c>
      <c r="DM22" s="254">
        <v>4.3805376117310724E-2</v>
      </c>
      <c r="DN22" s="254">
        <v>3.6254603124331375E-2</v>
      </c>
      <c r="DO22" s="254">
        <v>3.2526689169845691E-2</v>
      </c>
      <c r="DP22" s="254">
        <v>3.3529646135693314E-2</v>
      </c>
      <c r="DQ22" s="254">
        <v>2.8579111499183352E-2</v>
      </c>
      <c r="DR22" s="254">
        <v>2.8579111499183352E-2</v>
      </c>
      <c r="DS22" s="254">
        <v>3.9088730658253246E-2</v>
      </c>
      <c r="DT22" s="254">
        <v>3.5494407820955587E-2</v>
      </c>
      <c r="DU22" s="254">
        <v>3.5494407820955587E-2</v>
      </c>
      <c r="DV22" s="254">
        <v>3.5494407820955587E-2</v>
      </c>
      <c r="DW22" s="254">
        <v>3.5494407820955587E-2</v>
      </c>
      <c r="DX22" s="254">
        <v>3.5494407820955587E-2</v>
      </c>
      <c r="DY22" s="254">
        <v>4.3768272499802308E-2</v>
      </c>
      <c r="DZ22" s="254">
        <v>4.0034268695128716E-2</v>
      </c>
      <c r="EA22" s="254">
        <v>4.0536716604910206E-2</v>
      </c>
      <c r="EB22" s="254">
        <v>3.796001857251996E-2</v>
      </c>
      <c r="EC22" s="254">
        <v>3.8489762371819669E-2</v>
      </c>
      <c r="ED22" s="254">
        <v>3.70344832234486E-2</v>
      </c>
      <c r="EE22" s="254">
        <v>3.8489762371819669E-2</v>
      </c>
      <c r="EF22" s="254">
        <v>3.7291849978247305E-2</v>
      </c>
      <c r="EG22" s="254">
        <v>3.5494407820955587E-2</v>
      </c>
      <c r="EH22" s="254">
        <v>3.8401011640801563E-2</v>
      </c>
      <c r="EI22" s="254">
        <v>3.5494407820955587E-2</v>
      </c>
      <c r="EJ22" s="254">
        <v>3.5494407820955587E-2</v>
      </c>
      <c r="EK22" s="254">
        <v>3.5494407820955587E-2</v>
      </c>
      <c r="EL22" s="254">
        <v>3.5494407820955587E-2</v>
      </c>
      <c r="EM22" s="254">
        <v>3.5494407820955587E-2</v>
      </c>
      <c r="EN22" s="254">
        <v>3.5494407820955587E-2</v>
      </c>
      <c r="EO22" s="254">
        <v>3.5494407820955587E-2</v>
      </c>
      <c r="EP22" s="254">
        <v>3.5494407820955587E-2</v>
      </c>
      <c r="EQ22" s="254">
        <v>3.5494407820955587E-2</v>
      </c>
      <c r="ER22" s="254">
        <v>3.5494407820955587E-2</v>
      </c>
      <c r="ES22" s="254">
        <v>3.5494407820955587E-2</v>
      </c>
      <c r="ET22" s="254">
        <v>3.5494407820955587E-2</v>
      </c>
      <c r="EU22" s="254">
        <v>3.5494407820955587E-2</v>
      </c>
      <c r="EV22" s="254">
        <v>3.5494407820955587E-2</v>
      </c>
      <c r="EW22" s="254">
        <v>3.5494407820955587E-2</v>
      </c>
      <c r="EX22" s="254">
        <v>3.5494407820955587E-2</v>
      </c>
      <c r="EY22" s="254">
        <v>3.6949845681862881E-2</v>
      </c>
      <c r="EZ22" s="254">
        <v>3.5494407820955587E-2</v>
      </c>
      <c r="FA22" s="254">
        <v>3.5494407820955587E-2</v>
      </c>
      <c r="FB22" s="254">
        <v>3.5494407820955587E-2</v>
      </c>
      <c r="FC22" s="254">
        <v>3.5494407820955587E-2</v>
      </c>
      <c r="FD22" s="254">
        <v>3.5494407820955587E-2</v>
      </c>
      <c r="FE22" s="254">
        <v>3.5494407820955587E-2</v>
      </c>
      <c r="FF22" s="254">
        <v>3.5494407820955587E-2</v>
      </c>
      <c r="FG22" s="254">
        <v>3.5494407820955587E-2</v>
      </c>
      <c r="FH22" s="254">
        <v>3.5494407820955587E-2</v>
      </c>
      <c r="FI22" s="254">
        <v>3.5494407820955587E-2</v>
      </c>
      <c r="FJ22" s="254">
        <v>3.6077096706572664E-2</v>
      </c>
      <c r="FK22" s="254">
        <v>3.5494407820955587E-2</v>
      </c>
      <c r="FL22" s="254">
        <v>3.5494407820955587E-2</v>
      </c>
      <c r="FM22" s="254">
        <v>3.5494407820955587E-2</v>
      </c>
      <c r="FN22" s="254">
        <v>3.5494407820955587E-2</v>
      </c>
      <c r="FO22" s="254">
        <v>3.369520910014745E-2</v>
      </c>
      <c r="FP22" s="254">
        <v>3.2495033909751392E-2</v>
      </c>
      <c r="FQ22" s="254">
        <v>3.2495033909751392E-2</v>
      </c>
      <c r="FR22" s="254">
        <v>3.2495033909751392E-2</v>
      </c>
      <c r="FS22" s="254">
        <v>3.2495033909751392E-2</v>
      </c>
      <c r="FT22" s="254">
        <v>3.2495033909751392E-2</v>
      </c>
      <c r="FU22" s="254">
        <v>3.2495033909751392E-2</v>
      </c>
      <c r="FV22" s="254">
        <v>3.2495033909751392E-2</v>
      </c>
      <c r="FW22" s="254">
        <v>3.2495033909751392E-2</v>
      </c>
      <c r="FX22" s="254">
        <v>3.2495033909751392E-2</v>
      </c>
      <c r="FY22" s="254">
        <v>3.1030079842444991E-2</v>
      </c>
      <c r="FZ22" s="254">
        <v>3.3955674952801607E-2</v>
      </c>
      <c r="GA22" s="254">
        <v>2.7739035419184876E-2</v>
      </c>
      <c r="GB22" s="254">
        <v>3.8578073898373866E-2</v>
      </c>
      <c r="GC22" s="254">
        <v>3.8578073898373866E-2</v>
      </c>
      <c r="GD22" s="254">
        <v>3.8578073898373866E-2</v>
      </c>
      <c r="GE22" s="254">
        <v>3.8489762371819669E-2</v>
      </c>
      <c r="GF22" s="254">
        <v>3.8489762371819669E-2</v>
      </c>
      <c r="GG22" s="254">
        <v>3.5494407820955587E-2</v>
      </c>
      <c r="GH22" s="254">
        <v>3.5494407820955587E-2</v>
      </c>
      <c r="GI22" s="254">
        <v>3.5494407820955587E-2</v>
      </c>
      <c r="GJ22" s="254">
        <v>3.5494407820955587E-2</v>
      </c>
      <c r="GK22" s="254">
        <v>3.5494407820955587E-2</v>
      </c>
      <c r="GL22" s="254">
        <v>3.5494407820955587E-2</v>
      </c>
      <c r="GM22" s="254">
        <v>3.5494407820955587E-2</v>
      </c>
      <c r="GN22" s="254">
        <v>3.5494407820955587E-2</v>
      </c>
      <c r="GO22" s="254">
        <v>3.5494407820955587E-2</v>
      </c>
      <c r="GP22" s="254">
        <v>3.5494407820955587E-2</v>
      </c>
      <c r="GQ22" s="254">
        <v>3.5494407820955587E-2</v>
      </c>
      <c r="GR22" s="254">
        <v>3.5494407820955587E-2</v>
      </c>
      <c r="GS22" s="254">
        <v>3.5494407820955587E-2</v>
      </c>
      <c r="GT22" s="254">
        <v>3.5494407820955587E-2</v>
      </c>
      <c r="GU22" s="254">
        <v>3.5494407820955587E-2</v>
      </c>
      <c r="GV22" s="254">
        <v>3.5494407820955587E-2</v>
      </c>
      <c r="GW22" s="254">
        <v>3.5494407820955587E-2</v>
      </c>
      <c r="GX22" s="254">
        <v>3.5494407820955587E-2</v>
      </c>
      <c r="GY22" s="254">
        <v>3.5494407820955587E-2</v>
      </c>
      <c r="GZ22" s="254">
        <v>3.5494407820955587E-2</v>
      </c>
      <c r="HA22" s="254">
        <v>3.5494407820955587E-2</v>
      </c>
      <c r="HB22" s="254">
        <v>3.5494407820955587E-2</v>
      </c>
      <c r="HC22" s="254">
        <v>3.2495033909751392E-2</v>
      </c>
      <c r="HD22" s="254">
        <v>3.2495033909751392E-2</v>
      </c>
      <c r="HE22" s="254">
        <v>3.2495033909751392E-2</v>
      </c>
      <c r="HF22" s="254">
        <v>4.1486637934010862E-2</v>
      </c>
      <c r="HG22" s="254">
        <v>3.5494407820955587E-2</v>
      </c>
      <c r="HH22" s="254">
        <v>3.5494407820955587E-2</v>
      </c>
      <c r="HI22" s="254">
        <v>2.9492195435737445E-2</v>
      </c>
      <c r="HJ22" s="254">
        <v>3.2495033909751392E-2</v>
      </c>
      <c r="HK22" s="254">
        <v>4.5380251367512336E-2</v>
      </c>
      <c r="HL22" s="254">
        <v>4.2576416048579535E-2</v>
      </c>
      <c r="HM22" s="254">
        <v>4.0335474584921371E-2</v>
      </c>
      <c r="HN22" s="254">
        <v>3.9439127532028939E-2</v>
      </c>
      <c r="HO22" s="254">
        <v>4.641881048968477E-2</v>
      </c>
      <c r="HP22" s="254">
        <v>3.9344823190599287E-2</v>
      </c>
      <c r="HQ22" s="254">
        <v>3.6120347183383306E-2</v>
      </c>
      <c r="HR22" s="254">
        <v>3.1628199552576897E-2</v>
      </c>
      <c r="HS22" s="254">
        <v>4.0078893735409515E-2</v>
      </c>
      <c r="HT22" s="254">
        <v>4.7752510137648585E-2</v>
      </c>
      <c r="HU22" s="254">
        <v>4.6846889540312908E-2</v>
      </c>
      <c r="HV22" s="254">
        <v>4.4586149762178895E-2</v>
      </c>
      <c r="HW22" s="254">
        <v>4.3231973863069761E-2</v>
      </c>
      <c r="HX22" s="254">
        <v>4.2330316244657107E-2</v>
      </c>
      <c r="HY22" s="254">
        <v>4.0078893735409515E-2</v>
      </c>
      <c r="HZ22" s="254">
        <v>4.0078893735409515E-2</v>
      </c>
      <c r="IA22" s="254">
        <v>4.0078893735409515E-2</v>
      </c>
      <c r="IB22" s="254">
        <v>4.0078893735409515E-2</v>
      </c>
      <c r="IC22" s="254">
        <v>3.7827946116007816E-2</v>
      </c>
      <c r="ID22" s="254">
        <v>3.5574753905184719E-2</v>
      </c>
      <c r="IE22" s="254">
        <v>3.5574753905184719E-2</v>
      </c>
      <c r="IF22" s="254">
        <v>4.2330316244657107E-2</v>
      </c>
      <c r="IG22" s="254">
        <v>4.2330316244657107E-2</v>
      </c>
      <c r="IH22" s="254">
        <v>4.2330316244657107E-2</v>
      </c>
      <c r="II22" s="254">
        <v>4.0078893735409515E-2</v>
      </c>
      <c r="IJ22" s="254">
        <v>4.0078893735409515E-2</v>
      </c>
      <c r="IK22" s="254">
        <v>3.7827946116007816E-2</v>
      </c>
      <c r="IL22" s="254">
        <v>3.5574753905184719E-2</v>
      </c>
      <c r="IM22" s="254">
        <v>4.4586149762178895E-2</v>
      </c>
      <c r="IN22" s="254">
        <v>3.9086848168439436E-2</v>
      </c>
      <c r="IO22" s="254">
        <v>4.2294543394483242E-2</v>
      </c>
      <c r="IP22" s="254">
        <v>3.5450155594613175E-2</v>
      </c>
      <c r="IQ22" s="254">
        <v>3.9999999999999591E-2</v>
      </c>
      <c r="IR22" s="254">
        <v>3.8573442042604933E-2</v>
      </c>
      <c r="IS22" s="254">
        <v>3.7778466054050552E-2</v>
      </c>
      <c r="IT22" s="254">
        <v>3.8489762371819669E-2</v>
      </c>
      <c r="IU22" s="254">
        <v>3.5494407820955587E-2</v>
      </c>
      <c r="IV22" s="254">
        <v>2.9492195435737445E-2</v>
      </c>
      <c r="IW22" s="254">
        <v>4.0078893735409515E-2</v>
      </c>
      <c r="IX22" s="254">
        <v>4.2330316244657107E-2</v>
      </c>
      <c r="IY22" s="254">
        <v>3.8489762371819669E-2</v>
      </c>
      <c r="IZ22" s="254">
        <v>3.5494407820955587E-2</v>
      </c>
      <c r="JA22" s="254">
        <v>3.5494407820955587E-2</v>
      </c>
      <c r="JB22" s="254">
        <v>3.8401011640801563E-2</v>
      </c>
      <c r="JC22" s="254">
        <v>4.0078893735409515E-2</v>
      </c>
      <c r="JD22" s="254">
        <v>4.0078893735409515E-2</v>
      </c>
      <c r="JE22" s="254">
        <v>4.0078893735409515E-2</v>
      </c>
      <c r="JF22" s="254">
        <v>4.6846889540312908E-2</v>
      </c>
      <c r="JG22" s="254">
        <v>4.1556136811164546E-2</v>
      </c>
      <c r="JH22" s="254">
        <v>3.8542935936926259E-2</v>
      </c>
      <c r="JI22" s="254">
        <v>3.7778466054050552E-2</v>
      </c>
      <c r="JJ22" s="254">
        <v>3.8489762371819669E-2</v>
      </c>
      <c r="JK22" s="254">
        <v>3.5494407820955587E-2</v>
      </c>
      <c r="JL22" s="254">
        <v>3.5494407820955587E-2</v>
      </c>
      <c r="JM22" s="254">
        <v>3.5494407820955587E-2</v>
      </c>
      <c r="JN22" s="254">
        <v>3.5494407820955587E-2</v>
      </c>
      <c r="JO22" s="254">
        <v>3.5494407820955587E-2</v>
      </c>
      <c r="JP22" s="254">
        <v>3.5494407820955587E-2</v>
      </c>
      <c r="JQ22" s="254">
        <v>3.5494407820955587E-2</v>
      </c>
      <c r="JR22" s="254">
        <v>3.5494407820955587E-2</v>
      </c>
      <c r="JS22" s="254">
        <v>3.5494407820955587E-2</v>
      </c>
      <c r="JT22" s="254">
        <v>4.2330316244657107E-2</v>
      </c>
      <c r="JU22" s="254">
        <v>4.4586149762178895E-2</v>
      </c>
      <c r="JV22" s="254">
        <v>4.0078893735409515E-2</v>
      </c>
      <c r="JW22" s="254">
        <v>4.2330316244657107E-2</v>
      </c>
      <c r="JX22" s="254">
        <v>4.0078893735409515E-2</v>
      </c>
      <c r="JY22" s="254">
        <v>4.0078893735409515E-2</v>
      </c>
      <c r="JZ22" s="254">
        <v>4.4586149762178895E-2</v>
      </c>
      <c r="KA22" s="254">
        <v>4.4586149762178895E-2</v>
      </c>
      <c r="KB22" s="254">
        <v>4.2330316244657107E-2</v>
      </c>
      <c r="KC22" s="254">
        <v>4.2330316244657107E-2</v>
      </c>
      <c r="KD22" s="254">
        <v>4.0078893735409515E-2</v>
      </c>
      <c r="KE22" s="254">
        <v>4.4586149762178895E-2</v>
      </c>
      <c r="KF22" s="254">
        <v>3.8196506957318466E-2</v>
      </c>
      <c r="KG22" s="254">
        <v>3.8196506957318466E-2</v>
      </c>
    </row>
    <row r="23" spans="3:293" x14ac:dyDescent="0.35">
      <c r="Q23" s="255">
        <v>5.8000000000000003E-2</v>
      </c>
      <c r="R23" s="251">
        <f t="shared" si="20"/>
        <v>3.666579504924522E-2</v>
      </c>
      <c r="S23" s="198"/>
      <c r="T23" s="251">
        <v>4.0259846905110551E-2</v>
      </c>
      <c r="V23" s="251">
        <f t="shared" si="21"/>
        <v>-3.5940518558653309E-3</v>
      </c>
      <c r="Z23" s="253">
        <v>5.8000000000000003E-2</v>
      </c>
      <c r="AA23" s="254">
        <v>3.7571838558663639E-2</v>
      </c>
      <c r="AB23" s="254">
        <v>3.869291671313202E-2</v>
      </c>
      <c r="AC23" s="254">
        <v>3.7457581757734282E-2</v>
      </c>
      <c r="AD23" s="254">
        <v>3.8037195675318936E-2</v>
      </c>
      <c r="AE23" s="254">
        <v>3.8799733896508481E-2</v>
      </c>
      <c r="AF23" s="254">
        <v>3.8037195675318936E-2</v>
      </c>
      <c r="AG23" s="254">
        <v>3.4281773678011662E-2</v>
      </c>
      <c r="AH23" s="254">
        <v>3.8522077081323935E-2</v>
      </c>
      <c r="AI23" s="254">
        <v>2.6622981412856239E-2</v>
      </c>
      <c r="AJ23" s="254">
        <v>2.6622981412856239E-2</v>
      </c>
      <c r="AK23" s="254">
        <v>3.6516523278507185E-2</v>
      </c>
      <c r="AL23" s="254">
        <v>3.6516523278507185E-2</v>
      </c>
      <c r="AM23" s="254">
        <v>3.9414500913188322E-2</v>
      </c>
      <c r="AN23" s="254">
        <v>3.0527239192157829E-2</v>
      </c>
      <c r="AO23" s="254">
        <v>3.9597895544563944E-2</v>
      </c>
      <c r="AP23" s="254">
        <v>3.6516523278507185E-2</v>
      </c>
      <c r="AQ23" s="254">
        <v>3.6516523278507185E-2</v>
      </c>
      <c r="AR23" s="254">
        <v>3.6516523278507185E-2</v>
      </c>
      <c r="AS23" s="254">
        <v>3.6516523278507185E-2</v>
      </c>
      <c r="AT23" s="254">
        <v>3.6516523278507185E-2</v>
      </c>
      <c r="AU23" s="254">
        <v>3.6516523278507185E-2</v>
      </c>
      <c r="AV23" s="254">
        <v>3.6516523278507185E-2</v>
      </c>
      <c r="AW23" s="254">
        <v>3.6516523278507185E-2</v>
      </c>
      <c r="AX23" s="254">
        <v>3.6516523278507185E-2</v>
      </c>
      <c r="AY23" s="254">
        <v>3.6516523278507185E-2</v>
      </c>
      <c r="AZ23" s="254">
        <v>3.796763404539294E-2</v>
      </c>
      <c r="BA23" s="254">
        <v>3.6516523278507185E-2</v>
      </c>
      <c r="BB23" s="254">
        <v>3.3523571538905728E-2</v>
      </c>
      <c r="BC23" s="254">
        <v>3.3523571538905728E-2</v>
      </c>
      <c r="BD23" s="254">
        <v>3.2325445075399806E-2</v>
      </c>
      <c r="BE23" s="254">
        <v>3.0527239192157829E-2</v>
      </c>
      <c r="BF23" s="254">
        <v>3.0527239192157829E-2</v>
      </c>
      <c r="BG23" s="254">
        <v>3.9597895544563944E-2</v>
      </c>
      <c r="BH23" s="254">
        <v>3.9506063653955925E-2</v>
      </c>
      <c r="BI23" s="254">
        <v>3.6516523278507185E-2</v>
      </c>
      <c r="BJ23" s="254">
        <v>3.6516523278507185E-2</v>
      </c>
      <c r="BK23" s="254">
        <v>3.6516523278507185E-2</v>
      </c>
      <c r="BL23" s="254">
        <v>3.6516523278507185E-2</v>
      </c>
      <c r="BM23" s="254">
        <v>3.6516523278507185E-2</v>
      </c>
      <c r="BN23" s="254">
        <v>3.6516523278507185E-2</v>
      </c>
      <c r="BO23" s="254">
        <v>3.6516523278507185E-2</v>
      </c>
      <c r="BP23" s="254">
        <v>3.6516523278507185E-2</v>
      </c>
      <c r="BQ23" s="254">
        <v>3.3523571538905728E-2</v>
      </c>
      <c r="BR23" s="254">
        <v>3.3523571538905728E-2</v>
      </c>
      <c r="BS23" s="254">
        <v>3.3523571538905728E-2</v>
      </c>
      <c r="BT23" s="254">
        <v>3.3523571538905728E-2</v>
      </c>
      <c r="BU23" s="254">
        <v>3.0527239192157829E-2</v>
      </c>
      <c r="BV23" s="254">
        <v>3.0527239192157829E-2</v>
      </c>
      <c r="BW23" s="254">
        <v>3.0527239192157829E-2</v>
      </c>
      <c r="BX23" s="254">
        <v>3.0527239192157829E-2</v>
      </c>
      <c r="BY23" s="254">
        <v>3.6516523278507185E-2</v>
      </c>
      <c r="BZ23" s="254">
        <v>3.198873065046115E-2</v>
      </c>
      <c r="CA23" s="254">
        <v>3.0527239192157829E-2</v>
      </c>
      <c r="CB23" s="254">
        <v>4.9939245033456148E-2</v>
      </c>
      <c r="CC23" s="254">
        <v>4.1100841306297209E-2</v>
      </c>
      <c r="CD23" s="254">
        <v>4.1100841306297209E-2</v>
      </c>
      <c r="CE23" s="254">
        <v>4.1100841306297209E-2</v>
      </c>
      <c r="CF23" s="254">
        <v>4.1100841306297209E-2</v>
      </c>
      <c r="CG23" s="254">
        <v>3.6606134207514796E-2</v>
      </c>
      <c r="CH23" s="254">
        <v>4.5600740971117881E-2</v>
      </c>
      <c r="CI23" s="254">
        <v>4.3348266907903943E-2</v>
      </c>
      <c r="CJ23" s="254">
        <v>4.3348266907903943E-2</v>
      </c>
      <c r="CK23" s="254">
        <v>4.6102151456993257E-2</v>
      </c>
      <c r="CL23" s="254">
        <v>4.1100841306297209E-2</v>
      </c>
      <c r="CM23" s="254">
        <v>3.8854414457745179E-2</v>
      </c>
      <c r="CN23" s="254">
        <v>4.3798204169784194E-2</v>
      </c>
      <c r="CO23" s="254">
        <v>4.1100841306297209E-2</v>
      </c>
      <c r="CP23" s="254">
        <v>3.6606134207514796E-2</v>
      </c>
      <c r="CQ23" s="254">
        <v>3.7571838558663639E-2</v>
      </c>
      <c r="CR23" s="254">
        <v>3.4108010718279402E-2</v>
      </c>
      <c r="CS23" s="254">
        <v>3.9497839423920489E-2</v>
      </c>
      <c r="CT23" s="254">
        <v>3.8037195675318936E-2</v>
      </c>
      <c r="CU23" s="254">
        <v>4.1417774809316299E-2</v>
      </c>
      <c r="CV23" s="254">
        <v>3.9682009341445168E-2</v>
      </c>
      <c r="CW23" s="254">
        <v>3.7728011744411871E-2</v>
      </c>
      <c r="CX23" s="254">
        <v>4.0236328382854403E-2</v>
      </c>
      <c r="CY23" s="254">
        <v>3.7276260315538101E-2</v>
      </c>
      <c r="CZ23" s="254">
        <v>3.7276260315538101E-2</v>
      </c>
      <c r="DA23" s="254">
        <v>3.7276260315538101E-2</v>
      </c>
      <c r="DB23" s="254">
        <v>3.8799733896508481E-2</v>
      </c>
      <c r="DC23" s="254">
        <v>4.1187521068792643E-2</v>
      </c>
      <c r="DD23" s="254">
        <v>3.8799733896508481E-2</v>
      </c>
      <c r="DE23" s="254">
        <v>4.1034151949121966E-2</v>
      </c>
      <c r="DF23" s="254">
        <v>3.8037195675318936E-2</v>
      </c>
      <c r="DG23" s="254">
        <v>3.5800981125386544E-2</v>
      </c>
      <c r="DH23" s="254">
        <v>3.9564264389099435E-2</v>
      </c>
      <c r="DI23" s="254">
        <v>3.8037195675318936E-2</v>
      </c>
      <c r="DJ23" s="254">
        <v>3.8799733896508481E-2</v>
      </c>
      <c r="DK23" s="254">
        <v>3.9564264389099435E-2</v>
      </c>
      <c r="DL23" s="254">
        <v>3.8037195675318936E-2</v>
      </c>
      <c r="DM23" s="254">
        <v>4.4819010836379292E-2</v>
      </c>
      <c r="DN23" s="254">
        <v>3.7276260315538101E-2</v>
      </c>
      <c r="DO23" s="254">
        <v>3.3559113188580847E-2</v>
      </c>
      <c r="DP23" s="254">
        <v>3.4553915266175128E-2</v>
      </c>
      <c r="DQ23" s="254">
        <v>2.9612077965627925E-2</v>
      </c>
      <c r="DR23" s="254">
        <v>2.9612077965627925E-2</v>
      </c>
      <c r="DS23" s="254">
        <v>4.0103994598166492E-2</v>
      </c>
      <c r="DT23" s="254">
        <v>3.6516523278507185E-2</v>
      </c>
      <c r="DU23" s="254">
        <v>3.6516523278507185E-2</v>
      </c>
      <c r="DV23" s="254">
        <v>3.6516523278507185E-2</v>
      </c>
      <c r="DW23" s="254">
        <v>3.6516523278507185E-2</v>
      </c>
      <c r="DX23" s="254">
        <v>3.6516523278507185E-2</v>
      </c>
      <c r="DY23" s="254">
        <v>4.4765063238782821E-2</v>
      </c>
      <c r="DZ23" s="254">
        <v>4.1049916647714735E-2</v>
      </c>
      <c r="EA23" s="254">
        <v>4.1533312126711852E-2</v>
      </c>
      <c r="EB23" s="254">
        <v>3.898005974567309E-2</v>
      </c>
      <c r="EC23" s="254">
        <v>3.9506063653955925E-2</v>
      </c>
      <c r="ED23" s="254">
        <v>3.8055088545124294E-2</v>
      </c>
      <c r="EE23" s="254">
        <v>3.9506063653955925E-2</v>
      </c>
      <c r="EF23" s="254">
        <v>3.8310382908861795E-2</v>
      </c>
      <c r="EG23" s="254">
        <v>3.6516523278507185E-2</v>
      </c>
      <c r="EH23" s="254">
        <v>3.9414500913188322E-2</v>
      </c>
      <c r="EI23" s="254">
        <v>3.6516523278507185E-2</v>
      </c>
      <c r="EJ23" s="254">
        <v>3.6516523278507185E-2</v>
      </c>
      <c r="EK23" s="254">
        <v>3.6516523278507185E-2</v>
      </c>
      <c r="EL23" s="254">
        <v>3.6516523278507185E-2</v>
      </c>
      <c r="EM23" s="254">
        <v>3.6516523278507185E-2</v>
      </c>
      <c r="EN23" s="254">
        <v>3.6516523278507185E-2</v>
      </c>
      <c r="EO23" s="254">
        <v>3.6516523278507185E-2</v>
      </c>
      <c r="EP23" s="254">
        <v>3.6516523278507185E-2</v>
      </c>
      <c r="EQ23" s="254">
        <v>3.6516523278507185E-2</v>
      </c>
      <c r="ER23" s="254">
        <v>3.6516523278507185E-2</v>
      </c>
      <c r="ES23" s="254">
        <v>3.6516523278507185E-2</v>
      </c>
      <c r="ET23" s="254">
        <v>3.6516523278507185E-2</v>
      </c>
      <c r="EU23" s="254">
        <v>3.6516523278507185E-2</v>
      </c>
      <c r="EV23" s="254">
        <v>3.6516523278507185E-2</v>
      </c>
      <c r="EW23" s="254">
        <v>3.6516523278507185E-2</v>
      </c>
      <c r="EX23" s="254">
        <v>3.6516523278507185E-2</v>
      </c>
      <c r="EY23" s="254">
        <v>3.796763404539294E-2</v>
      </c>
      <c r="EZ23" s="254">
        <v>3.6516523278507185E-2</v>
      </c>
      <c r="FA23" s="254">
        <v>3.6516523278507185E-2</v>
      </c>
      <c r="FB23" s="254">
        <v>3.6516523278507185E-2</v>
      </c>
      <c r="FC23" s="254">
        <v>3.6516523278507185E-2</v>
      </c>
      <c r="FD23" s="254">
        <v>3.6516523278507185E-2</v>
      </c>
      <c r="FE23" s="254">
        <v>3.6516523278507185E-2</v>
      </c>
      <c r="FF23" s="254">
        <v>3.6516523278507185E-2</v>
      </c>
      <c r="FG23" s="254">
        <v>3.6516523278507185E-2</v>
      </c>
      <c r="FH23" s="254">
        <v>3.6516523278507185E-2</v>
      </c>
      <c r="FI23" s="254">
        <v>3.6516523278507185E-2</v>
      </c>
      <c r="FJ23" s="254">
        <v>3.7097477955374769E-2</v>
      </c>
      <c r="FK23" s="254">
        <v>3.6516523278507185E-2</v>
      </c>
      <c r="FL23" s="254">
        <v>3.6516523278507185E-2</v>
      </c>
      <c r="FM23" s="254">
        <v>3.6516523278507185E-2</v>
      </c>
      <c r="FN23" s="254">
        <v>3.6516523278507185E-2</v>
      </c>
      <c r="FO23" s="254">
        <v>3.4721164162313523E-2</v>
      </c>
      <c r="FP23" s="254">
        <v>3.3523571538905728E-2</v>
      </c>
      <c r="FQ23" s="254">
        <v>3.3523571538905728E-2</v>
      </c>
      <c r="FR23" s="254">
        <v>3.3523571538905728E-2</v>
      </c>
      <c r="FS23" s="254">
        <v>3.3523571538905728E-2</v>
      </c>
      <c r="FT23" s="254">
        <v>3.3523571538905728E-2</v>
      </c>
      <c r="FU23" s="254">
        <v>3.3523571538905728E-2</v>
      </c>
      <c r="FV23" s="254">
        <v>3.3523571538905728E-2</v>
      </c>
      <c r="FW23" s="254">
        <v>3.3523571538905728E-2</v>
      </c>
      <c r="FX23" s="254">
        <v>3.3523571538905728E-2</v>
      </c>
      <c r="FY23" s="254">
        <v>3.2063016013639922E-2</v>
      </c>
      <c r="FZ23" s="254">
        <v>3.4979842454866406E-2</v>
      </c>
      <c r="GA23" s="254">
        <v>2.8746732539465247E-2</v>
      </c>
      <c r="GB23" s="254">
        <v>3.9597895544563944E-2</v>
      </c>
      <c r="GC23" s="254">
        <v>3.9597895544563944E-2</v>
      </c>
      <c r="GD23" s="254">
        <v>3.9597895544563944E-2</v>
      </c>
      <c r="GE23" s="254">
        <v>3.9506063653955925E-2</v>
      </c>
      <c r="GF23" s="254">
        <v>3.9506063653955925E-2</v>
      </c>
      <c r="GG23" s="254">
        <v>3.6516523278507185E-2</v>
      </c>
      <c r="GH23" s="254">
        <v>3.6516523278507185E-2</v>
      </c>
      <c r="GI23" s="254">
        <v>3.6516523278507185E-2</v>
      </c>
      <c r="GJ23" s="254">
        <v>3.6516523278507185E-2</v>
      </c>
      <c r="GK23" s="254">
        <v>3.6516523278507185E-2</v>
      </c>
      <c r="GL23" s="254">
        <v>3.6516523278507185E-2</v>
      </c>
      <c r="GM23" s="254">
        <v>3.6516523278507185E-2</v>
      </c>
      <c r="GN23" s="254">
        <v>3.6516523278507185E-2</v>
      </c>
      <c r="GO23" s="254">
        <v>3.6516523278507185E-2</v>
      </c>
      <c r="GP23" s="254">
        <v>3.6516523278507185E-2</v>
      </c>
      <c r="GQ23" s="254">
        <v>3.6516523278507185E-2</v>
      </c>
      <c r="GR23" s="254">
        <v>3.6516523278507185E-2</v>
      </c>
      <c r="GS23" s="254">
        <v>3.6516523278507185E-2</v>
      </c>
      <c r="GT23" s="254">
        <v>3.6516523278507185E-2</v>
      </c>
      <c r="GU23" s="254">
        <v>3.6516523278507185E-2</v>
      </c>
      <c r="GV23" s="254">
        <v>3.6516523278507185E-2</v>
      </c>
      <c r="GW23" s="254">
        <v>3.6516523278507185E-2</v>
      </c>
      <c r="GX23" s="254">
        <v>3.6516523278507185E-2</v>
      </c>
      <c r="GY23" s="254">
        <v>3.6516523278507185E-2</v>
      </c>
      <c r="GZ23" s="254">
        <v>3.6516523278507185E-2</v>
      </c>
      <c r="HA23" s="254">
        <v>3.6516523278507185E-2</v>
      </c>
      <c r="HB23" s="254">
        <v>3.6516523278507185E-2</v>
      </c>
      <c r="HC23" s="254">
        <v>3.3523571538905728E-2</v>
      </c>
      <c r="HD23" s="254">
        <v>3.3523571538905728E-2</v>
      </c>
      <c r="HE23" s="254">
        <v>3.3523571538905728E-2</v>
      </c>
      <c r="HF23" s="254">
        <v>4.2498175499962709E-2</v>
      </c>
      <c r="HG23" s="254">
        <v>3.6516523278507185E-2</v>
      </c>
      <c r="HH23" s="254">
        <v>3.6516523278507185E-2</v>
      </c>
      <c r="HI23" s="254">
        <v>3.0527239192157829E-2</v>
      </c>
      <c r="HJ23" s="254">
        <v>3.3523571538905728E-2</v>
      </c>
      <c r="HK23" s="254">
        <v>4.6391209599891514E-2</v>
      </c>
      <c r="HL23" s="254">
        <v>4.3589149426693119E-2</v>
      </c>
      <c r="HM23" s="254">
        <v>4.1352435467990833E-2</v>
      </c>
      <c r="HN23" s="254">
        <v>4.0457926878280759E-2</v>
      </c>
      <c r="HO23" s="254">
        <v>4.7425301312504775E-2</v>
      </c>
      <c r="HP23" s="254">
        <v>4.0361768861889358E-2</v>
      </c>
      <c r="HQ23" s="254">
        <v>3.7143022442002405E-2</v>
      </c>
      <c r="HR23" s="254">
        <v>3.2662311211888673E-2</v>
      </c>
      <c r="HS23" s="254">
        <v>4.1100841306297209E-2</v>
      </c>
      <c r="HT23" s="254">
        <v>4.8762510082854815E-2</v>
      </c>
      <c r="HU23" s="254">
        <v>4.7858201100976716E-2</v>
      </c>
      <c r="HV23" s="254">
        <v>4.5600740971117881E-2</v>
      </c>
      <c r="HW23" s="254">
        <v>4.4248533261767919E-2</v>
      </c>
      <c r="HX23" s="254">
        <v>4.3348266907903943E-2</v>
      </c>
      <c r="HY23" s="254">
        <v>4.1100841306297209E-2</v>
      </c>
      <c r="HZ23" s="254">
        <v>4.1100841306297209E-2</v>
      </c>
      <c r="IA23" s="254">
        <v>4.1100841306297209E-2</v>
      </c>
      <c r="IB23" s="254">
        <v>4.1100841306297209E-2</v>
      </c>
      <c r="IC23" s="254">
        <v>3.8854414457745179E-2</v>
      </c>
      <c r="ID23" s="254">
        <v>3.6606134207514796E-2</v>
      </c>
      <c r="IE23" s="254">
        <v>3.6606134207514796E-2</v>
      </c>
      <c r="IF23" s="254">
        <v>4.3348266907903943E-2</v>
      </c>
      <c r="IG23" s="254">
        <v>4.3348266907903943E-2</v>
      </c>
      <c r="IH23" s="254">
        <v>4.3348266907903943E-2</v>
      </c>
      <c r="II23" s="254">
        <v>4.1100841306297209E-2</v>
      </c>
      <c r="IJ23" s="254">
        <v>4.1100841306297209E-2</v>
      </c>
      <c r="IK23" s="254">
        <v>3.8854414457745179E-2</v>
      </c>
      <c r="IL23" s="254">
        <v>3.6606134207514796E-2</v>
      </c>
      <c r="IM23" s="254">
        <v>4.5600740971117881E-2</v>
      </c>
      <c r="IN23" s="254">
        <v>4.0083986448780307E-2</v>
      </c>
      <c r="IO23" s="254">
        <v>4.3291598204435289E-2</v>
      </c>
      <c r="IP23" s="254">
        <v>3.6448775859172278E-2</v>
      </c>
      <c r="IQ23" s="254">
        <v>3.9999999999999591E-2</v>
      </c>
      <c r="IR23" s="254">
        <v>3.9571392465130861E-2</v>
      </c>
      <c r="IS23" s="254">
        <v>3.8799733896508481E-2</v>
      </c>
      <c r="IT23" s="254">
        <v>3.9506063653955925E-2</v>
      </c>
      <c r="IU23" s="254">
        <v>3.6516523278507185E-2</v>
      </c>
      <c r="IV23" s="254">
        <v>3.0527239192157829E-2</v>
      </c>
      <c r="IW23" s="254">
        <v>4.1100841306297209E-2</v>
      </c>
      <c r="IX23" s="254">
        <v>4.3348266907903943E-2</v>
      </c>
      <c r="IY23" s="254">
        <v>3.9506063653955925E-2</v>
      </c>
      <c r="IZ23" s="254">
        <v>3.6516523278507185E-2</v>
      </c>
      <c r="JA23" s="254">
        <v>3.6516523278507185E-2</v>
      </c>
      <c r="JB23" s="254">
        <v>3.9414500913188322E-2</v>
      </c>
      <c r="JC23" s="254">
        <v>4.1100841306297209E-2</v>
      </c>
      <c r="JD23" s="254">
        <v>4.1100841306297209E-2</v>
      </c>
      <c r="JE23" s="254">
        <v>4.1100841306297209E-2</v>
      </c>
      <c r="JF23" s="254">
        <v>4.7858201100976716E-2</v>
      </c>
      <c r="JG23" s="254">
        <v>4.2573380899562085E-2</v>
      </c>
      <c r="JH23" s="254">
        <v>3.9564264389099435E-2</v>
      </c>
      <c r="JI23" s="254">
        <v>3.8799733896508481E-2</v>
      </c>
      <c r="JJ23" s="254">
        <v>3.9506063653955925E-2</v>
      </c>
      <c r="JK23" s="254">
        <v>3.6516523278507185E-2</v>
      </c>
      <c r="JL23" s="254">
        <v>3.6516523278507185E-2</v>
      </c>
      <c r="JM23" s="254">
        <v>3.6516523278507185E-2</v>
      </c>
      <c r="JN23" s="254">
        <v>3.6516523278507185E-2</v>
      </c>
      <c r="JO23" s="254">
        <v>3.6516523278507185E-2</v>
      </c>
      <c r="JP23" s="254">
        <v>3.6516523278507185E-2</v>
      </c>
      <c r="JQ23" s="254">
        <v>3.6516523278507185E-2</v>
      </c>
      <c r="JR23" s="254">
        <v>3.6516523278507185E-2</v>
      </c>
      <c r="JS23" s="254">
        <v>3.6516523278507185E-2</v>
      </c>
      <c r="JT23" s="254">
        <v>4.3348266907903943E-2</v>
      </c>
      <c r="JU23" s="254">
        <v>4.5600740971117881E-2</v>
      </c>
      <c r="JV23" s="254">
        <v>4.1100841306297209E-2</v>
      </c>
      <c r="JW23" s="254">
        <v>4.3348266907903943E-2</v>
      </c>
      <c r="JX23" s="254">
        <v>4.1100841306297209E-2</v>
      </c>
      <c r="JY23" s="254">
        <v>4.1100841306297209E-2</v>
      </c>
      <c r="JZ23" s="254">
        <v>4.5600740971117881E-2</v>
      </c>
      <c r="KA23" s="254">
        <v>4.5600740971117881E-2</v>
      </c>
      <c r="KB23" s="254">
        <v>4.3348266907903943E-2</v>
      </c>
      <c r="KC23" s="254">
        <v>4.3348266907903943E-2</v>
      </c>
      <c r="KD23" s="254">
        <v>4.1100841306297209E-2</v>
      </c>
      <c r="KE23" s="254">
        <v>4.5600740971117881E-2</v>
      </c>
      <c r="KF23" s="254">
        <v>3.9188465536375894E-2</v>
      </c>
      <c r="KG23" s="254">
        <v>3.9188465536375894E-2</v>
      </c>
    </row>
    <row r="24" spans="3:293" x14ac:dyDescent="0.35">
      <c r="Q24" s="255">
        <v>5.8999999999999997E-2</v>
      </c>
      <c r="R24" s="251">
        <f t="shared" si="20"/>
        <v>3.7690010991033973E-2</v>
      </c>
      <c r="S24" s="198"/>
      <c r="T24" s="251">
        <v>4.1277594325621926E-2</v>
      </c>
      <c r="V24" s="251">
        <f t="shared" si="21"/>
        <v>-3.5875833345879529E-3</v>
      </c>
      <c r="Z24" s="253">
        <v>5.8999999999999997E-2</v>
      </c>
      <c r="AA24" s="254">
        <v>3.8594494438006777E-2</v>
      </c>
      <c r="AB24" s="254">
        <v>3.9711712512475073E-2</v>
      </c>
      <c r="AC24" s="254">
        <v>3.8481820389171251E-2</v>
      </c>
      <c r="AD24" s="254">
        <v>3.9058460967781095E-2</v>
      </c>
      <c r="AE24" s="254">
        <v>3.9820895286553082E-2</v>
      </c>
      <c r="AF24" s="254">
        <v>3.9058460967781095E-2</v>
      </c>
      <c r="AG24" s="254">
        <v>3.5309505374870431E-2</v>
      </c>
      <c r="AH24" s="254">
        <v>3.953889890684037E-2</v>
      </c>
      <c r="AI24" s="254">
        <v>2.7662309245501726E-2</v>
      </c>
      <c r="AJ24" s="254">
        <v>2.7662309245501726E-2</v>
      </c>
      <c r="AK24" s="254">
        <v>3.7538516272875855E-2</v>
      </c>
      <c r="AL24" s="254">
        <v>3.7538516272875855E-2</v>
      </c>
      <c r="AM24" s="254">
        <v>4.0427901392953824E-2</v>
      </c>
      <c r="AN24" s="254">
        <v>3.1562100378113467E-2</v>
      </c>
      <c r="AO24" s="254">
        <v>4.061761485176496E-2</v>
      </c>
      <c r="AP24" s="254">
        <v>3.7538516272875855E-2</v>
      </c>
      <c r="AQ24" s="254">
        <v>3.7538516272875855E-2</v>
      </c>
      <c r="AR24" s="254">
        <v>3.7538516272875855E-2</v>
      </c>
      <c r="AS24" s="254">
        <v>3.7538516272875855E-2</v>
      </c>
      <c r="AT24" s="254">
        <v>3.7538516272875855E-2</v>
      </c>
      <c r="AU24" s="254">
        <v>3.7538516272875855E-2</v>
      </c>
      <c r="AV24" s="254">
        <v>3.7538516272875855E-2</v>
      </c>
      <c r="AW24" s="254">
        <v>3.7538516272875855E-2</v>
      </c>
      <c r="AX24" s="254">
        <v>3.7538516272875855E-2</v>
      </c>
      <c r="AY24" s="254">
        <v>3.7538516272875855E-2</v>
      </c>
      <c r="AZ24" s="254">
        <v>3.8985316886086085E-2</v>
      </c>
      <c r="BA24" s="254">
        <v>3.7538516272875855E-2</v>
      </c>
      <c r="BB24" s="254">
        <v>3.4551956931496264E-2</v>
      </c>
      <c r="BC24" s="254">
        <v>3.4551956931496264E-2</v>
      </c>
      <c r="BD24" s="254">
        <v>3.3356412312945949E-2</v>
      </c>
      <c r="BE24" s="254">
        <v>3.1562100378113467E-2</v>
      </c>
      <c r="BF24" s="254">
        <v>3.1562100378113467E-2</v>
      </c>
      <c r="BG24" s="254">
        <v>4.061761485176496E-2</v>
      </c>
      <c r="BH24" s="254">
        <v>4.0522270450736864E-2</v>
      </c>
      <c r="BI24" s="254">
        <v>3.7538516272875855E-2</v>
      </c>
      <c r="BJ24" s="254">
        <v>3.7538516272875855E-2</v>
      </c>
      <c r="BK24" s="254">
        <v>3.7538516272875855E-2</v>
      </c>
      <c r="BL24" s="254">
        <v>3.7538516272875855E-2</v>
      </c>
      <c r="BM24" s="254">
        <v>3.7538516272875855E-2</v>
      </c>
      <c r="BN24" s="254">
        <v>3.7538516272875855E-2</v>
      </c>
      <c r="BO24" s="254">
        <v>3.7538516272875855E-2</v>
      </c>
      <c r="BP24" s="254">
        <v>3.7538516272875855E-2</v>
      </c>
      <c r="BQ24" s="254">
        <v>3.4551956931496264E-2</v>
      </c>
      <c r="BR24" s="254">
        <v>3.4551956931496264E-2</v>
      </c>
      <c r="BS24" s="254">
        <v>3.4551956931496264E-2</v>
      </c>
      <c r="BT24" s="254">
        <v>3.4551956931496264E-2</v>
      </c>
      <c r="BU24" s="254">
        <v>3.1562100378113467E-2</v>
      </c>
      <c r="BV24" s="254">
        <v>3.1562100378113467E-2</v>
      </c>
      <c r="BW24" s="254">
        <v>3.1562100378113467E-2</v>
      </c>
      <c r="BX24" s="254">
        <v>3.1562100378113467E-2</v>
      </c>
      <c r="BY24" s="254">
        <v>3.7538516272875855E-2</v>
      </c>
      <c r="BZ24" s="254">
        <v>3.3019195865981121E-2</v>
      </c>
      <c r="CA24" s="254">
        <v>3.1562100378113467E-2</v>
      </c>
      <c r="CB24" s="254">
        <v>5.0947497326214286E-2</v>
      </c>
      <c r="CC24" s="254">
        <v>4.2122693253861865E-2</v>
      </c>
      <c r="CD24" s="254">
        <v>4.2122693253861865E-2</v>
      </c>
      <c r="CE24" s="254">
        <v>4.2122693253861865E-2</v>
      </c>
      <c r="CF24" s="254">
        <v>4.2122693253861865E-2</v>
      </c>
      <c r="CG24" s="254">
        <v>3.763737895016761E-2</v>
      </c>
      <c r="CH24" s="254">
        <v>4.661526584094422E-2</v>
      </c>
      <c r="CI24" s="254">
        <v>4.436613839962833E-2</v>
      </c>
      <c r="CJ24" s="254">
        <v>4.436613839962833E-2</v>
      </c>
      <c r="CK24" s="254">
        <v>4.7112880063826301E-2</v>
      </c>
      <c r="CL24" s="254">
        <v>4.2122693253861865E-2</v>
      </c>
      <c r="CM24" s="254">
        <v>3.9880768088945029E-2</v>
      </c>
      <c r="CN24" s="254">
        <v>4.4815351178799201E-2</v>
      </c>
      <c r="CO24" s="254">
        <v>4.2122693253861865E-2</v>
      </c>
      <c r="CP24" s="254">
        <v>3.763737895016761E-2</v>
      </c>
      <c r="CQ24" s="254">
        <v>3.8594494438006777E-2</v>
      </c>
      <c r="CR24" s="254">
        <v>3.5132999537534904E-2</v>
      </c>
      <c r="CS24" s="254">
        <v>4.0518602167000317E-2</v>
      </c>
      <c r="CT24" s="254">
        <v>3.9058460967781095E-2</v>
      </c>
      <c r="CU24" s="254">
        <v>4.2434220608914774E-2</v>
      </c>
      <c r="CV24" s="254">
        <v>4.070014960856172E-2</v>
      </c>
      <c r="CW24" s="254">
        <v>3.8729279700634001E-2</v>
      </c>
      <c r="CX24" s="254">
        <v>4.125398617808762E-2</v>
      </c>
      <c r="CY24" s="254">
        <v>3.8297800865231046E-2</v>
      </c>
      <c r="CZ24" s="254">
        <v>3.8297800865231046E-2</v>
      </c>
      <c r="DA24" s="254">
        <v>3.8297800865231046E-2</v>
      </c>
      <c r="DB24" s="254">
        <v>3.9820895286553082E-2</v>
      </c>
      <c r="DC24" s="254">
        <v>4.2203880833637353E-2</v>
      </c>
      <c r="DD24" s="254">
        <v>3.9820895286553082E-2</v>
      </c>
      <c r="DE24" s="254">
        <v>4.2050454597816644E-2</v>
      </c>
      <c r="DF24" s="254">
        <v>3.9058460967781095E-2</v>
      </c>
      <c r="DG24" s="254">
        <v>3.682763826970592E-2</v>
      </c>
      <c r="DH24" s="254">
        <v>4.0585490648338052E-2</v>
      </c>
      <c r="DI24" s="254">
        <v>3.9058460967781095E-2</v>
      </c>
      <c r="DJ24" s="254">
        <v>3.9820895286553082E-2</v>
      </c>
      <c r="DK24" s="254">
        <v>4.0585490648338052E-2</v>
      </c>
      <c r="DL24" s="254">
        <v>3.9058460967781095E-2</v>
      </c>
      <c r="DM24" s="254">
        <v>4.5832579289121655E-2</v>
      </c>
      <c r="DN24" s="254">
        <v>3.8297800865231046E-2</v>
      </c>
      <c r="DO24" s="254">
        <v>3.4591380128882854E-2</v>
      </c>
      <c r="DP24" s="254">
        <v>3.5578045670360936E-2</v>
      </c>
      <c r="DQ24" s="254">
        <v>3.0644859044561157E-2</v>
      </c>
      <c r="DR24" s="254">
        <v>3.0644859044561157E-2</v>
      </c>
      <c r="DS24" s="254">
        <v>4.1119169244422826E-2</v>
      </c>
      <c r="DT24" s="254">
        <v>3.7538516272875855E-2</v>
      </c>
      <c r="DU24" s="254">
        <v>3.7538516272875855E-2</v>
      </c>
      <c r="DV24" s="254">
        <v>3.7538516272875855E-2</v>
      </c>
      <c r="DW24" s="254">
        <v>3.7538516272875855E-2</v>
      </c>
      <c r="DX24" s="254">
        <v>3.7538516272875855E-2</v>
      </c>
      <c r="DY24" s="254">
        <v>4.5761834723692107E-2</v>
      </c>
      <c r="DZ24" s="254">
        <v>4.206547851832787E-2</v>
      </c>
      <c r="EA24" s="254">
        <v>4.2529891298316524E-2</v>
      </c>
      <c r="EB24" s="254">
        <v>3.99999953343666E-2</v>
      </c>
      <c r="EC24" s="254">
        <v>4.0522270450736864E-2</v>
      </c>
      <c r="ED24" s="254">
        <v>3.9075582587874358E-2</v>
      </c>
      <c r="EE24" s="254">
        <v>4.0522270450736864E-2</v>
      </c>
      <c r="EF24" s="254">
        <v>3.9328810452837093E-2</v>
      </c>
      <c r="EG24" s="254">
        <v>3.7538516272875855E-2</v>
      </c>
      <c r="EH24" s="254">
        <v>4.0427901392953824E-2</v>
      </c>
      <c r="EI24" s="254">
        <v>3.7538516272875855E-2</v>
      </c>
      <c r="EJ24" s="254">
        <v>3.7538516272875855E-2</v>
      </c>
      <c r="EK24" s="254">
        <v>3.7538516272875855E-2</v>
      </c>
      <c r="EL24" s="254">
        <v>3.7538516272875855E-2</v>
      </c>
      <c r="EM24" s="254">
        <v>3.7538516272875855E-2</v>
      </c>
      <c r="EN24" s="254">
        <v>3.7538516272875855E-2</v>
      </c>
      <c r="EO24" s="254">
        <v>3.7538516272875855E-2</v>
      </c>
      <c r="EP24" s="254">
        <v>3.7538516272875855E-2</v>
      </c>
      <c r="EQ24" s="254">
        <v>3.7538516272875855E-2</v>
      </c>
      <c r="ER24" s="254">
        <v>3.7538516272875855E-2</v>
      </c>
      <c r="ES24" s="254">
        <v>3.7538516272875855E-2</v>
      </c>
      <c r="ET24" s="254">
        <v>3.7538516272875855E-2</v>
      </c>
      <c r="EU24" s="254">
        <v>3.7538516272875855E-2</v>
      </c>
      <c r="EV24" s="254">
        <v>3.7538516272875855E-2</v>
      </c>
      <c r="EW24" s="254">
        <v>3.7538516272875855E-2</v>
      </c>
      <c r="EX24" s="254">
        <v>3.7538516272875855E-2</v>
      </c>
      <c r="EY24" s="254">
        <v>3.8985316886086085E-2</v>
      </c>
      <c r="EZ24" s="254">
        <v>3.7538516272875855E-2</v>
      </c>
      <c r="FA24" s="254">
        <v>3.7538516272875855E-2</v>
      </c>
      <c r="FB24" s="254">
        <v>3.7538516272875855E-2</v>
      </c>
      <c r="FC24" s="254">
        <v>3.7538516272875855E-2</v>
      </c>
      <c r="FD24" s="254">
        <v>3.7538516272875855E-2</v>
      </c>
      <c r="FE24" s="254">
        <v>3.7538516272875855E-2</v>
      </c>
      <c r="FF24" s="254">
        <v>3.7538516272875855E-2</v>
      </c>
      <c r="FG24" s="254">
        <v>3.7538516272875855E-2</v>
      </c>
      <c r="FH24" s="254">
        <v>3.7538516272875855E-2</v>
      </c>
      <c r="FI24" s="254">
        <v>3.7538516272875855E-2</v>
      </c>
      <c r="FJ24" s="254">
        <v>3.8117743542464222E-2</v>
      </c>
      <c r="FK24" s="254">
        <v>3.7538516272875855E-2</v>
      </c>
      <c r="FL24" s="254">
        <v>3.7538516272875855E-2</v>
      </c>
      <c r="FM24" s="254">
        <v>3.7538516272875855E-2</v>
      </c>
      <c r="FN24" s="254">
        <v>3.7538516272875855E-2</v>
      </c>
      <c r="FO24" s="254">
        <v>3.5746978972354349E-2</v>
      </c>
      <c r="FP24" s="254">
        <v>3.4551956931496264E-2</v>
      </c>
      <c r="FQ24" s="254">
        <v>3.4551956931496264E-2</v>
      </c>
      <c r="FR24" s="254">
        <v>3.4551956931496264E-2</v>
      </c>
      <c r="FS24" s="254">
        <v>3.4551956931496264E-2</v>
      </c>
      <c r="FT24" s="254">
        <v>3.4551956931496264E-2</v>
      </c>
      <c r="FU24" s="254">
        <v>3.4551956931496264E-2</v>
      </c>
      <c r="FV24" s="254">
        <v>3.4551956931496264E-2</v>
      </c>
      <c r="FW24" s="254">
        <v>3.4551956931496264E-2</v>
      </c>
      <c r="FX24" s="254">
        <v>3.4551956931496264E-2</v>
      </c>
      <c r="FY24" s="254">
        <v>3.3095782454587663E-2</v>
      </c>
      <c r="FZ24" s="254">
        <v>3.6003874999591012E-2</v>
      </c>
      <c r="GA24" s="254">
        <v>2.9754353178387039E-2</v>
      </c>
      <c r="GB24" s="254">
        <v>4.061761485176496E-2</v>
      </c>
      <c r="GC24" s="254">
        <v>4.061761485176496E-2</v>
      </c>
      <c r="GD24" s="254">
        <v>4.061761485176496E-2</v>
      </c>
      <c r="GE24" s="254">
        <v>4.0522270450736864E-2</v>
      </c>
      <c r="GF24" s="254">
        <v>4.0522270450736864E-2</v>
      </c>
      <c r="GG24" s="254">
        <v>3.7538516272875855E-2</v>
      </c>
      <c r="GH24" s="254">
        <v>3.7538516272875855E-2</v>
      </c>
      <c r="GI24" s="254">
        <v>3.7538516272875855E-2</v>
      </c>
      <c r="GJ24" s="254">
        <v>3.7538516272875855E-2</v>
      </c>
      <c r="GK24" s="254">
        <v>3.7538516272875855E-2</v>
      </c>
      <c r="GL24" s="254">
        <v>3.7538516272875855E-2</v>
      </c>
      <c r="GM24" s="254">
        <v>3.7538516272875855E-2</v>
      </c>
      <c r="GN24" s="254">
        <v>3.7538516272875855E-2</v>
      </c>
      <c r="GO24" s="254">
        <v>3.7538516272875855E-2</v>
      </c>
      <c r="GP24" s="254">
        <v>3.7538516272875855E-2</v>
      </c>
      <c r="GQ24" s="254">
        <v>3.7538516272875855E-2</v>
      </c>
      <c r="GR24" s="254">
        <v>3.7538516272875855E-2</v>
      </c>
      <c r="GS24" s="254">
        <v>3.7538516272875855E-2</v>
      </c>
      <c r="GT24" s="254">
        <v>3.7538516272875855E-2</v>
      </c>
      <c r="GU24" s="254">
        <v>3.7538516272875855E-2</v>
      </c>
      <c r="GV24" s="254">
        <v>3.7538516272875855E-2</v>
      </c>
      <c r="GW24" s="254">
        <v>3.7538516272875855E-2</v>
      </c>
      <c r="GX24" s="254">
        <v>3.7538516272875855E-2</v>
      </c>
      <c r="GY24" s="254">
        <v>3.7538516272875855E-2</v>
      </c>
      <c r="GZ24" s="254">
        <v>3.7538516272875855E-2</v>
      </c>
      <c r="HA24" s="254">
        <v>3.7538516272875855E-2</v>
      </c>
      <c r="HB24" s="254">
        <v>3.7538516272875855E-2</v>
      </c>
      <c r="HC24" s="254">
        <v>3.4551956931496264E-2</v>
      </c>
      <c r="HD24" s="254">
        <v>3.4551956931496264E-2</v>
      </c>
      <c r="HE24" s="254">
        <v>3.4551956931496264E-2</v>
      </c>
      <c r="HF24" s="254">
        <v>4.350964289504855E-2</v>
      </c>
      <c r="HG24" s="254">
        <v>3.7538516272875855E-2</v>
      </c>
      <c r="HH24" s="254">
        <v>3.7538516272875855E-2</v>
      </c>
      <c r="HI24" s="254">
        <v>3.1562100378113467E-2</v>
      </c>
      <c r="HJ24" s="254">
        <v>3.4551956931496264E-2</v>
      </c>
      <c r="HK24" s="254">
        <v>4.740211144702533E-2</v>
      </c>
      <c r="HL24" s="254">
        <v>4.460181575181732E-2</v>
      </c>
      <c r="HM24" s="254">
        <v>4.2369311755124928E-2</v>
      </c>
      <c r="HN24" s="254">
        <v>4.1476633902376214E-2</v>
      </c>
      <c r="HO24" s="254">
        <v>4.8431748078175962E-2</v>
      </c>
      <c r="HP24" s="254">
        <v>4.137862508959822E-2</v>
      </c>
      <c r="HQ24" s="254">
        <v>3.8165579893108426E-2</v>
      </c>
      <c r="HR24" s="254">
        <v>3.3696258210155206E-2</v>
      </c>
      <c r="HS24" s="254">
        <v>4.2122693253861865E-2</v>
      </c>
      <c r="HT24" s="254">
        <v>4.9772460898008353E-2</v>
      </c>
      <c r="HU24" s="254">
        <v>4.886945862702774E-2</v>
      </c>
      <c r="HV24" s="254">
        <v>4.661526584094422E-2</v>
      </c>
      <c r="HW24" s="254">
        <v>4.5265018909243615E-2</v>
      </c>
      <c r="HX24" s="254">
        <v>4.436613839962833E-2</v>
      </c>
      <c r="HY24" s="254">
        <v>4.2122693253861865E-2</v>
      </c>
      <c r="HZ24" s="254">
        <v>4.2122693253861865E-2</v>
      </c>
      <c r="IA24" s="254">
        <v>4.2122693253861865E-2</v>
      </c>
      <c r="IB24" s="254">
        <v>4.2122693253861865E-2</v>
      </c>
      <c r="IC24" s="254">
        <v>3.9880768088945029E-2</v>
      </c>
      <c r="ID24" s="254">
        <v>3.763737895016761E-2</v>
      </c>
      <c r="IE24" s="254">
        <v>3.763737895016761E-2</v>
      </c>
      <c r="IF24" s="254">
        <v>4.436613839962833E-2</v>
      </c>
      <c r="IG24" s="254">
        <v>4.436613839962833E-2</v>
      </c>
      <c r="IH24" s="254">
        <v>4.436613839962833E-2</v>
      </c>
      <c r="II24" s="254">
        <v>4.2122693253861865E-2</v>
      </c>
      <c r="IJ24" s="254">
        <v>4.2122693253861865E-2</v>
      </c>
      <c r="IK24" s="254">
        <v>3.9880768088945029E-2</v>
      </c>
      <c r="IL24" s="254">
        <v>3.763737895016761E-2</v>
      </c>
      <c r="IM24" s="254">
        <v>4.661526584094422E-2</v>
      </c>
      <c r="IN24" s="254">
        <v>4.108110491162531E-2</v>
      </c>
      <c r="IO24" s="254">
        <v>4.4288630718667843E-2</v>
      </c>
      <c r="IP24" s="254">
        <v>3.7447368516124957E-2</v>
      </c>
      <c r="IQ24" s="254">
        <v>3.9999999999999591E-2</v>
      </c>
      <c r="IR24" s="254">
        <v>4.0569325874219908E-2</v>
      </c>
      <c r="IS24" s="254">
        <v>3.9820895286553082E-2</v>
      </c>
      <c r="IT24" s="254">
        <v>4.0522270450736864E-2</v>
      </c>
      <c r="IU24" s="254">
        <v>3.7538516272875855E-2</v>
      </c>
      <c r="IV24" s="254">
        <v>3.1562100378113467E-2</v>
      </c>
      <c r="IW24" s="254">
        <v>4.2122693253861865E-2</v>
      </c>
      <c r="IX24" s="254">
        <v>4.436613839962833E-2</v>
      </c>
      <c r="IY24" s="254">
        <v>4.0522270450736864E-2</v>
      </c>
      <c r="IZ24" s="254">
        <v>3.7538516272875855E-2</v>
      </c>
      <c r="JA24" s="254">
        <v>3.7538516272875855E-2</v>
      </c>
      <c r="JB24" s="254">
        <v>4.0427901392953824E-2</v>
      </c>
      <c r="JC24" s="254">
        <v>4.2122693253861865E-2</v>
      </c>
      <c r="JD24" s="254">
        <v>4.2122693253861865E-2</v>
      </c>
      <c r="JE24" s="254">
        <v>4.2122693253861865E-2</v>
      </c>
      <c r="JF24" s="254">
        <v>4.886945862702774E-2</v>
      </c>
      <c r="JG24" s="254">
        <v>4.3590544447442703E-2</v>
      </c>
      <c r="JH24" s="254">
        <v>4.0585490648338052E-2</v>
      </c>
      <c r="JI24" s="254">
        <v>3.9820895286553082E-2</v>
      </c>
      <c r="JJ24" s="254">
        <v>4.0522270450736864E-2</v>
      </c>
      <c r="JK24" s="254">
        <v>3.7538516272875855E-2</v>
      </c>
      <c r="JL24" s="254">
        <v>3.7538516272875855E-2</v>
      </c>
      <c r="JM24" s="254">
        <v>3.7538516272875855E-2</v>
      </c>
      <c r="JN24" s="254">
        <v>3.7538516272875855E-2</v>
      </c>
      <c r="JO24" s="254">
        <v>3.7538516272875855E-2</v>
      </c>
      <c r="JP24" s="254">
        <v>3.7538516272875855E-2</v>
      </c>
      <c r="JQ24" s="254">
        <v>3.7538516272875855E-2</v>
      </c>
      <c r="JR24" s="254">
        <v>3.7538516272875855E-2</v>
      </c>
      <c r="JS24" s="254">
        <v>3.7538516272875855E-2</v>
      </c>
      <c r="JT24" s="254">
        <v>4.436613839962833E-2</v>
      </c>
      <c r="JU24" s="254">
        <v>4.661526584094422E-2</v>
      </c>
      <c r="JV24" s="254">
        <v>4.2122693253861865E-2</v>
      </c>
      <c r="JW24" s="254">
        <v>4.436613839962833E-2</v>
      </c>
      <c r="JX24" s="254">
        <v>4.2122693253861865E-2</v>
      </c>
      <c r="JY24" s="254">
        <v>4.2122693253861865E-2</v>
      </c>
      <c r="JZ24" s="254">
        <v>4.661526584094422E-2</v>
      </c>
      <c r="KA24" s="254">
        <v>4.661526584094422E-2</v>
      </c>
      <c r="KB24" s="254">
        <v>4.436613839962833E-2</v>
      </c>
      <c r="KC24" s="254">
        <v>4.436613839962833E-2</v>
      </c>
      <c r="KD24" s="254">
        <v>4.2122693253861865E-2</v>
      </c>
      <c r="KE24" s="254">
        <v>4.661526584094422E-2</v>
      </c>
      <c r="KF24" s="254">
        <v>4.0180426466605024E-2</v>
      </c>
      <c r="KG24" s="254">
        <v>4.0180426466605024E-2</v>
      </c>
    </row>
    <row r="25" spans="3:293" x14ac:dyDescent="0.35">
      <c r="Q25" s="255">
        <v>5.9999999999999901E-2</v>
      </c>
      <c r="R25" s="251">
        <f t="shared" si="20"/>
        <v>3.8714100921071061E-2</v>
      </c>
      <c r="S25" s="198"/>
      <c r="T25" s="251">
        <v>4.2295251220982599E-2</v>
      </c>
      <c r="V25" s="251">
        <f t="shared" si="21"/>
        <v>-3.5811502999115383E-3</v>
      </c>
      <c r="Z25" s="253">
        <v>5.9999999999999901E-2</v>
      </c>
      <c r="AA25" s="254">
        <v>3.961703640365033E-2</v>
      </c>
      <c r="AB25" s="254">
        <v>4.0730408977881938E-2</v>
      </c>
      <c r="AC25" s="254">
        <v>3.9505940198585776E-2</v>
      </c>
      <c r="AD25" s="254">
        <v>4.0079615522752299E-2</v>
      </c>
      <c r="AE25" s="254">
        <v>4.0841950751077771E-2</v>
      </c>
      <c r="AF25" s="254">
        <v>4.0079615522752299E-2</v>
      </c>
      <c r="AG25" s="254">
        <v>3.6337091877385541E-2</v>
      </c>
      <c r="AH25" s="254">
        <v>4.0555619784536256E-2</v>
      </c>
      <c r="AI25" s="254">
        <v>2.8701421916583536E-2</v>
      </c>
      <c r="AJ25" s="254">
        <v>2.8701421916583536E-2</v>
      </c>
      <c r="AK25" s="254">
        <v>3.8560387405418561E-2</v>
      </c>
      <c r="AL25" s="254">
        <v>3.8560387405418561E-2</v>
      </c>
      <c r="AM25" s="254">
        <v>4.1441213514620046E-2</v>
      </c>
      <c r="AN25" s="254">
        <v>3.2596779884120908E-2</v>
      </c>
      <c r="AO25" s="254">
        <v>4.1637232325872686E-2</v>
      </c>
      <c r="AP25" s="254">
        <v>3.8560387405418561E-2</v>
      </c>
      <c r="AQ25" s="254">
        <v>3.8560387405418561E-2</v>
      </c>
      <c r="AR25" s="254">
        <v>3.8560387405418561E-2</v>
      </c>
      <c r="AS25" s="254">
        <v>3.8560387405418561E-2</v>
      </c>
      <c r="AT25" s="254">
        <v>3.8560387405418561E-2</v>
      </c>
      <c r="AU25" s="254">
        <v>3.8560387405418561E-2</v>
      </c>
      <c r="AV25" s="254">
        <v>3.8560387405418561E-2</v>
      </c>
      <c r="AW25" s="254">
        <v>3.8560387405418561E-2</v>
      </c>
      <c r="AX25" s="254">
        <v>3.8560387405418561E-2</v>
      </c>
      <c r="AY25" s="254">
        <v>3.8560387405418561E-2</v>
      </c>
      <c r="AZ25" s="254">
        <v>4.0002894720992055E-2</v>
      </c>
      <c r="BA25" s="254">
        <v>3.8560387405418561E-2</v>
      </c>
      <c r="BB25" s="254">
        <v>3.5580190831191461E-2</v>
      </c>
      <c r="BC25" s="254">
        <v>3.5580190831191461E-2</v>
      </c>
      <c r="BD25" s="254">
        <v>3.4387216046285696E-2</v>
      </c>
      <c r="BE25" s="254">
        <v>3.2596779884120908E-2</v>
      </c>
      <c r="BF25" s="254">
        <v>3.2596779884120908E-2</v>
      </c>
      <c r="BG25" s="254">
        <v>4.1637232325872686E-2</v>
      </c>
      <c r="BH25" s="254">
        <v>4.153838322879766E-2</v>
      </c>
      <c r="BI25" s="254">
        <v>3.8560387405418561E-2</v>
      </c>
      <c r="BJ25" s="254">
        <v>3.8560387405418561E-2</v>
      </c>
      <c r="BK25" s="254">
        <v>3.8560387405418561E-2</v>
      </c>
      <c r="BL25" s="254">
        <v>3.8560387405418561E-2</v>
      </c>
      <c r="BM25" s="254">
        <v>3.8560387405418561E-2</v>
      </c>
      <c r="BN25" s="254">
        <v>3.8560387405418561E-2</v>
      </c>
      <c r="BO25" s="254">
        <v>3.8560387405418561E-2</v>
      </c>
      <c r="BP25" s="254">
        <v>3.8560387405418561E-2</v>
      </c>
      <c r="BQ25" s="254">
        <v>3.5580190831191461E-2</v>
      </c>
      <c r="BR25" s="254">
        <v>3.5580190831191461E-2</v>
      </c>
      <c r="BS25" s="254">
        <v>3.5580190831191461E-2</v>
      </c>
      <c r="BT25" s="254">
        <v>3.5580190831191461E-2</v>
      </c>
      <c r="BU25" s="254">
        <v>3.2596779884120908E-2</v>
      </c>
      <c r="BV25" s="254">
        <v>3.2596779884120908E-2</v>
      </c>
      <c r="BW25" s="254">
        <v>3.2596779884120908E-2</v>
      </c>
      <c r="BX25" s="254">
        <v>3.2596779884120908E-2</v>
      </c>
      <c r="BY25" s="254">
        <v>3.8560387405418561E-2</v>
      </c>
      <c r="BZ25" s="254">
        <v>3.4049496933377998E-2</v>
      </c>
      <c r="CA25" s="254">
        <v>3.2596779884120908E-2</v>
      </c>
      <c r="CB25" s="254">
        <v>5.1955707060076906E-2</v>
      </c>
      <c r="CC25" s="254">
        <v>4.3144450049782179E-2</v>
      </c>
      <c r="CD25" s="254">
        <v>4.3144450049782179E-2</v>
      </c>
      <c r="CE25" s="254">
        <v>4.3144450049782179E-2</v>
      </c>
      <c r="CF25" s="254">
        <v>4.3144450049782179E-2</v>
      </c>
      <c r="CG25" s="254">
        <v>3.8668488807024337E-2</v>
      </c>
      <c r="CH25" s="254">
        <v>4.7629724696504505E-2</v>
      </c>
      <c r="CI25" s="254">
        <v>4.538393110816541E-2</v>
      </c>
      <c r="CJ25" s="254">
        <v>4.538393110816541E-2</v>
      </c>
      <c r="CK25" s="254">
        <v>4.8123555733143419E-2</v>
      </c>
      <c r="CL25" s="254">
        <v>4.3144450049782179E-2</v>
      </c>
      <c r="CM25" s="254">
        <v>4.0907007578077081E-2</v>
      </c>
      <c r="CN25" s="254">
        <v>4.5832422288946795E-2</v>
      </c>
      <c r="CO25" s="254">
        <v>4.3144450049782179E-2</v>
      </c>
      <c r="CP25" s="254">
        <v>3.8668488807024337E-2</v>
      </c>
      <c r="CQ25" s="254">
        <v>3.961703640365033E-2</v>
      </c>
      <c r="CR25" s="254">
        <v>3.6157846527120396E-2</v>
      </c>
      <c r="CS25" s="254">
        <v>4.1539262769423102E-2</v>
      </c>
      <c r="CT25" s="254">
        <v>4.0079615522752299E-2</v>
      </c>
      <c r="CU25" s="254">
        <v>4.3450582536344706E-2</v>
      </c>
      <c r="CV25" s="254">
        <v>4.1718193922399838E-2</v>
      </c>
      <c r="CW25" s="254">
        <v>3.9730514753880231E-2</v>
      </c>
      <c r="CX25" s="254">
        <v>4.2271554688541491E-2</v>
      </c>
      <c r="CY25" s="254">
        <v>3.9319225348436682E-2</v>
      </c>
      <c r="CZ25" s="254">
        <v>3.9319225348436682E-2</v>
      </c>
      <c r="DA25" s="254">
        <v>3.9319225348436682E-2</v>
      </c>
      <c r="DB25" s="254">
        <v>4.0841950751077771E-2</v>
      </c>
      <c r="DC25" s="254">
        <v>4.3220155724044362E-2</v>
      </c>
      <c r="DD25" s="254">
        <v>4.0841950751077771E-2</v>
      </c>
      <c r="DE25" s="254">
        <v>4.3066671703960058E-2</v>
      </c>
      <c r="DF25" s="254">
        <v>4.0079615522752299E-2</v>
      </c>
      <c r="DG25" s="254">
        <v>3.7854162296145466E-2</v>
      </c>
      <c r="DH25" s="254">
        <v>4.1606615220452614E-2</v>
      </c>
      <c r="DI25" s="254">
        <v>4.0079615522752299E-2</v>
      </c>
      <c r="DJ25" s="254">
        <v>4.0841950751077771E-2</v>
      </c>
      <c r="DK25" s="254">
        <v>4.1606615220452614E-2</v>
      </c>
      <c r="DL25" s="254">
        <v>4.0079615522752299E-2</v>
      </c>
      <c r="DM25" s="254">
        <v>4.6846081800386186E-2</v>
      </c>
      <c r="DN25" s="254">
        <v>3.9319225348436682E-2</v>
      </c>
      <c r="DO25" s="254">
        <v>3.5623490766705901E-2</v>
      </c>
      <c r="DP25" s="254">
        <v>3.660203802033335E-2</v>
      </c>
      <c r="DQ25" s="254">
        <v>3.1677455626310858E-2</v>
      </c>
      <c r="DR25" s="254">
        <v>3.1677455626310858E-2</v>
      </c>
      <c r="DS25" s="254">
        <v>4.213425503827084E-2</v>
      </c>
      <c r="DT25" s="254">
        <v>3.8560387405418561E-2</v>
      </c>
      <c r="DU25" s="254">
        <v>3.8560387405418561E-2</v>
      </c>
      <c r="DV25" s="254">
        <v>3.8560387405418561E-2</v>
      </c>
      <c r="DW25" s="254">
        <v>3.8560387405418561E-2</v>
      </c>
      <c r="DX25" s="254">
        <v>3.8560387405418561E-2</v>
      </c>
      <c r="DY25" s="254">
        <v>4.6758587058029599E-2</v>
      </c>
      <c r="DZ25" s="254">
        <v>4.308095473211182E-2</v>
      </c>
      <c r="EA25" s="254">
        <v>4.3526454206698206E-2</v>
      </c>
      <c r="EB25" s="254">
        <v>4.1019825860866499E-2</v>
      </c>
      <c r="EC25" s="254">
        <v>4.153838322879766E-2</v>
      </c>
      <c r="ED25" s="254">
        <v>4.0095965901565167E-2</v>
      </c>
      <c r="EE25" s="254">
        <v>4.153838322879766E-2</v>
      </c>
      <c r="EF25" s="254">
        <v>4.0347133129539969E-2</v>
      </c>
      <c r="EG25" s="254">
        <v>3.8560387405418561E-2</v>
      </c>
      <c r="EH25" s="254">
        <v>4.1441213514620046E-2</v>
      </c>
      <c r="EI25" s="254">
        <v>3.8560387405418561E-2</v>
      </c>
      <c r="EJ25" s="254">
        <v>3.8560387405418561E-2</v>
      </c>
      <c r="EK25" s="254">
        <v>3.8560387405418561E-2</v>
      </c>
      <c r="EL25" s="254">
        <v>3.8560387405418561E-2</v>
      </c>
      <c r="EM25" s="254">
        <v>3.8560387405418561E-2</v>
      </c>
      <c r="EN25" s="254">
        <v>3.8560387405418561E-2</v>
      </c>
      <c r="EO25" s="254">
        <v>3.8560387405418561E-2</v>
      </c>
      <c r="EP25" s="254">
        <v>3.8560387405418561E-2</v>
      </c>
      <c r="EQ25" s="254">
        <v>3.8560387405418561E-2</v>
      </c>
      <c r="ER25" s="254">
        <v>3.8560387405418561E-2</v>
      </c>
      <c r="ES25" s="254">
        <v>3.8560387405418561E-2</v>
      </c>
      <c r="ET25" s="254">
        <v>3.8560387405418561E-2</v>
      </c>
      <c r="EU25" s="254">
        <v>3.8560387405418561E-2</v>
      </c>
      <c r="EV25" s="254">
        <v>3.8560387405418561E-2</v>
      </c>
      <c r="EW25" s="254">
        <v>3.8560387405418561E-2</v>
      </c>
      <c r="EX25" s="254">
        <v>3.8560387405418561E-2</v>
      </c>
      <c r="EY25" s="254">
        <v>4.0002894720992055E-2</v>
      </c>
      <c r="EZ25" s="254">
        <v>3.8560387405418561E-2</v>
      </c>
      <c r="FA25" s="254">
        <v>3.8560387405418561E-2</v>
      </c>
      <c r="FB25" s="254">
        <v>3.8560387405418561E-2</v>
      </c>
      <c r="FC25" s="254">
        <v>3.8560387405418561E-2</v>
      </c>
      <c r="FD25" s="254">
        <v>3.8560387405418561E-2</v>
      </c>
      <c r="FE25" s="254">
        <v>3.8560387405418561E-2</v>
      </c>
      <c r="FF25" s="254">
        <v>3.8560387405418561E-2</v>
      </c>
      <c r="FG25" s="254">
        <v>3.8560387405418561E-2</v>
      </c>
      <c r="FH25" s="254">
        <v>3.8560387405418561E-2</v>
      </c>
      <c r="FI25" s="254">
        <v>3.8560387405418561E-2</v>
      </c>
      <c r="FJ25" s="254">
        <v>3.9137894035258025E-2</v>
      </c>
      <c r="FK25" s="254">
        <v>3.8560387405418561E-2</v>
      </c>
      <c r="FL25" s="254">
        <v>3.8560387405418561E-2</v>
      </c>
      <c r="FM25" s="254">
        <v>3.8560387405418561E-2</v>
      </c>
      <c r="FN25" s="254">
        <v>3.8560387405418561E-2</v>
      </c>
      <c r="FO25" s="254">
        <v>3.6772654216453038E-2</v>
      </c>
      <c r="FP25" s="254">
        <v>3.5580190831191461E-2</v>
      </c>
      <c r="FQ25" s="254">
        <v>3.5580190831191461E-2</v>
      </c>
      <c r="FR25" s="254">
        <v>3.5580190831191461E-2</v>
      </c>
      <c r="FS25" s="254">
        <v>3.5580190831191461E-2</v>
      </c>
      <c r="FT25" s="254">
        <v>3.5580190831191461E-2</v>
      </c>
      <c r="FU25" s="254">
        <v>3.5580190831191461E-2</v>
      </c>
      <c r="FV25" s="254">
        <v>3.5580190831191461E-2</v>
      </c>
      <c r="FW25" s="254">
        <v>3.5580190831191461E-2</v>
      </c>
      <c r="FX25" s="254">
        <v>3.5580190831191461E-2</v>
      </c>
      <c r="FY25" s="254">
        <v>3.4128379997959923E-2</v>
      </c>
      <c r="FZ25" s="254">
        <v>3.7027773243477391E-2</v>
      </c>
      <c r="GA25" s="254">
        <v>3.0761897695182894E-2</v>
      </c>
      <c r="GB25" s="254">
        <v>4.1637232325872686E-2</v>
      </c>
      <c r="GC25" s="254">
        <v>4.1637232325872686E-2</v>
      </c>
      <c r="GD25" s="254">
        <v>4.1637232325872686E-2</v>
      </c>
      <c r="GE25" s="254">
        <v>4.153838322879766E-2</v>
      </c>
      <c r="GF25" s="254">
        <v>4.153838322879766E-2</v>
      </c>
      <c r="GG25" s="254">
        <v>3.8560387405418561E-2</v>
      </c>
      <c r="GH25" s="254">
        <v>3.8560387405418561E-2</v>
      </c>
      <c r="GI25" s="254">
        <v>3.8560387405418561E-2</v>
      </c>
      <c r="GJ25" s="254">
        <v>3.8560387405418561E-2</v>
      </c>
      <c r="GK25" s="254">
        <v>3.8560387405418561E-2</v>
      </c>
      <c r="GL25" s="254">
        <v>3.8560387405418561E-2</v>
      </c>
      <c r="GM25" s="254">
        <v>3.8560387405418561E-2</v>
      </c>
      <c r="GN25" s="254">
        <v>3.8560387405418561E-2</v>
      </c>
      <c r="GO25" s="254">
        <v>3.8560387405418561E-2</v>
      </c>
      <c r="GP25" s="254">
        <v>3.8560387405418561E-2</v>
      </c>
      <c r="GQ25" s="254">
        <v>3.8560387405418561E-2</v>
      </c>
      <c r="GR25" s="254">
        <v>3.8560387405418561E-2</v>
      </c>
      <c r="GS25" s="254">
        <v>3.8560387405418561E-2</v>
      </c>
      <c r="GT25" s="254">
        <v>3.8560387405418561E-2</v>
      </c>
      <c r="GU25" s="254">
        <v>3.8560387405418561E-2</v>
      </c>
      <c r="GV25" s="254">
        <v>3.8560387405418561E-2</v>
      </c>
      <c r="GW25" s="254">
        <v>3.8560387405418561E-2</v>
      </c>
      <c r="GX25" s="254">
        <v>3.8560387405418561E-2</v>
      </c>
      <c r="GY25" s="254">
        <v>3.8560387405418561E-2</v>
      </c>
      <c r="GZ25" s="254">
        <v>3.8560387405418561E-2</v>
      </c>
      <c r="HA25" s="254">
        <v>3.8560387405418561E-2</v>
      </c>
      <c r="HB25" s="254">
        <v>3.8560387405418561E-2</v>
      </c>
      <c r="HC25" s="254">
        <v>3.5580190831191461E-2</v>
      </c>
      <c r="HD25" s="254">
        <v>3.5580190831191461E-2</v>
      </c>
      <c r="HE25" s="254">
        <v>3.5580190831191461E-2</v>
      </c>
      <c r="HF25" s="254">
        <v>4.4521040465937745E-2</v>
      </c>
      <c r="HG25" s="254">
        <v>3.8560387405418561E-2</v>
      </c>
      <c r="HH25" s="254">
        <v>3.8560387405418561E-2</v>
      </c>
      <c r="HI25" s="254">
        <v>3.2596779884120908E-2</v>
      </c>
      <c r="HJ25" s="254">
        <v>3.5580190831191461E-2</v>
      </c>
      <c r="HK25" s="254">
        <v>4.8412957185134164E-2</v>
      </c>
      <c r="HL25" s="254">
        <v>4.5614415353007587E-2</v>
      </c>
      <c r="HM25" s="254">
        <v>4.3386103863434444E-2</v>
      </c>
      <c r="HN25" s="254">
        <v>4.2495249060143792E-2</v>
      </c>
      <c r="HO25" s="254">
        <v>4.9438151003067698E-2</v>
      </c>
      <c r="HP25" s="254">
        <v>4.2395392314853897E-2</v>
      </c>
      <c r="HQ25" s="254">
        <v>3.9188020115260791E-2</v>
      </c>
      <c r="HR25" s="254">
        <v>3.4730041355466756E-2</v>
      </c>
      <c r="HS25" s="254">
        <v>4.3144450049782179E-2</v>
      </c>
      <c r="HT25" s="254">
        <v>5.0782362823968086E-2</v>
      </c>
      <c r="HU25" s="254">
        <v>4.9880662383175345E-2</v>
      </c>
      <c r="HV25" s="254">
        <v>4.7629724696504505E-2</v>
      </c>
      <c r="HW25" s="254">
        <v>4.6281431166783182E-2</v>
      </c>
      <c r="HX25" s="254">
        <v>4.538393110816541E-2</v>
      </c>
      <c r="HY25" s="254">
        <v>4.3144450049782179E-2</v>
      </c>
      <c r="HZ25" s="254">
        <v>4.3144450049782179E-2</v>
      </c>
      <c r="IA25" s="254">
        <v>4.3144450049782179E-2</v>
      </c>
      <c r="IB25" s="254">
        <v>4.3144450049782179E-2</v>
      </c>
      <c r="IC25" s="254">
        <v>4.0907007578077081E-2</v>
      </c>
      <c r="ID25" s="254">
        <v>3.8668488807024337E-2</v>
      </c>
      <c r="IE25" s="254">
        <v>3.8668488807024337E-2</v>
      </c>
      <c r="IF25" s="254">
        <v>4.538393110816541E-2</v>
      </c>
      <c r="IG25" s="254">
        <v>4.538393110816541E-2</v>
      </c>
      <c r="IH25" s="254">
        <v>4.538393110816541E-2</v>
      </c>
      <c r="II25" s="254">
        <v>4.3144450049782179E-2</v>
      </c>
      <c r="IJ25" s="254">
        <v>4.3144450049782179E-2</v>
      </c>
      <c r="IK25" s="254">
        <v>4.0907007578077081E-2</v>
      </c>
      <c r="IL25" s="254">
        <v>3.8668488807024337E-2</v>
      </c>
      <c r="IM25" s="254">
        <v>4.7629724696504505E-2</v>
      </c>
      <c r="IN25" s="254">
        <v>4.207820364767545E-2</v>
      </c>
      <c r="IO25" s="254">
        <v>4.5285641044956249E-2</v>
      </c>
      <c r="IP25" s="254">
        <v>3.844593369535021E-2</v>
      </c>
      <c r="IQ25" s="254">
        <v>3.9999999999999591E-2</v>
      </c>
      <c r="IR25" s="254">
        <v>4.1567242345012412E-2</v>
      </c>
      <c r="IS25" s="254">
        <v>4.0841950751077771E-2</v>
      </c>
      <c r="IT25" s="254">
        <v>4.153838322879766E-2</v>
      </c>
      <c r="IU25" s="254">
        <v>3.8560387405418561E-2</v>
      </c>
      <c r="IV25" s="254">
        <v>3.2596779884120908E-2</v>
      </c>
      <c r="IW25" s="254">
        <v>4.3144450049782179E-2</v>
      </c>
      <c r="IX25" s="254">
        <v>4.538393110816541E-2</v>
      </c>
      <c r="IY25" s="254">
        <v>4.153838322879766E-2</v>
      </c>
      <c r="IZ25" s="254">
        <v>3.8560387405418561E-2</v>
      </c>
      <c r="JA25" s="254">
        <v>3.8560387405418561E-2</v>
      </c>
      <c r="JB25" s="254">
        <v>4.1441213514620046E-2</v>
      </c>
      <c r="JC25" s="254">
        <v>4.3144450049782179E-2</v>
      </c>
      <c r="JD25" s="254">
        <v>4.3144450049782179E-2</v>
      </c>
      <c r="JE25" s="254">
        <v>4.3144450049782179E-2</v>
      </c>
      <c r="JF25" s="254">
        <v>4.9880662383175345E-2</v>
      </c>
      <c r="JG25" s="254">
        <v>4.4607627851012799E-2</v>
      </c>
      <c r="JH25" s="254">
        <v>4.1606615220452614E-2</v>
      </c>
      <c r="JI25" s="254">
        <v>4.0841950751077771E-2</v>
      </c>
      <c r="JJ25" s="254">
        <v>4.153838322879766E-2</v>
      </c>
      <c r="JK25" s="254">
        <v>3.8560387405418561E-2</v>
      </c>
      <c r="JL25" s="254">
        <v>3.8560387405418561E-2</v>
      </c>
      <c r="JM25" s="254">
        <v>3.8560387405418561E-2</v>
      </c>
      <c r="JN25" s="254">
        <v>3.8560387405418561E-2</v>
      </c>
      <c r="JO25" s="254">
        <v>3.8560387405418561E-2</v>
      </c>
      <c r="JP25" s="254">
        <v>3.8560387405418561E-2</v>
      </c>
      <c r="JQ25" s="254">
        <v>3.8560387405418561E-2</v>
      </c>
      <c r="JR25" s="254">
        <v>3.8560387405418561E-2</v>
      </c>
      <c r="JS25" s="254">
        <v>3.8560387405418561E-2</v>
      </c>
      <c r="JT25" s="254">
        <v>4.538393110816541E-2</v>
      </c>
      <c r="JU25" s="254">
        <v>4.7629724696504505E-2</v>
      </c>
      <c r="JV25" s="254">
        <v>4.3144450049782179E-2</v>
      </c>
      <c r="JW25" s="254">
        <v>4.538393110816541E-2</v>
      </c>
      <c r="JX25" s="254">
        <v>4.3144450049782179E-2</v>
      </c>
      <c r="JY25" s="254">
        <v>4.3144450049782179E-2</v>
      </c>
      <c r="JZ25" s="254">
        <v>4.7629724696504505E-2</v>
      </c>
      <c r="KA25" s="254">
        <v>4.7629724696504505E-2</v>
      </c>
      <c r="KB25" s="254">
        <v>4.538393110816541E-2</v>
      </c>
      <c r="KC25" s="254">
        <v>4.538393110816541E-2</v>
      </c>
      <c r="KD25" s="254">
        <v>4.3144450049782179E-2</v>
      </c>
      <c r="KE25" s="254">
        <v>4.7629724696504505E-2</v>
      </c>
      <c r="KF25" s="254">
        <v>4.1172389727876402E-2</v>
      </c>
      <c r="KG25" s="254">
        <v>4.1172389727876402E-2</v>
      </c>
    </row>
    <row r="26" spans="3:293" x14ac:dyDescent="0.35">
      <c r="Q26" s="255">
        <v>6.0999999999999902E-2</v>
      </c>
      <c r="R26" s="251">
        <f t="shared" si="20"/>
        <v>3.9738065456458561E-2</v>
      </c>
      <c r="S26" s="198"/>
      <c r="T26" s="251">
        <v>4.3312818035432792E-2</v>
      </c>
      <c r="V26" s="251">
        <f t="shared" si="21"/>
        <v>-3.5747525789742302E-3</v>
      </c>
      <c r="Z26" s="253">
        <v>6.0999999999999902E-2</v>
      </c>
      <c r="AA26" s="254">
        <v>4.0639465016494736E-2</v>
      </c>
      <c r="AB26" s="254">
        <v>4.1749006598205574E-2</v>
      </c>
      <c r="AC26" s="254">
        <v>4.0529941773635336E-2</v>
      </c>
      <c r="AD26" s="254">
        <v>4.1100659886986968E-2</v>
      </c>
      <c r="AE26" s="254">
        <v>4.1862900813766313E-2</v>
      </c>
      <c r="AF26" s="254">
        <v>4.1100659886986968E-2</v>
      </c>
      <c r="AG26" s="254">
        <v>3.7364533896826702E-2</v>
      </c>
      <c r="AH26" s="254">
        <v>4.1572240209642342E-2</v>
      </c>
      <c r="AI26" s="254">
        <v>2.974032046128694E-2</v>
      </c>
      <c r="AJ26" s="254">
        <v>2.974032046128694E-2</v>
      </c>
      <c r="AK26" s="254">
        <v>3.9582137273886486E-2</v>
      </c>
      <c r="AL26" s="254">
        <v>3.9582137273886486E-2</v>
      </c>
      <c r="AM26" s="254">
        <v>4.2454437710126136E-2</v>
      </c>
      <c r="AN26" s="254">
        <v>3.3631278595377401E-2</v>
      </c>
      <c r="AO26" s="254">
        <v>4.265674846969425E-2</v>
      </c>
      <c r="AP26" s="254">
        <v>3.9582137273886486E-2</v>
      </c>
      <c r="AQ26" s="254">
        <v>3.9582137273886486E-2</v>
      </c>
      <c r="AR26" s="254">
        <v>3.9582137273886486E-2</v>
      </c>
      <c r="AS26" s="254">
        <v>3.9582137273886486E-2</v>
      </c>
      <c r="AT26" s="254">
        <v>3.9582137273886486E-2</v>
      </c>
      <c r="AU26" s="254">
        <v>3.9582137273886486E-2</v>
      </c>
      <c r="AV26" s="254">
        <v>3.9582137273886486E-2</v>
      </c>
      <c r="AW26" s="254">
        <v>3.9582137273886486E-2</v>
      </c>
      <c r="AX26" s="254">
        <v>3.9582137273886486E-2</v>
      </c>
      <c r="AY26" s="254">
        <v>3.9582137273886486E-2</v>
      </c>
      <c r="AZ26" s="254">
        <v>4.1020368064068169E-2</v>
      </c>
      <c r="BA26" s="254">
        <v>3.9582137273886486E-2</v>
      </c>
      <c r="BB26" s="254">
        <v>3.6608273977215555E-2</v>
      </c>
      <c r="BC26" s="254">
        <v>3.6608273977215555E-2</v>
      </c>
      <c r="BD26" s="254">
        <v>3.5417857072500336E-2</v>
      </c>
      <c r="BE26" s="254">
        <v>3.3631278595377401E-2</v>
      </c>
      <c r="BF26" s="254">
        <v>3.3631278595377401E-2</v>
      </c>
      <c r="BG26" s="254">
        <v>4.265674846969425E-2</v>
      </c>
      <c r="BH26" s="254">
        <v>4.2554402451951079E-2</v>
      </c>
      <c r="BI26" s="254">
        <v>3.9582137273886486E-2</v>
      </c>
      <c r="BJ26" s="254">
        <v>3.9582137273886486E-2</v>
      </c>
      <c r="BK26" s="254">
        <v>3.9582137273886486E-2</v>
      </c>
      <c r="BL26" s="254">
        <v>3.9582137273886486E-2</v>
      </c>
      <c r="BM26" s="254">
        <v>3.9582137273886486E-2</v>
      </c>
      <c r="BN26" s="254">
        <v>3.9582137273886486E-2</v>
      </c>
      <c r="BO26" s="254">
        <v>3.9582137273886486E-2</v>
      </c>
      <c r="BP26" s="254">
        <v>3.9582137273886486E-2</v>
      </c>
      <c r="BQ26" s="254">
        <v>3.6608273977215555E-2</v>
      </c>
      <c r="BR26" s="254">
        <v>3.6608273977215555E-2</v>
      </c>
      <c r="BS26" s="254">
        <v>3.6608273977215555E-2</v>
      </c>
      <c r="BT26" s="254">
        <v>3.6608273977215555E-2</v>
      </c>
      <c r="BU26" s="254">
        <v>3.3631278595377401E-2</v>
      </c>
      <c r="BV26" s="254">
        <v>3.3631278595377401E-2</v>
      </c>
      <c r="BW26" s="254">
        <v>3.3631278595377401E-2</v>
      </c>
      <c r="BX26" s="254">
        <v>3.3631278595377401E-2</v>
      </c>
      <c r="BY26" s="254">
        <v>3.9582137273886486E-2</v>
      </c>
      <c r="BZ26" s="254">
        <v>3.5079634648374602E-2</v>
      </c>
      <c r="CA26" s="254">
        <v>3.3631278595377401E-2</v>
      </c>
      <c r="CB26" s="254">
        <v>5.2963874443788361E-2</v>
      </c>
      <c r="CC26" s="254">
        <v>4.4166112162840054E-2</v>
      </c>
      <c r="CD26" s="254">
        <v>4.4166112162840054E-2</v>
      </c>
      <c r="CE26" s="254">
        <v>4.4166112162840054E-2</v>
      </c>
      <c r="CF26" s="254">
        <v>4.4166112162840054E-2</v>
      </c>
      <c r="CG26" s="254">
        <v>3.9699464447826793E-2</v>
      </c>
      <c r="CH26" s="254">
        <v>4.8644117860657365E-2</v>
      </c>
      <c r="CI26" s="254">
        <v>4.6401645419468229E-2</v>
      </c>
      <c r="CJ26" s="254">
        <v>4.6401645419468229E-2</v>
      </c>
      <c r="CK26" s="254">
        <v>4.9134178725577016E-2</v>
      </c>
      <c r="CL26" s="254">
        <v>4.4166112162840054E-2</v>
      </c>
      <c r="CM26" s="254">
        <v>4.1933133490114516E-2</v>
      </c>
      <c r="CN26" s="254">
        <v>4.684941787168051E-2</v>
      </c>
      <c r="CO26" s="254">
        <v>4.4166112162840054E-2</v>
      </c>
      <c r="CP26" s="254">
        <v>3.9699464447826793E-2</v>
      </c>
      <c r="CQ26" s="254">
        <v>4.0639465016494736E-2</v>
      </c>
      <c r="CR26" s="254">
        <v>3.7182552370884414E-2</v>
      </c>
      <c r="CS26" s="254">
        <v>4.2559821735977499E-2</v>
      </c>
      <c r="CT26" s="254">
        <v>4.1100659886986968E-2</v>
      </c>
      <c r="CU26" s="254">
        <v>4.4466861005366232E-2</v>
      </c>
      <c r="CV26" s="254">
        <v>4.2736142757102913E-2</v>
      </c>
      <c r="CW26" s="254">
        <v>4.0731717072410634E-2</v>
      </c>
      <c r="CX26" s="254">
        <v>4.3289034355926459E-2</v>
      </c>
      <c r="CY26" s="254">
        <v>4.0340534336708034E-2</v>
      </c>
      <c r="CZ26" s="254">
        <v>4.0340534336708034E-2</v>
      </c>
      <c r="DA26" s="254">
        <v>4.0340534336708034E-2</v>
      </c>
      <c r="DB26" s="254">
        <v>4.1862900813766313E-2</v>
      </c>
      <c r="DC26" s="254">
        <v>4.4236346158929019E-2</v>
      </c>
      <c r="DD26" s="254">
        <v>4.1862900813766313E-2</v>
      </c>
      <c r="DE26" s="254">
        <v>4.408280368990658E-2</v>
      </c>
      <c r="DF26" s="254">
        <v>4.1100659886986968E-2</v>
      </c>
      <c r="DG26" s="254">
        <v>3.8880553861623923E-2</v>
      </c>
      <c r="DH26" s="254">
        <v>4.2627638608163876E-2</v>
      </c>
      <c r="DI26" s="254">
        <v>4.1100659886986968E-2</v>
      </c>
      <c r="DJ26" s="254">
        <v>4.1862900813766313E-2</v>
      </c>
      <c r="DK26" s="254">
        <v>4.2627638608163876E-2</v>
      </c>
      <c r="DL26" s="254">
        <v>4.1100659886986968E-2</v>
      </c>
      <c r="DM26" s="254">
        <v>4.7859518693022407E-2</v>
      </c>
      <c r="DN26" s="254">
        <v>4.0340534336708034E-2</v>
      </c>
      <c r="DO26" s="254">
        <v>3.6655445873305936E-2</v>
      </c>
      <c r="DP26" s="254">
        <v>3.7625892984206377E-2</v>
      </c>
      <c r="DQ26" s="254">
        <v>3.2709868595979907E-2</v>
      </c>
      <c r="DR26" s="254">
        <v>3.2709868595979907E-2</v>
      </c>
      <c r="DS26" s="254">
        <v>4.3149252418285267E-2</v>
      </c>
      <c r="DT26" s="254">
        <v>3.9582137273886486E-2</v>
      </c>
      <c r="DU26" s="254">
        <v>3.9582137273886486E-2</v>
      </c>
      <c r="DV26" s="254">
        <v>3.9582137273886486E-2</v>
      </c>
      <c r="DW26" s="254">
        <v>3.9582137273886486E-2</v>
      </c>
      <c r="DX26" s="254">
        <v>3.9582137273886486E-2</v>
      </c>
      <c r="DY26" s="254">
        <v>4.7755320344630814E-2</v>
      </c>
      <c r="DZ26" s="254">
        <v>4.409634571161436E-2</v>
      </c>
      <c r="EA26" s="254">
        <v>4.4523000938252455E-2</v>
      </c>
      <c r="EB26" s="254">
        <v>4.2039551844261558E-2</v>
      </c>
      <c r="EC26" s="254">
        <v>4.2554402451951079E-2</v>
      </c>
      <c r="ED26" s="254">
        <v>4.1116239032735091E-2</v>
      </c>
      <c r="EE26" s="254">
        <v>4.2554402451951079E-2</v>
      </c>
      <c r="EF26" s="254">
        <v>4.1365351455213029E-2</v>
      </c>
      <c r="EG26" s="254">
        <v>3.9582137273886486E-2</v>
      </c>
      <c r="EH26" s="254">
        <v>4.2454437710126136E-2</v>
      </c>
      <c r="EI26" s="254">
        <v>3.9582137273886486E-2</v>
      </c>
      <c r="EJ26" s="254">
        <v>3.9582137273886486E-2</v>
      </c>
      <c r="EK26" s="254">
        <v>3.9582137273886486E-2</v>
      </c>
      <c r="EL26" s="254">
        <v>3.9582137273886486E-2</v>
      </c>
      <c r="EM26" s="254">
        <v>3.9582137273886486E-2</v>
      </c>
      <c r="EN26" s="254">
        <v>3.9582137273886486E-2</v>
      </c>
      <c r="EO26" s="254">
        <v>3.9582137273886486E-2</v>
      </c>
      <c r="EP26" s="254">
        <v>3.9582137273886486E-2</v>
      </c>
      <c r="EQ26" s="254">
        <v>3.9582137273886486E-2</v>
      </c>
      <c r="ER26" s="254">
        <v>3.9582137273886486E-2</v>
      </c>
      <c r="ES26" s="254">
        <v>3.9582137273886486E-2</v>
      </c>
      <c r="ET26" s="254">
        <v>3.9582137273886486E-2</v>
      </c>
      <c r="EU26" s="254">
        <v>3.9582137273886486E-2</v>
      </c>
      <c r="EV26" s="254">
        <v>3.9582137273886486E-2</v>
      </c>
      <c r="EW26" s="254">
        <v>3.9582137273886486E-2</v>
      </c>
      <c r="EX26" s="254">
        <v>3.9582137273886486E-2</v>
      </c>
      <c r="EY26" s="254">
        <v>4.1020368064068169E-2</v>
      </c>
      <c r="EZ26" s="254">
        <v>3.9582137273886486E-2</v>
      </c>
      <c r="FA26" s="254">
        <v>3.9582137273886486E-2</v>
      </c>
      <c r="FB26" s="254">
        <v>3.9582137273886486E-2</v>
      </c>
      <c r="FC26" s="254">
        <v>3.9582137273886486E-2</v>
      </c>
      <c r="FD26" s="254">
        <v>3.9582137273886486E-2</v>
      </c>
      <c r="FE26" s="254">
        <v>3.9582137273886486E-2</v>
      </c>
      <c r="FF26" s="254">
        <v>3.9582137273886486E-2</v>
      </c>
      <c r="FG26" s="254">
        <v>3.9582137273886486E-2</v>
      </c>
      <c r="FH26" s="254">
        <v>3.9582137273886486E-2</v>
      </c>
      <c r="FI26" s="254">
        <v>3.9582137273886486E-2</v>
      </c>
      <c r="FJ26" s="254">
        <v>4.0157929997774344E-2</v>
      </c>
      <c r="FK26" s="254">
        <v>3.9582137273886486E-2</v>
      </c>
      <c r="FL26" s="254">
        <v>3.9582137273886486E-2</v>
      </c>
      <c r="FM26" s="254">
        <v>3.9582137273886486E-2</v>
      </c>
      <c r="FN26" s="254">
        <v>3.9582137273886486E-2</v>
      </c>
      <c r="FO26" s="254">
        <v>3.7798190576686874E-2</v>
      </c>
      <c r="FP26" s="254">
        <v>3.6608273977215555E-2</v>
      </c>
      <c r="FQ26" s="254">
        <v>3.6608273977215555E-2</v>
      </c>
      <c r="FR26" s="254">
        <v>3.6608273977215555E-2</v>
      </c>
      <c r="FS26" s="254">
        <v>3.6608273977215555E-2</v>
      </c>
      <c r="FT26" s="254">
        <v>3.6608273977215555E-2</v>
      </c>
      <c r="FU26" s="254">
        <v>3.6608273977215555E-2</v>
      </c>
      <c r="FV26" s="254">
        <v>3.6608273977215555E-2</v>
      </c>
      <c r="FW26" s="254">
        <v>3.6608273977215555E-2</v>
      </c>
      <c r="FX26" s="254">
        <v>3.6608273977215555E-2</v>
      </c>
      <c r="FY26" s="254">
        <v>3.5160809471416865E-2</v>
      </c>
      <c r="FZ26" s="254">
        <v>3.8051537839134397E-2</v>
      </c>
      <c r="GA26" s="254">
        <v>3.1769366447055303E-2</v>
      </c>
      <c r="GB26" s="254">
        <v>4.265674846969425E-2</v>
      </c>
      <c r="GC26" s="254">
        <v>4.265674846969425E-2</v>
      </c>
      <c r="GD26" s="254">
        <v>4.265674846969425E-2</v>
      </c>
      <c r="GE26" s="254">
        <v>4.2554402451951079E-2</v>
      </c>
      <c r="GF26" s="254">
        <v>4.2554402451951079E-2</v>
      </c>
      <c r="GG26" s="254">
        <v>3.9582137273886486E-2</v>
      </c>
      <c r="GH26" s="254">
        <v>3.9582137273886486E-2</v>
      </c>
      <c r="GI26" s="254">
        <v>3.9582137273886486E-2</v>
      </c>
      <c r="GJ26" s="254">
        <v>3.9582137273886486E-2</v>
      </c>
      <c r="GK26" s="254">
        <v>3.9582137273886486E-2</v>
      </c>
      <c r="GL26" s="254">
        <v>3.9582137273886486E-2</v>
      </c>
      <c r="GM26" s="254">
        <v>3.9582137273886486E-2</v>
      </c>
      <c r="GN26" s="254">
        <v>3.9582137273886486E-2</v>
      </c>
      <c r="GO26" s="254">
        <v>3.9582137273886486E-2</v>
      </c>
      <c r="GP26" s="254">
        <v>3.9582137273886486E-2</v>
      </c>
      <c r="GQ26" s="254">
        <v>3.9582137273886486E-2</v>
      </c>
      <c r="GR26" s="254">
        <v>3.9582137273886486E-2</v>
      </c>
      <c r="GS26" s="254">
        <v>3.9582137273886486E-2</v>
      </c>
      <c r="GT26" s="254">
        <v>3.9582137273886486E-2</v>
      </c>
      <c r="GU26" s="254">
        <v>3.9582137273886486E-2</v>
      </c>
      <c r="GV26" s="254">
        <v>3.9582137273886486E-2</v>
      </c>
      <c r="GW26" s="254">
        <v>3.9582137273886486E-2</v>
      </c>
      <c r="GX26" s="254">
        <v>3.9582137273886486E-2</v>
      </c>
      <c r="GY26" s="254">
        <v>3.9582137273886486E-2</v>
      </c>
      <c r="GZ26" s="254">
        <v>3.9582137273886486E-2</v>
      </c>
      <c r="HA26" s="254">
        <v>3.9582137273886486E-2</v>
      </c>
      <c r="HB26" s="254">
        <v>3.9582137273886486E-2</v>
      </c>
      <c r="HC26" s="254">
        <v>3.6608273977215555E-2</v>
      </c>
      <c r="HD26" s="254">
        <v>3.6608273977215555E-2</v>
      </c>
      <c r="HE26" s="254">
        <v>3.6608273977215555E-2</v>
      </c>
      <c r="HF26" s="254">
        <v>4.5532368557187564E-2</v>
      </c>
      <c r="HG26" s="254">
        <v>3.9582137273886486E-2</v>
      </c>
      <c r="HH26" s="254">
        <v>3.9582137273886486E-2</v>
      </c>
      <c r="HI26" s="254">
        <v>3.3631278595377401E-2</v>
      </c>
      <c r="HJ26" s="254">
        <v>3.6608273977215555E-2</v>
      </c>
      <c r="HK26" s="254">
        <v>4.9423747088744641E-2</v>
      </c>
      <c r="HL26" s="254">
        <v>4.6626948557297876E-2</v>
      </c>
      <c r="HM26" s="254">
        <v>4.4402812207478659E-2</v>
      </c>
      <c r="HN26" s="254">
        <v>4.3513772804625317E-2</v>
      </c>
      <c r="HO26" s="254">
        <v>5.0444510302217305E-2</v>
      </c>
      <c r="HP26" s="254">
        <v>4.3412070976103445E-2</v>
      </c>
      <c r="HQ26" s="254">
        <v>4.0210343683532379E-2</v>
      </c>
      <c r="HR26" s="254">
        <v>3.5763661451044371E-2</v>
      </c>
      <c r="HS26" s="254">
        <v>4.4166112162840054E-2</v>
      </c>
      <c r="HT26" s="254">
        <v>5.1792216100116972E-2</v>
      </c>
      <c r="HU26" s="254">
        <v>5.0891812632506639E-2</v>
      </c>
      <c r="HV26" s="254">
        <v>4.8644117860657365E-2</v>
      </c>
      <c r="HW26" s="254">
        <v>4.7297770393460503E-2</v>
      </c>
      <c r="HX26" s="254">
        <v>4.6401645419468229E-2</v>
      </c>
      <c r="HY26" s="254">
        <v>4.4166112162840054E-2</v>
      </c>
      <c r="HZ26" s="254">
        <v>4.4166112162840054E-2</v>
      </c>
      <c r="IA26" s="254">
        <v>4.4166112162840054E-2</v>
      </c>
      <c r="IB26" s="254">
        <v>4.4166112162840054E-2</v>
      </c>
      <c r="IC26" s="254">
        <v>4.1933133490114516E-2</v>
      </c>
      <c r="ID26" s="254">
        <v>3.9699464447826793E-2</v>
      </c>
      <c r="IE26" s="254">
        <v>3.9699464447826793E-2</v>
      </c>
      <c r="IF26" s="254">
        <v>4.6401645419468229E-2</v>
      </c>
      <c r="IG26" s="254">
        <v>4.6401645419468229E-2</v>
      </c>
      <c r="IH26" s="254">
        <v>4.6401645419468229E-2</v>
      </c>
      <c r="II26" s="254">
        <v>4.4166112162840054E-2</v>
      </c>
      <c r="IJ26" s="254">
        <v>4.4166112162840054E-2</v>
      </c>
      <c r="IK26" s="254">
        <v>4.1933133490114516E-2</v>
      </c>
      <c r="IL26" s="254">
        <v>3.9699464447826793E-2</v>
      </c>
      <c r="IM26" s="254">
        <v>4.8644117860657365E-2</v>
      </c>
      <c r="IN26" s="254">
        <v>4.3075282747035981E-2</v>
      </c>
      <c r="IO26" s="254">
        <v>4.6282629290401278E-2</v>
      </c>
      <c r="IP26" s="254">
        <v>3.944447152589392E-2</v>
      </c>
      <c r="IQ26" s="254">
        <v>3.9999999999999591E-2</v>
      </c>
      <c r="IR26" s="254">
        <v>4.2565141952145114E-2</v>
      </c>
      <c r="IS26" s="254">
        <v>4.1862900813766313E-2</v>
      </c>
      <c r="IT26" s="254">
        <v>4.2554402451951079E-2</v>
      </c>
      <c r="IU26" s="254">
        <v>3.9582137273886486E-2</v>
      </c>
      <c r="IV26" s="254">
        <v>3.3631278595377401E-2</v>
      </c>
      <c r="IW26" s="254">
        <v>4.4166112162840054E-2</v>
      </c>
      <c r="IX26" s="254">
        <v>4.6401645419468229E-2</v>
      </c>
      <c r="IY26" s="254">
        <v>4.2554402451951079E-2</v>
      </c>
      <c r="IZ26" s="254">
        <v>3.9582137273886486E-2</v>
      </c>
      <c r="JA26" s="254">
        <v>3.9582137273886486E-2</v>
      </c>
      <c r="JB26" s="254">
        <v>4.2454437710126136E-2</v>
      </c>
      <c r="JC26" s="254">
        <v>4.4166112162840054E-2</v>
      </c>
      <c r="JD26" s="254">
        <v>4.4166112162840054E-2</v>
      </c>
      <c r="JE26" s="254">
        <v>4.4166112162840054E-2</v>
      </c>
      <c r="JF26" s="254">
        <v>5.0891812632506639E-2</v>
      </c>
      <c r="JG26" s="254">
        <v>4.5624631504042501E-2</v>
      </c>
      <c r="JH26" s="254">
        <v>4.2627638608163876E-2</v>
      </c>
      <c r="JI26" s="254">
        <v>4.1862900813766313E-2</v>
      </c>
      <c r="JJ26" s="254">
        <v>4.2554402451951079E-2</v>
      </c>
      <c r="JK26" s="254">
        <v>3.9582137273886486E-2</v>
      </c>
      <c r="JL26" s="254">
        <v>3.9582137273886486E-2</v>
      </c>
      <c r="JM26" s="254">
        <v>3.9582137273886486E-2</v>
      </c>
      <c r="JN26" s="254">
        <v>3.9582137273886486E-2</v>
      </c>
      <c r="JO26" s="254">
        <v>3.9582137273886486E-2</v>
      </c>
      <c r="JP26" s="254">
        <v>3.9582137273886486E-2</v>
      </c>
      <c r="JQ26" s="254">
        <v>3.9582137273886486E-2</v>
      </c>
      <c r="JR26" s="254">
        <v>3.9582137273886486E-2</v>
      </c>
      <c r="JS26" s="254">
        <v>3.9582137273886486E-2</v>
      </c>
      <c r="JT26" s="254">
        <v>4.6401645419468229E-2</v>
      </c>
      <c r="JU26" s="254">
        <v>4.8644117860657365E-2</v>
      </c>
      <c r="JV26" s="254">
        <v>4.4166112162840054E-2</v>
      </c>
      <c r="JW26" s="254">
        <v>4.6401645419468229E-2</v>
      </c>
      <c r="JX26" s="254">
        <v>4.4166112162840054E-2</v>
      </c>
      <c r="JY26" s="254">
        <v>4.4166112162840054E-2</v>
      </c>
      <c r="JZ26" s="254">
        <v>4.8644117860657365E-2</v>
      </c>
      <c r="KA26" s="254">
        <v>4.8644117860657365E-2</v>
      </c>
      <c r="KB26" s="254">
        <v>4.6401645419468229E-2</v>
      </c>
      <c r="KC26" s="254">
        <v>4.6401645419468229E-2</v>
      </c>
      <c r="KD26" s="254">
        <v>4.4166112162840054E-2</v>
      </c>
      <c r="KE26" s="254">
        <v>4.8644117860657365E-2</v>
      </c>
      <c r="KF26" s="254">
        <v>4.2164355300110756E-2</v>
      </c>
      <c r="KG26" s="254">
        <v>4.2164355300110756E-2</v>
      </c>
    </row>
    <row r="27" spans="3:293" x14ac:dyDescent="0.35">
      <c r="Q27" s="255">
        <v>6.1999999999999902E-2</v>
      </c>
      <c r="R27" s="251">
        <f t="shared" si="20"/>
        <v>4.0761905210591858E-2</v>
      </c>
      <c r="S27" s="198"/>
      <c r="T27" s="251">
        <v>4.4330295210512502E-2</v>
      </c>
      <c r="V27" s="251">
        <f t="shared" si="21"/>
        <v>-3.5683899999206445E-3</v>
      </c>
      <c r="Z27" s="253">
        <v>6.1999999999999902E-2</v>
      </c>
      <c r="AA27" s="254">
        <v>4.1661780834042705E-2</v>
      </c>
      <c r="AB27" s="254">
        <v>4.2767505859356403E-2</v>
      </c>
      <c r="AC27" s="254">
        <v>4.1553825698406932E-2</v>
      </c>
      <c r="AD27" s="254">
        <v>4.2121594603932611E-2</v>
      </c>
      <c r="AE27" s="254">
        <v>4.288374599511946E-2</v>
      </c>
      <c r="AF27" s="254">
        <v>4.2121594603932611E-2</v>
      </c>
      <c r="AG27" s="254">
        <v>3.8391832140204585E-2</v>
      </c>
      <c r="AH27" s="254">
        <v>4.2588760674423964E-2</v>
      </c>
      <c r="AI27" s="254">
        <v>3.0779005908706081E-2</v>
      </c>
      <c r="AJ27" s="254">
        <v>3.0779005908706081E-2</v>
      </c>
      <c r="AK27" s="254">
        <v>4.0603766472450342E-2</v>
      </c>
      <c r="AL27" s="254">
        <v>4.0603766472450342E-2</v>
      </c>
      <c r="AM27" s="254">
        <v>4.3467574408847076E-2</v>
      </c>
      <c r="AN27" s="254">
        <v>3.4665597391804637E-2</v>
      </c>
      <c r="AO27" s="254">
        <v>4.3676163782970345E-2</v>
      </c>
      <c r="AP27" s="254">
        <v>4.0603766472450342E-2</v>
      </c>
      <c r="AQ27" s="254">
        <v>4.0603766472450342E-2</v>
      </c>
      <c r="AR27" s="254">
        <v>4.0603766472450342E-2</v>
      </c>
      <c r="AS27" s="254">
        <v>4.0603766472450342E-2</v>
      </c>
      <c r="AT27" s="254">
        <v>4.0603766472450342E-2</v>
      </c>
      <c r="AU27" s="254">
        <v>4.0603766472450342E-2</v>
      </c>
      <c r="AV27" s="254">
        <v>4.0603766472450342E-2</v>
      </c>
      <c r="AW27" s="254">
        <v>4.0603766472450342E-2</v>
      </c>
      <c r="AX27" s="254">
        <v>4.0603766472450342E-2</v>
      </c>
      <c r="AY27" s="254">
        <v>4.0603766472450342E-2</v>
      </c>
      <c r="AZ27" s="254">
        <v>4.2037737426207311E-2</v>
      </c>
      <c r="BA27" s="254">
        <v>4.0603766472450342E-2</v>
      </c>
      <c r="BB27" s="254">
        <v>3.7636207104385866E-2</v>
      </c>
      <c r="BC27" s="254">
        <v>3.7636207104385866E-2</v>
      </c>
      <c r="BD27" s="254">
        <v>3.6448336183918517E-2</v>
      </c>
      <c r="BE27" s="254">
        <v>3.4665597391804637E-2</v>
      </c>
      <c r="BF27" s="254">
        <v>3.4665597391804637E-2</v>
      </c>
      <c r="BG27" s="254">
        <v>4.3676163782970345E-2</v>
      </c>
      <c r="BH27" s="254">
        <v>4.3570328581211015E-2</v>
      </c>
      <c r="BI27" s="254">
        <v>4.0603766472450342E-2</v>
      </c>
      <c r="BJ27" s="254">
        <v>4.0603766472450342E-2</v>
      </c>
      <c r="BK27" s="254">
        <v>4.0603766472450342E-2</v>
      </c>
      <c r="BL27" s="254">
        <v>4.0603766472450342E-2</v>
      </c>
      <c r="BM27" s="254">
        <v>4.0603766472450342E-2</v>
      </c>
      <c r="BN27" s="254">
        <v>4.0603766472450342E-2</v>
      </c>
      <c r="BO27" s="254">
        <v>4.0603766472450342E-2</v>
      </c>
      <c r="BP27" s="254">
        <v>4.0603766472450342E-2</v>
      </c>
      <c r="BQ27" s="254">
        <v>3.7636207104385866E-2</v>
      </c>
      <c r="BR27" s="254">
        <v>3.7636207104385866E-2</v>
      </c>
      <c r="BS27" s="254">
        <v>3.7636207104385866E-2</v>
      </c>
      <c r="BT27" s="254">
        <v>3.7636207104385866E-2</v>
      </c>
      <c r="BU27" s="254">
        <v>3.4665597391804637E-2</v>
      </c>
      <c r="BV27" s="254">
        <v>3.4665597391804637E-2</v>
      </c>
      <c r="BW27" s="254">
        <v>3.4665597391804637E-2</v>
      </c>
      <c r="BX27" s="254">
        <v>3.4665597391804637E-2</v>
      </c>
      <c r="BY27" s="254">
        <v>4.0603766472450342E-2</v>
      </c>
      <c r="BZ27" s="254">
        <v>3.610960980198108E-2</v>
      </c>
      <c r="CA27" s="254">
        <v>3.4665597391804637E-2</v>
      </c>
      <c r="CB27" s="254">
        <v>5.3971999684809813E-2</v>
      </c>
      <c r="CC27" s="254">
        <v>4.5187680058939694E-2</v>
      </c>
      <c r="CD27" s="254">
        <v>4.5187680058939694E-2</v>
      </c>
      <c r="CE27" s="254">
        <v>4.5187680058939694E-2</v>
      </c>
      <c r="CF27" s="254">
        <v>4.5187680058939694E-2</v>
      </c>
      <c r="CG27" s="254">
        <v>4.0730306538195871E-2</v>
      </c>
      <c r="CH27" s="254">
        <v>4.965844565428279E-2</v>
      </c>
      <c r="CI27" s="254">
        <v>4.741928171712062E-2</v>
      </c>
      <c r="CJ27" s="254">
        <v>4.741928171712062E-2</v>
      </c>
      <c r="CK27" s="254">
        <v>5.0144749300154334E-2</v>
      </c>
      <c r="CL27" s="254">
        <v>4.5187680058939694E-2</v>
      </c>
      <c r="CM27" s="254">
        <v>4.2959146386563951E-2</v>
      </c>
      <c r="CN27" s="254">
        <v>4.7866338296182587E-2</v>
      </c>
      <c r="CO27" s="254">
        <v>4.5187680058939694E-2</v>
      </c>
      <c r="CP27" s="254">
        <v>4.0730306538195871E-2</v>
      </c>
      <c r="CQ27" s="254">
        <v>4.1661780834042705E-2</v>
      </c>
      <c r="CR27" s="254">
        <v>3.8207117748644714E-2</v>
      </c>
      <c r="CS27" s="254">
        <v>4.3580279568370406E-2</v>
      </c>
      <c r="CT27" s="254">
        <v>4.2121594603932611E-2</v>
      </c>
      <c r="CU27" s="254">
        <v>4.5483056427215063E-2</v>
      </c>
      <c r="CV27" s="254">
        <v>4.3753996583937971E-2</v>
      </c>
      <c r="CW27" s="254">
        <v>4.1732886823442117E-2</v>
      </c>
      <c r="CX27" s="254">
        <v>4.4306425619270673E-2</v>
      </c>
      <c r="CY27" s="254">
        <v>4.1361728398160658E-2</v>
      </c>
      <c r="CZ27" s="254">
        <v>4.1361728398160658E-2</v>
      </c>
      <c r="DA27" s="254">
        <v>4.1361728398160658E-2</v>
      </c>
      <c r="DB27" s="254">
        <v>4.288374599511946E-2</v>
      </c>
      <c r="DC27" s="254">
        <v>4.5252452554656264E-2</v>
      </c>
      <c r="DD27" s="254">
        <v>4.288374599511946E-2</v>
      </c>
      <c r="DE27" s="254">
        <v>4.5098850975439975E-2</v>
      </c>
      <c r="DF27" s="254">
        <v>4.2121594603932611E-2</v>
      </c>
      <c r="DG27" s="254">
        <v>3.9906813619088544E-2</v>
      </c>
      <c r="DH27" s="254">
        <v>4.3648561311117495E-2</v>
      </c>
      <c r="DI27" s="254">
        <v>4.2121594603932611E-2</v>
      </c>
      <c r="DJ27" s="254">
        <v>4.288374599511946E-2</v>
      </c>
      <c r="DK27" s="254">
        <v>4.3648561311117495E-2</v>
      </c>
      <c r="DL27" s="254">
        <v>4.2121594603932611E-2</v>
      </c>
      <c r="DM27" s="254">
        <v>4.8872890287906534E-2</v>
      </c>
      <c r="DN27" s="254">
        <v>4.1361728398160658E-2</v>
      </c>
      <c r="DO27" s="254">
        <v>3.7687246215267312E-2</v>
      </c>
      <c r="DP27" s="254">
        <v>3.8649611226140079E-2</v>
      </c>
      <c r="DQ27" s="254">
        <v>3.3742098833485779E-2</v>
      </c>
      <c r="DR27" s="254">
        <v>3.3742098833485779E-2</v>
      </c>
      <c r="DS27" s="254">
        <v>4.4164161820387626E-2</v>
      </c>
      <c r="DT27" s="254">
        <v>4.0603766472450342E-2</v>
      </c>
      <c r="DU27" s="254">
        <v>4.0603766472450342E-2</v>
      </c>
      <c r="DV27" s="254">
        <v>4.0603766472450342E-2</v>
      </c>
      <c r="DW27" s="254">
        <v>4.0603766472450342E-2</v>
      </c>
      <c r="DX27" s="254">
        <v>4.0603766472450342E-2</v>
      </c>
      <c r="DY27" s="254">
        <v>4.87520346856678E-2</v>
      </c>
      <c r="DZ27" s="254">
        <v>4.5111651876813319E-2</v>
      </c>
      <c r="EA27" s="254">
        <v>4.5519531578789296E-2</v>
      </c>
      <c r="EB27" s="254">
        <v>4.3059173800481521E-2</v>
      </c>
      <c r="EC27" s="254">
        <v>4.3570328581211015E-2</v>
      </c>
      <c r="ED27" s="254">
        <v>4.2136402524616701E-2</v>
      </c>
      <c r="EE27" s="254">
        <v>4.3570328581211015E-2</v>
      </c>
      <c r="EF27" s="254">
        <v>4.2383465942989584E-2</v>
      </c>
      <c r="EG27" s="254">
        <v>4.0603766472450342E-2</v>
      </c>
      <c r="EH27" s="254">
        <v>4.3467574408847076E-2</v>
      </c>
      <c r="EI27" s="254">
        <v>4.0603766472450342E-2</v>
      </c>
      <c r="EJ27" s="254">
        <v>4.0603766472450342E-2</v>
      </c>
      <c r="EK27" s="254">
        <v>4.0603766472450342E-2</v>
      </c>
      <c r="EL27" s="254">
        <v>4.0603766472450342E-2</v>
      </c>
      <c r="EM27" s="254">
        <v>4.0603766472450342E-2</v>
      </c>
      <c r="EN27" s="254">
        <v>4.0603766472450342E-2</v>
      </c>
      <c r="EO27" s="254">
        <v>4.0603766472450342E-2</v>
      </c>
      <c r="EP27" s="254">
        <v>4.0603766472450342E-2</v>
      </c>
      <c r="EQ27" s="254">
        <v>4.0603766472450342E-2</v>
      </c>
      <c r="ER27" s="254">
        <v>4.0603766472450342E-2</v>
      </c>
      <c r="ES27" s="254">
        <v>4.0603766472450342E-2</v>
      </c>
      <c r="ET27" s="254">
        <v>4.0603766472450342E-2</v>
      </c>
      <c r="EU27" s="254">
        <v>4.0603766472450342E-2</v>
      </c>
      <c r="EV27" s="254">
        <v>4.0603766472450342E-2</v>
      </c>
      <c r="EW27" s="254">
        <v>4.0603766472450342E-2</v>
      </c>
      <c r="EX27" s="254">
        <v>4.0603766472450342E-2</v>
      </c>
      <c r="EY27" s="254">
        <v>4.2037737426207311E-2</v>
      </c>
      <c r="EZ27" s="254">
        <v>4.0603766472450342E-2</v>
      </c>
      <c r="FA27" s="254">
        <v>4.0603766472450342E-2</v>
      </c>
      <c r="FB27" s="254">
        <v>4.0603766472450342E-2</v>
      </c>
      <c r="FC27" s="254">
        <v>4.0603766472450342E-2</v>
      </c>
      <c r="FD27" s="254">
        <v>4.0603766472450342E-2</v>
      </c>
      <c r="FE27" s="254">
        <v>4.0603766472450342E-2</v>
      </c>
      <c r="FF27" s="254">
        <v>4.0603766472450342E-2</v>
      </c>
      <c r="FG27" s="254">
        <v>4.0603766472450342E-2</v>
      </c>
      <c r="FH27" s="254">
        <v>4.0603766472450342E-2</v>
      </c>
      <c r="FI27" s="254">
        <v>4.0603766472450342E-2</v>
      </c>
      <c r="FJ27" s="254">
        <v>4.1177851990662928E-2</v>
      </c>
      <c r="FK27" s="254">
        <v>4.0603766472450342E-2</v>
      </c>
      <c r="FL27" s="254">
        <v>4.0603766472450342E-2</v>
      </c>
      <c r="FM27" s="254">
        <v>4.0603766472450342E-2</v>
      </c>
      <c r="FN27" s="254">
        <v>4.0603766472450342E-2</v>
      </c>
      <c r="FO27" s="254">
        <v>3.8823588731065728E-2</v>
      </c>
      <c r="FP27" s="254">
        <v>3.7636207104385866E-2</v>
      </c>
      <c r="FQ27" s="254">
        <v>3.7636207104385866E-2</v>
      </c>
      <c r="FR27" s="254">
        <v>3.7636207104385866E-2</v>
      </c>
      <c r="FS27" s="254">
        <v>3.7636207104385866E-2</v>
      </c>
      <c r="FT27" s="254">
        <v>3.7636207104385866E-2</v>
      </c>
      <c r="FU27" s="254">
        <v>3.7636207104385866E-2</v>
      </c>
      <c r="FV27" s="254">
        <v>3.7636207104385866E-2</v>
      </c>
      <c r="FW27" s="254">
        <v>3.7636207104385866E-2</v>
      </c>
      <c r="FX27" s="254">
        <v>3.7636207104385866E-2</v>
      </c>
      <c r="FY27" s="254">
        <v>3.6193071697648627E-2</v>
      </c>
      <c r="FZ27" s="254">
        <v>3.9075169435306201E-2</v>
      </c>
      <c r="GA27" s="254">
        <v>3.2776759789190812E-2</v>
      </c>
      <c r="GB27" s="254">
        <v>4.3676163782970345E-2</v>
      </c>
      <c r="GC27" s="254">
        <v>4.3676163782970345E-2</v>
      </c>
      <c r="GD27" s="254">
        <v>4.3676163782970345E-2</v>
      </c>
      <c r="GE27" s="254">
        <v>4.3570328581211015E-2</v>
      </c>
      <c r="GF27" s="254">
        <v>4.3570328581211015E-2</v>
      </c>
      <c r="GG27" s="254">
        <v>4.0603766472450342E-2</v>
      </c>
      <c r="GH27" s="254">
        <v>4.0603766472450342E-2</v>
      </c>
      <c r="GI27" s="254">
        <v>4.0603766472450342E-2</v>
      </c>
      <c r="GJ27" s="254">
        <v>4.0603766472450342E-2</v>
      </c>
      <c r="GK27" s="254">
        <v>4.0603766472450342E-2</v>
      </c>
      <c r="GL27" s="254">
        <v>4.0603766472450342E-2</v>
      </c>
      <c r="GM27" s="254">
        <v>4.0603766472450342E-2</v>
      </c>
      <c r="GN27" s="254">
        <v>4.0603766472450342E-2</v>
      </c>
      <c r="GO27" s="254">
        <v>4.0603766472450342E-2</v>
      </c>
      <c r="GP27" s="254">
        <v>4.0603766472450342E-2</v>
      </c>
      <c r="GQ27" s="254">
        <v>4.0603766472450342E-2</v>
      </c>
      <c r="GR27" s="254">
        <v>4.0603766472450342E-2</v>
      </c>
      <c r="GS27" s="254">
        <v>4.0603766472450342E-2</v>
      </c>
      <c r="GT27" s="254">
        <v>4.0603766472450342E-2</v>
      </c>
      <c r="GU27" s="254">
        <v>4.0603766472450342E-2</v>
      </c>
      <c r="GV27" s="254">
        <v>4.0603766472450342E-2</v>
      </c>
      <c r="GW27" s="254">
        <v>4.0603766472450342E-2</v>
      </c>
      <c r="GX27" s="254">
        <v>4.0603766472450342E-2</v>
      </c>
      <c r="GY27" s="254">
        <v>4.0603766472450342E-2</v>
      </c>
      <c r="GZ27" s="254">
        <v>4.0603766472450342E-2</v>
      </c>
      <c r="HA27" s="254">
        <v>4.0603766472450342E-2</v>
      </c>
      <c r="HB27" s="254">
        <v>4.0603766472450342E-2</v>
      </c>
      <c r="HC27" s="254">
        <v>3.7636207104385866E-2</v>
      </c>
      <c r="HD27" s="254">
        <v>3.7636207104385866E-2</v>
      </c>
      <c r="HE27" s="254">
        <v>3.7636207104385866E-2</v>
      </c>
      <c r="HF27" s="254">
        <v>4.6543627511257624E-2</v>
      </c>
      <c r="HG27" s="254">
        <v>4.0603766472450342E-2</v>
      </c>
      <c r="HH27" s="254">
        <v>4.0603766472450342E-2</v>
      </c>
      <c r="HI27" s="254">
        <v>3.4665597391804637E-2</v>
      </c>
      <c r="HJ27" s="254">
        <v>3.7636207104385866E-2</v>
      </c>
      <c r="HK27" s="254">
        <v>5.043448143070095E-2</v>
      </c>
      <c r="HL27" s="254">
        <v>4.7639415689721964E-2</v>
      </c>
      <c r="HM27" s="254">
        <v>4.5419437199283763E-2</v>
      </c>
      <c r="HN27" s="254">
        <v>4.453220558609372E-2</v>
      </c>
      <c r="HO27" s="254">
        <v>5.1450826189342713E-2</v>
      </c>
      <c r="HP27" s="254">
        <v>4.4428661509125833E-2</v>
      </c>
      <c r="HQ27" s="254">
        <v>4.123255116952862E-2</v>
      </c>
      <c r="HR27" s="254">
        <v>3.6797119295264524E-2</v>
      </c>
      <c r="HS27" s="254">
        <v>4.5187680058939694E-2</v>
      </c>
      <c r="HT27" s="254">
        <v>5.2802020964368479E-2</v>
      </c>
      <c r="HU27" s="254">
        <v>5.1902909636492911E-2</v>
      </c>
      <c r="HV27" s="254">
        <v>4.965844565428279E-2</v>
      </c>
      <c r="HW27" s="254">
        <v>4.8314036946148109E-2</v>
      </c>
      <c r="HX27" s="254">
        <v>4.741928171712062E-2</v>
      </c>
      <c r="HY27" s="254">
        <v>4.5187680058939694E-2</v>
      </c>
      <c r="HZ27" s="254">
        <v>4.5187680058939694E-2</v>
      </c>
      <c r="IA27" s="254">
        <v>4.5187680058939694E-2</v>
      </c>
      <c r="IB27" s="254">
        <v>4.5187680058939694E-2</v>
      </c>
      <c r="IC27" s="254">
        <v>4.2959146386563951E-2</v>
      </c>
      <c r="ID27" s="254">
        <v>4.0730306538195871E-2</v>
      </c>
      <c r="IE27" s="254">
        <v>4.0730306538195871E-2</v>
      </c>
      <c r="IF27" s="254">
        <v>4.741928171712062E-2</v>
      </c>
      <c r="IG27" s="254">
        <v>4.741928171712062E-2</v>
      </c>
      <c r="IH27" s="254">
        <v>4.741928171712062E-2</v>
      </c>
      <c r="II27" s="254">
        <v>4.5187680058939694E-2</v>
      </c>
      <c r="IJ27" s="254">
        <v>4.5187680058939694E-2</v>
      </c>
      <c r="IK27" s="254">
        <v>4.2959146386563951E-2</v>
      </c>
      <c r="IL27" s="254">
        <v>4.0730306538195871E-2</v>
      </c>
      <c r="IM27" s="254">
        <v>4.965844565428279E-2</v>
      </c>
      <c r="IN27" s="254">
        <v>4.4072342299237954E-2</v>
      </c>
      <c r="IO27" s="254">
        <v>4.7279595561428911E-2</v>
      </c>
      <c r="IP27" s="254">
        <v>4.0442982135985517E-2</v>
      </c>
      <c r="IQ27" s="254">
        <v>4.000000000000048E-2</v>
      </c>
      <c r="IR27" s="254">
        <v>4.3563024769741832E-2</v>
      </c>
      <c r="IS27" s="254">
        <v>4.288374599511946E-2</v>
      </c>
      <c r="IT27" s="254">
        <v>4.3570328581211015E-2</v>
      </c>
      <c r="IU27" s="254">
        <v>4.0603766472450342E-2</v>
      </c>
      <c r="IV27" s="254">
        <v>3.4665597391804637E-2</v>
      </c>
      <c r="IW27" s="254">
        <v>4.5187680058939694E-2</v>
      </c>
      <c r="IX27" s="254">
        <v>4.741928171712062E-2</v>
      </c>
      <c r="IY27" s="254">
        <v>4.3570328581211015E-2</v>
      </c>
      <c r="IZ27" s="254">
        <v>4.0603766472450342E-2</v>
      </c>
      <c r="JA27" s="254">
        <v>4.0603766472450342E-2</v>
      </c>
      <c r="JB27" s="254">
        <v>4.3467574408847076E-2</v>
      </c>
      <c r="JC27" s="254">
        <v>4.5187680058939694E-2</v>
      </c>
      <c r="JD27" s="254">
        <v>4.5187680058939694E-2</v>
      </c>
      <c r="JE27" s="254">
        <v>4.5187680058939694E-2</v>
      </c>
      <c r="JF27" s="254">
        <v>5.1902909636492911E-2</v>
      </c>
      <c r="JG27" s="254">
        <v>4.6641555797893863E-2</v>
      </c>
      <c r="JH27" s="254">
        <v>4.3648561311117495E-2</v>
      </c>
      <c r="JI27" s="254">
        <v>4.288374599511946E-2</v>
      </c>
      <c r="JJ27" s="254">
        <v>4.3570328581211015E-2</v>
      </c>
      <c r="JK27" s="254">
        <v>4.0603766472450342E-2</v>
      </c>
      <c r="JL27" s="254">
        <v>4.0603766472450342E-2</v>
      </c>
      <c r="JM27" s="254">
        <v>4.0603766472450342E-2</v>
      </c>
      <c r="JN27" s="254">
        <v>4.0603766472450342E-2</v>
      </c>
      <c r="JO27" s="254">
        <v>4.0603766472450342E-2</v>
      </c>
      <c r="JP27" s="254">
        <v>4.0603766472450342E-2</v>
      </c>
      <c r="JQ27" s="254">
        <v>4.0603766472450342E-2</v>
      </c>
      <c r="JR27" s="254">
        <v>4.0603766472450342E-2</v>
      </c>
      <c r="JS27" s="254">
        <v>4.0603766472450342E-2</v>
      </c>
      <c r="JT27" s="254">
        <v>4.741928171712062E-2</v>
      </c>
      <c r="JU27" s="254">
        <v>4.965844565428279E-2</v>
      </c>
      <c r="JV27" s="254">
        <v>4.5187680058939694E-2</v>
      </c>
      <c r="JW27" s="254">
        <v>4.741928171712062E-2</v>
      </c>
      <c r="JX27" s="254">
        <v>4.5187680058939694E-2</v>
      </c>
      <c r="JY27" s="254">
        <v>4.5187680058939694E-2</v>
      </c>
      <c r="JZ27" s="254">
        <v>4.965844565428279E-2</v>
      </c>
      <c r="KA27" s="254">
        <v>4.965844565428279E-2</v>
      </c>
      <c r="KB27" s="254">
        <v>4.741928171712062E-2</v>
      </c>
      <c r="KC27" s="254">
        <v>4.741928171712062E-2</v>
      </c>
      <c r="KD27" s="254">
        <v>4.5187680058939694E-2</v>
      </c>
      <c r="KE27" s="254">
        <v>4.965844565428279E-2</v>
      </c>
      <c r="KF27" s="254">
        <v>4.3156323163269228E-2</v>
      </c>
      <c r="KG27" s="254">
        <v>4.3156323163269228E-2</v>
      </c>
    </row>
    <row r="28" spans="3:293" x14ac:dyDescent="0.35">
      <c r="Q28" s="255">
        <v>6.2999999999999903E-2</v>
      </c>
      <c r="R28" s="251">
        <f t="shared" si="20"/>
        <v>4.1785620793182821E-2</v>
      </c>
      <c r="S28" s="198"/>
      <c r="T28" s="251">
        <v>4.5347683185079875E-2</v>
      </c>
      <c r="V28" s="251">
        <f t="shared" si="21"/>
        <v>-3.5620623918970543E-3</v>
      </c>
      <c r="Z28" s="253">
        <v>6.2999999999999903E-2</v>
      </c>
      <c r="AA28" s="254">
        <v>4.2683984410434972E-2</v>
      </c>
      <c r="AB28" s="254">
        <v>4.3785907244332289E-2</v>
      </c>
      <c r="AC28" s="254">
        <v>4.2577592553437293E-2</v>
      </c>
      <c r="AD28" s="254">
        <v>4.3142420213745369E-2</v>
      </c>
      <c r="AE28" s="254">
        <v>4.3904486812471832E-2</v>
      </c>
      <c r="AF28" s="254">
        <v>4.3142420213745369E-2</v>
      </c>
      <c r="AG28" s="254">
        <v>3.9418987310289255E-2</v>
      </c>
      <c r="AH28" s="254">
        <v>4.3605181668198822E-2</v>
      </c>
      <c r="AI28" s="254">
        <v>3.1817479281895267E-2</v>
      </c>
      <c r="AJ28" s="254">
        <v>3.1817479281895267E-2</v>
      </c>
      <c r="AK28" s="254">
        <v>4.1625275591718136E-2</v>
      </c>
      <c r="AL28" s="254">
        <v>4.1625275591718136E-2</v>
      </c>
      <c r="AM28" s="254">
        <v>4.4480624037607885E-2</v>
      </c>
      <c r="AN28" s="254">
        <v>3.5699737148080501E-2</v>
      </c>
      <c r="AO28" s="254">
        <v>4.4695478762399876E-2</v>
      </c>
      <c r="AP28" s="254">
        <v>4.1625275591718136E-2</v>
      </c>
      <c r="AQ28" s="254">
        <v>4.1625275591718136E-2</v>
      </c>
      <c r="AR28" s="254">
        <v>4.1625275591718136E-2</v>
      </c>
      <c r="AS28" s="254">
        <v>4.1625275591718136E-2</v>
      </c>
      <c r="AT28" s="254">
        <v>4.1625275591718136E-2</v>
      </c>
      <c r="AU28" s="254">
        <v>4.1625275591718136E-2</v>
      </c>
      <c r="AV28" s="254">
        <v>4.1625275591718136E-2</v>
      </c>
      <c r="AW28" s="254">
        <v>4.1625275591718136E-2</v>
      </c>
      <c r="AX28" s="254">
        <v>4.1625275591718136E-2</v>
      </c>
      <c r="AY28" s="254">
        <v>4.1625275591718136E-2</v>
      </c>
      <c r="AZ28" s="254">
        <v>4.3055003315260798E-2</v>
      </c>
      <c r="BA28" s="254">
        <v>4.1625275591718136E-2</v>
      </c>
      <c r="BB28" s="254">
        <v>3.8663990943137883E-2</v>
      </c>
      <c r="BC28" s="254">
        <v>3.8663990943137883E-2</v>
      </c>
      <c r="BD28" s="254">
        <v>3.7478654168151326E-2</v>
      </c>
      <c r="BE28" s="254">
        <v>3.5699737148080501E-2</v>
      </c>
      <c r="BF28" s="254">
        <v>3.5699737148080501E-2</v>
      </c>
      <c r="BG28" s="254">
        <v>4.4695478762399876E-2</v>
      </c>
      <c r="BH28" s="254">
        <v>4.458616207480981E-2</v>
      </c>
      <c r="BI28" s="254">
        <v>4.1625275591718136E-2</v>
      </c>
      <c r="BJ28" s="254">
        <v>4.1625275591718136E-2</v>
      </c>
      <c r="BK28" s="254">
        <v>4.1625275591718136E-2</v>
      </c>
      <c r="BL28" s="254">
        <v>4.1625275591718136E-2</v>
      </c>
      <c r="BM28" s="254">
        <v>4.1625275591718136E-2</v>
      </c>
      <c r="BN28" s="254">
        <v>4.1625275591718136E-2</v>
      </c>
      <c r="BO28" s="254">
        <v>4.1625275591718136E-2</v>
      </c>
      <c r="BP28" s="254">
        <v>4.1625275591718136E-2</v>
      </c>
      <c r="BQ28" s="254">
        <v>3.8663990943137883E-2</v>
      </c>
      <c r="BR28" s="254">
        <v>3.8663990943137883E-2</v>
      </c>
      <c r="BS28" s="254">
        <v>3.8663990943137883E-2</v>
      </c>
      <c r="BT28" s="254">
        <v>3.8663990943137883E-2</v>
      </c>
      <c r="BU28" s="254">
        <v>3.5699737148080501E-2</v>
      </c>
      <c r="BV28" s="254">
        <v>3.5699737148080501E-2</v>
      </c>
      <c r="BW28" s="254">
        <v>3.5699737148080501E-2</v>
      </c>
      <c r="BX28" s="254">
        <v>3.5699737148080501E-2</v>
      </c>
      <c r="BY28" s="254">
        <v>4.1625275591718136E-2</v>
      </c>
      <c r="BZ28" s="254">
        <v>3.7139423180535092E-2</v>
      </c>
      <c r="CA28" s="254">
        <v>3.5699737148080501E-2</v>
      </c>
      <c r="CB28" s="254">
        <v>5.4980082989327217E-2</v>
      </c>
      <c r="CC28" s="254">
        <v>4.6209154201128477E-2</v>
      </c>
      <c r="CD28" s="254">
        <v>4.6209154201128477E-2</v>
      </c>
      <c r="CE28" s="254">
        <v>4.6209154201128477E-2</v>
      </c>
      <c r="CF28" s="254">
        <v>4.6209154201128477E-2</v>
      </c>
      <c r="CG28" s="254">
        <v>4.1761015739671281E-2</v>
      </c>
      <c r="CH28" s="254">
        <v>5.0672708396297006E-2</v>
      </c>
      <c r="CI28" s="254">
        <v>4.8436840382360513E-2</v>
      </c>
      <c r="CJ28" s="254">
        <v>4.8436840382360513E-2</v>
      </c>
      <c r="CK28" s="254">
        <v>5.1155267714314556E-2</v>
      </c>
      <c r="CL28" s="254">
        <v>4.6209154201128477E-2</v>
      </c>
      <c r="CM28" s="254">
        <v>4.3985046825485874E-2</v>
      </c>
      <c r="CN28" s="254">
        <v>4.8883183929370411E-2</v>
      </c>
      <c r="CO28" s="254">
        <v>4.6209154201128477E-2</v>
      </c>
      <c r="CP28" s="254">
        <v>4.1761015739671281E-2</v>
      </c>
      <c r="CQ28" s="254">
        <v>4.2683984410434972E-2</v>
      </c>
      <c r="CR28" s="254">
        <v>3.9231543336214258E-2</v>
      </c>
      <c r="CS28" s="254">
        <v>4.4600636765249835E-2</v>
      </c>
      <c r="CT28" s="254">
        <v>4.3142420213745369E-2</v>
      </c>
      <c r="CU28" s="254">
        <v>4.6499169210616476E-2</v>
      </c>
      <c r="CV28" s="254">
        <v>4.477175587130855E-2</v>
      </c>
      <c r="CW28" s="254">
        <v>4.2734024173152196E-2</v>
      </c>
      <c r="CX28" s="254">
        <v>4.5323728914933747E-2</v>
      </c>
      <c r="CY28" s="254">
        <v>4.2382808097483959E-2</v>
      </c>
      <c r="CZ28" s="254">
        <v>4.2382808097483959E-2</v>
      </c>
      <c r="DA28" s="254">
        <v>4.2382808097483959E-2</v>
      </c>
      <c r="DB28" s="254">
        <v>4.3904486812471832E-2</v>
      </c>
      <c r="DC28" s="254">
        <v>4.6268475325050629E-2</v>
      </c>
      <c r="DD28" s="254">
        <v>4.3904486812471832E-2</v>
      </c>
      <c r="DE28" s="254">
        <v>4.6114813977782942E-2</v>
      </c>
      <c r="DF28" s="254">
        <v>4.3142420213745369E-2</v>
      </c>
      <c r="DG28" s="254">
        <v>4.0932942217532409E-2</v>
      </c>
      <c r="DH28" s="254">
        <v>4.4669383825916897E-2</v>
      </c>
      <c r="DI28" s="254">
        <v>4.3142420213745369E-2</v>
      </c>
      <c r="DJ28" s="254">
        <v>4.3904486812471832E-2</v>
      </c>
      <c r="DK28" s="254">
        <v>4.4669383825916897E-2</v>
      </c>
      <c r="DL28" s="254">
        <v>4.3142420213745369E-2</v>
      </c>
      <c r="DM28" s="254">
        <v>4.9886196903957014E-2</v>
      </c>
      <c r="DN28" s="254">
        <v>4.2382808097483959E-2</v>
      </c>
      <c r="DO28" s="254">
        <v>3.8718892554535644E-2</v>
      </c>
      <c r="DP28" s="254">
        <v>3.9673193406375651E-2</v>
      </c>
      <c r="DQ28" s="254">
        <v>3.4774147213600504E-2</v>
      </c>
      <c r="DR28" s="254">
        <v>3.4774147213600504E-2</v>
      </c>
      <c r="DS28" s="254">
        <v>4.5178983677866436E-2</v>
      </c>
      <c r="DT28" s="254">
        <v>4.1625275591718136E-2</v>
      </c>
      <c r="DU28" s="254">
        <v>4.1625275591718136E-2</v>
      </c>
      <c r="DV28" s="254">
        <v>4.1625275591718136E-2</v>
      </c>
      <c r="DW28" s="254">
        <v>4.1625275591718136E-2</v>
      </c>
      <c r="DX28" s="254">
        <v>4.1625275591718136E-2</v>
      </c>
      <c r="DY28" s="254">
        <v>4.9748730182654022E-2</v>
      </c>
      <c r="DZ28" s="254">
        <v>4.6126873645129685E-2</v>
      </c>
      <c r="EA28" s="254">
        <v>4.6516046213547879E-2</v>
      </c>
      <c r="EB28" s="254">
        <v>4.4078692242317974E-2</v>
      </c>
      <c r="EC28" s="254">
        <v>4.458616207480981E-2</v>
      </c>
      <c r="ED28" s="254">
        <v>4.315645691715253E-2</v>
      </c>
      <c r="EE28" s="254">
        <v>4.458616207480981E-2</v>
      </c>
      <c r="EF28" s="254">
        <v>4.3401477102917196E-2</v>
      </c>
      <c r="EG28" s="254">
        <v>4.1625275591718136E-2</v>
      </c>
      <c r="EH28" s="254">
        <v>4.4480624037607885E-2</v>
      </c>
      <c r="EI28" s="254">
        <v>4.1625275591718136E-2</v>
      </c>
      <c r="EJ28" s="254">
        <v>4.1625275591718136E-2</v>
      </c>
      <c r="EK28" s="254">
        <v>4.1625275591718136E-2</v>
      </c>
      <c r="EL28" s="254">
        <v>4.1625275591718136E-2</v>
      </c>
      <c r="EM28" s="254">
        <v>4.1625275591718136E-2</v>
      </c>
      <c r="EN28" s="254">
        <v>4.1625275591718136E-2</v>
      </c>
      <c r="EO28" s="254">
        <v>4.1625275591718136E-2</v>
      </c>
      <c r="EP28" s="254">
        <v>4.1625275591718136E-2</v>
      </c>
      <c r="EQ28" s="254">
        <v>4.1625275591718136E-2</v>
      </c>
      <c r="ER28" s="254">
        <v>4.1625275591718136E-2</v>
      </c>
      <c r="ES28" s="254">
        <v>4.1625275591718136E-2</v>
      </c>
      <c r="ET28" s="254">
        <v>4.1625275591718136E-2</v>
      </c>
      <c r="EU28" s="254">
        <v>4.1625275591718136E-2</v>
      </c>
      <c r="EV28" s="254">
        <v>4.1625275591718136E-2</v>
      </c>
      <c r="EW28" s="254">
        <v>4.1625275591718136E-2</v>
      </c>
      <c r="EX28" s="254">
        <v>4.1625275591718136E-2</v>
      </c>
      <c r="EY28" s="254">
        <v>4.3055003315260798E-2</v>
      </c>
      <c r="EZ28" s="254">
        <v>4.1625275591718136E-2</v>
      </c>
      <c r="FA28" s="254">
        <v>4.1625275591718136E-2</v>
      </c>
      <c r="FB28" s="254">
        <v>4.1625275591718136E-2</v>
      </c>
      <c r="FC28" s="254">
        <v>4.1625275591718136E-2</v>
      </c>
      <c r="FD28" s="254">
        <v>4.1625275591718136E-2</v>
      </c>
      <c r="FE28" s="254">
        <v>4.1625275591718136E-2</v>
      </c>
      <c r="FF28" s="254">
        <v>4.1625275591718136E-2</v>
      </c>
      <c r="FG28" s="254">
        <v>4.1625275591718136E-2</v>
      </c>
      <c r="FH28" s="254">
        <v>4.1625275591718136E-2</v>
      </c>
      <c r="FI28" s="254">
        <v>4.1625275591718136E-2</v>
      </c>
      <c r="FJ28" s="254">
        <v>4.2197660571220874E-2</v>
      </c>
      <c r="FK28" s="254">
        <v>4.1625275591718136E-2</v>
      </c>
      <c r="FL28" s="254">
        <v>4.1625275591718136E-2</v>
      </c>
      <c r="FM28" s="254">
        <v>4.1625275591718136E-2</v>
      </c>
      <c r="FN28" s="254">
        <v>4.1625275591718136E-2</v>
      </c>
      <c r="FO28" s="254">
        <v>3.9848849353543603E-2</v>
      </c>
      <c r="FP28" s="254">
        <v>3.8663990943137883E-2</v>
      </c>
      <c r="FQ28" s="254">
        <v>3.8663990943137883E-2</v>
      </c>
      <c r="FR28" s="254">
        <v>3.8663990943137883E-2</v>
      </c>
      <c r="FS28" s="254">
        <v>3.8663990943137883E-2</v>
      </c>
      <c r="FT28" s="254">
        <v>3.8663990943137883E-2</v>
      </c>
      <c r="FU28" s="254">
        <v>3.8663990943137883E-2</v>
      </c>
      <c r="FV28" s="254">
        <v>3.8663990943137883E-2</v>
      </c>
      <c r="FW28" s="254">
        <v>3.8663990943137883E-2</v>
      </c>
      <c r="FX28" s="254">
        <v>3.8663990943137883E-2</v>
      </c>
      <c r="FY28" s="254">
        <v>3.7225167494415956E-2</v>
      </c>
      <c r="FZ28" s="254">
        <v>4.0098668676890936E-2</v>
      </c>
      <c r="GA28" s="254">
        <v>3.3784078074778234E-2</v>
      </c>
      <c r="GB28" s="254">
        <v>4.4695478762399876E-2</v>
      </c>
      <c r="GC28" s="254">
        <v>4.4695478762399876E-2</v>
      </c>
      <c r="GD28" s="254">
        <v>4.4695478762399876E-2</v>
      </c>
      <c r="GE28" s="254">
        <v>4.458616207480981E-2</v>
      </c>
      <c r="GF28" s="254">
        <v>4.458616207480981E-2</v>
      </c>
      <c r="GG28" s="254">
        <v>4.1625275591718136E-2</v>
      </c>
      <c r="GH28" s="254">
        <v>4.1625275591718136E-2</v>
      </c>
      <c r="GI28" s="254">
        <v>4.1625275591718136E-2</v>
      </c>
      <c r="GJ28" s="254">
        <v>4.1625275591718136E-2</v>
      </c>
      <c r="GK28" s="254">
        <v>4.1625275591718136E-2</v>
      </c>
      <c r="GL28" s="254">
        <v>4.1625275591718136E-2</v>
      </c>
      <c r="GM28" s="254">
        <v>4.1625275591718136E-2</v>
      </c>
      <c r="GN28" s="254">
        <v>4.1625275591718136E-2</v>
      </c>
      <c r="GO28" s="254">
        <v>4.1625275591718136E-2</v>
      </c>
      <c r="GP28" s="254">
        <v>4.1625275591718136E-2</v>
      </c>
      <c r="GQ28" s="254">
        <v>4.1625275591718136E-2</v>
      </c>
      <c r="GR28" s="254">
        <v>4.1625275591718136E-2</v>
      </c>
      <c r="GS28" s="254">
        <v>4.1625275591718136E-2</v>
      </c>
      <c r="GT28" s="254">
        <v>4.1625275591718136E-2</v>
      </c>
      <c r="GU28" s="254">
        <v>4.1625275591718136E-2</v>
      </c>
      <c r="GV28" s="254">
        <v>4.1625275591718136E-2</v>
      </c>
      <c r="GW28" s="254">
        <v>4.1625275591718136E-2</v>
      </c>
      <c r="GX28" s="254">
        <v>4.1625275591718136E-2</v>
      </c>
      <c r="GY28" s="254">
        <v>4.1625275591718136E-2</v>
      </c>
      <c r="GZ28" s="254">
        <v>4.1625275591718136E-2</v>
      </c>
      <c r="HA28" s="254">
        <v>4.1625275591718136E-2</v>
      </c>
      <c r="HB28" s="254">
        <v>4.1625275591718136E-2</v>
      </c>
      <c r="HC28" s="254">
        <v>3.8663990943137883E-2</v>
      </c>
      <c r="HD28" s="254">
        <v>3.8663990943137883E-2</v>
      </c>
      <c r="HE28" s="254">
        <v>3.8663990943137883E-2</v>
      </c>
      <c r="HF28" s="254">
        <v>4.7554817668518545E-2</v>
      </c>
      <c r="HG28" s="254">
        <v>4.1625275591718136E-2</v>
      </c>
      <c r="HH28" s="254">
        <v>4.1625275591718136E-2</v>
      </c>
      <c r="HI28" s="254">
        <v>3.5699737148080501E-2</v>
      </c>
      <c r="HJ28" s="254">
        <v>3.8663990943137883E-2</v>
      </c>
      <c r="HK28" s="254">
        <v>5.1445160482179952E-2</v>
      </c>
      <c r="HL28" s="254">
        <v>4.8651817073330328E-2</v>
      </c>
      <c r="HM28" s="254">
        <v>4.6435979248360404E-2</v>
      </c>
      <c r="HN28" s="254">
        <v>4.5550547852077683E-2</v>
      </c>
      <c r="HO28" s="254">
        <v>5.2457098876852237E-2</v>
      </c>
      <c r="HP28" s="254">
        <v>4.5445164347054146E-2</v>
      </c>
      <c r="HQ28" s="254">
        <v>4.2254643141417025E-2</v>
      </c>
      <c r="HR28" s="254">
        <v>3.7830415681694429E-2</v>
      </c>
      <c r="HS28" s="254">
        <v>4.6209154201128477E-2</v>
      </c>
      <c r="HT28" s="254">
        <v>5.3811777653179682E-2</v>
      </c>
      <c r="HU28" s="254">
        <v>5.2913953655007839E-2</v>
      </c>
      <c r="HV28" s="254">
        <v>5.0672708396297006E-2</v>
      </c>
      <c r="HW28" s="254">
        <v>4.933023117953228E-2</v>
      </c>
      <c r="HX28" s="254">
        <v>4.8436840382360513E-2</v>
      </c>
      <c r="HY28" s="254">
        <v>4.6209154201128477E-2</v>
      </c>
      <c r="HZ28" s="254">
        <v>4.6209154201128477E-2</v>
      </c>
      <c r="IA28" s="254">
        <v>4.6209154201128477E-2</v>
      </c>
      <c r="IB28" s="254">
        <v>4.6209154201128477E-2</v>
      </c>
      <c r="IC28" s="254">
        <v>4.3985046825485874E-2</v>
      </c>
      <c r="ID28" s="254">
        <v>4.1761015739671281E-2</v>
      </c>
      <c r="IE28" s="254">
        <v>4.1761015739671281E-2</v>
      </c>
      <c r="IF28" s="254">
        <v>4.8436840382360513E-2</v>
      </c>
      <c r="IG28" s="254">
        <v>4.8436840382360513E-2</v>
      </c>
      <c r="IH28" s="254">
        <v>4.8436840382360513E-2</v>
      </c>
      <c r="II28" s="254">
        <v>4.6209154201128477E-2</v>
      </c>
      <c r="IJ28" s="254">
        <v>4.6209154201128477E-2</v>
      </c>
      <c r="IK28" s="254">
        <v>4.3985046825485874E-2</v>
      </c>
      <c r="IL28" s="254">
        <v>4.1761015739671281E-2</v>
      </c>
      <c r="IM28" s="254">
        <v>5.0672708396297006E-2</v>
      </c>
      <c r="IN28" s="254">
        <v>4.5069382393220447E-2</v>
      </c>
      <c r="IO28" s="254">
        <v>4.8276539963791443E-2</v>
      </c>
      <c r="IP28" s="254">
        <v>4.1441465653040632E-2</v>
      </c>
      <c r="IQ28" s="254">
        <v>4.0805873254359026E-2</v>
      </c>
      <c r="IR28" s="254">
        <v>4.4560890871431669E-2</v>
      </c>
      <c r="IS28" s="254">
        <v>4.3904486812471832E-2</v>
      </c>
      <c r="IT28" s="254">
        <v>4.458616207480981E-2</v>
      </c>
      <c r="IU28" s="254">
        <v>4.1625275591718136E-2</v>
      </c>
      <c r="IV28" s="254">
        <v>3.5699737148080501E-2</v>
      </c>
      <c r="IW28" s="254">
        <v>4.6209154201128477E-2</v>
      </c>
      <c r="IX28" s="254">
        <v>4.8436840382360513E-2</v>
      </c>
      <c r="IY28" s="254">
        <v>4.458616207480981E-2</v>
      </c>
      <c r="IZ28" s="254">
        <v>4.1625275591718136E-2</v>
      </c>
      <c r="JA28" s="254">
        <v>4.1625275591718136E-2</v>
      </c>
      <c r="JB28" s="254">
        <v>4.4480624037607885E-2</v>
      </c>
      <c r="JC28" s="254">
        <v>4.6209154201128477E-2</v>
      </c>
      <c r="JD28" s="254">
        <v>4.6209154201128477E-2</v>
      </c>
      <c r="JE28" s="254">
        <v>4.6209154201128477E-2</v>
      </c>
      <c r="JF28" s="254">
        <v>5.2913953655007839E-2</v>
      </c>
      <c r="JG28" s="254">
        <v>4.765840112152997E-2</v>
      </c>
      <c r="JH28" s="254">
        <v>4.4669383825916897E-2</v>
      </c>
      <c r="JI28" s="254">
        <v>4.3904486812471832E-2</v>
      </c>
      <c r="JJ28" s="254">
        <v>4.458616207480981E-2</v>
      </c>
      <c r="JK28" s="254">
        <v>4.1625275591718136E-2</v>
      </c>
      <c r="JL28" s="254">
        <v>4.1625275591718136E-2</v>
      </c>
      <c r="JM28" s="254">
        <v>4.1625275591718136E-2</v>
      </c>
      <c r="JN28" s="254">
        <v>4.1625275591718136E-2</v>
      </c>
      <c r="JO28" s="254">
        <v>4.1625275591718136E-2</v>
      </c>
      <c r="JP28" s="254">
        <v>4.1625275591718136E-2</v>
      </c>
      <c r="JQ28" s="254">
        <v>4.1625275591718136E-2</v>
      </c>
      <c r="JR28" s="254">
        <v>4.1625275591718136E-2</v>
      </c>
      <c r="JS28" s="254">
        <v>4.1625275591718136E-2</v>
      </c>
      <c r="JT28" s="254">
        <v>4.8436840382360513E-2</v>
      </c>
      <c r="JU28" s="254">
        <v>5.0672708396297006E-2</v>
      </c>
      <c r="JV28" s="254">
        <v>4.6209154201128477E-2</v>
      </c>
      <c r="JW28" s="254">
        <v>4.8436840382360513E-2</v>
      </c>
      <c r="JX28" s="254">
        <v>4.6209154201128477E-2</v>
      </c>
      <c r="JY28" s="254">
        <v>4.6209154201128477E-2</v>
      </c>
      <c r="JZ28" s="254">
        <v>5.0672708396297006E-2</v>
      </c>
      <c r="KA28" s="254">
        <v>5.0672708396297006E-2</v>
      </c>
      <c r="KB28" s="254">
        <v>4.8436840382360513E-2</v>
      </c>
      <c r="KC28" s="254">
        <v>4.8436840382360513E-2</v>
      </c>
      <c r="KD28" s="254">
        <v>4.6209154201128477E-2</v>
      </c>
      <c r="KE28" s="254">
        <v>5.0672708396297006E-2</v>
      </c>
      <c r="KF28" s="254">
        <v>4.4148293297356034E-2</v>
      </c>
      <c r="KG28" s="254">
        <v>4.4148293297356034E-2</v>
      </c>
    </row>
    <row r="29" spans="3:293" x14ac:dyDescent="0.35">
      <c r="Q29" s="255">
        <v>6.3999999999999904E-2</v>
      </c>
      <c r="R29" s="251">
        <f t="shared" si="20"/>
        <v>4.2809212810291729E-2</v>
      </c>
      <c r="S29" s="198"/>
      <c r="T29" s="251">
        <v>4.6364982395332814E-2</v>
      </c>
      <c r="V29" s="251">
        <f t="shared" si="21"/>
        <v>-3.5557695850410853E-3</v>
      </c>
      <c r="Z29" s="253">
        <v>6.3999999999999904E-2</v>
      </c>
      <c r="AA29" s="254">
        <v>4.3706076296469165E-2</v>
      </c>
      <c r="AB29" s="254">
        <v>4.4804211233230307E-2</v>
      </c>
      <c r="AC29" s="254">
        <v>4.3601242915745519E-2</v>
      </c>
      <c r="AD29" s="254">
        <v>4.4163137253319773E-2</v>
      </c>
      <c r="AE29" s="254">
        <v>4.4925123780014786E-2</v>
      </c>
      <c r="AF29" s="254">
        <v>4.4163137253319773E-2</v>
      </c>
      <c r="AG29" s="254">
        <v>4.0446000105656132E-2</v>
      </c>
      <c r="AH29" s="254">
        <v>4.4621503677357399E-2</v>
      </c>
      <c r="AI29" s="254">
        <v>3.2855741597903387E-2</v>
      </c>
      <c r="AJ29" s="254">
        <v>3.2855741597903387E-2</v>
      </c>
      <c r="AK29" s="254">
        <v>4.2646665218777136E-2</v>
      </c>
      <c r="AL29" s="254">
        <v>4.2646665218777136E-2</v>
      </c>
      <c r="AM29" s="254">
        <v>4.5493587020701387E-2</v>
      </c>
      <c r="AN29" s="254">
        <v>3.6733698733682152E-2</v>
      </c>
      <c r="AO29" s="254">
        <v>4.5714693901656389E-2</v>
      </c>
      <c r="AP29" s="254">
        <v>4.2646665218777136E-2</v>
      </c>
      <c r="AQ29" s="254">
        <v>4.2646665218777136E-2</v>
      </c>
      <c r="AR29" s="254">
        <v>4.2646665218777136E-2</v>
      </c>
      <c r="AS29" s="254">
        <v>4.2646665218777136E-2</v>
      </c>
      <c r="AT29" s="254">
        <v>4.2646665218777136E-2</v>
      </c>
      <c r="AU29" s="254">
        <v>4.2646665218777136E-2</v>
      </c>
      <c r="AV29" s="254">
        <v>4.2646665218777136E-2</v>
      </c>
      <c r="AW29" s="254">
        <v>4.2646665218777136E-2</v>
      </c>
      <c r="AX29" s="254">
        <v>4.2646665218777136E-2</v>
      </c>
      <c r="AY29" s="254">
        <v>4.2646665218777136E-2</v>
      </c>
      <c r="AZ29" s="254">
        <v>4.4072166236055699E-2</v>
      </c>
      <c r="BA29" s="254">
        <v>4.2646665218777136E-2</v>
      </c>
      <c r="BB29" s="254">
        <v>3.9691626219561238E-2</v>
      </c>
      <c r="BC29" s="254">
        <v>3.9691626219561238E-2</v>
      </c>
      <c r="BD29" s="254">
        <v>3.8508811808119603E-2</v>
      </c>
      <c r="BE29" s="254">
        <v>3.6733698733682152E-2</v>
      </c>
      <c r="BF29" s="254">
        <v>3.6733698733682152E-2</v>
      </c>
      <c r="BG29" s="254">
        <v>4.5714693901656389E-2</v>
      </c>
      <c r="BH29" s="254">
        <v>4.560190338821779E-2</v>
      </c>
      <c r="BI29" s="254">
        <v>4.2646665218777136E-2</v>
      </c>
      <c r="BJ29" s="254">
        <v>4.2646665218777136E-2</v>
      </c>
      <c r="BK29" s="254">
        <v>4.2646665218777136E-2</v>
      </c>
      <c r="BL29" s="254">
        <v>4.2646665218777136E-2</v>
      </c>
      <c r="BM29" s="254">
        <v>4.2646665218777136E-2</v>
      </c>
      <c r="BN29" s="254">
        <v>4.2646665218777136E-2</v>
      </c>
      <c r="BO29" s="254">
        <v>4.2646665218777136E-2</v>
      </c>
      <c r="BP29" s="254">
        <v>4.2646665218777136E-2</v>
      </c>
      <c r="BQ29" s="254">
        <v>3.9691626219561238E-2</v>
      </c>
      <c r="BR29" s="254">
        <v>3.9691626219561238E-2</v>
      </c>
      <c r="BS29" s="254">
        <v>3.9691626219561238E-2</v>
      </c>
      <c r="BT29" s="254">
        <v>3.9691626219561238E-2</v>
      </c>
      <c r="BU29" s="254">
        <v>3.6733698733682152E-2</v>
      </c>
      <c r="BV29" s="254">
        <v>3.6733698733682152E-2</v>
      </c>
      <c r="BW29" s="254">
        <v>3.6733698733682152E-2</v>
      </c>
      <c r="BX29" s="254">
        <v>3.6733698733682152E-2</v>
      </c>
      <c r="BY29" s="254">
        <v>4.2646665218777136E-2</v>
      </c>
      <c r="BZ29" s="254">
        <v>3.8169075565727573E-2</v>
      </c>
      <c r="CA29" s="254">
        <v>3.6733698733682152E-2</v>
      </c>
      <c r="CB29" s="254">
        <v>5.5988124562265318E-2</v>
      </c>
      <c r="CC29" s="254">
        <v>4.7230535049613831E-2</v>
      </c>
      <c r="CD29" s="254">
        <v>4.7230535049613831E-2</v>
      </c>
      <c r="CE29" s="254">
        <v>4.7230535049613831E-2</v>
      </c>
      <c r="CF29" s="254">
        <v>4.7230535049613831E-2</v>
      </c>
      <c r="CG29" s="254">
        <v>4.2791592709735982E-2</v>
      </c>
      <c r="CH29" s="254">
        <v>5.1686906403671573E-2</v>
      </c>
      <c r="CI29" s="254">
        <v>4.9454321794090372E-2</v>
      </c>
      <c r="CJ29" s="254">
        <v>4.9454321794090372E-2</v>
      </c>
      <c r="CK29" s="254">
        <v>5.2165734223916127E-2</v>
      </c>
      <c r="CL29" s="254">
        <v>4.7230535049613831E-2</v>
      </c>
      <c r="CM29" s="254">
        <v>4.5010835361518398E-2</v>
      </c>
      <c r="CN29" s="254">
        <v>4.989995513591805E-2</v>
      </c>
      <c r="CO29" s="254">
        <v>4.7230535049613831E-2</v>
      </c>
      <c r="CP29" s="254">
        <v>4.2791592709735982E-2</v>
      </c>
      <c r="CQ29" s="254">
        <v>4.3706076296469165E-2</v>
      </c>
      <c r="CR29" s="254">
        <v>4.0255829805432519E-2</v>
      </c>
      <c r="CS29" s="254">
        <v>4.5620893822225783E-2</v>
      </c>
      <c r="CT29" s="254">
        <v>4.4163137253319773E-2</v>
      </c>
      <c r="CU29" s="254">
        <v>4.7515199761806182E-2</v>
      </c>
      <c r="CV29" s="254">
        <v>4.5789421084777571E-2</v>
      </c>
      <c r="CW29" s="254">
        <v>4.3735129286690322E-2</v>
      </c>
      <c r="CX29" s="254">
        <v>4.6340944676625861E-2</v>
      </c>
      <c r="CY29" s="254">
        <v>4.340377399597739E-2</v>
      </c>
      <c r="CZ29" s="254">
        <v>4.340377399597739E-2</v>
      </c>
      <c r="DA29" s="254">
        <v>4.340377399597739E-2</v>
      </c>
      <c r="DB29" s="254">
        <v>4.4925123780014786E-2</v>
      </c>
      <c r="DC29" s="254">
        <v>4.7284414881414882E-2</v>
      </c>
      <c r="DD29" s="254">
        <v>4.4925123780014786E-2</v>
      </c>
      <c r="DE29" s="254">
        <v>4.7130693111621547E-2</v>
      </c>
      <c r="DF29" s="254">
        <v>4.4163137253319773E-2</v>
      </c>
      <c r="DG29" s="254">
        <v>4.1958940302034842E-2</v>
      </c>
      <c r="DH29" s="254">
        <v>4.5690106646133488E-2</v>
      </c>
      <c r="DI29" s="254">
        <v>4.4163137253319773E-2</v>
      </c>
      <c r="DJ29" s="254">
        <v>4.4925123780014786E-2</v>
      </c>
      <c r="DK29" s="254">
        <v>4.5690106646133488E-2</v>
      </c>
      <c r="DL29" s="254">
        <v>4.4163137253319773E-2</v>
      </c>
      <c r="DM29" s="254">
        <v>5.0899438858137414E-2</v>
      </c>
      <c r="DN29" s="254">
        <v>4.340377399597739E-2</v>
      </c>
      <c r="DO29" s="254">
        <v>3.9750385648454678E-2</v>
      </c>
      <c r="DP29" s="254">
        <v>4.0696640181261179E-2</v>
      </c>
      <c r="DQ29" s="254">
        <v>3.5806014605975767E-2</v>
      </c>
      <c r="DR29" s="254">
        <v>3.5806014605975767E-2</v>
      </c>
      <c r="DS29" s="254">
        <v>4.6193718421391639E-2</v>
      </c>
      <c r="DT29" s="254">
        <v>4.2646665218777136E-2</v>
      </c>
      <c r="DU29" s="254">
        <v>4.2646665218777136E-2</v>
      </c>
      <c r="DV29" s="254">
        <v>4.2646665218777136E-2</v>
      </c>
      <c r="DW29" s="254">
        <v>4.2646665218777136E-2</v>
      </c>
      <c r="DX29" s="254">
        <v>4.2646665218777136E-2</v>
      </c>
      <c r="DY29" s="254">
        <v>5.0745406936444581E-2</v>
      </c>
      <c r="DZ29" s="254">
        <v>4.7142011431444253E-2</v>
      </c>
      <c r="EA29" s="254">
        <v>4.7512544927190481E-2</v>
      </c>
      <c r="EB29" s="254">
        <v>4.509810767945388E-2</v>
      </c>
      <c r="EC29" s="254">
        <v>4.560190338821779E-2</v>
      </c>
      <c r="ED29" s="254">
        <v>4.4176402747026611E-2</v>
      </c>
      <c r="EE29" s="254">
        <v>4.560190338821779E-2</v>
      </c>
      <c r="EF29" s="254">
        <v>4.4419385441984982E-2</v>
      </c>
      <c r="EG29" s="254">
        <v>4.2646665218777136E-2</v>
      </c>
      <c r="EH29" s="254">
        <v>4.5493587020701387E-2</v>
      </c>
      <c r="EI29" s="254">
        <v>4.2646665218777136E-2</v>
      </c>
      <c r="EJ29" s="254">
        <v>4.2646665218777136E-2</v>
      </c>
      <c r="EK29" s="254">
        <v>4.2646665218777136E-2</v>
      </c>
      <c r="EL29" s="254">
        <v>4.2646665218777136E-2</v>
      </c>
      <c r="EM29" s="254">
        <v>4.2646665218777136E-2</v>
      </c>
      <c r="EN29" s="254">
        <v>4.2646665218777136E-2</v>
      </c>
      <c r="EO29" s="254">
        <v>4.2646665218777136E-2</v>
      </c>
      <c r="EP29" s="254">
        <v>4.2646665218777136E-2</v>
      </c>
      <c r="EQ29" s="254">
        <v>4.2646665218777136E-2</v>
      </c>
      <c r="ER29" s="254">
        <v>4.2646665218777136E-2</v>
      </c>
      <c r="ES29" s="254">
        <v>4.2646665218777136E-2</v>
      </c>
      <c r="ET29" s="254">
        <v>4.2646665218777136E-2</v>
      </c>
      <c r="EU29" s="254">
        <v>4.2646665218777136E-2</v>
      </c>
      <c r="EV29" s="254">
        <v>4.2646665218777136E-2</v>
      </c>
      <c r="EW29" s="254">
        <v>4.2646665218777136E-2</v>
      </c>
      <c r="EX29" s="254">
        <v>4.2646665218777136E-2</v>
      </c>
      <c r="EY29" s="254">
        <v>4.4072166236055699E-2</v>
      </c>
      <c r="EZ29" s="254">
        <v>4.2646665218777136E-2</v>
      </c>
      <c r="FA29" s="254">
        <v>4.2646665218777136E-2</v>
      </c>
      <c r="FB29" s="254">
        <v>4.2646665218777136E-2</v>
      </c>
      <c r="FC29" s="254">
        <v>4.2646665218777136E-2</v>
      </c>
      <c r="FD29" s="254">
        <v>4.2646665218777136E-2</v>
      </c>
      <c r="FE29" s="254">
        <v>4.2646665218777136E-2</v>
      </c>
      <c r="FF29" s="254">
        <v>4.2646665218777136E-2</v>
      </c>
      <c r="FG29" s="254">
        <v>4.2646665218777136E-2</v>
      </c>
      <c r="FH29" s="254">
        <v>4.2646665218777136E-2</v>
      </c>
      <c r="FI29" s="254">
        <v>4.2646665218777136E-2</v>
      </c>
      <c r="FJ29" s="254">
        <v>4.3217356293420606E-2</v>
      </c>
      <c r="FK29" s="254">
        <v>4.2646665218777136E-2</v>
      </c>
      <c r="FL29" s="254">
        <v>4.2646665218777136E-2</v>
      </c>
      <c r="FM29" s="254">
        <v>4.2646665218777136E-2</v>
      </c>
      <c r="FN29" s="254">
        <v>4.2646665218777136E-2</v>
      </c>
      <c r="FO29" s="254">
        <v>4.0873973114068374E-2</v>
      </c>
      <c r="FP29" s="254">
        <v>3.9691626219561238E-2</v>
      </c>
      <c r="FQ29" s="254">
        <v>3.9691626219561238E-2</v>
      </c>
      <c r="FR29" s="254">
        <v>3.9691626219561238E-2</v>
      </c>
      <c r="FS29" s="254">
        <v>3.9691626219561238E-2</v>
      </c>
      <c r="FT29" s="254">
        <v>3.9691626219561238E-2</v>
      </c>
      <c r="FU29" s="254">
        <v>3.9691626219561238E-2</v>
      </c>
      <c r="FV29" s="254">
        <v>3.9691626219561238E-2</v>
      </c>
      <c r="FW29" s="254">
        <v>3.9691626219561238E-2</v>
      </c>
      <c r="FX29" s="254">
        <v>3.9691626219561238E-2</v>
      </c>
      <c r="FY29" s="254">
        <v>3.8257097674574636E-2</v>
      </c>
      <c r="FZ29" s="254">
        <v>4.1122036204976675E-2</v>
      </c>
      <c r="GA29" s="254">
        <v>3.4791321655013752E-2</v>
      </c>
      <c r="GB29" s="254">
        <v>4.5714693901656389E-2</v>
      </c>
      <c r="GC29" s="254">
        <v>4.5714693901656389E-2</v>
      </c>
      <c r="GD29" s="254">
        <v>4.5714693901656389E-2</v>
      </c>
      <c r="GE29" s="254">
        <v>4.560190338821779E-2</v>
      </c>
      <c r="GF29" s="254">
        <v>4.560190338821779E-2</v>
      </c>
      <c r="GG29" s="254">
        <v>4.2646665218777136E-2</v>
      </c>
      <c r="GH29" s="254">
        <v>4.2646665218777136E-2</v>
      </c>
      <c r="GI29" s="254">
        <v>4.2646665218777136E-2</v>
      </c>
      <c r="GJ29" s="254">
        <v>4.2646665218777136E-2</v>
      </c>
      <c r="GK29" s="254">
        <v>4.2646665218777136E-2</v>
      </c>
      <c r="GL29" s="254">
        <v>4.2646665218777136E-2</v>
      </c>
      <c r="GM29" s="254">
        <v>4.2646665218777136E-2</v>
      </c>
      <c r="GN29" s="254">
        <v>4.2646665218777136E-2</v>
      </c>
      <c r="GO29" s="254">
        <v>4.2646665218777136E-2</v>
      </c>
      <c r="GP29" s="254">
        <v>4.2646665218777136E-2</v>
      </c>
      <c r="GQ29" s="254">
        <v>4.2646665218777136E-2</v>
      </c>
      <c r="GR29" s="254">
        <v>4.2646665218777136E-2</v>
      </c>
      <c r="GS29" s="254">
        <v>4.2646665218777136E-2</v>
      </c>
      <c r="GT29" s="254">
        <v>4.2646665218777136E-2</v>
      </c>
      <c r="GU29" s="254">
        <v>4.2646665218777136E-2</v>
      </c>
      <c r="GV29" s="254">
        <v>4.2646665218777136E-2</v>
      </c>
      <c r="GW29" s="254">
        <v>4.2646665218777136E-2</v>
      </c>
      <c r="GX29" s="254">
        <v>4.2646665218777136E-2</v>
      </c>
      <c r="GY29" s="254">
        <v>4.2646665218777136E-2</v>
      </c>
      <c r="GZ29" s="254">
        <v>4.2646665218777136E-2</v>
      </c>
      <c r="HA29" s="254">
        <v>4.2646665218777136E-2</v>
      </c>
      <c r="HB29" s="254">
        <v>4.2646665218777136E-2</v>
      </c>
      <c r="HC29" s="254">
        <v>3.9691626219561238E-2</v>
      </c>
      <c r="HD29" s="254">
        <v>3.9691626219561238E-2</v>
      </c>
      <c r="HE29" s="254">
        <v>3.9691626219561238E-2</v>
      </c>
      <c r="HF29" s="254">
        <v>4.8565939367269495E-2</v>
      </c>
      <c r="HG29" s="254">
        <v>4.2646665218777136E-2</v>
      </c>
      <c r="HH29" s="254">
        <v>4.2646665218777136E-2</v>
      </c>
      <c r="HI29" s="254">
        <v>3.6733698733682152E-2</v>
      </c>
      <c r="HJ29" s="254">
        <v>3.9691626219561238E-2</v>
      </c>
      <c r="HK29" s="254">
        <v>5.2455784512702053E-2</v>
      </c>
      <c r="HL29" s="254">
        <v>4.9664153029193914E-2</v>
      </c>
      <c r="HM29" s="254">
        <v>4.7452438761719673E-2</v>
      </c>
      <c r="HN29" s="254">
        <v>4.6568800047377179E-2</v>
      </c>
      <c r="HO29" s="254">
        <v>5.3463328575850122E-2</v>
      </c>
      <c r="HP29" s="254">
        <v>4.6461579920385132E-2</v>
      </c>
      <c r="HQ29" s="254">
        <v>4.3276620163947399E-2</v>
      </c>
      <c r="HR29" s="254">
        <v>3.8863551399130669E-2</v>
      </c>
      <c r="HS29" s="254">
        <v>4.7230535049613831E-2</v>
      </c>
      <c r="HT29" s="254">
        <v>5.4821486401559705E-2</v>
      </c>
      <c r="HU29" s="254">
        <v>5.3924944946337483E-2</v>
      </c>
      <c r="HV29" s="254">
        <v>5.1686906403671573E-2</v>
      </c>
      <c r="HW29" s="254">
        <v>5.0346353446131031E-2</v>
      </c>
      <c r="HX29" s="254">
        <v>4.9454321794090372E-2</v>
      </c>
      <c r="HY29" s="254">
        <v>4.7230535049613831E-2</v>
      </c>
      <c r="HZ29" s="254">
        <v>4.7230535049613831E-2</v>
      </c>
      <c r="IA29" s="254">
        <v>4.7230535049613831E-2</v>
      </c>
      <c r="IB29" s="254">
        <v>4.7230535049613831E-2</v>
      </c>
      <c r="IC29" s="254">
        <v>4.5010835361518398E-2</v>
      </c>
      <c r="ID29" s="254">
        <v>4.2791592709735982E-2</v>
      </c>
      <c r="IE29" s="254">
        <v>4.2791592709735982E-2</v>
      </c>
      <c r="IF29" s="254">
        <v>4.9454321794090372E-2</v>
      </c>
      <c r="IG29" s="254">
        <v>4.9454321794090372E-2</v>
      </c>
      <c r="IH29" s="254">
        <v>4.9454321794090372E-2</v>
      </c>
      <c r="II29" s="254">
        <v>4.7230535049613831E-2</v>
      </c>
      <c r="IJ29" s="254">
        <v>4.7230535049613831E-2</v>
      </c>
      <c r="IK29" s="254">
        <v>4.5010835361518398E-2</v>
      </c>
      <c r="IL29" s="254">
        <v>4.2791592709735982E-2</v>
      </c>
      <c r="IM29" s="254">
        <v>5.1686906403671573E-2</v>
      </c>
      <c r="IN29" s="254">
        <v>4.6066403117353216E-2</v>
      </c>
      <c r="IO29" s="254">
        <v>4.9273462602579032E-2</v>
      </c>
      <c r="IP29" s="254">
        <v>4.2439922203662217E-2</v>
      </c>
      <c r="IQ29" s="254">
        <v>4.1688888320942752E-2</v>
      </c>
      <c r="IR29" s="254">
        <v>4.5558740330341019E-2</v>
      </c>
      <c r="IS29" s="254">
        <v>4.4925123780014786E-2</v>
      </c>
      <c r="IT29" s="254">
        <v>4.560190338821779E-2</v>
      </c>
      <c r="IU29" s="254">
        <v>4.2646665218777136E-2</v>
      </c>
      <c r="IV29" s="254">
        <v>3.6733698733682152E-2</v>
      </c>
      <c r="IW29" s="254">
        <v>4.7230535049613831E-2</v>
      </c>
      <c r="IX29" s="254">
        <v>4.9454321794090372E-2</v>
      </c>
      <c r="IY29" s="254">
        <v>4.560190338821779E-2</v>
      </c>
      <c r="IZ29" s="254">
        <v>4.2646665218777136E-2</v>
      </c>
      <c r="JA29" s="254">
        <v>4.2646665218777136E-2</v>
      </c>
      <c r="JB29" s="254">
        <v>4.5493587020701387E-2</v>
      </c>
      <c r="JC29" s="254">
        <v>4.7230535049613831E-2</v>
      </c>
      <c r="JD29" s="254">
        <v>4.7230535049613831E-2</v>
      </c>
      <c r="JE29" s="254">
        <v>4.7230535049613831E-2</v>
      </c>
      <c r="JF29" s="254">
        <v>5.3924944946337483E-2</v>
      </c>
      <c r="JG29" s="254">
        <v>4.8675167861538915E-2</v>
      </c>
      <c r="JH29" s="254">
        <v>4.5690106646133488E-2</v>
      </c>
      <c r="JI29" s="254">
        <v>4.4925123780014786E-2</v>
      </c>
      <c r="JJ29" s="254">
        <v>4.560190338821779E-2</v>
      </c>
      <c r="JK29" s="254">
        <v>4.2646665218777136E-2</v>
      </c>
      <c r="JL29" s="254">
        <v>4.2646665218777136E-2</v>
      </c>
      <c r="JM29" s="254">
        <v>4.2646665218777136E-2</v>
      </c>
      <c r="JN29" s="254">
        <v>4.2646665218777136E-2</v>
      </c>
      <c r="JO29" s="254">
        <v>4.2646665218777136E-2</v>
      </c>
      <c r="JP29" s="254">
        <v>4.2646665218777136E-2</v>
      </c>
      <c r="JQ29" s="254">
        <v>4.2646665218777136E-2</v>
      </c>
      <c r="JR29" s="254">
        <v>4.2646665218777136E-2</v>
      </c>
      <c r="JS29" s="254">
        <v>4.2646665218777136E-2</v>
      </c>
      <c r="JT29" s="254">
        <v>4.9454321794090372E-2</v>
      </c>
      <c r="JU29" s="254">
        <v>5.1686906403671573E-2</v>
      </c>
      <c r="JV29" s="254">
        <v>4.7230535049613831E-2</v>
      </c>
      <c r="JW29" s="254">
        <v>4.9454321794090372E-2</v>
      </c>
      <c r="JX29" s="254">
        <v>4.7230535049613831E-2</v>
      </c>
      <c r="JY29" s="254">
        <v>4.7230535049613831E-2</v>
      </c>
      <c r="JZ29" s="254">
        <v>5.1686906403671573E-2</v>
      </c>
      <c r="KA29" s="254">
        <v>5.1686906403671573E-2</v>
      </c>
      <c r="KB29" s="254">
        <v>4.9454321794090372E-2</v>
      </c>
      <c r="KC29" s="254">
        <v>4.9454321794090372E-2</v>
      </c>
      <c r="KD29" s="254">
        <v>4.7230535049613831E-2</v>
      </c>
      <c r="KE29" s="254">
        <v>5.1686906403671573E-2</v>
      </c>
      <c r="KF29" s="254">
        <v>4.5140265682416914E-2</v>
      </c>
      <c r="KG29" s="254">
        <v>4.5140265682416914E-2</v>
      </c>
    </row>
    <row r="30" spans="3:293" x14ac:dyDescent="0.35">
      <c r="Q30" s="255">
        <v>6.4999999999999905E-2</v>
      </c>
      <c r="R30" s="251">
        <f t="shared" si="20"/>
        <v>4.383268186435027E-2</v>
      </c>
      <c r="S30" s="198"/>
      <c r="T30" s="251">
        <v>4.7379913680117881E-2</v>
      </c>
      <c r="V30" s="251">
        <f t="shared" si="21"/>
        <v>-3.5472318157676111E-3</v>
      </c>
      <c r="Z30" s="253">
        <v>6.4999999999999905E-2</v>
      </c>
      <c r="AA30" s="254">
        <v>4.4728057039629121E-2</v>
      </c>
      <c r="AB30" s="254">
        <v>4.5822418303276713E-2</v>
      </c>
      <c r="AC30" s="254">
        <v>4.4624777358852175E-2</v>
      </c>
      <c r="AD30" s="254">
        <v>4.5183746256312496E-2</v>
      </c>
      <c r="AE30" s="254">
        <v>4.5945657408832608E-2</v>
      </c>
      <c r="AF30" s="254">
        <v>4.5183746256312496E-2</v>
      </c>
      <c r="AG30" s="254">
        <v>4.1472871220705088E-2</v>
      </c>
      <c r="AH30" s="254">
        <v>4.5637727185391608E-2</v>
      </c>
      <c r="AI30" s="254">
        <v>3.3893793867822319E-2</v>
      </c>
      <c r="AJ30" s="254">
        <v>3.3893793867822319E-2</v>
      </c>
      <c r="AK30" s="254">
        <v>4.3667935937202085E-2</v>
      </c>
      <c r="AL30" s="254">
        <v>4.3667935937202085E-2</v>
      </c>
      <c r="AM30" s="254">
        <v>4.6506463779917073E-2</v>
      </c>
      <c r="AN30" s="254">
        <v>3.7767483012921543E-2</v>
      </c>
      <c r="AO30" s="254">
        <v>4.673380969141494E-2</v>
      </c>
      <c r="AP30" s="254">
        <v>4.3667935937202085E-2</v>
      </c>
      <c r="AQ30" s="254">
        <v>4.3667935937202085E-2</v>
      </c>
      <c r="AR30" s="254">
        <v>4.3667935937202085E-2</v>
      </c>
      <c r="AS30" s="254">
        <v>4.3667935937202085E-2</v>
      </c>
      <c r="AT30" s="254">
        <v>4.3667935937202085E-2</v>
      </c>
      <c r="AU30" s="254">
        <v>4.3667935937202085E-2</v>
      </c>
      <c r="AV30" s="254">
        <v>4.3667935937202085E-2</v>
      </c>
      <c r="AW30" s="254">
        <v>4.3667935937202085E-2</v>
      </c>
      <c r="AX30" s="254">
        <v>4.3667935937202085E-2</v>
      </c>
      <c r="AY30" s="254">
        <v>4.3667935937202085E-2</v>
      </c>
      <c r="AZ30" s="254">
        <v>4.5089226690423034E-2</v>
      </c>
      <c r="BA30" s="254">
        <v>4.3667935937202085E-2</v>
      </c>
      <c r="BB30" s="254">
        <v>4.0719113655429906E-2</v>
      </c>
      <c r="BC30" s="254">
        <v>4.0719113655429906E-2</v>
      </c>
      <c r="BD30" s="254">
        <v>3.9538809882101456E-2</v>
      </c>
      <c r="BE30" s="254">
        <v>3.7767483012921543E-2</v>
      </c>
      <c r="BF30" s="254">
        <v>3.7767483012921543E-2</v>
      </c>
      <c r="BG30" s="254">
        <v>4.673380969141494E-2</v>
      </c>
      <c r="BH30" s="254">
        <v>4.6617552974165033E-2</v>
      </c>
      <c r="BI30" s="254">
        <v>4.3667935937202085E-2</v>
      </c>
      <c r="BJ30" s="254">
        <v>4.3667935937202085E-2</v>
      </c>
      <c r="BK30" s="254">
        <v>4.3667935937202085E-2</v>
      </c>
      <c r="BL30" s="254">
        <v>4.3667935937202085E-2</v>
      </c>
      <c r="BM30" s="254">
        <v>4.3667935937202085E-2</v>
      </c>
      <c r="BN30" s="254">
        <v>4.3667935937202085E-2</v>
      </c>
      <c r="BO30" s="254">
        <v>4.3667935937202085E-2</v>
      </c>
      <c r="BP30" s="254">
        <v>4.3667935937202085E-2</v>
      </c>
      <c r="BQ30" s="254">
        <v>4.0719113655429906E-2</v>
      </c>
      <c r="BR30" s="254">
        <v>4.0719113655429906E-2</v>
      </c>
      <c r="BS30" s="254">
        <v>4.0719113655429906E-2</v>
      </c>
      <c r="BT30" s="254">
        <v>4.0719113655429906E-2</v>
      </c>
      <c r="BU30" s="254">
        <v>3.7767483012921543E-2</v>
      </c>
      <c r="BV30" s="254">
        <v>3.7767483012921543E-2</v>
      </c>
      <c r="BW30" s="254">
        <v>3.7767483012921543E-2</v>
      </c>
      <c r="BX30" s="254">
        <v>3.7767483012921543E-2</v>
      </c>
      <c r="BY30" s="254">
        <v>4.3667935937202085E-2</v>
      </c>
      <c r="BZ30" s="254">
        <v>3.9198567734642031E-2</v>
      </c>
      <c r="CA30" s="254">
        <v>3.7767483012921543E-2</v>
      </c>
      <c r="CB30" s="254">
        <v>5.6996124607291643E-2</v>
      </c>
      <c r="CC30" s="254">
        <v>4.8251823061796539E-2</v>
      </c>
      <c r="CD30" s="254">
        <v>4.8251823061796539E-2</v>
      </c>
      <c r="CE30" s="254">
        <v>4.8251823061796539E-2</v>
      </c>
      <c r="CF30" s="254">
        <v>4.8251823061796539E-2</v>
      </c>
      <c r="CG30" s="254">
        <v>4.3822038101849703E-2</v>
      </c>
      <c r="CH30" s="254">
        <v>5.2701039991439824E-2</v>
      </c>
      <c r="CI30" s="254">
        <v>5.0471726328900735E-2</v>
      </c>
      <c r="CJ30" s="254">
        <v>5.0471726328900735E-2</v>
      </c>
      <c r="CK30" s="254">
        <v>5.3176149083256297E-2</v>
      </c>
      <c r="CL30" s="254">
        <v>4.8251823061796539E-2</v>
      </c>
      <c r="CM30" s="254">
        <v>4.6036512545912789E-2</v>
      </c>
      <c r="CN30" s="254">
        <v>5.0916652278276686E-2</v>
      </c>
      <c r="CO30" s="254">
        <v>4.8251823061796539E-2</v>
      </c>
      <c r="CP30" s="254">
        <v>4.3822038101849703E-2</v>
      </c>
      <c r="CQ30" s="254">
        <v>4.4728057039629121E-2</v>
      </c>
      <c r="CR30" s="254">
        <v>4.1279977824193015E-2</v>
      </c>
      <c r="CS30" s="254">
        <v>4.6641051231902431E-2</v>
      </c>
      <c r="CT30" s="254">
        <v>4.5183746256312496E-2</v>
      </c>
      <c r="CU30" s="254">
        <v>4.8531148484548758E-2</v>
      </c>
      <c r="CV30" s="254">
        <v>4.6806992687093985E-2</v>
      </c>
      <c r="CW30" s="254">
        <v>4.473620232818587E-2</v>
      </c>
      <c r="CX30" s="254">
        <v>4.7358073335431961E-2</v>
      </c>
      <c r="CY30" s="254">
        <v>4.442462665157354E-2</v>
      </c>
      <c r="CZ30" s="254">
        <v>4.442462665157354E-2</v>
      </c>
      <c r="DA30" s="254">
        <v>4.442462665157354E-2</v>
      </c>
      <c r="DB30" s="254">
        <v>4.5945657408832608E-2</v>
      </c>
      <c r="DC30" s="254">
        <v>4.8300271632556679E-2</v>
      </c>
      <c r="DD30" s="254">
        <v>4.5945657408832608E-2</v>
      </c>
      <c r="DE30" s="254">
        <v>4.8146488789127417E-2</v>
      </c>
      <c r="DF30" s="254">
        <v>4.5183746256312496E-2</v>
      </c>
      <c r="DG30" s="254">
        <v>4.2984808513787165E-2</v>
      </c>
      <c r="DH30" s="254">
        <v>4.6710730262342848E-2</v>
      </c>
      <c r="DI30" s="254">
        <v>4.5183746256312496E-2</v>
      </c>
      <c r="DJ30" s="254">
        <v>4.5945657408832608E-2</v>
      </c>
      <c r="DK30" s="254">
        <v>4.6710730262342848E-2</v>
      </c>
      <c r="DL30" s="254">
        <v>4.5183746256312496E-2</v>
      </c>
      <c r="DM30" s="254">
        <v>5.1912616465485506E-2</v>
      </c>
      <c r="DN30" s="254">
        <v>4.442462665157354E-2</v>
      </c>
      <c r="DO30" s="254">
        <v>4.0781726249798478E-2</v>
      </c>
      <c r="DP30" s="254">
        <v>4.171995220328184E-2</v>
      </c>
      <c r="DQ30" s="254">
        <v>3.6837701875196638E-2</v>
      </c>
      <c r="DR30" s="254">
        <v>3.6837701875196638E-2</v>
      </c>
      <c r="DS30" s="254">
        <v>4.7208366479041031E-2</v>
      </c>
      <c r="DT30" s="254">
        <v>4.3667935937202085E-2</v>
      </c>
      <c r="DU30" s="254">
        <v>4.3667935937202085E-2</v>
      </c>
      <c r="DV30" s="254">
        <v>4.3667935937202085E-2</v>
      </c>
      <c r="DW30" s="254">
        <v>4.3667935937202085E-2</v>
      </c>
      <c r="DX30" s="254">
        <v>4.3667935937202085E-2</v>
      </c>
      <c r="DY30" s="254">
        <v>5.174206504725376E-2</v>
      </c>
      <c r="DZ30" s="254">
        <v>4.8157065648126274E-2</v>
      </c>
      <c r="EA30" s="254">
        <v>4.850902780381694E-2</v>
      </c>
      <c r="EB30" s="254">
        <v>4.6117420618482452E-2</v>
      </c>
      <c r="EC30" s="254">
        <v>4.6617552974165033E-2</v>
      </c>
      <c r="ED30" s="254">
        <v>4.5196240547688671E-2</v>
      </c>
      <c r="EE30" s="254">
        <v>4.6617552974165033E-2</v>
      </c>
      <c r="EF30" s="254">
        <v>4.5437191464139826E-2</v>
      </c>
      <c r="EG30" s="254">
        <v>4.3667935937202085E-2</v>
      </c>
      <c r="EH30" s="254">
        <v>4.6506463779917073E-2</v>
      </c>
      <c r="EI30" s="254">
        <v>4.3667935937202085E-2</v>
      </c>
      <c r="EJ30" s="254">
        <v>4.3667935937202085E-2</v>
      </c>
      <c r="EK30" s="254">
        <v>4.3667935937202085E-2</v>
      </c>
      <c r="EL30" s="254">
        <v>4.3667935937202085E-2</v>
      </c>
      <c r="EM30" s="254">
        <v>4.3667935937202085E-2</v>
      </c>
      <c r="EN30" s="254">
        <v>4.3667935937202085E-2</v>
      </c>
      <c r="EO30" s="254">
        <v>4.3667935937202085E-2</v>
      </c>
      <c r="EP30" s="254">
        <v>4.3667935937202085E-2</v>
      </c>
      <c r="EQ30" s="254">
        <v>4.3667935937202085E-2</v>
      </c>
      <c r="ER30" s="254">
        <v>4.3667935937202085E-2</v>
      </c>
      <c r="ES30" s="254">
        <v>4.3667935937202085E-2</v>
      </c>
      <c r="ET30" s="254">
        <v>4.3667935937202085E-2</v>
      </c>
      <c r="EU30" s="254">
        <v>4.3667935937202085E-2</v>
      </c>
      <c r="EV30" s="254">
        <v>4.3667935937202085E-2</v>
      </c>
      <c r="EW30" s="254">
        <v>4.3667935937202085E-2</v>
      </c>
      <c r="EX30" s="254">
        <v>4.3667935937202085E-2</v>
      </c>
      <c r="EY30" s="254">
        <v>4.5089226690423034E-2</v>
      </c>
      <c r="EZ30" s="254">
        <v>4.3667935937202085E-2</v>
      </c>
      <c r="FA30" s="254">
        <v>4.3667935937202085E-2</v>
      </c>
      <c r="FB30" s="254">
        <v>4.3667935937202085E-2</v>
      </c>
      <c r="FC30" s="254">
        <v>4.3667935937202085E-2</v>
      </c>
      <c r="FD30" s="254">
        <v>4.3667935937202085E-2</v>
      </c>
      <c r="FE30" s="254">
        <v>4.3667935937202085E-2</v>
      </c>
      <c r="FF30" s="254">
        <v>4.3667935937202085E-2</v>
      </c>
      <c r="FG30" s="254">
        <v>4.3667935937202085E-2</v>
      </c>
      <c r="FH30" s="254">
        <v>4.3667935937202085E-2</v>
      </c>
      <c r="FI30" s="254">
        <v>4.3667935937202085E-2</v>
      </c>
      <c r="FJ30" s="254">
        <v>4.4236939707934742E-2</v>
      </c>
      <c r="FK30" s="254">
        <v>4.3667935937202085E-2</v>
      </c>
      <c r="FL30" s="254">
        <v>4.3667935937202085E-2</v>
      </c>
      <c r="FM30" s="254">
        <v>4.3667935937202085E-2</v>
      </c>
      <c r="FN30" s="254">
        <v>4.3667935937202085E-2</v>
      </c>
      <c r="FO30" s="254">
        <v>4.1898960678597774E-2</v>
      </c>
      <c r="FP30" s="254">
        <v>4.0719113655429906E-2</v>
      </c>
      <c r="FQ30" s="254">
        <v>4.0719113655429906E-2</v>
      </c>
      <c r="FR30" s="254">
        <v>4.0719113655429906E-2</v>
      </c>
      <c r="FS30" s="254">
        <v>4.0719113655429906E-2</v>
      </c>
      <c r="FT30" s="254">
        <v>4.0719113655429906E-2</v>
      </c>
      <c r="FU30" s="254">
        <v>4.0719113655429906E-2</v>
      </c>
      <c r="FV30" s="254">
        <v>4.0719113655429906E-2</v>
      </c>
      <c r="FW30" s="254">
        <v>4.0719113655429906E-2</v>
      </c>
      <c r="FX30" s="254">
        <v>4.0719113655429906E-2</v>
      </c>
      <c r="FY30" s="254">
        <v>3.9288863046120559E-2</v>
      </c>
      <c r="FZ30" s="254">
        <v>4.2145272656864519E-2</v>
      </c>
      <c r="GA30" s="254">
        <v>3.579849087912379E-2</v>
      </c>
      <c r="GB30" s="254">
        <v>4.673380969141494E-2</v>
      </c>
      <c r="GC30" s="254">
        <v>4.673380969141494E-2</v>
      </c>
      <c r="GD30" s="254">
        <v>4.673380969141494E-2</v>
      </c>
      <c r="GE30" s="254">
        <v>4.6617552974165033E-2</v>
      </c>
      <c r="GF30" s="254">
        <v>4.6617552974165033E-2</v>
      </c>
      <c r="GG30" s="254">
        <v>4.3667935937202085E-2</v>
      </c>
      <c r="GH30" s="254">
        <v>4.3667935937202085E-2</v>
      </c>
      <c r="GI30" s="254">
        <v>4.3667935937202085E-2</v>
      </c>
      <c r="GJ30" s="254">
        <v>4.3667935937202085E-2</v>
      </c>
      <c r="GK30" s="254">
        <v>4.3667935937202085E-2</v>
      </c>
      <c r="GL30" s="254">
        <v>4.3667935937202085E-2</v>
      </c>
      <c r="GM30" s="254">
        <v>4.3667935937202085E-2</v>
      </c>
      <c r="GN30" s="254">
        <v>4.3667935937202085E-2</v>
      </c>
      <c r="GO30" s="254">
        <v>4.3667935937202085E-2</v>
      </c>
      <c r="GP30" s="254">
        <v>4.3667935937202085E-2</v>
      </c>
      <c r="GQ30" s="254">
        <v>4.3667935937202085E-2</v>
      </c>
      <c r="GR30" s="254">
        <v>4.3667935937202085E-2</v>
      </c>
      <c r="GS30" s="254">
        <v>4.3667935937202085E-2</v>
      </c>
      <c r="GT30" s="254">
        <v>4.3667935937202085E-2</v>
      </c>
      <c r="GU30" s="254">
        <v>4.3667935937202085E-2</v>
      </c>
      <c r="GV30" s="254">
        <v>4.3667935937202085E-2</v>
      </c>
      <c r="GW30" s="254">
        <v>4.3667935937202085E-2</v>
      </c>
      <c r="GX30" s="254">
        <v>4.3667935937202085E-2</v>
      </c>
      <c r="GY30" s="254">
        <v>4.3667935937202085E-2</v>
      </c>
      <c r="GZ30" s="254">
        <v>4.3667935937202085E-2</v>
      </c>
      <c r="HA30" s="254">
        <v>4.3667935937202085E-2</v>
      </c>
      <c r="HB30" s="254">
        <v>4.3667935937202085E-2</v>
      </c>
      <c r="HC30" s="254">
        <v>4.0719113655429906E-2</v>
      </c>
      <c r="HD30" s="254">
        <v>4.0719113655429906E-2</v>
      </c>
      <c r="HE30" s="254">
        <v>4.0719113655429906E-2</v>
      </c>
      <c r="HF30" s="254">
        <v>4.9576992943761944E-2</v>
      </c>
      <c r="HG30" s="254">
        <v>4.3667935937202085E-2</v>
      </c>
      <c r="HH30" s="254">
        <v>4.3667935937202085E-2</v>
      </c>
      <c r="HI30" s="254">
        <v>3.7767483012921543E-2</v>
      </c>
      <c r="HJ30" s="254">
        <v>4.0719113655429906E-2</v>
      </c>
      <c r="HK30" s="254">
        <v>5.3466353790140309E-2</v>
      </c>
      <c r="HL30" s="254">
        <v>5.0676423876428123E-2</v>
      </c>
      <c r="HM30" s="254">
        <v>4.8468816143900861E-2</v>
      </c>
      <c r="HN30" s="254">
        <v>4.7586962614085238E-2</v>
      </c>
      <c r="HO30" s="254">
        <v>5.4469515496149423E-2</v>
      </c>
      <c r="HP30" s="254">
        <v>4.7477908657018286E-2</v>
      </c>
      <c r="HQ30" s="254">
        <v>4.4298482798483585E-2</v>
      </c>
      <c r="HR30" s="254">
        <v>3.9896527231633838E-2</v>
      </c>
      <c r="HS30" s="254">
        <v>4.8251823061796539E-2</v>
      </c>
      <c r="HT30" s="254">
        <v>5.5831147443087703E-2</v>
      </c>
      <c r="HU30" s="254">
        <v>5.4935883767192717E-2</v>
      </c>
      <c r="HV30" s="254">
        <v>5.2701039991439824E-2</v>
      </c>
      <c r="HW30" s="254">
        <v>5.136240409631454E-2</v>
      </c>
      <c r="HX30" s="254">
        <v>5.0471726328900735E-2</v>
      </c>
      <c r="HY30" s="254">
        <v>4.8251823061796539E-2</v>
      </c>
      <c r="HZ30" s="254">
        <v>4.8251823061796539E-2</v>
      </c>
      <c r="IA30" s="254">
        <v>4.8251823061796539E-2</v>
      </c>
      <c r="IB30" s="254">
        <v>4.8251823061796539E-2</v>
      </c>
      <c r="IC30" s="254">
        <v>4.6036512545912789E-2</v>
      </c>
      <c r="ID30" s="254">
        <v>4.3822038101849703E-2</v>
      </c>
      <c r="IE30" s="254">
        <v>4.3822038101849703E-2</v>
      </c>
      <c r="IF30" s="254">
        <v>5.0471726328900735E-2</v>
      </c>
      <c r="IG30" s="254">
        <v>5.0471726328900735E-2</v>
      </c>
      <c r="IH30" s="254">
        <v>5.0471726328900735E-2</v>
      </c>
      <c r="II30" s="254">
        <v>4.8251823061796539E-2</v>
      </c>
      <c r="IJ30" s="254">
        <v>4.8251823061796539E-2</v>
      </c>
      <c r="IK30" s="254">
        <v>4.6036512545912789E-2</v>
      </c>
      <c r="IL30" s="254">
        <v>4.3822038101849703E-2</v>
      </c>
      <c r="IM30" s="254">
        <v>5.2701039991439824E-2</v>
      </c>
      <c r="IN30" s="254">
        <v>4.7063404559437583E-2</v>
      </c>
      <c r="IO30" s="254">
        <v>5.0270363582223254E-2</v>
      </c>
      <c r="IP30" s="254">
        <v>4.3438351913656748E-2</v>
      </c>
      <c r="IQ30" s="254">
        <v>4.2572557587891691E-2</v>
      </c>
      <c r="IR30" s="254">
        <v>4.6556573219110442E-2</v>
      </c>
      <c r="IS30" s="254">
        <v>4.5945657408832608E-2</v>
      </c>
      <c r="IT30" s="254">
        <v>4.6617552974165033E-2</v>
      </c>
      <c r="IU30" s="254">
        <v>4.3667935937202085E-2</v>
      </c>
      <c r="IV30" s="254">
        <v>3.7767483012921543E-2</v>
      </c>
      <c r="IW30" s="254">
        <v>4.8251823061796539E-2</v>
      </c>
      <c r="IX30" s="254">
        <v>5.0471726328900735E-2</v>
      </c>
      <c r="IY30" s="254">
        <v>4.6617552974165033E-2</v>
      </c>
      <c r="IZ30" s="254">
        <v>4.3667935937202085E-2</v>
      </c>
      <c r="JA30" s="254">
        <v>4.3667935937202085E-2</v>
      </c>
      <c r="JB30" s="254">
        <v>4.6506463779917073E-2</v>
      </c>
      <c r="JC30" s="254">
        <v>4.8251823061796539E-2</v>
      </c>
      <c r="JD30" s="254">
        <v>4.8251823061796539E-2</v>
      </c>
      <c r="JE30" s="254">
        <v>4.8251823061796539E-2</v>
      </c>
      <c r="JF30" s="254">
        <v>5.4935883767192717E-2</v>
      </c>
      <c r="JG30" s="254">
        <v>4.9691856402148904E-2</v>
      </c>
      <c r="JH30" s="254">
        <v>4.6710730262342848E-2</v>
      </c>
      <c r="JI30" s="254">
        <v>4.5945657408832608E-2</v>
      </c>
      <c r="JJ30" s="254">
        <v>4.6617552974165033E-2</v>
      </c>
      <c r="JK30" s="254">
        <v>4.3667935937202085E-2</v>
      </c>
      <c r="JL30" s="254">
        <v>4.3667935937202085E-2</v>
      </c>
      <c r="JM30" s="254">
        <v>4.3667935937202085E-2</v>
      </c>
      <c r="JN30" s="254">
        <v>4.3667935937202085E-2</v>
      </c>
      <c r="JO30" s="254">
        <v>4.3667935937202085E-2</v>
      </c>
      <c r="JP30" s="254">
        <v>4.3667935937202085E-2</v>
      </c>
      <c r="JQ30" s="254">
        <v>4.3667935937202085E-2</v>
      </c>
      <c r="JR30" s="254">
        <v>4.3667935937202085E-2</v>
      </c>
      <c r="JS30" s="254">
        <v>4.3667935937202085E-2</v>
      </c>
      <c r="JT30" s="254">
        <v>5.0401058892860284E-2</v>
      </c>
      <c r="JU30" s="254">
        <v>5.2701039991439824E-2</v>
      </c>
      <c r="JV30" s="254">
        <v>4.8251823061796539E-2</v>
      </c>
      <c r="JW30" s="254">
        <v>5.0471726328900735E-2</v>
      </c>
      <c r="JX30" s="254">
        <v>4.8251823061796539E-2</v>
      </c>
      <c r="JY30" s="254">
        <v>4.8251823061796539E-2</v>
      </c>
      <c r="JZ30" s="254">
        <v>5.2701039991439824E-2</v>
      </c>
      <c r="KA30" s="254">
        <v>5.2701039991439824E-2</v>
      </c>
      <c r="KB30" s="254">
        <v>5.0471726328900735E-2</v>
      </c>
      <c r="KC30" s="254">
        <v>5.0471726328900735E-2</v>
      </c>
      <c r="KD30" s="254">
        <v>4.8251823061796539E-2</v>
      </c>
      <c r="KE30" s="254">
        <v>5.2701039991439824E-2</v>
      </c>
      <c r="KF30" s="254">
        <v>4.613224029854579E-2</v>
      </c>
      <c r="KG30" s="254">
        <v>4.613224029854579E-2</v>
      </c>
    </row>
    <row r="31" spans="3:293" x14ac:dyDescent="0.35">
      <c r="Q31" s="255">
        <v>6.5999999999999906E-2</v>
      </c>
      <c r="R31" s="251">
        <f t="shared" si="20"/>
        <v>4.4856028554186217E-2</v>
      </c>
      <c r="S31" s="198"/>
      <c r="T31" s="251">
        <v>4.8392140522205862E-2</v>
      </c>
      <c r="V31" s="251">
        <f t="shared" si="21"/>
        <v>-3.5361119680196451E-3</v>
      </c>
      <c r="Z31" s="253">
        <v>6.5999999999999906E-2</v>
      </c>
      <c r="AA31" s="254">
        <v>4.5749927184100647E-2</v>
      </c>
      <c r="AB31" s="254">
        <v>4.6840528928836944E-2</v>
      </c>
      <c r="AC31" s="254">
        <v>4.564819645280771E-2</v>
      </c>
      <c r="AD31" s="254">
        <v>4.6204247753157013E-2</v>
      </c>
      <c r="AE31" s="254">
        <v>4.6966088206903844E-2</v>
      </c>
      <c r="AF31" s="254">
        <v>4.6204247753157013E-2</v>
      </c>
      <c r="AG31" s="254">
        <v>4.2499601345693971E-2</v>
      </c>
      <c r="AH31" s="254">
        <v>4.6653852672906559E-2</v>
      </c>
      <c r="AI31" s="254">
        <v>3.4931637096828227E-2</v>
      </c>
      <c r="AJ31" s="254">
        <v>3.4931637096828227E-2</v>
      </c>
      <c r="AK31" s="254">
        <v>4.4689088327090287E-2</v>
      </c>
      <c r="AL31" s="254">
        <v>4.4689088327090287E-2</v>
      </c>
      <c r="AM31" s="254">
        <v>4.7519254734540439E-2</v>
      </c>
      <c r="AN31" s="254">
        <v>3.8801090844976516E-2</v>
      </c>
      <c r="AO31" s="254">
        <v>4.7752826619372302E-2</v>
      </c>
      <c r="AP31" s="254">
        <v>4.4689088327090287E-2</v>
      </c>
      <c r="AQ31" s="254">
        <v>4.4689088327090287E-2</v>
      </c>
      <c r="AR31" s="254">
        <v>4.4689088327090287E-2</v>
      </c>
      <c r="AS31" s="254">
        <v>4.4689088327090287E-2</v>
      </c>
      <c r="AT31" s="254">
        <v>4.4689088327090287E-2</v>
      </c>
      <c r="AU31" s="254">
        <v>4.4689088327090287E-2</v>
      </c>
      <c r="AV31" s="254">
        <v>4.4689088327090287E-2</v>
      </c>
      <c r="AW31" s="254">
        <v>4.4689088327090287E-2</v>
      </c>
      <c r="AX31" s="254">
        <v>4.4689088327090287E-2</v>
      </c>
      <c r="AY31" s="254">
        <v>4.4689088327090287E-2</v>
      </c>
      <c r="AZ31" s="254">
        <v>4.6106185177208658E-2</v>
      </c>
      <c r="BA31" s="254">
        <v>4.4689088327090287E-2</v>
      </c>
      <c r="BB31" s="254">
        <v>4.1746453968230401E-2</v>
      </c>
      <c r="BC31" s="254">
        <v>4.1746453968230401E-2</v>
      </c>
      <c r="BD31" s="254">
        <v>4.0568649163749138E-2</v>
      </c>
      <c r="BE31" s="254">
        <v>3.8801090844976516E-2</v>
      </c>
      <c r="BF31" s="254">
        <v>3.8801090844976516E-2</v>
      </c>
      <c r="BG31" s="254">
        <v>4.7752826619372302E-2</v>
      </c>
      <c r="BH31" s="254">
        <v>4.7633111282659346E-2</v>
      </c>
      <c r="BI31" s="254">
        <v>4.4689088327090287E-2</v>
      </c>
      <c r="BJ31" s="254">
        <v>4.4689088327090287E-2</v>
      </c>
      <c r="BK31" s="254">
        <v>4.4689088327090287E-2</v>
      </c>
      <c r="BL31" s="254">
        <v>4.4689088327090287E-2</v>
      </c>
      <c r="BM31" s="254">
        <v>4.4689088327090287E-2</v>
      </c>
      <c r="BN31" s="254">
        <v>4.4689088327090287E-2</v>
      </c>
      <c r="BO31" s="254">
        <v>4.4689088327090287E-2</v>
      </c>
      <c r="BP31" s="254">
        <v>4.4689088327090287E-2</v>
      </c>
      <c r="BQ31" s="254">
        <v>4.1746453968230401E-2</v>
      </c>
      <c r="BR31" s="254">
        <v>4.1746453968230401E-2</v>
      </c>
      <c r="BS31" s="254">
        <v>4.1746453968230401E-2</v>
      </c>
      <c r="BT31" s="254">
        <v>4.1746453968230401E-2</v>
      </c>
      <c r="BU31" s="254">
        <v>3.8801090844976516E-2</v>
      </c>
      <c r="BV31" s="254">
        <v>3.8801090844976516E-2</v>
      </c>
      <c r="BW31" s="254">
        <v>3.8801090844976516E-2</v>
      </c>
      <c r="BX31" s="254">
        <v>3.8801090844976516E-2</v>
      </c>
      <c r="BY31" s="254">
        <v>4.4689088327090287E-2</v>
      </c>
      <c r="BZ31" s="254">
        <v>4.0227900459784083E-2</v>
      </c>
      <c r="CA31" s="254">
        <v>3.8801090844976516E-2</v>
      </c>
      <c r="CB31" s="254">
        <v>5.8004083326830047E-2</v>
      </c>
      <c r="CC31" s="254">
        <v>4.9273018692273851E-2</v>
      </c>
      <c r="CD31" s="254">
        <v>4.9273018692273851E-2</v>
      </c>
      <c r="CE31" s="254">
        <v>4.9273018692273851E-2</v>
      </c>
      <c r="CF31" s="254">
        <v>4.9273018692273851E-2</v>
      </c>
      <c r="CG31" s="254">
        <v>4.4852352565475817E-2</v>
      </c>
      <c r="CH31" s="254">
        <v>5.3715109472719069E-2</v>
      </c>
      <c r="CI31" s="254">
        <v>5.1489054361081532E-2</v>
      </c>
      <c r="CJ31" s="254">
        <v>5.1489054361081532E-2</v>
      </c>
      <c r="CK31" s="254">
        <v>5.4186512545067789E-2</v>
      </c>
      <c r="CL31" s="254">
        <v>4.9273018692273851E-2</v>
      </c>
      <c r="CM31" s="254">
        <v>4.7062078926541906E-2</v>
      </c>
      <c r="CN31" s="254">
        <v>5.1933275716681271E-2</v>
      </c>
      <c r="CO31" s="254">
        <v>4.9273018692273851E-2</v>
      </c>
      <c r="CP31" s="254">
        <v>4.4852352565475817E-2</v>
      </c>
      <c r="CQ31" s="254">
        <v>4.5749927184100647E-2</v>
      </c>
      <c r="CR31" s="254">
        <v>4.2303988056470621E-2</v>
      </c>
      <c r="CS31" s="254">
        <v>4.7661109483880804E-2</v>
      </c>
      <c r="CT31" s="254">
        <v>4.6204247753157013E-2</v>
      </c>
      <c r="CU31" s="254">
        <v>4.9547015780152304E-2</v>
      </c>
      <c r="CV31" s="254">
        <v>4.7824471138202984E-2</v>
      </c>
      <c r="CW31" s="254">
        <v>4.5737243460751253E-2</v>
      </c>
      <c r="CX31" s="254">
        <v>4.8375115319821083E-2</v>
      </c>
      <c r="CY31" s="254">
        <v>4.5445366618849459E-2</v>
      </c>
      <c r="CZ31" s="254">
        <v>4.5445366618849459E-2</v>
      </c>
      <c r="DA31" s="254">
        <v>4.5445366618849459E-2</v>
      </c>
      <c r="DB31" s="254">
        <v>4.6966088206903844E-2</v>
      </c>
      <c r="DC31" s="254">
        <v>4.9316045984798329E-2</v>
      </c>
      <c r="DD31" s="254">
        <v>4.6966088206903844E-2</v>
      </c>
      <c r="DE31" s="254">
        <v>4.9162201419961526E-2</v>
      </c>
      <c r="DF31" s="254">
        <v>4.6204247753157013E-2</v>
      </c>
      <c r="DG31" s="254">
        <v>4.4010547490117791E-2</v>
      </c>
      <c r="DH31" s="254">
        <v>4.7731255162129393E-2</v>
      </c>
      <c r="DI31" s="254">
        <v>4.6204247753157013E-2</v>
      </c>
      <c r="DJ31" s="254">
        <v>4.6966088206903844E-2</v>
      </c>
      <c r="DK31" s="254">
        <v>4.7731255162129393E-2</v>
      </c>
      <c r="DL31" s="254">
        <v>4.6204247753157013E-2</v>
      </c>
      <c r="DM31" s="254">
        <v>5.2925730039115937E-2</v>
      </c>
      <c r="DN31" s="254">
        <v>4.5445366618849459E-2</v>
      </c>
      <c r="DO31" s="254">
        <v>4.1812915106806514E-2</v>
      </c>
      <c r="DP31" s="254">
        <v>4.2743130121084105E-2</v>
      </c>
      <c r="DQ31" s="254">
        <v>3.7869209880799337E-2</v>
      </c>
      <c r="DR31" s="254">
        <v>3.7869209880799337E-2</v>
      </c>
      <c r="DS31" s="254">
        <v>4.8222928276311583E-2</v>
      </c>
      <c r="DT31" s="254">
        <v>4.4689088327090287E-2</v>
      </c>
      <c r="DU31" s="254">
        <v>4.4689088327090287E-2</v>
      </c>
      <c r="DV31" s="254">
        <v>4.4689088327090287E-2</v>
      </c>
      <c r="DW31" s="254">
        <v>4.4689088327090287E-2</v>
      </c>
      <c r="DX31" s="254">
        <v>4.4689088327090287E-2</v>
      </c>
      <c r="DY31" s="254">
        <v>5.2738704614646581E-2</v>
      </c>
      <c r="DZ31" s="254">
        <v>4.9172036705039668E-2</v>
      </c>
      <c r="EA31" s="254">
        <v>4.9505494926963989E-2</v>
      </c>
      <c r="EB31" s="254">
        <v>4.713663156292669E-2</v>
      </c>
      <c r="EC31" s="254">
        <v>4.7633111282659346E-2</v>
      </c>
      <c r="ED31" s="254">
        <v>4.6215970849369237E-2</v>
      </c>
      <c r="EE31" s="254">
        <v>4.7633111282659346E-2</v>
      </c>
      <c r="EF31" s="254">
        <v>4.6454895670311469E-2</v>
      </c>
      <c r="EG31" s="254">
        <v>4.4689088327090287E-2</v>
      </c>
      <c r="EH31" s="254">
        <v>4.7519254734540439E-2</v>
      </c>
      <c r="EI31" s="254">
        <v>4.4689088327090287E-2</v>
      </c>
      <c r="EJ31" s="254">
        <v>4.4689088327090287E-2</v>
      </c>
      <c r="EK31" s="254">
        <v>4.4689088327090287E-2</v>
      </c>
      <c r="EL31" s="254">
        <v>4.4689088327090287E-2</v>
      </c>
      <c r="EM31" s="254">
        <v>4.4689088327090287E-2</v>
      </c>
      <c r="EN31" s="254">
        <v>4.4689088327090287E-2</v>
      </c>
      <c r="EO31" s="254">
        <v>4.4689088327090287E-2</v>
      </c>
      <c r="EP31" s="254">
        <v>4.4689088327090287E-2</v>
      </c>
      <c r="EQ31" s="254">
        <v>4.4689088327090287E-2</v>
      </c>
      <c r="ER31" s="254">
        <v>4.4689088327090287E-2</v>
      </c>
      <c r="ES31" s="254">
        <v>4.4689088327090287E-2</v>
      </c>
      <c r="ET31" s="254">
        <v>4.4689088327090287E-2</v>
      </c>
      <c r="EU31" s="254">
        <v>4.4689088327090287E-2</v>
      </c>
      <c r="EV31" s="254">
        <v>4.4689088327090287E-2</v>
      </c>
      <c r="EW31" s="254">
        <v>4.4689088327090287E-2</v>
      </c>
      <c r="EX31" s="254">
        <v>4.4689088327090287E-2</v>
      </c>
      <c r="EY31" s="254">
        <v>4.6106185177208658E-2</v>
      </c>
      <c r="EZ31" s="254">
        <v>4.4689088327090287E-2</v>
      </c>
      <c r="FA31" s="254">
        <v>4.4689088327090287E-2</v>
      </c>
      <c r="FB31" s="254">
        <v>4.4689088327090287E-2</v>
      </c>
      <c r="FC31" s="254">
        <v>4.4689088327090287E-2</v>
      </c>
      <c r="FD31" s="254">
        <v>4.4689088327090287E-2</v>
      </c>
      <c r="FE31" s="254">
        <v>4.4689088327090287E-2</v>
      </c>
      <c r="FF31" s="254">
        <v>4.4689088327090287E-2</v>
      </c>
      <c r="FG31" s="254">
        <v>4.4689088327090287E-2</v>
      </c>
      <c r="FH31" s="254">
        <v>4.4689088327090287E-2</v>
      </c>
      <c r="FI31" s="254">
        <v>4.4689088327090287E-2</v>
      </c>
      <c r="FJ31" s="254">
        <v>4.5256411362156523E-2</v>
      </c>
      <c r="FK31" s="254">
        <v>4.4689088327090287E-2</v>
      </c>
      <c r="FL31" s="254">
        <v>4.4689088327090287E-2</v>
      </c>
      <c r="FM31" s="254">
        <v>4.4689088327090287E-2</v>
      </c>
      <c r="FN31" s="254">
        <v>4.4689088327090287E-2</v>
      </c>
      <c r="FO31" s="254">
        <v>4.2923812709128928E-2</v>
      </c>
      <c r="FP31" s="254">
        <v>4.1746453968230401E-2</v>
      </c>
      <c r="FQ31" s="254">
        <v>4.1746453968230401E-2</v>
      </c>
      <c r="FR31" s="254">
        <v>4.1746453968230401E-2</v>
      </c>
      <c r="FS31" s="254">
        <v>4.1746453968230401E-2</v>
      </c>
      <c r="FT31" s="254">
        <v>4.1746453968230401E-2</v>
      </c>
      <c r="FU31" s="254">
        <v>4.1746453968230401E-2</v>
      </c>
      <c r="FV31" s="254">
        <v>4.1746453968230401E-2</v>
      </c>
      <c r="FW31" s="254">
        <v>4.1746453968230401E-2</v>
      </c>
      <c r="FX31" s="254">
        <v>4.1746453968230401E-2</v>
      </c>
      <c r="FY31" s="254">
        <v>4.0320464412220591E-2</v>
      </c>
      <c r="FZ31" s="254">
        <v>4.3168378666097462E-2</v>
      </c>
      <c r="GA31" s="254">
        <v>3.6805586094371012E-2</v>
      </c>
      <c r="GB31" s="254">
        <v>4.7752826619372302E-2</v>
      </c>
      <c r="GC31" s="254">
        <v>4.7752826619372302E-2</v>
      </c>
      <c r="GD31" s="254">
        <v>4.7752826619372302E-2</v>
      </c>
      <c r="GE31" s="254">
        <v>4.7633111282659346E-2</v>
      </c>
      <c r="GF31" s="254">
        <v>4.7633111282659346E-2</v>
      </c>
      <c r="GG31" s="254">
        <v>4.4689088327090287E-2</v>
      </c>
      <c r="GH31" s="254">
        <v>4.4689088327090287E-2</v>
      </c>
      <c r="GI31" s="254">
        <v>4.4689088327090287E-2</v>
      </c>
      <c r="GJ31" s="254">
        <v>4.4689088327090287E-2</v>
      </c>
      <c r="GK31" s="254">
        <v>4.4689088327090287E-2</v>
      </c>
      <c r="GL31" s="254">
        <v>4.4689088327090287E-2</v>
      </c>
      <c r="GM31" s="254">
        <v>4.4689088327090287E-2</v>
      </c>
      <c r="GN31" s="254">
        <v>4.4689088327090287E-2</v>
      </c>
      <c r="GO31" s="254">
        <v>4.4689088327090287E-2</v>
      </c>
      <c r="GP31" s="254">
        <v>4.4689088327090287E-2</v>
      </c>
      <c r="GQ31" s="254">
        <v>4.4689088327090287E-2</v>
      </c>
      <c r="GR31" s="254">
        <v>4.4689088327090287E-2</v>
      </c>
      <c r="GS31" s="254">
        <v>4.4689088327090287E-2</v>
      </c>
      <c r="GT31" s="254">
        <v>4.4689088327090287E-2</v>
      </c>
      <c r="GU31" s="254">
        <v>4.4689088327090287E-2</v>
      </c>
      <c r="GV31" s="254">
        <v>4.4689088327090287E-2</v>
      </c>
      <c r="GW31" s="254">
        <v>4.4689088327090287E-2</v>
      </c>
      <c r="GX31" s="254">
        <v>4.4689088327090287E-2</v>
      </c>
      <c r="GY31" s="254">
        <v>4.4689088327090287E-2</v>
      </c>
      <c r="GZ31" s="254">
        <v>4.4689088327090287E-2</v>
      </c>
      <c r="HA31" s="254">
        <v>4.4689088327090287E-2</v>
      </c>
      <c r="HB31" s="254">
        <v>4.4689088327090287E-2</v>
      </c>
      <c r="HC31" s="254">
        <v>4.1746453968230401E-2</v>
      </c>
      <c r="HD31" s="254">
        <v>4.1746453968230401E-2</v>
      </c>
      <c r="HE31" s="254">
        <v>4.1746453968230401E-2</v>
      </c>
      <c r="HF31" s="254">
        <v>5.0587978732201444E-2</v>
      </c>
      <c r="HG31" s="254">
        <v>4.4689088327090287E-2</v>
      </c>
      <c r="HH31" s="254">
        <v>4.4689088327090287E-2</v>
      </c>
      <c r="HI31" s="254">
        <v>3.8801090844976516E-2</v>
      </c>
      <c r="HJ31" s="254">
        <v>4.1746453968230401E-2</v>
      </c>
      <c r="HK31" s="254">
        <v>5.4476868580735527E-2</v>
      </c>
      <c r="HL31" s="254">
        <v>5.1688629932201025E-2</v>
      </c>
      <c r="HM31" s="254">
        <v>4.948511179697368E-2</v>
      </c>
      <c r="HN31" s="254">
        <v>4.8605035991609924E-2</v>
      </c>
      <c r="HO31" s="254">
        <v>5.5475659846279335E-2</v>
      </c>
      <c r="HP31" s="254">
        <v>4.8494150982250517E-2</v>
      </c>
      <c r="HQ31" s="254">
        <v>4.5320231603022121E-2</v>
      </c>
      <c r="HR31" s="254">
        <v>4.0929343958556963E-2</v>
      </c>
      <c r="HS31" s="254">
        <v>4.9273018692273851E-2</v>
      </c>
      <c r="HT31" s="254">
        <v>5.6840761009909091E-2</v>
      </c>
      <c r="HU31" s="254">
        <v>5.5946770372715005E-2</v>
      </c>
      <c r="HV31" s="254">
        <v>5.3715109472719069E-2</v>
      </c>
      <c r="HW31" s="254">
        <v>5.2378383478310919E-2</v>
      </c>
      <c r="HX31" s="254">
        <v>5.1489054361081532E-2</v>
      </c>
      <c r="HY31" s="254">
        <v>4.9273018692273851E-2</v>
      </c>
      <c r="HZ31" s="254">
        <v>4.9273018692273851E-2</v>
      </c>
      <c r="IA31" s="254">
        <v>4.9273018692273851E-2</v>
      </c>
      <c r="IB31" s="254">
        <v>4.9273018692273851E-2</v>
      </c>
      <c r="IC31" s="254">
        <v>4.7062078926541906E-2</v>
      </c>
      <c r="ID31" s="254">
        <v>4.4852352565475817E-2</v>
      </c>
      <c r="IE31" s="254">
        <v>4.4852352565475817E-2</v>
      </c>
      <c r="IF31" s="254">
        <v>5.1489054361081532E-2</v>
      </c>
      <c r="IG31" s="254">
        <v>5.1489054361081532E-2</v>
      </c>
      <c r="IH31" s="254">
        <v>5.1489054361081532E-2</v>
      </c>
      <c r="II31" s="254">
        <v>4.9273018692273851E-2</v>
      </c>
      <c r="IJ31" s="254">
        <v>4.9273018692273851E-2</v>
      </c>
      <c r="IK31" s="254">
        <v>4.7062078926541906E-2</v>
      </c>
      <c r="IL31" s="254">
        <v>4.4852352565475817E-2</v>
      </c>
      <c r="IM31" s="254">
        <v>5.3715109472719069E-2</v>
      </c>
      <c r="IN31" s="254">
        <v>4.8060386806700439E-2</v>
      </c>
      <c r="IO31" s="254">
        <v>5.1267243006501761E-2</v>
      </c>
      <c r="IP31" s="254">
        <v>4.4436754908029563E-2</v>
      </c>
      <c r="IQ31" s="254">
        <v>4.3456877679996175E-2</v>
      </c>
      <c r="IR31" s="254">
        <v>4.7554389609885117E-2</v>
      </c>
      <c r="IS31" s="254">
        <v>4.6966088206903844E-2</v>
      </c>
      <c r="IT31" s="254">
        <v>4.7633111282659346E-2</v>
      </c>
      <c r="IU31" s="254">
        <v>4.4689088327090287E-2</v>
      </c>
      <c r="IV31" s="254">
        <v>3.8801090844976516E-2</v>
      </c>
      <c r="IW31" s="254">
        <v>4.9273018692273851E-2</v>
      </c>
      <c r="IX31" s="254">
        <v>5.1489054361081532E-2</v>
      </c>
      <c r="IY31" s="254">
        <v>4.7633111282659346E-2</v>
      </c>
      <c r="IZ31" s="254">
        <v>4.4689088327090287E-2</v>
      </c>
      <c r="JA31" s="254">
        <v>4.4689088327090287E-2</v>
      </c>
      <c r="JB31" s="254">
        <v>4.7519254734540439E-2</v>
      </c>
      <c r="JC31" s="254">
        <v>4.9273018692273851E-2</v>
      </c>
      <c r="JD31" s="254">
        <v>4.9273018692273851E-2</v>
      </c>
      <c r="JE31" s="254">
        <v>4.9273018692273851E-2</v>
      </c>
      <c r="JF31" s="254">
        <v>5.5946770372715005E-2</v>
      </c>
      <c r="JG31" s="254">
        <v>5.0708467125245127E-2</v>
      </c>
      <c r="JH31" s="254">
        <v>4.7731255162129393E-2</v>
      </c>
      <c r="JI31" s="254">
        <v>4.6966088206903844E-2</v>
      </c>
      <c r="JJ31" s="254">
        <v>4.7633111282659346E-2</v>
      </c>
      <c r="JK31" s="254">
        <v>4.4689088327090287E-2</v>
      </c>
      <c r="JL31" s="254">
        <v>4.4689088327090287E-2</v>
      </c>
      <c r="JM31" s="254">
        <v>4.4689088327090287E-2</v>
      </c>
      <c r="JN31" s="254">
        <v>4.4689088327090287E-2</v>
      </c>
      <c r="JO31" s="254">
        <v>4.4689088327090287E-2</v>
      </c>
      <c r="JP31" s="254">
        <v>4.4689088327090287E-2</v>
      </c>
      <c r="JQ31" s="254">
        <v>4.4689088327090287E-2</v>
      </c>
      <c r="JR31" s="254">
        <v>4.4689088327090287E-2</v>
      </c>
      <c r="JS31" s="254">
        <v>4.4689088327090287E-2</v>
      </c>
      <c r="JT31" s="254">
        <v>5.126660665994498E-2</v>
      </c>
      <c r="JU31" s="254">
        <v>5.3715109472719069E-2</v>
      </c>
      <c r="JV31" s="254">
        <v>4.9273018692273851E-2</v>
      </c>
      <c r="JW31" s="254">
        <v>5.1489054361081532E-2</v>
      </c>
      <c r="JX31" s="254">
        <v>4.9273018692273851E-2</v>
      </c>
      <c r="JY31" s="254">
        <v>4.9273018692273851E-2</v>
      </c>
      <c r="JZ31" s="254">
        <v>5.3715109472719069E-2</v>
      </c>
      <c r="KA31" s="254">
        <v>5.3715109472719069E-2</v>
      </c>
      <c r="KB31" s="254">
        <v>5.1489054361081532E-2</v>
      </c>
      <c r="KC31" s="254">
        <v>5.1489054361081532E-2</v>
      </c>
      <c r="KD31" s="254">
        <v>4.9273018692273851E-2</v>
      </c>
      <c r="KE31" s="254">
        <v>5.3715109472719069E-2</v>
      </c>
      <c r="KF31" s="254">
        <v>4.7124217125881218E-2</v>
      </c>
      <c r="KG31" s="254">
        <v>4.7124217125881218E-2</v>
      </c>
    </row>
    <row r="32" spans="3:293" x14ac:dyDescent="0.35">
      <c r="Q32" s="255">
        <v>6.6999999999999907E-2</v>
      </c>
      <c r="R32" s="251">
        <f t="shared" si="20"/>
        <v>4.5879253475055434E-2</v>
      </c>
      <c r="S32" s="198"/>
      <c r="T32" s="251">
        <v>4.9404307550282446E-2</v>
      </c>
      <c r="V32" s="251">
        <f t="shared" si="21"/>
        <v>-3.5250540752270118E-3</v>
      </c>
      <c r="Z32" s="253">
        <v>6.6999999999999907E-2</v>
      </c>
      <c r="AA32" s="254">
        <v>4.6771687270805051E-2</v>
      </c>
      <c r="AB32" s="254">
        <v>4.7858543581451363E-2</v>
      </c>
      <c r="AC32" s="254">
        <v>4.6671500764223772E-2</v>
      </c>
      <c r="AD32" s="254">
        <v>4.7224642271100459E-2</v>
      </c>
      <c r="AE32" s="254">
        <v>4.7986416679143273E-2</v>
      </c>
      <c r="AF32" s="254">
        <v>4.7224642271100459E-2</v>
      </c>
      <c r="AG32" s="254">
        <v>4.3526191166769479E-2</v>
      </c>
      <c r="AH32" s="254">
        <v>4.7669880617646987E-2</v>
      </c>
      <c r="AI32" s="254">
        <v>3.5969272284223086E-2</v>
      </c>
      <c r="AJ32" s="254">
        <v>3.5969272284223086E-2</v>
      </c>
      <c r="AK32" s="254">
        <v>4.5710122965087807E-2</v>
      </c>
      <c r="AL32" s="254">
        <v>4.5710122965087807E-2</v>
      </c>
      <c r="AM32" s="254">
        <v>4.8531960301387844E-2</v>
      </c>
      <c r="AN32" s="254">
        <v>3.9834523083939199E-2</v>
      </c>
      <c r="AO32" s="254">
        <v>4.8771745170270275E-2</v>
      </c>
      <c r="AP32" s="254">
        <v>4.5710122965087807E-2</v>
      </c>
      <c r="AQ32" s="254">
        <v>4.5710122965087807E-2</v>
      </c>
      <c r="AR32" s="254">
        <v>4.5710122965087807E-2</v>
      </c>
      <c r="AS32" s="254">
        <v>4.5710122965087807E-2</v>
      </c>
      <c r="AT32" s="254">
        <v>4.5710122965087807E-2</v>
      </c>
      <c r="AU32" s="254">
        <v>4.5710122965087807E-2</v>
      </c>
      <c r="AV32" s="254">
        <v>4.5710122965087807E-2</v>
      </c>
      <c r="AW32" s="254">
        <v>4.5710122965087807E-2</v>
      </c>
      <c r="AX32" s="254">
        <v>4.5710122965087807E-2</v>
      </c>
      <c r="AY32" s="254">
        <v>4.5710122965087807E-2</v>
      </c>
      <c r="AZ32" s="254">
        <v>4.7123042192307008E-2</v>
      </c>
      <c r="BA32" s="254">
        <v>4.5710122965087807E-2</v>
      </c>
      <c r="BB32" s="254">
        <v>4.2773647871197307E-2</v>
      </c>
      <c r="BC32" s="254">
        <v>4.2773647871197307E-2</v>
      </c>
      <c r="BD32" s="254">
        <v>4.1598330422133234E-2</v>
      </c>
      <c r="BE32" s="254">
        <v>3.9834523083939199E-2</v>
      </c>
      <c r="BF32" s="254">
        <v>3.9834523083939199E-2</v>
      </c>
      <c r="BG32" s="254">
        <v>4.8771745170270275E-2</v>
      </c>
      <c r="BH32" s="254">
        <v>4.8648578761009587E-2</v>
      </c>
      <c r="BI32" s="254">
        <v>4.5710122965087807E-2</v>
      </c>
      <c r="BJ32" s="254">
        <v>4.5710122965087807E-2</v>
      </c>
      <c r="BK32" s="254">
        <v>4.5710122965087807E-2</v>
      </c>
      <c r="BL32" s="254">
        <v>4.5710122965087807E-2</v>
      </c>
      <c r="BM32" s="254">
        <v>4.5710122965087807E-2</v>
      </c>
      <c r="BN32" s="254">
        <v>4.5710122965087807E-2</v>
      </c>
      <c r="BO32" s="254">
        <v>4.5710122965087807E-2</v>
      </c>
      <c r="BP32" s="254">
        <v>4.5710122965087807E-2</v>
      </c>
      <c r="BQ32" s="254">
        <v>4.2773647871197307E-2</v>
      </c>
      <c r="BR32" s="254">
        <v>4.2773647871197307E-2</v>
      </c>
      <c r="BS32" s="254">
        <v>4.2773647871197307E-2</v>
      </c>
      <c r="BT32" s="254">
        <v>4.2773647871197307E-2</v>
      </c>
      <c r="BU32" s="254">
        <v>3.9834523083939199E-2</v>
      </c>
      <c r="BV32" s="254">
        <v>3.9834523083939199E-2</v>
      </c>
      <c r="BW32" s="254">
        <v>3.9834523083939199E-2</v>
      </c>
      <c r="BX32" s="254">
        <v>3.9834523083939199E-2</v>
      </c>
      <c r="BY32" s="254">
        <v>4.5710122965087807E-2</v>
      </c>
      <c r="BZ32" s="254">
        <v>4.1257074509115421E-2</v>
      </c>
      <c r="CA32" s="254">
        <v>3.9834523083939199E-2</v>
      </c>
      <c r="CB32" s="254">
        <v>5.9012000922066266E-2</v>
      </c>
      <c r="CC32" s="254">
        <v>5.0294122392875229E-2</v>
      </c>
      <c r="CD32" s="254">
        <v>5.0294122392875229E-2</v>
      </c>
      <c r="CE32" s="254">
        <v>5.0294122392875229E-2</v>
      </c>
      <c r="CF32" s="254">
        <v>5.0294122392875229E-2</v>
      </c>
      <c r="CG32" s="254">
        <v>4.5882536746111535E-2</v>
      </c>
      <c r="CH32" s="254">
        <v>5.4729115158718811E-2</v>
      </c>
      <c r="CI32" s="254">
        <v>5.2506306262644076E-2</v>
      </c>
      <c r="CJ32" s="254">
        <v>5.2506306262644076E-2</v>
      </c>
      <c r="CK32" s="254">
        <v>5.519682486054589E-2</v>
      </c>
      <c r="CL32" s="254">
        <v>5.0294122392875229E-2</v>
      </c>
      <c r="CM32" s="254">
        <v>4.8087535047942387E-2</v>
      </c>
      <c r="CN32" s="254">
        <v>5.2949825809174511E-2</v>
      </c>
      <c r="CO32" s="254">
        <v>5.0294122392875229E-2</v>
      </c>
      <c r="CP32" s="254">
        <v>4.5882536746111535E-2</v>
      </c>
      <c r="CQ32" s="254">
        <v>4.6771687270805051E-2</v>
      </c>
      <c r="CR32" s="254">
        <v>4.3327861162349546E-2</v>
      </c>
      <c r="CS32" s="254">
        <v>4.8681069064802074E-2</v>
      </c>
      <c r="CT32" s="254">
        <v>4.7224642271100459E-2</v>
      </c>
      <c r="CU32" s="254">
        <v>5.056280204748842E-2</v>
      </c>
      <c r="CV32" s="254">
        <v>4.8841856895275093E-2</v>
      </c>
      <c r="CW32" s="254">
        <v>4.6738252846492578E-2</v>
      </c>
      <c r="CX32" s="254">
        <v>4.9392071055680331E-2</v>
      </c>
      <c r="CY32" s="254">
        <v>4.6465994449072845E-2</v>
      </c>
      <c r="CZ32" s="254">
        <v>4.6465994449072845E-2</v>
      </c>
      <c r="DA32" s="254">
        <v>4.6465994449072845E-2</v>
      </c>
      <c r="DB32" s="254">
        <v>4.7986416679143273E-2</v>
      </c>
      <c r="DC32" s="254">
        <v>5.0331738341995225E-2</v>
      </c>
      <c r="DD32" s="254">
        <v>4.7986416679143273E-2</v>
      </c>
      <c r="DE32" s="254">
        <v>5.0177831411307716E-2</v>
      </c>
      <c r="DF32" s="254">
        <v>4.7224642271100459E-2</v>
      </c>
      <c r="DG32" s="254">
        <v>4.5036157864519089E-2</v>
      </c>
      <c r="DH32" s="254">
        <v>4.8751681830123239E-2</v>
      </c>
      <c r="DI32" s="254">
        <v>4.7224642271100459E-2</v>
      </c>
      <c r="DJ32" s="254">
        <v>4.7986416679143273E-2</v>
      </c>
      <c r="DK32" s="254">
        <v>4.8751681830123239E-2</v>
      </c>
      <c r="DL32" s="254">
        <v>4.7224642271100459E-2</v>
      </c>
      <c r="DM32" s="254">
        <v>5.3938779890242206E-2</v>
      </c>
      <c r="DN32" s="254">
        <v>4.6465994449072845E-2</v>
      </c>
      <c r="DO32" s="254">
        <v>4.2843952963212084E-2</v>
      </c>
      <c r="DP32" s="254">
        <v>4.3766174579501715E-2</v>
      </c>
      <c r="DQ32" s="254">
        <v>3.8900539477319862E-2</v>
      </c>
      <c r="DR32" s="254">
        <v>3.8900539477319862E-2</v>
      </c>
      <c r="DS32" s="254">
        <v>4.9237404236142313E-2</v>
      </c>
      <c r="DT32" s="254">
        <v>4.5710122965087807E-2</v>
      </c>
      <c r="DU32" s="254">
        <v>4.5710122965087807E-2</v>
      </c>
      <c r="DV32" s="254">
        <v>4.5710122965087807E-2</v>
      </c>
      <c r="DW32" s="254">
        <v>4.5710122965087807E-2</v>
      </c>
      <c r="DX32" s="254">
        <v>4.5710122965087807E-2</v>
      </c>
      <c r="DY32" s="254">
        <v>5.3735325737551465E-2</v>
      </c>
      <c r="DZ32" s="254">
        <v>5.018692500957167E-2</v>
      </c>
      <c r="EA32" s="254">
        <v>5.0501946379608142E-2</v>
      </c>
      <c r="EB32" s="254">
        <v>4.8155741013270248E-2</v>
      </c>
      <c r="EC32" s="254">
        <v>4.8648578761009587E-2</v>
      </c>
      <c r="ED32" s="254">
        <v>4.723559417911205E-2</v>
      </c>
      <c r="EE32" s="254">
        <v>4.8648578761009587E-2</v>
      </c>
      <c r="EF32" s="254">
        <v>4.7472498558431164E-2</v>
      </c>
      <c r="EG32" s="254">
        <v>4.5710122965087807E-2</v>
      </c>
      <c r="EH32" s="254">
        <v>4.8531960301387844E-2</v>
      </c>
      <c r="EI32" s="254">
        <v>4.5710122965087807E-2</v>
      </c>
      <c r="EJ32" s="254">
        <v>4.5710122965087807E-2</v>
      </c>
      <c r="EK32" s="254">
        <v>4.5710122965087807E-2</v>
      </c>
      <c r="EL32" s="254">
        <v>4.5710122965087807E-2</v>
      </c>
      <c r="EM32" s="254">
        <v>4.5710122965087807E-2</v>
      </c>
      <c r="EN32" s="254">
        <v>4.5710122965087807E-2</v>
      </c>
      <c r="EO32" s="254">
        <v>4.5710122965087807E-2</v>
      </c>
      <c r="EP32" s="254">
        <v>4.5710122965087807E-2</v>
      </c>
      <c r="EQ32" s="254">
        <v>4.5710122965087807E-2</v>
      </c>
      <c r="ER32" s="254">
        <v>4.5710122965087807E-2</v>
      </c>
      <c r="ES32" s="254">
        <v>4.5710122965087807E-2</v>
      </c>
      <c r="ET32" s="254">
        <v>4.5710122965087807E-2</v>
      </c>
      <c r="EU32" s="254">
        <v>4.5710122965087807E-2</v>
      </c>
      <c r="EV32" s="254">
        <v>4.5710122965087807E-2</v>
      </c>
      <c r="EW32" s="254">
        <v>4.5710122965087807E-2</v>
      </c>
      <c r="EX32" s="254">
        <v>4.5710122965087807E-2</v>
      </c>
      <c r="EY32" s="254">
        <v>4.7123042192307008E-2</v>
      </c>
      <c r="EZ32" s="254">
        <v>4.5710122965087807E-2</v>
      </c>
      <c r="FA32" s="254">
        <v>4.5710122965087807E-2</v>
      </c>
      <c r="FB32" s="254">
        <v>4.5710122965087807E-2</v>
      </c>
      <c r="FC32" s="254">
        <v>4.5710122965087807E-2</v>
      </c>
      <c r="FD32" s="254">
        <v>4.5710122965087807E-2</v>
      </c>
      <c r="FE32" s="254">
        <v>4.5710122965087807E-2</v>
      </c>
      <c r="FF32" s="254">
        <v>4.5710122965087807E-2</v>
      </c>
      <c r="FG32" s="254">
        <v>4.5710122965087807E-2</v>
      </c>
      <c r="FH32" s="254">
        <v>4.5710122965087807E-2</v>
      </c>
      <c r="FI32" s="254">
        <v>4.5710122965087807E-2</v>
      </c>
      <c r="FJ32" s="254">
        <v>4.627577180022846E-2</v>
      </c>
      <c r="FK32" s="254">
        <v>4.5710122965087807E-2</v>
      </c>
      <c r="FL32" s="254">
        <v>4.5710122965087807E-2</v>
      </c>
      <c r="FM32" s="254">
        <v>4.5710122965087807E-2</v>
      </c>
      <c r="FN32" s="254">
        <v>4.5710122965087807E-2</v>
      </c>
      <c r="FO32" s="254">
        <v>4.3948529863730768E-2</v>
      </c>
      <c r="FP32" s="254">
        <v>4.2773647871197307E-2</v>
      </c>
      <c r="FQ32" s="254">
        <v>4.2773647871197307E-2</v>
      </c>
      <c r="FR32" s="254">
        <v>4.2773647871197307E-2</v>
      </c>
      <c r="FS32" s="254">
        <v>4.2773647871197307E-2</v>
      </c>
      <c r="FT32" s="254">
        <v>4.2773647871197307E-2</v>
      </c>
      <c r="FU32" s="254">
        <v>4.2773647871197307E-2</v>
      </c>
      <c r="FV32" s="254">
        <v>4.2773647871197307E-2</v>
      </c>
      <c r="FW32" s="254">
        <v>4.2773647871197307E-2</v>
      </c>
      <c r="FX32" s="254">
        <v>4.2773647871197307E-2</v>
      </c>
      <c r="FY32" s="254">
        <v>4.1351902571248988E-2</v>
      </c>
      <c r="FZ32" s="254">
        <v>4.41913548624846E-2</v>
      </c>
      <c r="GA32" s="254">
        <v>3.7812607646069196E-2</v>
      </c>
      <c r="GB32" s="254">
        <v>4.8771745170270275E-2</v>
      </c>
      <c r="GC32" s="254">
        <v>4.8771745170270275E-2</v>
      </c>
      <c r="GD32" s="254">
        <v>4.8771745170270275E-2</v>
      </c>
      <c r="GE32" s="254">
        <v>4.8648578761009587E-2</v>
      </c>
      <c r="GF32" s="254">
        <v>4.8648578761009587E-2</v>
      </c>
      <c r="GG32" s="254">
        <v>4.5710122965087807E-2</v>
      </c>
      <c r="GH32" s="254">
        <v>4.5710122965087807E-2</v>
      </c>
      <c r="GI32" s="254">
        <v>4.5710122965087807E-2</v>
      </c>
      <c r="GJ32" s="254">
        <v>4.5710122965087807E-2</v>
      </c>
      <c r="GK32" s="254">
        <v>4.5710122965087807E-2</v>
      </c>
      <c r="GL32" s="254">
        <v>4.5710122965087807E-2</v>
      </c>
      <c r="GM32" s="254">
        <v>4.5710122965087807E-2</v>
      </c>
      <c r="GN32" s="254">
        <v>4.5710122965087807E-2</v>
      </c>
      <c r="GO32" s="254">
        <v>4.5710122965087807E-2</v>
      </c>
      <c r="GP32" s="254">
        <v>4.5710122965087807E-2</v>
      </c>
      <c r="GQ32" s="254">
        <v>4.5710122965087807E-2</v>
      </c>
      <c r="GR32" s="254">
        <v>4.5710122965087807E-2</v>
      </c>
      <c r="GS32" s="254">
        <v>4.5710122965087807E-2</v>
      </c>
      <c r="GT32" s="254">
        <v>4.5710122965087807E-2</v>
      </c>
      <c r="GU32" s="254">
        <v>4.5710122965087807E-2</v>
      </c>
      <c r="GV32" s="254">
        <v>4.5710122965087807E-2</v>
      </c>
      <c r="GW32" s="254">
        <v>4.5710122965087807E-2</v>
      </c>
      <c r="GX32" s="254">
        <v>4.5710122965087807E-2</v>
      </c>
      <c r="GY32" s="254">
        <v>4.5710122965087807E-2</v>
      </c>
      <c r="GZ32" s="254">
        <v>4.5710122965087807E-2</v>
      </c>
      <c r="HA32" s="254">
        <v>4.5710122965087807E-2</v>
      </c>
      <c r="HB32" s="254">
        <v>4.5710122965087807E-2</v>
      </c>
      <c r="HC32" s="254">
        <v>4.2773647871197307E-2</v>
      </c>
      <c r="HD32" s="254">
        <v>4.2773647871197307E-2</v>
      </c>
      <c r="HE32" s="254">
        <v>4.2773647871197307E-2</v>
      </c>
      <c r="HF32" s="254">
        <v>5.1598897064769167E-2</v>
      </c>
      <c r="HG32" s="254">
        <v>4.5710122965087807E-2</v>
      </c>
      <c r="HH32" s="254">
        <v>4.5710122965087807E-2</v>
      </c>
      <c r="HI32" s="254">
        <v>3.9834523083939199E-2</v>
      </c>
      <c r="HJ32" s="254">
        <v>4.2773647871197307E-2</v>
      </c>
      <c r="HK32" s="254">
        <v>5.5487329149109366E-2</v>
      </c>
      <c r="HL32" s="254">
        <v>5.2700771511755118E-2</v>
      </c>
      <c r="HM32" s="254">
        <v>5.0501326120569789E-2</v>
      </c>
      <c r="HN32" s="254">
        <v>4.9623020616690994E-2</v>
      </c>
      <c r="HO32" s="254">
        <v>5.6481761833498734E-2</v>
      </c>
      <c r="HP32" s="254">
        <v>4.9510307318818336E-2</v>
      </c>
      <c r="HQ32" s="254">
        <v>4.6341867132214221E-2</v>
      </c>
      <c r="HR32" s="254">
        <v>4.1962002354587025E-2</v>
      </c>
      <c r="HS32" s="254">
        <v>5.0294122392875229E-2</v>
      </c>
      <c r="HT32" s="254">
        <v>5.7850327332761298E-2</v>
      </c>
      <c r="HU32" s="254">
        <v>5.6957605016496382E-2</v>
      </c>
      <c r="HV32" s="254">
        <v>5.4729115158718811E-2</v>
      </c>
      <c r="HW32" s="254">
        <v>5.3394291938231975E-2</v>
      </c>
      <c r="HX32" s="254">
        <v>5.2506306262644076E-2</v>
      </c>
      <c r="HY32" s="254">
        <v>5.0294122392875229E-2</v>
      </c>
      <c r="HZ32" s="254">
        <v>5.0294122392875229E-2</v>
      </c>
      <c r="IA32" s="254">
        <v>5.0294122392875229E-2</v>
      </c>
      <c r="IB32" s="254">
        <v>5.0294122392875229E-2</v>
      </c>
      <c r="IC32" s="254">
        <v>4.8087535047942387E-2</v>
      </c>
      <c r="ID32" s="254">
        <v>4.5882536746111535E-2</v>
      </c>
      <c r="IE32" s="254">
        <v>4.5882536746111535E-2</v>
      </c>
      <c r="IF32" s="254">
        <v>5.2506306262644076E-2</v>
      </c>
      <c r="IG32" s="254">
        <v>5.2506306262644076E-2</v>
      </c>
      <c r="IH32" s="254">
        <v>5.2506306262644076E-2</v>
      </c>
      <c r="II32" s="254">
        <v>5.0294122392875229E-2</v>
      </c>
      <c r="IJ32" s="254">
        <v>5.0294122392875229E-2</v>
      </c>
      <c r="IK32" s="254">
        <v>4.8087535047942387E-2</v>
      </c>
      <c r="IL32" s="254">
        <v>4.5882536746111535E-2</v>
      </c>
      <c r="IM32" s="254">
        <v>5.4729115158718811E-2</v>
      </c>
      <c r="IN32" s="254">
        <v>4.9057349945812234E-2</v>
      </c>
      <c r="IO32" s="254">
        <v>5.2264100978539396E-2</v>
      </c>
      <c r="IP32" s="254">
        <v>4.543513131100041E-2</v>
      </c>
      <c r="IQ32" s="254">
        <v>4.4341845235462474E-2</v>
      </c>
      <c r="IR32" s="254">
        <v>4.8552189574328386E-2</v>
      </c>
      <c r="IS32" s="254">
        <v>4.7986416679143273E-2</v>
      </c>
      <c r="IT32" s="254">
        <v>4.8648578761009587E-2</v>
      </c>
      <c r="IU32" s="254">
        <v>4.5710122965087807E-2</v>
      </c>
      <c r="IV32" s="254">
        <v>3.9834523083939199E-2</v>
      </c>
      <c r="IW32" s="254">
        <v>5.0294122392875229E-2</v>
      </c>
      <c r="IX32" s="254">
        <v>5.2506306262644076E-2</v>
      </c>
      <c r="IY32" s="254">
        <v>4.8648578761009587E-2</v>
      </c>
      <c r="IZ32" s="254">
        <v>4.5710122965087807E-2</v>
      </c>
      <c r="JA32" s="254">
        <v>4.5710122965087807E-2</v>
      </c>
      <c r="JB32" s="254">
        <v>4.8531960301387844E-2</v>
      </c>
      <c r="JC32" s="254">
        <v>5.0294122392875229E-2</v>
      </c>
      <c r="JD32" s="254">
        <v>5.0294122392875229E-2</v>
      </c>
      <c r="JE32" s="254">
        <v>5.0294122392875229E-2</v>
      </c>
      <c r="JF32" s="254">
        <v>5.6957605016496382E-2</v>
      </c>
      <c r="JG32" s="254">
        <v>5.1725000410387301E-2</v>
      </c>
      <c r="JH32" s="254">
        <v>4.8751681830123239E-2</v>
      </c>
      <c r="JI32" s="254">
        <v>4.7986416679143273E-2</v>
      </c>
      <c r="JJ32" s="254">
        <v>4.8648578761009587E-2</v>
      </c>
      <c r="JK32" s="254">
        <v>4.5710122965087807E-2</v>
      </c>
      <c r="JL32" s="254">
        <v>4.5710122965087807E-2</v>
      </c>
      <c r="JM32" s="254">
        <v>4.5710122965087807E-2</v>
      </c>
      <c r="JN32" s="254">
        <v>4.5710122965087807E-2</v>
      </c>
      <c r="JO32" s="254">
        <v>4.5710122965087807E-2</v>
      </c>
      <c r="JP32" s="254">
        <v>4.5710122965087807E-2</v>
      </c>
      <c r="JQ32" s="254">
        <v>4.5710122965087807E-2</v>
      </c>
      <c r="JR32" s="254">
        <v>4.5710122965087807E-2</v>
      </c>
      <c r="JS32" s="254">
        <v>4.5710122965087807E-2</v>
      </c>
      <c r="JT32" s="254">
        <v>5.2132935678300019E-2</v>
      </c>
      <c r="JU32" s="254">
        <v>5.4729115158718811E-2</v>
      </c>
      <c r="JV32" s="254">
        <v>5.0294122392875229E-2</v>
      </c>
      <c r="JW32" s="254">
        <v>5.2506306262644076E-2</v>
      </c>
      <c r="JX32" s="254">
        <v>5.0294122392875229E-2</v>
      </c>
      <c r="JY32" s="254">
        <v>5.0294122392875229E-2</v>
      </c>
      <c r="JZ32" s="254">
        <v>5.4729115158718811E-2</v>
      </c>
      <c r="KA32" s="254">
        <v>5.4729115158718811E-2</v>
      </c>
      <c r="KB32" s="254">
        <v>5.2506306262644076E-2</v>
      </c>
      <c r="KC32" s="254">
        <v>5.2506306262644076E-2</v>
      </c>
      <c r="KD32" s="254">
        <v>5.0294122392875229E-2</v>
      </c>
      <c r="KE32" s="254">
        <v>5.4729115158718811E-2</v>
      </c>
      <c r="KF32" s="254">
        <v>4.8116196144605494E-2</v>
      </c>
      <c r="KG32" s="254">
        <v>4.8116196144605494E-2</v>
      </c>
    </row>
    <row r="33" spans="17:293" x14ac:dyDescent="0.35">
      <c r="Q33" s="255">
        <v>6.7999999999999894E-2</v>
      </c>
      <c r="R33" s="251">
        <f t="shared" si="20"/>
        <v>4.690235721865945E-2</v>
      </c>
      <c r="S33" s="198"/>
      <c r="T33" s="251">
        <v>5.0416415056233128E-2</v>
      </c>
      <c r="V33" s="251">
        <f t="shared" si="21"/>
        <v>-3.5140578375736781E-3</v>
      </c>
      <c r="Z33" s="253">
        <v>6.7999999999999894E-2</v>
      </c>
      <c r="AA33" s="254">
        <v>4.779333783741424E-2</v>
      </c>
      <c r="AB33" s="254">
        <v>4.8876462729833925E-2</v>
      </c>
      <c r="AC33" s="254">
        <v>4.7694690856280753E-2</v>
      </c>
      <c r="AD33" s="254">
        <v>4.8244930334217395E-2</v>
      </c>
      <c r="AE33" s="254">
        <v>4.9006643327409893E-2</v>
      </c>
      <c r="AF33" s="254">
        <v>4.8244930334217395E-2</v>
      </c>
      <c r="AG33" s="254">
        <v>4.455264136599757E-2</v>
      </c>
      <c r="AH33" s="254">
        <v>4.8685811494512343E-2</v>
      </c>
      <c r="AI33" s="254">
        <v>3.7006700423475092E-2</v>
      </c>
      <c r="AJ33" s="254">
        <v>3.7006700423475092E-2</v>
      </c>
      <c r="AK33" s="254">
        <v>4.673104042440368E-2</v>
      </c>
      <c r="AL33" s="254">
        <v>4.673104042440368E-2</v>
      </c>
      <c r="AM33" s="254">
        <v>4.9544580894810952E-2</v>
      </c>
      <c r="AN33" s="254">
        <v>4.0867780578844659E-2</v>
      </c>
      <c r="AO33" s="254">
        <v>4.9790565825913902E-2</v>
      </c>
      <c r="AP33" s="254">
        <v>4.673104042440368E-2</v>
      </c>
      <c r="AQ33" s="254">
        <v>4.673104042440368E-2</v>
      </c>
      <c r="AR33" s="254">
        <v>4.673104042440368E-2</v>
      </c>
      <c r="AS33" s="254">
        <v>4.673104042440368E-2</v>
      </c>
      <c r="AT33" s="254">
        <v>4.673104042440368E-2</v>
      </c>
      <c r="AU33" s="254">
        <v>4.673104042440368E-2</v>
      </c>
      <c r="AV33" s="254">
        <v>4.673104042440368E-2</v>
      </c>
      <c r="AW33" s="254">
        <v>4.673104042440368E-2</v>
      </c>
      <c r="AX33" s="254">
        <v>4.673104042440368E-2</v>
      </c>
      <c r="AY33" s="254">
        <v>4.673104042440368E-2</v>
      </c>
      <c r="AZ33" s="254">
        <v>4.8139798228673092E-2</v>
      </c>
      <c r="BA33" s="254">
        <v>4.673104042440368E-2</v>
      </c>
      <c r="BB33" s="254">
        <v>4.3800696073338141E-2</v>
      </c>
      <c r="BC33" s="254">
        <v>4.3800696073338141E-2</v>
      </c>
      <c r="BD33" s="254">
        <v>4.2627854421771083E-2</v>
      </c>
      <c r="BE33" s="254">
        <v>4.0867780578844659E-2</v>
      </c>
      <c r="BF33" s="254">
        <v>4.0867780578844659E-2</v>
      </c>
      <c r="BG33" s="254">
        <v>4.9790565825913902E-2</v>
      </c>
      <c r="BH33" s="254">
        <v>4.9663955853838981E-2</v>
      </c>
      <c r="BI33" s="254">
        <v>4.673104042440368E-2</v>
      </c>
      <c r="BJ33" s="254">
        <v>4.673104042440368E-2</v>
      </c>
      <c r="BK33" s="254">
        <v>4.673104042440368E-2</v>
      </c>
      <c r="BL33" s="254">
        <v>4.673104042440368E-2</v>
      </c>
      <c r="BM33" s="254">
        <v>4.673104042440368E-2</v>
      </c>
      <c r="BN33" s="254">
        <v>4.673104042440368E-2</v>
      </c>
      <c r="BO33" s="254">
        <v>4.673104042440368E-2</v>
      </c>
      <c r="BP33" s="254">
        <v>4.673104042440368E-2</v>
      </c>
      <c r="BQ33" s="254">
        <v>4.3800696073338141E-2</v>
      </c>
      <c r="BR33" s="254">
        <v>4.3800696073338141E-2</v>
      </c>
      <c r="BS33" s="254">
        <v>4.3800696073338141E-2</v>
      </c>
      <c r="BT33" s="254">
        <v>4.3800696073338141E-2</v>
      </c>
      <c r="BU33" s="254">
        <v>4.0867780578844659E-2</v>
      </c>
      <c r="BV33" s="254">
        <v>4.0867780578844659E-2</v>
      </c>
      <c r="BW33" s="254">
        <v>4.0867780578844659E-2</v>
      </c>
      <c r="BX33" s="254">
        <v>4.0867780578844659E-2</v>
      </c>
      <c r="BY33" s="254">
        <v>4.673104042440368E-2</v>
      </c>
      <c r="BZ33" s="254">
        <v>4.2286090646080687E-2</v>
      </c>
      <c r="CA33" s="254">
        <v>4.0867780578844659E-2</v>
      </c>
      <c r="CB33" s="254">
        <v>6.0019877592959903E-2</v>
      </c>
      <c r="CC33" s="254">
        <v>5.1315134612672786E-2</v>
      </c>
      <c r="CD33" s="254">
        <v>5.1315134612672786E-2</v>
      </c>
      <c r="CE33" s="254">
        <v>5.1315134612672786E-2</v>
      </c>
      <c r="CF33" s="254">
        <v>5.1315134612672786E-2</v>
      </c>
      <c r="CG33" s="254">
        <v>4.6912591285318328E-2</v>
      </c>
      <c r="CH33" s="254">
        <v>5.5743057358756731E-2</v>
      </c>
      <c r="CI33" s="254">
        <v>5.3523482403333933E-2</v>
      </c>
      <c r="CJ33" s="254">
        <v>5.3523482403333933E-2</v>
      </c>
      <c r="CK33" s="254">
        <v>5.6207086279348228E-2</v>
      </c>
      <c r="CL33" s="254">
        <v>5.1315134612672786E-2</v>
      </c>
      <c r="CM33" s="254">
        <v>4.9112881451325086E-2</v>
      </c>
      <c r="CN33" s="254">
        <v>5.3966302911621744E-2</v>
      </c>
      <c r="CO33" s="254">
        <v>5.1315134612672786E-2</v>
      </c>
      <c r="CP33" s="254">
        <v>4.6912591285318328E-2</v>
      </c>
      <c r="CQ33" s="254">
        <v>4.779333783741424E-2</v>
      </c>
      <c r="CR33" s="254">
        <v>4.4351597798051978E-2</v>
      </c>
      <c r="CS33" s="254">
        <v>4.9700930458351777E-2</v>
      </c>
      <c r="CT33" s="254">
        <v>4.8244930334217395E-2</v>
      </c>
      <c r="CU33" s="254">
        <v>5.1578507683011976E-2</v>
      </c>
      <c r="CV33" s="254">
        <v>4.9859150412719488E-2</v>
      </c>
      <c r="CW33" s="254">
        <v>4.7739230646520303E-2</v>
      </c>
      <c r="CX33" s="254">
        <v>5.0408940966319538E-2</v>
      </c>
      <c r="CY33" s="254">
        <v>4.7486510690205597E-2</v>
      </c>
      <c r="CZ33" s="254">
        <v>4.7486510690205597E-2</v>
      </c>
      <c r="DA33" s="254">
        <v>4.7486510690205597E-2</v>
      </c>
      <c r="DB33" s="254">
        <v>4.9006643327409893E-2</v>
      </c>
      <c r="DC33" s="254">
        <v>5.1347349105562268E-2</v>
      </c>
      <c r="DD33" s="254">
        <v>4.9006643327409893E-2</v>
      </c>
      <c r="DE33" s="254">
        <v>5.1193379167886466E-2</v>
      </c>
      <c r="DF33" s="254">
        <v>4.8244930334217395E-2</v>
      </c>
      <c r="DG33" s="254">
        <v>4.6061640266682691E-2</v>
      </c>
      <c r="DH33" s="254">
        <v>4.9772010748014406E-2</v>
      </c>
      <c r="DI33" s="254">
        <v>4.8244930334217395E-2</v>
      </c>
      <c r="DJ33" s="254">
        <v>4.9006643327409893E-2</v>
      </c>
      <c r="DK33" s="254">
        <v>4.9772010748014406E-2</v>
      </c>
      <c r="DL33" s="254">
        <v>4.8244930334217395E-2</v>
      </c>
      <c r="DM33" s="254">
        <v>5.4951766328180884E-2</v>
      </c>
      <c r="DN33" s="254">
        <v>4.7486510690205597E-2</v>
      </c>
      <c r="DO33" s="254">
        <v>4.3874840558280281E-2</v>
      </c>
      <c r="DP33" s="254">
        <v>4.4789086219589214E-2</v>
      </c>
      <c r="DQ33" s="254">
        <v>3.9931691514322853E-2</v>
      </c>
      <c r="DR33" s="254">
        <v>3.9931691514322853E-2</v>
      </c>
      <c r="DS33" s="254">
        <v>5.0251794778928938E-2</v>
      </c>
      <c r="DT33" s="254">
        <v>4.673104042440368E-2</v>
      </c>
      <c r="DU33" s="254">
        <v>4.673104042440368E-2</v>
      </c>
      <c r="DV33" s="254">
        <v>4.673104042440368E-2</v>
      </c>
      <c r="DW33" s="254">
        <v>4.673104042440368E-2</v>
      </c>
      <c r="DX33" s="254">
        <v>4.673104042440368E-2</v>
      </c>
      <c r="DY33" s="254">
        <v>5.4731928514260009E-2</v>
      </c>
      <c r="DZ33" s="254">
        <v>5.1201730966637937E-2</v>
      </c>
      <c r="EA33" s="254">
        <v>5.1498382244175689E-2</v>
      </c>
      <c r="EB33" s="254">
        <v>4.9174749466967871E-2</v>
      </c>
      <c r="EC33" s="254">
        <v>4.9663955853838981E-2</v>
      </c>
      <c r="ED33" s="254">
        <v>4.8255111060793388E-2</v>
      </c>
      <c r="EE33" s="254">
        <v>4.9663955853838981E-2</v>
      </c>
      <c r="EF33" s="254">
        <v>4.8490000623456986E-2</v>
      </c>
      <c r="EG33" s="254">
        <v>4.673104042440368E-2</v>
      </c>
      <c r="EH33" s="254">
        <v>4.9544580894810952E-2</v>
      </c>
      <c r="EI33" s="254">
        <v>4.673104042440368E-2</v>
      </c>
      <c r="EJ33" s="254">
        <v>4.673104042440368E-2</v>
      </c>
      <c r="EK33" s="254">
        <v>4.673104042440368E-2</v>
      </c>
      <c r="EL33" s="254">
        <v>4.673104042440368E-2</v>
      </c>
      <c r="EM33" s="254">
        <v>4.673104042440368E-2</v>
      </c>
      <c r="EN33" s="254">
        <v>4.673104042440368E-2</v>
      </c>
      <c r="EO33" s="254">
        <v>4.673104042440368E-2</v>
      </c>
      <c r="EP33" s="254">
        <v>4.673104042440368E-2</v>
      </c>
      <c r="EQ33" s="254">
        <v>4.673104042440368E-2</v>
      </c>
      <c r="ER33" s="254">
        <v>4.673104042440368E-2</v>
      </c>
      <c r="ES33" s="254">
        <v>4.673104042440368E-2</v>
      </c>
      <c r="ET33" s="254">
        <v>4.673104042440368E-2</v>
      </c>
      <c r="EU33" s="254">
        <v>4.673104042440368E-2</v>
      </c>
      <c r="EV33" s="254">
        <v>4.673104042440368E-2</v>
      </c>
      <c r="EW33" s="254">
        <v>4.673104042440368E-2</v>
      </c>
      <c r="EX33" s="254">
        <v>4.673104042440368E-2</v>
      </c>
      <c r="EY33" s="254">
        <v>4.8139798228673092E-2</v>
      </c>
      <c r="EZ33" s="254">
        <v>4.673104042440368E-2</v>
      </c>
      <c r="FA33" s="254">
        <v>4.673104042440368E-2</v>
      </c>
      <c r="FB33" s="254">
        <v>4.673104042440368E-2</v>
      </c>
      <c r="FC33" s="254">
        <v>4.673104042440368E-2</v>
      </c>
      <c r="FD33" s="254">
        <v>4.673104042440368E-2</v>
      </c>
      <c r="FE33" s="254">
        <v>4.673104042440368E-2</v>
      </c>
      <c r="FF33" s="254">
        <v>4.673104042440368E-2</v>
      </c>
      <c r="FG33" s="254">
        <v>4.673104042440368E-2</v>
      </c>
      <c r="FH33" s="254">
        <v>4.673104042440368E-2</v>
      </c>
      <c r="FI33" s="254">
        <v>4.673104042440368E-2</v>
      </c>
      <c r="FJ33" s="254">
        <v>4.7295021563057871E-2</v>
      </c>
      <c r="FK33" s="254">
        <v>4.673104042440368E-2</v>
      </c>
      <c r="FL33" s="254">
        <v>4.673104042440368E-2</v>
      </c>
      <c r="FM33" s="254">
        <v>4.673104042440368E-2</v>
      </c>
      <c r="FN33" s="254">
        <v>4.673104042440368E-2</v>
      </c>
      <c r="FO33" s="254">
        <v>4.497311279656957E-2</v>
      </c>
      <c r="FP33" s="254">
        <v>4.3800696073338141E-2</v>
      </c>
      <c r="FQ33" s="254">
        <v>4.3800696073338141E-2</v>
      </c>
      <c r="FR33" s="254">
        <v>4.3800696073338141E-2</v>
      </c>
      <c r="FS33" s="254">
        <v>4.3800696073338141E-2</v>
      </c>
      <c r="FT33" s="254">
        <v>4.3800696073338141E-2</v>
      </c>
      <c r="FU33" s="254">
        <v>4.3800696073338141E-2</v>
      </c>
      <c r="FV33" s="254">
        <v>4.3800696073338141E-2</v>
      </c>
      <c r="FW33" s="254">
        <v>4.3800696073338141E-2</v>
      </c>
      <c r="FX33" s="254">
        <v>4.3800696073338141E-2</v>
      </c>
      <c r="FY33" s="254">
        <v>4.2383178316820036E-2</v>
      </c>
      <c r="FZ33" s="254">
        <v>4.5214201872130877E-2</v>
      </c>
      <c r="GA33" s="254">
        <v>3.8819555877598777E-2</v>
      </c>
      <c r="GB33" s="254">
        <v>4.9790565825913902E-2</v>
      </c>
      <c r="GC33" s="254">
        <v>4.9790565825913902E-2</v>
      </c>
      <c r="GD33" s="254">
        <v>4.9790565825913902E-2</v>
      </c>
      <c r="GE33" s="254">
        <v>4.9663955853838981E-2</v>
      </c>
      <c r="GF33" s="254">
        <v>4.9663955853838981E-2</v>
      </c>
      <c r="GG33" s="254">
        <v>4.673104042440368E-2</v>
      </c>
      <c r="GH33" s="254">
        <v>4.673104042440368E-2</v>
      </c>
      <c r="GI33" s="254">
        <v>4.673104042440368E-2</v>
      </c>
      <c r="GJ33" s="254">
        <v>4.673104042440368E-2</v>
      </c>
      <c r="GK33" s="254">
        <v>4.673104042440368E-2</v>
      </c>
      <c r="GL33" s="254">
        <v>4.673104042440368E-2</v>
      </c>
      <c r="GM33" s="254">
        <v>4.673104042440368E-2</v>
      </c>
      <c r="GN33" s="254">
        <v>4.673104042440368E-2</v>
      </c>
      <c r="GO33" s="254">
        <v>4.673104042440368E-2</v>
      </c>
      <c r="GP33" s="254">
        <v>4.673104042440368E-2</v>
      </c>
      <c r="GQ33" s="254">
        <v>4.673104042440368E-2</v>
      </c>
      <c r="GR33" s="254">
        <v>4.673104042440368E-2</v>
      </c>
      <c r="GS33" s="254">
        <v>4.673104042440368E-2</v>
      </c>
      <c r="GT33" s="254">
        <v>4.673104042440368E-2</v>
      </c>
      <c r="GU33" s="254">
        <v>4.673104042440368E-2</v>
      </c>
      <c r="GV33" s="254">
        <v>4.673104042440368E-2</v>
      </c>
      <c r="GW33" s="254">
        <v>4.673104042440368E-2</v>
      </c>
      <c r="GX33" s="254">
        <v>4.673104042440368E-2</v>
      </c>
      <c r="GY33" s="254">
        <v>4.673104042440368E-2</v>
      </c>
      <c r="GZ33" s="254">
        <v>4.673104042440368E-2</v>
      </c>
      <c r="HA33" s="254">
        <v>4.673104042440368E-2</v>
      </c>
      <c r="HB33" s="254">
        <v>4.673104042440368E-2</v>
      </c>
      <c r="HC33" s="254">
        <v>4.3800696073338141E-2</v>
      </c>
      <c r="HD33" s="254">
        <v>4.3800696073338141E-2</v>
      </c>
      <c r="HE33" s="254">
        <v>4.3800696073338141E-2</v>
      </c>
      <c r="HF33" s="254">
        <v>5.2609748271637891E-2</v>
      </c>
      <c r="HG33" s="254">
        <v>4.673104042440368E-2</v>
      </c>
      <c r="HH33" s="254">
        <v>4.673104042440368E-2</v>
      </c>
      <c r="HI33" s="254">
        <v>4.0867780578844659E-2</v>
      </c>
      <c r="HJ33" s="254">
        <v>4.3800696073338141E-2</v>
      </c>
      <c r="HK33" s="254">
        <v>5.6497735758272549E-2</v>
      </c>
      <c r="HL33" s="254">
        <v>5.3712848928411994E-2</v>
      </c>
      <c r="HM33" s="254">
        <v>5.1517459511897234E-2</v>
      </c>
      <c r="HN33" s="254">
        <v>5.0640916923418322E-2</v>
      </c>
      <c r="HO33" s="254">
        <v>5.7487821663797956E-2</v>
      </c>
      <c r="HP33" s="254">
        <v>5.0526378086896528E-2</v>
      </c>
      <c r="HQ33" s="254">
        <v>4.7363389937398859E-2</v>
      </c>
      <c r="HR33" s="254">
        <v>4.2994503189773159E-2</v>
      </c>
      <c r="HS33" s="254">
        <v>5.1315134612672786E-2</v>
      </c>
      <c r="HT33" s="254">
        <v>5.8859846640972435E-2</v>
      </c>
      <c r="HU33" s="254">
        <v>5.7968387950585676E-2</v>
      </c>
      <c r="HV33" s="254">
        <v>5.5743057358756731E-2</v>
      </c>
      <c r="HW33" s="254">
        <v>5.4410129820080755E-2</v>
      </c>
      <c r="HX33" s="254">
        <v>5.3523482403333933E-2</v>
      </c>
      <c r="HY33" s="254">
        <v>5.1315134612672786E-2</v>
      </c>
      <c r="HZ33" s="254">
        <v>5.1315134612672786E-2</v>
      </c>
      <c r="IA33" s="254">
        <v>5.1315134612672786E-2</v>
      </c>
      <c r="IB33" s="254">
        <v>5.1315134612672786E-2</v>
      </c>
      <c r="IC33" s="254">
        <v>4.9112881451325086E-2</v>
      </c>
      <c r="ID33" s="254">
        <v>4.6912591285318328E-2</v>
      </c>
      <c r="IE33" s="254">
        <v>4.6912591285318328E-2</v>
      </c>
      <c r="IF33" s="254">
        <v>5.3523482403333933E-2</v>
      </c>
      <c r="IG33" s="254">
        <v>5.3523482403333933E-2</v>
      </c>
      <c r="IH33" s="254">
        <v>5.3523482403333933E-2</v>
      </c>
      <c r="II33" s="254">
        <v>5.1315134612672786E-2</v>
      </c>
      <c r="IJ33" s="254">
        <v>5.1315134612672786E-2</v>
      </c>
      <c r="IK33" s="254">
        <v>4.9112881451325086E-2</v>
      </c>
      <c r="IL33" s="254">
        <v>4.6912591285318328E-2</v>
      </c>
      <c r="IM33" s="254">
        <v>5.5743057358756731E-2</v>
      </c>
      <c r="IN33" s="254">
        <v>5.0054294062885862E-2</v>
      </c>
      <c r="IO33" s="254">
        <v>5.3260937600819513E-2</v>
      </c>
      <c r="IP33" s="254">
        <v>4.643348124600255E-2</v>
      </c>
      <c r="IQ33" s="254">
        <v>4.522745690591834E-2</v>
      </c>
      <c r="IR33" s="254">
        <v>4.9549973183625085E-2</v>
      </c>
      <c r="IS33" s="254">
        <v>4.9006643327409893E-2</v>
      </c>
      <c r="IT33" s="254">
        <v>4.9663955853838981E-2</v>
      </c>
      <c r="IU33" s="254">
        <v>4.673104042440368E-2</v>
      </c>
      <c r="IV33" s="254">
        <v>4.0867780578844659E-2</v>
      </c>
      <c r="IW33" s="254">
        <v>5.1315134612672786E-2</v>
      </c>
      <c r="IX33" s="254">
        <v>5.3523482403333933E-2</v>
      </c>
      <c r="IY33" s="254">
        <v>4.9663955853838981E-2</v>
      </c>
      <c r="IZ33" s="254">
        <v>4.673104042440368E-2</v>
      </c>
      <c r="JA33" s="254">
        <v>4.673104042440368E-2</v>
      </c>
      <c r="JB33" s="254">
        <v>4.9544580894810952E-2</v>
      </c>
      <c r="JC33" s="254">
        <v>5.1315134612672786E-2</v>
      </c>
      <c r="JD33" s="254">
        <v>5.1315134612672786E-2</v>
      </c>
      <c r="JE33" s="254">
        <v>5.1315134612672786E-2</v>
      </c>
      <c r="JF33" s="254">
        <v>5.7968387950585676E-2</v>
      </c>
      <c r="JG33" s="254">
        <v>5.274145663482388E-2</v>
      </c>
      <c r="JH33" s="254">
        <v>4.9772010748014406E-2</v>
      </c>
      <c r="JI33" s="254">
        <v>4.9006643327409893E-2</v>
      </c>
      <c r="JJ33" s="254">
        <v>4.9663955853838981E-2</v>
      </c>
      <c r="JK33" s="254">
        <v>4.673104042440368E-2</v>
      </c>
      <c r="JL33" s="254">
        <v>4.673104042440368E-2</v>
      </c>
      <c r="JM33" s="254">
        <v>4.673104042440368E-2</v>
      </c>
      <c r="JN33" s="254">
        <v>4.673104042440368E-2</v>
      </c>
      <c r="JO33" s="254">
        <v>4.673104042440368E-2</v>
      </c>
      <c r="JP33" s="254">
        <v>4.673104042440368E-2</v>
      </c>
      <c r="JQ33" s="254">
        <v>4.673104042440368E-2</v>
      </c>
      <c r="JR33" s="254">
        <v>4.673104042440368E-2</v>
      </c>
      <c r="JS33" s="254">
        <v>4.673104042440368E-2</v>
      </c>
      <c r="JT33" s="254">
        <v>5.3000042168035666E-2</v>
      </c>
      <c r="JU33" s="254">
        <v>5.5743057358756731E-2</v>
      </c>
      <c r="JV33" s="254">
        <v>5.1315134612672786E-2</v>
      </c>
      <c r="JW33" s="254">
        <v>5.3523482403333933E-2</v>
      </c>
      <c r="JX33" s="254">
        <v>5.1315134612672786E-2</v>
      </c>
      <c r="JY33" s="254">
        <v>5.1315134612672786E-2</v>
      </c>
      <c r="JZ33" s="254">
        <v>5.5743057358756731E-2</v>
      </c>
      <c r="KA33" s="254">
        <v>5.5743057358756731E-2</v>
      </c>
      <c r="KB33" s="254">
        <v>5.3523482403333933E-2</v>
      </c>
      <c r="KC33" s="254">
        <v>5.3523482403333933E-2</v>
      </c>
      <c r="KD33" s="254">
        <v>5.1315134612672786E-2</v>
      </c>
      <c r="KE33" s="254">
        <v>5.5743057358756731E-2</v>
      </c>
      <c r="KF33" s="254">
        <v>4.9108177334947101E-2</v>
      </c>
      <c r="KG33" s="254">
        <v>4.9108177334947101E-2</v>
      </c>
    </row>
    <row r="34" spans="17:293" x14ac:dyDescent="0.35">
      <c r="Q34" s="255">
        <v>6.8999999999999895E-2</v>
      </c>
      <c r="R34" s="251">
        <f t="shared" si="20"/>
        <v>4.7925340373178082E-2</v>
      </c>
      <c r="S34" s="198"/>
      <c r="T34" s="251">
        <v>5.1428463329828727E-2</v>
      </c>
      <c r="V34" s="251">
        <f t="shared" si="21"/>
        <v>-3.503122956650645E-3</v>
      </c>
      <c r="Z34" s="253">
        <v>6.8999999999999895E-2</v>
      </c>
      <c r="AA34" s="254">
        <v>4.8814879418380031E-2</v>
      </c>
      <c r="AB34" s="254">
        <v>4.9894286839916147E-2</v>
      </c>
      <c r="AC34" s="254">
        <v>4.8717767288775304E-2</v>
      </c>
      <c r="AD34" s="254">
        <v>4.9265112463432459E-2</v>
      </c>
      <c r="AE34" s="254">
        <v>5.0026768650538456E-2</v>
      </c>
      <c r="AF34" s="254">
        <v>4.9265112463432459E-2</v>
      </c>
      <c r="AG34" s="254">
        <v>4.5578952621388558E-2</v>
      </c>
      <c r="AH34" s="254">
        <v>4.9701645775584558E-2</v>
      </c>
      <c r="AI34" s="254">
        <v>3.8043922502258409E-2</v>
      </c>
      <c r="AJ34" s="254">
        <v>3.8043922502258409E-2</v>
      </c>
      <c r="AK34" s="254">
        <v>4.7751841274846774E-2</v>
      </c>
      <c r="AL34" s="254">
        <v>4.7751841274846774E-2</v>
      </c>
      <c r="AM34" s="254">
        <v>5.055711692672693E-2</v>
      </c>
      <c r="AN34" s="254">
        <v>4.1900864173705754E-2</v>
      </c>
      <c r="AO34" s="254">
        <v>5.0809289065195884E-2</v>
      </c>
      <c r="AP34" s="254">
        <v>4.7751841274846774E-2</v>
      </c>
      <c r="AQ34" s="254">
        <v>4.7751841274846774E-2</v>
      </c>
      <c r="AR34" s="254">
        <v>4.7751841274846774E-2</v>
      </c>
      <c r="AS34" s="254">
        <v>4.7751841274846774E-2</v>
      </c>
      <c r="AT34" s="254">
        <v>4.7751841274846774E-2</v>
      </c>
      <c r="AU34" s="254">
        <v>4.7751841274846774E-2</v>
      </c>
      <c r="AV34" s="254">
        <v>4.7751841274846774E-2</v>
      </c>
      <c r="AW34" s="254">
        <v>4.7751841274846774E-2</v>
      </c>
      <c r="AX34" s="254">
        <v>4.7751841274846774E-2</v>
      </c>
      <c r="AY34" s="254">
        <v>4.7751841274846774E-2</v>
      </c>
      <c r="AZ34" s="254">
        <v>4.9156453776347808E-2</v>
      </c>
      <c r="BA34" s="254">
        <v>4.7751841274846774E-2</v>
      </c>
      <c r="BB34" s="254">
        <v>4.482759927947022E-2</v>
      </c>
      <c r="BC34" s="254">
        <v>4.482759927947022E-2</v>
      </c>
      <c r="BD34" s="254">
        <v>4.3657221922661416E-2</v>
      </c>
      <c r="BE34" s="254">
        <v>4.1900864173705754E-2</v>
      </c>
      <c r="BF34" s="254">
        <v>4.1900864173705754E-2</v>
      </c>
      <c r="BG34" s="254">
        <v>5.0809289065195884E-2</v>
      </c>
      <c r="BH34" s="254">
        <v>5.0679243003111552E-2</v>
      </c>
      <c r="BI34" s="254">
        <v>4.7751841274846774E-2</v>
      </c>
      <c r="BJ34" s="254">
        <v>4.7751841274846774E-2</v>
      </c>
      <c r="BK34" s="254">
        <v>4.7751841274846774E-2</v>
      </c>
      <c r="BL34" s="254">
        <v>4.7751841274846774E-2</v>
      </c>
      <c r="BM34" s="254">
        <v>4.7751841274846774E-2</v>
      </c>
      <c r="BN34" s="254">
        <v>4.7751841274846774E-2</v>
      </c>
      <c r="BO34" s="254">
        <v>4.7751841274846774E-2</v>
      </c>
      <c r="BP34" s="254">
        <v>4.7751841274846774E-2</v>
      </c>
      <c r="BQ34" s="254">
        <v>4.482759927947022E-2</v>
      </c>
      <c r="BR34" s="254">
        <v>4.482759927947022E-2</v>
      </c>
      <c r="BS34" s="254">
        <v>4.482759927947022E-2</v>
      </c>
      <c r="BT34" s="254">
        <v>4.482759927947022E-2</v>
      </c>
      <c r="BU34" s="254">
        <v>4.1900864173705754E-2</v>
      </c>
      <c r="BV34" s="254">
        <v>4.1900864173705754E-2</v>
      </c>
      <c r="BW34" s="254">
        <v>4.1900864173705754E-2</v>
      </c>
      <c r="BX34" s="254">
        <v>4.1900864173705754E-2</v>
      </c>
      <c r="BY34" s="254">
        <v>4.7751841274846774E-2</v>
      </c>
      <c r="BZ34" s="254">
        <v>4.3314949629652766E-2</v>
      </c>
      <c r="CA34" s="254">
        <v>4.1900864173705754E-2</v>
      </c>
      <c r="CB34" s="254">
        <v>6.1027713538251316E-2</v>
      </c>
      <c r="CC34" s="254">
        <v>5.233605579800904E-2</v>
      </c>
      <c r="CD34" s="254">
        <v>5.233605579800904E-2</v>
      </c>
      <c r="CE34" s="254">
        <v>5.233605579800904E-2</v>
      </c>
      <c r="CF34" s="254">
        <v>5.233605579800904E-2</v>
      </c>
      <c r="CG34" s="254">
        <v>4.7942516820749015E-2</v>
      </c>
      <c r="CH34" s="254">
        <v>5.6756936380273348E-2</v>
      </c>
      <c r="CI34" s="254">
        <v>5.4540583150650024E-2</v>
      </c>
      <c r="CJ34" s="254">
        <v>5.4540583150650024E-2</v>
      </c>
      <c r="CK34" s="254">
        <v>5.7217297049612759E-2</v>
      </c>
      <c r="CL34" s="254">
        <v>5.233605579800904E-2</v>
      </c>
      <c r="CM34" s="254">
        <v>5.0138118674610155E-2</v>
      </c>
      <c r="CN34" s="254">
        <v>5.4982707377724704E-2</v>
      </c>
      <c r="CO34" s="254">
        <v>5.233605579800904E-2</v>
      </c>
      <c r="CP34" s="254">
        <v>4.7942516820749015E-2</v>
      </c>
      <c r="CQ34" s="254">
        <v>4.8814879418380031E-2</v>
      </c>
      <c r="CR34" s="254">
        <v>4.5375198615963619E-2</v>
      </c>
      <c r="CS34" s="254">
        <v>5.0720694145296452E-2</v>
      </c>
      <c r="CT34" s="254">
        <v>4.9265112463432459E-2</v>
      </c>
      <c r="CU34" s="254">
        <v>5.2594133080774208E-2</v>
      </c>
      <c r="CV34" s="254">
        <v>5.0876352142210646E-2</v>
      </c>
      <c r="CW34" s="254">
        <v>4.8740177020948128E-2</v>
      </c>
      <c r="CX34" s="254">
        <v>5.1425725472493689E-2</v>
      </c>
      <c r="CY34" s="254">
        <v>4.8506915886937785E-2</v>
      </c>
      <c r="CZ34" s="254">
        <v>4.8506915886937785E-2</v>
      </c>
      <c r="DA34" s="254">
        <v>4.8506915886937785E-2</v>
      </c>
      <c r="DB34" s="254">
        <v>5.0026768650538456E-2</v>
      </c>
      <c r="DC34" s="254">
        <v>5.2362878674478974E-2</v>
      </c>
      <c r="DD34" s="254">
        <v>5.0026768650538456E-2</v>
      </c>
      <c r="DE34" s="254">
        <v>5.2208845091965994E-2</v>
      </c>
      <c r="DF34" s="254">
        <v>4.9265112463432459E-2</v>
      </c>
      <c r="DG34" s="254">
        <v>4.7086995322517478E-2</v>
      </c>
      <c r="DH34" s="254">
        <v>5.0792242394578802E-2</v>
      </c>
      <c r="DI34" s="254">
        <v>4.9265112463432459E-2</v>
      </c>
      <c r="DJ34" s="254">
        <v>5.0026768650538456E-2</v>
      </c>
      <c r="DK34" s="254">
        <v>5.0792242394578802E-2</v>
      </c>
      <c r="DL34" s="254">
        <v>4.9265112463432459E-2</v>
      </c>
      <c r="DM34" s="254">
        <v>5.596468966037782E-2</v>
      </c>
      <c r="DN34" s="254">
        <v>4.8506915886937785E-2</v>
      </c>
      <c r="DO34" s="254">
        <v>4.490557862683664E-2</v>
      </c>
      <c r="DP34" s="254">
        <v>4.5811865678641039E-2</v>
      </c>
      <c r="DQ34" s="254">
        <v>4.0962666836438455E-2</v>
      </c>
      <c r="DR34" s="254">
        <v>4.0962666836438455E-2</v>
      </c>
      <c r="DS34" s="254">
        <v>5.1266100322550079E-2</v>
      </c>
      <c r="DT34" s="254">
        <v>4.7751841274846774E-2</v>
      </c>
      <c r="DU34" s="254">
        <v>4.7751841274846774E-2</v>
      </c>
      <c r="DV34" s="254">
        <v>4.7751841274846774E-2</v>
      </c>
      <c r="DW34" s="254">
        <v>4.7751841274846774E-2</v>
      </c>
      <c r="DX34" s="254">
        <v>4.7751841274846774E-2</v>
      </c>
      <c r="DY34" s="254">
        <v>5.5728513042438754E-2</v>
      </c>
      <c r="DZ34" s="254">
        <v>5.221645497871763E-2</v>
      </c>
      <c r="EA34" s="254">
        <v>5.2494802602541579E-2</v>
      </c>
      <c r="EB34" s="254">
        <v>5.0193657418479587E-2</v>
      </c>
      <c r="EC34" s="254">
        <v>5.0679243003111552E-2</v>
      </c>
      <c r="ED34" s="254">
        <v>4.9274522015143374E-2</v>
      </c>
      <c r="EE34" s="254">
        <v>5.0679243003111552E-2</v>
      </c>
      <c r="EF34" s="254">
        <v>4.9507402357393815E-2</v>
      </c>
      <c r="EG34" s="254">
        <v>4.7751841274846774E-2</v>
      </c>
      <c r="EH34" s="254">
        <v>5.055711692672693E-2</v>
      </c>
      <c r="EI34" s="254">
        <v>4.7751841274846774E-2</v>
      </c>
      <c r="EJ34" s="254">
        <v>4.7751841274846774E-2</v>
      </c>
      <c r="EK34" s="254">
        <v>4.7751841274846774E-2</v>
      </c>
      <c r="EL34" s="254">
        <v>4.7751841274846774E-2</v>
      </c>
      <c r="EM34" s="254">
        <v>4.7751841274846774E-2</v>
      </c>
      <c r="EN34" s="254">
        <v>4.7751841274846774E-2</v>
      </c>
      <c r="EO34" s="254">
        <v>4.7751841274846774E-2</v>
      </c>
      <c r="EP34" s="254">
        <v>4.7751841274846774E-2</v>
      </c>
      <c r="EQ34" s="254">
        <v>4.7751841274846774E-2</v>
      </c>
      <c r="ER34" s="254">
        <v>4.7751841274846774E-2</v>
      </c>
      <c r="ES34" s="254">
        <v>4.7751841274846774E-2</v>
      </c>
      <c r="ET34" s="254">
        <v>4.7751841274846774E-2</v>
      </c>
      <c r="EU34" s="254">
        <v>4.7751841274846774E-2</v>
      </c>
      <c r="EV34" s="254">
        <v>4.7751841274846774E-2</v>
      </c>
      <c r="EW34" s="254">
        <v>4.7751841274846774E-2</v>
      </c>
      <c r="EX34" s="254">
        <v>4.7751841274846774E-2</v>
      </c>
      <c r="EY34" s="254">
        <v>4.9156453776347808E-2</v>
      </c>
      <c r="EZ34" s="254">
        <v>4.7751841274846774E-2</v>
      </c>
      <c r="FA34" s="254">
        <v>4.7751841274846774E-2</v>
      </c>
      <c r="FB34" s="254">
        <v>4.7751841274846774E-2</v>
      </c>
      <c r="FC34" s="254">
        <v>4.7751841274846774E-2</v>
      </c>
      <c r="FD34" s="254">
        <v>4.7751841274846774E-2</v>
      </c>
      <c r="FE34" s="254">
        <v>4.7751841274846774E-2</v>
      </c>
      <c r="FF34" s="254">
        <v>4.7751841274846774E-2</v>
      </c>
      <c r="FG34" s="254">
        <v>4.7751841274846774E-2</v>
      </c>
      <c r="FH34" s="254">
        <v>4.7751841274846774E-2</v>
      </c>
      <c r="FI34" s="254">
        <v>4.7751841274846774E-2</v>
      </c>
      <c r="FJ34" s="254">
        <v>4.8314161188350635E-2</v>
      </c>
      <c r="FK34" s="254">
        <v>4.7751841274846774E-2</v>
      </c>
      <c r="FL34" s="254">
        <v>4.7751841274846774E-2</v>
      </c>
      <c r="FM34" s="254">
        <v>4.7751841274846774E-2</v>
      </c>
      <c r="FN34" s="254">
        <v>4.7751841274846774E-2</v>
      </c>
      <c r="FO34" s="254">
        <v>4.5997562157940042E-2</v>
      </c>
      <c r="FP34" s="254">
        <v>4.482759927947022E-2</v>
      </c>
      <c r="FQ34" s="254">
        <v>4.482759927947022E-2</v>
      </c>
      <c r="FR34" s="254">
        <v>4.482759927947022E-2</v>
      </c>
      <c r="FS34" s="254">
        <v>4.482759927947022E-2</v>
      </c>
      <c r="FT34" s="254">
        <v>4.482759927947022E-2</v>
      </c>
      <c r="FU34" s="254">
        <v>4.482759927947022E-2</v>
      </c>
      <c r="FV34" s="254">
        <v>4.482759927947022E-2</v>
      </c>
      <c r="FW34" s="254">
        <v>4.482759927947022E-2</v>
      </c>
      <c r="FX34" s="254">
        <v>4.482759927947022E-2</v>
      </c>
      <c r="FY34" s="254">
        <v>4.3414292437826019E-2</v>
      </c>
      <c r="FZ34" s="254">
        <v>4.623692031745863E-2</v>
      </c>
      <c r="GA34" s="254">
        <v>3.9826431130418838E-2</v>
      </c>
      <c r="GB34" s="254">
        <v>5.0809289065195884E-2</v>
      </c>
      <c r="GC34" s="254">
        <v>5.0809289065195884E-2</v>
      </c>
      <c r="GD34" s="254">
        <v>5.0809289065195884E-2</v>
      </c>
      <c r="GE34" s="254">
        <v>5.0679243003111552E-2</v>
      </c>
      <c r="GF34" s="254">
        <v>5.0679243003111552E-2</v>
      </c>
      <c r="GG34" s="254">
        <v>4.7751841274846774E-2</v>
      </c>
      <c r="GH34" s="254">
        <v>4.7751841274846774E-2</v>
      </c>
      <c r="GI34" s="254">
        <v>4.7751841274846774E-2</v>
      </c>
      <c r="GJ34" s="254">
        <v>4.7751841274846774E-2</v>
      </c>
      <c r="GK34" s="254">
        <v>4.7751841274846774E-2</v>
      </c>
      <c r="GL34" s="254">
        <v>4.7751841274846774E-2</v>
      </c>
      <c r="GM34" s="254">
        <v>4.7751841274846774E-2</v>
      </c>
      <c r="GN34" s="254">
        <v>4.7751841274846774E-2</v>
      </c>
      <c r="GO34" s="254">
        <v>4.7751841274846774E-2</v>
      </c>
      <c r="GP34" s="254">
        <v>4.7751841274846774E-2</v>
      </c>
      <c r="GQ34" s="254">
        <v>4.7751841274846774E-2</v>
      </c>
      <c r="GR34" s="254">
        <v>4.7751841274846774E-2</v>
      </c>
      <c r="GS34" s="254">
        <v>4.7751841274846774E-2</v>
      </c>
      <c r="GT34" s="254">
        <v>4.7751841274846774E-2</v>
      </c>
      <c r="GU34" s="254">
        <v>4.7751841274846774E-2</v>
      </c>
      <c r="GV34" s="254">
        <v>4.7751841274846774E-2</v>
      </c>
      <c r="GW34" s="254">
        <v>4.7751841274846774E-2</v>
      </c>
      <c r="GX34" s="254">
        <v>4.7751841274846774E-2</v>
      </c>
      <c r="GY34" s="254">
        <v>4.7751841274846774E-2</v>
      </c>
      <c r="GZ34" s="254">
        <v>4.7751841274846774E-2</v>
      </c>
      <c r="HA34" s="254">
        <v>4.7751841274846774E-2</v>
      </c>
      <c r="HB34" s="254">
        <v>4.7751841274846774E-2</v>
      </c>
      <c r="HC34" s="254">
        <v>4.482759927947022E-2</v>
      </c>
      <c r="HD34" s="254">
        <v>4.482759927947022E-2</v>
      </c>
      <c r="HE34" s="254">
        <v>4.482759927947022E-2</v>
      </c>
      <c r="HF34" s="254">
        <v>5.3620532680981992E-2</v>
      </c>
      <c r="HG34" s="254">
        <v>4.7751841274846774E-2</v>
      </c>
      <c r="HH34" s="254">
        <v>4.7751841274846774E-2</v>
      </c>
      <c r="HI34" s="254">
        <v>4.1900864173705754E-2</v>
      </c>
      <c r="HJ34" s="254">
        <v>4.482759927947022E-2</v>
      </c>
      <c r="HK34" s="254">
        <v>5.7508088669641966E-2</v>
      </c>
      <c r="HL34" s="254">
        <v>5.4724862493591653E-2</v>
      </c>
      <c r="HM34" s="254">
        <v>5.2533512365752655E-2</v>
      </c>
      <c r="HN34" s="254">
        <v>5.1658725343256107E-2</v>
      </c>
      <c r="HO34" s="254">
        <v>5.8493839541917447E-2</v>
      </c>
      <c r="HP34" s="254">
        <v>5.1542363704130123E-2</v>
      </c>
      <c r="HQ34" s="254">
        <v>4.8384800566616093E-2</v>
      </c>
      <c r="HR34" s="254">
        <v>4.4026847229564847E-2</v>
      </c>
      <c r="HS34" s="254">
        <v>5.233605579800904E-2</v>
      </c>
      <c r="HT34" s="254">
        <v>5.9869319162480394E-2</v>
      </c>
      <c r="HU34" s="254">
        <v>5.8979119425499604E-2</v>
      </c>
      <c r="HV34" s="254">
        <v>5.6756936380273348E-2</v>
      </c>
      <c r="HW34" s="254">
        <v>5.5425897465772644E-2</v>
      </c>
      <c r="HX34" s="254">
        <v>5.4540583150650024E-2</v>
      </c>
      <c r="HY34" s="254">
        <v>5.233605579800904E-2</v>
      </c>
      <c r="HZ34" s="254">
        <v>5.233605579800904E-2</v>
      </c>
      <c r="IA34" s="254">
        <v>5.233605579800904E-2</v>
      </c>
      <c r="IB34" s="254">
        <v>5.233605579800904E-2</v>
      </c>
      <c r="IC34" s="254">
        <v>5.0138118674610155E-2</v>
      </c>
      <c r="ID34" s="254">
        <v>4.7942516820749015E-2</v>
      </c>
      <c r="IE34" s="254">
        <v>4.7942516820749015E-2</v>
      </c>
      <c r="IF34" s="254">
        <v>5.4540583150650024E-2</v>
      </c>
      <c r="IG34" s="254">
        <v>5.4540583150650024E-2</v>
      </c>
      <c r="IH34" s="254">
        <v>5.4540583150650024E-2</v>
      </c>
      <c r="II34" s="254">
        <v>5.233605579800904E-2</v>
      </c>
      <c r="IJ34" s="254">
        <v>5.233605579800904E-2</v>
      </c>
      <c r="IK34" s="254">
        <v>5.0138118674610155E-2</v>
      </c>
      <c r="IL34" s="254">
        <v>4.7942516820749015E-2</v>
      </c>
      <c r="IM34" s="254">
        <v>5.6756936380273348E-2</v>
      </c>
      <c r="IN34" s="254">
        <v>5.1051219243479773E-2</v>
      </c>
      <c r="IO34" s="254">
        <v>5.4257752975185536E-2</v>
      </c>
      <c r="IP34" s="254">
        <v>4.7431804835695424E-2</v>
      </c>
      <c r="IQ34" s="254">
        <v>4.611370935641701E-2</v>
      </c>
      <c r="IR34" s="254">
        <v>5.0547740508483541E-2</v>
      </c>
      <c r="IS34" s="254">
        <v>5.0026768650538456E-2</v>
      </c>
      <c r="IT34" s="254">
        <v>5.0679243003111552E-2</v>
      </c>
      <c r="IU34" s="254">
        <v>4.7751841274846774E-2</v>
      </c>
      <c r="IV34" s="254">
        <v>4.1900864173705754E-2</v>
      </c>
      <c r="IW34" s="254">
        <v>5.233605579800904E-2</v>
      </c>
      <c r="IX34" s="254">
        <v>5.4540583150650024E-2</v>
      </c>
      <c r="IY34" s="254">
        <v>5.0679243003111552E-2</v>
      </c>
      <c r="IZ34" s="254">
        <v>4.7751841274846774E-2</v>
      </c>
      <c r="JA34" s="254">
        <v>4.7751841274846774E-2</v>
      </c>
      <c r="JB34" s="254">
        <v>5.055711692672693E-2</v>
      </c>
      <c r="JC34" s="254">
        <v>5.233605579800904E-2</v>
      </c>
      <c r="JD34" s="254">
        <v>5.233605579800904E-2</v>
      </c>
      <c r="JE34" s="254">
        <v>5.233605579800904E-2</v>
      </c>
      <c r="JF34" s="254">
        <v>5.8979119425499604E-2</v>
      </c>
      <c r="JG34" s="254">
        <v>5.3757836173518481E-2</v>
      </c>
      <c r="JH34" s="254">
        <v>5.0792242394578802E-2</v>
      </c>
      <c r="JI34" s="254">
        <v>5.0026768650538456E-2</v>
      </c>
      <c r="JJ34" s="254">
        <v>5.0679243003111552E-2</v>
      </c>
      <c r="JK34" s="254">
        <v>4.7751841274846774E-2</v>
      </c>
      <c r="JL34" s="254">
        <v>4.7751841274846774E-2</v>
      </c>
      <c r="JM34" s="254">
        <v>4.7751841274846774E-2</v>
      </c>
      <c r="JN34" s="254">
        <v>4.7751841274846774E-2</v>
      </c>
      <c r="JO34" s="254">
        <v>4.7751841274846774E-2</v>
      </c>
      <c r="JP34" s="254">
        <v>4.7751841274846774E-2</v>
      </c>
      <c r="JQ34" s="254">
        <v>4.7751841274846774E-2</v>
      </c>
      <c r="JR34" s="254">
        <v>4.7751841274846774E-2</v>
      </c>
      <c r="JS34" s="254">
        <v>4.7751841274846774E-2</v>
      </c>
      <c r="JT34" s="254">
        <v>5.3867922360883336E-2</v>
      </c>
      <c r="JU34" s="254">
        <v>5.6756936380273348E-2</v>
      </c>
      <c r="JV34" s="254">
        <v>5.233605579800904E-2</v>
      </c>
      <c r="JW34" s="254">
        <v>5.4540583150650024E-2</v>
      </c>
      <c r="JX34" s="254">
        <v>5.233605579800904E-2</v>
      </c>
      <c r="JY34" s="254">
        <v>5.233605579800904E-2</v>
      </c>
      <c r="JZ34" s="254">
        <v>5.6756936380273348E-2</v>
      </c>
      <c r="KA34" s="254">
        <v>5.6756936380273348E-2</v>
      </c>
      <c r="KB34" s="254">
        <v>5.4540583150650024E-2</v>
      </c>
      <c r="KC34" s="254">
        <v>5.4540583150650024E-2</v>
      </c>
      <c r="KD34" s="254">
        <v>5.233605579800904E-2</v>
      </c>
      <c r="KE34" s="254">
        <v>5.6756936380273348E-2</v>
      </c>
      <c r="KF34" s="254">
        <v>5.0100160677185368E-2</v>
      </c>
      <c r="KG34" s="254">
        <v>5.0100160677185368E-2</v>
      </c>
    </row>
    <row r="35" spans="17:293" x14ac:dyDescent="0.35">
      <c r="Q35" s="255">
        <v>6.9999999999999896E-2</v>
      </c>
      <c r="R35" s="251">
        <f t="shared" si="20"/>
        <v>4.8948203523288478E-2</v>
      </c>
      <c r="S35" s="198"/>
      <c r="T35" s="251">
        <v>5.2440452658736557E-2</v>
      </c>
      <c r="V35" s="251">
        <f t="shared" si="21"/>
        <v>-3.4922491354480792E-3</v>
      </c>
      <c r="Z35" s="253">
        <v>6.9999999999999896E-2</v>
      </c>
      <c r="AA35" s="254">
        <v>4.9836312544953465E-2</v>
      </c>
      <c r="AB35" s="254">
        <v>5.0912016374847102E-2</v>
      </c>
      <c r="AC35" s="254">
        <v>4.9740730618124784E-2</v>
      </c>
      <c r="AD35" s="254">
        <v>5.0285189176550116E-2</v>
      </c>
      <c r="AE35" s="254">
        <v>5.1046793144355673E-2</v>
      </c>
      <c r="AF35" s="254">
        <v>5.0285189176550116E-2</v>
      </c>
      <c r="AG35" s="254">
        <v>4.6605125606927311E-2</v>
      </c>
      <c r="AH35" s="254">
        <v>5.0717383930138027E-2</v>
      </c>
      <c r="AI35" s="254">
        <v>3.9080939502498913E-2</v>
      </c>
      <c r="AJ35" s="254">
        <v>3.9080939502498913E-2</v>
      </c>
      <c r="AK35" s="254">
        <v>4.8772526082840439E-2</v>
      </c>
      <c r="AL35" s="254">
        <v>4.8772526082840439E-2</v>
      </c>
      <c r="AM35" s="254">
        <v>5.1569568806621779E-2</v>
      </c>
      <c r="AN35" s="254">
        <v>4.2933774707553995E-2</v>
      </c>
      <c r="AO35" s="254">
        <v>5.1827915364115018E-2</v>
      </c>
      <c r="AP35" s="254">
        <v>4.8772526082840439E-2</v>
      </c>
      <c r="AQ35" s="254">
        <v>4.8772526082840439E-2</v>
      </c>
      <c r="AR35" s="254">
        <v>4.8772526082840439E-2</v>
      </c>
      <c r="AS35" s="254">
        <v>4.8772526082840439E-2</v>
      </c>
      <c r="AT35" s="254">
        <v>4.8772526082840439E-2</v>
      </c>
      <c r="AU35" s="254">
        <v>4.8772526082840439E-2</v>
      </c>
      <c r="AV35" s="254">
        <v>4.8772526082840439E-2</v>
      </c>
      <c r="AW35" s="254">
        <v>4.8772526082840439E-2</v>
      </c>
      <c r="AX35" s="254">
        <v>4.8772526082840439E-2</v>
      </c>
      <c r="AY35" s="254">
        <v>4.8772526082840439E-2</v>
      </c>
      <c r="AZ35" s="254">
        <v>5.0173009322470818E-2</v>
      </c>
      <c r="BA35" s="254">
        <v>4.8772526082840439E-2</v>
      </c>
      <c r="BB35" s="254">
        <v>4.5854358190240196E-2</v>
      </c>
      <c r="BC35" s="254">
        <v>4.5854358190240196E-2</v>
      </c>
      <c r="BD35" s="254">
        <v>4.4686433680312332E-2</v>
      </c>
      <c r="BE35" s="254">
        <v>4.2933774707553995E-2</v>
      </c>
      <c r="BF35" s="254">
        <v>4.2933774707553995E-2</v>
      </c>
      <c r="BG35" s="254">
        <v>5.1827915364115018E-2</v>
      </c>
      <c r="BH35" s="254">
        <v>5.1694440648138329E-2</v>
      </c>
      <c r="BI35" s="254">
        <v>4.8772526082840439E-2</v>
      </c>
      <c r="BJ35" s="254">
        <v>4.8772526082840439E-2</v>
      </c>
      <c r="BK35" s="254">
        <v>4.8772526082840439E-2</v>
      </c>
      <c r="BL35" s="254">
        <v>4.8772526082840439E-2</v>
      </c>
      <c r="BM35" s="254">
        <v>4.8772526082840439E-2</v>
      </c>
      <c r="BN35" s="254">
        <v>4.8772526082840439E-2</v>
      </c>
      <c r="BO35" s="254">
        <v>4.8772526082840439E-2</v>
      </c>
      <c r="BP35" s="254">
        <v>4.8772526082840439E-2</v>
      </c>
      <c r="BQ35" s="254">
        <v>4.5854358190240196E-2</v>
      </c>
      <c r="BR35" s="254">
        <v>4.5854358190240196E-2</v>
      </c>
      <c r="BS35" s="254">
        <v>4.5854358190240196E-2</v>
      </c>
      <c r="BT35" s="254">
        <v>4.5854358190240196E-2</v>
      </c>
      <c r="BU35" s="254">
        <v>4.2933774707553995E-2</v>
      </c>
      <c r="BV35" s="254">
        <v>4.2933774707553995E-2</v>
      </c>
      <c r="BW35" s="254">
        <v>4.2933774707553995E-2</v>
      </c>
      <c r="BX35" s="254">
        <v>4.2933774707553995E-2</v>
      </c>
      <c r="BY35" s="254">
        <v>4.8772526082840439E-2</v>
      </c>
      <c r="BZ35" s="254">
        <v>4.4343652214344997E-2</v>
      </c>
      <c r="CA35" s="254">
        <v>4.2933774707553995E-2</v>
      </c>
      <c r="CB35" s="254">
        <v>6.2035508955468055E-2</v>
      </c>
      <c r="CC35" s="254">
        <v>5.3356886392509795E-2</v>
      </c>
      <c r="CD35" s="254">
        <v>5.3356886392509795E-2</v>
      </c>
      <c r="CE35" s="254">
        <v>5.3356886392509795E-2</v>
      </c>
      <c r="CF35" s="254">
        <v>5.3356886392509795E-2</v>
      </c>
      <c r="CG35" s="254">
        <v>4.8972313986175742E-2</v>
      </c>
      <c r="CH35" s="254">
        <v>5.7770752528842229E-2</v>
      </c>
      <c r="CI35" s="254">
        <v>5.5557608869854391E-2</v>
      </c>
      <c r="CJ35" s="254">
        <v>5.5557608869854391E-2</v>
      </c>
      <c r="CK35" s="254">
        <v>5.8227457417967088E-2</v>
      </c>
      <c r="CL35" s="254">
        <v>5.3356886392509795E-2</v>
      </c>
      <c r="CM35" s="254">
        <v>5.1163247252443256E-2</v>
      </c>
      <c r="CN35" s="254">
        <v>5.5999039559035735E-2</v>
      </c>
      <c r="CO35" s="254">
        <v>5.3356886392509795E-2</v>
      </c>
      <c r="CP35" s="254">
        <v>4.8972313986175742E-2</v>
      </c>
      <c r="CQ35" s="254">
        <v>4.9836312544953465E-2</v>
      </c>
      <c r="CR35" s="254">
        <v>4.6398664264657441E-2</v>
      </c>
      <c r="CS35" s="254">
        <v>5.1740360603486746E-2</v>
      </c>
      <c r="CT35" s="254">
        <v>5.0285189176550116E-2</v>
      </c>
      <c r="CU35" s="254">
        <v>5.3609678632443591E-2</v>
      </c>
      <c r="CV35" s="254">
        <v>5.189346253270144E-2</v>
      </c>
      <c r="CW35" s="254">
        <v>4.9741092128905651E-2</v>
      </c>
      <c r="CX35" s="254">
        <v>5.244242499242624E-2</v>
      </c>
      <c r="CY35" s="254">
        <v>4.9527210580709191E-2</v>
      </c>
      <c r="CZ35" s="254">
        <v>4.9527210580709191E-2</v>
      </c>
      <c r="DA35" s="254">
        <v>4.9527210580709191E-2</v>
      </c>
      <c r="DB35" s="254">
        <v>5.1046793144355673E-2</v>
      </c>
      <c r="DC35" s="254">
        <v>5.3378327445317675E-2</v>
      </c>
      <c r="DD35" s="254">
        <v>5.1046793144355673E-2</v>
      </c>
      <c r="DE35" s="254">
        <v>5.322422958338624E-2</v>
      </c>
      <c r="DF35" s="254">
        <v>5.0285189176550116E-2</v>
      </c>
      <c r="DG35" s="254">
        <v>4.8112223654181552E-2</v>
      </c>
      <c r="DH35" s="254">
        <v>5.1812377245688435E-2</v>
      </c>
      <c r="DI35" s="254">
        <v>5.0285189176550116E-2</v>
      </c>
      <c r="DJ35" s="254">
        <v>5.1046793144355673E-2</v>
      </c>
      <c r="DK35" s="254">
        <v>5.1812377245688435E-2</v>
      </c>
      <c r="DL35" s="254">
        <v>5.0285189176550116E-2</v>
      </c>
      <c r="DM35" s="254">
        <v>5.6977550192409021E-2</v>
      </c>
      <c r="DN35" s="254">
        <v>4.9527210580709191E-2</v>
      </c>
      <c r="DO35" s="254">
        <v>4.5936167899300662E-2</v>
      </c>
      <c r="DP35" s="254">
        <v>4.6834513590223725E-2</v>
      </c>
      <c r="DQ35" s="254">
        <v>4.1993466283390291E-2</v>
      </c>
      <c r="DR35" s="254">
        <v>4.1993466283390291E-2</v>
      </c>
      <c r="DS35" s="254">
        <v>5.2280321282372588E-2</v>
      </c>
      <c r="DT35" s="254">
        <v>4.8772526082840439E-2</v>
      </c>
      <c r="DU35" s="254">
        <v>4.8772526082840439E-2</v>
      </c>
      <c r="DV35" s="254">
        <v>4.8772526082840439E-2</v>
      </c>
      <c r="DW35" s="254">
        <v>4.8772526082840439E-2</v>
      </c>
      <c r="DX35" s="254">
        <v>4.8772526082840439E-2</v>
      </c>
      <c r="DY35" s="254">
        <v>5.6725079419124302E-2</v>
      </c>
      <c r="DZ35" s="254">
        <v>5.3231097445853193E-2</v>
      </c>
      <c r="EA35" s="254">
        <v>5.3491207536035423E-2</v>
      </c>
      <c r="EB35" s="254">
        <v>5.1212465359278481E-2</v>
      </c>
      <c r="EC35" s="254">
        <v>5.1694440648138329E-2</v>
      </c>
      <c r="ED35" s="254">
        <v>5.0293827559769744E-2</v>
      </c>
      <c r="EE35" s="254">
        <v>5.1694440648138329E-2</v>
      </c>
      <c r="EF35" s="254">
        <v>5.0524704249311547E-2</v>
      </c>
      <c r="EG35" s="254">
        <v>4.8772526082840439E-2</v>
      </c>
      <c r="EH35" s="254">
        <v>5.1569568806621779E-2</v>
      </c>
      <c r="EI35" s="254">
        <v>4.8772526082840439E-2</v>
      </c>
      <c r="EJ35" s="254">
        <v>4.8772526082840439E-2</v>
      </c>
      <c r="EK35" s="254">
        <v>4.8772526082840439E-2</v>
      </c>
      <c r="EL35" s="254">
        <v>4.8772526082840439E-2</v>
      </c>
      <c r="EM35" s="254">
        <v>4.8772526082840439E-2</v>
      </c>
      <c r="EN35" s="254">
        <v>4.8772526082840439E-2</v>
      </c>
      <c r="EO35" s="254">
        <v>4.8772526082840439E-2</v>
      </c>
      <c r="EP35" s="254">
        <v>4.8772526082840439E-2</v>
      </c>
      <c r="EQ35" s="254">
        <v>4.8772526082840439E-2</v>
      </c>
      <c r="ER35" s="254">
        <v>4.8772526082840439E-2</v>
      </c>
      <c r="ES35" s="254">
        <v>4.8772526082840439E-2</v>
      </c>
      <c r="ET35" s="254">
        <v>4.8772526082840439E-2</v>
      </c>
      <c r="EU35" s="254">
        <v>4.8772526082840439E-2</v>
      </c>
      <c r="EV35" s="254">
        <v>4.8772526082840439E-2</v>
      </c>
      <c r="EW35" s="254">
        <v>4.8772526082840439E-2</v>
      </c>
      <c r="EX35" s="254">
        <v>4.8772526082840439E-2</v>
      </c>
      <c r="EY35" s="254">
        <v>5.0173009322470818E-2</v>
      </c>
      <c r="EZ35" s="254">
        <v>4.8772526082840439E-2</v>
      </c>
      <c r="FA35" s="254">
        <v>4.8772526082840439E-2</v>
      </c>
      <c r="FB35" s="254">
        <v>4.8772526082840439E-2</v>
      </c>
      <c r="FC35" s="254">
        <v>4.8772526082840439E-2</v>
      </c>
      <c r="FD35" s="254">
        <v>4.8772526082840439E-2</v>
      </c>
      <c r="FE35" s="254">
        <v>4.8772526082840439E-2</v>
      </c>
      <c r="FF35" s="254">
        <v>4.8772526082840439E-2</v>
      </c>
      <c r="FG35" s="254">
        <v>4.8772526082840439E-2</v>
      </c>
      <c r="FH35" s="254">
        <v>4.8772526082840439E-2</v>
      </c>
      <c r="FI35" s="254">
        <v>4.8772526082840439E-2</v>
      </c>
      <c r="FJ35" s="254">
        <v>4.9333191210616967E-2</v>
      </c>
      <c r="FK35" s="254">
        <v>4.8772526082840439E-2</v>
      </c>
      <c r="FL35" s="254">
        <v>4.8772526082840439E-2</v>
      </c>
      <c r="FM35" s="254">
        <v>4.8772526082840439E-2</v>
      </c>
      <c r="FN35" s="254">
        <v>4.8772526082840439E-2</v>
      </c>
      <c r="FO35" s="254">
        <v>4.7021878594282862E-2</v>
      </c>
      <c r="FP35" s="254">
        <v>4.5854358190240196E-2</v>
      </c>
      <c r="FQ35" s="254">
        <v>4.5854358190240196E-2</v>
      </c>
      <c r="FR35" s="254">
        <v>4.5854358190240196E-2</v>
      </c>
      <c r="FS35" s="254">
        <v>4.5854358190240196E-2</v>
      </c>
      <c r="FT35" s="254">
        <v>4.5854358190240196E-2</v>
      </c>
      <c r="FU35" s="254">
        <v>4.5854358190240196E-2</v>
      </c>
      <c r="FV35" s="254">
        <v>4.5854358190240196E-2</v>
      </c>
      <c r="FW35" s="254">
        <v>4.5854358190240196E-2</v>
      </c>
      <c r="FX35" s="254">
        <v>4.5854358190240196E-2</v>
      </c>
      <c r="FY35" s="254">
        <v>4.4445245718462312E-2</v>
      </c>
      <c r="FZ35" s="254">
        <v>4.7259510817236894E-2</v>
      </c>
      <c r="GA35" s="254">
        <v>4.0833233744077102E-2</v>
      </c>
      <c r="GB35" s="254">
        <v>5.1827915364115018E-2</v>
      </c>
      <c r="GC35" s="254">
        <v>5.1827915364115018E-2</v>
      </c>
      <c r="GD35" s="254">
        <v>5.1827915364115018E-2</v>
      </c>
      <c r="GE35" s="254">
        <v>5.1694440648138329E-2</v>
      </c>
      <c r="GF35" s="254">
        <v>5.1694440648138329E-2</v>
      </c>
      <c r="GG35" s="254">
        <v>4.8772526082840439E-2</v>
      </c>
      <c r="GH35" s="254">
        <v>4.8772526082840439E-2</v>
      </c>
      <c r="GI35" s="254">
        <v>4.8772526082840439E-2</v>
      </c>
      <c r="GJ35" s="254">
        <v>4.8772526082840439E-2</v>
      </c>
      <c r="GK35" s="254">
        <v>4.8772526082840439E-2</v>
      </c>
      <c r="GL35" s="254">
        <v>4.8772526082840439E-2</v>
      </c>
      <c r="GM35" s="254">
        <v>4.8772526082840439E-2</v>
      </c>
      <c r="GN35" s="254">
        <v>4.8772526082840439E-2</v>
      </c>
      <c r="GO35" s="254">
        <v>4.8772526082840439E-2</v>
      </c>
      <c r="GP35" s="254">
        <v>4.8772526082840439E-2</v>
      </c>
      <c r="GQ35" s="254">
        <v>4.8772526082840439E-2</v>
      </c>
      <c r="GR35" s="254">
        <v>4.8772526082840439E-2</v>
      </c>
      <c r="GS35" s="254">
        <v>4.8772526082840439E-2</v>
      </c>
      <c r="GT35" s="254">
        <v>4.8772526082840439E-2</v>
      </c>
      <c r="GU35" s="254">
        <v>4.8772526082840439E-2</v>
      </c>
      <c r="GV35" s="254">
        <v>4.8772526082840439E-2</v>
      </c>
      <c r="GW35" s="254">
        <v>4.8772526082840439E-2</v>
      </c>
      <c r="GX35" s="254">
        <v>4.8772526082840439E-2</v>
      </c>
      <c r="GY35" s="254">
        <v>4.8772526082840439E-2</v>
      </c>
      <c r="GZ35" s="254">
        <v>4.8772526082840439E-2</v>
      </c>
      <c r="HA35" s="254">
        <v>4.8772526082840439E-2</v>
      </c>
      <c r="HB35" s="254">
        <v>4.8772526082840439E-2</v>
      </c>
      <c r="HC35" s="254">
        <v>4.5854358190240196E-2</v>
      </c>
      <c r="HD35" s="254">
        <v>4.5854358190240196E-2</v>
      </c>
      <c r="HE35" s="254">
        <v>4.5854358190240196E-2</v>
      </c>
      <c r="HF35" s="254">
        <v>5.4631250618996319E-2</v>
      </c>
      <c r="HG35" s="254">
        <v>4.8772526082840439E-2</v>
      </c>
      <c r="HH35" s="254">
        <v>4.8772526082840439E-2</v>
      </c>
      <c r="HI35" s="254">
        <v>4.2933774707553995E-2</v>
      </c>
      <c r="HJ35" s="254">
        <v>4.5854358190240196E-2</v>
      </c>
      <c r="HK35" s="254">
        <v>5.8518388143041999E-2</v>
      </c>
      <c r="HL35" s="254">
        <v>5.5736812516826273E-2</v>
      </c>
      <c r="HM35" s="254">
        <v>5.3549485074545267E-2</v>
      </c>
      <c r="HN35" s="254">
        <v>5.2676446305052638E-2</v>
      </c>
      <c r="HO35" s="254">
        <v>5.9499815671347989E-2</v>
      </c>
      <c r="HP35" s="254">
        <v>5.2558264585643499E-2</v>
      </c>
      <c r="HQ35" s="254">
        <v>4.9406099564638151E-2</v>
      </c>
      <c r="HR35" s="254">
        <v>4.5059035234838785E-2</v>
      </c>
      <c r="HS35" s="254">
        <v>5.3356886392509795E-2</v>
      </c>
      <c r="HT35" s="254">
        <v>6.0878745123834177E-2</v>
      </c>
      <c r="HU35" s="254">
        <v>5.9989799690231882E-2</v>
      </c>
      <c r="HV35" s="254">
        <v>5.7770752528842229E-2</v>
      </c>
      <c r="HW35" s="254">
        <v>5.6441595215147133E-2</v>
      </c>
      <c r="HX35" s="254">
        <v>5.5557608869854391E-2</v>
      </c>
      <c r="HY35" s="254">
        <v>5.3356886392509795E-2</v>
      </c>
      <c r="HZ35" s="254">
        <v>5.3356886392509795E-2</v>
      </c>
      <c r="IA35" s="254">
        <v>5.3356886392509795E-2</v>
      </c>
      <c r="IB35" s="254">
        <v>5.3356886392509795E-2</v>
      </c>
      <c r="IC35" s="254">
        <v>5.1163247252443256E-2</v>
      </c>
      <c r="ID35" s="254">
        <v>4.8972313986175742E-2</v>
      </c>
      <c r="IE35" s="254">
        <v>4.8972313986175742E-2</v>
      </c>
      <c r="IF35" s="254">
        <v>5.5557608869854391E-2</v>
      </c>
      <c r="IG35" s="254">
        <v>5.5557608869854391E-2</v>
      </c>
      <c r="IH35" s="254">
        <v>5.5557608869854391E-2</v>
      </c>
      <c r="II35" s="254">
        <v>5.3356886392509795E-2</v>
      </c>
      <c r="IJ35" s="254">
        <v>5.3356886392509795E-2</v>
      </c>
      <c r="IK35" s="254">
        <v>5.1163247252443256E-2</v>
      </c>
      <c r="IL35" s="254">
        <v>4.8972313986175742E-2</v>
      </c>
      <c r="IM35" s="254">
        <v>5.7770752528842229E-2</v>
      </c>
      <c r="IN35" s="254">
        <v>5.2048125572603077E-2</v>
      </c>
      <c r="IO35" s="254">
        <v>5.5254547202843396E-2</v>
      </c>
      <c r="IP35" s="254">
        <v>4.8430102201958869E-2</v>
      </c>
      <c r="IQ35" s="254">
        <v>4.7000599265436316E-2</v>
      </c>
      <c r="IR35" s="254">
        <v>5.1545491619134243E-2</v>
      </c>
      <c r="IS35" s="254">
        <v>5.1046793144355673E-2</v>
      </c>
      <c r="IT35" s="254">
        <v>5.1694440648138329E-2</v>
      </c>
      <c r="IU35" s="254">
        <v>4.8772526082840439E-2</v>
      </c>
      <c r="IV35" s="254">
        <v>4.2933774707553995E-2</v>
      </c>
      <c r="IW35" s="254">
        <v>5.3356886392509795E-2</v>
      </c>
      <c r="IX35" s="254">
        <v>5.5557608869854391E-2</v>
      </c>
      <c r="IY35" s="254">
        <v>5.1694440648138329E-2</v>
      </c>
      <c r="IZ35" s="254">
        <v>4.8772526082840439E-2</v>
      </c>
      <c r="JA35" s="254">
        <v>4.8772526082840439E-2</v>
      </c>
      <c r="JB35" s="254">
        <v>5.1569568806621779E-2</v>
      </c>
      <c r="JC35" s="254">
        <v>5.3356886392509795E-2</v>
      </c>
      <c r="JD35" s="254">
        <v>5.3356886392509795E-2</v>
      </c>
      <c r="JE35" s="254">
        <v>5.3356886392509795E-2</v>
      </c>
      <c r="JF35" s="254">
        <v>5.9989799690231882E-2</v>
      </c>
      <c r="JG35" s="254">
        <v>5.4774139399148991E-2</v>
      </c>
      <c r="JH35" s="254">
        <v>5.1812377245688435E-2</v>
      </c>
      <c r="JI35" s="254">
        <v>5.1046793144355673E-2</v>
      </c>
      <c r="JJ35" s="254">
        <v>5.1694440648138329E-2</v>
      </c>
      <c r="JK35" s="254">
        <v>4.8772526082840439E-2</v>
      </c>
      <c r="JL35" s="254">
        <v>4.8772526082840439E-2</v>
      </c>
      <c r="JM35" s="254">
        <v>4.8772526082840439E-2</v>
      </c>
      <c r="JN35" s="254">
        <v>4.8772526082840439E-2</v>
      </c>
      <c r="JO35" s="254">
        <v>4.8772526082840439E-2</v>
      </c>
      <c r="JP35" s="254">
        <v>4.8772526082840439E-2</v>
      </c>
      <c r="JQ35" s="254">
        <v>4.8772526082840439E-2</v>
      </c>
      <c r="JR35" s="254">
        <v>4.8772526082840439E-2</v>
      </c>
      <c r="JS35" s="254">
        <v>4.8772526082840439E-2</v>
      </c>
      <c r="JT35" s="254">
        <v>5.4736572500238223E-2</v>
      </c>
      <c r="JU35" s="254">
        <v>5.7770752528842229E-2</v>
      </c>
      <c r="JV35" s="254">
        <v>5.3356886392509795E-2</v>
      </c>
      <c r="JW35" s="254">
        <v>5.5557608869854391E-2</v>
      </c>
      <c r="JX35" s="254">
        <v>5.3356886392509795E-2</v>
      </c>
      <c r="JY35" s="254">
        <v>5.3356886392509795E-2</v>
      </c>
      <c r="JZ35" s="254">
        <v>5.7770752528842229E-2</v>
      </c>
      <c r="KA35" s="254">
        <v>5.7770752528842229E-2</v>
      </c>
      <c r="KB35" s="254">
        <v>5.5557608869854391E-2</v>
      </c>
      <c r="KC35" s="254">
        <v>5.5557608869854391E-2</v>
      </c>
      <c r="KD35" s="254">
        <v>5.3356886392509795E-2</v>
      </c>
      <c r="KE35" s="254">
        <v>5.7770752528842229E-2</v>
      </c>
      <c r="KF35" s="254">
        <v>5.1092146151638929E-2</v>
      </c>
      <c r="KG35" s="254">
        <v>5.1092146151638929E-2</v>
      </c>
    </row>
    <row r="36" spans="17:293" x14ac:dyDescent="0.35">
      <c r="Q36" s="255">
        <v>7.0999999999999897E-2</v>
      </c>
      <c r="R36" s="251">
        <f t="shared" si="20"/>
        <v>4.9970947250193673E-2</v>
      </c>
      <c r="S36" s="198"/>
      <c r="T36" s="251">
        <v>5.3452383328546585E-2</v>
      </c>
      <c r="V36" s="251">
        <f t="shared" si="21"/>
        <v>-3.4814360783529119E-3</v>
      </c>
      <c r="Z36" s="253">
        <v>7.0999999999999897E-2</v>
      </c>
      <c r="AA36" s="254">
        <v>5.0857637745207462E-2</v>
      </c>
      <c r="AB36" s="254">
        <v>5.1929651795022957E-2</v>
      </c>
      <c r="AC36" s="254">
        <v>5.0763581397404112E-2</v>
      </c>
      <c r="AD36" s="254">
        <v>5.1305160988264431E-2</v>
      </c>
      <c r="AE36" s="254">
        <v>5.2066717301704202E-2</v>
      </c>
      <c r="AF36" s="254">
        <v>5.1305160988264431E-2</v>
      </c>
      <c r="AG36" s="254">
        <v>4.7631160992603228E-2</v>
      </c>
      <c r="AH36" s="254">
        <v>5.1733026424669593E-2</v>
      </c>
      <c r="AI36" s="254">
        <v>4.0117752400407269E-2</v>
      </c>
      <c r="AJ36" s="254">
        <v>4.0117752400407269E-2</v>
      </c>
      <c r="AK36" s="254">
        <v>4.9793095411450938E-2</v>
      </c>
      <c r="AL36" s="254">
        <v>4.9793095411450938E-2</v>
      </c>
      <c r="AM36" s="254">
        <v>5.2581936941575869E-2</v>
      </c>
      <c r="AN36" s="254">
        <v>4.3966513014469522E-2</v>
      </c>
      <c r="AO36" s="254">
        <v>5.2846445195798175E-2</v>
      </c>
      <c r="AP36" s="254">
        <v>4.9793095411450938E-2</v>
      </c>
      <c r="AQ36" s="254">
        <v>4.9793095411450938E-2</v>
      </c>
      <c r="AR36" s="254">
        <v>4.9793095411450938E-2</v>
      </c>
      <c r="AS36" s="254">
        <v>4.9793095411450938E-2</v>
      </c>
      <c r="AT36" s="254">
        <v>4.9793095411450938E-2</v>
      </c>
      <c r="AU36" s="254">
        <v>4.9793095411450938E-2</v>
      </c>
      <c r="AV36" s="254">
        <v>4.9793095411450938E-2</v>
      </c>
      <c r="AW36" s="254">
        <v>4.9793095411450938E-2</v>
      </c>
      <c r="AX36" s="254">
        <v>4.9793095411450938E-2</v>
      </c>
      <c r="AY36" s="254">
        <v>4.9793095411450938E-2</v>
      </c>
      <c r="AZ36" s="254">
        <v>5.1189465351314301E-2</v>
      </c>
      <c r="BA36" s="254">
        <v>4.9793095411450938E-2</v>
      </c>
      <c r="BB36" s="254">
        <v>4.6880973502166023E-2</v>
      </c>
      <c r="BC36" s="254">
        <v>4.6880973502166023E-2</v>
      </c>
      <c r="BD36" s="254">
        <v>4.5715490445780382E-2</v>
      </c>
      <c r="BE36" s="254">
        <v>4.3966513014469522E-2</v>
      </c>
      <c r="BF36" s="254">
        <v>4.3966513014469522E-2</v>
      </c>
      <c r="BG36" s="254">
        <v>5.2846445195798175E-2</v>
      </c>
      <c r="BH36" s="254">
        <v>5.2709549225615548E-2</v>
      </c>
      <c r="BI36" s="254">
        <v>4.9793095411450938E-2</v>
      </c>
      <c r="BJ36" s="254">
        <v>4.9793095411450938E-2</v>
      </c>
      <c r="BK36" s="254">
        <v>4.9793095411450938E-2</v>
      </c>
      <c r="BL36" s="254">
        <v>4.9793095411450938E-2</v>
      </c>
      <c r="BM36" s="254">
        <v>4.9793095411450938E-2</v>
      </c>
      <c r="BN36" s="254">
        <v>4.9793095411450938E-2</v>
      </c>
      <c r="BO36" s="254">
        <v>4.9793095411450938E-2</v>
      </c>
      <c r="BP36" s="254">
        <v>4.9793095411450938E-2</v>
      </c>
      <c r="BQ36" s="254">
        <v>4.6880973502166023E-2</v>
      </c>
      <c r="BR36" s="254">
        <v>4.6880973502166023E-2</v>
      </c>
      <c r="BS36" s="254">
        <v>4.6880973502166023E-2</v>
      </c>
      <c r="BT36" s="254">
        <v>4.6880973502166023E-2</v>
      </c>
      <c r="BU36" s="254">
        <v>4.3966513014469522E-2</v>
      </c>
      <c r="BV36" s="254">
        <v>4.3966513014469522E-2</v>
      </c>
      <c r="BW36" s="254">
        <v>4.3966513014469522E-2</v>
      </c>
      <c r="BX36" s="254">
        <v>4.3966513014469522E-2</v>
      </c>
      <c r="BY36" s="254">
        <v>4.9793095411450938E-2</v>
      </c>
      <c r="BZ36" s="254">
        <v>4.5372199150260251E-2</v>
      </c>
      <c r="CA36" s="254">
        <v>4.3966513014469522E-2</v>
      </c>
      <c r="CB36" s="254">
        <v>6.3043264040942626E-2</v>
      </c>
      <c r="CC36" s="254">
        <v>5.4377626837103676E-2</v>
      </c>
      <c r="CD36" s="254">
        <v>5.4377626837103676E-2</v>
      </c>
      <c r="CE36" s="254">
        <v>5.4377626837103676E-2</v>
      </c>
      <c r="CF36" s="254">
        <v>5.4377626837103676E-2</v>
      </c>
      <c r="CG36" s="254">
        <v>5.0001983411519513E-2</v>
      </c>
      <c r="CH36" s="254">
        <v>5.8784506108187085E-2</v>
      </c>
      <c r="CI36" s="254">
        <v>5.6574559924000623E-2</v>
      </c>
      <c r="CJ36" s="254">
        <v>5.6574559924000623E-2</v>
      </c>
      <c r="CK36" s="254">
        <v>5.9237567629534027E-2</v>
      </c>
      <c r="CL36" s="254">
        <v>5.4377626837103676E-2</v>
      </c>
      <c r="CM36" s="254">
        <v>5.2188267716218872E-2</v>
      </c>
      <c r="CN36" s="254">
        <v>5.7015299804975994E-2</v>
      </c>
      <c r="CO36" s="254">
        <v>5.4377626837103676E-2</v>
      </c>
      <c r="CP36" s="254">
        <v>5.0001983411519513E-2</v>
      </c>
      <c r="CQ36" s="254">
        <v>5.0857637745207462E-2</v>
      </c>
      <c r="CR36" s="254">
        <v>4.7421995388928329E-2</v>
      </c>
      <c r="CS36" s="254">
        <v>5.2759930307894942E-2</v>
      </c>
      <c r="CT36" s="254">
        <v>5.1305160988264431E-2</v>
      </c>
      <c r="CU36" s="254">
        <v>5.4625144727320496E-2</v>
      </c>
      <c r="CV36" s="254">
        <v>5.2910482030446016E-2</v>
      </c>
      <c r="CW36" s="254">
        <v>5.0741976128543476E-2</v>
      </c>
      <c r="CX36" s="254">
        <v>5.3459039941819109E-2</v>
      </c>
      <c r="CY36" s="254">
        <v>5.0547395309730847E-2</v>
      </c>
      <c r="CZ36" s="254">
        <v>5.0547395309730847E-2</v>
      </c>
      <c r="DA36" s="254">
        <v>5.0547395309730847E-2</v>
      </c>
      <c r="DB36" s="254">
        <v>5.2066717301704202E-2</v>
      </c>
      <c r="DC36" s="254">
        <v>5.4393695812254172E-2</v>
      </c>
      <c r="DD36" s="254">
        <v>5.2066717301704202E-2</v>
      </c>
      <c r="DE36" s="254">
        <v>5.4239533039575738E-2</v>
      </c>
      <c r="DF36" s="254">
        <v>5.1305160988264431E-2</v>
      </c>
      <c r="DG36" s="254">
        <v>4.9137325880110438E-2</v>
      </c>
      <c r="DH36" s="254">
        <v>5.2832415774344499E-2</v>
      </c>
      <c r="DI36" s="254">
        <v>5.1305160988264431E-2</v>
      </c>
      <c r="DJ36" s="254">
        <v>5.2066717301704202E-2</v>
      </c>
      <c r="DK36" s="254">
        <v>5.2832415774344499E-2</v>
      </c>
      <c r="DL36" s="254">
        <v>5.1305160988264431E-2</v>
      </c>
      <c r="DM36" s="254">
        <v>5.7990348228003086E-2</v>
      </c>
      <c r="DN36" s="254">
        <v>5.0547395309730847E-2</v>
      </c>
      <c r="DO36" s="254">
        <v>4.6966609101715573E-2</v>
      </c>
      <c r="DP36" s="254">
        <v>4.7857030584194771E-2</v>
      </c>
      <c r="DQ36" s="254">
        <v>4.3024090690044758E-2</v>
      </c>
      <c r="DR36" s="254">
        <v>4.3024090690044758E-2</v>
      </c>
      <c r="DS36" s="254">
        <v>5.3294458071281969E-2</v>
      </c>
      <c r="DT36" s="254">
        <v>4.9793095411450938E-2</v>
      </c>
      <c r="DU36" s="254">
        <v>4.9793095411450938E-2</v>
      </c>
      <c r="DV36" s="254">
        <v>4.9793095411450938E-2</v>
      </c>
      <c r="DW36" s="254">
        <v>4.9793095411450938E-2</v>
      </c>
      <c r="DX36" s="254">
        <v>4.9793095411450938E-2</v>
      </c>
      <c r="DY36" s="254">
        <v>5.7721627740735526E-2</v>
      </c>
      <c r="DZ36" s="254">
        <v>5.4245658765680771E-2</v>
      </c>
      <c r="EA36" s="254">
        <v>5.4487597125446374E-2</v>
      </c>
      <c r="EB36" s="254">
        <v>5.223117377788733E-2</v>
      </c>
      <c r="EC36" s="254">
        <v>5.2709549225615548E-2</v>
      </c>
      <c r="ED36" s="254">
        <v>5.1313028209180489E-2</v>
      </c>
      <c r="EE36" s="254">
        <v>5.2709549225615548E-2</v>
      </c>
      <c r="EF36" s="254">
        <v>5.1541906785366187E-2</v>
      </c>
      <c r="EG36" s="254">
        <v>4.9793095411450938E-2</v>
      </c>
      <c r="EH36" s="254">
        <v>5.2581936941575869E-2</v>
      </c>
      <c r="EI36" s="254">
        <v>4.9793095411450938E-2</v>
      </c>
      <c r="EJ36" s="254">
        <v>4.9793095411450938E-2</v>
      </c>
      <c r="EK36" s="254">
        <v>4.9793095411450938E-2</v>
      </c>
      <c r="EL36" s="254">
        <v>4.9793095411450938E-2</v>
      </c>
      <c r="EM36" s="254">
        <v>4.9793095411450938E-2</v>
      </c>
      <c r="EN36" s="254">
        <v>4.9793095411450938E-2</v>
      </c>
      <c r="EO36" s="254">
        <v>4.9793095411450938E-2</v>
      </c>
      <c r="EP36" s="254">
        <v>4.9793095411450938E-2</v>
      </c>
      <c r="EQ36" s="254">
        <v>4.9793095411450938E-2</v>
      </c>
      <c r="ER36" s="254">
        <v>4.9793095411450938E-2</v>
      </c>
      <c r="ES36" s="254">
        <v>4.9793095411450938E-2</v>
      </c>
      <c r="ET36" s="254">
        <v>4.9793095411450938E-2</v>
      </c>
      <c r="EU36" s="254">
        <v>4.9793095411450938E-2</v>
      </c>
      <c r="EV36" s="254">
        <v>4.9793095411450938E-2</v>
      </c>
      <c r="EW36" s="254">
        <v>4.9793095411450938E-2</v>
      </c>
      <c r="EX36" s="254">
        <v>4.9793095411450938E-2</v>
      </c>
      <c r="EY36" s="254">
        <v>5.1189465351314301E-2</v>
      </c>
      <c r="EZ36" s="254">
        <v>4.9793095411450938E-2</v>
      </c>
      <c r="FA36" s="254">
        <v>4.9793095411450938E-2</v>
      </c>
      <c r="FB36" s="254">
        <v>4.9793095411450938E-2</v>
      </c>
      <c r="FC36" s="254">
        <v>4.9793095411450938E-2</v>
      </c>
      <c r="FD36" s="254">
        <v>4.9793095411450938E-2</v>
      </c>
      <c r="FE36" s="254">
        <v>4.9793095411450938E-2</v>
      </c>
      <c r="FF36" s="254">
        <v>4.9793095411450938E-2</v>
      </c>
      <c r="FG36" s="254">
        <v>4.9793095411450938E-2</v>
      </c>
      <c r="FH36" s="254">
        <v>4.9793095411450938E-2</v>
      </c>
      <c r="FI36" s="254">
        <v>4.9793095411450938E-2</v>
      </c>
      <c r="FJ36" s="254">
        <v>5.0352112161213602E-2</v>
      </c>
      <c r="FK36" s="254">
        <v>4.9793095411450938E-2</v>
      </c>
      <c r="FL36" s="254">
        <v>4.9793095411450938E-2</v>
      </c>
      <c r="FM36" s="254">
        <v>4.9793095411450938E-2</v>
      </c>
      <c r="FN36" s="254">
        <v>4.9793095411450938E-2</v>
      </c>
      <c r="FO36" s="254">
        <v>4.8046062748225316E-2</v>
      </c>
      <c r="FP36" s="254">
        <v>4.6880973502166023E-2</v>
      </c>
      <c r="FQ36" s="254">
        <v>4.6880973502166023E-2</v>
      </c>
      <c r="FR36" s="254">
        <v>4.6880973502166023E-2</v>
      </c>
      <c r="FS36" s="254">
        <v>4.6880973502166023E-2</v>
      </c>
      <c r="FT36" s="254">
        <v>4.6880973502166023E-2</v>
      </c>
      <c r="FU36" s="254">
        <v>4.6880973502166023E-2</v>
      </c>
      <c r="FV36" s="254">
        <v>4.6880973502166023E-2</v>
      </c>
      <c r="FW36" s="254">
        <v>4.6880973502166023E-2</v>
      </c>
      <c r="FX36" s="254">
        <v>4.6880973502166023E-2</v>
      </c>
      <c r="FY36" s="254">
        <v>4.54760389382729E-2</v>
      </c>
      <c r="FZ36" s="254">
        <v>4.8281973986606941E-2</v>
      </c>
      <c r="GA36" s="254">
        <v>4.183996405622592E-2</v>
      </c>
      <c r="GB36" s="254">
        <v>5.2846445195798175E-2</v>
      </c>
      <c r="GC36" s="254">
        <v>5.2846445195798175E-2</v>
      </c>
      <c r="GD36" s="254">
        <v>5.2846445195798175E-2</v>
      </c>
      <c r="GE36" s="254">
        <v>5.2709549225615548E-2</v>
      </c>
      <c r="GF36" s="254">
        <v>5.2709549225615548E-2</v>
      </c>
      <c r="GG36" s="254">
        <v>4.9793095411450938E-2</v>
      </c>
      <c r="GH36" s="254">
        <v>4.9793095411450938E-2</v>
      </c>
      <c r="GI36" s="254">
        <v>4.9793095411450938E-2</v>
      </c>
      <c r="GJ36" s="254">
        <v>4.9793095411450938E-2</v>
      </c>
      <c r="GK36" s="254">
        <v>4.9793095411450938E-2</v>
      </c>
      <c r="GL36" s="254">
        <v>4.9793095411450938E-2</v>
      </c>
      <c r="GM36" s="254">
        <v>4.9793095411450938E-2</v>
      </c>
      <c r="GN36" s="254">
        <v>4.9793095411450938E-2</v>
      </c>
      <c r="GO36" s="254">
        <v>4.9793095411450938E-2</v>
      </c>
      <c r="GP36" s="254">
        <v>4.9793095411450938E-2</v>
      </c>
      <c r="GQ36" s="254">
        <v>4.9793095411450938E-2</v>
      </c>
      <c r="GR36" s="254">
        <v>4.9793095411450938E-2</v>
      </c>
      <c r="GS36" s="254">
        <v>4.9793095411450938E-2</v>
      </c>
      <c r="GT36" s="254">
        <v>4.9793095411450938E-2</v>
      </c>
      <c r="GU36" s="254">
        <v>4.9793095411450938E-2</v>
      </c>
      <c r="GV36" s="254">
        <v>4.9793095411450938E-2</v>
      </c>
      <c r="GW36" s="254">
        <v>4.9793095411450938E-2</v>
      </c>
      <c r="GX36" s="254">
        <v>4.9793095411450938E-2</v>
      </c>
      <c r="GY36" s="254">
        <v>4.9793095411450938E-2</v>
      </c>
      <c r="GZ36" s="254">
        <v>4.9793095411450938E-2</v>
      </c>
      <c r="HA36" s="254">
        <v>4.9793095411450938E-2</v>
      </c>
      <c r="HB36" s="254">
        <v>4.9793095411450938E-2</v>
      </c>
      <c r="HC36" s="254">
        <v>4.6880973502166023E-2</v>
      </c>
      <c r="HD36" s="254">
        <v>4.6880973502166023E-2</v>
      </c>
      <c r="HE36" s="254">
        <v>4.6880973502166023E-2</v>
      </c>
      <c r="HF36" s="254">
        <v>5.5641902409903743E-2</v>
      </c>
      <c r="HG36" s="254">
        <v>4.9793095411450938E-2</v>
      </c>
      <c r="HH36" s="254">
        <v>4.9793095411450938E-2</v>
      </c>
      <c r="HI36" s="254">
        <v>4.3966513014469522E-2</v>
      </c>
      <c r="HJ36" s="254">
        <v>4.6880973502166023E-2</v>
      </c>
      <c r="HK36" s="254">
        <v>5.9528634436725847E-2</v>
      </c>
      <c r="HL36" s="254">
        <v>5.6748699305771311E-2</v>
      </c>
      <c r="HM36" s="254">
        <v>5.4565378028307965E-2</v>
      </c>
      <c r="HN36" s="254">
        <v>5.3694080235071606E-2</v>
      </c>
      <c r="HO36" s="254">
        <v>6.0505750254342239E-2</v>
      </c>
      <c r="HP36" s="254">
        <v>5.3574081144064589E-2</v>
      </c>
      <c r="HQ36" s="254">
        <v>5.0427287472987858E-2</v>
      </c>
      <c r="HR36" s="254">
        <v>4.6091067961935961E-2</v>
      </c>
      <c r="HS36" s="254">
        <v>5.4377626837103676E-2</v>
      </c>
      <c r="HT36" s="254">
        <v>6.1888124750208107E-2</v>
      </c>
      <c r="HU36" s="254">
        <v>6.1000428992271205E-2</v>
      </c>
      <c r="HV36" s="254">
        <v>5.8784506108187085E-2</v>
      </c>
      <c r="HW36" s="254">
        <v>5.7457223405982694E-2</v>
      </c>
      <c r="HX36" s="254">
        <v>5.6574559924000623E-2</v>
      </c>
      <c r="HY36" s="254">
        <v>5.4377626837103676E-2</v>
      </c>
      <c r="HZ36" s="254">
        <v>5.4377626837103676E-2</v>
      </c>
      <c r="IA36" s="254">
        <v>5.4377626837103676E-2</v>
      </c>
      <c r="IB36" s="254">
        <v>5.4377626837103676E-2</v>
      </c>
      <c r="IC36" s="254">
        <v>5.2188267716218872E-2</v>
      </c>
      <c r="ID36" s="254">
        <v>5.0001983411519513E-2</v>
      </c>
      <c r="IE36" s="254">
        <v>5.0001983411519513E-2</v>
      </c>
      <c r="IF36" s="254">
        <v>5.6574559924000623E-2</v>
      </c>
      <c r="IG36" s="254">
        <v>5.6574559924000623E-2</v>
      </c>
      <c r="IH36" s="254">
        <v>5.6574559924000623E-2</v>
      </c>
      <c r="II36" s="254">
        <v>5.4377626837103676E-2</v>
      </c>
      <c r="IJ36" s="254">
        <v>5.4377626837103676E-2</v>
      </c>
      <c r="IK36" s="254">
        <v>5.2188267716218872E-2</v>
      </c>
      <c r="IL36" s="254">
        <v>5.0001983411519513E-2</v>
      </c>
      <c r="IM36" s="254">
        <v>5.8784506108187085E-2</v>
      </c>
      <c r="IN36" s="254">
        <v>5.3045013134718211E-2</v>
      </c>
      <c r="IO36" s="254">
        <v>5.6251320384370196E-2</v>
      </c>
      <c r="IP36" s="254">
        <v>4.9428373465911335E-2</v>
      </c>
      <c r="IQ36" s="254">
        <v>4.7888123324884679E-2</v>
      </c>
      <c r="IR36" s="254">
        <v>5.2543226585342717E-2</v>
      </c>
      <c r="IS36" s="254">
        <v>5.2066717301704202E-2</v>
      </c>
      <c r="IT36" s="254">
        <v>5.2709549225615548E-2</v>
      </c>
      <c r="IU36" s="254">
        <v>4.9793095411450938E-2</v>
      </c>
      <c r="IV36" s="254">
        <v>4.3966513014469522E-2</v>
      </c>
      <c r="IW36" s="254">
        <v>5.4377626837103676E-2</v>
      </c>
      <c r="IX36" s="254">
        <v>5.6574559924000623E-2</v>
      </c>
      <c r="IY36" s="254">
        <v>5.2709549225615548E-2</v>
      </c>
      <c r="IZ36" s="254">
        <v>4.9793095411450938E-2</v>
      </c>
      <c r="JA36" s="254">
        <v>4.9793095411450938E-2</v>
      </c>
      <c r="JB36" s="254">
        <v>5.2581936941575869E-2</v>
      </c>
      <c r="JC36" s="254">
        <v>5.4377626837103676E-2</v>
      </c>
      <c r="JD36" s="254">
        <v>5.4377626837103676E-2</v>
      </c>
      <c r="JE36" s="254">
        <v>5.4377626837103676E-2</v>
      </c>
      <c r="JF36" s="254">
        <v>6.1000428992271205E-2</v>
      </c>
      <c r="JG36" s="254">
        <v>5.579036668214199E-2</v>
      </c>
      <c r="JH36" s="254">
        <v>5.2832415774344499E-2</v>
      </c>
      <c r="JI36" s="254">
        <v>5.2066717301704202E-2</v>
      </c>
      <c r="JJ36" s="254">
        <v>5.2709549225615548E-2</v>
      </c>
      <c r="JK36" s="254">
        <v>4.9793095411450938E-2</v>
      </c>
      <c r="JL36" s="254">
        <v>4.9793095411450938E-2</v>
      </c>
      <c r="JM36" s="254">
        <v>4.9793095411450938E-2</v>
      </c>
      <c r="JN36" s="254">
        <v>4.9793095411450938E-2</v>
      </c>
      <c r="JO36" s="254">
        <v>4.9793095411450938E-2</v>
      </c>
      <c r="JP36" s="254">
        <v>4.9793095411450938E-2</v>
      </c>
      <c r="JQ36" s="254">
        <v>4.9793095411450938E-2</v>
      </c>
      <c r="JR36" s="254">
        <v>4.9793095411450938E-2</v>
      </c>
      <c r="JS36" s="254">
        <v>4.9793095411450938E-2</v>
      </c>
      <c r="JT36" s="254">
        <v>5.5605988841218368E-2</v>
      </c>
      <c r="JU36" s="254">
        <v>5.8784506108187085E-2</v>
      </c>
      <c r="JV36" s="254">
        <v>5.4377626837103676E-2</v>
      </c>
      <c r="JW36" s="254">
        <v>5.6574559924000623E-2</v>
      </c>
      <c r="JX36" s="254">
        <v>5.4377626837103676E-2</v>
      </c>
      <c r="JY36" s="254">
        <v>5.4377626837103676E-2</v>
      </c>
      <c r="JZ36" s="254">
        <v>5.8784506108187085E-2</v>
      </c>
      <c r="KA36" s="254">
        <v>5.8784506108187085E-2</v>
      </c>
      <c r="KB36" s="254">
        <v>5.6574559924000623E-2</v>
      </c>
      <c r="KC36" s="254">
        <v>5.6574559924000623E-2</v>
      </c>
      <c r="KD36" s="254">
        <v>5.4377626837103676E-2</v>
      </c>
      <c r="KE36" s="254">
        <v>5.8784506108187085E-2</v>
      </c>
      <c r="KF36" s="254">
        <v>5.2084133738678817E-2</v>
      </c>
      <c r="KG36" s="254">
        <v>5.2084133738678817E-2</v>
      </c>
    </row>
    <row r="37" spans="17:293" x14ac:dyDescent="0.35">
      <c r="Q37" s="255">
        <v>7.1999999999999897E-2</v>
      </c>
      <c r="R37" s="251">
        <f t="shared" si="20"/>
        <v>5.0993572131649609E-2</v>
      </c>
      <c r="S37" s="198"/>
      <c r="T37" s="251">
        <v>5.4464255622790496E-2</v>
      </c>
      <c r="V37" s="251">
        <f t="shared" si="21"/>
        <v>-3.4706834911408871E-3</v>
      </c>
      <c r="Z37" s="253">
        <v>7.1999999999999897E-2</v>
      </c>
      <c r="AA37" s="254">
        <v>5.1878855544063018E-2</v>
      </c>
      <c r="AB37" s="254">
        <v>5.2947193558107619E-2</v>
      </c>
      <c r="AC37" s="254">
        <v>5.1786320176363976E-2</v>
      </c>
      <c r="AD37" s="254">
        <v>5.2325028410198593E-2</v>
      </c>
      <c r="AE37" s="254">
        <v>5.3086541612463733E-2</v>
      </c>
      <c r="AF37" s="254">
        <v>5.2325028410198593E-2</v>
      </c>
      <c r="AG37" s="254">
        <v>4.8657059444440209E-2</v>
      </c>
      <c r="AH37" s="254">
        <v>5.2748573722911418E-2</v>
      </c>
      <c r="AI37" s="254">
        <v>4.1154362166529346E-2</v>
      </c>
      <c r="AJ37" s="254">
        <v>4.1154362166529346E-2</v>
      </c>
      <c r="AK37" s="254">
        <v>5.0813549820414528E-2</v>
      </c>
      <c r="AL37" s="254">
        <v>5.0813549820414528E-2</v>
      </c>
      <c r="AM37" s="254">
        <v>5.3594221736281478E-2</v>
      </c>
      <c r="AN37" s="254">
        <v>4.4999079923626173E-2</v>
      </c>
      <c r="AO37" s="254">
        <v>5.3864879030523838E-2</v>
      </c>
      <c r="AP37" s="254">
        <v>5.0813549820414528E-2</v>
      </c>
      <c r="AQ37" s="254">
        <v>5.0813549820414528E-2</v>
      </c>
      <c r="AR37" s="254">
        <v>5.0813549820414528E-2</v>
      </c>
      <c r="AS37" s="254">
        <v>5.0813549820414528E-2</v>
      </c>
      <c r="AT37" s="254">
        <v>5.0813549820414528E-2</v>
      </c>
      <c r="AU37" s="254">
        <v>5.0813549820414528E-2</v>
      </c>
      <c r="AV37" s="254">
        <v>5.0813549820414528E-2</v>
      </c>
      <c r="AW37" s="254">
        <v>5.0813549820414528E-2</v>
      </c>
      <c r="AX37" s="254">
        <v>5.0813549820414528E-2</v>
      </c>
      <c r="AY37" s="254">
        <v>5.0813549820414528E-2</v>
      </c>
      <c r="AZ37" s="254">
        <v>5.2205822344291164E-2</v>
      </c>
      <c r="BA37" s="254">
        <v>5.0813549820414528E-2</v>
      </c>
      <c r="BB37" s="254">
        <v>4.7907445907657609E-2</v>
      </c>
      <c r="BC37" s="254">
        <v>4.7907445907657609E-2</v>
      </c>
      <c r="BD37" s="254">
        <v>4.6744392965692327E-2</v>
      </c>
      <c r="BE37" s="254">
        <v>4.4999079923626173E-2</v>
      </c>
      <c r="BF37" s="254">
        <v>4.4999079923626173E-2</v>
      </c>
      <c r="BG37" s="254">
        <v>5.3864879030523838E-2</v>
      </c>
      <c r="BH37" s="254">
        <v>5.3724569169627534E-2</v>
      </c>
      <c r="BI37" s="254">
        <v>5.0813549820414528E-2</v>
      </c>
      <c r="BJ37" s="254">
        <v>5.0813549820414528E-2</v>
      </c>
      <c r="BK37" s="254">
        <v>5.0813549820414528E-2</v>
      </c>
      <c r="BL37" s="254">
        <v>5.0813549820414528E-2</v>
      </c>
      <c r="BM37" s="254">
        <v>5.0813549820414528E-2</v>
      </c>
      <c r="BN37" s="254">
        <v>5.0813549820414528E-2</v>
      </c>
      <c r="BO37" s="254">
        <v>5.0813549820414528E-2</v>
      </c>
      <c r="BP37" s="254">
        <v>5.0813549820414528E-2</v>
      </c>
      <c r="BQ37" s="254">
        <v>4.7907445907657609E-2</v>
      </c>
      <c r="BR37" s="254">
        <v>4.7907445907657609E-2</v>
      </c>
      <c r="BS37" s="254">
        <v>4.7907445907657609E-2</v>
      </c>
      <c r="BT37" s="254">
        <v>4.7907445907657609E-2</v>
      </c>
      <c r="BU37" s="254">
        <v>4.4999079923626173E-2</v>
      </c>
      <c r="BV37" s="254">
        <v>4.4999079923626173E-2</v>
      </c>
      <c r="BW37" s="254">
        <v>4.4999079923626173E-2</v>
      </c>
      <c r="BX37" s="254">
        <v>4.4999079923626173E-2</v>
      </c>
      <c r="BY37" s="254">
        <v>5.0813549820414528E-2</v>
      </c>
      <c r="BZ37" s="254">
        <v>4.6400591183112461E-2</v>
      </c>
      <c r="CA37" s="254">
        <v>4.4999079923626173E-2</v>
      </c>
      <c r="CB37" s="254">
        <v>6.4050978989809826E-2</v>
      </c>
      <c r="CC37" s="254">
        <v>5.5398277570053001E-2</v>
      </c>
      <c r="CD37" s="254">
        <v>5.5398277570053001E-2</v>
      </c>
      <c r="CE37" s="254">
        <v>5.5398277570053001E-2</v>
      </c>
      <c r="CF37" s="254">
        <v>5.5398277570053001E-2</v>
      </c>
      <c r="CG37" s="254">
        <v>5.1031525722880611E-2</v>
      </c>
      <c r="CH37" s="254">
        <v>5.9798197420193988E-2</v>
      </c>
      <c r="CI37" s="254">
        <v>5.7591436673938734E-2</v>
      </c>
      <c r="CJ37" s="254">
        <v>5.7591436673938734E-2</v>
      </c>
      <c r="CK37" s="254">
        <v>6.0247627927953351E-2</v>
      </c>
      <c r="CL37" s="254">
        <v>5.5398277570053001E-2</v>
      </c>
      <c r="CM37" s="254">
        <v>5.3213180594112508E-2</v>
      </c>
      <c r="CN37" s="254">
        <v>5.803148846285433E-2</v>
      </c>
      <c r="CO37" s="254">
        <v>5.5398277570053001E-2</v>
      </c>
      <c r="CP37" s="254">
        <v>5.1031525722880611E-2</v>
      </c>
      <c r="CQ37" s="254">
        <v>5.1878855544063018E-2</v>
      </c>
      <c r="CR37" s="254">
        <v>4.8445192629813505E-2</v>
      </c>
      <c r="CS37" s="254">
        <v>5.3779403730628728E-2</v>
      </c>
      <c r="CT37" s="254">
        <v>5.2325028410198593E-2</v>
      </c>
      <c r="CU37" s="254">
        <v>5.5640531752358502E-2</v>
      </c>
      <c r="CV37" s="254">
        <v>5.3927411079019549E-2</v>
      </c>
      <c r="CW37" s="254">
        <v>5.174282917704276E-2</v>
      </c>
      <c r="CX37" s="254">
        <v>5.4475570733879541E-2</v>
      </c>
      <c r="CY37" s="254">
        <v>5.1567470609012789E-2</v>
      </c>
      <c r="CZ37" s="254">
        <v>5.1567470609012789E-2</v>
      </c>
      <c r="DA37" s="254">
        <v>5.1567470609012789E-2</v>
      </c>
      <c r="DB37" s="254">
        <v>5.3086541612463733E-2</v>
      </c>
      <c r="DC37" s="254">
        <v>5.5408984167089725E-2</v>
      </c>
      <c r="DD37" s="254">
        <v>5.3086541612463733E-2</v>
      </c>
      <c r="DE37" s="254">
        <v>5.5254755855567161E-2</v>
      </c>
      <c r="DF37" s="254">
        <v>5.2325028410198593E-2</v>
      </c>
      <c r="DG37" s="254">
        <v>5.0162302615039733E-2</v>
      </c>
      <c r="DH37" s="254">
        <v>5.3852358450695803E-2</v>
      </c>
      <c r="DI37" s="254">
        <v>5.2325028410198593E-2</v>
      </c>
      <c r="DJ37" s="254">
        <v>5.3086541612463733E-2</v>
      </c>
      <c r="DK37" s="254">
        <v>5.3852358450695803E-2</v>
      </c>
      <c r="DL37" s="254">
        <v>5.2325028410198593E-2</v>
      </c>
      <c r="DM37" s="254">
        <v>5.9003084069053857E-2</v>
      </c>
      <c r="DN37" s="254">
        <v>5.1567470609012789E-2</v>
      </c>
      <c r="DO37" s="254">
        <v>4.7996902955784515E-2</v>
      </c>
      <c r="DP37" s="254">
        <v>4.8879417286740612E-2</v>
      </c>
      <c r="DQ37" s="254">
        <v>4.4054540886430127E-2</v>
      </c>
      <c r="DR37" s="254">
        <v>4.4054540886430127E-2</v>
      </c>
      <c r="DS37" s="254">
        <v>5.4308511099692369E-2</v>
      </c>
      <c r="DT37" s="254">
        <v>5.0813549820414528E-2</v>
      </c>
      <c r="DU37" s="254">
        <v>5.0813549820414528E-2</v>
      </c>
      <c r="DV37" s="254">
        <v>5.0813549820414528E-2</v>
      </c>
      <c r="DW37" s="254">
        <v>5.0813549820414528E-2</v>
      </c>
      <c r="DX37" s="254">
        <v>5.0813549820414528E-2</v>
      </c>
      <c r="DY37" s="254">
        <v>5.8718158103077789E-2</v>
      </c>
      <c r="DZ37" s="254">
        <v>5.5260139333438651E-2</v>
      </c>
      <c r="EA37" s="254">
        <v>5.5483971451028236E-2</v>
      </c>
      <c r="EB37" s="254">
        <v>5.3249783159887709E-2</v>
      </c>
      <c r="EC37" s="254">
        <v>5.3724569169627534E-2</v>
      </c>
      <c r="ED37" s="254">
        <v>5.2332124474806951E-2</v>
      </c>
      <c r="EE37" s="254">
        <v>5.3724569169627534E-2</v>
      </c>
      <c r="EF37" s="254">
        <v>5.2559010448829158E-2</v>
      </c>
      <c r="EG37" s="254">
        <v>5.0813549820414528E-2</v>
      </c>
      <c r="EH37" s="254">
        <v>5.3594221736281478E-2</v>
      </c>
      <c r="EI37" s="254">
        <v>5.0813549820414528E-2</v>
      </c>
      <c r="EJ37" s="254">
        <v>5.0813549820414528E-2</v>
      </c>
      <c r="EK37" s="254">
        <v>5.0813549820414528E-2</v>
      </c>
      <c r="EL37" s="254">
        <v>5.0813549820414528E-2</v>
      </c>
      <c r="EM37" s="254">
        <v>5.0813549820414528E-2</v>
      </c>
      <c r="EN37" s="254">
        <v>5.0813549820414528E-2</v>
      </c>
      <c r="EO37" s="254">
        <v>5.0813549820414528E-2</v>
      </c>
      <c r="EP37" s="254">
        <v>5.0813549820414528E-2</v>
      </c>
      <c r="EQ37" s="254">
        <v>5.0813549820414528E-2</v>
      </c>
      <c r="ER37" s="254">
        <v>5.0813549820414528E-2</v>
      </c>
      <c r="ES37" s="254">
        <v>5.0813549820414528E-2</v>
      </c>
      <c r="ET37" s="254">
        <v>5.0813549820414528E-2</v>
      </c>
      <c r="EU37" s="254">
        <v>5.0813549820414528E-2</v>
      </c>
      <c r="EV37" s="254">
        <v>5.0813549820414528E-2</v>
      </c>
      <c r="EW37" s="254">
        <v>5.0813549820414528E-2</v>
      </c>
      <c r="EX37" s="254">
        <v>5.0813549820414528E-2</v>
      </c>
      <c r="EY37" s="254">
        <v>5.2205822344291164E-2</v>
      </c>
      <c r="EZ37" s="254">
        <v>5.0813549820414528E-2</v>
      </c>
      <c r="FA37" s="254">
        <v>5.0813549820414528E-2</v>
      </c>
      <c r="FB37" s="254">
        <v>5.0813549820414528E-2</v>
      </c>
      <c r="FC37" s="254">
        <v>5.0813549820414528E-2</v>
      </c>
      <c r="FD37" s="254">
        <v>5.0813549820414528E-2</v>
      </c>
      <c r="FE37" s="254">
        <v>5.0813549820414528E-2</v>
      </c>
      <c r="FF37" s="254">
        <v>5.0813549820414528E-2</v>
      </c>
      <c r="FG37" s="254">
        <v>5.0813549820414528E-2</v>
      </c>
      <c r="FH37" s="254">
        <v>5.0813549820414528E-2</v>
      </c>
      <c r="FI37" s="254">
        <v>5.0813549820414528E-2</v>
      </c>
      <c r="FJ37" s="254">
        <v>5.1370924568354459E-2</v>
      </c>
      <c r="FK37" s="254">
        <v>5.0813549820414528E-2</v>
      </c>
      <c r="FL37" s="254">
        <v>5.0813549820414528E-2</v>
      </c>
      <c r="FM37" s="254">
        <v>5.0813549820414528E-2</v>
      </c>
      <c r="FN37" s="254">
        <v>5.0813549820414528E-2</v>
      </c>
      <c r="FO37" s="254">
        <v>4.9070115258600389E-2</v>
      </c>
      <c r="FP37" s="254">
        <v>4.7907445907657609E-2</v>
      </c>
      <c r="FQ37" s="254">
        <v>4.7907445907657609E-2</v>
      </c>
      <c r="FR37" s="254">
        <v>4.7907445907657609E-2</v>
      </c>
      <c r="FS37" s="254">
        <v>4.7907445907657609E-2</v>
      </c>
      <c r="FT37" s="254">
        <v>4.7907445907657609E-2</v>
      </c>
      <c r="FU37" s="254">
        <v>4.7907445907657609E-2</v>
      </c>
      <c r="FV37" s="254">
        <v>4.7907445907657609E-2</v>
      </c>
      <c r="FW37" s="254">
        <v>4.7907445907657609E-2</v>
      </c>
      <c r="FX37" s="254">
        <v>4.7907445907657609E-2</v>
      </c>
      <c r="FY37" s="254">
        <v>4.6506672872175692E-2</v>
      </c>
      <c r="FZ37" s="254">
        <v>4.9304310437109811E-2</v>
      </c>
      <c r="GA37" s="254">
        <v>4.2846622402633372E-2</v>
      </c>
      <c r="GB37" s="254">
        <v>5.3864879030523838E-2</v>
      </c>
      <c r="GC37" s="254">
        <v>5.3864879030523838E-2</v>
      </c>
      <c r="GD37" s="254">
        <v>5.3864879030523838E-2</v>
      </c>
      <c r="GE37" s="254">
        <v>5.3724569169627534E-2</v>
      </c>
      <c r="GF37" s="254">
        <v>5.3724569169627534E-2</v>
      </c>
      <c r="GG37" s="254">
        <v>5.0813549820414528E-2</v>
      </c>
      <c r="GH37" s="254">
        <v>5.0813549820414528E-2</v>
      </c>
      <c r="GI37" s="254">
        <v>5.0813549820414528E-2</v>
      </c>
      <c r="GJ37" s="254">
        <v>5.0813549820414528E-2</v>
      </c>
      <c r="GK37" s="254">
        <v>5.0813549820414528E-2</v>
      </c>
      <c r="GL37" s="254">
        <v>5.0813549820414528E-2</v>
      </c>
      <c r="GM37" s="254">
        <v>5.0813549820414528E-2</v>
      </c>
      <c r="GN37" s="254">
        <v>5.0813549820414528E-2</v>
      </c>
      <c r="GO37" s="254">
        <v>5.0813549820414528E-2</v>
      </c>
      <c r="GP37" s="254">
        <v>5.0813549820414528E-2</v>
      </c>
      <c r="GQ37" s="254">
        <v>5.0813549820414528E-2</v>
      </c>
      <c r="GR37" s="254">
        <v>5.0813549820414528E-2</v>
      </c>
      <c r="GS37" s="254">
        <v>5.0813549820414528E-2</v>
      </c>
      <c r="GT37" s="254">
        <v>5.0813549820414528E-2</v>
      </c>
      <c r="GU37" s="254">
        <v>5.0813549820414528E-2</v>
      </c>
      <c r="GV37" s="254">
        <v>5.0813549820414528E-2</v>
      </c>
      <c r="GW37" s="254">
        <v>5.0813549820414528E-2</v>
      </c>
      <c r="GX37" s="254">
        <v>5.0813549820414528E-2</v>
      </c>
      <c r="GY37" s="254">
        <v>5.0813549820414528E-2</v>
      </c>
      <c r="GZ37" s="254">
        <v>5.0813549820414528E-2</v>
      </c>
      <c r="HA37" s="254">
        <v>5.0813549820414528E-2</v>
      </c>
      <c r="HB37" s="254">
        <v>5.0813549820414528E-2</v>
      </c>
      <c r="HC37" s="254">
        <v>4.7907445907657609E-2</v>
      </c>
      <c r="HD37" s="254">
        <v>4.7907445907657609E-2</v>
      </c>
      <c r="HE37" s="254">
        <v>4.7907445907657609E-2</v>
      </c>
      <c r="HF37" s="254">
        <v>5.6652488375980692E-2</v>
      </c>
      <c r="HG37" s="254">
        <v>5.0813549820414528E-2</v>
      </c>
      <c r="HH37" s="254">
        <v>5.0813549820414528E-2</v>
      </c>
      <c r="HI37" s="254">
        <v>4.4999079923626173E-2</v>
      </c>
      <c r="HJ37" s="254">
        <v>4.7907445907657609E-2</v>
      </c>
      <c r="HK37" s="254">
        <v>6.0538827807383511E-2</v>
      </c>
      <c r="HL37" s="254">
        <v>5.7760523166224154E-2</v>
      </c>
      <c r="HM37" s="254">
        <v>5.5581191614721526E-2</v>
      </c>
      <c r="HN37" s="254">
        <v>5.4711627556999654E-2</v>
      </c>
      <c r="HO37" s="254">
        <v>6.1511643491930057E-2</v>
      </c>
      <c r="HP37" s="254">
        <v>5.4589813789542418E-2</v>
      </c>
      <c r="HQ37" s="254">
        <v>5.144836482996773E-2</v>
      </c>
      <c r="HR37" s="254">
        <v>4.7122946162694967E-2</v>
      </c>
      <c r="HS37" s="254">
        <v>5.5398277570053001E-2</v>
      </c>
      <c r="HT37" s="254">
        <v>6.2897458265416706E-2</v>
      </c>
      <c r="HU37" s="254">
        <v>6.2011007577608135E-2</v>
      </c>
      <c r="HV37" s="254">
        <v>5.9798197420193988E-2</v>
      </c>
      <c r="HW37" s="254">
        <v>5.84727823740121E-2</v>
      </c>
      <c r="HX37" s="254">
        <v>5.7591436673938734E-2</v>
      </c>
      <c r="HY37" s="254">
        <v>5.5398277570053001E-2</v>
      </c>
      <c r="HZ37" s="254">
        <v>5.5398277570053001E-2</v>
      </c>
      <c r="IA37" s="254">
        <v>5.5398277570053001E-2</v>
      </c>
      <c r="IB37" s="254">
        <v>5.5398277570053001E-2</v>
      </c>
      <c r="IC37" s="254">
        <v>5.3213180594112508E-2</v>
      </c>
      <c r="ID37" s="254">
        <v>5.1031525722880611E-2</v>
      </c>
      <c r="IE37" s="254">
        <v>5.1031525722880611E-2</v>
      </c>
      <c r="IF37" s="254">
        <v>5.7591436673938734E-2</v>
      </c>
      <c r="IG37" s="254">
        <v>5.7591436673938734E-2</v>
      </c>
      <c r="IH37" s="254">
        <v>5.7591436673938734E-2</v>
      </c>
      <c r="II37" s="254">
        <v>5.5398277570053001E-2</v>
      </c>
      <c r="IJ37" s="254">
        <v>5.5398277570053001E-2</v>
      </c>
      <c r="IK37" s="254">
        <v>5.3213180594112508E-2</v>
      </c>
      <c r="IL37" s="254">
        <v>5.1031525722880611E-2</v>
      </c>
      <c r="IM37" s="254">
        <v>5.9798197420193988E-2</v>
      </c>
      <c r="IN37" s="254">
        <v>5.4041882013754705E-2</v>
      </c>
      <c r="IO37" s="254">
        <v>5.7248072619719315E-2</v>
      </c>
      <c r="IP37" s="254">
        <v>5.0426618747915208E-2</v>
      </c>
      <c r="IQ37" s="254">
        <v>4.8776278240098003E-2</v>
      </c>
      <c r="IR37" s="254">
        <v>5.354094547641286E-2</v>
      </c>
      <c r="IS37" s="254">
        <v>5.3086541612463733E-2</v>
      </c>
      <c r="IT37" s="254">
        <v>5.3724569169627534E-2</v>
      </c>
      <c r="IU37" s="254">
        <v>5.0813549820414528E-2</v>
      </c>
      <c r="IV37" s="254">
        <v>4.4999079923626173E-2</v>
      </c>
      <c r="IW37" s="254">
        <v>5.5398277570053001E-2</v>
      </c>
      <c r="IX37" s="254">
        <v>5.7591436673938734E-2</v>
      </c>
      <c r="IY37" s="254">
        <v>5.3724569169627534E-2</v>
      </c>
      <c r="IZ37" s="254">
        <v>5.0813549820414528E-2</v>
      </c>
      <c r="JA37" s="254">
        <v>5.0813549820414528E-2</v>
      </c>
      <c r="JB37" s="254">
        <v>5.3594221736281478E-2</v>
      </c>
      <c r="JC37" s="254">
        <v>5.5398277570053001E-2</v>
      </c>
      <c r="JD37" s="254">
        <v>5.5398277570053001E-2</v>
      </c>
      <c r="JE37" s="254">
        <v>5.5398277570053001E-2</v>
      </c>
      <c r="JF37" s="254">
        <v>6.2011007577608135E-2</v>
      </c>
      <c r="JG37" s="254">
        <v>5.6806518390681404E-2</v>
      </c>
      <c r="JH37" s="254">
        <v>5.3852358450695803E-2</v>
      </c>
      <c r="JI37" s="254">
        <v>5.3086541612463733E-2</v>
      </c>
      <c r="JJ37" s="254">
        <v>5.3724569169627534E-2</v>
      </c>
      <c r="JK37" s="254">
        <v>5.0813549820414528E-2</v>
      </c>
      <c r="JL37" s="254">
        <v>5.0813549820414528E-2</v>
      </c>
      <c r="JM37" s="254">
        <v>5.0813549820414528E-2</v>
      </c>
      <c r="JN37" s="254">
        <v>5.0813549820414528E-2</v>
      </c>
      <c r="JO37" s="254">
        <v>5.0813549820414528E-2</v>
      </c>
      <c r="JP37" s="254">
        <v>5.0813549820414528E-2</v>
      </c>
      <c r="JQ37" s="254">
        <v>5.0813549820414528E-2</v>
      </c>
      <c r="JR37" s="254">
        <v>5.0813549820414528E-2</v>
      </c>
      <c r="JS37" s="254">
        <v>5.0813549820414528E-2</v>
      </c>
      <c r="JT37" s="254">
        <v>5.647616765071084E-2</v>
      </c>
      <c r="JU37" s="254">
        <v>5.9798197420193988E-2</v>
      </c>
      <c r="JV37" s="254">
        <v>5.5398277570053001E-2</v>
      </c>
      <c r="JW37" s="254">
        <v>5.7591436673938734E-2</v>
      </c>
      <c r="JX37" s="254">
        <v>5.5398277570053001E-2</v>
      </c>
      <c r="JY37" s="254">
        <v>5.5398277570053001E-2</v>
      </c>
      <c r="JZ37" s="254">
        <v>5.9798197420193988E-2</v>
      </c>
      <c r="KA37" s="254">
        <v>5.9798197420193988E-2</v>
      </c>
      <c r="KB37" s="254">
        <v>5.7591436673938734E-2</v>
      </c>
      <c r="KC37" s="254">
        <v>5.7591436673938734E-2</v>
      </c>
      <c r="KD37" s="254">
        <v>5.5398277570053001E-2</v>
      </c>
      <c r="KE37" s="254">
        <v>5.9798197420193988E-2</v>
      </c>
      <c r="KF37" s="254">
        <v>5.3076123418723364E-2</v>
      </c>
      <c r="KG37" s="254">
        <v>5.3076123418723364E-2</v>
      </c>
    </row>
    <row r="38" spans="17:293" x14ac:dyDescent="0.35">
      <c r="Q38" s="255">
        <v>7.2999999999999898E-2</v>
      </c>
      <c r="R38" s="251">
        <f t="shared" si="20"/>
        <v>5.2016078741984224E-2</v>
      </c>
      <c r="S38" s="198"/>
      <c r="T38" s="251">
        <v>5.547215031529204E-2</v>
      </c>
      <c r="V38" s="251">
        <f t="shared" si="21"/>
        <v>-3.4560715733078159E-3</v>
      </c>
      <c r="Z38" s="253">
        <v>7.2999999999999898E-2</v>
      </c>
      <c r="AA38" s="254">
        <v>5.2899966463311854E-2</v>
      </c>
      <c r="AB38" s="254">
        <v>5.3964642119047168E-2</v>
      </c>
      <c r="AC38" s="254">
        <v>5.2808947501458592E-2</v>
      </c>
      <c r="AD38" s="254">
        <v>5.3344791950912906E-2</v>
      </c>
      <c r="AE38" s="254">
        <v>5.410626656357409E-2</v>
      </c>
      <c r="AF38" s="254">
        <v>5.3344791950912906E-2</v>
      </c>
      <c r="AG38" s="254">
        <v>4.9682821624521978E-2</v>
      </c>
      <c r="AH38" s="254">
        <v>5.3764026285855415E-2</v>
      </c>
      <c r="AI38" s="254">
        <v>4.219076976577707E-2</v>
      </c>
      <c r="AJ38" s="254">
        <v>4.219076976577707E-2</v>
      </c>
      <c r="AK38" s="254">
        <v>5.1833889866153893E-2</v>
      </c>
      <c r="AL38" s="254">
        <v>5.1833889866153893E-2</v>
      </c>
      <c r="AM38" s="254">
        <v>5.4606423593053455E-2</v>
      </c>
      <c r="AN38" s="254">
        <v>4.6031476259313697E-2</v>
      </c>
      <c r="AO38" s="254">
        <v>5.4883217335739198E-2</v>
      </c>
      <c r="AP38" s="254">
        <v>5.1833889866153893E-2</v>
      </c>
      <c r="AQ38" s="254">
        <v>5.1833889866153893E-2</v>
      </c>
      <c r="AR38" s="254">
        <v>5.1833889866153893E-2</v>
      </c>
      <c r="AS38" s="254">
        <v>5.1833889866153893E-2</v>
      </c>
      <c r="AT38" s="254">
        <v>5.1833889866153893E-2</v>
      </c>
      <c r="AU38" s="254">
        <v>5.1833889866153893E-2</v>
      </c>
      <c r="AV38" s="254">
        <v>5.1833889866153893E-2</v>
      </c>
      <c r="AW38" s="254">
        <v>5.1833889866153893E-2</v>
      </c>
      <c r="AX38" s="254">
        <v>5.1833889866153893E-2</v>
      </c>
      <c r="AY38" s="254">
        <v>5.1833889866153893E-2</v>
      </c>
      <c r="AZ38" s="254">
        <v>5.3222080779984138E-2</v>
      </c>
      <c r="BA38" s="254">
        <v>5.1833889866153893E-2</v>
      </c>
      <c r="BB38" s="254">
        <v>4.8933776095047454E-2</v>
      </c>
      <c r="BC38" s="254">
        <v>4.8933776095047454E-2</v>
      </c>
      <c r="BD38" s="254">
        <v>4.777314198228777E-2</v>
      </c>
      <c r="BE38" s="254">
        <v>4.6031476259313697E-2</v>
      </c>
      <c r="BF38" s="254">
        <v>4.6031476259313697E-2</v>
      </c>
      <c r="BG38" s="254">
        <v>5.4883217335739198E-2</v>
      </c>
      <c r="BH38" s="254">
        <v>5.473950091167068E-2</v>
      </c>
      <c r="BI38" s="254">
        <v>5.1833889866153893E-2</v>
      </c>
      <c r="BJ38" s="254">
        <v>5.1833889866153893E-2</v>
      </c>
      <c r="BK38" s="254">
        <v>5.1833889866153893E-2</v>
      </c>
      <c r="BL38" s="254">
        <v>5.1833889866153893E-2</v>
      </c>
      <c r="BM38" s="254">
        <v>5.1833889866153893E-2</v>
      </c>
      <c r="BN38" s="254">
        <v>5.1833889866153893E-2</v>
      </c>
      <c r="BO38" s="254">
        <v>5.1833889866153893E-2</v>
      </c>
      <c r="BP38" s="254">
        <v>5.1833889866153893E-2</v>
      </c>
      <c r="BQ38" s="254">
        <v>4.8933776095047454E-2</v>
      </c>
      <c r="BR38" s="254">
        <v>4.8933776095047454E-2</v>
      </c>
      <c r="BS38" s="254">
        <v>4.8933776095047454E-2</v>
      </c>
      <c r="BT38" s="254">
        <v>4.8933776095047454E-2</v>
      </c>
      <c r="BU38" s="254">
        <v>4.6031476259313697E-2</v>
      </c>
      <c r="BV38" s="254">
        <v>4.6031476259313697E-2</v>
      </c>
      <c r="BW38" s="254">
        <v>4.6031476259313697E-2</v>
      </c>
      <c r="BX38" s="254">
        <v>4.6031476259313697E-2</v>
      </c>
      <c r="BY38" s="254">
        <v>5.1833889866153893E-2</v>
      </c>
      <c r="BZ38" s="254">
        <v>4.74288290542626E-2</v>
      </c>
      <c r="CA38" s="254">
        <v>4.6031476259313697E-2</v>
      </c>
      <c r="CB38" s="254">
        <v>6.5058653996024063E-2</v>
      </c>
      <c r="CC38" s="254">
        <v>5.6418839026959322E-2</v>
      </c>
      <c r="CD38" s="254">
        <v>5.6418839026959322E-2</v>
      </c>
      <c r="CE38" s="254">
        <v>5.6418839026959322E-2</v>
      </c>
      <c r="CF38" s="254">
        <v>5.6418839026959322E-2</v>
      </c>
      <c r="CG38" s="254">
        <v>5.2060941542562134E-2</v>
      </c>
      <c r="CH38" s="254">
        <v>6.0811826764925803E-2</v>
      </c>
      <c r="CI38" s="254">
        <v>5.8608239478336932E-2</v>
      </c>
      <c r="CJ38" s="254">
        <v>5.8608239478336932E-2</v>
      </c>
      <c r="CK38" s="254">
        <v>6.1257638555382465E-2</v>
      </c>
      <c r="CL38" s="254">
        <v>5.6418839026959322E-2</v>
      </c>
      <c r="CM38" s="254">
        <v>5.4237986411098893E-2</v>
      </c>
      <c r="CN38" s="254">
        <v>5.9047605877874831E-2</v>
      </c>
      <c r="CO38" s="254">
        <v>5.6418839026959322E-2</v>
      </c>
      <c r="CP38" s="254">
        <v>5.2060941542562134E-2</v>
      </c>
      <c r="CQ38" s="254">
        <v>5.2899966463311854E-2</v>
      </c>
      <c r="CR38" s="254">
        <v>4.9468256624621398E-2</v>
      </c>
      <c r="CS38" s="254">
        <v>5.4798781340950287E-2</v>
      </c>
      <c r="CT38" s="254">
        <v>5.3344791950912906E-2</v>
      </c>
      <c r="CU38" s="254">
        <v>5.6655840092175058E-2</v>
      </c>
      <c r="CV38" s="254">
        <v>5.4944250119338456E-2</v>
      </c>
      <c r="CW38" s="254">
        <v>5.274365143062143E-2</v>
      </c>
      <c r="CX38" s="254">
        <v>5.5492017779334324E-2</v>
      </c>
      <c r="CY38" s="254">
        <v>5.2587437010378046E-2</v>
      </c>
      <c r="CZ38" s="254">
        <v>5.2587437010378046E-2</v>
      </c>
      <c r="DA38" s="254">
        <v>5.2587437010378046E-2</v>
      </c>
      <c r="DB38" s="254">
        <v>5.410626656357409E-2</v>
      </c>
      <c r="DC38" s="254">
        <v>5.6424192899265257E-2</v>
      </c>
      <c r="DD38" s="254">
        <v>5.410626656357409E-2</v>
      </c>
      <c r="DE38" s="254">
        <v>5.6269898424017306E-2</v>
      </c>
      <c r="DF38" s="254">
        <v>5.3344791950912906E-2</v>
      </c>
      <c r="DG38" s="254">
        <v>5.1187154470037077E-2</v>
      </c>
      <c r="DH38" s="254">
        <v>5.4872205742053648E-2</v>
      </c>
      <c r="DI38" s="254">
        <v>5.3344791950912906E-2</v>
      </c>
      <c r="DJ38" s="254">
        <v>5.410626656357409E-2</v>
      </c>
      <c r="DK38" s="254">
        <v>5.4872205742053648E-2</v>
      </c>
      <c r="DL38" s="254">
        <v>5.3344791950912906E-2</v>
      </c>
      <c r="DM38" s="254">
        <v>6.0015758015626197E-2</v>
      </c>
      <c r="DN38" s="254">
        <v>5.2587437010378046E-2</v>
      </c>
      <c r="DO38" s="254">
        <v>4.9027050178897635E-2</v>
      </c>
      <c r="DP38" s="254">
        <v>4.9901674320391498E-2</v>
      </c>
      <c r="DQ38" s="254">
        <v>4.5084817697776947E-2</v>
      </c>
      <c r="DR38" s="254">
        <v>4.5084817697776947E-2</v>
      </c>
      <c r="DS38" s="254">
        <v>5.5322480775567895E-2</v>
      </c>
      <c r="DT38" s="254">
        <v>5.1833889866153893E-2</v>
      </c>
      <c r="DU38" s="254">
        <v>5.1833889866153893E-2</v>
      </c>
      <c r="DV38" s="254">
        <v>5.1833889866153893E-2</v>
      </c>
      <c r="DW38" s="254">
        <v>5.1833889866153893E-2</v>
      </c>
      <c r="DX38" s="254">
        <v>5.1833889866153893E-2</v>
      </c>
      <c r="DY38" s="254">
        <v>5.9714670601342057E-2</v>
      </c>
      <c r="DZ38" s="254">
        <v>5.6274539541996571E-2</v>
      </c>
      <c r="EA38" s="254">
        <v>5.6480330592501016E-2</v>
      </c>
      <c r="EB38" s="254">
        <v>5.4268293987949079E-2</v>
      </c>
      <c r="EC38" s="254">
        <v>5.473950091167068E-2</v>
      </c>
      <c r="ED38" s="254">
        <v>5.3351116865023807E-2</v>
      </c>
      <c r="EE38" s="254">
        <v>5.473950091167068E-2</v>
      </c>
      <c r="EF38" s="254">
        <v>5.3576015720096848E-2</v>
      </c>
      <c r="EG38" s="254">
        <v>5.1833889866153893E-2</v>
      </c>
      <c r="EH38" s="254">
        <v>5.4606423593053455E-2</v>
      </c>
      <c r="EI38" s="254">
        <v>5.1833889866153893E-2</v>
      </c>
      <c r="EJ38" s="254">
        <v>5.1833889866153893E-2</v>
      </c>
      <c r="EK38" s="254">
        <v>5.1833889866153893E-2</v>
      </c>
      <c r="EL38" s="254">
        <v>5.1833889866153893E-2</v>
      </c>
      <c r="EM38" s="254">
        <v>5.1833889866153893E-2</v>
      </c>
      <c r="EN38" s="254">
        <v>5.1833889866153893E-2</v>
      </c>
      <c r="EO38" s="254">
        <v>5.1833889866153893E-2</v>
      </c>
      <c r="EP38" s="254">
        <v>5.1833889866153893E-2</v>
      </c>
      <c r="EQ38" s="254">
        <v>5.1833889866153893E-2</v>
      </c>
      <c r="ER38" s="254">
        <v>5.1833889866153893E-2</v>
      </c>
      <c r="ES38" s="254">
        <v>5.1833889866153893E-2</v>
      </c>
      <c r="ET38" s="254">
        <v>5.1833889866153893E-2</v>
      </c>
      <c r="EU38" s="254">
        <v>5.1833889866153893E-2</v>
      </c>
      <c r="EV38" s="254">
        <v>5.1833889866153893E-2</v>
      </c>
      <c r="EW38" s="254">
        <v>5.1833889866153893E-2</v>
      </c>
      <c r="EX38" s="254">
        <v>5.1833889866153893E-2</v>
      </c>
      <c r="EY38" s="254">
        <v>5.3222080779984138E-2</v>
      </c>
      <c r="EZ38" s="254">
        <v>5.1833889866153893E-2</v>
      </c>
      <c r="FA38" s="254">
        <v>5.1833889866153893E-2</v>
      </c>
      <c r="FB38" s="254">
        <v>5.1833889866153893E-2</v>
      </c>
      <c r="FC38" s="254">
        <v>5.1833889866153893E-2</v>
      </c>
      <c r="FD38" s="254">
        <v>5.1833889866153893E-2</v>
      </c>
      <c r="FE38" s="254">
        <v>5.1833889866153893E-2</v>
      </c>
      <c r="FF38" s="254">
        <v>5.1833889866153893E-2</v>
      </c>
      <c r="FG38" s="254">
        <v>5.1833889866153893E-2</v>
      </c>
      <c r="FH38" s="254">
        <v>5.1833889866153893E-2</v>
      </c>
      <c r="FI38" s="254">
        <v>5.1833889866153893E-2</v>
      </c>
      <c r="FJ38" s="254">
        <v>5.2389628957134393E-2</v>
      </c>
      <c r="FK38" s="254">
        <v>5.1833889866153893E-2</v>
      </c>
      <c r="FL38" s="254">
        <v>5.1833889866153893E-2</v>
      </c>
      <c r="FM38" s="254">
        <v>5.1833889866153893E-2</v>
      </c>
      <c r="FN38" s="254">
        <v>5.1833889866153893E-2</v>
      </c>
      <c r="FO38" s="254">
        <v>5.0094036760475857E-2</v>
      </c>
      <c r="FP38" s="254">
        <v>4.8933776095047454E-2</v>
      </c>
      <c r="FQ38" s="254">
        <v>4.8933776095047454E-2</v>
      </c>
      <c r="FR38" s="254">
        <v>4.8933776095047454E-2</v>
      </c>
      <c r="FS38" s="254">
        <v>4.8933776095047454E-2</v>
      </c>
      <c r="FT38" s="254">
        <v>4.8933776095047454E-2</v>
      </c>
      <c r="FU38" s="254">
        <v>4.8933776095047454E-2</v>
      </c>
      <c r="FV38" s="254">
        <v>4.8933776095047454E-2</v>
      </c>
      <c r="FW38" s="254">
        <v>4.8933776095047454E-2</v>
      </c>
      <c r="FX38" s="254">
        <v>4.8933776095047454E-2</v>
      </c>
      <c r="FY38" s="254">
        <v>4.753714829049871E-2</v>
      </c>
      <c r="FZ38" s="254">
        <v>5.0326520776703632E-2</v>
      </c>
      <c r="GA38" s="254">
        <v>4.3853209117196812E-2</v>
      </c>
      <c r="GB38" s="254">
        <v>5.4883217335739198E-2</v>
      </c>
      <c r="GC38" s="254">
        <v>5.4883217335739198E-2</v>
      </c>
      <c r="GD38" s="254">
        <v>5.4883217335739198E-2</v>
      </c>
      <c r="GE38" s="254">
        <v>5.473950091167068E-2</v>
      </c>
      <c r="GF38" s="254">
        <v>5.473950091167068E-2</v>
      </c>
      <c r="GG38" s="254">
        <v>5.1833889866153893E-2</v>
      </c>
      <c r="GH38" s="254">
        <v>5.1833889866153893E-2</v>
      </c>
      <c r="GI38" s="254">
        <v>5.1833889866153893E-2</v>
      </c>
      <c r="GJ38" s="254">
        <v>5.1833889866153893E-2</v>
      </c>
      <c r="GK38" s="254">
        <v>5.1833889866153893E-2</v>
      </c>
      <c r="GL38" s="254">
        <v>5.1833889866153893E-2</v>
      </c>
      <c r="GM38" s="254">
        <v>5.1833889866153893E-2</v>
      </c>
      <c r="GN38" s="254">
        <v>5.1833889866153893E-2</v>
      </c>
      <c r="GO38" s="254">
        <v>5.1833889866153893E-2</v>
      </c>
      <c r="GP38" s="254">
        <v>5.1833889866153893E-2</v>
      </c>
      <c r="GQ38" s="254">
        <v>5.1833889866153893E-2</v>
      </c>
      <c r="GR38" s="254">
        <v>5.1833889866153893E-2</v>
      </c>
      <c r="GS38" s="254">
        <v>5.1833889866153893E-2</v>
      </c>
      <c r="GT38" s="254">
        <v>5.1833889866153893E-2</v>
      </c>
      <c r="GU38" s="254">
        <v>5.1833889866153893E-2</v>
      </c>
      <c r="GV38" s="254">
        <v>5.1833889866153893E-2</v>
      </c>
      <c r="GW38" s="254">
        <v>5.1833889866153893E-2</v>
      </c>
      <c r="GX38" s="254">
        <v>5.1833889866153893E-2</v>
      </c>
      <c r="GY38" s="254">
        <v>5.1833889866153893E-2</v>
      </c>
      <c r="GZ38" s="254">
        <v>5.1833889866153893E-2</v>
      </c>
      <c r="HA38" s="254">
        <v>5.1833889866153893E-2</v>
      </c>
      <c r="HB38" s="254">
        <v>5.1833889866153893E-2</v>
      </c>
      <c r="HC38" s="254">
        <v>4.8933776095047454E-2</v>
      </c>
      <c r="HD38" s="254">
        <v>4.8933776095047454E-2</v>
      </c>
      <c r="HE38" s="254">
        <v>4.8933776095047454E-2</v>
      </c>
      <c r="HF38" s="254">
        <v>5.7663008837560259E-2</v>
      </c>
      <c r="HG38" s="254">
        <v>5.1833889866153893E-2</v>
      </c>
      <c r="HH38" s="254">
        <v>5.1833889866153893E-2</v>
      </c>
      <c r="HI38" s="254">
        <v>4.6031476259313697E-2</v>
      </c>
      <c r="HJ38" s="254">
        <v>4.8933776095047454E-2</v>
      </c>
      <c r="HK38" s="254">
        <v>6.154896851015601E-2</v>
      </c>
      <c r="HL38" s="254">
        <v>5.8772284402128117E-2</v>
      </c>
      <c r="HM38" s="254">
        <v>5.6596926219128596E-2</v>
      </c>
      <c r="HN38" s="254">
        <v>5.572908869197235E-2</v>
      </c>
      <c r="HO38" s="254">
        <v>6.2517495583917837E-2</v>
      </c>
      <c r="HP38" s="254">
        <v>5.5605462929761984E-2</v>
      </c>
      <c r="HQ38" s="254">
        <v>5.2469332170676175E-2</v>
      </c>
      <c r="HR38" s="254">
        <v>4.8154670584483528E-2</v>
      </c>
      <c r="HS38" s="254">
        <v>5.6418839026959322E-2</v>
      </c>
      <c r="HT38" s="254">
        <v>6.3906745891916694E-2</v>
      </c>
      <c r="HU38" s="254">
        <v>6.3021535690743979E-2</v>
      </c>
      <c r="HV38" s="254">
        <v>6.0811826764925803E-2</v>
      </c>
      <c r="HW38" s="254">
        <v>5.9488272452942415E-2</v>
      </c>
      <c r="HX38" s="254">
        <v>5.8608239478336932E-2</v>
      </c>
      <c r="HY38" s="254">
        <v>5.6418839026959322E-2</v>
      </c>
      <c r="HZ38" s="254">
        <v>5.6418839026959322E-2</v>
      </c>
      <c r="IA38" s="254">
        <v>5.6418839026959322E-2</v>
      </c>
      <c r="IB38" s="254">
        <v>5.6418839026959322E-2</v>
      </c>
      <c r="IC38" s="254">
        <v>5.4237986411098893E-2</v>
      </c>
      <c r="ID38" s="254">
        <v>5.2060941542562134E-2</v>
      </c>
      <c r="IE38" s="254">
        <v>5.2060941542562134E-2</v>
      </c>
      <c r="IF38" s="254">
        <v>5.8608239478336932E-2</v>
      </c>
      <c r="IG38" s="254">
        <v>5.8608239478336932E-2</v>
      </c>
      <c r="IH38" s="254">
        <v>5.8608239478336932E-2</v>
      </c>
      <c r="II38" s="254">
        <v>5.6418839026959322E-2</v>
      </c>
      <c r="IJ38" s="254">
        <v>5.6418839026959322E-2</v>
      </c>
      <c r="IK38" s="254">
        <v>5.4237986411098893E-2</v>
      </c>
      <c r="IL38" s="254">
        <v>5.2060941542562134E-2</v>
      </c>
      <c r="IM38" s="254">
        <v>6.0811826764925803E-2</v>
      </c>
      <c r="IN38" s="254">
        <v>5.5038732293099635E-2</v>
      </c>
      <c r="IO38" s="254">
        <v>5.8244804008222406E-2</v>
      </c>
      <c r="IP38" s="254">
        <v>5.1424838167569931E-2</v>
      </c>
      <c r="IQ38" s="254">
        <v>4.9665060729845223E-2</v>
      </c>
      <c r="IR38" s="254">
        <v>5.4538648361182496E-2</v>
      </c>
      <c r="IS38" s="254">
        <v>5.410626656357409E-2</v>
      </c>
      <c r="IT38" s="254">
        <v>5.473950091167068E-2</v>
      </c>
      <c r="IU38" s="254">
        <v>5.1833889866153893E-2</v>
      </c>
      <c r="IV38" s="254">
        <v>4.6031476259313697E-2</v>
      </c>
      <c r="IW38" s="254">
        <v>5.6418839026959322E-2</v>
      </c>
      <c r="IX38" s="254">
        <v>5.8608239478336932E-2</v>
      </c>
      <c r="IY38" s="254">
        <v>5.473950091167068E-2</v>
      </c>
      <c r="IZ38" s="254">
        <v>5.1833889866153893E-2</v>
      </c>
      <c r="JA38" s="254">
        <v>5.1833889866153893E-2</v>
      </c>
      <c r="JB38" s="254">
        <v>5.4606423593053455E-2</v>
      </c>
      <c r="JC38" s="254">
        <v>5.6418839026959322E-2</v>
      </c>
      <c r="JD38" s="254">
        <v>5.6418839026959322E-2</v>
      </c>
      <c r="JE38" s="254">
        <v>5.6418839026959322E-2</v>
      </c>
      <c r="JF38" s="254">
        <v>6.3021535690743979E-2</v>
      </c>
      <c r="JG38" s="254">
        <v>5.7822594890720058E-2</v>
      </c>
      <c r="JH38" s="254">
        <v>5.4872205742053648E-2</v>
      </c>
      <c r="JI38" s="254">
        <v>5.410626656357409E-2</v>
      </c>
      <c r="JJ38" s="254">
        <v>5.473950091167068E-2</v>
      </c>
      <c r="JK38" s="254">
        <v>5.1833889866153893E-2</v>
      </c>
      <c r="JL38" s="254">
        <v>5.1833889866153893E-2</v>
      </c>
      <c r="JM38" s="254">
        <v>5.1833889866153893E-2</v>
      </c>
      <c r="JN38" s="254">
        <v>5.1833889866153893E-2</v>
      </c>
      <c r="JO38" s="254">
        <v>5.1833889866153893E-2</v>
      </c>
      <c r="JP38" s="254">
        <v>5.1833889866153893E-2</v>
      </c>
      <c r="JQ38" s="254">
        <v>5.1833889866153893E-2</v>
      </c>
      <c r="JR38" s="254">
        <v>5.1833889866153893E-2</v>
      </c>
      <c r="JS38" s="254">
        <v>5.1833889866153893E-2</v>
      </c>
      <c r="JT38" s="254">
        <v>5.7347105207418592E-2</v>
      </c>
      <c r="JU38" s="254">
        <v>6.0690322027315391E-2</v>
      </c>
      <c r="JV38" s="254">
        <v>5.6418839026959322E-2</v>
      </c>
      <c r="JW38" s="254">
        <v>5.8608239478336932E-2</v>
      </c>
      <c r="JX38" s="254">
        <v>5.6418839026959322E-2</v>
      </c>
      <c r="JY38" s="254">
        <v>5.6418839026959322E-2</v>
      </c>
      <c r="JZ38" s="254">
        <v>6.0811826764925803E-2</v>
      </c>
      <c r="KA38" s="254">
        <v>6.0811826764925803E-2</v>
      </c>
      <c r="KB38" s="254">
        <v>5.8608239478336932E-2</v>
      </c>
      <c r="KC38" s="254">
        <v>5.8608239478336932E-2</v>
      </c>
      <c r="KD38" s="254">
        <v>5.6418839026959322E-2</v>
      </c>
      <c r="KE38" s="254">
        <v>6.0811826764925803E-2</v>
      </c>
      <c r="KF38" s="254">
        <v>5.4068115172240194E-2</v>
      </c>
      <c r="KG38" s="254">
        <v>5.4068115172240194E-2</v>
      </c>
    </row>
    <row r="39" spans="17:293" x14ac:dyDescent="0.35">
      <c r="Q39" s="255">
        <v>7.3999999999999899E-2</v>
      </c>
      <c r="R39" s="251">
        <f t="shared" si="20"/>
        <v>5.3038467652123777E-2</v>
      </c>
      <c r="S39" s="198"/>
      <c r="T39" s="251">
        <v>5.6479037504123142E-2</v>
      </c>
      <c r="V39" s="251">
        <f t="shared" si="21"/>
        <v>-3.4405698519993644E-3</v>
      </c>
      <c r="Z39" s="253">
        <v>7.3999999999999899E-2</v>
      </c>
      <c r="AA39" s="254">
        <v>5.3920971021630182E-2</v>
      </c>
      <c r="AB39" s="254">
        <v>5.4981997930090065E-2</v>
      </c>
      <c r="AC39" s="254">
        <v>5.3831463915865907E-2</v>
      </c>
      <c r="AD39" s="254">
        <v>5.4364452115929218E-2</v>
      </c>
      <c r="AE39" s="254">
        <v>5.5125892639052987E-2</v>
      </c>
      <c r="AF39" s="254">
        <v>5.4364452115929218E-2</v>
      </c>
      <c r="AG39" s="254">
        <v>5.0708448191020494E-2</v>
      </c>
      <c r="AH39" s="254">
        <v>5.4779384571765011E-2</v>
      </c>
      <c r="AI39" s="254">
        <v>4.3226976157466623E-2</v>
      </c>
      <c r="AJ39" s="254">
        <v>4.3226976157466623E-2</v>
      </c>
      <c r="AK39" s="254">
        <v>5.2854116101803905E-2</v>
      </c>
      <c r="AL39" s="254">
        <v>5.2854116101803905E-2</v>
      </c>
      <c r="AM39" s="254">
        <v>5.5618542911851865E-2</v>
      </c>
      <c r="AN39" s="254">
        <v>4.7063702840980604E-2</v>
      </c>
      <c r="AO39" s="254">
        <v>5.5901460576077033E-2</v>
      </c>
      <c r="AP39" s="254">
        <v>5.2854116101803905E-2</v>
      </c>
      <c r="AQ39" s="254">
        <v>5.2854116101803905E-2</v>
      </c>
      <c r="AR39" s="254">
        <v>5.2854116101803905E-2</v>
      </c>
      <c r="AS39" s="254">
        <v>5.2854116101803905E-2</v>
      </c>
      <c r="AT39" s="254">
        <v>5.2854116101803905E-2</v>
      </c>
      <c r="AU39" s="254">
        <v>5.2854116101803905E-2</v>
      </c>
      <c r="AV39" s="254">
        <v>5.2854116101803905E-2</v>
      </c>
      <c r="AW39" s="254">
        <v>5.2854116101803905E-2</v>
      </c>
      <c r="AX39" s="254">
        <v>5.2854116101803905E-2</v>
      </c>
      <c r="AY39" s="254">
        <v>5.2854116101803905E-2</v>
      </c>
      <c r="AZ39" s="254">
        <v>5.4238241134157317E-2</v>
      </c>
      <c r="BA39" s="254">
        <v>5.2854116101803905E-2</v>
      </c>
      <c r="BB39" s="254">
        <v>4.9959964748622632E-2</v>
      </c>
      <c r="BC39" s="254">
        <v>4.9959964748622632E-2</v>
      </c>
      <c r="BD39" s="254">
        <v>4.8801738233440695E-2</v>
      </c>
      <c r="BE39" s="254">
        <v>4.7063702840980604E-2</v>
      </c>
      <c r="BF39" s="254">
        <v>4.7063702840980604E-2</v>
      </c>
      <c r="BG39" s="254">
        <v>5.5901460576077033E-2</v>
      </c>
      <c r="BH39" s="254">
        <v>5.5754344880673212E-2</v>
      </c>
      <c r="BI39" s="254">
        <v>5.2854116101803905E-2</v>
      </c>
      <c r="BJ39" s="254">
        <v>5.2854116101803905E-2</v>
      </c>
      <c r="BK39" s="254">
        <v>5.2854116101803905E-2</v>
      </c>
      <c r="BL39" s="254">
        <v>5.2854116101803905E-2</v>
      </c>
      <c r="BM39" s="254">
        <v>5.2854116101803905E-2</v>
      </c>
      <c r="BN39" s="254">
        <v>5.2854116101803905E-2</v>
      </c>
      <c r="BO39" s="254">
        <v>5.2854116101803905E-2</v>
      </c>
      <c r="BP39" s="254">
        <v>5.2854116101803905E-2</v>
      </c>
      <c r="BQ39" s="254">
        <v>4.9959964748622632E-2</v>
      </c>
      <c r="BR39" s="254">
        <v>4.9959964748622632E-2</v>
      </c>
      <c r="BS39" s="254">
        <v>4.9959964748622632E-2</v>
      </c>
      <c r="BT39" s="254">
        <v>4.9959964748622632E-2</v>
      </c>
      <c r="BU39" s="254">
        <v>4.7063702840980604E-2</v>
      </c>
      <c r="BV39" s="254">
        <v>4.7063702840980604E-2</v>
      </c>
      <c r="BW39" s="254">
        <v>4.7063702840980604E-2</v>
      </c>
      <c r="BX39" s="254">
        <v>4.7063702840980604E-2</v>
      </c>
      <c r="BY39" s="254">
        <v>5.2854116101803905E-2</v>
      </c>
      <c r="BZ39" s="254">
        <v>4.845691350074377E-2</v>
      </c>
      <c r="CA39" s="254">
        <v>4.7063702840980604E-2</v>
      </c>
      <c r="CB39" s="254">
        <v>6.6066289252359356E-2</v>
      </c>
      <c r="CC39" s="254">
        <v>5.7439311640788526E-2</v>
      </c>
      <c r="CD39" s="254">
        <v>5.7439311640788526E-2</v>
      </c>
      <c r="CE39" s="254">
        <v>5.7439311640788526E-2</v>
      </c>
      <c r="CF39" s="254">
        <v>5.7439311640788526E-2</v>
      </c>
      <c r="CG39" s="254">
        <v>5.3090231489099748E-2</v>
      </c>
      <c r="CH39" s="254">
        <v>6.1825394440629289E-2</v>
      </c>
      <c r="CI39" s="254">
        <v>5.9624968693694269E-2</v>
      </c>
      <c r="CJ39" s="254">
        <v>5.9624968693694269E-2</v>
      </c>
      <c r="CK39" s="254">
        <v>6.2267599752512393E-2</v>
      </c>
      <c r="CL39" s="254">
        <v>5.7439311640788526E-2</v>
      </c>
      <c r="CM39" s="254">
        <v>5.526268568896997E-2</v>
      </c>
      <c r="CN39" s="254">
        <v>6.0063652393156364E-2</v>
      </c>
      <c r="CO39" s="254">
        <v>5.7439311640788526E-2</v>
      </c>
      <c r="CP39" s="254">
        <v>5.3090231489099748E-2</v>
      </c>
      <c r="CQ39" s="254">
        <v>5.3920971021630182E-2</v>
      </c>
      <c r="CR39" s="254">
        <v>5.0491188006956955E-2</v>
      </c>
      <c r="CS39" s="254">
        <v>5.5818063605299839E-2</v>
      </c>
      <c r="CT39" s="254">
        <v>5.4364452115929218E-2</v>
      </c>
      <c r="CU39" s="254">
        <v>5.7671070129074353E-2</v>
      </c>
      <c r="CV39" s="254">
        <v>5.596099958967371E-2</v>
      </c>
      <c r="CW39" s="254">
        <v>5.3744443044537293E-2</v>
      </c>
      <c r="CX39" s="254">
        <v>5.6508381486440662E-2</v>
      </c>
      <c r="CY39" s="254">
        <v>5.3607295042496617E-2</v>
      </c>
      <c r="CZ39" s="254">
        <v>5.3607295042496617E-2</v>
      </c>
      <c r="DA39" s="254">
        <v>5.3607295042496617E-2</v>
      </c>
      <c r="DB39" s="254">
        <v>5.5125892639052987E-2</v>
      </c>
      <c r="DC39" s="254">
        <v>5.7439322395875791E-2</v>
      </c>
      <c r="DD39" s="254">
        <v>5.5125892639052987E-2</v>
      </c>
      <c r="DE39" s="254">
        <v>5.7284961135221746E-2</v>
      </c>
      <c r="DF39" s="254">
        <v>5.4364452115929218E-2</v>
      </c>
      <c r="DG39" s="254">
        <v>5.2211882052523251E-2</v>
      </c>
      <c r="DH39" s="254">
        <v>5.5891958112917806E-2</v>
      </c>
      <c r="DI39" s="254">
        <v>5.4364452115929218E-2</v>
      </c>
      <c r="DJ39" s="254">
        <v>5.5125892639052987E-2</v>
      </c>
      <c r="DK39" s="254">
        <v>5.5891958112917806E-2</v>
      </c>
      <c r="DL39" s="254">
        <v>5.4364452115929218E-2</v>
      </c>
      <c r="DM39" s="254">
        <v>6.1028370365979301E-2</v>
      </c>
      <c r="DN39" s="254">
        <v>5.3607295042496617E-2</v>
      </c>
      <c r="DO39" s="254">
        <v>5.0057051484163395E-2</v>
      </c>
      <c r="DP39" s="254">
        <v>5.0923802304047472E-2</v>
      </c>
      <c r="DQ39" s="254">
        <v>4.6114921944549137E-2</v>
      </c>
      <c r="DR39" s="254">
        <v>4.6114921944549137E-2</v>
      </c>
      <c r="DS39" s="254">
        <v>5.6336367504438378E-2</v>
      </c>
      <c r="DT39" s="254">
        <v>5.2854116101803905E-2</v>
      </c>
      <c r="DU39" s="254">
        <v>5.2854116101803905E-2</v>
      </c>
      <c r="DV39" s="254">
        <v>5.2854116101803905E-2</v>
      </c>
      <c r="DW39" s="254">
        <v>5.2854116101803905E-2</v>
      </c>
      <c r="DX39" s="254">
        <v>5.2854116101803905E-2</v>
      </c>
      <c r="DY39" s="254">
        <v>6.0711165330112449E-2</v>
      </c>
      <c r="DZ39" s="254">
        <v>5.728885978185505E-2</v>
      </c>
      <c r="EA39" s="254">
        <v>5.7476674629057145E-2</v>
      </c>
      <c r="EB39" s="254">
        <v>5.5286706741842329E-2</v>
      </c>
      <c r="EC39" s="254">
        <v>5.5754344880673212E-2</v>
      </c>
      <c r="ED39" s="254">
        <v>5.4370005885172823E-2</v>
      </c>
      <c r="EE39" s="254">
        <v>5.5754344880673212E-2</v>
      </c>
      <c r="EF39" s="254">
        <v>5.4592923076713928E-2</v>
      </c>
      <c r="EG39" s="254">
        <v>5.2854116101803905E-2</v>
      </c>
      <c r="EH39" s="254">
        <v>5.5618542911851865E-2</v>
      </c>
      <c r="EI39" s="254">
        <v>5.2854116101803905E-2</v>
      </c>
      <c r="EJ39" s="254">
        <v>5.2854116101803905E-2</v>
      </c>
      <c r="EK39" s="254">
        <v>5.2854116101803905E-2</v>
      </c>
      <c r="EL39" s="254">
        <v>5.2854116101803905E-2</v>
      </c>
      <c r="EM39" s="254">
        <v>5.2854116101803905E-2</v>
      </c>
      <c r="EN39" s="254">
        <v>5.2854116101803905E-2</v>
      </c>
      <c r="EO39" s="254">
        <v>5.2854116101803905E-2</v>
      </c>
      <c r="EP39" s="254">
        <v>5.2854116101803905E-2</v>
      </c>
      <c r="EQ39" s="254">
        <v>5.2854116101803905E-2</v>
      </c>
      <c r="ER39" s="254">
        <v>5.2854116101803905E-2</v>
      </c>
      <c r="ES39" s="254">
        <v>5.2854116101803905E-2</v>
      </c>
      <c r="ET39" s="254">
        <v>5.2854116101803905E-2</v>
      </c>
      <c r="EU39" s="254">
        <v>5.2854116101803905E-2</v>
      </c>
      <c r="EV39" s="254">
        <v>5.2854116101803905E-2</v>
      </c>
      <c r="EW39" s="254">
        <v>5.2854116101803905E-2</v>
      </c>
      <c r="EX39" s="254">
        <v>5.2854116101803905E-2</v>
      </c>
      <c r="EY39" s="254">
        <v>5.4238241134157317E-2</v>
      </c>
      <c r="EZ39" s="254">
        <v>5.2854116101803905E-2</v>
      </c>
      <c r="FA39" s="254">
        <v>5.2854116101803905E-2</v>
      </c>
      <c r="FB39" s="254">
        <v>5.2854116101803905E-2</v>
      </c>
      <c r="FC39" s="254">
        <v>5.2854116101803905E-2</v>
      </c>
      <c r="FD39" s="254">
        <v>5.2854116101803905E-2</v>
      </c>
      <c r="FE39" s="254">
        <v>5.2854116101803905E-2</v>
      </c>
      <c r="FF39" s="254">
        <v>5.2854116101803905E-2</v>
      </c>
      <c r="FG39" s="254">
        <v>5.2854116101803905E-2</v>
      </c>
      <c r="FH39" s="254">
        <v>5.2854116101803905E-2</v>
      </c>
      <c r="FI39" s="254">
        <v>5.2854116101803905E-2</v>
      </c>
      <c r="FJ39" s="254">
        <v>5.3408225849552293E-2</v>
      </c>
      <c r="FK39" s="254">
        <v>5.2854116101803905E-2</v>
      </c>
      <c r="FL39" s="254">
        <v>5.2854116101803905E-2</v>
      </c>
      <c r="FM39" s="254">
        <v>5.2854116101803905E-2</v>
      </c>
      <c r="FN39" s="254">
        <v>5.2854116101803905E-2</v>
      </c>
      <c r="FO39" s="254">
        <v>5.1117827885181155E-2</v>
      </c>
      <c r="FP39" s="254">
        <v>4.9959964748622632E-2</v>
      </c>
      <c r="FQ39" s="254">
        <v>4.9959964748622632E-2</v>
      </c>
      <c r="FR39" s="254">
        <v>4.9959964748622632E-2</v>
      </c>
      <c r="FS39" s="254">
        <v>4.9959964748622632E-2</v>
      </c>
      <c r="FT39" s="254">
        <v>4.9959964748622632E-2</v>
      </c>
      <c r="FU39" s="254">
        <v>4.9959964748622632E-2</v>
      </c>
      <c r="FV39" s="254">
        <v>4.9959964748622632E-2</v>
      </c>
      <c r="FW39" s="254">
        <v>4.9959964748622632E-2</v>
      </c>
      <c r="FX39" s="254">
        <v>4.9959964748622632E-2</v>
      </c>
      <c r="FY39" s="254">
        <v>4.8567465959008516E-2</v>
      </c>
      <c r="FZ39" s="254">
        <v>5.1348605609798925E-2</v>
      </c>
      <c r="GA39" s="254">
        <v>4.4859724531954859E-2</v>
      </c>
      <c r="GB39" s="254">
        <v>5.5901460576077033E-2</v>
      </c>
      <c r="GC39" s="254">
        <v>5.5901460576077033E-2</v>
      </c>
      <c r="GD39" s="254">
        <v>5.5901460576077033E-2</v>
      </c>
      <c r="GE39" s="254">
        <v>5.5754344880673212E-2</v>
      </c>
      <c r="GF39" s="254">
        <v>5.5754344880673212E-2</v>
      </c>
      <c r="GG39" s="254">
        <v>5.2854116101803905E-2</v>
      </c>
      <c r="GH39" s="254">
        <v>5.2854116101803905E-2</v>
      </c>
      <c r="GI39" s="254">
        <v>5.2854116101803905E-2</v>
      </c>
      <c r="GJ39" s="254">
        <v>5.2854116101803905E-2</v>
      </c>
      <c r="GK39" s="254">
        <v>5.2854116101803905E-2</v>
      </c>
      <c r="GL39" s="254">
        <v>5.2854116101803905E-2</v>
      </c>
      <c r="GM39" s="254">
        <v>5.2854116101803905E-2</v>
      </c>
      <c r="GN39" s="254">
        <v>5.2854116101803905E-2</v>
      </c>
      <c r="GO39" s="254">
        <v>5.2854116101803905E-2</v>
      </c>
      <c r="GP39" s="254">
        <v>5.2854116101803905E-2</v>
      </c>
      <c r="GQ39" s="254">
        <v>5.2854116101803905E-2</v>
      </c>
      <c r="GR39" s="254">
        <v>5.2854116101803905E-2</v>
      </c>
      <c r="GS39" s="254">
        <v>5.2854116101803905E-2</v>
      </c>
      <c r="GT39" s="254">
        <v>5.2854116101803905E-2</v>
      </c>
      <c r="GU39" s="254">
        <v>5.2854116101803905E-2</v>
      </c>
      <c r="GV39" s="254">
        <v>5.2854116101803905E-2</v>
      </c>
      <c r="GW39" s="254">
        <v>5.2854116101803905E-2</v>
      </c>
      <c r="GX39" s="254">
        <v>5.2854116101803905E-2</v>
      </c>
      <c r="GY39" s="254">
        <v>5.2854116101803905E-2</v>
      </c>
      <c r="GZ39" s="254">
        <v>5.2854116101803905E-2</v>
      </c>
      <c r="HA39" s="254">
        <v>5.2854116101803905E-2</v>
      </c>
      <c r="HB39" s="254">
        <v>5.2854116101803905E-2</v>
      </c>
      <c r="HC39" s="254">
        <v>4.9959964748622632E-2</v>
      </c>
      <c r="HD39" s="254">
        <v>4.9959964748622632E-2</v>
      </c>
      <c r="HE39" s="254">
        <v>4.9959964748622632E-2</v>
      </c>
      <c r="HF39" s="254">
        <v>5.8673464113049745E-2</v>
      </c>
      <c r="HG39" s="254">
        <v>5.2854116101803905E-2</v>
      </c>
      <c r="HH39" s="254">
        <v>5.2854116101803905E-2</v>
      </c>
      <c r="HI39" s="254">
        <v>4.7063702840980604E-2</v>
      </c>
      <c r="HJ39" s="254">
        <v>4.9959964748622632E-2</v>
      </c>
      <c r="HK39" s="254">
        <v>6.2559056798636492E-2</v>
      </c>
      <c r="HL39" s="254">
        <v>5.9783983315597755E-2</v>
      </c>
      <c r="HM39" s="254">
        <v>5.7612582224543907E-2</v>
      </c>
      <c r="HN39" s="254">
        <v>5.6746464058585966E-2</v>
      </c>
      <c r="HO39" s="254">
        <v>6.3523306728901829E-2</v>
      </c>
      <c r="HP39" s="254">
        <v>5.6621028969961129E-2</v>
      </c>
      <c r="HQ39" s="254">
        <v>5.3490190027031925E-2</v>
      </c>
      <c r="HR39" s="254">
        <v>4.9186241970225808E-2</v>
      </c>
      <c r="HS39" s="254">
        <v>5.7439311640788526E-2</v>
      </c>
      <c r="HT39" s="254">
        <v>6.4915987850819645E-2</v>
      </c>
      <c r="HU39" s="254">
        <v>6.4032013574700786E-2</v>
      </c>
      <c r="HV39" s="254">
        <v>6.1825394440629289E-2</v>
      </c>
      <c r="HW39" s="254">
        <v>6.0503693974459649E-2</v>
      </c>
      <c r="HX39" s="254">
        <v>5.9624968693694269E-2</v>
      </c>
      <c r="HY39" s="254">
        <v>5.7439311640788526E-2</v>
      </c>
      <c r="HZ39" s="254">
        <v>5.7439311640788526E-2</v>
      </c>
      <c r="IA39" s="254">
        <v>5.7439311640788526E-2</v>
      </c>
      <c r="IB39" s="254">
        <v>5.7439311640788526E-2</v>
      </c>
      <c r="IC39" s="254">
        <v>5.526268568896997E-2</v>
      </c>
      <c r="ID39" s="254">
        <v>5.3090231489099748E-2</v>
      </c>
      <c r="IE39" s="254">
        <v>5.3090231489099748E-2</v>
      </c>
      <c r="IF39" s="254">
        <v>5.9624968693694269E-2</v>
      </c>
      <c r="IG39" s="254">
        <v>5.9624968693694269E-2</v>
      </c>
      <c r="IH39" s="254">
        <v>5.9624968693694269E-2</v>
      </c>
      <c r="II39" s="254">
        <v>5.7439311640788526E-2</v>
      </c>
      <c r="IJ39" s="254">
        <v>5.7439311640788526E-2</v>
      </c>
      <c r="IK39" s="254">
        <v>5.526268568896997E-2</v>
      </c>
      <c r="IL39" s="254">
        <v>5.3090231489099748E-2</v>
      </c>
      <c r="IM39" s="254">
        <v>6.1825394440629289E-2</v>
      </c>
      <c r="IN39" s="254">
        <v>5.603556405560961E-2</v>
      </c>
      <c r="IO39" s="254">
        <v>5.924151464859384E-2</v>
      </c>
      <c r="IP39" s="254">
        <v>5.2423031843730428E-2</v>
      </c>
      <c r="IQ39" s="254">
        <v>5.0552530528948703E-2</v>
      </c>
      <c r="IR39" s="254">
        <v>5.5536335308034035E-2</v>
      </c>
      <c r="IS39" s="254">
        <v>5.5125892639052987E-2</v>
      </c>
      <c r="IT39" s="254">
        <v>5.5754344880673212E-2</v>
      </c>
      <c r="IU39" s="254">
        <v>5.2854116101803905E-2</v>
      </c>
      <c r="IV39" s="254">
        <v>4.7063702840980604E-2</v>
      </c>
      <c r="IW39" s="254">
        <v>5.7439311640788526E-2</v>
      </c>
      <c r="IX39" s="254">
        <v>5.9624968693694269E-2</v>
      </c>
      <c r="IY39" s="254">
        <v>5.5754344880673212E-2</v>
      </c>
      <c r="IZ39" s="254">
        <v>5.2854116101803905E-2</v>
      </c>
      <c r="JA39" s="254">
        <v>5.2854116101803905E-2</v>
      </c>
      <c r="JB39" s="254">
        <v>5.5618542911851865E-2</v>
      </c>
      <c r="JC39" s="254">
        <v>5.7439311640788526E-2</v>
      </c>
      <c r="JD39" s="254">
        <v>5.7439311640788526E-2</v>
      </c>
      <c r="JE39" s="254">
        <v>5.7439311640788526E-2</v>
      </c>
      <c r="JF39" s="254">
        <v>6.4032013574700786E-2</v>
      </c>
      <c r="JG39" s="254">
        <v>5.8838596546005872E-2</v>
      </c>
      <c r="JH39" s="254">
        <v>5.5891958112917806E-2</v>
      </c>
      <c r="JI39" s="254">
        <v>5.5125892639052987E-2</v>
      </c>
      <c r="JJ39" s="254">
        <v>5.5754344880673212E-2</v>
      </c>
      <c r="JK39" s="254">
        <v>5.2854116101803905E-2</v>
      </c>
      <c r="JL39" s="254">
        <v>5.2854116101803905E-2</v>
      </c>
      <c r="JM39" s="254">
        <v>5.2854116101803905E-2</v>
      </c>
      <c r="JN39" s="254">
        <v>5.2854116101803905E-2</v>
      </c>
      <c r="JO39" s="254">
        <v>5.2854116101803905E-2</v>
      </c>
      <c r="JP39" s="254">
        <v>5.2854116101803905E-2</v>
      </c>
      <c r="JQ39" s="254">
        <v>5.2854116101803905E-2</v>
      </c>
      <c r="JR39" s="254">
        <v>5.2854116101803905E-2</v>
      </c>
      <c r="JS39" s="254">
        <v>5.2854116101803905E-2</v>
      </c>
      <c r="JT39" s="254">
        <v>5.8218797801909528E-2</v>
      </c>
      <c r="JU39" s="254">
        <v>6.155294460459193E-2</v>
      </c>
      <c r="JV39" s="254">
        <v>5.7439311640788526E-2</v>
      </c>
      <c r="JW39" s="254">
        <v>5.9624968693694269E-2</v>
      </c>
      <c r="JX39" s="254">
        <v>5.7439311640788526E-2</v>
      </c>
      <c r="JY39" s="254">
        <v>5.7439311640788526E-2</v>
      </c>
      <c r="JZ39" s="254">
        <v>6.1825394440629289E-2</v>
      </c>
      <c r="KA39" s="254">
        <v>6.1825394440629289E-2</v>
      </c>
      <c r="KB39" s="254">
        <v>5.9624968693694269E-2</v>
      </c>
      <c r="KC39" s="254">
        <v>5.9624968693694269E-2</v>
      </c>
      <c r="KD39" s="254">
        <v>5.7439311640788526E-2</v>
      </c>
      <c r="KE39" s="254">
        <v>6.1825394440629289E-2</v>
      </c>
      <c r="KF39" s="254">
        <v>5.5060108979743561E-2</v>
      </c>
      <c r="KG39" s="254">
        <v>5.5060108979743561E-2</v>
      </c>
    </row>
    <row r="40" spans="17:293" x14ac:dyDescent="0.35">
      <c r="Q40" s="255">
        <v>7.4999999999999803E-2</v>
      </c>
      <c r="R40" s="251">
        <f t="shared" si="20"/>
        <v>5.4060739429621092E-2</v>
      </c>
      <c r="S40" s="198"/>
      <c r="T40" s="251">
        <v>5.7485894338681578E-2</v>
      </c>
      <c r="V40" s="251">
        <f t="shared" si="21"/>
        <v>-3.4251549090604863E-3</v>
      </c>
      <c r="Z40" s="253">
        <v>7.4999999999999803E-2</v>
      </c>
      <c r="AA40" s="254">
        <v>5.4941869734614013E-2</v>
      </c>
      <c r="AB40" s="254">
        <v>5.5999261440809134E-2</v>
      </c>
      <c r="AC40" s="254">
        <v>5.4853869959512247E-2</v>
      </c>
      <c r="AD40" s="254">
        <v>5.5384009407760448E-2</v>
      </c>
      <c r="AE40" s="254">
        <v>5.6145420320017791E-2</v>
      </c>
      <c r="AF40" s="254">
        <v>5.5384009407760448E-2</v>
      </c>
      <c r="AG40" s="254">
        <v>5.1733939798226825E-2</v>
      </c>
      <c r="AH40" s="254">
        <v>5.5794649036205568E-2</v>
      </c>
      <c r="AI40" s="254">
        <v>4.4262982295369291E-2</v>
      </c>
      <c r="AJ40" s="254">
        <v>4.4262982295369291E-2</v>
      </c>
      <c r="AK40" s="254">
        <v>5.3874229077242264E-2</v>
      </c>
      <c r="AL40" s="254">
        <v>5.3874229077242264E-2</v>
      </c>
      <c r="AM40" s="254">
        <v>5.6630580090296201E-2</v>
      </c>
      <c r="AN40" s="254">
        <v>4.8095760483265249E-2</v>
      </c>
      <c r="AO40" s="254">
        <v>5.6919609213388789E-2</v>
      </c>
      <c r="AP40" s="254">
        <v>5.3874229077242264E-2</v>
      </c>
      <c r="AQ40" s="254">
        <v>5.3874229077242264E-2</v>
      </c>
      <c r="AR40" s="254">
        <v>5.3874229077242264E-2</v>
      </c>
      <c r="AS40" s="254">
        <v>5.3874229077242264E-2</v>
      </c>
      <c r="AT40" s="254">
        <v>5.3874229077242264E-2</v>
      </c>
      <c r="AU40" s="254">
        <v>5.3874229077242264E-2</v>
      </c>
      <c r="AV40" s="254">
        <v>5.3874229077242264E-2</v>
      </c>
      <c r="AW40" s="254">
        <v>5.3874229077242264E-2</v>
      </c>
      <c r="AX40" s="254">
        <v>5.3874229077242264E-2</v>
      </c>
      <c r="AY40" s="254">
        <v>5.3874229077242264E-2</v>
      </c>
      <c r="AZ40" s="254">
        <v>5.5254303879782141E-2</v>
      </c>
      <c r="BA40" s="254">
        <v>5.3874229077242264E-2</v>
      </c>
      <c r="BB40" s="254">
        <v>5.0986012548648985E-2</v>
      </c>
      <c r="BC40" s="254">
        <v>5.0986012548648985E-2</v>
      </c>
      <c r="BD40" s="254">
        <v>4.9830182452697658E-2</v>
      </c>
      <c r="BE40" s="254">
        <v>4.8095760483265249E-2</v>
      </c>
      <c r="BF40" s="254">
        <v>4.8095760483265249E-2</v>
      </c>
      <c r="BG40" s="254">
        <v>5.6919609213388789E-2</v>
      </c>
      <c r="BH40" s="254">
        <v>5.6769101503009622E-2</v>
      </c>
      <c r="BI40" s="254">
        <v>5.3874229077242264E-2</v>
      </c>
      <c r="BJ40" s="254">
        <v>5.3874229077242264E-2</v>
      </c>
      <c r="BK40" s="254">
        <v>5.3874229077242264E-2</v>
      </c>
      <c r="BL40" s="254">
        <v>5.3874229077242264E-2</v>
      </c>
      <c r="BM40" s="254">
        <v>5.3874229077242264E-2</v>
      </c>
      <c r="BN40" s="254">
        <v>5.3874229077242264E-2</v>
      </c>
      <c r="BO40" s="254">
        <v>5.3874229077242264E-2</v>
      </c>
      <c r="BP40" s="254">
        <v>5.3874229077242264E-2</v>
      </c>
      <c r="BQ40" s="254">
        <v>5.0986012548648985E-2</v>
      </c>
      <c r="BR40" s="254">
        <v>5.0986012548648985E-2</v>
      </c>
      <c r="BS40" s="254">
        <v>5.0986012548648985E-2</v>
      </c>
      <c r="BT40" s="254">
        <v>5.0986012548648985E-2</v>
      </c>
      <c r="BU40" s="254">
        <v>4.8095760483265249E-2</v>
      </c>
      <c r="BV40" s="254">
        <v>4.8095760483265249E-2</v>
      </c>
      <c r="BW40" s="254">
        <v>4.8095760483265249E-2</v>
      </c>
      <c r="BX40" s="254">
        <v>4.8095760483265249E-2</v>
      </c>
      <c r="BY40" s="254">
        <v>5.3874229077242264E-2</v>
      </c>
      <c r="BZ40" s="254">
        <v>4.9484845255295618E-2</v>
      </c>
      <c r="CA40" s="254">
        <v>4.8095760483265249E-2</v>
      </c>
      <c r="CB40" s="254">
        <v>6.7073884950430207E-2</v>
      </c>
      <c r="CC40" s="254">
        <v>5.8459695841893922E-2</v>
      </c>
      <c r="CD40" s="254">
        <v>5.8459695841893922E-2</v>
      </c>
      <c r="CE40" s="254">
        <v>5.8459695841893922E-2</v>
      </c>
      <c r="CF40" s="254">
        <v>5.8459695841893922E-2</v>
      </c>
      <c r="CG40" s="254">
        <v>5.4119396177289447E-2</v>
      </c>
      <c r="CH40" s="254">
        <v>6.2838900743759751E-2</v>
      </c>
      <c r="CI40" s="254">
        <v>6.0641624674358852E-2</v>
      </c>
      <c r="CJ40" s="254">
        <v>6.0641624674358852E-2</v>
      </c>
      <c r="CK40" s="254">
        <v>6.327751175857621E-2</v>
      </c>
      <c r="CL40" s="254">
        <v>5.8459695841893922E-2</v>
      </c>
      <c r="CM40" s="254">
        <v>5.628727894636909E-2</v>
      </c>
      <c r="CN40" s="254">
        <v>6.1079628349750115E-2</v>
      </c>
      <c r="CO40" s="254">
        <v>5.8459695841893922E-2</v>
      </c>
      <c r="CP40" s="254">
        <v>5.4119396177289447E-2</v>
      </c>
      <c r="CQ40" s="254">
        <v>5.4941869734614013E-2</v>
      </c>
      <c r="CR40" s="254">
        <v>5.1513987406747175E-2</v>
      </c>
      <c r="CS40" s="254">
        <v>5.6837250987317178E-2</v>
      </c>
      <c r="CT40" s="254">
        <v>5.5384009407760448E-2</v>
      </c>
      <c r="CU40" s="254">
        <v>5.8686222243057973E-2</v>
      </c>
      <c r="CV40" s="254">
        <v>5.6977659925677271E-2</v>
      </c>
      <c r="CW40" s="254">
        <v>5.4745204173101802E-2</v>
      </c>
      <c r="CX40" s="254">
        <v>5.7524662261019266E-2</v>
      </c>
      <c r="CY40" s="254">
        <v>5.4627045230896787E-2</v>
      </c>
      <c r="CZ40" s="254">
        <v>5.4627045230896787E-2</v>
      </c>
      <c r="DA40" s="254">
        <v>5.4627045230896787E-2</v>
      </c>
      <c r="DB40" s="254">
        <v>5.6145420320017791E-2</v>
      </c>
      <c r="DC40" s="254">
        <v>5.845437304169665E-2</v>
      </c>
      <c r="DD40" s="254">
        <v>5.6145420320017791E-2</v>
      </c>
      <c r="DE40" s="254">
        <v>5.8299944377132817E-2</v>
      </c>
      <c r="DF40" s="254">
        <v>5.5384009407760448E-2</v>
      </c>
      <c r="DG40" s="254">
        <v>5.3236485966302372E-2</v>
      </c>
      <c r="DH40" s="254">
        <v>5.6911616024993839E-2</v>
      </c>
      <c r="DI40" s="254">
        <v>5.5384009407760448E-2</v>
      </c>
      <c r="DJ40" s="254">
        <v>5.6145420320017791E-2</v>
      </c>
      <c r="DK40" s="254">
        <v>5.6911616024993839E-2</v>
      </c>
      <c r="DL40" s="254">
        <v>5.5384009407760448E-2</v>
      </c>
      <c r="DM40" s="254">
        <v>6.2040921416571582E-2</v>
      </c>
      <c r="DN40" s="254">
        <v>5.4627045230896787E-2</v>
      </c>
      <c r="DO40" s="254">
        <v>5.10869075804401E-2</v>
      </c>
      <c r="DP40" s="254">
        <v>5.1945801853015228E-2</v>
      </c>
      <c r="DQ40" s="254">
        <v>4.7144854442481954E-2</v>
      </c>
      <c r="DR40" s="254">
        <v>4.7144854442481954E-2</v>
      </c>
      <c r="DS40" s="254">
        <v>5.7350171689416918E-2</v>
      </c>
      <c r="DT40" s="254">
        <v>5.3874229077242264E-2</v>
      </c>
      <c r="DU40" s="254">
        <v>5.3874229077242264E-2</v>
      </c>
      <c r="DV40" s="254">
        <v>5.3874229077242264E-2</v>
      </c>
      <c r="DW40" s="254">
        <v>5.3874229077242264E-2</v>
      </c>
      <c r="DX40" s="254">
        <v>5.3874229077242264E-2</v>
      </c>
      <c r="DY40" s="254">
        <v>6.1707642383376227E-2</v>
      </c>
      <c r="DZ40" s="254">
        <v>5.8303100441180922E-2</v>
      </c>
      <c r="EA40" s="254">
        <v>5.8473003639365917E-2</v>
      </c>
      <c r="EB40" s="254">
        <v>5.6305021898469532E-2</v>
      </c>
      <c r="EC40" s="254">
        <v>5.6769101503009622E-2</v>
      </c>
      <c r="ED40" s="254">
        <v>5.538879203758551E-2</v>
      </c>
      <c r="EE40" s="254">
        <v>5.6769101503009622E-2</v>
      </c>
      <c r="EF40" s="254">
        <v>5.5609732993397998E-2</v>
      </c>
      <c r="EG40" s="254">
        <v>5.3874229077242264E-2</v>
      </c>
      <c r="EH40" s="254">
        <v>5.6630580090296201E-2</v>
      </c>
      <c r="EI40" s="254">
        <v>5.3874229077242264E-2</v>
      </c>
      <c r="EJ40" s="254">
        <v>5.3874229077242264E-2</v>
      </c>
      <c r="EK40" s="254">
        <v>5.3874229077242264E-2</v>
      </c>
      <c r="EL40" s="254">
        <v>5.3874229077242264E-2</v>
      </c>
      <c r="EM40" s="254">
        <v>5.3874229077242264E-2</v>
      </c>
      <c r="EN40" s="254">
        <v>5.3874229077242264E-2</v>
      </c>
      <c r="EO40" s="254">
        <v>5.3874229077242264E-2</v>
      </c>
      <c r="EP40" s="254">
        <v>5.3874229077242264E-2</v>
      </c>
      <c r="EQ40" s="254">
        <v>5.3874229077242264E-2</v>
      </c>
      <c r="ER40" s="254">
        <v>5.3874229077242264E-2</v>
      </c>
      <c r="ES40" s="254">
        <v>5.3874229077242264E-2</v>
      </c>
      <c r="ET40" s="254">
        <v>5.3874229077242264E-2</v>
      </c>
      <c r="EU40" s="254">
        <v>5.3874229077242264E-2</v>
      </c>
      <c r="EV40" s="254">
        <v>5.3874229077242264E-2</v>
      </c>
      <c r="EW40" s="254">
        <v>5.3874229077242264E-2</v>
      </c>
      <c r="EX40" s="254">
        <v>5.3874229077242264E-2</v>
      </c>
      <c r="EY40" s="254">
        <v>5.5254303879782141E-2</v>
      </c>
      <c r="EZ40" s="254">
        <v>5.3874229077242264E-2</v>
      </c>
      <c r="FA40" s="254">
        <v>5.3874229077242264E-2</v>
      </c>
      <c r="FB40" s="254">
        <v>5.3874229077242264E-2</v>
      </c>
      <c r="FC40" s="254">
        <v>5.3874229077242264E-2</v>
      </c>
      <c r="FD40" s="254">
        <v>5.3874229077242264E-2</v>
      </c>
      <c r="FE40" s="254">
        <v>5.3874229077242264E-2</v>
      </c>
      <c r="FF40" s="254">
        <v>5.3874229077242264E-2</v>
      </c>
      <c r="FG40" s="254">
        <v>5.3874229077242264E-2</v>
      </c>
      <c r="FH40" s="254">
        <v>5.3874229077242264E-2</v>
      </c>
      <c r="FI40" s="254">
        <v>5.3874229077242264E-2</v>
      </c>
      <c r="FJ40" s="254">
        <v>5.4426715764535505E-2</v>
      </c>
      <c r="FK40" s="254">
        <v>5.3874229077242264E-2</v>
      </c>
      <c r="FL40" s="254">
        <v>5.3874229077242264E-2</v>
      </c>
      <c r="FM40" s="254">
        <v>5.3874229077242264E-2</v>
      </c>
      <c r="FN40" s="254">
        <v>5.3874229077242264E-2</v>
      </c>
      <c r="FO40" s="254">
        <v>5.2141489260330465E-2</v>
      </c>
      <c r="FP40" s="254">
        <v>5.0986012548648985E-2</v>
      </c>
      <c r="FQ40" s="254">
        <v>5.0986012548648985E-2</v>
      </c>
      <c r="FR40" s="254">
        <v>5.0986012548648985E-2</v>
      </c>
      <c r="FS40" s="254">
        <v>5.0986012548648985E-2</v>
      </c>
      <c r="FT40" s="254">
        <v>5.0986012548648985E-2</v>
      </c>
      <c r="FU40" s="254">
        <v>5.0986012548648985E-2</v>
      </c>
      <c r="FV40" s="254">
        <v>5.0986012548648985E-2</v>
      </c>
      <c r="FW40" s="254">
        <v>5.0986012548648985E-2</v>
      </c>
      <c r="FX40" s="254">
        <v>5.0986012548648985E-2</v>
      </c>
      <c r="FY40" s="254">
        <v>4.9597626638952175E-2</v>
      </c>
      <c r="FZ40" s="254">
        <v>5.2370565537277924E-2</v>
      </c>
      <c r="GA40" s="254">
        <v>4.5866168977100275E-2</v>
      </c>
      <c r="GB40" s="254">
        <v>5.6919609213388789E-2</v>
      </c>
      <c r="GC40" s="254">
        <v>5.6919609213388789E-2</v>
      </c>
      <c r="GD40" s="254">
        <v>5.6919609213388789E-2</v>
      </c>
      <c r="GE40" s="254">
        <v>5.6769101503009622E-2</v>
      </c>
      <c r="GF40" s="254">
        <v>5.6769101503009622E-2</v>
      </c>
      <c r="GG40" s="254">
        <v>5.3874229077242264E-2</v>
      </c>
      <c r="GH40" s="254">
        <v>5.3874229077242264E-2</v>
      </c>
      <c r="GI40" s="254">
        <v>5.3874229077242264E-2</v>
      </c>
      <c r="GJ40" s="254">
        <v>5.3874229077242264E-2</v>
      </c>
      <c r="GK40" s="254">
        <v>5.3874229077242264E-2</v>
      </c>
      <c r="GL40" s="254">
        <v>5.3874229077242264E-2</v>
      </c>
      <c r="GM40" s="254">
        <v>5.3874229077242264E-2</v>
      </c>
      <c r="GN40" s="254">
        <v>5.3874229077242264E-2</v>
      </c>
      <c r="GO40" s="254">
        <v>5.3874229077242264E-2</v>
      </c>
      <c r="GP40" s="254">
        <v>5.3874229077242264E-2</v>
      </c>
      <c r="GQ40" s="254">
        <v>5.3874229077242264E-2</v>
      </c>
      <c r="GR40" s="254">
        <v>5.3874229077242264E-2</v>
      </c>
      <c r="GS40" s="254">
        <v>5.3874229077242264E-2</v>
      </c>
      <c r="GT40" s="254">
        <v>5.3874229077242264E-2</v>
      </c>
      <c r="GU40" s="254">
        <v>5.3874229077242264E-2</v>
      </c>
      <c r="GV40" s="254">
        <v>5.3874229077242264E-2</v>
      </c>
      <c r="GW40" s="254">
        <v>5.3874229077242264E-2</v>
      </c>
      <c r="GX40" s="254">
        <v>5.3874229077242264E-2</v>
      </c>
      <c r="GY40" s="254">
        <v>5.3874229077242264E-2</v>
      </c>
      <c r="GZ40" s="254">
        <v>5.3874229077242264E-2</v>
      </c>
      <c r="HA40" s="254">
        <v>5.3874229077242264E-2</v>
      </c>
      <c r="HB40" s="254">
        <v>5.3874229077242264E-2</v>
      </c>
      <c r="HC40" s="254">
        <v>5.0986012548648985E-2</v>
      </c>
      <c r="HD40" s="254">
        <v>5.0986012548648985E-2</v>
      </c>
      <c r="HE40" s="254">
        <v>5.0986012548648985E-2</v>
      </c>
      <c r="HF40" s="254">
        <v>5.9683854518945312E-2</v>
      </c>
      <c r="HG40" s="254">
        <v>5.3874229077242264E-2</v>
      </c>
      <c r="HH40" s="254">
        <v>5.3874229077242264E-2</v>
      </c>
      <c r="HI40" s="254">
        <v>4.8095760483265249E-2</v>
      </c>
      <c r="HJ40" s="254">
        <v>5.0986012548648985E-2</v>
      </c>
      <c r="HK40" s="254">
        <v>6.3569092924894655E-2</v>
      </c>
      <c r="HL40" s="254">
        <v>6.0795620206923973E-2</v>
      </c>
      <c r="HM40" s="254">
        <v>5.8628160011682695E-2</v>
      </c>
      <c r="HN40" s="254">
        <v>5.7763754072924112E-2</v>
      </c>
      <c r="HO40" s="254">
        <v>6.4529077124281464E-2</v>
      </c>
      <c r="HP40" s="254">
        <v>5.763651231295408E-2</v>
      </c>
      <c r="HQ40" s="254">
        <v>5.4510938927803787E-2</v>
      </c>
      <c r="HR40" s="254">
        <v>5.0217661058443275E-2</v>
      </c>
      <c r="HS40" s="254">
        <v>5.8459695841893922E-2</v>
      </c>
      <c r="HT40" s="254">
        <v>6.5925184361901756E-2</v>
      </c>
      <c r="HU40" s="254">
        <v>6.5042441471040213E-2</v>
      </c>
      <c r="HV40" s="254">
        <v>6.2838900743759751E-2</v>
      </c>
      <c r="HW40" s="254">
        <v>6.1519047268253191E-2</v>
      </c>
      <c r="HX40" s="254">
        <v>6.0641624674358852E-2</v>
      </c>
      <c r="HY40" s="254">
        <v>5.8459695841893922E-2</v>
      </c>
      <c r="HZ40" s="254">
        <v>5.8459695841893922E-2</v>
      </c>
      <c r="IA40" s="254">
        <v>5.8459695841893922E-2</v>
      </c>
      <c r="IB40" s="254">
        <v>5.8459695841893922E-2</v>
      </c>
      <c r="IC40" s="254">
        <v>5.628727894636909E-2</v>
      </c>
      <c r="ID40" s="254">
        <v>5.4119396177289447E-2</v>
      </c>
      <c r="IE40" s="254">
        <v>5.4119396177289447E-2</v>
      </c>
      <c r="IF40" s="254">
        <v>6.0641624674358852E-2</v>
      </c>
      <c r="IG40" s="254">
        <v>6.0641624674358852E-2</v>
      </c>
      <c r="IH40" s="254">
        <v>6.0641624674358852E-2</v>
      </c>
      <c r="II40" s="254">
        <v>5.8459695841893922E-2</v>
      </c>
      <c r="IJ40" s="254">
        <v>5.8459695841893922E-2</v>
      </c>
      <c r="IK40" s="254">
        <v>5.628727894636909E-2</v>
      </c>
      <c r="IL40" s="254">
        <v>5.4119396177289447E-2</v>
      </c>
      <c r="IM40" s="254">
        <v>6.2838900743759751E-2</v>
      </c>
      <c r="IN40" s="254">
        <v>5.7032377383617439E-2</v>
      </c>
      <c r="IO40" s="254">
        <v>6.0238204638936033E-2</v>
      </c>
      <c r="IP40" s="254">
        <v>5.3421199894508886E-2</v>
      </c>
      <c r="IQ40" s="254">
        <v>5.1430840648810205E-2</v>
      </c>
      <c r="IR40" s="254">
        <v>5.6534006384899582E-2</v>
      </c>
      <c r="IS40" s="254">
        <v>5.6145420320017791E-2</v>
      </c>
      <c r="IT40" s="254">
        <v>5.6769101503009622E-2</v>
      </c>
      <c r="IU40" s="254">
        <v>5.3874229077242264E-2</v>
      </c>
      <c r="IV40" s="254">
        <v>4.8095760483265249E-2</v>
      </c>
      <c r="IW40" s="254">
        <v>5.8459695841893922E-2</v>
      </c>
      <c r="IX40" s="254">
        <v>6.0641624674358852E-2</v>
      </c>
      <c r="IY40" s="254">
        <v>5.6769101503009622E-2</v>
      </c>
      <c r="IZ40" s="254">
        <v>5.3874229077242264E-2</v>
      </c>
      <c r="JA40" s="254">
        <v>5.3874229077242264E-2</v>
      </c>
      <c r="JB40" s="254">
        <v>5.6630580090296201E-2</v>
      </c>
      <c r="JC40" s="254">
        <v>5.8459695841893922E-2</v>
      </c>
      <c r="JD40" s="254">
        <v>5.8459695841893922E-2</v>
      </c>
      <c r="JE40" s="254">
        <v>5.8459695841893922E-2</v>
      </c>
      <c r="JF40" s="254">
        <v>6.5042441471040213E-2</v>
      </c>
      <c r="JG40" s="254">
        <v>5.9854523718089414E-2</v>
      </c>
      <c r="JH40" s="254">
        <v>5.6911616024993839E-2</v>
      </c>
      <c r="JI40" s="254">
        <v>5.6145420320017791E-2</v>
      </c>
      <c r="JJ40" s="254">
        <v>5.6769101503009622E-2</v>
      </c>
      <c r="JK40" s="254">
        <v>5.3874229077242264E-2</v>
      </c>
      <c r="JL40" s="254">
        <v>5.3874229077242264E-2</v>
      </c>
      <c r="JM40" s="254">
        <v>5.3874229077242264E-2</v>
      </c>
      <c r="JN40" s="254">
        <v>5.3874229077242264E-2</v>
      </c>
      <c r="JO40" s="254">
        <v>5.3874229077242264E-2</v>
      </c>
      <c r="JP40" s="254">
        <v>5.3874229077242264E-2</v>
      </c>
      <c r="JQ40" s="254">
        <v>5.3874229077242264E-2</v>
      </c>
      <c r="JR40" s="254">
        <v>5.3874229077242264E-2</v>
      </c>
      <c r="JS40" s="254">
        <v>5.3874229077242264E-2</v>
      </c>
      <c r="JT40" s="254">
        <v>5.9091241736661138E-2</v>
      </c>
      <c r="JU40" s="254">
        <v>6.2416348478386174E-2</v>
      </c>
      <c r="JV40" s="254">
        <v>5.8459695841893922E-2</v>
      </c>
      <c r="JW40" s="254">
        <v>6.0641624674358852E-2</v>
      </c>
      <c r="JX40" s="254">
        <v>5.8459695841893922E-2</v>
      </c>
      <c r="JY40" s="254">
        <v>5.8459695841893922E-2</v>
      </c>
      <c r="JZ40" s="254">
        <v>6.2838900743759751E-2</v>
      </c>
      <c r="KA40" s="254">
        <v>6.2838900743759751E-2</v>
      </c>
      <c r="KB40" s="254">
        <v>6.0641624674358852E-2</v>
      </c>
      <c r="KC40" s="254">
        <v>6.0641624674358852E-2</v>
      </c>
      <c r="KD40" s="254">
        <v>5.8459695841893922E-2</v>
      </c>
      <c r="KE40" s="254">
        <v>6.2838900743759751E-2</v>
      </c>
      <c r="KF40" s="254">
        <v>5.6052104821797233E-2</v>
      </c>
      <c r="KG40" s="254">
        <v>5.6052104821797233E-2</v>
      </c>
    </row>
    <row r="41" spans="17:293" x14ac:dyDescent="0.35">
      <c r="Q41" s="255">
        <v>7.5999999999999804E-2</v>
      </c>
      <c r="R41" s="251">
        <f t="shared" si="20"/>
        <v>5.5082894638670873E-2</v>
      </c>
      <c r="S41" s="198"/>
      <c r="T41" s="251">
        <v>5.849272096513506E-2</v>
      </c>
      <c r="V41" s="251">
        <f t="shared" si="21"/>
        <v>-3.4098263264641868E-3</v>
      </c>
      <c r="Z41" s="253">
        <v>7.5999999999999804E-2</v>
      </c>
      <c r="AA41" s="254">
        <v>5.5962663114790034E-2</v>
      </c>
      <c r="AB41" s="254">
        <v>5.7016433098118435E-2</v>
      </c>
      <c r="AC41" s="254">
        <v>5.5876166169096964E-2</v>
      </c>
      <c r="AD41" s="254">
        <v>5.6403464325919472E-2</v>
      </c>
      <c r="AE41" s="254">
        <v>5.7164850084705954E-2</v>
      </c>
      <c r="AF41" s="254">
        <v>5.6403464325919472E-2</v>
      </c>
      <c r="AG41" s="254">
        <v>5.2759297096571345E-2</v>
      </c>
      <c r="AH41" s="254">
        <v>5.6809820132051714E-2</v>
      </c>
      <c r="AI41" s="254">
        <v>4.5298789127734995E-2</v>
      </c>
      <c r="AJ41" s="254">
        <v>4.5298789127734995E-2</v>
      </c>
      <c r="AK41" s="254">
        <v>5.4894229339096601E-2</v>
      </c>
      <c r="AL41" s="254">
        <v>5.4894229339096601E-2</v>
      </c>
      <c r="AM41" s="254">
        <v>5.7642535523679372E-2</v>
      </c>
      <c r="AN41" s="254">
        <v>4.9127649996029588E-2</v>
      </c>
      <c r="AO41" s="254">
        <v>5.7937663706747689E-2</v>
      </c>
      <c r="AP41" s="254">
        <v>5.4894229339096601E-2</v>
      </c>
      <c r="AQ41" s="254">
        <v>5.4894229339096601E-2</v>
      </c>
      <c r="AR41" s="254">
        <v>5.4894229339096601E-2</v>
      </c>
      <c r="AS41" s="254">
        <v>5.4894229339096601E-2</v>
      </c>
      <c r="AT41" s="254">
        <v>5.4894229339096601E-2</v>
      </c>
      <c r="AU41" s="254">
        <v>5.4894229339096601E-2</v>
      </c>
      <c r="AV41" s="254">
        <v>5.4894229339096601E-2</v>
      </c>
      <c r="AW41" s="254">
        <v>5.4894229339096601E-2</v>
      </c>
      <c r="AX41" s="254">
        <v>5.4894229339096601E-2</v>
      </c>
      <c r="AY41" s="254">
        <v>5.4894229339096601E-2</v>
      </c>
      <c r="AZ41" s="254">
        <v>5.6270269487051605E-2</v>
      </c>
      <c r="BA41" s="254">
        <v>5.4894229339096601E-2</v>
      </c>
      <c r="BB41" s="254">
        <v>5.2011920171405546E-2</v>
      </c>
      <c r="BC41" s="254">
        <v>5.2011920171405546E-2</v>
      </c>
      <c r="BD41" s="254">
        <v>5.0858475369300216E-2</v>
      </c>
      <c r="BE41" s="254">
        <v>4.9127649996029588E-2</v>
      </c>
      <c r="BF41" s="254">
        <v>4.9127649996029588E-2</v>
      </c>
      <c r="BG41" s="254">
        <v>5.7937663706747689E-2</v>
      </c>
      <c r="BH41" s="254">
        <v>5.7783771202524647E-2</v>
      </c>
      <c r="BI41" s="254">
        <v>5.4894229339096601E-2</v>
      </c>
      <c r="BJ41" s="254">
        <v>5.4894229339096601E-2</v>
      </c>
      <c r="BK41" s="254">
        <v>5.4894229339096601E-2</v>
      </c>
      <c r="BL41" s="254">
        <v>5.4894229339096601E-2</v>
      </c>
      <c r="BM41" s="254">
        <v>5.4894229339096601E-2</v>
      </c>
      <c r="BN41" s="254">
        <v>5.4894229339096601E-2</v>
      </c>
      <c r="BO41" s="254">
        <v>5.4894229339096601E-2</v>
      </c>
      <c r="BP41" s="254">
        <v>5.4894229339096601E-2</v>
      </c>
      <c r="BQ41" s="254">
        <v>5.2011920171405546E-2</v>
      </c>
      <c r="BR41" s="254">
        <v>5.2011920171405546E-2</v>
      </c>
      <c r="BS41" s="254">
        <v>5.2011920171405546E-2</v>
      </c>
      <c r="BT41" s="254">
        <v>5.2011920171405546E-2</v>
      </c>
      <c r="BU41" s="254">
        <v>4.9127649996029588E-2</v>
      </c>
      <c r="BV41" s="254">
        <v>4.9127649996029588E-2</v>
      </c>
      <c r="BW41" s="254">
        <v>4.9127649996029588E-2</v>
      </c>
      <c r="BX41" s="254">
        <v>4.9127649996029588E-2</v>
      </c>
      <c r="BY41" s="254">
        <v>5.4894229339096601E-2</v>
      </c>
      <c r="BZ41" s="254">
        <v>5.0512625046389426E-2</v>
      </c>
      <c r="CA41" s="254">
        <v>4.9127649996029588E-2</v>
      </c>
      <c r="CB41" s="254">
        <v>6.8081441280684496E-2</v>
      </c>
      <c r="CC41" s="254">
        <v>5.9479992058024678E-2</v>
      </c>
      <c r="CD41" s="254">
        <v>5.9479992058024678E-2</v>
      </c>
      <c r="CE41" s="254">
        <v>5.9479992058024678E-2</v>
      </c>
      <c r="CF41" s="254">
        <v>5.9479992058024678E-2</v>
      </c>
      <c r="CG41" s="254">
        <v>5.5148436218210639E-2</v>
      </c>
      <c r="CH41" s="254">
        <v>6.3852345968980373E-2</v>
      </c>
      <c r="CI41" s="254">
        <v>6.1658207772538942E-2</v>
      </c>
      <c r="CJ41" s="254">
        <v>6.1658207772538942E-2</v>
      </c>
      <c r="CK41" s="254">
        <v>6.4287374811358156E-2</v>
      </c>
      <c r="CL41" s="254">
        <v>5.9479992058024678E-2</v>
      </c>
      <c r="CM41" s="254">
        <v>5.7311766698801447E-2</v>
      </c>
      <c r="CN41" s="254">
        <v>6.2095534086647364E-2</v>
      </c>
      <c r="CO41" s="254">
        <v>5.9479992058024678E-2</v>
      </c>
      <c r="CP41" s="254">
        <v>5.5148436218210639E-2</v>
      </c>
      <c r="CQ41" s="254">
        <v>5.5962663114790034E-2</v>
      </c>
      <c r="CR41" s="254">
        <v>5.2536655450263536E-2</v>
      </c>
      <c r="CS41" s="254">
        <v>5.7856343947853439E-2</v>
      </c>
      <c r="CT41" s="254">
        <v>5.6403464325919472E-2</v>
      </c>
      <c r="CU41" s="254">
        <v>5.970129681184777E-2</v>
      </c>
      <c r="CV41" s="254">
        <v>5.7994231560393406E-2</v>
      </c>
      <c r="CW41" s="254">
        <v>5.5745934969677391E-2</v>
      </c>
      <c r="CX41" s="254">
        <v>5.8540860506452352E-2</v>
      </c>
      <c r="CY41" s="254">
        <v>5.5646688097995112E-2</v>
      </c>
      <c r="CZ41" s="254">
        <v>5.5646688097995112E-2</v>
      </c>
      <c r="DA41" s="254">
        <v>5.5646688097995112E-2</v>
      </c>
      <c r="DB41" s="254">
        <v>5.7164850084705954E-2</v>
      </c>
      <c r="DC41" s="254">
        <v>5.9469345219187453E-2</v>
      </c>
      <c r="DD41" s="254">
        <v>5.7164850084705954E-2</v>
      </c>
      <c r="DE41" s="254">
        <v>5.93148485353725E-2</v>
      </c>
      <c r="DF41" s="254">
        <v>5.6403464325919472E-2</v>
      </c>
      <c r="DG41" s="254">
        <v>5.4260966811579436E-2</v>
      </c>
      <c r="DH41" s="254">
        <v>5.7931179937212196E-2</v>
      </c>
      <c r="DI41" s="254">
        <v>5.6403464325919472E-2</v>
      </c>
      <c r="DJ41" s="254">
        <v>5.7164850084705954E-2</v>
      </c>
      <c r="DK41" s="254">
        <v>5.7931179937212196E-2</v>
      </c>
      <c r="DL41" s="254">
        <v>5.6403464325919472E-2</v>
      </c>
      <c r="DM41" s="254">
        <v>6.3053411462078213E-2</v>
      </c>
      <c r="DN41" s="254">
        <v>5.5646688097995112E-2</v>
      </c>
      <c r="DO41" s="254">
        <v>5.2116619172365874E-2</v>
      </c>
      <c r="DP41" s="254">
        <v>5.2967673579016772E-2</v>
      </c>
      <c r="DQ41" s="254">
        <v>4.8174616002609305E-2</v>
      </c>
      <c r="DR41" s="254">
        <v>4.8174616002609305E-2</v>
      </c>
      <c r="DS41" s="254">
        <v>5.8363893731214533E-2</v>
      </c>
      <c r="DT41" s="254">
        <v>5.4894229339096601E-2</v>
      </c>
      <c r="DU41" s="254">
        <v>5.4894229339096601E-2</v>
      </c>
      <c r="DV41" s="254">
        <v>5.4894229339096601E-2</v>
      </c>
      <c r="DW41" s="254">
        <v>5.4894229339096601E-2</v>
      </c>
      <c r="DX41" s="254">
        <v>5.4894229339096601E-2</v>
      </c>
      <c r="DY41" s="254">
        <v>6.2704101854516692E-2</v>
      </c>
      <c r="DZ41" s="254">
        <v>5.9317261905809104E-2</v>
      </c>
      <c r="EA41" s="254">
        <v>5.9469317701571489E-2</v>
      </c>
      <c r="EB41" s="254">
        <v>5.7323239931873937E-2</v>
      </c>
      <c r="EC41" s="254">
        <v>5.7783771202524647E-2</v>
      </c>
      <c r="ED41" s="254">
        <v>5.6407475821595776E-2</v>
      </c>
      <c r="EE41" s="254">
        <v>5.7783771202524647E-2</v>
      </c>
      <c r="EF41" s="254">
        <v>5.6626445942055348E-2</v>
      </c>
      <c r="EG41" s="254">
        <v>5.4894229339096601E-2</v>
      </c>
      <c r="EH41" s="254">
        <v>5.7642535523679372E-2</v>
      </c>
      <c r="EI41" s="254">
        <v>5.4894229339096601E-2</v>
      </c>
      <c r="EJ41" s="254">
        <v>5.4894229339096601E-2</v>
      </c>
      <c r="EK41" s="254">
        <v>5.4894229339096601E-2</v>
      </c>
      <c r="EL41" s="254">
        <v>5.4894229339096601E-2</v>
      </c>
      <c r="EM41" s="254">
        <v>5.4894229339096601E-2</v>
      </c>
      <c r="EN41" s="254">
        <v>5.4894229339096601E-2</v>
      </c>
      <c r="EO41" s="254">
        <v>5.4894229339096601E-2</v>
      </c>
      <c r="EP41" s="254">
        <v>5.4894229339096601E-2</v>
      </c>
      <c r="EQ41" s="254">
        <v>5.4894229339096601E-2</v>
      </c>
      <c r="ER41" s="254">
        <v>5.4894229339096601E-2</v>
      </c>
      <c r="ES41" s="254">
        <v>5.4894229339096601E-2</v>
      </c>
      <c r="ET41" s="254">
        <v>5.4894229339096601E-2</v>
      </c>
      <c r="EU41" s="254">
        <v>5.4894229339096601E-2</v>
      </c>
      <c r="EV41" s="254">
        <v>5.4894229339096601E-2</v>
      </c>
      <c r="EW41" s="254">
        <v>5.4894229339096601E-2</v>
      </c>
      <c r="EX41" s="254">
        <v>5.4894229339096601E-2</v>
      </c>
      <c r="EY41" s="254">
        <v>5.6270269487051605E-2</v>
      </c>
      <c r="EZ41" s="254">
        <v>5.4894229339096601E-2</v>
      </c>
      <c r="FA41" s="254">
        <v>5.4894229339096601E-2</v>
      </c>
      <c r="FB41" s="254">
        <v>5.4894229339096601E-2</v>
      </c>
      <c r="FC41" s="254">
        <v>5.4894229339096601E-2</v>
      </c>
      <c r="FD41" s="254">
        <v>5.4894229339096601E-2</v>
      </c>
      <c r="FE41" s="254">
        <v>5.4894229339096601E-2</v>
      </c>
      <c r="FF41" s="254">
        <v>5.4894229339096601E-2</v>
      </c>
      <c r="FG41" s="254">
        <v>5.4894229339096601E-2</v>
      </c>
      <c r="FH41" s="254">
        <v>5.4894229339096601E-2</v>
      </c>
      <c r="FI41" s="254">
        <v>5.4894229339096601E-2</v>
      </c>
      <c r="FJ41" s="254">
        <v>5.5445099217954041E-2</v>
      </c>
      <c r="FK41" s="254">
        <v>5.4894229339096601E-2</v>
      </c>
      <c r="FL41" s="254">
        <v>5.4894229339096601E-2</v>
      </c>
      <c r="FM41" s="254">
        <v>5.4894229339096601E-2</v>
      </c>
      <c r="FN41" s="254">
        <v>5.4894229339096601E-2</v>
      </c>
      <c r="FO41" s="254">
        <v>5.3165021509854915E-2</v>
      </c>
      <c r="FP41" s="254">
        <v>5.2011920171405546E-2</v>
      </c>
      <c r="FQ41" s="254">
        <v>5.2011920171405546E-2</v>
      </c>
      <c r="FR41" s="254">
        <v>5.2011920171405546E-2</v>
      </c>
      <c r="FS41" s="254">
        <v>5.2011920171405546E-2</v>
      </c>
      <c r="FT41" s="254">
        <v>5.2011920171405546E-2</v>
      </c>
      <c r="FU41" s="254">
        <v>5.2011920171405546E-2</v>
      </c>
      <c r="FV41" s="254">
        <v>5.2011920171405546E-2</v>
      </c>
      <c r="FW41" s="254">
        <v>5.2011920171405546E-2</v>
      </c>
      <c r="FX41" s="254">
        <v>5.2011920171405546E-2</v>
      </c>
      <c r="FY41" s="254">
        <v>5.0627631087074132E-2</v>
      </c>
      <c r="FZ41" s="254">
        <v>5.3392401156517666E-2</v>
      </c>
      <c r="GA41" s="254">
        <v>4.6872542780988624E-2</v>
      </c>
      <c r="GB41" s="254">
        <v>5.7937663706747689E-2</v>
      </c>
      <c r="GC41" s="254">
        <v>5.7937663706747689E-2</v>
      </c>
      <c r="GD41" s="254">
        <v>5.7937663706747689E-2</v>
      </c>
      <c r="GE41" s="254">
        <v>5.7783771202524647E-2</v>
      </c>
      <c r="GF41" s="254">
        <v>5.7783771202524647E-2</v>
      </c>
      <c r="GG41" s="254">
        <v>5.4894229339096601E-2</v>
      </c>
      <c r="GH41" s="254">
        <v>5.4894229339096601E-2</v>
      </c>
      <c r="GI41" s="254">
        <v>5.4894229339096601E-2</v>
      </c>
      <c r="GJ41" s="254">
        <v>5.4894229339096601E-2</v>
      </c>
      <c r="GK41" s="254">
        <v>5.4894229339096601E-2</v>
      </c>
      <c r="GL41" s="254">
        <v>5.4894229339096601E-2</v>
      </c>
      <c r="GM41" s="254">
        <v>5.4894229339096601E-2</v>
      </c>
      <c r="GN41" s="254">
        <v>5.4894229339096601E-2</v>
      </c>
      <c r="GO41" s="254">
        <v>5.4894229339096601E-2</v>
      </c>
      <c r="GP41" s="254">
        <v>5.4894229339096601E-2</v>
      </c>
      <c r="GQ41" s="254">
        <v>5.4894229339096601E-2</v>
      </c>
      <c r="GR41" s="254">
        <v>5.4894229339096601E-2</v>
      </c>
      <c r="GS41" s="254">
        <v>5.4894229339096601E-2</v>
      </c>
      <c r="GT41" s="254">
        <v>5.4894229339096601E-2</v>
      </c>
      <c r="GU41" s="254">
        <v>5.4894229339096601E-2</v>
      </c>
      <c r="GV41" s="254">
        <v>5.4894229339096601E-2</v>
      </c>
      <c r="GW41" s="254">
        <v>5.4894229339096601E-2</v>
      </c>
      <c r="GX41" s="254">
        <v>5.4894229339096601E-2</v>
      </c>
      <c r="GY41" s="254">
        <v>5.4894229339096601E-2</v>
      </c>
      <c r="GZ41" s="254">
        <v>5.4894229339096601E-2</v>
      </c>
      <c r="HA41" s="254">
        <v>5.4894229339096601E-2</v>
      </c>
      <c r="HB41" s="254">
        <v>5.4894229339096601E-2</v>
      </c>
      <c r="HC41" s="254">
        <v>5.2011920171405546E-2</v>
      </c>
      <c r="HD41" s="254">
        <v>5.2011920171405546E-2</v>
      </c>
      <c r="HE41" s="254">
        <v>5.2011920171405546E-2</v>
      </c>
      <c r="HF41" s="254">
        <v>6.0694180369846862E-2</v>
      </c>
      <c r="HG41" s="254">
        <v>5.4894229339096601E-2</v>
      </c>
      <c r="HH41" s="254">
        <v>5.4894229339096601E-2</v>
      </c>
      <c r="HI41" s="254">
        <v>4.9127649996029588E-2</v>
      </c>
      <c r="HJ41" s="254">
        <v>5.2011920171405546E-2</v>
      </c>
      <c r="HK41" s="254">
        <v>6.4579077139478525E-2</v>
      </c>
      <c r="HL41" s="254">
        <v>6.1807195374585122E-2</v>
      </c>
      <c r="HM41" s="254">
        <v>5.9643659958968476E-2</v>
      </c>
      <c r="HN41" s="254">
        <v>5.8780959148565959E-2</v>
      </c>
      <c r="HO41" s="254">
        <v>6.5534806966254688E-2</v>
      </c>
      <c r="HP41" s="254">
        <v>5.8651913359138108E-2</v>
      </c>
      <c r="HQ41" s="254">
        <v>5.5531579398620634E-2</v>
      </c>
      <c r="HR41" s="254">
        <v>5.1248928583274012E-2</v>
      </c>
      <c r="HS41" s="254">
        <v>5.9479992058024678E-2</v>
      </c>
      <c r="HT41" s="254">
        <v>6.6934335643614284E-2</v>
      </c>
      <c r="HU41" s="254">
        <v>6.6052819619862868E-2</v>
      </c>
      <c r="HV41" s="254">
        <v>6.3852345968980373E-2</v>
      </c>
      <c r="HW41" s="254">
        <v>6.2534332662022241E-2</v>
      </c>
      <c r="HX41" s="254">
        <v>6.1658207772538942E-2</v>
      </c>
      <c r="HY41" s="254">
        <v>5.9479992058024678E-2</v>
      </c>
      <c r="HZ41" s="254">
        <v>5.9479992058024678E-2</v>
      </c>
      <c r="IA41" s="254">
        <v>5.9479992058024678E-2</v>
      </c>
      <c r="IB41" s="254">
        <v>5.9479992058024678E-2</v>
      </c>
      <c r="IC41" s="254">
        <v>5.7311766698801447E-2</v>
      </c>
      <c r="ID41" s="254">
        <v>5.5148436218210639E-2</v>
      </c>
      <c r="IE41" s="254">
        <v>5.5148436218210639E-2</v>
      </c>
      <c r="IF41" s="254">
        <v>6.1658207772538942E-2</v>
      </c>
      <c r="IG41" s="254">
        <v>6.1658207772538942E-2</v>
      </c>
      <c r="IH41" s="254">
        <v>6.1658207772538942E-2</v>
      </c>
      <c r="II41" s="254">
        <v>5.9479992058024678E-2</v>
      </c>
      <c r="IJ41" s="254">
        <v>5.9479992058024678E-2</v>
      </c>
      <c r="IK41" s="254">
        <v>5.7311766698801447E-2</v>
      </c>
      <c r="IL41" s="254">
        <v>5.5148436218210639E-2</v>
      </c>
      <c r="IM41" s="254">
        <v>6.3852345968980373E-2</v>
      </c>
      <c r="IN41" s="254">
        <v>5.8029172358925463E-2</v>
      </c>
      <c r="IO41" s="254">
        <v>6.1234874076744772E-2</v>
      </c>
      <c r="IP41" s="254">
        <v>5.4419342437276974E-2</v>
      </c>
      <c r="IQ41" s="254">
        <v>5.2309436351815286E-2</v>
      </c>
      <c r="IR41" s="254">
        <v>5.7531661659256939E-2</v>
      </c>
      <c r="IS41" s="254">
        <v>5.7164850084705954E-2</v>
      </c>
      <c r="IT41" s="254">
        <v>5.7783771202524647E-2</v>
      </c>
      <c r="IU41" s="254">
        <v>5.4894229339096601E-2</v>
      </c>
      <c r="IV41" s="254">
        <v>4.9127649996029588E-2</v>
      </c>
      <c r="IW41" s="254">
        <v>5.9479992058024678E-2</v>
      </c>
      <c r="IX41" s="254">
        <v>6.1658207772538942E-2</v>
      </c>
      <c r="IY41" s="254">
        <v>5.7783771202524647E-2</v>
      </c>
      <c r="IZ41" s="254">
        <v>5.4894229339096601E-2</v>
      </c>
      <c r="JA41" s="254">
        <v>5.4894229339096601E-2</v>
      </c>
      <c r="JB41" s="254">
        <v>5.7642535523679372E-2</v>
      </c>
      <c r="JC41" s="254">
        <v>5.9479992058024678E-2</v>
      </c>
      <c r="JD41" s="254">
        <v>5.9479992058024678E-2</v>
      </c>
      <c r="JE41" s="254">
        <v>5.9479992058024678E-2</v>
      </c>
      <c r="JF41" s="254">
        <v>6.6052819619862868E-2</v>
      </c>
      <c r="JG41" s="254">
        <v>6.0435795510243473E-2</v>
      </c>
      <c r="JH41" s="254">
        <v>5.7931179937212196E-2</v>
      </c>
      <c r="JI41" s="254">
        <v>5.7164850084705954E-2</v>
      </c>
      <c r="JJ41" s="254">
        <v>5.7783771202524647E-2</v>
      </c>
      <c r="JK41" s="254">
        <v>5.4894229339096601E-2</v>
      </c>
      <c r="JL41" s="254">
        <v>5.4894229339096601E-2</v>
      </c>
      <c r="JM41" s="254">
        <v>5.4894229339096601E-2</v>
      </c>
      <c r="JN41" s="254">
        <v>5.4894229339096601E-2</v>
      </c>
      <c r="JO41" s="254">
        <v>5.4894229339096601E-2</v>
      </c>
      <c r="JP41" s="254">
        <v>5.4894229339096601E-2</v>
      </c>
      <c r="JQ41" s="254">
        <v>5.4894229339096601E-2</v>
      </c>
      <c r="JR41" s="254">
        <v>5.4894229339096601E-2</v>
      </c>
      <c r="JS41" s="254">
        <v>5.4894229339096601E-2</v>
      </c>
      <c r="JT41" s="254">
        <v>5.9964433326103794E-2</v>
      </c>
      <c r="JU41" s="254">
        <v>6.3280529934821805E-2</v>
      </c>
      <c r="JV41" s="254">
        <v>5.9479992058024678E-2</v>
      </c>
      <c r="JW41" s="254">
        <v>6.1658207772538942E-2</v>
      </c>
      <c r="JX41" s="254">
        <v>5.9479992058024678E-2</v>
      </c>
      <c r="JY41" s="254">
        <v>5.9479992058024678E-2</v>
      </c>
      <c r="JZ41" s="254">
        <v>6.3852345968980373E-2</v>
      </c>
      <c r="KA41" s="254">
        <v>6.3852345968980373E-2</v>
      </c>
      <c r="KB41" s="254">
        <v>6.1658207772538942E-2</v>
      </c>
      <c r="KC41" s="254">
        <v>6.1658207772538942E-2</v>
      </c>
      <c r="KD41" s="254">
        <v>5.9479992058024678E-2</v>
      </c>
      <c r="KE41" s="254">
        <v>6.3852345968980373E-2</v>
      </c>
      <c r="KF41" s="254">
        <v>5.7044102679013831E-2</v>
      </c>
      <c r="KG41" s="254">
        <v>5.7044102679013831E-2</v>
      </c>
    </row>
    <row r="42" spans="17:293" x14ac:dyDescent="0.35">
      <c r="Q42" s="255">
        <v>7.6999999999999805E-2</v>
      </c>
      <c r="R42" s="251">
        <f t="shared" si="20"/>
        <v>5.6104933840145012E-2</v>
      </c>
      <c r="S42" s="198"/>
      <c r="T42" s="251">
        <v>5.9487427199476507E-2</v>
      </c>
      <c r="V42" s="251">
        <f t="shared" si="21"/>
        <v>-3.3824933593314954E-3</v>
      </c>
      <c r="Z42" s="253">
        <v>7.6999999999999805E-2</v>
      </c>
      <c r="AA42" s="254">
        <v>5.6983351671645144E-2</v>
      </c>
      <c r="AB42" s="254">
        <v>5.8033513346292365E-2</v>
      </c>
      <c r="AC42" s="254">
        <v>5.6898353078113084E-2</v>
      </c>
      <c r="AD42" s="254">
        <v>5.7422817366954426E-2</v>
      </c>
      <c r="AE42" s="254">
        <v>5.8184182408501428E-2</v>
      </c>
      <c r="AF42" s="254">
        <v>5.7422817366954426E-2</v>
      </c>
      <c r="AG42" s="254">
        <v>5.3784520732659713E-2</v>
      </c>
      <c r="AH42" s="254">
        <v>5.7824898309517092E-2</v>
      </c>
      <c r="AI42" s="254">
        <v>4.6334397597345367E-2</v>
      </c>
      <c r="AJ42" s="254">
        <v>4.6334397597345367E-2</v>
      </c>
      <c r="AK42" s="254">
        <v>5.5914117430788224E-2</v>
      </c>
      <c r="AL42" s="254">
        <v>5.5914117430788224E-2</v>
      </c>
      <c r="AM42" s="254">
        <v>5.8654409604987467E-2</v>
      </c>
      <c r="AN42" s="254">
        <v>5.0159372184397588E-2</v>
      </c>
      <c r="AO42" s="254">
        <v>5.8955624512484928E-2</v>
      </c>
      <c r="AP42" s="254">
        <v>5.5914117430788224E-2</v>
      </c>
      <c r="AQ42" s="254">
        <v>5.5914117430788224E-2</v>
      </c>
      <c r="AR42" s="254">
        <v>5.5914117430788224E-2</v>
      </c>
      <c r="AS42" s="254">
        <v>5.5914117430788224E-2</v>
      </c>
      <c r="AT42" s="254">
        <v>5.5914117430788224E-2</v>
      </c>
      <c r="AU42" s="254">
        <v>5.5914117430788224E-2</v>
      </c>
      <c r="AV42" s="254">
        <v>5.5914117430788224E-2</v>
      </c>
      <c r="AW42" s="254">
        <v>5.5914117430788224E-2</v>
      </c>
      <c r="AX42" s="254">
        <v>5.5914117430788224E-2</v>
      </c>
      <c r="AY42" s="254">
        <v>5.5914117430788224E-2</v>
      </c>
      <c r="AZ42" s="254">
        <v>5.7286138423410904E-2</v>
      </c>
      <c r="BA42" s="254">
        <v>5.5914117430788224E-2</v>
      </c>
      <c r="BB42" s="254">
        <v>5.3037688289205409E-2</v>
      </c>
      <c r="BC42" s="254">
        <v>5.3037688289205409E-2</v>
      </c>
      <c r="BD42" s="254">
        <v>5.1886617708224891E-2</v>
      </c>
      <c r="BE42" s="254">
        <v>5.0159372184397588E-2</v>
      </c>
      <c r="BF42" s="254">
        <v>5.0159372184397588E-2</v>
      </c>
      <c r="BG42" s="254">
        <v>5.8955624512484928E-2</v>
      </c>
      <c r="BH42" s="254">
        <v>5.8798354400545927E-2</v>
      </c>
      <c r="BI42" s="254">
        <v>5.5914117430788224E-2</v>
      </c>
      <c r="BJ42" s="254">
        <v>5.5914117430788224E-2</v>
      </c>
      <c r="BK42" s="254">
        <v>5.5914117430788224E-2</v>
      </c>
      <c r="BL42" s="254">
        <v>5.5914117430788224E-2</v>
      </c>
      <c r="BM42" s="254">
        <v>5.5914117430788224E-2</v>
      </c>
      <c r="BN42" s="254">
        <v>5.5914117430788224E-2</v>
      </c>
      <c r="BO42" s="254">
        <v>5.5914117430788224E-2</v>
      </c>
      <c r="BP42" s="254">
        <v>5.5914117430788224E-2</v>
      </c>
      <c r="BQ42" s="254">
        <v>5.3037688289205409E-2</v>
      </c>
      <c r="BR42" s="254">
        <v>5.3037688289205409E-2</v>
      </c>
      <c r="BS42" s="254">
        <v>5.3037688289205409E-2</v>
      </c>
      <c r="BT42" s="254">
        <v>5.3037688289205409E-2</v>
      </c>
      <c r="BU42" s="254">
        <v>5.0159372184397588E-2</v>
      </c>
      <c r="BV42" s="254">
        <v>5.0159372184397588E-2</v>
      </c>
      <c r="BW42" s="254">
        <v>5.0159372184397588E-2</v>
      </c>
      <c r="BX42" s="254">
        <v>5.0159372184397588E-2</v>
      </c>
      <c r="BY42" s="254">
        <v>5.5914117430788224E-2</v>
      </c>
      <c r="BZ42" s="254">
        <v>5.1540253598272079E-2</v>
      </c>
      <c r="CA42" s="254">
        <v>5.0159372184397588E-2</v>
      </c>
      <c r="CB42" s="254">
        <v>6.9088958432427683E-2</v>
      </c>
      <c r="CC42" s="254">
        <v>6.0500200714358021E-2</v>
      </c>
      <c r="CD42" s="254">
        <v>6.0500200714358021E-2</v>
      </c>
      <c r="CE42" s="254">
        <v>6.0500200714358021E-2</v>
      </c>
      <c r="CF42" s="254">
        <v>6.0500200714358021E-2</v>
      </c>
      <c r="CG42" s="254">
        <v>5.6177352219262344E-2</v>
      </c>
      <c r="CH42" s="254">
        <v>6.4865730409184419E-2</v>
      </c>
      <c r="CI42" s="254">
        <v>6.2674718338330937E-2</v>
      </c>
      <c r="CJ42" s="254">
        <v>6.2674718338330937E-2</v>
      </c>
      <c r="CK42" s="254">
        <v>6.5297189147210277E-2</v>
      </c>
      <c r="CL42" s="254">
        <v>6.0500200714358021E-2</v>
      </c>
      <c r="CM42" s="254">
        <v>5.8336149458670272E-2</v>
      </c>
      <c r="CN42" s="254">
        <v>6.3111369940802353E-2</v>
      </c>
      <c r="CO42" s="254">
        <v>6.0500200714358021E-2</v>
      </c>
      <c r="CP42" s="254">
        <v>5.6177352219262344E-2</v>
      </c>
      <c r="CQ42" s="254">
        <v>5.6983351671645144E-2</v>
      </c>
      <c r="CR42" s="254">
        <v>5.3559192760158192E-2</v>
      </c>
      <c r="CS42" s="254">
        <v>5.887534294500596E-2</v>
      </c>
      <c r="CT42" s="254">
        <v>5.7422817366954426E-2</v>
      </c>
      <c r="CU42" s="254">
        <v>6.0716294210899413E-2</v>
      </c>
      <c r="CV42" s="254">
        <v>5.9010714924285557E-2</v>
      </c>
      <c r="CW42" s="254">
        <v>5.6746635586697236E-2</v>
      </c>
      <c r="CX42" s="254">
        <v>5.9556976623718061E-2</v>
      </c>
      <c r="CY42" s="254">
        <v>5.6666224163117507E-2</v>
      </c>
      <c r="CZ42" s="254">
        <v>5.6666224163117507E-2</v>
      </c>
      <c r="DA42" s="254">
        <v>5.6666224163117507E-2</v>
      </c>
      <c r="DB42" s="254">
        <v>5.8184182408501428E-2</v>
      </c>
      <c r="DC42" s="254">
        <v>6.0484239308519427E-2</v>
      </c>
      <c r="DD42" s="254">
        <v>5.8184182408501428E-2</v>
      </c>
      <c r="DE42" s="254">
        <v>6.0329673993256172E-2</v>
      </c>
      <c r="DF42" s="254">
        <v>5.7422817366954426E-2</v>
      </c>
      <c r="DG42" s="254">
        <v>5.5285325185001399E-2</v>
      </c>
      <c r="DH42" s="254">
        <v>5.8950650305755747E-2</v>
      </c>
      <c r="DI42" s="254">
        <v>5.7422817366954426E-2</v>
      </c>
      <c r="DJ42" s="254">
        <v>5.8184182408501428E-2</v>
      </c>
      <c r="DK42" s="254">
        <v>5.8950650305755747E-2</v>
      </c>
      <c r="DL42" s="254">
        <v>5.7422817366954426E-2</v>
      </c>
      <c r="DM42" s="254">
        <v>6.406584079540445E-2</v>
      </c>
      <c r="DN42" s="254">
        <v>5.6666224163117507E-2</v>
      </c>
      <c r="DO42" s="254">
        <v>5.3146186960390418E-2</v>
      </c>
      <c r="DP42" s="254">
        <v>5.3989418090231833E-2</v>
      </c>
      <c r="DQ42" s="254">
        <v>4.920420743129772E-2</v>
      </c>
      <c r="DR42" s="254">
        <v>4.920420743129772E-2</v>
      </c>
      <c r="DS42" s="254">
        <v>5.9377534028167478E-2</v>
      </c>
      <c r="DT42" s="254">
        <v>5.5914117430788224E-2</v>
      </c>
      <c r="DU42" s="254">
        <v>5.5914117430788224E-2</v>
      </c>
      <c r="DV42" s="254">
        <v>5.5914117430788224E-2</v>
      </c>
      <c r="DW42" s="254">
        <v>5.5914117430788224E-2</v>
      </c>
      <c r="DX42" s="254">
        <v>5.5914117430788224E-2</v>
      </c>
      <c r="DY42" s="254">
        <v>6.3700543836327839E-2</v>
      </c>
      <c r="DZ42" s="254">
        <v>6.0331344559270805E-2</v>
      </c>
      <c r="EA42" s="254">
        <v>6.0465616893307317E-2</v>
      </c>
      <c r="EB42" s="254">
        <v>5.8341361313271278E-2</v>
      </c>
      <c r="EC42" s="254">
        <v>5.8798354400545927E-2</v>
      </c>
      <c r="ED42" s="254">
        <v>5.7426057733577673E-2</v>
      </c>
      <c r="EE42" s="254">
        <v>5.8798354400545927E-2</v>
      </c>
      <c r="EF42" s="254">
        <v>5.7643062391803834E-2</v>
      </c>
      <c r="EG42" s="254">
        <v>5.5914117430788224E-2</v>
      </c>
      <c r="EH42" s="254">
        <v>5.8654409604987467E-2</v>
      </c>
      <c r="EI42" s="254">
        <v>5.5914117430788224E-2</v>
      </c>
      <c r="EJ42" s="254">
        <v>5.5914117430788224E-2</v>
      </c>
      <c r="EK42" s="254">
        <v>5.5914117430788224E-2</v>
      </c>
      <c r="EL42" s="254">
        <v>5.5914117430788224E-2</v>
      </c>
      <c r="EM42" s="254">
        <v>5.5914117430788224E-2</v>
      </c>
      <c r="EN42" s="254">
        <v>5.5914117430788224E-2</v>
      </c>
      <c r="EO42" s="254">
        <v>5.5914117430788224E-2</v>
      </c>
      <c r="EP42" s="254">
        <v>5.5914117430788224E-2</v>
      </c>
      <c r="EQ42" s="254">
        <v>5.5914117430788224E-2</v>
      </c>
      <c r="ER42" s="254">
        <v>5.5914117430788224E-2</v>
      </c>
      <c r="ES42" s="254">
        <v>5.5914117430788224E-2</v>
      </c>
      <c r="ET42" s="254">
        <v>5.5914117430788224E-2</v>
      </c>
      <c r="EU42" s="254">
        <v>5.5914117430788224E-2</v>
      </c>
      <c r="EV42" s="254">
        <v>5.5914117430788224E-2</v>
      </c>
      <c r="EW42" s="254">
        <v>5.5914117430788224E-2</v>
      </c>
      <c r="EX42" s="254">
        <v>5.5914117430788224E-2</v>
      </c>
      <c r="EY42" s="254">
        <v>5.7286138423410904E-2</v>
      </c>
      <c r="EZ42" s="254">
        <v>5.5914117430788224E-2</v>
      </c>
      <c r="FA42" s="254">
        <v>5.5914117430788224E-2</v>
      </c>
      <c r="FB42" s="254">
        <v>5.5914117430788224E-2</v>
      </c>
      <c r="FC42" s="254">
        <v>5.5914117430788224E-2</v>
      </c>
      <c r="FD42" s="254">
        <v>5.5914117430788224E-2</v>
      </c>
      <c r="FE42" s="254">
        <v>5.5914117430788224E-2</v>
      </c>
      <c r="FF42" s="254">
        <v>5.5914117430788224E-2</v>
      </c>
      <c r="FG42" s="254">
        <v>5.5914117430788224E-2</v>
      </c>
      <c r="FH42" s="254">
        <v>5.5914117430788224E-2</v>
      </c>
      <c r="FI42" s="254">
        <v>5.5914117430788224E-2</v>
      </c>
      <c r="FJ42" s="254">
        <v>5.6463376722652114E-2</v>
      </c>
      <c r="FK42" s="254">
        <v>5.5914117430788224E-2</v>
      </c>
      <c r="FL42" s="254">
        <v>5.5914117430788224E-2</v>
      </c>
      <c r="FM42" s="254">
        <v>5.5914117430788224E-2</v>
      </c>
      <c r="FN42" s="254">
        <v>5.5914117430788224E-2</v>
      </c>
      <c r="FO42" s="254">
        <v>5.418842525402523E-2</v>
      </c>
      <c r="FP42" s="254">
        <v>5.3037688289205409E-2</v>
      </c>
      <c r="FQ42" s="254">
        <v>5.3037688289205409E-2</v>
      </c>
      <c r="FR42" s="254">
        <v>5.3037688289205409E-2</v>
      </c>
      <c r="FS42" s="254">
        <v>5.3037688289205409E-2</v>
      </c>
      <c r="FT42" s="254">
        <v>5.3037688289205409E-2</v>
      </c>
      <c r="FU42" s="254">
        <v>5.3037688289205409E-2</v>
      </c>
      <c r="FV42" s="254">
        <v>5.3037688289205409E-2</v>
      </c>
      <c r="FW42" s="254">
        <v>5.3037688289205409E-2</v>
      </c>
      <c r="FX42" s="254">
        <v>5.3037688289205409E-2</v>
      </c>
      <c r="FY42" s="254">
        <v>5.1657480055667726E-2</v>
      </c>
      <c r="FZ42" s="254">
        <v>5.4414113061421299E-2</v>
      </c>
      <c r="GA42" s="254">
        <v>4.7878846270156705E-2</v>
      </c>
      <c r="GB42" s="254">
        <v>5.8955624512484928E-2</v>
      </c>
      <c r="GC42" s="254">
        <v>5.8955624512484928E-2</v>
      </c>
      <c r="GD42" s="254">
        <v>5.8955624512484928E-2</v>
      </c>
      <c r="GE42" s="254">
        <v>5.8798354400545927E-2</v>
      </c>
      <c r="GF42" s="254">
        <v>5.8798354400545927E-2</v>
      </c>
      <c r="GG42" s="254">
        <v>5.5914117430788224E-2</v>
      </c>
      <c r="GH42" s="254">
        <v>5.5914117430788224E-2</v>
      </c>
      <c r="GI42" s="254">
        <v>5.5914117430788224E-2</v>
      </c>
      <c r="GJ42" s="254">
        <v>5.5914117430788224E-2</v>
      </c>
      <c r="GK42" s="254">
        <v>5.5914117430788224E-2</v>
      </c>
      <c r="GL42" s="254">
        <v>5.5914117430788224E-2</v>
      </c>
      <c r="GM42" s="254">
        <v>5.5914117430788224E-2</v>
      </c>
      <c r="GN42" s="254">
        <v>5.5914117430788224E-2</v>
      </c>
      <c r="GO42" s="254">
        <v>5.5914117430788224E-2</v>
      </c>
      <c r="GP42" s="254">
        <v>5.5914117430788224E-2</v>
      </c>
      <c r="GQ42" s="254">
        <v>5.5914117430788224E-2</v>
      </c>
      <c r="GR42" s="254">
        <v>5.5914117430788224E-2</v>
      </c>
      <c r="GS42" s="254">
        <v>5.5914117430788224E-2</v>
      </c>
      <c r="GT42" s="254">
        <v>5.5914117430788224E-2</v>
      </c>
      <c r="GU42" s="254">
        <v>5.5914117430788224E-2</v>
      </c>
      <c r="GV42" s="254">
        <v>5.5914117430788224E-2</v>
      </c>
      <c r="GW42" s="254">
        <v>5.5914117430788224E-2</v>
      </c>
      <c r="GX42" s="254">
        <v>5.5914117430788224E-2</v>
      </c>
      <c r="GY42" s="254">
        <v>5.5914117430788224E-2</v>
      </c>
      <c r="GZ42" s="254">
        <v>5.5914117430788224E-2</v>
      </c>
      <c r="HA42" s="254">
        <v>5.5914117430788224E-2</v>
      </c>
      <c r="HB42" s="254">
        <v>5.5914117430788224E-2</v>
      </c>
      <c r="HC42" s="254">
        <v>5.3037688289205409E-2</v>
      </c>
      <c r="HD42" s="254">
        <v>5.3037688289205409E-2</v>
      </c>
      <c r="HE42" s="254">
        <v>5.3037688289205409E-2</v>
      </c>
      <c r="HF42" s="254">
        <v>6.1704441978468472E-2</v>
      </c>
      <c r="HG42" s="254">
        <v>5.5914117430788224E-2</v>
      </c>
      <c r="HH42" s="254">
        <v>5.5914117430788224E-2</v>
      </c>
      <c r="HI42" s="254">
        <v>5.0159372184397588E-2</v>
      </c>
      <c r="HJ42" s="254">
        <v>5.3037688289205409E-2</v>
      </c>
      <c r="HK42" s="254">
        <v>6.558900969143111E-2</v>
      </c>
      <c r="HL42" s="254">
        <v>6.2818709115271432E-2</v>
      </c>
      <c r="HM42" s="254">
        <v>6.0659082442555912E-2</v>
      </c>
      <c r="HN42" s="254">
        <v>5.9798079696616435E-2</v>
      </c>
      <c r="HO42" s="254">
        <v>6.65404964498435E-2</v>
      </c>
      <c r="HP42" s="254">
        <v>5.9667232506527723E-2</v>
      </c>
      <c r="HQ42" s="254">
        <v>5.6552111962006046E-2</v>
      </c>
      <c r="HR42" s="254">
        <v>5.2280045274518461E-2</v>
      </c>
      <c r="HS42" s="254">
        <v>6.0500200714358021E-2</v>
      </c>
      <c r="HT42" s="254">
        <v>6.7943441913093539E-2</v>
      </c>
      <c r="HU42" s="254">
        <v>6.7063148259827843E-2</v>
      </c>
      <c r="HV42" s="254">
        <v>6.4865730409184419E-2</v>
      </c>
      <c r="HW42" s="254">
        <v>6.3549550481496242E-2</v>
      </c>
      <c r="HX42" s="254">
        <v>6.2674718338330937E-2</v>
      </c>
      <c r="HY42" s="254">
        <v>6.0500200714358021E-2</v>
      </c>
      <c r="HZ42" s="254">
        <v>6.0500200714358021E-2</v>
      </c>
      <c r="IA42" s="254">
        <v>6.0500200714358021E-2</v>
      </c>
      <c r="IB42" s="254">
        <v>6.0500200714358021E-2</v>
      </c>
      <c r="IC42" s="254">
        <v>5.8336149458670272E-2</v>
      </c>
      <c r="ID42" s="254">
        <v>5.6177352219262344E-2</v>
      </c>
      <c r="IE42" s="254">
        <v>5.6177352219262344E-2</v>
      </c>
      <c r="IF42" s="254">
        <v>6.2674718338330937E-2</v>
      </c>
      <c r="IG42" s="254">
        <v>6.2674718338330937E-2</v>
      </c>
      <c r="IH42" s="254">
        <v>6.2674718338330937E-2</v>
      </c>
      <c r="II42" s="254">
        <v>6.0500200714358021E-2</v>
      </c>
      <c r="IJ42" s="254">
        <v>6.0500200714358021E-2</v>
      </c>
      <c r="IK42" s="254">
        <v>5.8336149458670272E-2</v>
      </c>
      <c r="IL42" s="254">
        <v>5.6177352219262344E-2</v>
      </c>
      <c r="IM42" s="254">
        <v>6.4865730409184419E-2</v>
      </c>
      <c r="IN42" s="254">
        <v>5.9025949062823324E-2</v>
      </c>
      <c r="IO42" s="254">
        <v>6.2231523058918103E-2</v>
      </c>
      <c r="IP42" s="254">
        <v>5.5417459588677831E-2</v>
      </c>
      <c r="IQ42" s="254">
        <v>5.3188317291103848E-2</v>
      </c>
      <c r="IR42" s="254">
        <v>5.852930119814248E-2</v>
      </c>
      <c r="IS42" s="254">
        <v>5.8184182408501428E-2</v>
      </c>
      <c r="IT42" s="254">
        <v>5.8798354400545927E-2</v>
      </c>
      <c r="IU42" s="254">
        <v>5.5914117430788224E-2</v>
      </c>
      <c r="IV42" s="254">
        <v>5.0159372184397588E-2</v>
      </c>
      <c r="IW42" s="254">
        <v>6.0500200714358021E-2</v>
      </c>
      <c r="IX42" s="254">
        <v>6.2674718338330937E-2</v>
      </c>
      <c r="IY42" s="254">
        <v>5.8798354400545927E-2</v>
      </c>
      <c r="IZ42" s="254">
        <v>5.5914117430788224E-2</v>
      </c>
      <c r="JA42" s="254">
        <v>5.5914117430788224E-2</v>
      </c>
      <c r="JB42" s="254">
        <v>5.8654409604987467E-2</v>
      </c>
      <c r="JC42" s="254">
        <v>6.0250300608641894E-2</v>
      </c>
      <c r="JD42" s="254">
        <v>6.0500200714358021E-2</v>
      </c>
      <c r="JE42" s="254">
        <v>6.0500200714358021E-2</v>
      </c>
      <c r="JF42" s="254">
        <v>6.7063148259827843E-2</v>
      </c>
      <c r="JG42" s="254">
        <v>6.094592978767488E-2</v>
      </c>
      <c r="JH42" s="254">
        <v>5.8950650305755747E-2</v>
      </c>
      <c r="JI42" s="254">
        <v>5.8184182408501428E-2</v>
      </c>
      <c r="JJ42" s="254">
        <v>5.8798354400545927E-2</v>
      </c>
      <c r="JK42" s="254">
        <v>5.5914117430788224E-2</v>
      </c>
      <c r="JL42" s="254">
        <v>5.5914117430788224E-2</v>
      </c>
      <c r="JM42" s="254">
        <v>5.5914117430788224E-2</v>
      </c>
      <c r="JN42" s="254">
        <v>5.5914117430788224E-2</v>
      </c>
      <c r="JO42" s="254">
        <v>5.5914117430788224E-2</v>
      </c>
      <c r="JP42" s="254">
        <v>5.5914117430788224E-2</v>
      </c>
      <c r="JQ42" s="254">
        <v>5.5914117430788224E-2</v>
      </c>
      <c r="JR42" s="254">
        <v>5.5914117430788224E-2</v>
      </c>
      <c r="JS42" s="254">
        <v>5.5914117430788224E-2</v>
      </c>
      <c r="JT42" s="254">
        <v>6.0838368896665385E-2</v>
      </c>
      <c r="JU42" s="254">
        <v>6.4145485271126512E-2</v>
      </c>
      <c r="JV42" s="254">
        <v>6.037530063254759E-2</v>
      </c>
      <c r="JW42" s="254">
        <v>6.2674718338330937E-2</v>
      </c>
      <c r="JX42" s="254">
        <v>6.0500200714358021E-2</v>
      </c>
      <c r="JY42" s="254">
        <v>6.0500200714358021E-2</v>
      </c>
      <c r="JZ42" s="254">
        <v>6.4865730409184419E-2</v>
      </c>
      <c r="KA42" s="254">
        <v>6.4865730409184419E-2</v>
      </c>
      <c r="KB42" s="254">
        <v>6.2674718338330937E-2</v>
      </c>
      <c r="KC42" s="254">
        <v>6.2674718338330937E-2</v>
      </c>
      <c r="KD42" s="254">
        <v>6.0500200714358021E-2</v>
      </c>
      <c r="KE42" s="254">
        <v>6.4865730409184419E-2</v>
      </c>
      <c r="KF42" s="254">
        <v>5.8036102532059708E-2</v>
      </c>
      <c r="KG42" s="254">
        <v>5.8036102532059708E-2</v>
      </c>
    </row>
    <row r="43" spans="17:293" x14ac:dyDescent="0.35">
      <c r="Q43" s="255">
        <v>7.7999999999999806E-2</v>
      </c>
      <c r="R43" s="251">
        <f t="shared" si="20"/>
        <v>5.7126857591603228E-2</v>
      </c>
      <c r="S43" s="198"/>
      <c r="T43" s="251">
        <v>6.046960655315315E-2</v>
      </c>
      <c r="V43" s="251">
        <f t="shared" si="21"/>
        <v>-3.3427489615499226E-3</v>
      </c>
      <c r="Z43" s="253">
        <v>7.7999999999999806E-2</v>
      </c>
      <c r="AA43" s="254">
        <v>5.8003935911641991E-2</v>
      </c>
      <c r="AB43" s="254">
        <v>5.905050262698297E-2</v>
      </c>
      <c r="AC43" s="254">
        <v>5.7920431216872181E-2</v>
      </c>
      <c r="AD43" s="254">
        <v>5.8442069024454257E-2</v>
      </c>
      <c r="AE43" s="254">
        <v>5.9203417763944222E-2</v>
      </c>
      <c r="AF43" s="254">
        <v>5.8442069024454257E-2</v>
      </c>
      <c r="AG43" s="254">
        <v>5.4809611349294407E-2</v>
      </c>
      <c r="AH43" s="254">
        <v>5.8839884016162802E-2</v>
      </c>
      <c r="AI43" s="254">
        <v>4.7369808641538613E-2</v>
      </c>
      <c r="AJ43" s="254">
        <v>4.7369808641538613E-2</v>
      </c>
      <c r="AK43" s="254">
        <v>5.6933893892532783E-2</v>
      </c>
      <c r="AL43" s="254">
        <v>5.6933893892532783E-2</v>
      </c>
      <c r="AM43" s="254">
        <v>5.966620272491463E-2</v>
      </c>
      <c r="AN43" s="254">
        <v>5.1190927848782097E-2</v>
      </c>
      <c r="AO43" s="254">
        <v>5.9973492084191893E-2</v>
      </c>
      <c r="AP43" s="254">
        <v>5.6933893892532783E-2</v>
      </c>
      <c r="AQ43" s="254">
        <v>5.6933893892532783E-2</v>
      </c>
      <c r="AR43" s="254">
        <v>5.6933893892532783E-2</v>
      </c>
      <c r="AS43" s="254">
        <v>5.6933893892532783E-2</v>
      </c>
      <c r="AT43" s="254">
        <v>5.6933893892532783E-2</v>
      </c>
      <c r="AU43" s="254">
        <v>5.6933893892532783E-2</v>
      </c>
      <c r="AV43" s="254">
        <v>5.6933893892532783E-2</v>
      </c>
      <c r="AW43" s="254">
        <v>5.6933893892532783E-2</v>
      </c>
      <c r="AX43" s="254">
        <v>5.6933893892532783E-2</v>
      </c>
      <c r="AY43" s="254">
        <v>5.6933893892532783E-2</v>
      </c>
      <c r="AZ43" s="254">
        <v>5.8301911153560537E-2</v>
      </c>
      <c r="BA43" s="254">
        <v>5.6933893892532783E-2</v>
      </c>
      <c r="BB43" s="254">
        <v>5.4063317570427039E-2</v>
      </c>
      <c r="BC43" s="254">
        <v>5.4063317570427039E-2</v>
      </c>
      <c r="BD43" s="254">
        <v>5.2914610190203826E-2</v>
      </c>
      <c r="BE43" s="254">
        <v>5.1190927848782097E-2</v>
      </c>
      <c r="BF43" s="254">
        <v>5.1190927848782097E-2</v>
      </c>
      <c r="BG43" s="254">
        <v>5.9973492084191893E-2</v>
      </c>
      <c r="BH43" s="254">
        <v>5.9812851515903098E-2</v>
      </c>
      <c r="BI43" s="254">
        <v>5.6933893892532783E-2</v>
      </c>
      <c r="BJ43" s="254">
        <v>5.6933893892532783E-2</v>
      </c>
      <c r="BK43" s="254">
        <v>5.6933893892532783E-2</v>
      </c>
      <c r="BL43" s="254">
        <v>5.6933893892532783E-2</v>
      </c>
      <c r="BM43" s="254">
        <v>5.6933893892532783E-2</v>
      </c>
      <c r="BN43" s="254">
        <v>5.6933893892532783E-2</v>
      </c>
      <c r="BO43" s="254">
        <v>5.6933893892532783E-2</v>
      </c>
      <c r="BP43" s="254">
        <v>5.6933893892532783E-2</v>
      </c>
      <c r="BQ43" s="254">
        <v>5.4063317570427039E-2</v>
      </c>
      <c r="BR43" s="254">
        <v>5.4063317570427039E-2</v>
      </c>
      <c r="BS43" s="254">
        <v>5.4063317570427039E-2</v>
      </c>
      <c r="BT43" s="254">
        <v>5.4063317570427039E-2</v>
      </c>
      <c r="BU43" s="254">
        <v>5.1190927848782097E-2</v>
      </c>
      <c r="BV43" s="254">
        <v>5.1190927848782097E-2</v>
      </c>
      <c r="BW43" s="254">
        <v>5.1190927848782097E-2</v>
      </c>
      <c r="BX43" s="254">
        <v>5.1190927848782097E-2</v>
      </c>
      <c r="BY43" s="254">
        <v>5.6933893892532783E-2</v>
      </c>
      <c r="BZ43" s="254">
        <v>5.2567731630974279E-2</v>
      </c>
      <c r="CA43" s="254">
        <v>5.1190927848782097E-2</v>
      </c>
      <c r="CB43" s="254">
        <v>7.0096436593817701E-2</v>
      </c>
      <c r="CC43" s="254">
        <v>6.1520322233503455E-2</v>
      </c>
      <c r="CD43" s="254">
        <v>6.1520322233503455E-2</v>
      </c>
      <c r="CE43" s="254">
        <v>6.1520322233503455E-2</v>
      </c>
      <c r="CF43" s="254">
        <v>6.1520322233503455E-2</v>
      </c>
      <c r="CG43" s="254">
        <v>5.7206144784178292E-2</v>
      </c>
      <c r="CH43" s="254">
        <v>6.5879054355508559E-2</v>
      </c>
      <c r="CI43" s="254">
        <v>6.3691156719712927E-2</v>
      </c>
      <c r="CJ43" s="254">
        <v>6.3691156719712927E-2</v>
      </c>
      <c r="CK43" s="254">
        <v>6.6306955001054879E-2</v>
      </c>
      <c r="CL43" s="254">
        <v>6.1520322233503455E-2</v>
      </c>
      <c r="CM43" s="254">
        <v>5.9360427735286603E-2</v>
      </c>
      <c r="CN43" s="254">
        <v>6.4127136247140726E-2</v>
      </c>
      <c r="CO43" s="254">
        <v>6.1520322233503455E-2</v>
      </c>
      <c r="CP43" s="254">
        <v>5.7206144784178292E-2</v>
      </c>
      <c r="CQ43" s="254">
        <v>5.8003935911641991E-2</v>
      </c>
      <c r="CR43" s="254">
        <v>5.4581599955476179E-2</v>
      </c>
      <c r="CS43" s="254">
        <v>5.9894248434120057E-2</v>
      </c>
      <c r="CT43" s="254">
        <v>5.8442069024454257E-2</v>
      </c>
      <c r="CU43" s="254">
        <v>6.1731214813412594E-2</v>
      </c>
      <c r="CV43" s="254">
        <v>6.0027110445247001E-2</v>
      </c>
      <c r="CW43" s="254">
        <v>5.7747306175656377E-2</v>
      </c>
      <c r="CX43" s="254">
        <v>6.057301101139978E-2</v>
      </c>
      <c r="CY43" s="254">
        <v>5.7685653942516568E-2</v>
      </c>
      <c r="CZ43" s="254">
        <v>5.7685653942516568E-2</v>
      </c>
      <c r="DA43" s="254">
        <v>5.7685653942516568E-2</v>
      </c>
      <c r="DB43" s="254">
        <v>5.9203417763944222E-2</v>
      </c>
      <c r="DC43" s="254">
        <v>6.1499055687585846E-2</v>
      </c>
      <c r="DD43" s="254">
        <v>5.9203417763944222E-2</v>
      </c>
      <c r="DE43" s="254">
        <v>6.1344421131807048E-2</v>
      </c>
      <c r="DF43" s="254">
        <v>5.8442069024454257E-2</v>
      </c>
      <c r="DG43" s="254">
        <v>5.6309561679666942E-2</v>
      </c>
      <c r="DH43" s="254">
        <v>5.9970027584066887E-2</v>
      </c>
      <c r="DI43" s="254">
        <v>5.8442069024454257E-2</v>
      </c>
      <c r="DJ43" s="254">
        <v>5.9203417763944222E-2</v>
      </c>
      <c r="DK43" s="254">
        <v>5.9970027584066887E-2</v>
      </c>
      <c r="DL43" s="254">
        <v>5.8442069024454257E-2</v>
      </c>
      <c r="DM43" s="254">
        <v>6.5078209707692514E-2</v>
      </c>
      <c r="DN43" s="254">
        <v>5.7685653942516568E-2</v>
      </c>
      <c r="DO43" s="254">
        <v>5.4175611640804533E-2</v>
      </c>
      <c r="DP43" s="254">
        <v>5.5011035991304302E-2</v>
      </c>
      <c r="DQ43" s="254">
        <v>5.0233629530280988E-2</v>
      </c>
      <c r="DR43" s="254">
        <v>5.0233629530280988E-2</v>
      </c>
      <c r="DS43" s="254">
        <v>6.0312952867834113E-2</v>
      </c>
      <c r="DT43" s="254">
        <v>5.6933893892532783E-2</v>
      </c>
      <c r="DU43" s="254">
        <v>5.6933893892532783E-2</v>
      </c>
      <c r="DV43" s="254">
        <v>5.6933893892532783E-2</v>
      </c>
      <c r="DW43" s="254">
        <v>5.6933893892532783E-2</v>
      </c>
      <c r="DX43" s="254">
        <v>5.6933893892532783E-2</v>
      </c>
      <c r="DY43" s="254">
        <v>6.4696968421013246E-2</v>
      </c>
      <c r="DZ43" s="254">
        <v>6.1345348782799514E-2</v>
      </c>
      <c r="EA43" s="254">
        <v>6.1461901291693488E-2</v>
      </c>
      <c r="EB43" s="254">
        <v>5.9359386511061318E-2</v>
      </c>
      <c r="EC43" s="254">
        <v>5.9812851515903098E-2</v>
      </c>
      <c r="ED43" s="254">
        <v>5.8444538266948731E-2</v>
      </c>
      <c r="EE43" s="254">
        <v>5.9812851515903098E-2</v>
      </c>
      <c r="EF43" s="254">
        <v>5.8659582808987309E-2</v>
      </c>
      <c r="EG43" s="254">
        <v>5.6933893892532783E-2</v>
      </c>
      <c r="EH43" s="254">
        <v>5.966620272491463E-2</v>
      </c>
      <c r="EI43" s="254">
        <v>5.6933893892532783E-2</v>
      </c>
      <c r="EJ43" s="254">
        <v>5.6933893892532783E-2</v>
      </c>
      <c r="EK43" s="254">
        <v>5.6933893892532783E-2</v>
      </c>
      <c r="EL43" s="254">
        <v>5.6933893892532783E-2</v>
      </c>
      <c r="EM43" s="254">
        <v>5.6933893892532783E-2</v>
      </c>
      <c r="EN43" s="254">
        <v>5.6933893892532783E-2</v>
      </c>
      <c r="EO43" s="254">
        <v>5.6933893892532783E-2</v>
      </c>
      <c r="EP43" s="254">
        <v>5.6933893892532783E-2</v>
      </c>
      <c r="EQ43" s="254">
        <v>5.6933893892532783E-2</v>
      </c>
      <c r="ER43" s="254">
        <v>5.6933893892532783E-2</v>
      </c>
      <c r="ES43" s="254">
        <v>5.6933893892532783E-2</v>
      </c>
      <c r="ET43" s="254">
        <v>5.6933893892532783E-2</v>
      </c>
      <c r="EU43" s="254">
        <v>5.6933893892532783E-2</v>
      </c>
      <c r="EV43" s="254">
        <v>5.6933893892532783E-2</v>
      </c>
      <c r="EW43" s="254">
        <v>5.6933893892532783E-2</v>
      </c>
      <c r="EX43" s="254">
        <v>5.6933893892532783E-2</v>
      </c>
      <c r="EY43" s="254">
        <v>5.8301911153560537E-2</v>
      </c>
      <c r="EZ43" s="254">
        <v>5.6933893892532783E-2</v>
      </c>
      <c r="FA43" s="254">
        <v>5.6933893892532783E-2</v>
      </c>
      <c r="FB43" s="254">
        <v>5.6933893892532783E-2</v>
      </c>
      <c r="FC43" s="254">
        <v>5.6933893892532783E-2</v>
      </c>
      <c r="FD43" s="254">
        <v>5.6933893892532783E-2</v>
      </c>
      <c r="FE43" s="254">
        <v>5.6933893892532783E-2</v>
      </c>
      <c r="FF43" s="254">
        <v>5.6933893892532783E-2</v>
      </c>
      <c r="FG43" s="254">
        <v>5.6933893892532783E-2</v>
      </c>
      <c r="FH43" s="254">
        <v>5.6933893892532783E-2</v>
      </c>
      <c r="FI43" s="254">
        <v>5.6933893892532783E-2</v>
      </c>
      <c r="FJ43" s="254">
        <v>5.7481548788462344E-2</v>
      </c>
      <c r="FK43" s="254">
        <v>5.6933893892532783E-2</v>
      </c>
      <c r="FL43" s="254">
        <v>5.6933893892532783E-2</v>
      </c>
      <c r="FM43" s="254">
        <v>5.6933893892532783E-2</v>
      </c>
      <c r="FN43" s="254">
        <v>5.6933893892532783E-2</v>
      </c>
      <c r="FO43" s="254">
        <v>5.5211701109475264E-2</v>
      </c>
      <c r="FP43" s="254">
        <v>5.4063317570427039E-2</v>
      </c>
      <c r="FQ43" s="254">
        <v>5.4063317570427039E-2</v>
      </c>
      <c r="FR43" s="254">
        <v>5.4063317570427039E-2</v>
      </c>
      <c r="FS43" s="254">
        <v>5.4063317570427039E-2</v>
      </c>
      <c r="FT43" s="254">
        <v>5.4063317570427039E-2</v>
      </c>
      <c r="FU43" s="254">
        <v>5.4063317570427039E-2</v>
      </c>
      <c r="FV43" s="254">
        <v>5.4063317570427039E-2</v>
      </c>
      <c r="FW43" s="254">
        <v>5.4063317570427039E-2</v>
      </c>
      <c r="FX43" s="254">
        <v>5.4063317570427039E-2</v>
      </c>
      <c r="FY43" s="254">
        <v>5.2687174292589178E-2</v>
      </c>
      <c r="FZ43" s="254">
        <v>5.5435701842432961E-2</v>
      </c>
      <c r="GA43" s="254">
        <v>4.8885079769329209E-2</v>
      </c>
      <c r="GB43" s="254">
        <v>5.9973492084191893E-2</v>
      </c>
      <c r="GC43" s="254">
        <v>5.9973492084191893E-2</v>
      </c>
      <c r="GD43" s="254">
        <v>5.9973492084191893E-2</v>
      </c>
      <c r="GE43" s="254">
        <v>5.9812851515903098E-2</v>
      </c>
      <c r="GF43" s="254">
        <v>5.9812851515903098E-2</v>
      </c>
      <c r="GG43" s="254">
        <v>5.6933893892532783E-2</v>
      </c>
      <c r="GH43" s="254">
        <v>5.6933893892532783E-2</v>
      </c>
      <c r="GI43" s="254">
        <v>5.6933893892532783E-2</v>
      </c>
      <c r="GJ43" s="254">
        <v>5.6933893892532783E-2</v>
      </c>
      <c r="GK43" s="254">
        <v>5.6933893892532783E-2</v>
      </c>
      <c r="GL43" s="254">
        <v>5.6933893892532783E-2</v>
      </c>
      <c r="GM43" s="254">
        <v>5.6933893892532783E-2</v>
      </c>
      <c r="GN43" s="254">
        <v>5.6933893892532783E-2</v>
      </c>
      <c r="GO43" s="254">
        <v>5.6933893892532783E-2</v>
      </c>
      <c r="GP43" s="254">
        <v>5.6933893892532783E-2</v>
      </c>
      <c r="GQ43" s="254">
        <v>5.6933893892532783E-2</v>
      </c>
      <c r="GR43" s="254">
        <v>5.6933893892532783E-2</v>
      </c>
      <c r="GS43" s="254">
        <v>5.6933893892532783E-2</v>
      </c>
      <c r="GT43" s="254">
        <v>5.6933893892532783E-2</v>
      </c>
      <c r="GU43" s="254">
        <v>5.6933893892532783E-2</v>
      </c>
      <c r="GV43" s="254">
        <v>5.6933893892532783E-2</v>
      </c>
      <c r="GW43" s="254">
        <v>5.6933893892532783E-2</v>
      </c>
      <c r="GX43" s="254">
        <v>5.6933893892532783E-2</v>
      </c>
      <c r="GY43" s="254">
        <v>5.6933893892532783E-2</v>
      </c>
      <c r="GZ43" s="254">
        <v>5.6933893892532783E-2</v>
      </c>
      <c r="HA43" s="254">
        <v>5.6933893892532783E-2</v>
      </c>
      <c r="HB43" s="254">
        <v>5.6933893892532783E-2</v>
      </c>
      <c r="HC43" s="254">
        <v>5.4063317570427039E-2</v>
      </c>
      <c r="HD43" s="254">
        <v>5.4063317570427039E-2</v>
      </c>
      <c r="HE43" s="254">
        <v>5.4063317570427039E-2</v>
      </c>
      <c r="HF43" s="254">
        <v>6.2714639655653492E-2</v>
      </c>
      <c r="HG43" s="254">
        <v>5.6933893892532783E-2</v>
      </c>
      <c r="HH43" s="254">
        <v>5.6933893892532783E-2</v>
      </c>
      <c r="HI43" s="254">
        <v>5.1190927848782097E-2</v>
      </c>
      <c r="HJ43" s="254">
        <v>5.4063317570427039E-2</v>
      </c>
      <c r="HK43" s="254">
        <v>6.6598890828293733E-2</v>
      </c>
      <c r="HL43" s="254">
        <v>6.383016172388345E-2</v>
      </c>
      <c r="HM43" s="254">
        <v>6.1674427836338364E-2</v>
      </c>
      <c r="HN43" s="254">
        <v>6.081511612570667E-2</v>
      </c>
      <c r="HO43" s="254">
        <v>6.7546145768886401E-2</v>
      </c>
      <c r="HP43" s="254">
        <v>6.0682470150750012E-2</v>
      </c>
      <c r="HQ43" s="254">
        <v>5.7572537137388968E-2</v>
      </c>
      <c r="HR43" s="254">
        <v>5.331101185765541E-2</v>
      </c>
      <c r="HS43" s="254">
        <v>6.1520322233503455E-2</v>
      </c>
      <c r="HT43" s="254">
        <v>6.89525033861631E-2</v>
      </c>
      <c r="HU43" s="254">
        <v>6.8073427628156491E-2</v>
      </c>
      <c r="HV43" s="254">
        <v>6.5879054355508559E-2</v>
      </c>
      <c r="HW43" s="254">
        <v>6.4564701050444651E-2</v>
      </c>
      <c r="HX43" s="254">
        <v>6.3691156719712927E-2</v>
      </c>
      <c r="HY43" s="254">
        <v>6.1520322233503455E-2</v>
      </c>
      <c r="HZ43" s="254">
        <v>6.1520322233503455E-2</v>
      </c>
      <c r="IA43" s="254">
        <v>6.1520322233503455E-2</v>
      </c>
      <c r="IB43" s="254">
        <v>6.1520322233503455E-2</v>
      </c>
      <c r="IC43" s="254">
        <v>5.9360427735286603E-2</v>
      </c>
      <c r="ID43" s="254">
        <v>5.7206144784178292E-2</v>
      </c>
      <c r="IE43" s="254">
        <v>5.7206144784178292E-2</v>
      </c>
      <c r="IF43" s="254">
        <v>6.3691156719712927E-2</v>
      </c>
      <c r="IG43" s="254">
        <v>6.3691156719712927E-2</v>
      </c>
      <c r="IH43" s="254">
        <v>6.3691156719712927E-2</v>
      </c>
      <c r="II43" s="254">
        <v>6.1520322233503455E-2</v>
      </c>
      <c r="IJ43" s="254">
        <v>6.1520322233503455E-2</v>
      </c>
      <c r="IK43" s="254">
        <v>5.9360427735286603E-2</v>
      </c>
      <c r="IL43" s="254">
        <v>5.7206144784178292E-2</v>
      </c>
      <c r="IM43" s="254">
        <v>6.5879054355508559E-2</v>
      </c>
      <c r="IN43" s="254">
        <v>6.0022729802652997E-2</v>
      </c>
      <c r="IO43" s="254">
        <v>6.3228151681748113E-2</v>
      </c>
      <c r="IP43" s="254">
        <v>5.6415551464622071E-2</v>
      </c>
      <c r="IQ43" s="254">
        <v>5.4067483116606363E-2</v>
      </c>
      <c r="IR43" s="254">
        <v>5.9526925068147163E-2</v>
      </c>
      <c r="IS43" s="254">
        <v>5.9203417763944222E-2</v>
      </c>
      <c r="IT43" s="254">
        <v>5.9812851515903098E-2</v>
      </c>
      <c r="IU43" s="254">
        <v>5.6933893892532783E-2</v>
      </c>
      <c r="IV43" s="254">
        <v>5.1190927848782097E-2</v>
      </c>
      <c r="IW43" s="254">
        <v>6.1520322233503455E-2</v>
      </c>
      <c r="IX43" s="254">
        <v>6.3691156719712927E-2</v>
      </c>
      <c r="IY43" s="254">
        <v>5.9812851515903098E-2</v>
      </c>
      <c r="IZ43" s="254">
        <v>5.6933893892532783E-2</v>
      </c>
      <c r="JA43" s="254">
        <v>5.6933893892532783E-2</v>
      </c>
      <c r="JB43" s="254">
        <v>5.966620272491463E-2</v>
      </c>
      <c r="JC43" s="254">
        <v>6.0762011463971755E-2</v>
      </c>
      <c r="JD43" s="254">
        <v>6.1520322233503455E-2</v>
      </c>
      <c r="JE43" s="254">
        <v>6.1520322233503455E-2</v>
      </c>
      <c r="JF43" s="254">
        <v>6.8073427628156491E-2</v>
      </c>
      <c r="JG43" s="254">
        <v>6.14576825117501E-2</v>
      </c>
      <c r="JH43" s="254">
        <v>5.9970027584066887E-2</v>
      </c>
      <c r="JI43" s="254">
        <v>5.9203417763944222E-2</v>
      </c>
      <c r="JJ43" s="254">
        <v>5.9812851515903098E-2</v>
      </c>
      <c r="JK43" s="254">
        <v>5.6933893892532783E-2</v>
      </c>
      <c r="JL43" s="254">
        <v>5.6933893892532783E-2</v>
      </c>
      <c r="JM43" s="254">
        <v>5.6933893892532783E-2</v>
      </c>
      <c r="JN43" s="254">
        <v>5.6933893892532783E-2</v>
      </c>
      <c r="JO43" s="254">
        <v>5.6933893892532783E-2</v>
      </c>
      <c r="JP43" s="254">
        <v>5.6933893892532783E-2</v>
      </c>
      <c r="JQ43" s="254">
        <v>5.6933893892532783E-2</v>
      </c>
      <c r="JR43" s="254">
        <v>5.6933893892532783E-2</v>
      </c>
      <c r="JS43" s="254">
        <v>5.6933893892532783E-2</v>
      </c>
      <c r="JT43" s="254">
        <v>6.171304478681372E-2</v>
      </c>
      <c r="JU43" s="254">
        <v>6.5011210795674179E-2</v>
      </c>
      <c r="JV43" s="254">
        <v>6.1141626859706699E-2</v>
      </c>
      <c r="JW43" s="254">
        <v>6.3691156719712927E-2</v>
      </c>
      <c r="JX43" s="254">
        <v>6.1520322233503455E-2</v>
      </c>
      <c r="JY43" s="254">
        <v>6.1520322233503455E-2</v>
      </c>
      <c r="JZ43" s="254">
        <v>6.5879054355508559E-2</v>
      </c>
      <c r="KA43" s="254">
        <v>6.5879054355508559E-2</v>
      </c>
      <c r="KB43" s="254">
        <v>6.3691156719712927E-2</v>
      </c>
      <c r="KC43" s="254">
        <v>6.3691156719712927E-2</v>
      </c>
      <c r="KD43" s="254">
        <v>6.1520322233503455E-2</v>
      </c>
      <c r="KE43" s="254">
        <v>6.5879054355508559E-2</v>
      </c>
      <c r="KF43" s="254">
        <v>5.9028104361648959E-2</v>
      </c>
      <c r="KG43" s="254">
        <v>5.9028104361648959E-2</v>
      </c>
    </row>
    <row r="44" spans="17:293" x14ac:dyDescent="0.35">
      <c r="Q44" s="255">
        <v>7.8999999999999806E-2</v>
      </c>
      <c r="R44" s="251">
        <f t="shared" si="20"/>
        <v>5.8148666447328599E-2</v>
      </c>
      <c r="S44" s="198"/>
      <c r="T44" s="251">
        <v>6.1451852099522149E-2</v>
      </c>
      <c r="V44" s="251">
        <f t="shared" si="21"/>
        <v>-3.3031856521935493E-3</v>
      </c>
      <c r="Z44" s="253">
        <v>7.8999999999999806E-2</v>
      </c>
      <c r="AA44" s="254">
        <v>5.9024416338242292E-2</v>
      </c>
      <c r="AB44" s="254">
        <v>6.0067401379239493E-2</v>
      </c>
      <c r="AC44" s="254">
        <v>5.8942401112527021E-2</v>
      </c>
      <c r="AD44" s="254">
        <v>5.9461219789088027E-2</v>
      </c>
      <c r="AE44" s="254">
        <v>6.0222556620763701E-2</v>
      </c>
      <c r="AF44" s="254">
        <v>5.9461219789088027E-2</v>
      </c>
      <c r="AG44" s="254">
        <v>5.5834569585504923E-2</v>
      </c>
      <c r="AH44" s="254">
        <v>5.9854777696924488E-2</v>
      </c>
      <c r="AI44" s="254">
        <v>4.8405023192257479E-2</v>
      </c>
      <c r="AJ44" s="254">
        <v>4.8405023192257479E-2</v>
      </c>
      <c r="AK44" s="254">
        <v>5.7953559261383125E-2</v>
      </c>
      <c r="AL44" s="254">
        <v>5.7953559261383125E-2</v>
      </c>
      <c r="AM44" s="254">
        <v>6.0677915271877714E-2</v>
      </c>
      <c r="AN44" s="254">
        <v>5.2222317784921035E-2</v>
      </c>
      <c r="AO44" s="254">
        <v>6.0991266872758354E-2</v>
      </c>
      <c r="AP44" s="254">
        <v>5.7953559261383125E-2</v>
      </c>
      <c r="AQ44" s="254">
        <v>5.7953559261383125E-2</v>
      </c>
      <c r="AR44" s="254">
        <v>5.7953559261383125E-2</v>
      </c>
      <c r="AS44" s="254">
        <v>5.7953559261383125E-2</v>
      </c>
      <c r="AT44" s="254">
        <v>5.7953559261383125E-2</v>
      </c>
      <c r="AU44" s="254">
        <v>5.7953559261383125E-2</v>
      </c>
      <c r="AV44" s="254">
        <v>5.7953559261383125E-2</v>
      </c>
      <c r="AW44" s="254">
        <v>5.7953559261383125E-2</v>
      </c>
      <c r="AX44" s="254">
        <v>5.7953559261383125E-2</v>
      </c>
      <c r="AY44" s="254">
        <v>5.7953559261383125E-2</v>
      </c>
      <c r="AZ44" s="254">
        <v>5.9317588139487842E-2</v>
      </c>
      <c r="BA44" s="254">
        <v>5.7953559261383125E-2</v>
      </c>
      <c r="BB44" s="254">
        <v>5.5088808679545798E-2</v>
      </c>
      <c r="BC44" s="254">
        <v>5.5088808679545798E-2</v>
      </c>
      <c r="BD44" s="254">
        <v>5.3942453531763412E-2</v>
      </c>
      <c r="BE44" s="254">
        <v>5.2222317784921035E-2</v>
      </c>
      <c r="BF44" s="254">
        <v>5.2222317784921035E-2</v>
      </c>
      <c r="BG44" s="254">
        <v>6.0991266872758354E-2</v>
      </c>
      <c r="BH44" s="254">
        <v>6.0827262964944673E-2</v>
      </c>
      <c r="BI44" s="254">
        <v>5.7953559261383125E-2</v>
      </c>
      <c r="BJ44" s="254">
        <v>5.7953559261383125E-2</v>
      </c>
      <c r="BK44" s="254">
        <v>5.7953559261383125E-2</v>
      </c>
      <c r="BL44" s="254">
        <v>5.7953559261383125E-2</v>
      </c>
      <c r="BM44" s="254">
        <v>5.7953559261383125E-2</v>
      </c>
      <c r="BN44" s="254">
        <v>5.7953559261383125E-2</v>
      </c>
      <c r="BO44" s="254">
        <v>5.7953559261383125E-2</v>
      </c>
      <c r="BP44" s="254">
        <v>5.7953559261383125E-2</v>
      </c>
      <c r="BQ44" s="254">
        <v>5.5088808679545798E-2</v>
      </c>
      <c r="BR44" s="254">
        <v>5.5088808679545798E-2</v>
      </c>
      <c r="BS44" s="254">
        <v>5.5088808679545798E-2</v>
      </c>
      <c r="BT44" s="254">
        <v>5.5088808679545798E-2</v>
      </c>
      <c r="BU44" s="254">
        <v>5.2222317784921035E-2</v>
      </c>
      <c r="BV44" s="254">
        <v>5.2222317784921035E-2</v>
      </c>
      <c r="BW44" s="254">
        <v>5.2222317784921035E-2</v>
      </c>
      <c r="BX44" s="254">
        <v>5.2222317784921035E-2</v>
      </c>
      <c r="BY44" s="254">
        <v>5.7953559261383125E-2</v>
      </c>
      <c r="BZ44" s="254">
        <v>5.3595059860356509E-2</v>
      </c>
      <c r="CA44" s="254">
        <v>5.2222317784921035E-2</v>
      </c>
      <c r="CB44" s="254">
        <v>7.1103875951879392E-2</v>
      </c>
      <c r="CC44" s="254">
        <v>6.2540357035534733E-2</v>
      </c>
      <c r="CD44" s="254">
        <v>6.2540357035534733E-2</v>
      </c>
      <c r="CE44" s="254">
        <v>6.2540357035534733E-2</v>
      </c>
      <c r="CF44" s="254">
        <v>6.2540357035534733E-2</v>
      </c>
      <c r="CG44" s="254">
        <v>5.8234814513062005E-2</v>
      </c>
      <c r="CH44" s="254">
        <v>6.6892318097337977E-2</v>
      </c>
      <c r="CI44" s="254">
        <v>6.4707523262581113E-2</v>
      </c>
      <c r="CJ44" s="254">
        <v>6.4707523262581113E-2</v>
      </c>
      <c r="CK44" s="254">
        <v>6.7316672606400951E-2</v>
      </c>
      <c r="CL44" s="254">
        <v>6.2540357035534733E-2</v>
      </c>
      <c r="CM44" s="254">
        <v>6.0384602034899926E-2</v>
      </c>
      <c r="CN44" s="254">
        <v>6.5142833338577288E-2</v>
      </c>
      <c r="CO44" s="254">
        <v>6.2540357035534733E-2</v>
      </c>
      <c r="CP44" s="254">
        <v>5.8234814513062005E-2</v>
      </c>
      <c r="CQ44" s="254">
        <v>5.9024416338242292E-2</v>
      </c>
      <c r="CR44" s="254">
        <v>5.5603877651685396E-2</v>
      </c>
      <c r="CS44" s="254">
        <v>6.0457198276256952E-2</v>
      </c>
      <c r="CT44" s="254">
        <v>5.9461219789088027E-2</v>
      </c>
      <c r="CU44" s="254">
        <v>6.2746058990361009E-2</v>
      </c>
      <c r="CV44" s="254">
        <v>6.1043418548623274E-2</v>
      </c>
      <c r="CW44" s="254">
        <v>5.8747946887133029E-2</v>
      </c>
      <c r="CX44" s="254">
        <v>6.1588964065702134E-2</v>
      </c>
      <c r="CY44" s="254">
        <v>5.8704977949395998E-2</v>
      </c>
      <c r="CZ44" s="254">
        <v>5.8704977949395998E-2</v>
      </c>
      <c r="DA44" s="254">
        <v>5.8704977949395998E-2</v>
      </c>
      <c r="DB44" s="254">
        <v>6.0222556620763701E-2</v>
      </c>
      <c r="DC44" s="254">
        <v>6.2513794732020678E-2</v>
      </c>
      <c r="DD44" s="254">
        <v>6.0222556620763701E-2</v>
      </c>
      <c r="DE44" s="254">
        <v>6.2359090329764832E-2</v>
      </c>
      <c r="DF44" s="254">
        <v>5.9461219789088027E-2</v>
      </c>
      <c r="DG44" s="254">
        <v>5.7333676885159113E-2</v>
      </c>
      <c r="DH44" s="254">
        <v>6.0989312222878622E-2</v>
      </c>
      <c r="DI44" s="254">
        <v>5.9461219789088027E-2</v>
      </c>
      <c r="DJ44" s="254">
        <v>6.0222556620763701E-2</v>
      </c>
      <c r="DK44" s="254">
        <v>6.0989312222878622E-2</v>
      </c>
      <c r="DL44" s="254">
        <v>5.9461219789088027E-2</v>
      </c>
      <c r="DM44" s="254">
        <v>6.6090518488340688E-2</v>
      </c>
      <c r="DN44" s="254">
        <v>5.8704977949395998E-2</v>
      </c>
      <c r="DO44" s="254">
        <v>5.520489390576544E-2</v>
      </c>
      <c r="DP44" s="254">
        <v>5.6032527883381755E-2</v>
      </c>
      <c r="DQ44" s="254">
        <v>5.1262883096689471E-2</v>
      </c>
      <c r="DR44" s="254">
        <v>5.1262883096689471E-2</v>
      </c>
      <c r="DS44" s="254">
        <v>6.1124667821915946E-2</v>
      </c>
      <c r="DT44" s="254">
        <v>5.7953559261383125E-2</v>
      </c>
      <c r="DU44" s="254">
        <v>5.7953559261383125E-2</v>
      </c>
      <c r="DV44" s="254">
        <v>5.7953559261383125E-2</v>
      </c>
      <c r="DW44" s="254">
        <v>5.7953559261383125E-2</v>
      </c>
      <c r="DX44" s="254">
        <v>5.7953559261383125E-2</v>
      </c>
      <c r="DY44" s="254">
        <v>6.569337570019318E-2</v>
      </c>
      <c r="DZ44" s="254">
        <v>6.235927495535476E-2</v>
      </c>
      <c r="EA44" s="254">
        <v>6.2458170973339167E-2</v>
      </c>
      <c r="EB44" s="254">
        <v>6.0377315990855385E-2</v>
      </c>
      <c r="EC44" s="254">
        <v>6.0827262964944673E-2</v>
      </c>
      <c r="ED44" s="254">
        <v>5.9462917912204816E-2</v>
      </c>
      <c r="EE44" s="254">
        <v>6.0827262964944673E-2</v>
      </c>
      <c r="EF44" s="254">
        <v>5.9676007657200936E-2</v>
      </c>
      <c r="EG44" s="254">
        <v>5.7953559261383125E-2</v>
      </c>
      <c r="EH44" s="254">
        <v>6.0677915271877714E-2</v>
      </c>
      <c r="EI44" s="254">
        <v>5.7953559261383125E-2</v>
      </c>
      <c r="EJ44" s="254">
        <v>5.7953559261383125E-2</v>
      </c>
      <c r="EK44" s="254">
        <v>5.7953559261383125E-2</v>
      </c>
      <c r="EL44" s="254">
        <v>5.7953559261383125E-2</v>
      </c>
      <c r="EM44" s="254">
        <v>5.7953559261383125E-2</v>
      </c>
      <c r="EN44" s="254">
        <v>5.7953559261383125E-2</v>
      </c>
      <c r="EO44" s="254">
        <v>5.7953559261383125E-2</v>
      </c>
      <c r="EP44" s="254">
        <v>5.7953559261383125E-2</v>
      </c>
      <c r="EQ44" s="254">
        <v>5.7953559261383125E-2</v>
      </c>
      <c r="ER44" s="254">
        <v>5.7953559261383125E-2</v>
      </c>
      <c r="ES44" s="254">
        <v>5.7953559261383125E-2</v>
      </c>
      <c r="ET44" s="254">
        <v>5.7953559261383125E-2</v>
      </c>
      <c r="EU44" s="254">
        <v>5.7953559261383125E-2</v>
      </c>
      <c r="EV44" s="254">
        <v>5.7953559261383125E-2</v>
      </c>
      <c r="EW44" s="254">
        <v>5.7953559261383125E-2</v>
      </c>
      <c r="EX44" s="254">
        <v>5.7953559261383125E-2</v>
      </c>
      <c r="EY44" s="254">
        <v>5.9317588139487842E-2</v>
      </c>
      <c r="EZ44" s="254">
        <v>5.7953559261383125E-2</v>
      </c>
      <c r="FA44" s="254">
        <v>5.7953559261383125E-2</v>
      </c>
      <c r="FB44" s="254">
        <v>5.7953559261383125E-2</v>
      </c>
      <c r="FC44" s="254">
        <v>5.7953559261383125E-2</v>
      </c>
      <c r="FD44" s="254">
        <v>5.7953559261383125E-2</v>
      </c>
      <c r="FE44" s="254">
        <v>5.7953559261383125E-2</v>
      </c>
      <c r="FF44" s="254">
        <v>5.7953559261383125E-2</v>
      </c>
      <c r="FG44" s="254">
        <v>5.7953559261383125E-2</v>
      </c>
      <c r="FH44" s="254">
        <v>5.7953559261383125E-2</v>
      </c>
      <c r="FI44" s="254">
        <v>5.7953559261383125E-2</v>
      </c>
      <c r="FJ44" s="254">
        <v>5.8499615922224857E-2</v>
      </c>
      <c r="FK44" s="254">
        <v>5.7953559261383125E-2</v>
      </c>
      <c r="FL44" s="254">
        <v>5.7953559261383125E-2</v>
      </c>
      <c r="FM44" s="254">
        <v>5.7953559261383125E-2</v>
      </c>
      <c r="FN44" s="254">
        <v>5.7953559261383125E-2</v>
      </c>
      <c r="FO44" s="254">
        <v>5.6234849689229538E-2</v>
      </c>
      <c r="FP44" s="254">
        <v>5.5088808679545798E-2</v>
      </c>
      <c r="FQ44" s="254">
        <v>5.5088808679545798E-2</v>
      </c>
      <c r="FR44" s="254">
        <v>5.5088808679545798E-2</v>
      </c>
      <c r="FS44" s="254">
        <v>5.5088808679545798E-2</v>
      </c>
      <c r="FT44" s="254">
        <v>5.5088808679545798E-2</v>
      </c>
      <c r="FU44" s="254">
        <v>5.5088808679545798E-2</v>
      </c>
      <c r="FV44" s="254">
        <v>5.5088808679545798E-2</v>
      </c>
      <c r="FW44" s="254">
        <v>5.5088808679545798E-2</v>
      </c>
      <c r="FX44" s="254">
        <v>5.5088808679545798E-2</v>
      </c>
      <c r="FY44" s="254">
        <v>5.3716714541296895E-2</v>
      </c>
      <c r="FZ44" s="254">
        <v>5.6457168086573528E-2</v>
      </c>
      <c r="GA44" s="254">
        <v>4.9891243601433155E-2</v>
      </c>
      <c r="GB44" s="254">
        <v>6.0991266872758354E-2</v>
      </c>
      <c r="GC44" s="254">
        <v>6.0991266872758354E-2</v>
      </c>
      <c r="GD44" s="254">
        <v>6.0991266872758354E-2</v>
      </c>
      <c r="GE44" s="254">
        <v>6.0827262964944673E-2</v>
      </c>
      <c r="GF44" s="254">
        <v>6.0827262964944673E-2</v>
      </c>
      <c r="GG44" s="254">
        <v>5.7953559261383125E-2</v>
      </c>
      <c r="GH44" s="254">
        <v>5.7953559261383125E-2</v>
      </c>
      <c r="GI44" s="254">
        <v>5.7953559261383125E-2</v>
      </c>
      <c r="GJ44" s="254">
        <v>5.7953559261383125E-2</v>
      </c>
      <c r="GK44" s="254">
        <v>5.7953559261383125E-2</v>
      </c>
      <c r="GL44" s="254">
        <v>5.7953559261383125E-2</v>
      </c>
      <c r="GM44" s="254">
        <v>5.7953559261383125E-2</v>
      </c>
      <c r="GN44" s="254">
        <v>5.7953559261383125E-2</v>
      </c>
      <c r="GO44" s="254">
        <v>5.7953559261383125E-2</v>
      </c>
      <c r="GP44" s="254">
        <v>5.7953559261383125E-2</v>
      </c>
      <c r="GQ44" s="254">
        <v>5.7953559261383125E-2</v>
      </c>
      <c r="GR44" s="254">
        <v>5.7953559261383125E-2</v>
      </c>
      <c r="GS44" s="254">
        <v>5.7953559261383125E-2</v>
      </c>
      <c r="GT44" s="254">
        <v>5.7953559261383125E-2</v>
      </c>
      <c r="GU44" s="254">
        <v>5.7953559261383125E-2</v>
      </c>
      <c r="GV44" s="254">
        <v>5.7953559261383125E-2</v>
      </c>
      <c r="GW44" s="254">
        <v>5.7953559261383125E-2</v>
      </c>
      <c r="GX44" s="254">
        <v>5.7953559261383125E-2</v>
      </c>
      <c r="GY44" s="254">
        <v>5.7953559261383125E-2</v>
      </c>
      <c r="GZ44" s="254">
        <v>5.7953559261383125E-2</v>
      </c>
      <c r="HA44" s="254">
        <v>5.7953559261383125E-2</v>
      </c>
      <c r="HB44" s="254">
        <v>5.7953559261383125E-2</v>
      </c>
      <c r="HC44" s="254">
        <v>5.5088808679545798E-2</v>
      </c>
      <c r="HD44" s="254">
        <v>5.5088808679545798E-2</v>
      </c>
      <c r="HE44" s="254">
        <v>5.5088808679545798E-2</v>
      </c>
      <c r="HF44" s="254">
        <v>6.3724773710387206E-2</v>
      </c>
      <c r="HG44" s="254">
        <v>5.7953559261383125E-2</v>
      </c>
      <c r="HH44" s="254">
        <v>5.7953559261383125E-2</v>
      </c>
      <c r="HI44" s="254">
        <v>5.2222317784921035E-2</v>
      </c>
      <c r="HJ44" s="254">
        <v>5.5088808679545798E-2</v>
      </c>
      <c r="HK44" s="254">
        <v>6.7608720796126009E-2</v>
      </c>
      <c r="HL44" s="254">
        <v>6.4841553493555137E-2</v>
      </c>
      <c r="HM44" s="254">
        <v>6.2689696511971427E-2</v>
      </c>
      <c r="HN44" s="254">
        <v>6.1832068842030852E-2</v>
      </c>
      <c r="HO44" s="254">
        <v>6.8551755116061042E-2</v>
      </c>
      <c r="HP44" s="254">
        <v>6.1697626685080165E-2</v>
      </c>
      <c r="HQ44" s="254">
        <v>5.8592855441135461E-2</v>
      </c>
      <c r="HR44" s="254">
        <v>5.4341829053884849E-2</v>
      </c>
      <c r="HS44" s="254">
        <v>6.2540357035534733E-2</v>
      </c>
      <c r="HT44" s="254">
        <v>6.9961520277356026E-2</v>
      </c>
      <c r="HU44" s="254">
        <v>6.908365796064575E-2</v>
      </c>
      <c r="HV44" s="254">
        <v>6.6892318097337977E-2</v>
      </c>
      <c r="HW44" s="254">
        <v>6.557978469069492E-2</v>
      </c>
      <c r="HX44" s="254">
        <v>6.4707523262581113E-2</v>
      </c>
      <c r="HY44" s="254">
        <v>6.2540357035534733E-2</v>
      </c>
      <c r="HZ44" s="254">
        <v>6.2540357035534733E-2</v>
      </c>
      <c r="IA44" s="254">
        <v>6.2540357035534733E-2</v>
      </c>
      <c r="IB44" s="254">
        <v>6.2540357035534733E-2</v>
      </c>
      <c r="IC44" s="254">
        <v>6.0384602034899926E-2</v>
      </c>
      <c r="ID44" s="254">
        <v>5.8234814513062005E-2</v>
      </c>
      <c r="IE44" s="254">
        <v>5.8234814513062005E-2</v>
      </c>
      <c r="IF44" s="254">
        <v>6.4707523262581113E-2</v>
      </c>
      <c r="IG44" s="254">
        <v>6.4707523262581113E-2</v>
      </c>
      <c r="IH44" s="254">
        <v>6.4707523262581113E-2</v>
      </c>
      <c r="II44" s="254">
        <v>6.2540357035534733E-2</v>
      </c>
      <c r="IJ44" s="254">
        <v>6.2540357035534733E-2</v>
      </c>
      <c r="IK44" s="254">
        <v>6.0384602034899926E-2</v>
      </c>
      <c r="IL44" s="254">
        <v>5.8234814513062005E-2</v>
      </c>
      <c r="IM44" s="254">
        <v>6.6892318097337977E-2</v>
      </c>
      <c r="IN44" s="254">
        <v>6.1019499489441298E-2</v>
      </c>
      <c r="IO44" s="254">
        <v>6.4224760040939133E-2</v>
      </c>
      <c r="IP44" s="254">
        <v>5.7413618180305326E-2</v>
      </c>
      <c r="IQ44" s="254">
        <v>5.4946933475100268E-2</v>
      </c>
      <c r="IR44" s="254">
        <v>6.0524533335423181E-2</v>
      </c>
      <c r="IS44" s="254">
        <v>6.0222556620763701E-2</v>
      </c>
      <c r="IT44" s="254">
        <v>6.0827262964944673E-2</v>
      </c>
      <c r="IU44" s="254">
        <v>5.7953559261383125E-2</v>
      </c>
      <c r="IV44" s="254">
        <v>5.2222317784921035E-2</v>
      </c>
      <c r="IW44" s="254">
        <v>6.2540357035534733E-2</v>
      </c>
      <c r="IX44" s="254">
        <v>6.4707523262581113E-2</v>
      </c>
      <c r="IY44" s="254">
        <v>6.0827262964944673E-2</v>
      </c>
      <c r="IZ44" s="254">
        <v>5.7953559261383125E-2</v>
      </c>
      <c r="JA44" s="254">
        <v>5.7953559261383125E-2</v>
      </c>
      <c r="JB44" s="254">
        <v>6.0677915271877714E-2</v>
      </c>
      <c r="JC44" s="254">
        <v>6.1275345832477512E-2</v>
      </c>
      <c r="JD44" s="254">
        <v>6.2540357035534733E-2</v>
      </c>
      <c r="JE44" s="254">
        <v>6.2540357035534733E-2</v>
      </c>
      <c r="JF44" s="254">
        <v>6.908365796064575E-2</v>
      </c>
      <c r="JG44" s="254">
        <v>6.1971054515204349E-2</v>
      </c>
      <c r="JH44" s="254">
        <v>6.0989312222878622E-2</v>
      </c>
      <c r="JI44" s="254">
        <v>6.0222556620763701E-2</v>
      </c>
      <c r="JJ44" s="254">
        <v>6.0827262964944673E-2</v>
      </c>
      <c r="JK44" s="254">
        <v>5.7953559261383125E-2</v>
      </c>
      <c r="JL44" s="254">
        <v>5.7953559261383125E-2</v>
      </c>
      <c r="JM44" s="254">
        <v>5.7953559261383125E-2</v>
      </c>
      <c r="JN44" s="254">
        <v>5.7953559261383125E-2</v>
      </c>
      <c r="JO44" s="254">
        <v>5.7953559261383125E-2</v>
      </c>
      <c r="JP44" s="254">
        <v>5.7953559261383125E-2</v>
      </c>
      <c r="JQ44" s="254">
        <v>5.7953559261383125E-2</v>
      </c>
      <c r="JR44" s="254">
        <v>5.7953559261383125E-2</v>
      </c>
      <c r="JS44" s="254">
        <v>5.7953559261383125E-2</v>
      </c>
      <c r="JT44" s="254">
        <v>6.2588457347091397E-2</v>
      </c>
      <c r="JU44" s="254">
        <v>6.5877702828044615E-2</v>
      </c>
      <c r="JV44" s="254">
        <v>6.1909131256395744E-2</v>
      </c>
      <c r="JW44" s="254">
        <v>6.4707523262581113E-2</v>
      </c>
      <c r="JX44" s="254">
        <v>6.2540357035534733E-2</v>
      </c>
      <c r="JY44" s="254">
        <v>6.2540357035534733E-2</v>
      </c>
      <c r="JZ44" s="254">
        <v>6.6892318097337977E-2</v>
      </c>
      <c r="KA44" s="254">
        <v>6.6892318097337977E-2</v>
      </c>
      <c r="KB44" s="254">
        <v>6.4707523262581113E-2</v>
      </c>
      <c r="KC44" s="254">
        <v>6.4707523262581113E-2</v>
      </c>
      <c r="KD44" s="254">
        <v>6.2540357035534733E-2</v>
      </c>
      <c r="KE44" s="254">
        <v>6.6892318097337977E-2</v>
      </c>
      <c r="KF44" s="254">
        <v>6.0020108148542084E-2</v>
      </c>
      <c r="KG44" s="254">
        <v>6.0020108148542084E-2</v>
      </c>
    </row>
    <row r="45" spans="17:293" x14ac:dyDescent="0.35">
      <c r="Q45" s="255">
        <v>7.9999999999999793E-2</v>
      </c>
      <c r="R45" s="251">
        <f t="shared" si="20"/>
        <v>5.9170360958342154E-2</v>
      </c>
      <c r="S45" s="198"/>
      <c r="T45" s="251">
        <v>6.2434163854006824E-2</v>
      </c>
      <c r="V45" s="251">
        <f t="shared" si="21"/>
        <v>-3.2638028956646706E-3</v>
      </c>
      <c r="Z45" s="253">
        <v>7.9999999999999793E-2</v>
      </c>
      <c r="AA45" s="254">
        <v>6.0044793451933032E-2</v>
      </c>
      <c r="AB45" s="254">
        <v>6.1084210039529463E-2</v>
      </c>
      <c r="AC45" s="254">
        <v>5.9964263289092212E-2</v>
      </c>
      <c r="AD45" s="254">
        <v>6.0480270148608017E-2</v>
      </c>
      <c r="AE45" s="254">
        <v>6.1241599445885697E-2</v>
      </c>
      <c r="AF45" s="254">
        <v>6.0480270148608017E-2</v>
      </c>
      <c r="AG45" s="254">
        <v>5.68593960765722E-2</v>
      </c>
      <c r="AH45" s="254">
        <v>6.0869579794123885E-2</v>
      </c>
      <c r="AI45" s="254">
        <v>4.9440042176080778E-2</v>
      </c>
      <c r="AJ45" s="254">
        <v>4.9440042176080778E-2</v>
      </c>
      <c r="AK45" s="254">
        <v>5.8973114071235511E-2</v>
      </c>
      <c r="AL45" s="254">
        <v>5.8973114071235511E-2</v>
      </c>
      <c r="AM45" s="254">
        <v>6.1689547632033825E-2</v>
      </c>
      <c r="AN45" s="254">
        <v>5.3253542783912922E-2</v>
      </c>
      <c r="AO45" s="254">
        <v>6.200894932637846E-2</v>
      </c>
      <c r="AP45" s="254">
        <v>5.8973114071235511E-2</v>
      </c>
      <c r="AQ45" s="254">
        <v>5.8973114071235511E-2</v>
      </c>
      <c r="AR45" s="254">
        <v>5.8973114071235511E-2</v>
      </c>
      <c r="AS45" s="254">
        <v>5.8973114071235511E-2</v>
      </c>
      <c r="AT45" s="254">
        <v>5.8973114071235511E-2</v>
      </c>
      <c r="AU45" s="254">
        <v>5.8973114071235511E-2</v>
      </c>
      <c r="AV45" s="254">
        <v>5.8973114071235511E-2</v>
      </c>
      <c r="AW45" s="254">
        <v>5.8973114071235511E-2</v>
      </c>
      <c r="AX45" s="254">
        <v>5.8973114071235511E-2</v>
      </c>
      <c r="AY45" s="254">
        <v>5.8973114071235511E-2</v>
      </c>
      <c r="AZ45" s="254">
        <v>6.0333169840482093E-2</v>
      </c>
      <c r="BA45" s="254">
        <v>5.8973114071235511E-2</v>
      </c>
      <c r="BB45" s="254">
        <v>5.61141622771546E-2</v>
      </c>
      <c r="BC45" s="254">
        <v>5.61141622771546E-2</v>
      </c>
      <c r="BD45" s="254">
        <v>5.4970148445246947E-2</v>
      </c>
      <c r="BE45" s="254">
        <v>5.3253542783912922E-2</v>
      </c>
      <c r="BF45" s="254">
        <v>5.3253542783912922E-2</v>
      </c>
      <c r="BG45" s="254">
        <v>6.200894932637846E-2</v>
      </c>
      <c r="BH45" s="254">
        <v>6.1841589161561128E-2</v>
      </c>
      <c r="BI45" s="254">
        <v>5.8973114071235511E-2</v>
      </c>
      <c r="BJ45" s="254">
        <v>5.8973114071235511E-2</v>
      </c>
      <c r="BK45" s="254">
        <v>5.8973114071235511E-2</v>
      </c>
      <c r="BL45" s="254">
        <v>5.8973114071235511E-2</v>
      </c>
      <c r="BM45" s="254">
        <v>5.8973114071235511E-2</v>
      </c>
      <c r="BN45" s="254">
        <v>5.8973114071235511E-2</v>
      </c>
      <c r="BO45" s="254">
        <v>5.8973114071235511E-2</v>
      </c>
      <c r="BP45" s="254">
        <v>5.8973114071235511E-2</v>
      </c>
      <c r="BQ45" s="254">
        <v>5.61141622771546E-2</v>
      </c>
      <c r="BR45" s="254">
        <v>5.61141622771546E-2</v>
      </c>
      <c r="BS45" s="254">
        <v>5.61141622771546E-2</v>
      </c>
      <c r="BT45" s="254">
        <v>5.61141622771546E-2</v>
      </c>
      <c r="BU45" s="254">
        <v>5.3253542783912922E-2</v>
      </c>
      <c r="BV45" s="254">
        <v>5.3253542783912922E-2</v>
      </c>
      <c r="BW45" s="254">
        <v>5.3253542783912922E-2</v>
      </c>
      <c r="BX45" s="254">
        <v>5.3253542783912922E-2</v>
      </c>
      <c r="BY45" s="254">
        <v>5.8973114071235511E-2</v>
      </c>
      <c r="BZ45" s="254">
        <v>5.4622238998133898E-2</v>
      </c>
      <c r="CA45" s="254">
        <v>5.3253542783912922E-2</v>
      </c>
      <c r="CB45" s="254">
        <v>7.211127669251538E-2</v>
      </c>
      <c r="CC45" s="254">
        <v>6.3560305538000517E-2</v>
      </c>
      <c r="CD45" s="254">
        <v>6.3560305538000517E-2</v>
      </c>
      <c r="CE45" s="254">
        <v>6.3560305538000517E-2</v>
      </c>
      <c r="CF45" s="254">
        <v>6.3560305538000517E-2</v>
      </c>
      <c r="CG45" s="254">
        <v>5.9263362002411446E-2</v>
      </c>
      <c r="CH45" s="254">
        <v>6.7905521922323242E-2</v>
      </c>
      <c r="CI45" s="254">
        <v>6.5723818310753357E-2</v>
      </c>
      <c r="CJ45" s="254">
        <v>6.5723818310753357E-2</v>
      </c>
      <c r="CK45" s="254">
        <v>6.8326342195349277E-2</v>
      </c>
      <c r="CL45" s="254">
        <v>6.3560305538000517E-2</v>
      </c>
      <c r="CM45" s="254">
        <v>6.1408672860716385E-2</v>
      </c>
      <c r="CN45" s="254">
        <v>6.6158461546030001E-2</v>
      </c>
      <c r="CO45" s="254">
        <v>6.3560305538000517E-2</v>
      </c>
      <c r="CP45" s="254">
        <v>5.9263362002411446E-2</v>
      </c>
      <c r="CQ45" s="254">
        <v>6.0044793451933032E-2</v>
      </c>
      <c r="CR45" s="254">
        <v>5.6626026460709245E-2</v>
      </c>
      <c r="CS45" s="254">
        <v>6.0968880438213136E-2</v>
      </c>
      <c r="CT45" s="254">
        <v>6.0480270148608017E-2</v>
      </c>
      <c r="CU45" s="254">
        <v>6.3760827110495244E-2</v>
      </c>
      <c r="CV45" s="254">
        <v>6.2059639657230603E-2</v>
      </c>
      <c r="CW45" s="254">
        <v>5.9748557870784591E-2</v>
      </c>
      <c r="CX45" s="254">
        <v>6.2604836180472301E-2</v>
      </c>
      <c r="CY45" s="254">
        <v>5.9724196693936582E-2</v>
      </c>
      <c r="CZ45" s="254">
        <v>5.9724196693936582E-2</v>
      </c>
      <c r="DA45" s="254">
        <v>5.9724196693936582E-2</v>
      </c>
      <c r="DB45" s="254">
        <v>6.1241599445885697E-2</v>
      </c>
      <c r="DC45" s="254">
        <v>6.3528456815213907E-2</v>
      </c>
      <c r="DD45" s="254">
        <v>6.1241599445885697E-2</v>
      </c>
      <c r="DE45" s="254">
        <v>6.3373681963614814E-2</v>
      </c>
      <c r="DF45" s="254">
        <v>6.0480270148608017E-2</v>
      </c>
      <c r="DG45" s="254">
        <v>5.8357671387570642E-2</v>
      </c>
      <c r="DH45" s="254">
        <v>6.2008504670227005E-2</v>
      </c>
      <c r="DI45" s="254">
        <v>6.0480270148608017E-2</v>
      </c>
      <c r="DJ45" s="254">
        <v>6.1241599445885697E-2</v>
      </c>
      <c r="DK45" s="254">
        <v>6.2008504670227005E-2</v>
      </c>
      <c r="DL45" s="254">
        <v>6.0480270148608017E-2</v>
      </c>
      <c r="DM45" s="254">
        <v>6.7102767425013754E-2</v>
      </c>
      <c r="DN45" s="254">
        <v>5.9724196693936582E-2</v>
      </c>
      <c r="DO45" s="254">
        <v>5.6234034443333858E-2</v>
      </c>
      <c r="DP45" s="254">
        <v>5.7053894364134772E-2</v>
      </c>
      <c r="DQ45" s="254">
        <v>5.2291968923084742E-2</v>
      </c>
      <c r="DR45" s="254">
        <v>5.2291968923084742E-2</v>
      </c>
      <c r="DS45" s="254">
        <v>6.1937367200496141E-2</v>
      </c>
      <c r="DT45" s="254">
        <v>5.8973114071235511E-2</v>
      </c>
      <c r="DU45" s="254">
        <v>5.8973114071235511E-2</v>
      </c>
      <c r="DV45" s="254">
        <v>5.8973114071235511E-2</v>
      </c>
      <c r="DW45" s="254">
        <v>5.8973114071235511E-2</v>
      </c>
      <c r="DX45" s="254">
        <v>5.8973114071235511E-2</v>
      </c>
      <c r="DY45" s="254">
        <v>6.6689765764908815E-2</v>
      </c>
      <c r="DZ45" s="254">
        <v>6.3373123453637215E-2</v>
      </c>
      <c r="EA45" s="254">
        <v>6.3454426014352583E-2</v>
      </c>
      <c r="EB45" s="254">
        <v>6.1395150215487027E-2</v>
      </c>
      <c r="EC45" s="254">
        <v>6.1841589161561128E-2</v>
      </c>
      <c r="ED45" s="254">
        <v>6.0481197156934563E-2</v>
      </c>
      <c r="EE45" s="254">
        <v>6.1841589161561128E-2</v>
      </c>
      <c r="EF45" s="254">
        <v>6.0692337397309171E-2</v>
      </c>
      <c r="EG45" s="254">
        <v>5.8973114071235511E-2</v>
      </c>
      <c r="EH45" s="254">
        <v>6.1689547632033825E-2</v>
      </c>
      <c r="EI45" s="254">
        <v>5.8973114071235511E-2</v>
      </c>
      <c r="EJ45" s="254">
        <v>5.8973114071235511E-2</v>
      </c>
      <c r="EK45" s="254">
        <v>5.8973114071235511E-2</v>
      </c>
      <c r="EL45" s="254">
        <v>5.8973114071235511E-2</v>
      </c>
      <c r="EM45" s="254">
        <v>5.8973114071235511E-2</v>
      </c>
      <c r="EN45" s="254">
        <v>5.8973114071235511E-2</v>
      </c>
      <c r="EO45" s="254">
        <v>5.8973114071235511E-2</v>
      </c>
      <c r="EP45" s="254">
        <v>5.8973114071235511E-2</v>
      </c>
      <c r="EQ45" s="254">
        <v>5.8973114071235511E-2</v>
      </c>
      <c r="ER45" s="254">
        <v>5.8973114071235511E-2</v>
      </c>
      <c r="ES45" s="254">
        <v>5.8973114071235511E-2</v>
      </c>
      <c r="ET45" s="254">
        <v>5.8973114071235511E-2</v>
      </c>
      <c r="EU45" s="254">
        <v>5.8973114071235511E-2</v>
      </c>
      <c r="EV45" s="254">
        <v>5.8973114071235511E-2</v>
      </c>
      <c r="EW45" s="254">
        <v>5.8973114071235511E-2</v>
      </c>
      <c r="EX45" s="254">
        <v>5.8973114071235511E-2</v>
      </c>
      <c r="EY45" s="254">
        <v>6.0333169840482093E-2</v>
      </c>
      <c r="EZ45" s="254">
        <v>5.8973114071235511E-2</v>
      </c>
      <c r="FA45" s="254">
        <v>5.8973114071235511E-2</v>
      </c>
      <c r="FB45" s="254">
        <v>5.8973114071235511E-2</v>
      </c>
      <c r="FC45" s="254">
        <v>5.8973114071235511E-2</v>
      </c>
      <c r="FD45" s="254">
        <v>5.8973114071235511E-2</v>
      </c>
      <c r="FE45" s="254">
        <v>5.8973114071235511E-2</v>
      </c>
      <c r="FF45" s="254">
        <v>5.8973114071235511E-2</v>
      </c>
      <c r="FG45" s="254">
        <v>5.8973114071235511E-2</v>
      </c>
      <c r="FH45" s="254">
        <v>5.8973114071235511E-2</v>
      </c>
      <c r="FI45" s="254">
        <v>5.8973114071235511E-2</v>
      </c>
      <c r="FJ45" s="254">
        <v>5.9517578627820367E-2</v>
      </c>
      <c r="FK45" s="254">
        <v>5.8973114071235511E-2</v>
      </c>
      <c r="FL45" s="254">
        <v>5.8973114071235511E-2</v>
      </c>
      <c r="FM45" s="254">
        <v>5.8973114071235511E-2</v>
      </c>
      <c r="FN45" s="254">
        <v>5.8973114071235511E-2</v>
      </c>
      <c r="FO45" s="254">
        <v>5.7257871602733657E-2</v>
      </c>
      <c r="FP45" s="254">
        <v>5.61141622771546E-2</v>
      </c>
      <c r="FQ45" s="254">
        <v>5.61141622771546E-2</v>
      </c>
      <c r="FR45" s="254">
        <v>5.61141622771546E-2</v>
      </c>
      <c r="FS45" s="254">
        <v>5.61141622771546E-2</v>
      </c>
      <c r="FT45" s="254">
        <v>5.61141622771546E-2</v>
      </c>
      <c r="FU45" s="254">
        <v>5.61141622771546E-2</v>
      </c>
      <c r="FV45" s="254">
        <v>5.61141622771546E-2</v>
      </c>
      <c r="FW45" s="254">
        <v>5.61141622771546E-2</v>
      </c>
      <c r="FX45" s="254">
        <v>5.61141622771546E-2</v>
      </c>
      <c r="FY45" s="254">
        <v>5.4746101540887659E-2</v>
      </c>
      <c r="FZ45" s="254">
        <v>5.7478512377450164E-2</v>
      </c>
      <c r="GA45" s="254">
        <v>5.0897338087610988E-2</v>
      </c>
      <c r="GB45" s="254">
        <v>6.200894932637846E-2</v>
      </c>
      <c r="GC45" s="254">
        <v>6.200894932637846E-2</v>
      </c>
      <c r="GD45" s="254">
        <v>6.200894932637846E-2</v>
      </c>
      <c r="GE45" s="254">
        <v>6.1841589161561128E-2</v>
      </c>
      <c r="GF45" s="254">
        <v>6.1841589161561128E-2</v>
      </c>
      <c r="GG45" s="254">
        <v>5.8973114071235511E-2</v>
      </c>
      <c r="GH45" s="254">
        <v>5.8973114071235511E-2</v>
      </c>
      <c r="GI45" s="254">
        <v>5.8973114071235511E-2</v>
      </c>
      <c r="GJ45" s="254">
        <v>5.8973114071235511E-2</v>
      </c>
      <c r="GK45" s="254">
        <v>5.8973114071235511E-2</v>
      </c>
      <c r="GL45" s="254">
        <v>5.8973114071235511E-2</v>
      </c>
      <c r="GM45" s="254">
        <v>5.8973114071235511E-2</v>
      </c>
      <c r="GN45" s="254">
        <v>5.8973114071235511E-2</v>
      </c>
      <c r="GO45" s="254">
        <v>5.8973114071235511E-2</v>
      </c>
      <c r="GP45" s="254">
        <v>5.8973114071235511E-2</v>
      </c>
      <c r="GQ45" s="254">
        <v>5.8973114071235511E-2</v>
      </c>
      <c r="GR45" s="254">
        <v>5.8973114071235511E-2</v>
      </c>
      <c r="GS45" s="254">
        <v>5.8973114071235511E-2</v>
      </c>
      <c r="GT45" s="254">
        <v>5.8973114071235511E-2</v>
      </c>
      <c r="GU45" s="254">
        <v>5.8973114071235511E-2</v>
      </c>
      <c r="GV45" s="254">
        <v>5.8973114071235511E-2</v>
      </c>
      <c r="GW45" s="254">
        <v>5.8973114071235511E-2</v>
      </c>
      <c r="GX45" s="254">
        <v>5.8973114071235511E-2</v>
      </c>
      <c r="GY45" s="254">
        <v>5.8973114071235511E-2</v>
      </c>
      <c r="GZ45" s="254">
        <v>5.8973114071235511E-2</v>
      </c>
      <c r="HA45" s="254">
        <v>5.8973114071235511E-2</v>
      </c>
      <c r="HB45" s="254">
        <v>5.8973114071235511E-2</v>
      </c>
      <c r="HC45" s="254">
        <v>5.61141622771546E-2</v>
      </c>
      <c r="HD45" s="254">
        <v>5.61141622771546E-2</v>
      </c>
      <c r="HE45" s="254">
        <v>5.61141622771546E-2</v>
      </c>
      <c r="HF45" s="254">
        <v>6.4734844449811035E-2</v>
      </c>
      <c r="HG45" s="254">
        <v>5.8973114071235511E-2</v>
      </c>
      <c r="HH45" s="254">
        <v>5.8973114071235511E-2</v>
      </c>
      <c r="HI45" s="254">
        <v>5.3253542783912922E-2</v>
      </c>
      <c r="HJ45" s="254">
        <v>5.61141622771546E-2</v>
      </c>
      <c r="HK45" s="254">
        <v>6.861849983950763E-2</v>
      </c>
      <c r="HL45" s="254">
        <v>6.5852884715665194E-2</v>
      </c>
      <c r="HM45" s="254">
        <v>6.3704888838890694E-2</v>
      </c>
      <c r="HN45" s="254">
        <v>6.284893824935045E-2</v>
      </c>
      <c r="HO45" s="254">
        <v>6.9557324682880894E-2</v>
      </c>
      <c r="HP45" s="254">
        <v>6.2712702500450357E-2</v>
      </c>
      <c r="HQ45" s="254">
        <v>5.9613067386564467E-2</v>
      </c>
      <c r="HR45" s="254">
        <v>5.5372497580152613E-2</v>
      </c>
      <c r="HS45" s="254">
        <v>6.3560305538000517E-2</v>
      </c>
      <c r="HT45" s="254">
        <v>7.0970492799914853E-2</v>
      </c>
      <c r="HU45" s="254">
        <v>7.0093839491683019E-2</v>
      </c>
      <c r="HV45" s="254">
        <v>6.7905521922323242E-2</v>
      </c>
      <c r="HW45" s="254">
        <v>6.659480172214205E-2</v>
      </c>
      <c r="HX45" s="254">
        <v>6.5723818310753357E-2</v>
      </c>
      <c r="HY45" s="254">
        <v>6.3560305538000517E-2</v>
      </c>
      <c r="HZ45" s="254">
        <v>6.3560305538000517E-2</v>
      </c>
      <c r="IA45" s="254">
        <v>6.3560305538000517E-2</v>
      </c>
      <c r="IB45" s="254">
        <v>6.3560305538000517E-2</v>
      </c>
      <c r="IC45" s="254">
        <v>6.1408672860716385E-2</v>
      </c>
      <c r="ID45" s="254">
        <v>5.9263362002411446E-2</v>
      </c>
      <c r="IE45" s="254">
        <v>5.9263362002411446E-2</v>
      </c>
      <c r="IF45" s="254">
        <v>6.5723818310753357E-2</v>
      </c>
      <c r="IG45" s="254">
        <v>6.5723818310753357E-2</v>
      </c>
      <c r="IH45" s="254">
        <v>6.5723818310753357E-2</v>
      </c>
      <c r="II45" s="254">
        <v>6.3560305538000517E-2</v>
      </c>
      <c r="IJ45" s="254">
        <v>6.3560305538000517E-2</v>
      </c>
      <c r="IK45" s="254">
        <v>6.1408672860716385E-2</v>
      </c>
      <c r="IL45" s="254">
        <v>5.9263362002411446E-2</v>
      </c>
      <c r="IM45" s="254">
        <v>6.7905521922323242E-2</v>
      </c>
      <c r="IN45" s="254">
        <v>6.2016253730120097E-2</v>
      </c>
      <c r="IO45" s="254">
        <v>6.5221348231604193E-2</v>
      </c>
      <c r="IP45" s="254">
        <v>5.8411659850205799E-2</v>
      </c>
      <c r="IQ45" s="254">
        <v>5.5827548601928845E-2</v>
      </c>
      <c r="IR45" s="254">
        <v>6.1522126065694183E-2</v>
      </c>
      <c r="IS45" s="254">
        <v>6.1241599445885697E-2</v>
      </c>
      <c r="IT45" s="254">
        <v>6.1841589161561128E-2</v>
      </c>
      <c r="IU45" s="254">
        <v>5.8973114071235511E-2</v>
      </c>
      <c r="IV45" s="254">
        <v>5.3253542783912922E-2</v>
      </c>
      <c r="IW45" s="254">
        <v>6.3560305538000517E-2</v>
      </c>
      <c r="IX45" s="254">
        <v>6.5723818310753357E-2</v>
      </c>
      <c r="IY45" s="254">
        <v>6.1841589161561128E-2</v>
      </c>
      <c r="IZ45" s="254">
        <v>5.8973114071235511E-2</v>
      </c>
      <c r="JA45" s="254">
        <v>5.8973114071235511E-2</v>
      </c>
      <c r="JB45" s="254">
        <v>6.1689547632033825E-2</v>
      </c>
      <c r="JC45" s="254">
        <v>6.179030454411194E-2</v>
      </c>
      <c r="JD45" s="254">
        <v>6.3560305538000517E-2</v>
      </c>
      <c r="JE45" s="254">
        <v>6.3560305538000517E-2</v>
      </c>
      <c r="JF45" s="254">
        <v>7.0093839491683019E-2</v>
      </c>
      <c r="JG45" s="254">
        <v>6.2486046600199519E-2</v>
      </c>
      <c r="JH45" s="254">
        <v>6.2008504670227005E-2</v>
      </c>
      <c r="JI45" s="254">
        <v>6.1241599445885697E-2</v>
      </c>
      <c r="JJ45" s="254">
        <v>6.1841589161561128E-2</v>
      </c>
      <c r="JK45" s="254">
        <v>5.8973114071235511E-2</v>
      </c>
      <c r="JL45" s="254">
        <v>5.8973114071235511E-2</v>
      </c>
      <c r="JM45" s="254">
        <v>5.8973114071235511E-2</v>
      </c>
      <c r="JN45" s="254">
        <v>5.8973114071235511E-2</v>
      </c>
      <c r="JO45" s="254">
        <v>5.8973114071235511E-2</v>
      </c>
      <c r="JP45" s="254">
        <v>5.8973114071235511E-2</v>
      </c>
      <c r="JQ45" s="254">
        <v>5.8973114071235511E-2</v>
      </c>
      <c r="JR45" s="254">
        <v>5.8973114071235511E-2</v>
      </c>
      <c r="JS45" s="254">
        <v>5.8973114071235511E-2</v>
      </c>
      <c r="JT45" s="254">
        <v>6.3464602940161097E-2</v>
      </c>
      <c r="JU45" s="254">
        <v>6.674495769906752E-2</v>
      </c>
      <c r="JV45" s="254">
        <v>6.2677809963372688E-2</v>
      </c>
      <c r="JW45" s="254">
        <v>6.5723818310753357E-2</v>
      </c>
      <c r="JX45" s="254">
        <v>6.3560305538000517E-2</v>
      </c>
      <c r="JY45" s="254">
        <v>6.3560305538000517E-2</v>
      </c>
      <c r="JZ45" s="254">
        <v>6.7905521922323242E-2</v>
      </c>
      <c r="KA45" s="254">
        <v>6.7905521922323242E-2</v>
      </c>
      <c r="KB45" s="254">
        <v>6.5723818310753357E-2</v>
      </c>
      <c r="KC45" s="254">
        <v>6.5723818310753357E-2</v>
      </c>
      <c r="KD45" s="254">
        <v>6.3560305538000517E-2</v>
      </c>
      <c r="KE45" s="254">
        <v>6.7905521922323242E-2</v>
      </c>
      <c r="KF45" s="254">
        <v>6.1012113873560869E-2</v>
      </c>
      <c r="KG45" s="254">
        <v>6.1012113873560869E-2</v>
      </c>
    </row>
    <row r="46" spans="17:293" x14ac:dyDescent="0.35">
      <c r="Q46" s="255">
        <v>8.0999999999999794E-2</v>
      </c>
      <c r="R46" s="251">
        <f t="shared" si="20"/>
        <v>6.0191941672429833E-2</v>
      </c>
      <c r="S46" s="198"/>
      <c r="T46" s="251">
        <v>6.3416541829575734E-2</v>
      </c>
      <c r="V46" s="251">
        <f t="shared" si="21"/>
        <v>-3.2246001571459015E-3</v>
      </c>
      <c r="Z46" s="253">
        <v>8.0999999999999794E-2</v>
      </c>
      <c r="AA46" s="254">
        <v>6.1065067750238455E-2</v>
      </c>
      <c r="AB46" s="254">
        <v>6.2100929041749575E-2</v>
      </c>
      <c r="AC46" s="254">
        <v>6.0986018267469744E-2</v>
      </c>
      <c r="AD46" s="254">
        <v>6.1499220587882153E-2</v>
      </c>
      <c r="AE46" s="254">
        <v>6.2260546703460706E-2</v>
      </c>
      <c r="AF46" s="254">
        <v>6.1499220587882153E-2</v>
      </c>
      <c r="AG46" s="254">
        <v>5.7884091454052378E-2</v>
      </c>
      <c r="AH46" s="254">
        <v>6.1884290747496129E-2</v>
      </c>
      <c r="AI46" s="254">
        <v>5.0474866514263583E-2</v>
      </c>
      <c r="AJ46" s="254">
        <v>5.0474866514263583E-2</v>
      </c>
      <c r="AK46" s="254">
        <v>5.9992558852861366E-2</v>
      </c>
      <c r="AL46" s="254">
        <v>5.9992558852861366E-2</v>
      </c>
      <c r="AM46" s="254">
        <v>6.270110018929631E-2</v>
      </c>
      <c r="AN46" s="254">
        <v>5.4284603632246853E-2</v>
      </c>
      <c r="AO46" s="254">
        <v>6.3026539890576272E-2</v>
      </c>
      <c r="AP46" s="254">
        <v>5.9992558852861366E-2</v>
      </c>
      <c r="AQ46" s="254">
        <v>5.9992558852861366E-2</v>
      </c>
      <c r="AR46" s="254">
        <v>5.9992558852861366E-2</v>
      </c>
      <c r="AS46" s="254">
        <v>5.9992558852861366E-2</v>
      </c>
      <c r="AT46" s="254">
        <v>5.9992558852861366E-2</v>
      </c>
      <c r="AU46" s="254">
        <v>5.9992558852861366E-2</v>
      </c>
      <c r="AV46" s="254">
        <v>5.9992558852861366E-2</v>
      </c>
      <c r="AW46" s="254">
        <v>5.9992558852861366E-2</v>
      </c>
      <c r="AX46" s="254">
        <v>5.9992558852861366E-2</v>
      </c>
      <c r="AY46" s="254">
        <v>5.9992558852861366E-2</v>
      </c>
      <c r="AZ46" s="254">
        <v>6.1348656713152039E-2</v>
      </c>
      <c r="BA46" s="254">
        <v>5.9992558852861366E-2</v>
      </c>
      <c r="BB46" s="254">
        <v>5.7139379019994996E-2</v>
      </c>
      <c r="BC46" s="254">
        <v>5.7139379019994996E-2</v>
      </c>
      <c r="BD46" s="254">
        <v>5.5997695638847267E-2</v>
      </c>
      <c r="BE46" s="254">
        <v>5.4284603632246853E-2</v>
      </c>
      <c r="BF46" s="254">
        <v>5.4284603632246853E-2</v>
      </c>
      <c r="BG46" s="254">
        <v>6.3026539890576272E-2</v>
      </c>
      <c r="BH46" s="254">
        <v>6.2855830517193789E-2</v>
      </c>
      <c r="BI46" s="254">
        <v>5.9992558852861366E-2</v>
      </c>
      <c r="BJ46" s="254">
        <v>5.9992558852861366E-2</v>
      </c>
      <c r="BK46" s="254">
        <v>5.9992558852861366E-2</v>
      </c>
      <c r="BL46" s="254">
        <v>5.9992558852861366E-2</v>
      </c>
      <c r="BM46" s="254">
        <v>5.9992558852861366E-2</v>
      </c>
      <c r="BN46" s="254">
        <v>5.9992558852861366E-2</v>
      </c>
      <c r="BO46" s="254">
        <v>5.9992558852861366E-2</v>
      </c>
      <c r="BP46" s="254">
        <v>5.9992558852861366E-2</v>
      </c>
      <c r="BQ46" s="254">
        <v>5.7139379019994996E-2</v>
      </c>
      <c r="BR46" s="254">
        <v>5.7139379019994996E-2</v>
      </c>
      <c r="BS46" s="254">
        <v>5.7139379019994996E-2</v>
      </c>
      <c r="BT46" s="254">
        <v>5.7139379019994996E-2</v>
      </c>
      <c r="BU46" s="254">
        <v>5.4284603632246853E-2</v>
      </c>
      <c r="BV46" s="254">
        <v>5.4284603632246853E-2</v>
      </c>
      <c r="BW46" s="254">
        <v>5.4284603632246853E-2</v>
      </c>
      <c r="BX46" s="254">
        <v>5.4284603632246853E-2</v>
      </c>
      <c r="BY46" s="254">
        <v>5.9992558852861366E-2</v>
      </c>
      <c r="BZ46" s="254">
        <v>5.5649269751901986E-2</v>
      </c>
      <c r="CA46" s="254">
        <v>5.4284603632246853E-2</v>
      </c>
      <c r="CB46" s="254">
        <v>7.3118639000506525E-2</v>
      </c>
      <c r="CC46" s="254">
        <v>6.4580168155939699E-2</v>
      </c>
      <c r="CD46" s="254">
        <v>6.4580168155939699E-2</v>
      </c>
      <c r="CE46" s="254">
        <v>6.4580168155939699E-2</v>
      </c>
      <c r="CF46" s="254">
        <v>6.4580168155939699E-2</v>
      </c>
      <c r="CG46" s="254">
        <v>6.029178784513789E-2</v>
      </c>
      <c r="CH46" s="254">
        <v>6.8918666116395189E-2</v>
      </c>
      <c r="CI46" s="254">
        <v>6.6740042205986061E-2</v>
      </c>
      <c r="CJ46" s="254">
        <v>6.6740042205986061E-2</v>
      </c>
      <c r="CK46" s="254">
        <v>6.9335963998608197E-2</v>
      </c>
      <c r="CL46" s="254">
        <v>6.4580168155939699E-2</v>
      </c>
      <c r="CM46" s="254">
        <v>6.2432640712923204E-2</v>
      </c>
      <c r="CN46" s="254">
        <v>6.717402119843574E-2</v>
      </c>
      <c r="CO46" s="254">
        <v>6.4580168155939699E-2</v>
      </c>
      <c r="CP46" s="254">
        <v>6.029178784513789E-2</v>
      </c>
      <c r="CQ46" s="254">
        <v>6.1065067750238455E-2</v>
      </c>
      <c r="CR46" s="254">
        <v>5.7648046990935953E-2</v>
      </c>
      <c r="CS46" s="254">
        <v>6.1482180491203353E-2</v>
      </c>
      <c r="CT46" s="254">
        <v>6.1499220587882153E-2</v>
      </c>
      <c r="CU46" s="254">
        <v>6.4775519540364535E-2</v>
      </c>
      <c r="CV46" s="254">
        <v>6.3075774191371448E-2</v>
      </c>
      <c r="CW46" s="254">
        <v>6.0749139275360964E-2</v>
      </c>
      <c r="CX46" s="254">
        <v>6.3620627747213332E-2</v>
      </c>
      <c r="CY46" s="254">
        <v>6.0743310683309071E-2</v>
      </c>
      <c r="CZ46" s="254">
        <v>6.0743310683309071E-2</v>
      </c>
      <c r="DA46" s="254">
        <v>6.0743310683309071E-2</v>
      </c>
      <c r="DB46" s="254">
        <v>6.2260546703460706E-2</v>
      </c>
      <c r="DC46" s="254">
        <v>6.4543042308325305E-2</v>
      </c>
      <c r="DD46" s="254">
        <v>6.2260546703460706E-2</v>
      </c>
      <c r="DE46" s="254">
        <v>6.4388196407593856E-2</v>
      </c>
      <c r="DF46" s="254">
        <v>6.1499220587882153E-2</v>
      </c>
      <c r="DG46" s="254">
        <v>5.9381545769526811E-2</v>
      </c>
      <c r="DH46" s="254">
        <v>6.3027605371473783E-2</v>
      </c>
      <c r="DI46" s="254">
        <v>6.1499220587882153E-2</v>
      </c>
      <c r="DJ46" s="254">
        <v>6.2260546703460706E-2</v>
      </c>
      <c r="DK46" s="254">
        <v>6.3027605371473783E-2</v>
      </c>
      <c r="DL46" s="254">
        <v>6.1499220587882153E-2</v>
      </c>
      <c r="DM46" s="254">
        <v>6.8114956803653426E-2</v>
      </c>
      <c r="DN46" s="254">
        <v>6.0743310683309071E-2</v>
      </c>
      <c r="DO46" s="254">
        <v>5.7263033937497987E-2</v>
      </c>
      <c r="DP46" s="254">
        <v>5.8075136027776253E-2</v>
      </c>
      <c r="DQ46" s="254">
        <v>5.3320887797487782E-2</v>
      </c>
      <c r="DR46" s="254">
        <v>5.3320887797487782E-2</v>
      </c>
      <c r="DS46" s="254">
        <v>6.275104704678558E-2</v>
      </c>
      <c r="DT46" s="254">
        <v>5.9992558852861366E-2</v>
      </c>
      <c r="DU46" s="254">
        <v>5.9992558852861366E-2</v>
      </c>
      <c r="DV46" s="254">
        <v>5.9992558852861366E-2</v>
      </c>
      <c r="DW46" s="254">
        <v>5.9992558852861366E-2</v>
      </c>
      <c r="DX46" s="254">
        <v>5.9992558852861366E-2</v>
      </c>
      <c r="DY46" s="254">
        <v>6.7686138705621568E-2</v>
      </c>
      <c r="DZ46" s="254">
        <v>6.4386894652104676E-2</v>
      </c>
      <c r="EA46" s="254">
        <v>6.4450666490339037E-2</v>
      </c>
      <c r="EB46" s="254">
        <v>6.2412889645041991E-2</v>
      </c>
      <c r="EC46" s="254">
        <v>6.2855830517193789E-2</v>
      </c>
      <c r="ED46" s="254">
        <v>6.1499376485836255E-2</v>
      </c>
      <c r="EE46" s="254">
        <v>6.2855830517193789E-2</v>
      </c>
      <c r="EF46" s="254">
        <v>6.1708572487462643E-2</v>
      </c>
      <c r="EG46" s="254">
        <v>5.9992558852861366E-2</v>
      </c>
      <c r="EH46" s="254">
        <v>6.270110018929631E-2</v>
      </c>
      <c r="EI46" s="254">
        <v>5.9992558852861366E-2</v>
      </c>
      <c r="EJ46" s="254">
        <v>5.9992558852861366E-2</v>
      </c>
      <c r="EK46" s="254">
        <v>5.9992558852861366E-2</v>
      </c>
      <c r="EL46" s="254">
        <v>5.9992558852861366E-2</v>
      </c>
      <c r="EM46" s="254">
        <v>5.9992558852861366E-2</v>
      </c>
      <c r="EN46" s="254">
        <v>5.9992558852861366E-2</v>
      </c>
      <c r="EO46" s="254">
        <v>5.9992558852861366E-2</v>
      </c>
      <c r="EP46" s="254">
        <v>5.9992558852861366E-2</v>
      </c>
      <c r="EQ46" s="254">
        <v>5.9992558852861366E-2</v>
      </c>
      <c r="ER46" s="254">
        <v>5.9992558852861366E-2</v>
      </c>
      <c r="ES46" s="254">
        <v>5.9992558852861366E-2</v>
      </c>
      <c r="ET46" s="254">
        <v>5.9992558852861366E-2</v>
      </c>
      <c r="EU46" s="254">
        <v>5.9992558852861366E-2</v>
      </c>
      <c r="EV46" s="254">
        <v>5.9992558852861366E-2</v>
      </c>
      <c r="EW46" s="254">
        <v>5.9992558852861366E-2</v>
      </c>
      <c r="EX46" s="254">
        <v>5.9992558852861366E-2</v>
      </c>
      <c r="EY46" s="254">
        <v>6.1348656713152039E-2</v>
      </c>
      <c r="EZ46" s="254">
        <v>5.9992558852861366E-2</v>
      </c>
      <c r="FA46" s="254">
        <v>5.9992558852861366E-2</v>
      </c>
      <c r="FB46" s="254">
        <v>5.9992558852861366E-2</v>
      </c>
      <c r="FC46" s="254">
        <v>5.9992558852861366E-2</v>
      </c>
      <c r="FD46" s="254">
        <v>5.9992558852861366E-2</v>
      </c>
      <c r="FE46" s="254">
        <v>5.9992558852861366E-2</v>
      </c>
      <c r="FF46" s="254">
        <v>5.9992558852861366E-2</v>
      </c>
      <c r="FG46" s="254">
        <v>5.9992558852861366E-2</v>
      </c>
      <c r="FH46" s="254">
        <v>5.9992558852861366E-2</v>
      </c>
      <c r="FI46" s="254">
        <v>5.9992558852861366E-2</v>
      </c>
      <c r="FJ46" s="254">
        <v>6.0535437406174397E-2</v>
      </c>
      <c r="FK46" s="254">
        <v>5.9992558852861366E-2</v>
      </c>
      <c r="FL46" s="254">
        <v>5.9992558852861366E-2</v>
      </c>
      <c r="FM46" s="254">
        <v>5.9992558852861366E-2</v>
      </c>
      <c r="FN46" s="254">
        <v>5.9992558852861366E-2</v>
      </c>
      <c r="FO46" s="254">
        <v>5.8280767455871629E-2</v>
      </c>
      <c r="FP46" s="254">
        <v>5.7139379019994996E-2</v>
      </c>
      <c r="FQ46" s="254">
        <v>5.7139379019994996E-2</v>
      </c>
      <c r="FR46" s="254">
        <v>5.7139379019994996E-2</v>
      </c>
      <c r="FS46" s="254">
        <v>5.7139379019994996E-2</v>
      </c>
      <c r="FT46" s="254">
        <v>5.7139379019994996E-2</v>
      </c>
      <c r="FU46" s="254">
        <v>5.7139379019994996E-2</v>
      </c>
      <c r="FV46" s="254">
        <v>5.7139379019994996E-2</v>
      </c>
      <c r="FW46" s="254">
        <v>5.7139379019994996E-2</v>
      </c>
      <c r="FX46" s="254">
        <v>5.7139379019994996E-2</v>
      </c>
      <c r="FY46" s="254">
        <v>5.5775336026112177E-2</v>
      </c>
      <c r="FZ46" s="254">
        <v>5.8499735295297395E-2</v>
      </c>
      <c r="GA46" s="254">
        <v>5.1903363547230574E-2</v>
      </c>
      <c r="GB46" s="254">
        <v>6.3026539890576272E-2</v>
      </c>
      <c r="GC46" s="254">
        <v>6.3026539890576272E-2</v>
      </c>
      <c r="GD46" s="254">
        <v>6.3026539890576272E-2</v>
      </c>
      <c r="GE46" s="254">
        <v>6.2855830517193789E-2</v>
      </c>
      <c r="GF46" s="254">
        <v>6.2855830517193789E-2</v>
      </c>
      <c r="GG46" s="254">
        <v>5.9992558852861366E-2</v>
      </c>
      <c r="GH46" s="254">
        <v>5.9992558852861366E-2</v>
      </c>
      <c r="GI46" s="254">
        <v>5.9992558852861366E-2</v>
      </c>
      <c r="GJ46" s="254">
        <v>5.9992558852861366E-2</v>
      </c>
      <c r="GK46" s="254">
        <v>5.9992558852861366E-2</v>
      </c>
      <c r="GL46" s="254">
        <v>5.9992558852861366E-2</v>
      </c>
      <c r="GM46" s="254">
        <v>5.9992558852861366E-2</v>
      </c>
      <c r="GN46" s="254">
        <v>5.9992558852861366E-2</v>
      </c>
      <c r="GO46" s="254">
        <v>5.9992558852861366E-2</v>
      </c>
      <c r="GP46" s="254">
        <v>5.9992558852861366E-2</v>
      </c>
      <c r="GQ46" s="254">
        <v>5.9992558852861366E-2</v>
      </c>
      <c r="GR46" s="254">
        <v>5.9992558852861366E-2</v>
      </c>
      <c r="GS46" s="254">
        <v>5.9992558852861366E-2</v>
      </c>
      <c r="GT46" s="254">
        <v>5.9992558852861366E-2</v>
      </c>
      <c r="GU46" s="254">
        <v>5.9992558852861366E-2</v>
      </c>
      <c r="GV46" s="254">
        <v>5.9992558852861366E-2</v>
      </c>
      <c r="GW46" s="254">
        <v>5.9992558852861366E-2</v>
      </c>
      <c r="GX46" s="254">
        <v>5.9992558852861366E-2</v>
      </c>
      <c r="GY46" s="254">
        <v>5.9992558852861366E-2</v>
      </c>
      <c r="GZ46" s="254">
        <v>5.9992558852861366E-2</v>
      </c>
      <c r="HA46" s="254">
        <v>5.9992558852861366E-2</v>
      </c>
      <c r="HB46" s="254">
        <v>5.9992558852861366E-2</v>
      </c>
      <c r="HC46" s="254">
        <v>5.7139379019994996E-2</v>
      </c>
      <c r="HD46" s="254">
        <v>5.7139379019994996E-2</v>
      </c>
      <c r="HE46" s="254">
        <v>5.7139379019994996E-2</v>
      </c>
      <c r="HF46" s="254">
        <v>6.5744852179235647E-2</v>
      </c>
      <c r="HG46" s="254">
        <v>5.9992558852861366E-2</v>
      </c>
      <c r="HH46" s="254">
        <v>5.9992558852861366E-2</v>
      </c>
      <c r="HI46" s="254">
        <v>5.4284603632246853E-2</v>
      </c>
      <c r="HJ46" s="254">
        <v>5.7139379019994996E-2</v>
      </c>
      <c r="HK46" s="254">
        <v>6.9628228201558784E-2</v>
      </c>
      <c r="HL46" s="254">
        <v>6.6864155679842385E-2</v>
      </c>
      <c r="HM46" s="254">
        <v>6.4720005184315976E-2</v>
      </c>
      <c r="HN46" s="254">
        <v>6.3865724749015973E-2</v>
      </c>
      <c r="HO46" s="254">
        <v>7.0562854659712571E-2</v>
      </c>
      <c r="HP46" s="254">
        <v>6.372769798546396E-2</v>
      </c>
      <c r="HQ46" s="254">
        <v>6.0633173483970904E-2</v>
      </c>
      <c r="HR46" s="254">
        <v>5.640301814918014E-2</v>
      </c>
      <c r="HS46" s="254">
        <v>6.4580168155939699E-2</v>
      </c>
      <c r="HT46" s="254">
        <v>7.1979421165802471E-2</v>
      </c>
      <c r="HU46" s="254">
        <v>7.1103972454244824E-2</v>
      </c>
      <c r="HV46" s="254">
        <v>6.8918666116395189E-2</v>
      </c>
      <c r="HW46" s="254">
        <v>6.7609752462767236E-2</v>
      </c>
      <c r="HX46" s="254">
        <v>6.6740042205986061E-2</v>
      </c>
      <c r="HY46" s="254">
        <v>6.4580168155939699E-2</v>
      </c>
      <c r="HZ46" s="254">
        <v>6.4580168155939699E-2</v>
      </c>
      <c r="IA46" s="254">
        <v>6.4580168155939699E-2</v>
      </c>
      <c r="IB46" s="254">
        <v>6.4580168155939699E-2</v>
      </c>
      <c r="IC46" s="254">
        <v>6.2432640712923204E-2</v>
      </c>
      <c r="ID46" s="254">
        <v>6.029178784513789E-2</v>
      </c>
      <c r="IE46" s="254">
        <v>6.029178784513789E-2</v>
      </c>
      <c r="IF46" s="254">
        <v>6.6740042205986061E-2</v>
      </c>
      <c r="IG46" s="254">
        <v>6.6740042205986061E-2</v>
      </c>
      <c r="IH46" s="254">
        <v>6.6740042205986061E-2</v>
      </c>
      <c r="II46" s="254">
        <v>6.4580168155939699E-2</v>
      </c>
      <c r="IJ46" s="254">
        <v>6.4580168155939699E-2</v>
      </c>
      <c r="IK46" s="254">
        <v>6.2432640712923204E-2</v>
      </c>
      <c r="IL46" s="254">
        <v>6.029178784513789E-2</v>
      </c>
      <c r="IM46" s="254">
        <v>6.8918666116395189E-2</v>
      </c>
      <c r="IN46" s="254">
        <v>6.3012992592250683E-2</v>
      </c>
      <c r="IO46" s="254">
        <v>6.6217916887184147E-2</v>
      </c>
      <c r="IP46" s="254">
        <v>5.9409676588090043E-2</v>
      </c>
      <c r="IQ46" s="254">
        <v>5.6718551922528393E-2</v>
      </c>
      <c r="IR46" s="254">
        <v>6.2519703324244391E-2</v>
      </c>
      <c r="IS46" s="254">
        <v>6.2260546703460706E-2</v>
      </c>
      <c r="IT46" s="254">
        <v>6.2855830517193789E-2</v>
      </c>
      <c r="IU46" s="254">
        <v>5.9992558852861366E-2</v>
      </c>
      <c r="IV46" s="254">
        <v>5.4284603632246853E-2</v>
      </c>
      <c r="IW46" s="254">
        <v>6.4580168155939699E-2</v>
      </c>
      <c r="IX46" s="254">
        <v>6.6740042205986061E-2</v>
      </c>
      <c r="IY46" s="254">
        <v>6.2855830517193789E-2</v>
      </c>
      <c r="IZ46" s="254">
        <v>5.9992558852861366E-2</v>
      </c>
      <c r="JA46" s="254">
        <v>5.9992558852861366E-2</v>
      </c>
      <c r="JB46" s="254">
        <v>6.270110018929631E-2</v>
      </c>
      <c r="JC46" s="254">
        <v>6.2306888398026894E-2</v>
      </c>
      <c r="JD46" s="254">
        <v>6.4580168155939699E-2</v>
      </c>
      <c r="JE46" s="254">
        <v>6.4580168155939699E-2</v>
      </c>
      <c r="JF46" s="254">
        <v>7.1103972454244824E-2</v>
      </c>
      <c r="JG46" s="254">
        <v>6.3002659538208272E-2</v>
      </c>
      <c r="JH46" s="254">
        <v>6.3027605371473783E-2</v>
      </c>
      <c r="JI46" s="254">
        <v>6.2260546703460706E-2</v>
      </c>
      <c r="JJ46" s="254">
        <v>6.2855830517193789E-2</v>
      </c>
      <c r="JK46" s="254">
        <v>5.9992558852861366E-2</v>
      </c>
      <c r="JL46" s="254">
        <v>5.9992558852861366E-2</v>
      </c>
      <c r="JM46" s="254">
        <v>5.9992558852861366E-2</v>
      </c>
      <c r="JN46" s="254">
        <v>5.9992558852861366E-2</v>
      </c>
      <c r="JO46" s="254">
        <v>5.9992558852861366E-2</v>
      </c>
      <c r="JP46" s="254">
        <v>5.9992558852861366E-2</v>
      </c>
      <c r="JQ46" s="254">
        <v>5.9992558852861366E-2</v>
      </c>
      <c r="JR46" s="254">
        <v>5.9992558852861366E-2</v>
      </c>
      <c r="JS46" s="254">
        <v>5.9992558852861366E-2</v>
      </c>
      <c r="JT46" s="254">
        <v>6.434147794084355E-2</v>
      </c>
      <c r="JU46" s="254">
        <v>6.7612971750875328E-2</v>
      </c>
      <c r="JV46" s="254">
        <v>6.3447659116827815E-2</v>
      </c>
      <c r="JW46" s="254">
        <v>6.6740042205986061E-2</v>
      </c>
      <c r="JX46" s="254">
        <v>6.4580168155939699E-2</v>
      </c>
      <c r="JY46" s="254">
        <v>6.4580168155939699E-2</v>
      </c>
      <c r="JZ46" s="254">
        <v>6.8918666116395189E-2</v>
      </c>
      <c r="KA46" s="254">
        <v>6.8918666116395189E-2</v>
      </c>
      <c r="KB46" s="254">
        <v>6.6740042205986061E-2</v>
      </c>
      <c r="KC46" s="254">
        <v>6.6740042205986061E-2</v>
      </c>
      <c r="KD46" s="254">
        <v>6.4580168155939699E-2</v>
      </c>
      <c r="KE46" s="254">
        <v>6.8918666116395189E-2</v>
      </c>
      <c r="KF46" s="254">
        <v>6.2004121517569066E-2</v>
      </c>
      <c r="KG46" s="254">
        <v>6.2004121517569066E-2</v>
      </c>
    </row>
    <row r="47" spans="17:293" x14ac:dyDescent="0.35">
      <c r="Q47" s="255">
        <v>8.1999999999999795E-2</v>
      </c>
      <c r="R47" s="251">
        <f t="shared" si="20"/>
        <v>6.121340913416231E-2</v>
      </c>
      <c r="S47" s="198"/>
      <c r="T47" s="251">
        <v>6.4398983335898524E-2</v>
      </c>
      <c r="V47" s="251">
        <f t="shared" si="21"/>
        <v>-3.1855742017362146E-3</v>
      </c>
      <c r="Z47" s="253">
        <v>8.1999999999999795E-2</v>
      </c>
      <c r="AA47" s="254">
        <v>6.2085239727747377E-2</v>
      </c>
      <c r="AB47" s="254">
        <v>6.3117558817252117E-2</v>
      </c>
      <c r="AC47" s="254">
        <v>6.2007666565465858E-2</v>
      </c>
      <c r="AD47" s="254">
        <v>6.2518071588907098E-2</v>
      </c>
      <c r="AE47" s="254">
        <v>6.3279398854877877E-2</v>
      </c>
      <c r="AF47" s="254">
        <v>6.2518071588907098E-2</v>
      </c>
      <c r="AG47" s="254">
        <v>5.8908656345807664E-2</v>
      </c>
      <c r="AH47" s="254">
        <v>6.289891099419509E-2</v>
      </c>
      <c r="AI47" s="254">
        <v>5.1509497122771641E-2</v>
      </c>
      <c r="AJ47" s="254">
        <v>5.1509497122771641E-2</v>
      </c>
      <c r="AK47" s="254">
        <v>6.1011894133924605E-2</v>
      </c>
      <c r="AL47" s="254">
        <v>6.1011894133924605E-2</v>
      </c>
      <c r="AM47" s="254">
        <v>6.3712573325345856E-2</v>
      </c>
      <c r="AN47" s="254">
        <v>5.5315501111828702E-2</v>
      </c>
      <c r="AO47" s="254">
        <v>6.4044039008217979E-2</v>
      </c>
      <c r="AP47" s="254">
        <v>6.1011894133924605E-2</v>
      </c>
      <c r="AQ47" s="254">
        <v>6.1011894133924605E-2</v>
      </c>
      <c r="AR47" s="254">
        <v>6.1011894133924605E-2</v>
      </c>
      <c r="AS47" s="254">
        <v>6.1011894133924605E-2</v>
      </c>
      <c r="AT47" s="254">
        <v>6.1011894133924605E-2</v>
      </c>
      <c r="AU47" s="254">
        <v>6.1011894133924605E-2</v>
      </c>
      <c r="AV47" s="254">
        <v>6.1011894133924605E-2</v>
      </c>
      <c r="AW47" s="254">
        <v>6.1011894133924605E-2</v>
      </c>
      <c r="AX47" s="254">
        <v>6.1011894133924605E-2</v>
      </c>
      <c r="AY47" s="254">
        <v>6.1011894133924605E-2</v>
      </c>
      <c r="AZ47" s="254">
        <v>6.2364049211445005E-2</v>
      </c>
      <c r="BA47" s="254">
        <v>6.1011894133924605E-2</v>
      </c>
      <c r="BB47" s="254">
        <v>5.816445956098093E-2</v>
      </c>
      <c r="BC47" s="254">
        <v>5.816445956098093E-2</v>
      </c>
      <c r="BD47" s="254">
        <v>5.7025095816634286E-2</v>
      </c>
      <c r="BE47" s="254">
        <v>5.5315501111828702E-2</v>
      </c>
      <c r="BF47" s="254">
        <v>5.5315501111828702E-2</v>
      </c>
      <c r="BG47" s="254">
        <v>6.4044039008217979E-2</v>
      </c>
      <c r="BH47" s="254">
        <v>6.3869987440858367E-2</v>
      </c>
      <c r="BI47" s="254">
        <v>6.1011894133924605E-2</v>
      </c>
      <c r="BJ47" s="254">
        <v>6.1011894133924605E-2</v>
      </c>
      <c r="BK47" s="254">
        <v>6.1011894133924605E-2</v>
      </c>
      <c r="BL47" s="254">
        <v>6.1011894133924605E-2</v>
      </c>
      <c r="BM47" s="254">
        <v>6.1011894133924605E-2</v>
      </c>
      <c r="BN47" s="254">
        <v>6.1011894133924605E-2</v>
      </c>
      <c r="BO47" s="254">
        <v>6.1011894133924605E-2</v>
      </c>
      <c r="BP47" s="254">
        <v>6.1011894133924605E-2</v>
      </c>
      <c r="BQ47" s="254">
        <v>5.816445956098093E-2</v>
      </c>
      <c r="BR47" s="254">
        <v>5.816445956098093E-2</v>
      </c>
      <c r="BS47" s="254">
        <v>5.816445956098093E-2</v>
      </c>
      <c r="BT47" s="254">
        <v>5.816445956098093E-2</v>
      </c>
      <c r="BU47" s="254">
        <v>5.5315501111828702E-2</v>
      </c>
      <c r="BV47" s="254">
        <v>5.5315501111828702E-2</v>
      </c>
      <c r="BW47" s="254">
        <v>5.5315501111828702E-2</v>
      </c>
      <c r="BX47" s="254">
        <v>5.5315501111828702E-2</v>
      </c>
      <c r="BY47" s="254">
        <v>6.1011894133924605E-2</v>
      </c>
      <c r="BZ47" s="254">
        <v>5.6676152825164916E-2</v>
      </c>
      <c r="CA47" s="254">
        <v>5.5315501111828702E-2</v>
      </c>
      <c r="CB47" s="254">
        <v>7.4125963059525235E-2</v>
      </c>
      <c r="CC47" s="254">
        <v>6.5599945301906715E-2</v>
      </c>
      <c r="CD47" s="254">
        <v>6.5599945301906715E-2</v>
      </c>
      <c r="CE47" s="254">
        <v>6.5599945301906715E-2</v>
      </c>
      <c r="CF47" s="254">
        <v>6.5599945301906715E-2</v>
      </c>
      <c r="CG47" s="254">
        <v>6.1320092630601453E-2</v>
      </c>
      <c r="CH47" s="254">
        <v>6.9931750963773132E-2</v>
      </c>
      <c r="CI47" s="254">
        <v>6.7756195287989263E-2</v>
      </c>
      <c r="CJ47" s="254">
        <v>6.7756195287989263E-2</v>
      </c>
      <c r="CK47" s="254">
        <v>7.0345538245493833E-2</v>
      </c>
      <c r="CL47" s="254">
        <v>6.5599945301906715E-2</v>
      </c>
      <c r="CM47" s="254">
        <v>6.3456506088702236E-2</v>
      </c>
      <c r="CN47" s="254">
        <v>6.8189512622757187E-2</v>
      </c>
      <c r="CO47" s="254">
        <v>6.5599945301906715E-2</v>
      </c>
      <c r="CP47" s="254">
        <v>6.1320092630601453E-2</v>
      </c>
      <c r="CQ47" s="254">
        <v>6.2085239727747377E-2</v>
      </c>
      <c r="CR47" s="254">
        <v>5.8669939847254771E-2</v>
      </c>
      <c r="CS47" s="254">
        <v>6.1997099236132946E-2</v>
      </c>
      <c r="CT47" s="254">
        <v>6.2518071588907098E-2</v>
      </c>
      <c r="CU47" s="254">
        <v>6.5790136644329644E-2</v>
      </c>
      <c r="CV47" s="254">
        <v>6.4091822568851153E-2</v>
      </c>
      <c r="CW47" s="254">
        <v>6.1749691248705663E-2</v>
      </c>
      <c r="CX47" s="254">
        <v>6.46363391550977E-2</v>
      </c>
      <c r="CY47" s="254">
        <v>6.1762320421702155E-2</v>
      </c>
      <c r="CZ47" s="254">
        <v>6.1762320421702155E-2</v>
      </c>
      <c r="DA47" s="254">
        <v>6.1762320421702155E-2</v>
      </c>
      <c r="DB47" s="254">
        <v>6.3279398854877877E-2</v>
      </c>
      <c r="DC47" s="254">
        <v>6.5557551580305296E-2</v>
      </c>
      <c r="DD47" s="254">
        <v>6.3279398854877877E-2</v>
      </c>
      <c r="DE47" s="254">
        <v>6.5402634033709273E-2</v>
      </c>
      <c r="DF47" s="254">
        <v>6.2518071588907098E-2</v>
      </c>
      <c r="DG47" s="254">
        <v>6.0405300610209878E-2</v>
      </c>
      <c r="DH47" s="254">
        <v>6.4046614769322385E-2</v>
      </c>
      <c r="DI47" s="254">
        <v>6.2518071588907098E-2</v>
      </c>
      <c r="DJ47" s="254">
        <v>6.3279398854877877E-2</v>
      </c>
      <c r="DK47" s="254">
        <v>6.4046614769322385E-2</v>
      </c>
      <c r="DL47" s="254">
        <v>6.2518071588907098E-2</v>
      </c>
      <c r="DM47" s="254">
        <v>6.9127086908491009E-2</v>
      </c>
      <c r="DN47" s="254">
        <v>6.1762320421702155E-2</v>
      </c>
      <c r="DO47" s="254">
        <v>5.829189306820215E-2</v>
      </c>
      <c r="DP47" s="254">
        <v>5.909625346509273E-2</v>
      </c>
      <c r="DQ47" s="254">
        <v>5.4349640503411401E-2</v>
      </c>
      <c r="DR47" s="254">
        <v>5.4349640503411401E-2</v>
      </c>
      <c r="DS47" s="254">
        <v>6.3565703408382523E-2</v>
      </c>
      <c r="DT47" s="254">
        <v>6.0810039830479168E-2</v>
      </c>
      <c r="DU47" s="254">
        <v>6.1011894133924605E-2</v>
      </c>
      <c r="DV47" s="254">
        <v>6.1011894133924605E-2</v>
      </c>
      <c r="DW47" s="254">
        <v>6.1011894133924605E-2</v>
      </c>
      <c r="DX47" s="254">
        <v>6.1011894133924605E-2</v>
      </c>
      <c r="DY47" s="254">
        <v>6.8682494612223532E-2</v>
      </c>
      <c r="DZ47" s="254">
        <v>6.5400588922980285E-2</v>
      </c>
      <c r="EA47" s="254">
        <v>6.5446892476407559E-2</v>
      </c>
      <c r="EB47" s="254">
        <v>6.3430534736868882E-2</v>
      </c>
      <c r="EC47" s="254">
        <v>6.3869987440858367E-2</v>
      </c>
      <c r="ED47" s="254">
        <v>6.2517456380745573E-2</v>
      </c>
      <c r="EE47" s="254">
        <v>6.3869987440858367E-2</v>
      </c>
      <c r="EF47" s="254">
        <v>6.2724713383119468E-2</v>
      </c>
      <c r="EG47" s="254">
        <v>6.1011894133924605E-2</v>
      </c>
      <c r="EH47" s="254">
        <v>6.3712573325345856E-2</v>
      </c>
      <c r="EI47" s="254">
        <v>6.1011894133924605E-2</v>
      </c>
      <c r="EJ47" s="254">
        <v>6.1011894133924605E-2</v>
      </c>
      <c r="EK47" s="254">
        <v>6.1011894133924605E-2</v>
      </c>
      <c r="EL47" s="254">
        <v>6.1011894133924605E-2</v>
      </c>
      <c r="EM47" s="254">
        <v>6.1011894133924605E-2</v>
      </c>
      <c r="EN47" s="254">
        <v>6.1011894133924605E-2</v>
      </c>
      <c r="EO47" s="254">
        <v>6.1011894133924605E-2</v>
      </c>
      <c r="EP47" s="254">
        <v>6.1011894133924605E-2</v>
      </c>
      <c r="EQ47" s="254">
        <v>6.1011894133924605E-2</v>
      </c>
      <c r="ER47" s="254">
        <v>6.1011894133924605E-2</v>
      </c>
      <c r="ES47" s="254">
        <v>6.1011894133924605E-2</v>
      </c>
      <c r="ET47" s="254">
        <v>6.1011894133924605E-2</v>
      </c>
      <c r="EU47" s="254">
        <v>6.1011894133924605E-2</v>
      </c>
      <c r="EV47" s="254">
        <v>6.1011894133924605E-2</v>
      </c>
      <c r="EW47" s="254">
        <v>6.1011894133924605E-2</v>
      </c>
      <c r="EX47" s="254">
        <v>6.1011894133924605E-2</v>
      </c>
      <c r="EY47" s="254">
        <v>6.2364049211445005E-2</v>
      </c>
      <c r="EZ47" s="254">
        <v>6.1011894133924605E-2</v>
      </c>
      <c r="FA47" s="254">
        <v>6.1011894133924605E-2</v>
      </c>
      <c r="FB47" s="254">
        <v>6.1011894133924605E-2</v>
      </c>
      <c r="FC47" s="254">
        <v>6.1011894133924605E-2</v>
      </c>
      <c r="FD47" s="254">
        <v>6.1011894133924605E-2</v>
      </c>
      <c r="FE47" s="254">
        <v>6.1011894133924605E-2</v>
      </c>
      <c r="FF47" s="254">
        <v>6.1011894133924605E-2</v>
      </c>
      <c r="FG47" s="254">
        <v>6.1011894133924605E-2</v>
      </c>
      <c r="FH47" s="254">
        <v>6.1011894133924605E-2</v>
      </c>
      <c r="FI47" s="254">
        <v>6.1011894133924605E-2</v>
      </c>
      <c r="FJ47" s="254">
        <v>6.1553192755291253E-2</v>
      </c>
      <c r="FK47" s="254">
        <v>6.1011894133924605E-2</v>
      </c>
      <c r="FL47" s="254">
        <v>6.1011894133924605E-2</v>
      </c>
      <c r="FM47" s="254">
        <v>6.1011894133924605E-2</v>
      </c>
      <c r="FN47" s="254">
        <v>6.1011894133924605E-2</v>
      </c>
      <c r="FO47" s="254">
        <v>5.9303537850990296E-2</v>
      </c>
      <c r="FP47" s="254">
        <v>5.816445956098093E-2</v>
      </c>
      <c r="FQ47" s="254">
        <v>5.816445956098093E-2</v>
      </c>
      <c r="FR47" s="254">
        <v>5.816445956098093E-2</v>
      </c>
      <c r="FS47" s="254">
        <v>5.816445956098093E-2</v>
      </c>
      <c r="FT47" s="254">
        <v>5.816445956098093E-2</v>
      </c>
      <c r="FU47" s="254">
        <v>5.816445956098093E-2</v>
      </c>
      <c r="FV47" s="254">
        <v>5.816445956098093E-2</v>
      </c>
      <c r="FW47" s="254">
        <v>5.816445956098093E-2</v>
      </c>
      <c r="FX47" s="254">
        <v>5.816445956098093E-2</v>
      </c>
      <c r="FY47" s="254">
        <v>5.6804418727424366E-2</v>
      </c>
      <c r="FZ47" s="254">
        <v>5.9520837416980443E-2</v>
      </c>
      <c r="GA47" s="254">
        <v>5.2909320297891416E-2</v>
      </c>
      <c r="GB47" s="254">
        <v>6.4044039008217979E-2</v>
      </c>
      <c r="GC47" s="254">
        <v>6.4044039008217979E-2</v>
      </c>
      <c r="GD47" s="254">
        <v>6.4044039008217979E-2</v>
      </c>
      <c r="GE47" s="254">
        <v>6.3869987440858367E-2</v>
      </c>
      <c r="GF47" s="254">
        <v>6.3869987440858367E-2</v>
      </c>
      <c r="GG47" s="254">
        <v>6.1011894133924605E-2</v>
      </c>
      <c r="GH47" s="254">
        <v>6.1011894133924605E-2</v>
      </c>
      <c r="GI47" s="254">
        <v>6.1011894133924605E-2</v>
      </c>
      <c r="GJ47" s="254">
        <v>6.1011894133924605E-2</v>
      </c>
      <c r="GK47" s="254">
        <v>6.1011894133924605E-2</v>
      </c>
      <c r="GL47" s="254">
        <v>6.1011894133924605E-2</v>
      </c>
      <c r="GM47" s="254">
        <v>6.1011894133924605E-2</v>
      </c>
      <c r="GN47" s="254">
        <v>6.1011894133924605E-2</v>
      </c>
      <c r="GO47" s="254">
        <v>6.1011894133924605E-2</v>
      </c>
      <c r="GP47" s="254">
        <v>6.1011894133924605E-2</v>
      </c>
      <c r="GQ47" s="254">
        <v>6.1011894133924605E-2</v>
      </c>
      <c r="GR47" s="254">
        <v>6.1011894133924605E-2</v>
      </c>
      <c r="GS47" s="254">
        <v>6.1011894133924605E-2</v>
      </c>
      <c r="GT47" s="254">
        <v>6.1011894133924605E-2</v>
      </c>
      <c r="GU47" s="254">
        <v>6.1011894133924605E-2</v>
      </c>
      <c r="GV47" s="254">
        <v>6.1011894133924605E-2</v>
      </c>
      <c r="GW47" s="254">
        <v>6.1011894133924605E-2</v>
      </c>
      <c r="GX47" s="254">
        <v>6.1011894133924605E-2</v>
      </c>
      <c r="GY47" s="254">
        <v>6.1011894133924605E-2</v>
      </c>
      <c r="GZ47" s="254">
        <v>6.1011894133924605E-2</v>
      </c>
      <c r="HA47" s="254">
        <v>6.1011894133924605E-2</v>
      </c>
      <c r="HB47" s="254">
        <v>6.1011894133924605E-2</v>
      </c>
      <c r="HC47" s="254">
        <v>5.816445956098093E-2</v>
      </c>
      <c r="HD47" s="254">
        <v>5.816445956098093E-2</v>
      </c>
      <c r="HE47" s="254">
        <v>5.816445956098093E-2</v>
      </c>
      <c r="HF47" s="254">
        <v>6.6754797202151828E-2</v>
      </c>
      <c r="HG47" s="254">
        <v>6.1011894133924605E-2</v>
      </c>
      <c r="HH47" s="254">
        <v>6.1011894133924605E-2</v>
      </c>
      <c r="HI47" s="254">
        <v>5.5315501111828702E-2</v>
      </c>
      <c r="HJ47" s="254">
        <v>5.816445956098093E-2</v>
      </c>
      <c r="HK47" s="254">
        <v>7.0637906123938832E-2</v>
      </c>
      <c r="HL47" s="254">
        <v>6.7875366673987081E-2</v>
      </c>
      <c r="HM47" s="254">
        <v>6.5735045913281054E-2</v>
      </c>
      <c r="HN47" s="254">
        <v>6.4882428739983622E-2</v>
      </c>
      <c r="HO47" s="254">
        <v>7.1568345235775821E-2</v>
      </c>
      <c r="HP47" s="254">
        <v>6.4742613526415971E-2</v>
      </c>
      <c r="HQ47" s="254">
        <v>6.1653174240646313E-2</v>
      </c>
      <c r="HR47" s="254">
        <v>5.7433391469495554E-2</v>
      </c>
      <c r="HS47" s="254">
        <v>6.5599945301906715E-2</v>
      </c>
      <c r="HT47" s="254">
        <v>7.2988305585709679E-2</v>
      </c>
      <c r="HU47" s="254">
        <v>7.2114057079914362E-2</v>
      </c>
      <c r="HV47" s="254">
        <v>6.9931750963773132E-2</v>
      </c>
      <c r="HW47" s="254">
        <v>6.8624637228645424E-2</v>
      </c>
      <c r="HX47" s="254">
        <v>6.7756195287989263E-2</v>
      </c>
      <c r="HY47" s="254">
        <v>6.5599945301906715E-2</v>
      </c>
      <c r="HZ47" s="254">
        <v>6.5599945301906715E-2</v>
      </c>
      <c r="IA47" s="254">
        <v>6.5599945301906715E-2</v>
      </c>
      <c r="IB47" s="254">
        <v>6.5599945301906715E-2</v>
      </c>
      <c r="IC47" s="254">
        <v>6.3456506088702236E-2</v>
      </c>
      <c r="ID47" s="254">
        <v>6.1320092630601453E-2</v>
      </c>
      <c r="IE47" s="254">
        <v>6.1320092630601453E-2</v>
      </c>
      <c r="IF47" s="254">
        <v>6.7756195287989263E-2</v>
      </c>
      <c r="IG47" s="254">
        <v>6.7756195287989263E-2</v>
      </c>
      <c r="IH47" s="254">
        <v>6.7756195287989263E-2</v>
      </c>
      <c r="II47" s="254">
        <v>6.5599945301906715E-2</v>
      </c>
      <c r="IJ47" s="254">
        <v>6.5599945301906715E-2</v>
      </c>
      <c r="IK47" s="254">
        <v>6.3456506088702236E-2</v>
      </c>
      <c r="IL47" s="254">
        <v>6.1320092630601453E-2</v>
      </c>
      <c r="IM47" s="254">
        <v>6.9931750963773132E-2</v>
      </c>
      <c r="IN47" s="254">
        <v>6.400971614294626E-2</v>
      </c>
      <c r="IO47" s="254">
        <v>6.7214496618951847E-2</v>
      </c>
      <c r="IP47" s="254">
        <v>6.0407668507016288E-2</v>
      </c>
      <c r="IQ47" s="254">
        <v>5.7610115998264266E-2</v>
      </c>
      <c r="IR47" s="254">
        <v>6.3517265175934146E-2</v>
      </c>
      <c r="IS47" s="254">
        <v>6.3279398854877877E-2</v>
      </c>
      <c r="IT47" s="254">
        <v>6.3869987440858367E-2</v>
      </c>
      <c r="IU47" s="254">
        <v>6.1011894133924605E-2</v>
      </c>
      <c r="IV47" s="254">
        <v>5.5315501111828702E-2</v>
      </c>
      <c r="IW47" s="254">
        <v>6.5599945301906715E-2</v>
      </c>
      <c r="IX47" s="254">
        <v>6.7756195287989263E-2</v>
      </c>
      <c r="IY47" s="254">
        <v>6.3869987440858367E-2</v>
      </c>
      <c r="IZ47" s="254">
        <v>6.1011894133924605E-2</v>
      </c>
      <c r="JA47" s="254">
        <v>6.1011894133924605E-2</v>
      </c>
      <c r="JB47" s="254">
        <v>6.3712573325345856E-2</v>
      </c>
      <c r="JC47" s="254">
        <v>6.2825098162449633E-2</v>
      </c>
      <c r="JD47" s="254">
        <v>6.5599945301906715E-2</v>
      </c>
      <c r="JE47" s="254">
        <v>6.5599945301906715E-2</v>
      </c>
      <c r="JF47" s="254">
        <v>7.2114057079914362E-2</v>
      </c>
      <c r="JG47" s="254">
        <v>6.3520894069887479E-2</v>
      </c>
      <c r="JH47" s="254">
        <v>6.4046614769322385E-2</v>
      </c>
      <c r="JI47" s="254">
        <v>6.3279398854877877E-2</v>
      </c>
      <c r="JJ47" s="254">
        <v>6.3869987440858367E-2</v>
      </c>
      <c r="JK47" s="254">
        <v>6.1011894133924605E-2</v>
      </c>
      <c r="JL47" s="254">
        <v>6.1011894133924605E-2</v>
      </c>
      <c r="JM47" s="254">
        <v>6.1011894133924605E-2</v>
      </c>
      <c r="JN47" s="254">
        <v>6.1011894133924605E-2</v>
      </c>
      <c r="JO47" s="254">
        <v>6.1011894133924605E-2</v>
      </c>
      <c r="JP47" s="254">
        <v>6.1011894133924605E-2</v>
      </c>
      <c r="JQ47" s="254">
        <v>6.1011894133924605E-2</v>
      </c>
      <c r="JR47" s="254">
        <v>6.1011894133924605E-2</v>
      </c>
      <c r="JS47" s="254">
        <v>6.1011894133924605E-2</v>
      </c>
      <c r="JT47" s="254">
        <v>6.5218995009359348E-2</v>
      </c>
      <c r="JU47" s="254">
        <v>6.8481741336944957E-2</v>
      </c>
      <c r="JV47" s="254">
        <v>6.4218674848574242E-2</v>
      </c>
      <c r="JW47" s="254">
        <v>6.7756195287989263E-2</v>
      </c>
      <c r="JX47" s="254">
        <v>6.5599945301906715E-2</v>
      </c>
      <c r="JY47" s="254">
        <v>6.5599945301906715E-2</v>
      </c>
      <c r="JZ47" s="254">
        <v>6.9931750963773132E-2</v>
      </c>
      <c r="KA47" s="254">
        <v>6.9931750963773132E-2</v>
      </c>
      <c r="KB47" s="254">
        <v>6.7756195287989263E-2</v>
      </c>
      <c r="KC47" s="254">
        <v>6.7756195287989263E-2</v>
      </c>
      <c r="KD47" s="254">
        <v>6.5599945301906715E-2</v>
      </c>
      <c r="KE47" s="254">
        <v>6.9931750963773132E-2</v>
      </c>
      <c r="KF47" s="254">
        <v>6.2996131061485494E-2</v>
      </c>
      <c r="KG47" s="254">
        <v>6.2996131061485494E-2</v>
      </c>
    </row>
    <row r="48" spans="17:293" x14ac:dyDescent="0.35">
      <c r="Q48" s="255">
        <v>8.2999999999999796E-2</v>
      </c>
      <c r="R48" s="251">
        <f t="shared" si="20"/>
        <v>6.2234763884924008E-2</v>
      </c>
      <c r="S48" s="198"/>
      <c r="T48" s="251">
        <v>6.5381476533832181E-2</v>
      </c>
      <c r="V48" s="251">
        <f t="shared" si="21"/>
        <v>-3.1467126489081731E-3</v>
      </c>
      <c r="Z48" s="253">
        <v>8.2999999999999796E-2</v>
      </c>
      <c r="AA48" s="254">
        <v>6.3105309876137383E-2</v>
      </c>
      <c r="AB48" s="254">
        <v>6.4134099794857624E-2</v>
      </c>
      <c r="AC48" s="254">
        <v>6.302920869781925E-2</v>
      </c>
      <c r="AD48" s="254">
        <v>6.3536823630834238E-2</v>
      </c>
      <c r="AE48" s="254">
        <v>6.4298156358798098E-2</v>
      </c>
      <c r="AF48" s="254">
        <v>6.3536823630834238E-2</v>
      </c>
      <c r="AG48" s="254">
        <v>5.9933091376034087E-2</v>
      </c>
      <c r="AH48" s="254">
        <v>6.3913440968824453E-2</v>
      </c>
      <c r="AI48" s="254">
        <v>5.2543934912322676E-2</v>
      </c>
      <c r="AJ48" s="254">
        <v>5.2543934912322676E-2</v>
      </c>
      <c r="AK48" s="254">
        <v>6.2031120439007825E-2</v>
      </c>
      <c r="AL48" s="254">
        <v>6.2031120439007825E-2</v>
      </c>
      <c r="AM48" s="254">
        <v>6.4723967419653139E-2</v>
      </c>
      <c r="AN48" s="254">
        <v>5.6346236000029526E-2</v>
      </c>
      <c r="AO48" s="254">
        <v>6.5061447119545868E-2</v>
      </c>
      <c r="AP48" s="254">
        <v>6.2031120439007825E-2</v>
      </c>
      <c r="AQ48" s="254">
        <v>6.2031120439007825E-2</v>
      </c>
      <c r="AR48" s="254">
        <v>6.2031120439007825E-2</v>
      </c>
      <c r="AS48" s="254">
        <v>6.2031120439007825E-2</v>
      </c>
      <c r="AT48" s="254">
        <v>6.2031120439007825E-2</v>
      </c>
      <c r="AU48" s="254">
        <v>6.2031120439007825E-2</v>
      </c>
      <c r="AV48" s="254">
        <v>6.2031120439007825E-2</v>
      </c>
      <c r="AW48" s="254">
        <v>6.2031120439007825E-2</v>
      </c>
      <c r="AX48" s="254">
        <v>6.2031120439007825E-2</v>
      </c>
      <c r="AY48" s="254">
        <v>6.2031120439007825E-2</v>
      </c>
      <c r="AZ48" s="254">
        <v>6.3379347786668427E-2</v>
      </c>
      <c r="BA48" s="254">
        <v>6.2031120439007825E-2</v>
      </c>
      <c r="BB48" s="254">
        <v>5.9189404549234714E-2</v>
      </c>
      <c r="BC48" s="254">
        <v>5.9189404549234714E-2</v>
      </c>
      <c r="BD48" s="254">
        <v>5.8052349678586301E-2</v>
      </c>
      <c r="BE48" s="254">
        <v>5.6346236000029526E-2</v>
      </c>
      <c r="BF48" s="254">
        <v>5.6346236000029526E-2</v>
      </c>
      <c r="BG48" s="254">
        <v>6.5061447119545868E-2</v>
      </c>
      <c r="BH48" s="254">
        <v>6.488406033915961E-2</v>
      </c>
      <c r="BI48" s="254">
        <v>6.2031120439007825E-2</v>
      </c>
      <c r="BJ48" s="254">
        <v>6.2031120439007825E-2</v>
      </c>
      <c r="BK48" s="254">
        <v>6.2031120439007825E-2</v>
      </c>
      <c r="BL48" s="254">
        <v>6.2031120439007825E-2</v>
      </c>
      <c r="BM48" s="254">
        <v>6.2031120439007825E-2</v>
      </c>
      <c r="BN48" s="254">
        <v>6.2031120439007825E-2</v>
      </c>
      <c r="BO48" s="254">
        <v>6.2031120439007825E-2</v>
      </c>
      <c r="BP48" s="254">
        <v>6.2031120439007825E-2</v>
      </c>
      <c r="BQ48" s="254">
        <v>5.9189404549234714E-2</v>
      </c>
      <c r="BR48" s="254">
        <v>5.9189404549234714E-2</v>
      </c>
      <c r="BS48" s="254">
        <v>5.9189404549234714E-2</v>
      </c>
      <c r="BT48" s="254">
        <v>5.9189404549234714E-2</v>
      </c>
      <c r="BU48" s="254">
        <v>5.6346236000029526E-2</v>
      </c>
      <c r="BV48" s="254">
        <v>5.6346236000029526E-2</v>
      </c>
      <c r="BW48" s="254">
        <v>5.6346236000029526E-2</v>
      </c>
      <c r="BX48" s="254">
        <v>5.6346236000029526E-2</v>
      </c>
      <c r="BY48" s="254">
        <v>6.2031120439007825E-2</v>
      </c>
      <c r="BZ48" s="254">
        <v>5.7702888917371853E-2</v>
      </c>
      <c r="CA48" s="254">
        <v>5.6346236000029526E-2</v>
      </c>
      <c r="CB48" s="254">
        <v>7.5133249052145468E-2</v>
      </c>
      <c r="CC48" s="254">
        <v>6.6619637385988195E-2</v>
      </c>
      <c r="CD48" s="254">
        <v>6.6619637385988195E-2</v>
      </c>
      <c r="CE48" s="254">
        <v>6.6619637385988195E-2</v>
      </c>
      <c r="CF48" s="254">
        <v>6.6619637385988195E-2</v>
      </c>
      <c r="CG48" s="254">
        <v>6.2348276944635073E-2</v>
      </c>
      <c r="CH48" s="254">
        <v>7.0944776746977078E-2</v>
      </c>
      <c r="CI48" s="254">
        <v>6.8772277894443512E-2</v>
      </c>
      <c r="CJ48" s="254">
        <v>6.8772277894443512E-2</v>
      </c>
      <c r="CK48" s="254">
        <v>7.1355065163954512E-2</v>
      </c>
      <c r="CL48" s="254">
        <v>6.6619637385988195E-2</v>
      </c>
      <c r="CM48" s="254">
        <v>6.4480269482269925E-2</v>
      </c>
      <c r="CN48" s="254">
        <v>6.9204936144008133E-2</v>
      </c>
      <c r="CO48" s="254">
        <v>6.6619637385988195E-2</v>
      </c>
      <c r="CP48" s="254">
        <v>6.2348276944635073E-2</v>
      </c>
      <c r="CQ48" s="254">
        <v>6.3105309876137383E-2</v>
      </c>
      <c r="CR48" s="254">
        <v>5.9691705631079284E-2</v>
      </c>
      <c r="CS48" s="254">
        <v>6.2513637443213588E-2</v>
      </c>
      <c r="CT48" s="254">
        <v>6.3536823630834238E-2</v>
      </c>
      <c r="CU48" s="254">
        <v>6.6804678784582405E-2</v>
      </c>
      <c r="CV48" s="254">
        <v>6.5107785205006596E-2</v>
      </c>
      <c r="CW48" s="254">
        <v>6.2750213937768695E-2</v>
      </c>
      <c r="CX48" s="254">
        <v>6.5651970790996605E-2</v>
      </c>
      <c r="CY48" s="254">
        <v>6.2781226410342006E-2</v>
      </c>
      <c r="CZ48" s="254">
        <v>6.2781226410342006E-2</v>
      </c>
      <c r="DA48" s="254">
        <v>6.2781226410342006E-2</v>
      </c>
      <c r="DB48" s="254">
        <v>6.4298156358798098E-2</v>
      </c>
      <c r="DC48" s="254">
        <v>6.6571984997908284E-2</v>
      </c>
      <c r="DD48" s="254">
        <v>6.4298156358798098E-2</v>
      </c>
      <c r="DE48" s="254">
        <v>6.6416995211758367E-2</v>
      </c>
      <c r="DF48" s="254">
        <v>6.3536823630834238E-2</v>
      </c>
      <c r="DG48" s="254">
        <v>6.1428936485386387E-2</v>
      </c>
      <c r="DH48" s="254">
        <v>6.5065533303845458E-2</v>
      </c>
      <c r="DI48" s="254">
        <v>6.3536823630834238E-2</v>
      </c>
      <c r="DJ48" s="254">
        <v>6.4298156358798098E-2</v>
      </c>
      <c r="DK48" s="254">
        <v>6.5065533303845458E-2</v>
      </c>
      <c r="DL48" s="254">
        <v>6.3536823630834238E-2</v>
      </c>
      <c r="DM48" s="254">
        <v>7.0139158022065384E-2</v>
      </c>
      <c r="DN48" s="254">
        <v>6.2781226410342006E-2</v>
      </c>
      <c r="DO48" s="254">
        <v>5.9320612511377657E-2</v>
      </c>
      <c r="DP48" s="254">
        <v>6.0117247263463236E-2</v>
      </c>
      <c r="DQ48" s="254">
        <v>5.537822781989421E-2</v>
      </c>
      <c r="DR48" s="254">
        <v>5.537822781989421E-2</v>
      </c>
      <c r="DS48" s="254">
        <v>6.4381332337414277E-2</v>
      </c>
      <c r="DT48" s="254">
        <v>6.1627006978937748E-2</v>
      </c>
      <c r="DU48" s="254">
        <v>6.2031120439007825E-2</v>
      </c>
      <c r="DV48" s="254">
        <v>6.2031120439007825E-2</v>
      </c>
      <c r="DW48" s="254">
        <v>6.2031120439007825E-2</v>
      </c>
      <c r="DX48" s="254">
        <v>6.2031120439007825E-2</v>
      </c>
      <c r="DY48" s="254">
        <v>6.9678833574042365E-2</v>
      </c>
      <c r="DZ48" s="254">
        <v>6.6414206636284501E-2</v>
      </c>
      <c r="EA48" s="254">
        <v>6.6443104047174462E-2</v>
      </c>
      <c r="EB48" s="254">
        <v>6.4448085945604916E-2</v>
      </c>
      <c r="EC48" s="254">
        <v>6.488406033915961E-2</v>
      </c>
      <c r="ED48" s="254">
        <v>6.3535437320658472E-2</v>
      </c>
      <c r="EE48" s="254">
        <v>6.488406033915961E-2</v>
      </c>
      <c r="EF48" s="254">
        <v>6.3740760537063013E-2</v>
      </c>
      <c r="EG48" s="254">
        <v>6.2031120439007825E-2</v>
      </c>
      <c r="EH48" s="254">
        <v>6.4723967419653139E-2</v>
      </c>
      <c r="EI48" s="254">
        <v>6.2031120439007825E-2</v>
      </c>
      <c r="EJ48" s="254">
        <v>6.2031120439007825E-2</v>
      </c>
      <c r="EK48" s="254">
        <v>6.2031120439007825E-2</v>
      </c>
      <c r="EL48" s="254">
        <v>6.2031120439007825E-2</v>
      </c>
      <c r="EM48" s="254">
        <v>6.2031120439007825E-2</v>
      </c>
      <c r="EN48" s="254">
        <v>6.2031120439007825E-2</v>
      </c>
      <c r="EO48" s="254">
        <v>6.2031120439007825E-2</v>
      </c>
      <c r="EP48" s="254">
        <v>6.2031120439007825E-2</v>
      </c>
      <c r="EQ48" s="254">
        <v>6.2031120439007825E-2</v>
      </c>
      <c r="ER48" s="254">
        <v>6.2031120439007825E-2</v>
      </c>
      <c r="ES48" s="254">
        <v>6.2031120439007825E-2</v>
      </c>
      <c r="ET48" s="254">
        <v>6.2031120439007825E-2</v>
      </c>
      <c r="EU48" s="254">
        <v>6.2031120439007825E-2</v>
      </c>
      <c r="EV48" s="254">
        <v>6.2031120439007825E-2</v>
      </c>
      <c r="EW48" s="254">
        <v>6.2031120439007825E-2</v>
      </c>
      <c r="EX48" s="254">
        <v>6.2031120439007825E-2</v>
      </c>
      <c r="EY48" s="254">
        <v>6.3379347786668427E-2</v>
      </c>
      <c r="EZ48" s="254">
        <v>6.2031120439007825E-2</v>
      </c>
      <c r="FA48" s="254">
        <v>6.2031120439007825E-2</v>
      </c>
      <c r="FB48" s="254">
        <v>6.2031120439007825E-2</v>
      </c>
      <c r="FC48" s="254">
        <v>6.2031120439007825E-2</v>
      </c>
      <c r="FD48" s="254">
        <v>6.2031120439007825E-2</v>
      </c>
      <c r="FE48" s="254">
        <v>6.2031120439007825E-2</v>
      </c>
      <c r="FF48" s="254">
        <v>6.2031120439007825E-2</v>
      </c>
      <c r="FG48" s="254">
        <v>6.2031120439007825E-2</v>
      </c>
      <c r="FH48" s="254">
        <v>6.2031120439007825E-2</v>
      </c>
      <c r="FI48" s="254">
        <v>6.2031120439007825E-2</v>
      </c>
      <c r="FJ48" s="254">
        <v>6.2570845170269784E-2</v>
      </c>
      <c r="FK48" s="254">
        <v>6.2031120439007825E-2</v>
      </c>
      <c r="FL48" s="254">
        <v>6.2031120439007825E-2</v>
      </c>
      <c r="FM48" s="254">
        <v>6.2031120439007825E-2</v>
      </c>
      <c r="FN48" s="254">
        <v>6.2031120439007825E-2</v>
      </c>
      <c r="FO48" s="254">
        <v>6.0326183386935073E-2</v>
      </c>
      <c r="FP48" s="254">
        <v>5.9189404549234714E-2</v>
      </c>
      <c r="FQ48" s="254">
        <v>5.9189404549234714E-2</v>
      </c>
      <c r="FR48" s="254">
        <v>5.9189404549234714E-2</v>
      </c>
      <c r="FS48" s="254">
        <v>5.9189404549234714E-2</v>
      </c>
      <c r="FT48" s="254">
        <v>5.9189404549234714E-2</v>
      </c>
      <c r="FU48" s="254">
        <v>5.9189404549234714E-2</v>
      </c>
      <c r="FV48" s="254">
        <v>5.9189404549234714E-2</v>
      </c>
      <c r="FW48" s="254">
        <v>5.9189404549234714E-2</v>
      </c>
      <c r="FX48" s="254">
        <v>5.9189404549234714E-2</v>
      </c>
      <c r="FY48" s="254">
        <v>5.783335037099846E-2</v>
      </c>
      <c r="FZ48" s="254">
        <v>6.0541819316036305E-2</v>
      </c>
      <c r="GA48" s="254">
        <v>5.3915208655451297E-2</v>
      </c>
      <c r="GB48" s="254">
        <v>6.5061447119545868E-2</v>
      </c>
      <c r="GC48" s="254">
        <v>6.5061447119545868E-2</v>
      </c>
      <c r="GD48" s="254">
        <v>6.5061447119545868E-2</v>
      </c>
      <c r="GE48" s="254">
        <v>6.488406033915961E-2</v>
      </c>
      <c r="GF48" s="254">
        <v>6.488406033915961E-2</v>
      </c>
      <c r="GG48" s="254">
        <v>6.2031120439007825E-2</v>
      </c>
      <c r="GH48" s="254">
        <v>6.2031120439007825E-2</v>
      </c>
      <c r="GI48" s="254">
        <v>6.2031120439007825E-2</v>
      </c>
      <c r="GJ48" s="254">
        <v>6.2031120439007825E-2</v>
      </c>
      <c r="GK48" s="254">
        <v>6.2031120439007825E-2</v>
      </c>
      <c r="GL48" s="254">
        <v>6.2031120439007825E-2</v>
      </c>
      <c r="GM48" s="254">
        <v>6.2031120439007825E-2</v>
      </c>
      <c r="GN48" s="254">
        <v>6.2031120439007825E-2</v>
      </c>
      <c r="GO48" s="254">
        <v>6.2031120439007825E-2</v>
      </c>
      <c r="GP48" s="254">
        <v>6.2031120439007825E-2</v>
      </c>
      <c r="GQ48" s="254">
        <v>6.2031120439007825E-2</v>
      </c>
      <c r="GR48" s="254">
        <v>6.2031120439007825E-2</v>
      </c>
      <c r="GS48" s="254">
        <v>6.2031120439007825E-2</v>
      </c>
      <c r="GT48" s="254">
        <v>6.2031120439007825E-2</v>
      </c>
      <c r="GU48" s="254">
        <v>6.2031120439007825E-2</v>
      </c>
      <c r="GV48" s="254">
        <v>6.2031120439007825E-2</v>
      </c>
      <c r="GW48" s="254">
        <v>6.2031120439007825E-2</v>
      </c>
      <c r="GX48" s="254">
        <v>6.2031120439007825E-2</v>
      </c>
      <c r="GY48" s="254">
        <v>6.2031120439007825E-2</v>
      </c>
      <c r="GZ48" s="254">
        <v>6.2031120439007825E-2</v>
      </c>
      <c r="HA48" s="254">
        <v>6.2031120439007825E-2</v>
      </c>
      <c r="HB48" s="254">
        <v>6.2031120439007825E-2</v>
      </c>
      <c r="HC48" s="254">
        <v>5.9189404549234714E-2</v>
      </c>
      <c r="HD48" s="254">
        <v>5.9189404549234714E-2</v>
      </c>
      <c r="HE48" s="254">
        <v>5.9189404549234714E-2</v>
      </c>
      <c r="HF48" s="254">
        <v>6.7764679820246698E-2</v>
      </c>
      <c r="HG48" s="254">
        <v>6.2031120439007825E-2</v>
      </c>
      <c r="HH48" s="254">
        <v>6.2031120439007825E-2</v>
      </c>
      <c r="HI48" s="254">
        <v>5.6346236000029526E-2</v>
      </c>
      <c r="HJ48" s="254">
        <v>5.9189404549234714E-2</v>
      </c>
      <c r="HK48" s="254">
        <v>7.1647533846867395E-2</v>
      </c>
      <c r="HL48" s="254">
        <v>6.888651798427925E-2</v>
      </c>
      <c r="HM48" s="254">
        <v>6.6750011388642561E-2</v>
      </c>
      <c r="HN48" s="254">
        <v>6.5899050618833499E-2</v>
      </c>
      <c r="HO48" s="254">
        <v>7.2573796599158191E-2</v>
      </c>
      <c r="HP48" s="254">
        <v>6.5757449507310772E-2</v>
      </c>
      <c r="HQ48" s="254">
        <v>6.267307016090129E-2</v>
      </c>
      <c r="HR48" s="254">
        <v>5.8463618245464311E-2</v>
      </c>
      <c r="HS48" s="254">
        <v>6.6619637385988195E-2</v>
      </c>
      <c r="HT48" s="254">
        <v>7.3997146269072278E-2</v>
      </c>
      <c r="HU48" s="254">
        <v>7.3124093598894824E-2</v>
      </c>
      <c r="HV48" s="254">
        <v>7.0944776746977078E-2</v>
      </c>
      <c r="HW48" s="254">
        <v>6.9639456333969507E-2</v>
      </c>
      <c r="HX48" s="254">
        <v>6.8772277894443512E-2</v>
      </c>
      <c r="HY48" s="254">
        <v>6.6619637385988195E-2</v>
      </c>
      <c r="HZ48" s="254">
        <v>6.6619637385988195E-2</v>
      </c>
      <c r="IA48" s="254">
        <v>6.6619637385988195E-2</v>
      </c>
      <c r="IB48" s="254">
        <v>6.6619637385988195E-2</v>
      </c>
      <c r="IC48" s="254">
        <v>6.4480269482269925E-2</v>
      </c>
      <c r="ID48" s="254">
        <v>6.2348276944635073E-2</v>
      </c>
      <c r="IE48" s="254">
        <v>6.2348276944635073E-2</v>
      </c>
      <c r="IF48" s="254">
        <v>6.8772277894443512E-2</v>
      </c>
      <c r="IG48" s="254">
        <v>6.8772277894443512E-2</v>
      </c>
      <c r="IH48" s="254">
        <v>6.8772277894443512E-2</v>
      </c>
      <c r="II48" s="254">
        <v>6.6619637385988195E-2</v>
      </c>
      <c r="IJ48" s="254">
        <v>6.6619637385988195E-2</v>
      </c>
      <c r="IK48" s="254">
        <v>6.4480269482269925E-2</v>
      </c>
      <c r="IL48" s="254">
        <v>6.2348276944635073E-2</v>
      </c>
      <c r="IM48" s="254">
        <v>7.0944776746977078E-2</v>
      </c>
      <c r="IN48" s="254">
        <v>6.5006424448882161E-2</v>
      </c>
      <c r="IO48" s="254">
        <v>6.8211058658340873E-2</v>
      </c>
      <c r="IP48" s="254">
        <v>6.140563571934976E-2</v>
      </c>
      <c r="IQ48" s="254">
        <v>5.8502238020942343E-2</v>
      </c>
      <c r="IR48" s="254">
        <v>6.4514811685200346E-2</v>
      </c>
      <c r="IS48" s="254">
        <v>6.4298156358798098E-2</v>
      </c>
      <c r="IT48" s="254">
        <v>6.488406033915961E-2</v>
      </c>
      <c r="IU48" s="254">
        <v>6.2031120439007825E-2</v>
      </c>
      <c r="IV48" s="254">
        <v>5.6346236000029526E-2</v>
      </c>
      <c r="IW48" s="254">
        <v>6.6619637385988195E-2</v>
      </c>
      <c r="IX48" s="254">
        <v>6.8772277894443512E-2</v>
      </c>
      <c r="IY48" s="254">
        <v>6.488406033915961E-2</v>
      </c>
      <c r="IZ48" s="254">
        <v>6.2031120439007825E-2</v>
      </c>
      <c r="JA48" s="254">
        <v>6.2031120439007825E-2</v>
      </c>
      <c r="JB48" s="254">
        <v>6.4723967419653139E-2</v>
      </c>
      <c r="JC48" s="254">
        <v>6.334493457456869E-2</v>
      </c>
      <c r="JD48" s="254">
        <v>6.6619637385988195E-2</v>
      </c>
      <c r="JE48" s="254">
        <v>6.6619637385988195E-2</v>
      </c>
      <c r="JF48" s="254">
        <v>7.3124093598894824E-2</v>
      </c>
      <c r="JG48" s="254">
        <v>6.404075090497785E-2</v>
      </c>
      <c r="JH48" s="254">
        <v>6.5065533303845458E-2</v>
      </c>
      <c r="JI48" s="254">
        <v>6.4298156358798098E-2</v>
      </c>
      <c r="JJ48" s="254">
        <v>6.488406033915961E-2</v>
      </c>
      <c r="JK48" s="254">
        <v>6.2031120439007825E-2</v>
      </c>
      <c r="JL48" s="254">
        <v>6.2031120439007825E-2</v>
      </c>
      <c r="JM48" s="254">
        <v>6.2031120439007825E-2</v>
      </c>
      <c r="JN48" s="254">
        <v>6.2031120439007825E-2</v>
      </c>
      <c r="JO48" s="254">
        <v>6.2031120439007825E-2</v>
      </c>
      <c r="JP48" s="254">
        <v>6.2031120439007825E-2</v>
      </c>
      <c r="JQ48" s="254">
        <v>6.2031120439007825E-2</v>
      </c>
      <c r="JR48" s="254">
        <v>6.2031120439007825E-2</v>
      </c>
      <c r="JS48" s="254">
        <v>6.2031120439007825E-2</v>
      </c>
      <c r="JT48" s="254">
        <v>6.6096783279762983E-2</v>
      </c>
      <c r="JU48" s="254">
        <v>6.9351262822152648E-2</v>
      </c>
      <c r="JV48" s="254">
        <v>6.4990853286237327E-2</v>
      </c>
      <c r="JW48" s="254">
        <v>6.8772277894443512E-2</v>
      </c>
      <c r="JX48" s="254">
        <v>6.6619637385988195E-2</v>
      </c>
      <c r="JY48" s="254">
        <v>6.6619637385988195E-2</v>
      </c>
      <c r="JZ48" s="254">
        <v>7.0944776746977078E-2</v>
      </c>
      <c r="KA48" s="254">
        <v>7.0944776746977078E-2</v>
      </c>
      <c r="KB48" s="254">
        <v>6.8772277894443512E-2</v>
      </c>
      <c r="KC48" s="254">
        <v>6.8772277894443512E-2</v>
      </c>
      <c r="KD48" s="254">
        <v>6.6619637385988195E-2</v>
      </c>
      <c r="KE48" s="254">
        <v>7.0944776746977078E-2</v>
      </c>
      <c r="KF48" s="254">
        <v>6.3988142486284261E-2</v>
      </c>
      <c r="KG48" s="254">
        <v>6.3988142486284261E-2</v>
      </c>
    </row>
    <row r="49" spans="17:293" x14ac:dyDescent="0.35">
      <c r="Q49" s="255">
        <v>8.3999999999999797E-2</v>
      </c>
      <c r="R49" s="251">
        <f t="shared" si="20"/>
        <v>6.3256006462926978E-2</v>
      </c>
      <c r="S49" s="198"/>
      <c r="T49" s="251">
        <v>6.6364034209045894E-2</v>
      </c>
      <c r="V49" s="251">
        <f t="shared" si="21"/>
        <v>-3.108027746118916E-3</v>
      </c>
      <c r="Z49" s="253">
        <v>8.3999999999999797E-2</v>
      </c>
      <c r="AA49" s="254">
        <v>6.4125278684182607E-2</v>
      </c>
      <c r="AB49" s="254">
        <v>6.5150552400873529E-2</v>
      </c>
      <c r="AC49" s="254">
        <v>6.4050645176223053E-2</v>
      </c>
      <c r="AD49" s="254">
        <v>6.4555477189989663E-2</v>
      </c>
      <c r="AE49" s="254">
        <v>6.5316819671152437E-2</v>
      </c>
      <c r="AF49" s="254">
        <v>6.4555477189989663E-2</v>
      </c>
      <c r="AG49" s="254">
        <v>6.0957397165281035E-2</v>
      </c>
      <c r="AH49" s="254">
        <v>6.4927881103446605E-2</v>
      </c>
      <c r="AI49" s="254">
        <v>5.3578180788416141E-2</v>
      </c>
      <c r="AJ49" s="254">
        <v>5.3578180788416141E-2</v>
      </c>
      <c r="AK49" s="254">
        <v>6.305023828962808E-2</v>
      </c>
      <c r="AL49" s="254">
        <v>6.305023828962808E-2</v>
      </c>
      <c r="AM49" s="254">
        <v>6.5735282849489707E-2</v>
      </c>
      <c r="AN49" s="254">
        <v>5.737680906969711E-2</v>
      </c>
      <c r="AO49" s="254">
        <v>6.6078764662173883E-2</v>
      </c>
      <c r="AP49" s="254">
        <v>6.305023828962808E-2</v>
      </c>
      <c r="AQ49" s="254">
        <v>6.305023828962808E-2</v>
      </c>
      <c r="AR49" s="254">
        <v>6.305023828962808E-2</v>
      </c>
      <c r="AS49" s="254">
        <v>6.305023828962808E-2</v>
      </c>
      <c r="AT49" s="254">
        <v>6.305023828962808E-2</v>
      </c>
      <c r="AU49" s="254">
        <v>6.305023828962808E-2</v>
      </c>
      <c r="AV49" s="254">
        <v>6.305023828962808E-2</v>
      </c>
      <c r="AW49" s="254">
        <v>6.305023828962808E-2</v>
      </c>
      <c r="AX49" s="254">
        <v>6.305023828962808E-2</v>
      </c>
      <c r="AY49" s="254">
        <v>6.305023828962808E-2</v>
      </c>
      <c r="AZ49" s="254">
        <v>6.4394552887506062E-2</v>
      </c>
      <c r="BA49" s="254">
        <v>6.305023828962808E-2</v>
      </c>
      <c r="BB49" s="254">
        <v>6.0214214630100127E-2</v>
      </c>
      <c r="BC49" s="254">
        <v>6.0214214630100127E-2</v>
      </c>
      <c r="BD49" s="254">
        <v>5.9079457920617529E-2</v>
      </c>
      <c r="BE49" s="254">
        <v>5.737680906969711E-2</v>
      </c>
      <c r="BF49" s="254">
        <v>5.737680906969711E-2</v>
      </c>
      <c r="BG49" s="254">
        <v>6.6078764662173883E-2</v>
      </c>
      <c r="BH49" s="254">
        <v>6.5898049616310184E-2</v>
      </c>
      <c r="BI49" s="254">
        <v>6.305023828962808E-2</v>
      </c>
      <c r="BJ49" s="254">
        <v>6.305023828962808E-2</v>
      </c>
      <c r="BK49" s="254">
        <v>6.305023828962808E-2</v>
      </c>
      <c r="BL49" s="254">
        <v>6.305023828962808E-2</v>
      </c>
      <c r="BM49" s="254">
        <v>6.305023828962808E-2</v>
      </c>
      <c r="BN49" s="254">
        <v>6.305023828962808E-2</v>
      </c>
      <c r="BO49" s="254">
        <v>6.305023828962808E-2</v>
      </c>
      <c r="BP49" s="254">
        <v>6.305023828962808E-2</v>
      </c>
      <c r="BQ49" s="254">
        <v>6.0214214630100127E-2</v>
      </c>
      <c r="BR49" s="254">
        <v>6.0214214630100127E-2</v>
      </c>
      <c r="BS49" s="254">
        <v>6.0214214630100127E-2</v>
      </c>
      <c r="BT49" s="254">
        <v>6.0214214630100127E-2</v>
      </c>
      <c r="BU49" s="254">
        <v>5.737680906969711E-2</v>
      </c>
      <c r="BV49" s="254">
        <v>5.737680906969711E-2</v>
      </c>
      <c r="BW49" s="254">
        <v>5.737680906969711E-2</v>
      </c>
      <c r="BX49" s="254">
        <v>5.737680906969711E-2</v>
      </c>
      <c r="BY49" s="254">
        <v>6.305023828962808E-2</v>
      </c>
      <c r="BZ49" s="254">
        <v>5.8729478723936079E-2</v>
      </c>
      <c r="CA49" s="254">
        <v>5.737680906969711E-2</v>
      </c>
      <c r="CB49" s="254">
        <v>7.614049715984228E-2</v>
      </c>
      <c r="CC49" s="254">
        <v>6.7639244815816513E-2</v>
      </c>
      <c r="CD49" s="254">
        <v>6.7639244815816513E-2</v>
      </c>
      <c r="CE49" s="254">
        <v>6.7639244815816513E-2</v>
      </c>
      <c r="CF49" s="254">
        <v>6.7639244815816513E-2</v>
      </c>
      <c r="CG49" s="254">
        <v>6.3376341369562494E-2</v>
      </c>
      <c r="CH49" s="254">
        <v>7.1957743746845271E-2</v>
      </c>
      <c r="CI49" s="254">
        <v>6.9788290361011418E-2</v>
      </c>
      <c r="CJ49" s="254">
        <v>6.9788290361011418E-2</v>
      </c>
      <c r="CK49" s="254">
        <v>7.2364544980568546E-2</v>
      </c>
      <c r="CL49" s="254">
        <v>6.7639244815816513E-2</v>
      </c>
      <c r="CM49" s="254">
        <v>6.550393138487598E-2</v>
      </c>
      <c r="CN49" s="254">
        <v>7.0220292085261482E-2</v>
      </c>
      <c r="CO49" s="254">
        <v>6.7639244815816513E-2</v>
      </c>
      <c r="CP49" s="254">
        <v>6.3376341369562494E-2</v>
      </c>
      <c r="CQ49" s="254">
        <v>6.4125278684182607E-2</v>
      </c>
      <c r="CR49" s="254">
        <v>6.0713344940363179E-2</v>
      </c>
      <c r="CS49" s="254">
        <v>6.3031795851843153E-2</v>
      </c>
      <c r="CT49" s="254">
        <v>6.4555477189989663E-2</v>
      </c>
      <c r="CU49" s="254">
        <v>6.7819146321161483E-2</v>
      </c>
      <c r="CV49" s="254">
        <v>6.6123662512706627E-2</v>
      </c>
      <c r="CW49" s="254">
        <v>6.3750707488603453E-2</v>
      </c>
      <c r="CX49" s="254">
        <v>6.6667523039478649E-2</v>
      </c>
      <c r="CY49" s="254">
        <v>6.380002914750893E-2</v>
      </c>
      <c r="CZ49" s="254">
        <v>6.380002914750893E-2</v>
      </c>
      <c r="DA49" s="254">
        <v>6.380002914750893E-2</v>
      </c>
      <c r="DB49" s="254">
        <v>6.5316819671152437E-2</v>
      </c>
      <c r="DC49" s="254">
        <v>6.7586342925705756E-2</v>
      </c>
      <c r="DD49" s="254">
        <v>6.5316819671152437E-2</v>
      </c>
      <c r="DE49" s="254">
        <v>6.743128030933776E-2</v>
      </c>
      <c r="DF49" s="254">
        <v>6.4555477189989663E-2</v>
      </c>
      <c r="DG49" s="254">
        <v>6.2452453967427601E-2</v>
      </c>
      <c r="DH49" s="254">
        <v>6.6084361412489523E-2</v>
      </c>
      <c r="DI49" s="254">
        <v>6.4555477189989663E-2</v>
      </c>
      <c r="DJ49" s="254">
        <v>6.5316819671152437E-2</v>
      </c>
      <c r="DK49" s="254">
        <v>6.6084361412489523E-2</v>
      </c>
      <c r="DL49" s="254">
        <v>6.4555477189989663E-2</v>
      </c>
      <c r="DM49" s="254">
        <v>7.115117042522745E-2</v>
      </c>
      <c r="DN49" s="254">
        <v>6.380002914750893E-2</v>
      </c>
      <c r="DO49" s="254">
        <v>6.0349192938970564E-2</v>
      </c>
      <c r="DP49" s="254">
        <v>6.1138118006889952E-2</v>
      </c>
      <c r="DQ49" s="254">
        <v>5.6406650521530599E-2</v>
      </c>
      <c r="DR49" s="254">
        <v>5.6406650521530599E-2</v>
      </c>
      <c r="DS49" s="254">
        <v>6.5197929890655093E-2</v>
      </c>
      <c r="DT49" s="254">
        <v>6.244494456369365E-2</v>
      </c>
      <c r="DU49" s="254">
        <v>6.305023828962808E-2</v>
      </c>
      <c r="DV49" s="254">
        <v>6.305023828962808E-2</v>
      </c>
      <c r="DW49" s="254">
        <v>6.305023828962808E-2</v>
      </c>
      <c r="DX49" s="254">
        <v>6.305023828962808E-2</v>
      </c>
      <c r="DY49" s="254">
        <v>7.0675155679837287E-2</v>
      </c>
      <c r="DZ49" s="254">
        <v>6.7427748159838208E-2</v>
      </c>
      <c r="EA49" s="254">
        <v>6.7439301276770225E-2</v>
      </c>
      <c r="EB49" s="254">
        <v>6.5465543723191466E-2</v>
      </c>
      <c r="EC49" s="254">
        <v>6.5898049616310184E-2</v>
      </c>
      <c r="ED49" s="254">
        <v>6.4553319781734286E-2</v>
      </c>
      <c r="EE49" s="254">
        <v>6.5898049616310184E-2</v>
      </c>
      <c r="EF49" s="254">
        <v>6.4756714399422322E-2</v>
      </c>
      <c r="EG49" s="254">
        <v>6.305023828962808E-2</v>
      </c>
      <c r="EH49" s="254">
        <v>6.5735282849489707E-2</v>
      </c>
      <c r="EI49" s="254">
        <v>6.305023828962808E-2</v>
      </c>
      <c r="EJ49" s="254">
        <v>6.305023828962808E-2</v>
      </c>
      <c r="EK49" s="254">
        <v>6.305023828962808E-2</v>
      </c>
      <c r="EL49" s="254">
        <v>6.305023828962808E-2</v>
      </c>
      <c r="EM49" s="254">
        <v>6.305023828962808E-2</v>
      </c>
      <c r="EN49" s="254">
        <v>6.305023828962808E-2</v>
      </c>
      <c r="EO49" s="254">
        <v>6.305023828962808E-2</v>
      </c>
      <c r="EP49" s="254">
        <v>6.305023828962808E-2</v>
      </c>
      <c r="EQ49" s="254">
        <v>6.305023828962808E-2</v>
      </c>
      <c r="ER49" s="254">
        <v>6.305023828962808E-2</v>
      </c>
      <c r="ES49" s="254">
        <v>6.305023828962808E-2</v>
      </c>
      <c r="ET49" s="254">
        <v>6.305023828962808E-2</v>
      </c>
      <c r="EU49" s="254">
        <v>6.305023828962808E-2</v>
      </c>
      <c r="EV49" s="254">
        <v>6.305023828962808E-2</v>
      </c>
      <c r="EW49" s="254">
        <v>6.305023828962808E-2</v>
      </c>
      <c r="EX49" s="254">
        <v>6.305023828962808E-2</v>
      </c>
      <c r="EY49" s="254">
        <v>6.4394552887506062E-2</v>
      </c>
      <c r="EZ49" s="254">
        <v>6.305023828962808E-2</v>
      </c>
      <c r="FA49" s="254">
        <v>6.305023828962808E-2</v>
      </c>
      <c r="FB49" s="254">
        <v>6.305023828962808E-2</v>
      </c>
      <c r="FC49" s="254">
        <v>6.305023828962808E-2</v>
      </c>
      <c r="FD49" s="254">
        <v>6.305023828962808E-2</v>
      </c>
      <c r="FE49" s="254">
        <v>6.305023828962808E-2</v>
      </c>
      <c r="FF49" s="254">
        <v>6.305023828962808E-2</v>
      </c>
      <c r="FG49" s="254">
        <v>6.305023828962808E-2</v>
      </c>
      <c r="FH49" s="254">
        <v>6.305023828962808E-2</v>
      </c>
      <c r="FI49" s="254">
        <v>6.305023828962808E-2</v>
      </c>
      <c r="FJ49" s="254">
        <v>6.3588395143320264E-2</v>
      </c>
      <c r="FK49" s="254">
        <v>6.305023828962808E-2</v>
      </c>
      <c r="FL49" s="254">
        <v>6.305023828962808E-2</v>
      </c>
      <c r="FM49" s="254">
        <v>6.305023828962808E-2</v>
      </c>
      <c r="FN49" s="254">
        <v>6.305023828962808E-2</v>
      </c>
      <c r="FO49" s="254">
        <v>6.1348704659063058E-2</v>
      </c>
      <c r="FP49" s="254">
        <v>6.0214214630100127E-2</v>
      </c>
      <c r="FQ49" s="254">
        <v>6.0214214630100127E-2</v>
      </c>
      <c r="FR49" s="254">
        <v>6.0214214630100127E-2</v>
      </c>
      <c r="FS49" s="254">
        <v>6.0214214630100127E-2</v>
      </c>
      <c r="FT49" s="254">
        <v>6.0214214630100127E-2</v>
      </c>
      <c r="FU49" s="254">
        <v>6.0214214630100127E-2</v>
      </c>
      <c r="FV49" s="254">
        <v>6.0214214630100127E-2</v>
      </c>
      <c r="FW49" s="254">
        <v>6.0214214630100127E-2</v>
      </c>
      <c r="FX49" s="254">
        <v>6.0214214630100127E-2</v>
      </c>
      <c r="FY49" s="254">
        <v>5.8862131678763863E-2</v>
      </c>
      <c r="FZ49" s="254">
        <v>6.1562681562691068E-2</v>
      </c>
      <c r="GA49" s="254">
        <v>5.4921028934022287E-2</v>
      </c>
      <c r="GB49" s="254">
        <v>6.6078764662173883E-2</v>
      </c>
      <c r="GC49" s="254">
        <v>6.6078764662173883E-2</v>
      </c>
      <c r="GD49" s="254">
        <v>6.6078764662173883E-2</v>
      </c>
      <c r="GE49" s="254">
        <v>6.5898049616310184E-2</v>
      </c>
      <c r="GF49" s="254">
        <v>6.5898049616310184E-2</v>
      </c>
      <c r="GG49" s="254">
        <v>6.305023828962808E-2</v>
      </c>
      <c r="GH49" s="254">
        <v>6.305023828962808E-2</v>
      </c>
      <c r="GI49" s="254">
        <v>6.305023828962808E-2</v>
      </c>
      <c r="GJ49" s="254">
        <v>6.305023828962808E-2</v>
      </c>
      <c r="GK49" s="254">
        <v>6.305023828962808E-2</v>
      </c>
      <c r="GL49" s="254">
        <v>6.305023828962808E-2</v>
      </c>
      <c r="GM49" s="254">
        <v>6.305023828962808E-2</v>
      </c>
      <c r="GN49" s="254">
        <v>6.305023828962808E-2</v>
      </c>
      <c r="GO49" s="254">
        <v>6.305023828962808E-2</v>
      </c>
      <c r="GP49" s="254">
        <v>6.305023828962808E-2</v>
      </c>
      <c r="GQ49" s="254">
        <v>6.305023828962808E-2</v>
      </c>
      <c r="GR49" s="254">
        <v>6.305023828962808E-2</v>
      </c>
      <c r="GS49" s="254">
        <v>6.305023828962808E-2</v>
      </c>
      <c r="GT49" s="254">
        <v>6.305023828962808E-2</v>
      </c>
      <c r="GU49" s="254">
        <v>6.305023828962808E-2</v>
      </c>
      <c r="GV49" s="254">
        <v>6.305023828962808E-2</v>
      </c>
      <c r="GW49" s="254">
        <v>6.305023828962808E-2</v>
      </c>
      <c r="GX49" s="254">
        <v>6.305023828962808E-2</v>
      </c>
      <c r="GY49" s="254">
        <v>6.305023828962808E-2</v>
      </c>
      <c r="GZ49" s="254">
        <v>6.305023828962808E-2</v>
      </c>
      <c r="HA49" s="254">
        <v>6.305023828962808E-2</v>
      </c>
      <c r="HB49" s="254">
        <v>6.305023828962808E-2</v>
      </c>
      <c r="HC49" s="254">
        <v>6.0214214630100127E-2</v>
      </c>
      <c r="HD49" s="254">
        <v>6.0214214630100127E-2</v>
      </c>
      <c r="HE49" s="254">
        <v>6.0214214630100127E-2</v>
      </c>
      <c r="HF49" s="254">
        <v>6.877450033341681E-2</v>
      </c>
      <c r="HG49" s="254">
        <v>6.305023828962808E-2</v>
      </c>
      <c r="HH49" s="254">
        <v>6.305023828962808E-2</v>
      </c>
      <c r="HI49" s="254">
        <v>5.737680906969711E-2</v>
      </c>
      <c r="HJ49" s="254">
        <v>6.0214214630100127E-2</v>
      </c>
      <c r="HK49" s="254">
        <v>7.2657111609128355E-2</v>
      </c>
      <c r="HL49" s="254">
        <v>6.9897609895189561E-2</v>
      </c>
      <c r="HM49" s="254">
        <v>6.7764901971091307E-2</v>
      </c>
      <c r="HN49" s="254">
        <v>6.6915590779785816E-2</v>
      </c>
      <c r="HO49" s="254">
        <v>7.3579208936821461E-2</v>
      </c>
      <c r="HP49" s="254">
        <v>6.6772206309875237E-2</v>
      </c>
      <c r="HQ49" s="254">
        <v>6.3692861746085461E-2</v>
      </c>
      <c r="HR49" s="254">
        <v>5.949369917731806E-2</v>
      </c>
      <c r="HS49" s="254">
        <v>6.7639244815816513E-2</v>
      </c>
      <c r="HT49" s="254">
        <v>7.5005943424070187E-2</v>
      </c>
      <c r="HU49" s="254">
        <v>7.4134082240013166E-2</v>
      </c>
      <c r="HV49" s="254">
        <v>7.1957743746845271E-2</v>
      </c>
      <c r="HW49" s="254">
        <v>7.0654210091049219E-2</v>
      </c>
      <c r="HX49" s="254">
        <v>6.9788290361011418E-2</v>
      </c>
      <c r="HY49" s="254">
        <v>6.7639244815816513E-2</v>
      </c>
      <c r="HZ49" s="254">
        <v>6.7639244815816513E-2</v>
      </c>
      <c r="IA49" s="254">
        <v>6.7639244815816513E-2</v>
      </c>
      <c r="IB49" s="254">
        <v>6.7639244815816513E-2</v>
      </c>
      <c r="IC49" s="254">
        <v>6.550393138487598E-2</v>
      </c>
      <c r="ID49" s="254">
        <v>6.3376341369562494E-2</v>
      </c>
      <c r="IE49" s="254">
        <v>6.3376341369562494E-2</v>
      </c>
      <c r="IF49" s="254">
        <v>6.9788290361011418E-2</v>
      </c>
      <c r="IG49" s="254">
        <v>6.9788290361011418E-2</v>
      </c>
      <c r="IH49" s="254">
        <v>6.9788290361011418E-2</v>
      </c>
      <c r="II49" s="254">
        <v>6.7639244815816513E-2</v>
      </c>
      <c r="IJ49" s="254">
        <v>6.7639244815816513E-2</v>
      </c>
      <c r="IK49" s="254">
        <v>6.550393138487598E-2</v>
      </c>
      <c r="IL49" s="254">
        <v>6.3376341369562494E-2</v>
      </c>
      <c r="IM49" s="254">
        <v>7.1957743746845271E-2</v>
      </c>
      <c r="IN49" s="254">
        <v>6.6003117576288739E-2</v>
      </c>
      <c r="IO49" s="254">
        <v>6.9207603086052671E-2</v>
      </c>
      <c r="IP49" s="254">
        <v>6.2403578336756693E-2</v>
      </c>
      <c r="IQ49" s="254">
        <v>5.9394915194242115E-2</v>
      </c>
      <c r="IR49" s="254">
        <v>6.5512342916057564E-2</v>
      </c>
      <c r="IS49" s="254">
        <v>6.5316819671152437E-2</v>
      </c>
      <c r="IT49" s="254">
        <v>6.5898049616310184E-2</v>
      </c>
      <c r="IU49" s="254">
        <v>6.305023828962808E-2</v>
      </c>
      <c r="IV49" s="254">
        <v>5.737680906969711E-2</v>
      </c>
      <c r="IW49" s="254">
        <v>6.7639244815816513E-2</v>
      </c>
      <c r="IX49" s="254">
        <v>6.9788290361011418E-2</v>
      </c>
      <c r="IY49" s="254">
        <v>6.5898049616310184E-2</v>
      </c>
      <c r="IZ49" s="254">
        <v>6.305023828962808E-2</v>
      </c>
      <c r="JA49" s="254">
        <v>6.305023828962808E-2</v>
      </c>
      <c r="JB49" s="254">
        <v>6.5735282849489707E-2</v>
      </c>
      <c r="JC49" s="254">
        <v>6.3866398340421515E-2</v>
      </c>
      <c r="JD49" s="254">
        <v>6.7639244815816513E-2</v>
      </c>
      <c r="JE49" s="254">
        <v>6.7639244815816513E-2</v>
      </c>
      <c r="JF49" s="254">
        <v>7.4134082240013166E-2</v>
      </c>
      <c r="JG49" s="254">
        <v>6.4562230722179592E-2</v>
      </c>
      <c r="JH49" s="254">
        <v>6.6084361412489523E-2</v>
      </c>
      <c r="JI49" s="254">
        <v>6.5316819671152437E-2</v>
      </c>
      <c r="JJ49" s="254">
        <v>6.5898049616310184E-2</v>
      </c>
      <c r="JK49" s="254">
        <v>6.305023828962808E-2</v>
      </c>
      <c r="JL49" s="254">
        <v>6.305023828962808E-2</v>
      </c>
      <c r="JM49" s="254">
        <v>6.305023828962808E-2</v>
      </c>
      <c r="JN49" s="254">
        <v>6.305023828962808E-2</v>
      </c>
      <c r="JO49" s="254">
        <v>6.305023828962808E-2</v>
      </c>
      <c r="JP49" s="254">
        <v>6.305023828962808E-2</v>
      </c>
      <c r="JQ49" s="254">
        <v>6.305023828962808E-2</v>
      </c>
      <c r="JR49" s="254">
        <v>6.305023828962808E-2</v>
      </c>
      <c r="JS49" s="254">
        <v>6.305023828962808E-2</v>
      </c>
      <c r="JT49" s="254">
        <v>6.697523534186911E-2</v>
      </c>
      <c r="JU49" s="254">
        <v>7.0221532582809276E-2</v>
      </c>
      <c r="JV49" s="254">
        <v>6.576419055344096E-2</v>
      </c>
      <c r="JW49" s="254">
        <v>6.9788290361011418E-2</v>
      </c>
      <c r="JX49" s="254">
        <v>6.7639244815816513E-2</v>
      </c>
      <c r="JY49" s="254">
        <v>6.7639244815816513E-2</v>
      </c>
      <c r="JZ49" s="254">
        <v>7.1957743746845271E-2</v>
      </c>
      <c r="KA49" s="254">
        <v>7.1957743746845271E-2</v>
      </c>
      <c r="KB49" s="254">
        <v>6.9788290361011418E-2</v>
      </c>
      <c r="KC49" s="254">
        <v>6.9788290361011418E-2</v>
      </c>
      <c r="KD49" s="254">
        <v>6.7639244815816513E-2</v>
      </c>
      <c r="KE49" s="254">
        <v>7.1957743746845271E-2</v>
      </c>
      <c r="KF49" s="254">
        <v>6.4980155772988102E-2</v>
      </c>
      <c r="KG49" s="254">
        <v>6.4980155772988102E-2</v>
      </c>
    </row>
    <row r="50" spans="17:293" x14ac:dyDescent="0.35">
      <c r="Q50" s="255">
        <v>8.4999999999999798E-2</v>
      </c>
      <c r="R50" s="251">
        <f t="shared" si="20"/>
        <v>6.4277137403238982E-2</v>
      </c>
      <c r="S50" s="198"/>
      <c r="T50" s="251">
        <v>6.7342773380973733E-2</v>
      </c>
      <c r="V50" s="251">
        <f t="shared" si="21"/>
        <v>-3.0656359777347514E-3</v>
      </c>
      <c r="Z50" s="253">
        <v>8.4999999999999798E-2</v>
      </c>
      <c r="AA50" s="254">
        <v>6.5145146637784812E-2</v>
      </c>
      <c r="AB50" s="254">
        <v>6.6166917059111707E-2</v>
      </c>
      <c r="AC50" s="254">
        <v>6.5071976509335494E-2</v>
      </c>
      <c r="AD50" s="254">
        <v>6.5574032739885046E-2</v>
      </c>
      <c r="AE50" s="254">
        <v>6.6335389245177234E-2</v>
      </c>
      <c r="AF50" s="254">
        <v>6.5574032739885046E-2</v>
      </c>
      <c r="AG50" s="254">
        <v>6.1981574330478129E-2</v>
      </c>
      <c r="AH50" s="254">
        <v>6.5942231827605946E-2</v>
      </c>
      <c r="AI50" s="254">
        <v>5.4612235651375629E-2</v>
      </c>
      <c r="AJ50" s="254">
        <v>5.4612235651375629E-2</v>
      </c>
      <c r="AK50" s="254">
        <v>6.4069248204261076E-2</v>
      </c>
      <c r="AL50" s="254">
        <v>6.4069248204261076E-2</v>
      </c>
      <c r="AM50" s="254">
        <v>6.6746519989941966E-2</v>
      </c>
      <c r="AN50" s="254">
        <v>5.8407221089207484E-2</v>
      </c>
      <c r="AO50" s="254">
        <v>6.7095992071129373E-2</v>
      </c>
      <c r="AP50" s="254">
        <v>6.4069248204261076E-2</v>
      </c>
      <c r="AQ50" s="254">
        <v>6.4069248204261076E-2</v>
      </c>
      <c r="AR50" s="254">
        <v>6.4069248204261076E-2</v>
      </c>
      <c r="AS50" s="254">
        <v>6.4069248204261076E-2</v>
      </c>
      <c r="AT50" s="254">
        <v>6.4069248204261076E-2</v>
      </c>
      <c r="AU50" s="254">
        <v>6.4069248204261076E-2</v>
      </c>
      <c r="AV50" s="254">
        <v>6.4069248204261076E-2</v>
      </c>
      <c r="AW50" s="254">
        <v>6.4069248204261076E-2</v>
      </c>
      <c r="AX50" s="254">
        <v>6.4069248204261076E-2</v>
      </c>
      <c r="AY50" s="254">
        <v>6.4069248204261076E-2</v>
      </c>
      <c r="AZ50" s="254">
        <v>6.5409664960031533E-2</v>
      </c>
      <c r="BA50" s="254">
        <v>6.4069248204261076E-2</v>
      </c>
      <c r="BB50" s="254">
        <v>6.1238890445179051E-2</v>
      </c>
      <c r="BC50" s="254">
        <v>6.1238890445179051E-2</v>
      </c>
      <c r="BD50" s="254">
        <v>6.0106421234604746E-2</v>
      </c>
      <c r="BE50" s="254">
        <v>5.8407221089207484E-2</v>
      </c>
      <c r="BF50" s="254">
        <v>5.8407221089207484E-2</v>
      </c>
      <c r="BG50" s="254">
        <v>6.7095992071129373E-2</v>
      </c>
      <c r="BH50" s="254">
        <v>6.6911955674143542E-2</v>
      </c>
      <c r="BI50" s="254">
        <v>6.4069248204261076E-2</v>
      </c>
      <c r="BJ50" s="254">
        <v>6.4069248204261076E-2</v>
      </c>
      <c r="BK50" s="254">
        <v>6.4069248204261076E-2</v>
      </c>
      <c r="BL50" s="254">
        <v>6.4069248204261076E-2</v>
      </c>
      <c r="BM50" s="254">
        <v>6.4069248204261076E-2</v>
      </c>
      <c r="BN50" s="254">
        <v>6.4069248204261076E-2</v>
      </c>
      <c r="BO50" s="254">
        <v>6.4069248204261076E-2</v>
      </c>
      <c r="BP50" s="254">
        <v>6.4069248204261076E-2</v>
      </c>
      <c r="BQ50" s="254">
        <v>6.1238890445179051E-2</v>
      </c>
      <c r="BR50" s="254">
        <v>6.1238890445179051E-2</v>
      </c>
      <c r="BS50" s="254">
        <v>6.1238890445179051E-2</v>
      </c>
      <c r="BT50" s="254">
        <v>6.1238890445179051E-2</v>
      </c>
      <c r="BU50" s="254">
        <v>5.8407221089207484E-2</v>
      </c>
      <c r="BV50" s="254">
        <v>5.8407221089207484E-2</v>
      </c>
      <c r="BW50" s="254">
        <v>5.8407221089207484E-2</v>
      </c>
      <c r="BX50" s="254">
        <v>5.8407221089207484E-2</v>
      </c>
      <c r="BY50" s="254">
        <v>6.4069248204261076E-2</v>
      </c>
      <c r="BZ50" s="254">
        <v>5.9755922936267192E-2</v>
      </c>
      <c r="CA50" s="254">
        <v>5.8407221089207484E-2</v>
      </c>
      <c r="CB50" s="254">
        <v>7.7147707563006485E-2</v>
      </c>
      <c r="CC50" s="254">
        <v>6.8658767996588654E-2</v>
      </c>
      <c r="CD50" s="254">
        <v>6.8658767996588654E-2</v>
      </c>
      <c r="CE50" s="254">
        <v>6.8658767996588654E-2</v>
      </c>
      <c r="CF50" s="254">
        <v>6.8658767996588654E-2</v>
      </c>
      <c r="CG50" s="254">
        <v>6.4404286484229356E-2</v>
      </c>
      <c r="CH50" s="254">
        <v>7.2970652242538847E-2</v>
      </c>
      <c r="CI50" s="254">
        <v>7.0804233021354523E-2</v>
      </c>
      <c r="CJ50" s="254">
        <v>7.0804233021354523E-2</v>
      </c>
      <c r="CK50" s="254">
        <v>7.3373977920555777E-2</v>
      </c>
      <c r="CL50" s="254">
        <v>6.8658767996588654E-2</v>
      </c>
      <c r="CM50" s="254">
        <v>6.6527492284842893E-2</v>
      </c>
      <c r="CN50" s="254">
        <v>7.1235580767659457E-2</v>
      </c>
      <c r="CO50" s="254">
        <v>6.8658767996588654E-2</v>
      </c>
      <c r="CP50" s="254">
        <v>6.4404286484229356E-2</v>
      </c>
      <c r="CQ50" s="254">
        <v>6.5145146637784812E-2</v>
      </c>
      <c r="CR50" s="254">
        <v>6.1734858369634882E-2</v>
      </c>
      <c r="CS50" s="254">
        <v>6.3551575170486485E-2</v>
      </c>
      <c r="CT50" s="254">
        <v>6.5574032739885046E-2</v>
      </c>
      <c r="CU50" s="254">
        <v>6.8833539611958372E-2</v>
      </c>
      <c r="CV50" s="254">
        <v>6.7139454902378715E-2</v>
      </c>
      <c r="CW50" s="254">
        <v>6.4751172046384031E-2</v>
      </c>
      <c r="CX50" s="254">
        <v>6.7682996282840913E-2</v>
      </c>
      <c r="CY50" s="254">
        <v>6.4818729128562236E-2</v>
      </c>
      <c r="CZ50" s="254">
        <v>6.4818729128562236E-2</v>
      </c>
      <c r="DA50" s="254">
        <v>6.4818729128562236E-2</v>
      </c>
      <c r="DB50" s="254">
        <v>6.6335389245177234E-2</v>
      </c>
      <c r="DC50" s="254">
        <v>6.8600625726106035E-2</v>
      </c>
      <c r="DD50" s="254">
        <v>6.6335389245177234E-2</v>
      </c>
      <c r="DE50" s="254">
        <v>6.8445489691864037E-2</v>
      </c>
      <c r="DF50" s="254">
        <v>6.5574032739885046E-2</v>
      </c>
      <c r="DG50" s="254">
        <v>6.3475853625331924E-2</v>
      </c>
      <c r="DH50" s="254">
        <v>6.7103099530102961E-2</v>
      </c>
      <c r="DI50" s="254">
        <v>6.5574032739885046E-2</v>
      </c>
      <c r="DJ50" s="254">
        <v>6.6335389245177234E-2</v>
      </c>
      <c r="DK50" s="254">
        <v>6.7103099530102961E-2</v>
      </c>
      <c r="DL50" s="254">
        <v>6.5574032739885046E-2</v>
      </c>
      <c r="DM50" s="254">
        <v>7.2163124397152778E-2</v>
      </c>
      <c r="DN50" s="254">
        <v>6.4818729128562236E-2</v>
      </c>
      <c r="DO50" s="254">
        <v>6.1377635018971421E-2</v>
      </c>
      <c r="DP50" s="254">
        <v>6.2158866276007307E-2</v>
      </c>
      <c r="DQ50" s="254">
        <v>5.7434909378493826E-2</v>
      </c>
      <c r="DR50" s="254">
        <v>5.7434909378493826E-2</v>
      </c>
      <c r="DS50" s="254">
        <v>6.6015492129666287E-2</v>
      </c>
      <c r="DT50" s="254">
        <v>6.3263848597243211E-2</v>
      </c>
      <c r="DU50" s="254">
        <v>6.4069248204261076E-2</v>
      </c>
      <c r="DV50" s="254">
        <v>6.4069248204261076E-2</v>
      </c>
      <c r="DW50" s="254">
        <v>6.4069248204261076E-2</v>
      </c>
      <c r="DX50" s="254">
        <v>6.4069248204261076E-2</v>
      </c>
      <c r="DY50" s="254">
        <v>7.1671461017810412E-2</v>
      </c>
      <c r="DZ50" s="254">
        <v>6.8441213859275152E-2</v>
      </c>
      <c r="EA50" s="254">
        <v>6.8435484238834166E-2</v>
      </c>
      <c r="EB50" s="254">
        <v>6.6482908518897599E-2</v>
      </c>
      <c r="EC50" s="254">
        <v>6.6911955674143542E-2</v>
      </c>
      <c r="ED50" s="254">
        <v>6.5571104237337918E-2</v>
      </c>
      <c r="EE50" s="254">
        <v>6.6911955674143542E-2</v>
      </c>
      <c r="EF50" s="254">
        <v>6.5772575417687218E-2</v>
      </c>
      <c r="EG50" s="254">
        <v>6.4069248204261076E-2</v>
      </c>
      <c r="EH50" s="254">
        <v>6.6746519989941966E-2</v>
      </c>
      <c r="EI50" s="254">
        <v>6.4069248204261076E-2</v>
      </c>
      <c r="EJ50" s="254">
        <v>6.4069248204261076E-2</v>
      </c>
      <c r="EK50" s="254">
        <v>6.4069248204261076E-2</v>
      </c>
      <c r="EL50" s="254">
        <v>6.4069248204261076E-2</v>
      </c>
      <c r="EM50" s="254">
        <v>6.4069248204261076E-2</v>
      </c>
      <c r="EN50" s="254">
        <v>6.4069248204261076E-2</v>
      </c>
      <c r="EO50" s="254">
        <v>6.4069248204261076E-2</v>
      </c>
      <c r="EP50" s="254">
        <v>6.4069248204261076E-2</v>
      </c>
      <c r="EQ50" s="254">
        <v>6.4069248204261076E-2</v>
      </c>
      <c r="ER50" s="254">
        <v>6.4069248204261076E-2</v>
      </c>
      <c r="ES50" s="254">
        <v>6.4069248204261076E-2</v>
      </c>
      <c r="ET50" s="254">
        <v>6.4069248204261076E-2</v>
      </c>
      <c r="EU50" s="254">
        <v>6.4069248204261076E-2</v>
      </c>
      <c r="EV50" s="254">
        <v>6.4069248204261076E-2</v>
      </c>
      <c r="EW50" s="254">
        <v>6.4069248204261076E-2</v>
      </c>
      <c r="EX50" s="254">
        <v>6.4069248204261076E-2</v>
      </c>
      <c r="EY50" s="254">
        <v>6.5409664960031533E-2</v>
      </c>
      <c r="EZ50" s="254">
        <v>6.4069248204261076E-2</v>
      </c>
      <c r="FA50" s="254">
        <v>6.4069248204261076E-2</v>
      </c>
      <c r="FB50" s="254">
        <v>6.4069248204261076E-2</v>
      </c>
      <c r="FC50" s="254">
        <v>6.4069248204261076E-2</v>
      </c>
      <c r="FD50" s="254">
        <v>6.4069248204261076E-2</v>
      </c>
      <c r="FE50" s="254">
        <v>6.4069248204261076E-2</v>
      </c>
      <c r="FF50" s="254">
        <v>6.4069248204261076E-2</v>
      </c>
      <c r="FG50" s="254">
        <v>6.4069248204261076E-2</v>
      </c>
      <c r="FH50" s="254">
        <v>6.4069248204261076E-2</v>
      </c>
      <c r="FI50" s="254">
        <v>6.4069248204261076E-2</v>
      </c>
      <c r="FJ50" s="254">
        <v>6.4605843163789256E-2</v>
      </c>
      <c r="FK50" s="254">
        <v>6.4069248204261076E-2</v>
      </c>
      <c r="FL50" s="254">
        <v>6.4069248204261076E-2</v>
      </c>
      <c r="FM50" s="254">
        <v>6.4069248204261076E-2</v>
      </c>
      <c r="FN50" s="254">
        <v>6.4069248204261076E-2</v>
      </c>
      <c r="FO50" s="254">
        <v>6.2371102259272337E-2</v>
      </c>
      <c r="FP50" s="254">
        <v>6.1238890445179051E-2</v>
      </c>
      <c r="FQ50" s="254">
        <v>6.1238890445179051E-2</v>
      </c>
      <c r="FR50" s="254">
        <v>6.1238890445179051E-2</v>
      </c>
      <c r="FS50" s="254">
        <v>6.1238890445179051E-2</v>
      </c>
      <c r="FT50" s="254">
        <v>6.1238890445179051E-2</v>
      </c>
      <c r="FU50" s="254">
        <v>6.1238890445179051E-2</v>
      </c>
      <c r="FV50" s="254">
        <v>6.1238890445179051E-2</v>
      </c>
      <c r="FW50" s="254">
        <v>6.1238890445179051E-2</v>
      </c>
      <c r="FX50" s="254">
        <v>6.1238890445179051E-2</v>
      </c>
      <c r="FY50" s="254">
        <v>5.9890763368435573E-2</v>
      </c>
      <c r="FZ50" s="254">
        <v>6.258342472387457E-2</v>
      </c>
      <c r="GA50" s="254">
        <v>5.5926781445988505E-2</v>
      </c>
      <c r="GB50" s="254">
        <v>6.7095992071129373E-2</v>
      </c>
      <c r="GC50" s="254">
        <v>6.7095992071129373E-2</v>
      </c>
      <c r="GD50" s="254">
        <v>6.7095992071129373E-2</v>
      </c>
      <c r="GE50" s="254">
        <v>6.6911955674143542E-2</v>
      </c>
      <c r="GF50" s="254">
        <v>6.6911955674143542E-2</v>
      </c>
      <c r="GG50" s="254">
        <v>6.4069248204261076E-2</v>
      </c>
      <c r="GH50" s="254">
        <v>6.4069248204261076E-2</v>
      </c>
      <c r="GI50" s="254">
        <v>6.4069248204261076E-2</v>
      </c>
      <c r="GJ50" s="254">
        <v>6.4069248204261076E-2</v>
      </c>
      <c r="GK50" s="254">
        <v>6.4069248204261076E-2</v>
      </c>
      <c r="GL50" s="254">
        <v>6.4069248204261076E-2</v>
      </c>
      <c r="GM50" s="254">
        <v>6.4069248204261076E-2</v>
      </c>
      <c r="GN50" s="254">
        <v>6.4069248204261076E-2</v>
      </c>
      <c r="GO50" s="254">
        <v>6.4069248204261076E-2</v>
      </c>
      <c r="GP50" s="254">
        <v>6.4069248204261076E-2</v>
      </c>
      <c r="GQ50" s="254">
        <v>6.4069248204261076E-2</v>
      </c>
      <c r="GR50" s="254">
        <v>6.4069248204261076E-2</v>
      </c>
      <c r="GS50" s="254">
        <v>6.4069248204261076E-2</v>
      </c>
      <c r="GT50" s="254">
        <v>6.4069248204261076E-2</v>
      </c>
      <c r="GU50" s="254">
        <v>6.4069248204261076E-2</v>
      </c>
      <c r="GV50" s="254">
        <v>6.4069248204261076E-2</v>
      </c>
      <c r="GW50" s="254">
        <v>6.4069248204261076E-2</v>
      </c>
      <c r="GX50" s="254">
        <v>6.4069248204261076E-2</v>
      </c>
      <c r="GY50" s="254">
        <v>6.4069248204261076E-2</v>
      </c>
      <c r="GZ50" s="254">
        <v>6.4069248204261076E-2</v>
      </c>
      <c r="HA50" s="254">
        <v>6.4069248204261076E-2</v>
      </c>
      <c r="HB50" s="254">
        <v>6.4069248204261076E-2</v>
      </c>
      <c r="HC50" s="254">
        <v>6.1238890445179051E-2</v>
      </c>
      <c r="HD50" s="254">
        <v>6.1238890445179051E-2</v>
      </c>
      <c r="HE50" s="254">
        <v>6.1238890445179051E-2</v>
      </c>
      <c r="HF50" s="254">
        <v>6.9784259039771257E-2</v>
      </c>
      <c r="HG50" s="254">
        <v>6.4069248204261076E-2</v>
      </c>
      <c r="HH50" s="254">
        <v>6.4069248204261076E-2</v>
      </c>
      <c r="HI50" s="254">
        <v>5.8407221089207484E-2</v>
      </c>
      <c r="HJ50" s="254">
        <v>6.1238890445179051E-2</v>
      </c>
      <c r="HK50" s="254">
        <v>7.3666639648079846E-2</v>
      </c>
      <c r="HL50" s="254">
        <v>7.0908642689496704E-2</v>
      </c>
      <c r="HM50" s="254">
        <v>6.8779718019178704E-2</v>
      </c>
      <c r="HN50" s="254">
        <v>6.7932049614716661E-2</v>
      </c>
      <c r="HO50" s="254">
        <v>7.4584582434608082E-2</v>
      </c>
      <c r="HP50" s="254">
        <v>6.7786884313572271E-2</v>
      </c>
      <c r="HQ50" s="254">
        <v>6.471254949460703E-2</v>
      </c>
      <c r="HR50" s="254">
        <v>6.052363496118085E-2</v>
      </c>
      <c r="HS50" s="254">
        <v>6.8658767996588654E-2</v>
      </c>
      <c r="HT50" s="254">
        <v>7.6014697257638986E-2</v>
      </c>
      <c r="HU50" s="254">
        <v>7.5144023230727885E-2</v>
      </c>
      <c r="HV50" s="254">
        <v>7.2970652242538847E-2</v>
      </c>
      <c r="HW50" s="254">
        <v>7.1668898810335113E-2</v>
      </c>
      <c r="HX50" s="254">
        <v>7.0804233021354523E-2</v>
      </c>
      <c r="HY50" s="254">
        <v>6.8658767996588654E-2</v>
      </c>
      <c r="HZ50" s="254">
        <v>6.8658767996588654E-2</v>
      </c>
      <c r="IA50" s="254">
        <v>6.8658767996588654E-2</v>
      </c>
      <c r="IB50" s="254">
        <v>6.8658767996588654E-2</v>
      </c>
      <c r="IC50" s="254">
        <v>6.6527492284842893E-2</v>
      </c>
      <c r="ID50" s="254">
        <v>6.4404286484229356E-2</v>
      </c>
      <c r="IE50" s="254">
        <v>6.4404286484229356E-2</v>
      </c>
      <c r="IF50" s="254">
        <v>7.0804233021354523E-2</v>
      </c>
      <c r="IG50" s="254">
        <v>7.0804233021354523E-2</v>
      </c>
      <c r="IH50" s="254">
        <v>7.0804233021354523E-2</v>
      </c>
      <c r="II50" s="254">
        <v>6.8658767996588654E-2</v>
      </c>
      <c r="IJ50" s="254">
        <v>6.8658767996588654E-2</v>
      </c>
      <c r="IK50" s="254">
        <v>6.6527492284842893E-2</v>
      </c>
      <c r="IL50" s="254">
        <v>6.4404286484229356E-2</v>
      </c>
      <c r="IM50" s="254">
        <v>7.2970652242538847E-2</v>
      </c>
      <c r="IN50" s="254">
        <v>6.6999795590961586E-2</v>
      </c>
      <c r="IO50" s="254">
        <v>7.0204129982288199E-2</v>
      </c>
      <c r="IP50" s="254">
        <v>6.3401496470216312E-2</v>
      </c>
      <c r="IQ50" s="254">
        <v>6.0288144733703364E-2</v>
      </c>
      <c r="IR50" s="254">
        <v>6.6509858932104704E-2</v>
      </c>
      <c r="IS50" s="254">
        <v>6.6335389245177234E-2</v>
      </c>
      <c r="IT50" s="254">
        <v>6.6911955674143542E-2</v>
      </c>
      <c r="IU50" s="254">
        <v>6.4069248204261076E-2</v>
      </c>
      <c r="IV50" s="254">
        <v>5.8407221089207484E-2</v>
      </c>
      <c r="IW50" s="254">
        <v>6.8658767996588654E-2</v>
      </c>
      <c r="IX50" s="254">
        <v>7.0804233021354523E-2</v>
      </c>
      <c r="IY50" s="254">
        <v>6.6911955674143542E-2</v>
      </c>
      <c r="IZ50" s="254">
        <v>6.4069248204261076E-2</v>
      </c>
      <c r="JA50" s="254">
        <v>6.4069248204261076E-2</v>
      </c>
      <c r="JB50" s="254">
        <v>6.6746519989941966E-2</v>
      </c>
      <c r="JC50" s="254">
        <v>6.4389490134775018E-2</v>
      </c>
      <c r="JD50" s="254">
        <v>6.8658767996588654E-2</v>
      </c>
      <c r="JE50" s="254">
        <v>6.8658767996588654E-2</v>
      </c>
      <c r="JF50" s="254">
        <v>7.5144023230727885E-2</v>
      </c>
      <c r="JG50" s="254">
        <v>6.5085334169049824E-2</v>
      </c>
      <c r="JH50" s="254">
        <v>6.7103099530102961E-2</v>
      </c>
      <c r="JI50" s="254">
        <v>6.6335389245177234E-2</v>
      </c>
      <c r="JJ50" s="254">
        <v>6.6911955674143542E-2</v>
      </c>
      <c r="JK50" s="254">
        <v>6.4069248204261076E-2</v>
      </c>
      <c r="JL50" s="254">
        <v>6.4069248204261076E-2</v>
      </c>
      <c r="JM50" s="254">
        <v>6.4069248204261076E-2</v>
      </c>
      <c r="JN50" s="254">
        <v>6.4069248204261076E-2</v>
      </c>
      <c r="JO50" s="254">
        <v>6.4069248204261076E-2</v>
      </c>
      <c r="JP50" s="254">
        <v>6.4069248204261076E-2</v>
      </c>
      <c r="JQ50" s="254">
        <v>6.4069248204261076E-2</v>
      </c>
      <c r="JR50" s="254">
        <v>6.4069248204261076E-2</v>
      </c>
      <c r="JS50" s="254">
        <v>6.4069248204261076E-2</v>
      </c>
      <c r="JT50" s="254">
        <v>6.7854348013968835E-2</v>
      </c>
      <c r="JU50" s="254">
        <v>7.1092547006708307E-2</v>
      </c>
      <c r="JV50" s="254">
        <v>6.6538682769996305E-2</v>
      </c>
      <c r="JW50" s="254">
        <v>7.068386012556549E-2</v>
      </c>
      <c r="JX50" s="254">
        <v>6.8658767996588654E-2</v>
      </c>
      <c r="JY50" s="254">
        <v>6.8658767996588654E-2</v>
      </c>
      <c r="JZ50" s="254">
        <v>7.2970652242538847E-2</v>
      </c>
      <c r="KA50" s="254">
        <v>7.2970652242538847E-2</v>
      </c>
      <c r="KB50" s="254">
        <v>7.0804233021354523E-2</v>
      </c>
      <c r="KC50" s="254">
        <v>7.0804233021354523E-2</v>
      </c>
      <c r="KD50" s="254">
        <v>6.8658767996588654E-2</v>
      </c>
      <c r="KE50" s="254">
        <v>7.2970652242538847E-2</v>
      </c>
      <c r="KF50" s="254">
        <v>6.5972170902673044E-2</v>
      </c>
      <c r="KG50" s="254">
        <v>6.5972170902673044E-2</v>
      </c>
    </row>
    <row r="51" spans="17:293" x14ac:dyDescent="0.35">
      <c r="Q51" s="255">
        <v>8.5999999999999799E-2</v>
      </c>
      <c r="R51" s="251">
        <f t="shared" si="20"/>
        <v>6.5298157237803744E-2</v>
      </c>
      <c r="S51" s="198"/>
      <c r="T51" s="251">
        <v>6.8320579320021876E-2</v>
      </c>
      <c r="V51" s="251">
        <f t="shared" si="21"/>
        <v>-3.0224220822181319E-3</v>
      </c>
      <c r="Z51" s="253">
        <v>8.5999999999999799E-2</v>
      </c>
      <c r="AA51" s="254">
        <v>6.6164914219993598E-2</v>
      </c>
      <c r="AB51" s="254">
        <v>6.7183194190905793E-2</v>
      </c>
      <c r="AC51" s="254">
        <v>6.6093203202814088E-2</v>
      </c>
      <c r="AD51" s="254">
        <v>6.6592490751253619E-2</v>
      </c>
      <c r="AE51" s="254">
        <v>6.7353865531425861E-2</v>
      </c>
      <c r="AF51" s="254">
        <v>6.6592490751253619E-2</v>
      </c>
      <c r="AG51" s="254">
        <v>6.300562348496519E-2</v>
      </c>
      <c r="AH51" s="254">
        <v>6.6956493568340658E-2</v>
      </c>
      <c r="AI51" s="254">
        <v>5.5646100396377074E-2</v>
      </c>
      <c r="AJ51" s="254">
        <v>5.5646100396377074E-2</v>
      </c>
      <c r="AK51" s="254">
        <v>6.5088150698365599E-2</v>
      </c>
      <c r="AL51" s="254">
        <v>6.5088150698365599E-2</v>
      </c>
      <c r="AM51" s="254">
        <v>6.7757679213928501E-2</v>
      </c>
      <c r="AN51" s="254">
        <v>5.9437472822477577E-2</v>
      </c>
      <c r="AO51" s="254">
        <v>6.8113129778857751E-2</v>
      </c>
      <c r="AP51" s="254">
        <v>6.5088150698365599E-2</v>
      </c>
      <c r="AQ51" s="254">
        <v>6.5088150698365599E-2</v>
      </c>
      <c r="AR51" s="254">
        <v>6.5088150698365599E-2</v>
      </c>
      <c r="AS51" s="254">
        <v>6.5088150698365599E-2</v>
      </c>
      <c r="AT51" s="254">
        <v>6.5088150698365599E-2</v>
      </c>
      <c r="AU51" s="254">
        <v>6.5088150698365599E-2</v>
      </c>
      <c r="AV51" s="254">
        <v>6.5088150698365599E-2</v>
      </c>
      <c r="AW51" s="254">
        <v>6.5088150698365599E-2</v>
      </c>
      <c r="AX51" s="254">
        <v>6.5088150698365599E-2</v>
      </c>
      <c r="AY51" s="254">
        <v>6.5088150698365599E-2</v>
      </c>
      <c r="AZ51" s="254">
        <v>6.6424684447736526E-2</v>
      </c>
      <c r="BA51" s="254">
        <v>6.5088150698365599E-2</v>
      </c>
      <c r="BB51" s="254">
        <v>6.226343263235079E-2</v>
      </c>
      <c r="BC51" s="254">
        <v>6.226343263235079E-2</v>
      </c>
      <c r="BD51" s="254">
        <v>6.1133240308415493E-2</v>
      </c>
      <c r="BE51" s="254">
        <v>5.9437472822477577E-2</v>
      </c>
      <c r="BF51" s="254">
        <v>5.9437472822477577E-2</v>
      </c>
      <c r="BG51" s="254">
        <v>6.8113129778857751E-2</v>
      </c>
      <c r="BH51" s="254">
        <v>6.7925778912132584E-2</v>
      </c>
      <c r="BI51" s="254">
        <v>6.5088150698365599E-2</v>
      </c>
      <c r="BJ51" s="254">
        <v>6.5088150698365599E-2</v>
      </c>
      <c r="BK51" s="254">
        <v>6.5088150698365599E-2</v>
      </c>
      <c r="BL51" s="254">
        <v>6.5088150698365599E-2</v>
      </c>
      <c r="BM51" s="254">
        <v>6.5088150698365599E-2</v>
      </c>
      <c r="BN51" s="254">
        <v>6.5088150698365599E-2</v>
      </c>
      <c r="BO51" s="254">
        <v>6.5088150698365599E-2</v>
      </c>
      <c r="BP51" s="254">
        <v>6.5088150698365599E-2</v>
      </c>
      <c r="BQ51" s="254">
        <v>6.226343263235079E-2</v>
      </c>
      <c r="BR51" s="254">
        <v>6.226343263235079E-2</v>
      </c>
      <c r="BS51" s="254">
        <v>6.226343263235079E-2</v>
      </c>
      <c r="BT51" s="254">
        <v>6.226343263235079E-2</v>
      </c>
      <c r="BU51" s="254">
        <v>5.9437472822477577E-2</v>
      </c>
      <c r="BV51" s="254">
        <v>5.9437472822477577E-2</v>
      </c>
      <c r="BW51" s="254">
        <v>5.9437472822477577E-2</v>
      </c>
      <c r="BX51" s="254">
        <v>5.9437472822477577E-2</v>
      </c>
      <c r="BY51" s="254">
        <v>6.5088150698365599E-2</v>
      </c>
      <c r="BZ51" s="254">
        <v>6.0782222241797523E-2</v>
      </c>
      <c r="CA51" s="254">
        <v>5.9437472822477577E-2</v>
      </c>
      <c r="CB51" s="254">
        <v>7.8154880440954422E-2</v>
      </c>
      <c r="CC51" s="254">
        <v>6.9678207331087094E-2</v>
      </c>
      <c r="CD51" s="254">
        <v>6.9678207331087094E-2</v>
      </c>
      <c r="CE51" s="254">
        <v>6.9678207331087094E-2</v>
      </c>
      <c r="CF51" s="254">
        <v>6.9678207331087094E-2</v>
      </c>
      <c r="CG51" s="254">
        <v>6.5432112864028946E-2</v>
      </c>
      <c r="CH51" s="254">
        <v>7.3983502511559163E-2</v>
      </c>
      <c r="CI51" s="254">
        <v>7.1820106207143075E-2</v>
      </c>
      <c r="CJ51" s="254">
        <v>7.1820106207143075E-2</v>
      </c>
      <c r="CK51" s="254">
        <v>7.4383364207795344E-2</v>
      </c>
      <c r="CL51" s="254">
        <v>6.9678207331087094E-2</v>
      </c>
      <c r="CM51" s="254">
        <v>6.7550952667573716E-2</v>
      </c>
      <c r="CN51" s="254">
        <v>7.2250802510435586E-2</v>
      </c>
      <c r="CO51" s="254">
        <v>6.9678207331087094E-2</v>
      </c>
      <c r="CP51" s="254">
        <v>6.5432112864028946E-2</v>
      </c>
      <c r="CQ51" s="254">
        <v>6.6164914219993598E-2</v>
      </c>
      <c r="CR51" s="254">
        <v>6.2756246510013769E-2</v>
      </c>
      <c r="CS51" s="254">
        <v>6.4072976076577026E-2</v>
      </c>
      <c r="CT51" s="254">
        <v>6.6592490751253619E-2</v>
      </c>
      <c r="CU51" s="254">
        <v>6.9847859012745372E-2</v>
      </c>
      <c r="CV51" s="254">
        <v>6.8155162782030487E-2</v>
      </c>
      <c r="CW51" s="254">
        <v>6.575160775540434E-2</v>
      </c>
      <c r="CX51" s="254">
        <v>6.8698390901116291E-2</v>
      </c>
      <c r="CY51" s="254">
        <v>6.5837326845962441E-2</v>
      </c>
      <c r="CZ51" s="254">
        <v>6.5837326845962441E-2</v>
      </c>
      <c r="DA51" s="254">
        <v>6.5837326845962441E-2</v>
      </c>
      <c r="DB51" s="254">
        <v>6.7353865531425861E-2</v>
      </c>
      <c r="DC51" s="254">
        <v>6.9614833759364947E-2</v>
      </c>
      <c r="DD51" s="254">
        <v>6.7353865531425861E-2</v>
      </c>
      <c r="DE51" s="254">
        <v>6.9459623722587516E-2</v>
      </c>
      <c r="DF51" s="254">
        <v>6.6592490751253619E-2</v>
      </c>
      <c r="DG51" s="254">
        <v>6.4499136024757542E-2</v>
      </c>
      <c r="DH51" s="254">
        <v>6.8121748088955325E-2</v>
      </c>
      <c r="DI51" s="254">
        <v>6.6592490751253619E-2</v>
      </c>
      <c r="DJ51" s="254">
        <v>6.7353865531425861E-2</v>
      </c>
      <c r="DK51" s="254">
        <v>6.8121748088955325E-2</v>
      </c>
      <c r="DL51" s="254">
        <v>6.6592490751253619E-2</v>
      </c>
      <c r="DM51" s="254">
        <v>7.3175020215362041E-2</v>
      </c>
      <c r="DN51" s="254">
        <v>6.5837326845962441E-2</v>
      </c>
      <c r="DO51" s="254">
        <v>6.2405939415438594E-2</v>
      </c>
      <c r="DP51" s="254">
        <v>6.3179492648119728E-2</v>
      </c>
      <c r="DQ51" s="254">
        <v>5.8463005156578207E-2</v>
      </c>
      <c r="DR51" s="254">
        <v>5.8463005156578207E-2</v>
      </c>
      <c r="DS51" s="254">
        <v>6.6834015120913914E-2</v>
      </c>
      <c r="DT51" s="254">
        <v>6.4083715097080773E-2</v>
      </c>
      <c r="DU51" s="254">
        <v>6.5088150698365599E-2</v>
      </c>
      <c r="DV51" s="254">
        <v>6.5088150698365599E-2</v>
      </c>
      <c r="DW51" s="254">
        <v>6.5088150698365599E-2</v>
      </c>
      <c r="DX51" s="254">
        <v>6.5088150698365599E-2</v>
      </c>
      <c r="DY51" s="254">
        <v>7.2667749675610738E-2</v>
      </c>
      <c r="DZ51" s="254">
        <v>6.9454604098071027E-2</v>
      </c>
      <c r="EA51" s="254">
        <v>6.9431653006530203E-2</v>
      </c>
      <c r="EB51" s="254">
        <v>6.7500180779330288E-2</v>
      </c>
      <c r="EC51" s="254">
        <v>6.7925778912132584E-2</v>
      </c>
      <c r="ED51" s="254">
        <v>6.6588791158041616E-2</v>
      </c>
      <c r="EE51" s="254">
        <v>6.7925778912132584E-2</v>
      </c>
      <c r="EF51" s="254">
        <v>6.6788344036730951E-2</v>
      </c>
      <c r="EG51" s="254">
        <v>6.5088150698365599E-2</v>
      </c>
      <c r="EH51" s="254">
        <v>6.7757679213928501E-2</v>
      </c>
      <c r="EI51" s="254">
        <v>6.5088150698365599E-2</v>
      </c>
      <c r="EJ51" s="254">
        <v>6.5088150698365599E-2</v>
      </c>
      <c r="EK51" s="254">
        <v>6.5088150698365599E-2</v>
      </c>
      <c r="EL51" s="254">
        <v>6.5088150698365599E-2</v>
      </c>
      <c r="EM51" s="254">
        <v>6.5088150698365599E-2</v>
      </c>
      <c r="EN51" s="254">
        <v>6.5088150698365599E-2</v>
      </c>
      <c r="EO51" s="254">
        <v>6.5088150698365599E-2</v>
      </c>
      <c r="EP51" s="254">
        <v>6.5088150698365599E-2</v>
      </c>
      <c r="EQ51" s="254">
        <v>6.5088150698365599E-2</v>
      </c>
      <c r="ER51" s="254">
        <v>6.5088150698365599E-2</v>
      </c>
      <c r="ES51" s="254">
        <v>6.5088150698365599E-2</v>
      </c>
      <c r="ET51" s="254">
        <v>6.5088150698365599E-2</v>
      </c>
      <c r="EU51" s="254">
        <v>6.5088150698365599E-2</v>
      </c>
      <c r="EV51" s="254">
        <v>6.5088150698365599E-2</v>
      </c>
      <c r="EW51" s="254">
        <v>6.5088150698365599E-2</v>
      </c>
      <c r="EX51" s="254">
        <v>6.5088150698365599E-2</v>
      </c>
      <c r="EY51" s="254">
        <v>6.6424684447736526E-2</v>
      </c>
      <c r="EZ51" s="254">
        <v>6.5088150698365599E-2</v>
      </c>
      <c r="FA51" s="254">
        <v>6.5088150698365599E-2</v>
      </c>
      <c r="FB51" s="254">
        <v>6.5088150698365599E-2</v>
      </c>
      <c r="FC51" s="254">
        <v>6.5088150698365599E-2</v>
      </c>
      <c r="FD51" s="254">
        <v>6.5088150698365599E-2</v>
      </c>
      <c r="FE51" s="254">
        <v>6.5088150698365599E-2</v>
      </c>
      <c r="FF51" s="254">
        <v>6.5088150698365599E-2</v>
      </c>
      <c r="FG51" s="254">
        <v>6.5088150698365599E-2</v>
      </c>
      <c r="FH51" s="254">
        <v>6.5088150698365599E-2</v>
      </c>
      <c r="FI51" s="254">
        <v>6.5088150698365599E-2</v>
      </c>
      <c r="FJ51" s="254">
        <v>6.5623189718179376E-2</v>
      </c>
      <c r="FK51" s="254">
        <v>6.5088150698365599E-2</v>
      </c>
      <c r="FL51" s="254">
        <v>6.5088150698365599E-2</v>
      </c>
      <c r="FM51" s="254">
        <v>6.5088150698365599E-2</v>
      </c>
      <c r="FN51" s="254">
        <v>6.5088150698365599E-2</v>
      </c>
      <c r="FO51" s="254">
        <v>6.3393376776021748E-2</v>
      </c>
      <c r="FP51" s="254">
        <v>6.226343263235079E-2</v>
      </c>
      <c r="FQ51" s="254">
        <v>6.226343263235079E-2</v>
      </c>
      <c r="FR51" s="254">
        <v>6.226343263235079E-2</v>
      </c>
      <c r="FS51" s="254">
        <v>6.226343263235079E-2</v>
      </c>
      <c r="FT51" s="254">
        <v>6.226343263235079E-2</v>
      </c>
      <c r="FU51" s="254">
        <v>6.226343263235079E-2</v>
      </c>
      <c r="FV51" s="254">
        <v>6.226343263235079E-2</v>
      </c>
      <c r="FW51" s="254">
        <v>6.226343263235079E-2</v>
      </c>
      <c r="FX51" s="254">
        <v>6.226343263235079E-2</v>
      </c>
      <c r="FY51" s="254">
        <v>6.0919246153540607E-2</v>
      </c>
      <c r="FZ51" s="254">
        <v>6.3604049363255699E-2</v>
      </c>
      <c r="GA51" s="254">
        <v>5.6932466502020329E-2</v>
      </c>
      <c r="GB51" s="254">
        <v>6.8113129778857751E-2</v>
      </c>
      <c r="GC51" s="254">
        <v>6.8113129778857751E-2</v>
      </c>
      <c r="GD51" s="254">
        <v>6.8113129778857751E-2</v>
      </c>
      <c r="GE51" s="254">
        <v>6.7925778912132584E-2</v>
      </c>
      <c r="GF51" s="254">
        <v>6.7925778912132584E-2</v>
      </c>
      <c r="GG51" s="254">
        <v>6.5088150698365599E-2</v>
      </c>
      <c r="GH51" s="254">
        <v>6.5088150698365599E-2</v>
      </c>
      <c r="GI51" s="254">
        <v>6.5088150698365599E-2</v>
      </c>
      <c r="GJ51" s="254">
        <v>6.5088150698365599E-2</v>
      </c>
      <c r="GK51" s="254">
        <v>6.5088150698365599E-2</v>
      </c>
      <c r="GL51" s="254">
        <v>6.5088150698365599E-2</v>
      </c>
      <c r="GM51" s="254">
        <v>6.5088150698365599E-2</v>
      </c>
      <c r="GN51" s="254">
        <v>6.5088150698365599E-2</v>
      </c>
      <c r="GO51" s="254">
        <v>6.5088150698365599E-2</v>
      </c>
      <c r="GP51" s="254">
        <v>6.5088150698365599E-2</v>
      </c>
      <c r="GQ51" s="254">
        <v>6.5088150698365599E-2</v>
      </c>
      <c r="GR51" s="254">
        <v>6.5088150698365599E-2</v>
      </c>
      <c r="GS51" s="254">
        <v>6.5088150698365599E-2</v>
      </c>
      <c r="GT51" s="254">
        <v>6.5088150698365599E-2</v>
      </c>
      <c r="GU51" s="254">
        <v>6.5088150698365599E-2</v>
      </c>
      <c r="GV51" s="254">
        <v>6.5088150698365599E-2</v>
      </c>
      <c r="GW51" s="254">
        <v>6.5088150698365599E-2</v>
      </c>
      <c r="GX51" s="254">
        <v>6.5088150698365599E-2</v>
      </c>
      <c r="GY51" s="254">
        <v>6.5088150698365599E-2</v>
      </c>
      <c r="GZ51" s="254">
        <v>6.5088150698365599E-2</v>
      </c>
      <c r="HA51" s="254">
        <v>6.5088150698365599E-2</v>
      </c>
      <c r="HB51" s="254">
        <v>6.5088150698365599E-2</v>
      </c>
      <c r="HC51" s="254">
        <v>6.226343263235079E-2</v>
      </c>
      <c r="HD51" s="254">
        <v>6.226343263235079E-2</v>
      </c>
      <c r="HE51" s="254">
        <v>6.226343263235079E-2</v>
      </c>
      <c r="HF51" s="254">
        <v>7.0793956235661648E-2</v>
      </c>
      <c r="HG51" s="254">
        <v>6.5088150698365599E-2</v>
      </c>
      <c r="HH51" s="254">
        <v>6.5088150698365599E-2</v>
      </c>
      <c r="HI51" s="254">
        <v>5.9437472822477577E-2</v>
      </c>
      <c r="HJ51" s="254">
        <v>6.226343263235079E-2</v>
      </c>
      <c r="HK51" s="254">
        <v>7.4676118199670904E-2</v>
      </c>
      <c r="HL51" s="254">
        <v>7.1919616648293383E-2</v>
      </c>
      <c r="HM51" s="254">
        <v>6.9794459889318983E-2</v>
      </c>
      <c r="HN51" s="254">
        <v>6.8948427513175536E-2</v>
      </c>
      <c r="HO51" s="254">
        <v>7.5589917277248286E-2</v>
      </c>
      <c r="HP51" s="254">
        <v>6.8801483895624349E-2</v>
      </c>
      <c r="HQ51" s="254">
        <v>6.573213390196031E-2</v>
      </c>
      <c r="HR51" s="254">
        <v>6.1553426289104429E-2</v>
      </c>
      <c r="HS51" s="254">
        <v>6.9678207331087094E-2</v>
      </c>
      <c r="HT51" s="254">
        <v>7.7023407975483904E-2</v>
      </c>
      <c r="HU51" s="254">
        <v>7.6153916797147669E-2</v>
      </c>
      <c r="HV51" s="254">
        <v>7.3983502511559163E-2</v>
      </c>
      <c r="HW51" s="254">
        <v>7.2683522800430111E-2</v>
      </c>
      <c r="HX51" s="254">
        <v>7.1820106207143075E-2</v>
      </c>
      <c r="HY51" s="254">
        <v>6.9678207331087094E-2</v>
      </c>
      <c r="HZ51" s="254">
        <v>6.9678207331087094E-2</v>
      </c>
      <c r="IA51" s="254">
        <v>6.9678207331087094E-2</v>
      </c>
      <c r="IB51" s="254">
        <v>6.9678207331087094E-2</v>
      </c>
      <c r="IC51" s="254">
        <v>6.7550952667573716E-2</v>
      </c>
      <c r="ID51" s="254">
        <v>6.5432112864028946E-2</v>
      </c>
      <c r="IE51" s="254">
        <v>6.5432112864028946E-2</v>
      </c>
      <c r="IF51" s="254">
        <v>7.1820106207143075E-2</v>
      </c>
      <c r="IG51" s="254">
        <v>7.1820106207143075E-2</v>
      </c>
      <c r="IH51" s="254">
        <v>7.1820106207143075E-2</v>
      </c>
      <c r="II51" s="254">
        <v>6.9678207331087094E-2</v>
      </c>
      <c r="IJ51" s="254">
        <v>6.9678207331087094E-2</v>
      </c>
      <c r="IK51" s="254">
        <v>6.7550952667573716E-2</v>
      </c>
      <c r="IL51" s="254">
        <v>6.5432112864028946E-2</v>
      </c>
      <c r="IM51" s="254">
        <v>7.3983502511559163E-2</v>
      </c>
      <c r="IN51" s="254">
        <v>6.799645855826153E-2</v>
      </c>
      <c r="IO51" s="254">
        <v>7.1200639426747259E-2</v>
      </c>
      <c r="IP51" s="254">
        <v>6.4399390230019504E-2</v>
      </c>
      <c r="IQ51" s="254">
        <v>6.1181923866710619E-2</v>
      </c>
      <c r="IR51" s="254">
        <v>6.7507359796523669E-2</v>
      </c>
      <c r="IS51" s="254">
        <v>6.7353865531425861E-2</v>
      </c>
      <c r="IT51" s="254">
        <v>6.7925778912132584E-2</v>
      </c>
      <c r="IU51" s="254">
        <v>6.5088150698365599E-2</v>
      </c>
      <c r="IV51" s="254">
        <v>5.9437472822477577E-2</v>
      </c>
      <c r="IW51" s="254">
        <v>6.9678207331087094E-2</v>
      </c>
      <c r="IX51" s="254">
        <v>7.1820106207143075E-2</v>
      </c>
      <c r="IY51" s="254">
        <v>6.7925778912132584E-2</v>
      </c>
      <c r="IZ51" s="254">
        <v>6.5088150698365599E-2</v>
      </c>
      <c r="JA51" s="254">
        <v>6.5088150698365599E-2</v>
      </c>
      <c r="JB51" s="254">
        <v>6.7757679213928501E-2</v>
      </c>
      <c r="JC51" s="254">
        <v>6.4914210601018985E-2</v>
      </c>
      <c r="JD51" s="254">
        <v>6.9678207331087094E-2</v>
      </c>
      <c r="JE51" s="254">
        <v>6.9678207331087094E-2</v>
      </c>
      <c r="JF51" s="254">
        <v>7.6153916797147669E-2</v>
      </c>
      <c r="JG51" s="254">
        <v>6.5610061861892222E-2</v>
      </c>
      <c r="JH51" s="254">
        <v>6.8121748088955325E-2</v>
      </c>
      <c r="JI51" s="254">
        <v>6.7353865531425861E-2</v>
      </c>
      <c r="JJ51" s="254">
        <v>6.7925778912132584E-2</v>
      </c>
      <c r="JK51" s="254">
        <v>6.5088150698365599E-2</v>
      </c>
      <c r="JL51" s="254">
        <v>6.5088150698365599E-2</v>
      </c>
      <c r="JM51" s="254">
        <v>6.5088150698365599E-2</v>
      </c>
      <c r="JN51" s="254">
        <v>6.5088150698365599E-2</v>
      </c>
      <c r="JO51" s="254">
        <v>6.5088150698365599E-2</v>
      </c>
      <c r="JP51" s="254">
        <v>6.5088150698365599E-2</v>
      </c>
      <c r="JQ51" s="254">
        <v>6.5088150698365599E-2</v>
      </c>
      <c r="JR51" s="254">
        <v>6.5088150698365599E-2</v>
      </c>
      <c r="JS51" s="254">
        <v>6.5088150698365599E-2</v>
      </c>
      <c r="JT51" s="254">
        <v>6.8734118125735266E-2</v>
      </c>
      <c r="JU51" s="254">
        <v>7.1964302493171539E-2</v>
      </c>
      <c r="JV51" s="254">
        <v>6.7314326052083429E-2</v>
      </c>
      <c r="JW51" s="254">
        <v>7.1548430478113101E-2</v>
      </c>
      <c r="JX51" s="254">
        <v>6.9678207331087094E-2</v>
      </c>
      <c r="JY51" s="254">
        <v>6.9678207331087094E-2</v>
      </c>
      <c r="JZ51" s="254">
        <v>7.3983502511559163E-2</v>
      </c>
      <c r="KA51" s="254">
        <v>7.3983502511559163E-2</v>
      </c>
      <c r="KB51" s="254">
        <v>7.1820106207143075E-2</v>
      </c>
      <c r="KC51" s="254">
        <v>7.1820106207143075E-2</v>
      </c>
      <c r="KD51" s="254">
        <v>6.9678207331087094E-2</v>
      </c>
      <c r="KE51" s="254">
        <v>7.3983502511559163E-2</v>
      </c>
      <c r="KF51" s="254">
        <v>6.6964187856470625E-2</v>
      </c>
      <c r="KG51" s="254">
        <v>6.6964187856470625E-2</v>
      </c>
    </row>
    <row r="52" spans="17:293" x14ac:dyDescent="0.35">
      <c r="Q52" s="255">
        <v>8.69999999999998E-2</v>
      </c>
      <c r="R52" s="251">
        <f t="shared" si="20"/>
        <v>6.6319066495460391E-2</v>
      </c>
      <c r="S52" s="198"/>
      <c r="T52" s="251">
        <v>6.9271507372722876E-2</v>
      </c>
      <c r="V52" s="251">
        <f t="shared" si="21"/>
        <v>-2.9524408772624855E-3</v>
      </c>
      <c r="Z52" s="253">
        <v>8.69999999999998E-2</v>
      </c>
      <c r="AA52" s="254">
        <v>6.7184581911018393E-2</v>
      </c>
      <c r="AB52" s="254">
        <v>6.8199384215129832E-2</v>
      </c>
      <c r="AC52" s="254">
        <v>6.7114325759331628E-2</v>
      </c>
      <c r="AD52" s="254">
        <v>6.7610851692048612E-2</v>
      </c>
      <c r="AE52" s="254">
        <v>6.8372248977794259E-2</v>
      </c>
      <c r="AF52" s="254">
        <v>6.7610851692048612E-2</v>
      </c>
      <c r="AG52" s="254">
        <v>6.4029545238510677E-2</v>
      </c>
      <c r="AH52" s="254">
        <v>6.7970666750202913E-2</v>
      </c>
      <c r="AI52" s="254">
        <v>5.6679775913491603E-2</v>
      </c>
      <c r="AJ52" s="254">
        <v>5.6679775913491603E-2</v>
      </c>
      <c r="AK52" s="254">
        <v>6.6106946284396173E-2</v>
      </c>
      <c r="AL52" s="254">
        <v>6.6106946284396173E-2</v>
      </c>
      <c r="AM52" s="254">
        <v>6.8768760892216507E-2</v>
      </c>
      <c r="AN52" s="254">
        <v>6.0467565029008519E-2</v>
      </c>
      <c r="AO52" s="254">
        <v>6.9130178215240479E-2</v>
      </c>
      <c r="AP52" s="254">
        <v>6.6106946284396173E-2</v>
      </c>
      <c r="AQ52" s="254">
        <v>6.6106946284396173E-2</v>
      </c>
      <c r="AR52" s="254">
        <v>6.6106946284396173E-2</v>
      </c>
      <c r="AS52" s="254">
        <v>6.6106946284396173E-2</v>
      </c>
      <c r="AT52" s="254">
        <v>6.6106946284396173E-2</v>
      </c>
      <c r="AU52" s="254">
        <v>6.6106946284396173E-2</v>
      </c>
      <c r="AV52" s="254">
        <v>6.6106946284396173E-2</v>
      </c>
      <c r="AW52" s="254">
        <v>6.6106946284396173E-2</v>
      </c>
      <c r="AX52" s="254">
        <v>6.6106946284396173E-2</v>
      </c>
      <c r="AY52" s="254">
        <v>6.6106946284396173E-2</v>
      </c>
      <c r="AZ52" s="254">
        <v>6.7439611791538789E-2</v>
      </c>
      <c r="BA52" s="254">
        <v>6.6106946284396173E-2</v>
      </c>
      <c r="BB52" s="254">
        <v>6.3287841825802049E-2</v>
      </c>
      <c r="BC52" s="254">
        <v>6.3287841825802049E-2</v>
      </c>
      <c r="BD52" s="254">
        <v>6.2159915825940271E-2</v>
      </c>
      <c r="BE52" s="254">
        <v>6.0467565029008519E-2</v>
      </c>
      <c r="BF52" s="254">
        <v>6.0467565029008519E-2</v>
      </c>
      <c r="BG52" s="254">
        <v>6.9130178215240479E-2</v>
      </c>
      <c r="BH52" s="254">
        <v>6.8939519727405862E-2</v>
      </c>
      <c r="BI52" s="254">
        <v>6.6106946284396173E-2</v>
      </c>
      <c r="BJ52" s="254">
        <v>6.6106946284396173E-2</v>
      </c>
      <c r="BK52" s="254">
        <v>6.6106946284396173E-2</v>
      </c>
      <c r="BL52" s="254">
        <v>6.6106946284396173E-2</v>
      </c>
      <c r="BM52" s="254">
        <v>6.6106946284396173E-2</v>
      </c>
      <c r="BN52" s="254">
        <v>6.6106946284396173E-2</v>
      </c>
      <c r="BO52" s="254">
        <v>6.6106946284396173E-2</v>
      </c>
      <c r="BP52" s="254">
        <v>6.6106946284396173E-2</v>
      </c>
      <c r="BQ52" s="254">
        <v>6.3287841825802049E-2</v>
      </c>
      <c r="BR52" s="254">
        <v>6.3287841825802049E-2</v>
      </c>
      <c r="BS52" s="254">
        <v>6.3287841825802049E-2</v>
      </c>
      <c r="BT52" s="254">
        <v>6.3287841825802049E-2</v>
      </c>
      <c r="BU52" s="254">
        <v>6.0467565029008519E-2</v>
      </c>
      <c r="BV52" s="254">
        <v>6.0467565029008519E-2</v>
      </c>
      <c r="BW52" s="254">
        <v>6.0467565029008519E-2</v>
      </c>
      <c r="BX52" s="254">
        <v>6.0467565029008519E-2</v>
      </c>
      <c r="BY52" s="254">
        <v>6.6106946284396173E-2</v>
      </c>
      <c r="BZ52" s="254">
        <v>6.1808377324012342E-2</v>
      </c>
      <c r="CA52" s="254">
        <v>6.0467565029008519E-2</v>
      </c>
      <c r="CB52" s="254">
        <v>7.9162015971923072E-2</v>
      </c>
      <c r="CC52" s="254">
        <v>7.0697563219689119E-2</v>
      </c>
      <c r="CD52" s="254">
        <v>7.0697563219689119E-2</v>
      </c>
      <c r="CE52" s="254">
        <v>7.0697563219689119E-2</v>
      </c>
      <c r="CF52" s="254">
        <v>7.0697563219689119E-2</v>
      </c>
      <c r="CG52" s="254">
        <v>6.64598210809213E-2</v>
      </c>
      <c r="CH52" s="254">
        <v>7.4996294829754451E-2</v>
      </c>
      <c r="CI52" s="254">
        <v>7.2835910248074454E-2</v>
      </c>
      <c r="CJ52" s="254">
        <v>7.2835910248074454E-2</v>
      </c>
      <c r="CK52" s="254">
        <v>7.5392704064823457E-2</v>
      </c>
      <c r="CL52" s="254">
        <v>7.0697563219689119E-2</v>
      </c>
      <c r="CM52" s="254">
        <v>6.8574313015581145E-2</v>
      </c>
      <c r="CN52" s="254">
        <v>7.3265957630918921E-2</v>
      </c>
      <c r="CO52" s="254">
        <v>7.0697563219689119E-2</v>
      </c>
      <c r="CP52" s="254">
        <v>6.64598210809213E-2</v>
      </c>
      <c r="CQ52" s="254">
        <v>6.7184581911018393E-2</v>
      </c>
      <c r="CR52" s="254">
        <v>6.3777509949231703E-2</v>
      </c>
      <c r="CS52" s="254">
        <v>6.4595999216390476E-2</v>
      </c>
      <c r="CT52" s="254">
        <v>6.7610851692048612E-2</v>
      </c>
      <c r="CU52" s="254">
        <v>7.0603969926924082E-2</v>
      </c>
      <c r="CV52" s="254">
        <v>6.917078655725506E-2</v>
      </c>
      <c r="CW52" s="254">
        <v>6.6752014759084766E-2</v>
      </c>
      <c r="CX52" s="254">
        <v>6.9713707272090586E-2</v>
      </c>
      <c r="CY52" s="254">
        <v>6.6855822789283925E-2</v>
      </c>
      <c r="CZ52" s="254">
        <v>6.6855822789283925E-2</v>
      </c>
      <c r="DA52" s="254">
        <v>6.6855822789283925E-2</v>
      </c>
      <c r="DB52" s="254">
        <v>6.8372248977794259E-2</v>
      </c>
      <c r="DC52" s="254">
        <v>7.0628967383605357E-2</v>
      </c>
      <c r="DD52" s="254">
        <v>6.8372248977794259E-2</v>
      </c>
      <c r="DE52" s="254">
        <v>7.0473682762602907E-2</v>
      </c>
      <c r="DF52" s="254">
        <v>6.7610851692048612E-2</v>
      </c>
      <c r="DG52" s="254">
        <v>6.5522301728035526E-2</v>
      </c>
      <c r="DH52" s="254">
        <v>6.9140307518750888E-2</v>
      </c>
      <c r="DI52" s="254">
        <v>6.7610851692048612E-2</v>
      </c>
      <c r="DJ52" s="254">
        <v>6.8372248977794259E-2</v>
      </c>
      <c r="DK52" s="254">
        <v>6.9140307518750888E-2</v>
      </c>
      <c r="DL52" s="254">
        <v>6.7610851692048612E-2</v>
      </c>
      <c r="DM52" s="254">
        <v>7.4186858155719237E-2</v>
      </c>
      <c r="DN52" s="254">
        <v>6.6855822789283925E-2</v>
      </c>
      <c r="DO52" s="254">
        <v>6.3434106788531341E-2</v>
      </c>
      <c r="DP52" s="254">
        <v>6.419999769721918E-2</v>
      </c>
      <c r="DQ52" s="254">
        <v>5.949093861721888E-2</v>
      </c>
      <c r="DR52" s="254">
        <v>5.949093861721888E-2</v>
      </c>
      <c r="DS52" s="254">
        <v>6.7653494935900005E-2</v>
      </c>
      <c r="DT52" s="254">
        <v>6.4904540085828133E-2</v>
      </c>
      <c r="DU52" s="254">
        <v>6.6106946284396173E-2</v>
      </c>
      <c r="DV52" s="254">
        <v>6.6106946284396173E-2</v>
      </c>
      <c r="DW52" s="254">
        <v>6.6106946284396173E-2</v>
      </c>
      <c r="DX52" s="254">
        <v>6.6106946284396173E-2</v>
      </c>
      <c r="DY52" s="254">
        <v>7.3664021740332153E-2</v>
      </c>
      <c r="DZ52" s="254">
        <v>7.0467919237549692E-2</v>
      </c>
      <c r="EA52" s="254">
        <v>7.0427807652536423E-2</v>
      </c>
      <c r="EB52" s="254">
        <v>6.851736094846328E-2</v>
      </c>
      <c r="EC52" s="254">
        <v>6.8939519727405862E-2</v>
      </c>
      <c r="ED52" s="254">
        <v>6.7606381011656058E-2</v>
      </c>
      <c r="EE52" s="254">
        <v>6.8939519727405862E-2</v>
      </c>
      <c r="EF52" s="254">
        <v>6.780402069882463E-2</v>
      </c>
      <c r="EG52" s="254">
        <v>6.6106946284396173E-2</v>
      </c>
      <c r="EH52" s="254">
        <v>6.8768760892216507E-2</v>
      </c>
      <c r="EI52" s="254">
        <v>6.6106946284396173E-2</v>
      </c>
      <c r="EJ52" s="254">
        <v>6.6106946284396173E-2</v>
      </c>
      <c r="EK52" s="254">
        <v>6.6106946284396173E-2</v>
      </c>
      <c r="EL52" s="254">
        <v>6.6106946284396173E-2</v>
      </c>
      <c r="EM52" s="254">
        <v>6.6106946284396173E-2</v>
      </c>
      <c r="EN52" s="254">
        <v>6.6106946284396173E-2</v>
      </c>
      <c r="EO52" s="254">
        <v>6.6106946284396173E-2</v>
      </c>
      <c r="EP52" s="254">
        <v>6.6106946284396173E-2</v>
      </c>
      <c r="EQ52" s="254">
        <v>6.6106946284396173E-2</v>
      </c>
      <c r="ER52" s="254">
        <v>6.6106946284396173E-2</v>
      </c>
      <c r="ES52" s="254">
        <v>6.6106946284396173E-2</v>
      </c>
      <c r="ET52" s="254">
        <v>6.6106946284396173E-2</v>
      </c>
      <c r="EU52" s="254">
        <v>6.6106946284396173E-2</v>
      </c>
      <c r="EV52" s="254">
        <v>6.6106946284396173E-2</v>
      </c>
      <c r="EW52" s="254">
        <v>6.6106946284396173E-2</v>
      </c>
      <c r="EX52" s="254">
        <v>6.6106946284396173E-2</v>
      </c>
      <c r="EY52" s="254">
        <v>6.7439611791538789E-2</v>
      </c>
      <c r="EZ52" s="254">
        <v>6.6106946284396173E-2</v>
      </c>
      <c r="FA52" s="254">
        <v>6.6106946284396173E-2</v>
      </c>
      <c r="FB52" s="254">
        <v>6.6106946284396173E-2</v>
      </c>
      <c r="FC52" s="254">
        <v>6.6106946284396173E-2</v>
      </c>
      <c r="FD52" s="254">
        <v>6.6106946284396173E-2</v>
      </c>
      <c r="FE52" s="254">
        <v>6.6106946284396173E-2</v>
      </c>
      <c r="FF52" s="254">
        <v>6.6106946284396173E-2</v>
      </c>
      <c r="FG52" s="254">
        <v>6.6106946284396173E-2</v>
      </c>
      <c r="FH52" s="254">
        <v>6.6106946284396173E-2</v>
      </c>
      <c r="FI52" s="254">
        <v>6.6106946284396173E-2</v>
      </c>
      <c r="FJ52" s="254">
        <v>6.6640435290163058E-2</v>
      </c>
      <c r="FK52" s="254">
        <v>6.6106946284396173E-2</v>
      </c>
      <c r="FL52" s="254">
        <v>6.6106946284396173E-2</v>
      </c>
      <c r="FM52" s="254">
        <v>6.6106946284396173E-2</v>
      </c>
      <c r="FN52" s="254">
        <v>6.6106946284396173E-2</v>
      </c>
      <c r="FO52" s="254">
        <v>6.4415528794365295E-2</v>
      </c>
      <c r="FP52" s="254">
        <v>6.3287841825802049E-2</v>
      </c>
      <c r="FQ52" s="254">
        <v>6.3287841825802049E-2</v>
      </c>
      <c r="FR52" s="254">
        <v>6.3287841825802049E-2</v>
      </c>
      <c r="FS52" s="254">
        <v>6.3287841825802049E-2</v>
      </c>
      <c r="FT52" s="254">
        <v>6.3287841825802049E-2</v>
      </c>
      <c r="FU52" s="254">
        <v>6.3287841825802049E-2</v>
      </c>
      <c r="FV52" s="254">
        <v>6.3287841825802049E-2</v>
      </c>
      <c r="FW52" s="254">
        <v>6.3287841825802049E-2</v>
      </c>
      <c r="FX52" s="254">
        <v>6.3287841825802049E-2</v>
      </c>
      <c r="FY52" s="254">
        <v>6.1947580743449304E-2</v>
      </c>
      <c r="FZ52" s="254">
        <v>6.4624556041257719E-2</v>
      </c>
      <c r="GA52" s="254">
        <v>5.7938084411076618E-2</v>
      </c>
      <c r="GB52" s="254">
        <v>6.9130178215240479E-2</v>
      </c>
      <c r="GC52" s="254">
        <v>6.9130178215240479E-2</v>
      </c>
      <c r="GD52" s="254">
        <v>6.9130178215240479E-2</v>
      </c>
      <c r="GE52" s="254">
        <v>6.8939519727405862E-2</v>
      </c>
      <c r="GF52" s="254">
        <v>6.8939519727405862E-2</v>
      </c>
      <c r="GG52" s="254">
        <v>6.6106946284396173E-2</v>
      </c>
      <c r="GH52" s="254">
        <v>6.6106946284396173E-2</v>
      </c>
      <c r="GI52" s="254">
        <v>6.6106946284396173E-2</v>
      </c>
      <c r="GJ52" s="254">
        <v>6.6106946284396173E-2</v>
      </c>
      <c r="GK52" s="254">
        <v>6.6106946284396173E-2</v>
      </c>
      <c r="GL52" s="254">
        <v>6.6106946284396173E-2</v>
      </c>
      <c r="GM52" s="254">
        <v>6.6106946284396173E-2</v>
      </c>
      <c r="GN52" s="254">
        <v>6.6106946284396173E-2</v>
      </c>
      <c r="GO52" s="254">
        <v>6.6106946284396173E-2</v>
      </c>
      <c r="GP52" s="254">
        <v>6.6106946284396173E-2</v>
      </c>
      <c r="GQ52" s="254">
        <v>6.6106946284396173E-2</v>
      </c>
      <c r="GR52" s="254">
        <v>6.6106946284396173E-2</v>
      </c>
      <c r="GS52" s="254">
        <v>6.6106946284396173E-2</v>
      </c>
      <c r="GT52" s="254">
        <v>6.6106946284396173E-2</v>
      </c>
      <c r="GU52" s="254">
        <v>6.6106946284396173E-2</v>
      </c>
      <c r="GV52" s="254">
        <v>6.6106946284396173E-2</v>
      </c>
      <c r="GW52" s="254">
        <v>6.6106946284396173E-2</v>
      </c>
      <c r="GX52" s="254">
        <v>6.6106946284396173E-2</v>
      </c>
      <c r="GY52" s="254">
        <v>6.6106946284396173E-2</v>
      </c>
      <c r="GZ52" s="254">
        <v>6.6106946284396173E-2</v>
      </c>
      <c r="HA52" s="254">
        <v>6.6106946284396173E-2</v>
      </c>
      <c r="HB52" s="254">
        <v>6.6106946284396173E-2</v>
      </c>
      <c r="HC52" s="254">
        <v>6.3287841825802049E-2</v>
      </c>
      <c r="HD52" s="254">
        <v>6.3287841825802049E-2</v>
      </c>
      <c r="HE52" s="254">
        <v>6.3287841825802049E-2</v>
      </c>
      <c r="HF52" s="254">
        <v>7.1803592215676337E-2</v>
      </c>
      <c r="HG52" s="254">
        <v>6.6106946284396173E-2</v>
      </c>
      <c r="HH52" s="254">
        <v>6.6106946284396173E-2</v>
      </c>
      <c r="HI52" s="254">
        <v>6.0467565029008519E-2</v>
      </c>
      <c r="HJ52" s="254">
        <v>6.3287841825802049E-2</v>
      </c>
      <c r="HK52" s="254">
        <v>7.5685547498443029E-2</v>
      </c>
      <c r="HL52" s="254">
        <v>7.2930532050997421E-2</v>
      </c>
      <c r="HM52" s="254">
        <v>7.0809127935813621E-2</v>
      </c>
      <c r="HN52" s="254">
        <v>6.9964724862400018E-2</v>
      </c>
      <c r="HO52" s="254">
        <v>7.6595213648370963E-2</v>
      </c>
      <c r="HP52" s="254">
        <v>6.9816005431023731E-2</v>
      </c>
      <c r="HQ52" s="254">
        <v>6.6751615460731273E-2</v>
      </c>
      <c r="HR52" s="254">
        <v>6.2583073849087345E-2</v>
      </c>
      <c r="HS52" s="254">
        <v>7.0349168303919685E-2</v>
      </c>
      <c r="HT52" s="254">
        <v>7.8032075782082044E-2</v>
      </c>
      <c r="HU52" s="254">
        <v>7.7163763164029842E-2</v>
      </c>
      <c r="HV52" s="254">
        <v>7.4996294829754451E-2</v>
      </c>
      <c r="HW52" s="254">
        <v>7.3698082368101714E-2</v>
      </c>
      <c r="HX52" s="254">
        <v>7.2835910248074454E-2</v>
      </c>
      <c r="HY52" s="254">
        <v>7.0697563219689119E-2</v>
      </c>
      <c r="HZ52" s="254">
        <v>7.0697563219689119E-2</v>
      </c>
      <c r="IA52" s="254">
        <v>7.0697563219689119E-2</v>
      </c>
      <c r="IB52" s="254">
        <v>7.0697563219689119E-2</v>
      </c>
      <c r="IC52" s="254">
        <v>6.8574313015581145E-2</v>
      </c>
      <c r="ID52" s="254">
        <v>6.64598210809213E-2</v>
      </c>
      <c r="IE52" s="254">
        <v>6.64598210809213E-2</v>
      </c>
      <c r="IF52" s="254">
        <v>7.2835910248074454E-2</v>
      </c>
      <c r="IG52" s="254">
        <v>7.2835910248074454E-2</v>
      </c>
      <c r="IH52" s="254">
        <v>7.2835910248074454E-2</v>
      </c>
      <c r="II52" s="254">
        <v>7.0697563219689119E-2</v>
      </c>
      <c r="IJ52" s="254">
        <v>7.0697563219689119E-2</v>
      </c>
      <c r="IK52" s="254">
        <v>6.8574313015581145E-2</v>
      </c>
      <c r="IL52" s="254">
        <v>6.64598210809213E-2</v>
      </c>
      <c r="IM52" s="254">
        <v>7.4996294829754451E-2</v>
      </c>
      <c r="IN52" s="254">
        <v>6.8993106543124183E-2</v>
      </c>
      <c r="IO52" s="254">
        <v>7.2197131498634048E-2</v>
      </c>
      <c r="IP52" s="254">
        <v>6.5397259725778367E-2</v>
      </c>
      <c r="IQ52" s="254">
        <v>6.2076249832472064E-2</v>
      </c>
      <c r="IR52" s="254">
        <v>6.8504845572088469E-2</v>
      </c>
      <c r="IS52" s="254">
        <v>6.8372248977794259E-2</v>
      </c>
      <c r="IT52" s="254">
        <v>6.8939519727405862E-2</v>
      </c>
      <c r="IU52" s="254">
        <v>6.6106946284396173E-2</v>
      </c>
      <c r="IV52" s="254">
        <v>6.0467565029008519E-2</v>
      </c>
      <c r="IW52" s="254">
        <v>7.0349168303919685E-2</v>
      </c>
      <c r="IX52" s="254">
        <v>7.2835910248074454E-2</v>
      </c>
      <c r="IY52" s="254">
        <v>6.8939519727405862E-2</v>
      </c>
      <c r="IZ52" s="254">
        <v>6.6106946284396173E-2</v>
      </c>
      <c r="JA52" s="254">
        <v>6.6106946284396173E-2</v>
      </c>
      <c r="JB52" s="254">
        <v>6.8768760892216507E-2</v>
      </c>
      <c r="JC52" s="254">
        <v>6.5440560351059052E-2</v>
      </c>
      <c r="JD52" s="254">
        <v>7.0697563219689119E-2</v>
      </c>
      <c r="JE52" s="254">
        <v>7.0697563219689119E-2</v>
      </c>
      <c r="JF52" s="254">
        <v>7.7163763164029842E-2</v>
      </c>
      <c r="JG52" s="254">
        <v>6.6136414385652653E-2</v>
      </c>
      <c r="JH52" s="254">
        <v>6.9140307518750888E-2</v>
      </c>
      <c r="JI52" s="254">
        <v>6.8372248977794259E-2</v>
      </c>
      <c r="JJ52" s="254">
        <v>6.8939519727405862E-2</v>
      </c>
      <c r="JK52" s="254">
        <v>6.6106946284396173E-2</v>
      </c>
      <c r="JL52" s="254">
        <v>6.6106946284396173E-2</v>
      </c>
      <c r="JM52" s="254">
        <v>6.6106946284396173E-2</v>
      </c>
      <c r="JN52" s="254">
        <v>6.6106946284396173E-2</v>
      </c>
      <c r="JO52" s="254">
        <v>6.6106946284396173E-2</v>
      </c>
      <c r="JP52" s="254">
        <v>6.6106946284396173E-2</v>
      </c>
      <c r="JQ52" s="254">
        <v>6.6106946284396173E-2</v>
      </c>
      <c r="JR52" s="254">
        <v>6.6106946284396173E-2</v>
      </c>
      <c r="JS52" s="254">
        <v>6.6106946284396173E-2</v>
      </c>
      <c r="JT52" s="254">
        <v>6.9614542518221523E-2</v>
      </c>
      <c r="JU52" s="254">
        <v>7.2836795453077752E-2</v>
      </c>
      <c r="JV52" s="254">
        <v>6.8091116512439376E-2</v>
      </c>
      <c r="JW52" s="254">
        <v>7.2413772382758701E-2</v>
      </c>
      <c r="JX52" s="254">
        <v>7.0349168303919685E-2</v>
      </c>
      <c r="JY52" s="254">
        <v>7.0558297808630766E-2</v>
      </c>
      <c r="JZ52" s="254">
        <v>7.4996294829754451E-2</v>
      </c>
      <c r="KA52" s="254">
        <v>7.4996294829754451E-2</v>
      </c>
      <c r="KB52" s="254">
        <v>7.2835910248074454E-2</v>
      </c>
      <c r="KC52" s="254">
        <v>7.2835910248074454E-2</v>
      </c>
      <c r="KD52" s="254">
        <v>7.0697563219689119E-2</v>
      </c>
      <c r="KE52" s="254">
        <v>7.4996294829754451E-2</v>
      </c>
      <c r="KF52" s="254">
        <v>6.7956206615561676E-2</v>
      </c>
      <c r="KG52" s="254">
        <v>6.7956206615561676E-2</v>
      </c>
    </row>
    <row r="53" spans="17:293" x14ac:dyDescent="0.35">
      <c r="Q53" s="255">
        <v>8.7999999999999801E-2</v>
      </c>
      <c r="R53" s="251">
        <f t="shared" si="20"/>
        <v>6.7339739561500675E-2</v>
      </c>
      <c r="S53" s="198"/>
      <c r="T53" s="251">
        <v>7.0210207224362609E-2</v>
      </c>
      <c r="V53" s="251">
        <f t="shared" si="21"/>
        <v>-2.8704676628619336E-3</v>
      </c>
      <c r="Z53" s="253">
        <v>8.7999999999999801E-2</v>
      </c>
      <c r="AA53" s="254">
        <v>6.8204150188256873E-2</v>
      </c>
      <c r="AB53" s="254">
        <v>6.9215487548216048E-2</v>
      </c>
      <c r="AC53" s="254">
        <v>6.8135344678596388E-2</v>
      </c>
      <c r="AD53" s="254">
        <v>6.8629116027486337E-2</v>
      </c>
      <c r="AE53" s="254">
        <v>6.9390540029532932E-2</v>
      </c>
      <c r="AF53" s="254">
        <v>6.8629116027486337E-2</v>
      </c>
      <c r="AG53" s="254">
        <v>6.5053340197343434E-2</v>
      </c>
      <c r="AH53" s="254">
        <v>6.8984751795283072E-2</v>
      </c>
      <c r="AI53" s="254">
        <v>5.7713263087718181E-2</v>
      </c>
      <c r="AJ53" s="254">
        <v>5.7713263087718181E-2</v>
      </c>
      <c r="AK53" s="254">
        <v>6.7125635471837253E-2</v>
      </c>
      <c r="AL53" s="254">
        <v>6.7125635471837253E-2</v>
      </c>
      <c r="AM53" s="254">
        <v>6.9779765393434667E-2</v>
      </c>
      <c r="AN53" s="254">
        <v>6.1497498463915612E-2</v>
      </c>
      <c r="AO53" s="254">
        <v>7.0147137807625937E-2</v>
      </c>
      <c r="AP53" s="254">
        <v>6.7125635471837253E-2</v>
      </c>
      <c r="AQ53" s="254">
        <v>6.7125635471837253E-2</v>
      </c>
      <c r="AR53" s="254">
        <v>6.7125635471837253E-2</v>
      </c>
      <c r="AS53" s="254">
        <v>6.7125635471837253E-2</v>
      </c>
      <c r="AT53" s="254">
        <v>6.7125635471837253E-2</v>
      </c>
      <c r="AU53" s="254">
        <v>6.7125635471837253E-2</v>
      </c>
      <c r="AV53" s="254">
        <v>6.7125635471837253E-2</v>
      </c>
      <c r="AW53" s="254">
        <v>6.7125635471837253E-2</v>
      </c>
      <c r="AX53" s="254">
        <v>6.7125635471837253E-2</v>
      </c>
      <c r="AY53" s="254">
        <v>6.7125635471837253E-2</v>
      </c>
      <c r="AZ53" s="254">
        <v>6.8454447429807219E-2</v>
      </c>
      <c r="BA53" s="254">
        <v>6.7125635471837253E-2</v>
      </c>
      <c r="BB53" s="254">
        <v>6.4312118656057349E-2</v>
      </c>
      <c r="BC53" s="254">
        <v>6.4312118656057349E-2</v>
      </c>
      <c r="BD53" s="254">
        <v>6.3186448467114964E-2</v>
      </c>
      <c r="BE53" s="254">
        <v>6.1497498463915612E-2</v>
      </c>
      <c r="BF53" s="254">
        <v>6.1497498463915612E-2</v>
      </c>
      <c r="BG53" s="254">
        <v>7.0147137807625937E-2</v>
      </c>
      <c r="BH53" s="254">
        <v>6.9953178514770675E-2</v>
      </c>
      <c r="BI53" s="254">
        <v>6.7125635471837253E-2</v>
      </c>
      <c r="BJ53" s="254">
        <v>6.7125635471837253E-2</v>
      </c>
      <c r="BK53" s="254">
        <v>6.7125635471837253E-2</v>
      </c>
      <c r="BL53" s="254">
        <v>6.7125635471837253E-2</v>
      </c>
      <c r="BM53" s="254">
        <v>6.7125635471837253E-2</v>
      </c>
      <c r="BN53" s="254">
        <v>6.7125635471837253E-2</v>
      </c>
      <c r="BO53" s="254">
        <v>6.7125635471837253E-2</v>
      </c>
      <c r="BP53" s="254">
        <v>6.7125635471837253E-2</v>
      </c>
      <c r="BQ53" s="254">
        <v>6.4312118656057349E-2</v>
      </c>
      <c r="BR53" s="254">
        <v>6.4312118656057349E-2</v>
      </c>
      <c r="BS53" s="254">
        <v>6.4312118656057349E-2</v>
      </c>
      <c r="BT53" s="254">
        <v>6.4312118656057349E-2</v>
      </c>
      <c r="BU53" s="254">
        <v>6.1497498463915612E-2</v>
      </c>
      <c r="BV53" s="254">
        <v>6.1497498463915612E-2</v>
      </c>
      <c r="BW53" s="254">
        <v>6.1497498463915612E-2</v>
      </c>
      <c r="BX53" s="254">
        <v>6.1497498463915612E-2</v>
      </c>
      <c r="BY53" s="254">
        <v>6.7125635471837253E-2</v>
      </c>
      <c r="BZ53" s="254">
        <v>6.2834388862472501E-2</v>
      </c>
      <c r="CA53" s="254">
        <v>6.1497498463915612E-2</v>
      </c>
      <c r="CB53" s="254">
        <v>8.016066292141466E-2</v>
      </c>
      <c r="CC53" s="254">
        <v>7.1716836060398137E-2</v>
      </c>
      <c r="CD53" s="254">
        <v>7.1716836060398137E-2</v>
      </c>
      <c r="CE53" s="254">
        <v>7.1716836060398137E-2</v>
      </c>
      <c r="CF53" s="254">
        <v>7.1716836060398137E-2</v>
      </c>
      <c r="CG53" s="254">
        <v>6.7487411703468281E-2</v>
      </c>
      <c r="CH53" s="254">
        <v>7.6009029471339806E-2</v>
      </c>
      <c r="CI53" s="254">
        <v>7.3851645471888494E-2</v>
      </c>
      <c r="CJ53" s="254">
        <v>7.3851645471888494E-2</v>
      </c>
      <c r="CK53" s="254">
        <v>7.6401997712850056E-2</v>
      </c>
      <c r="CL53" s="254">
        <v>7.1716836060398137E-2</v>
      </c>
      <c r="CM53" s="254">
        <v>6.9597573808506619E-2</v>
      </c>
      <c r="CN53" s="254">
        <v>7.4281046444558907E-2</v>
      </c>
      <c r="CO53" s="254">
        <v>7.1716836060398137E-2</v>
      </c>
      <c r="CP53" s="254">
        <v>6.7487411703468281E-2</v>
      </c>
      <c r="CQ53" s="254">
        <v>6.8204150188256873E-2</v>
      </c>
      <c r="CR53" s="254">
        <v>6.4798649271669673E-2</v>
      </c>
      <c r="CS53" s="254">
        <v>6.512064520494798E-2</v>
      </c>
      <c r="CT53" s="254">
        <v>6.8629116027486337E-2</v>
      </c>
      <c r="CU53" s="254">
        <v>7.1315744298386052E-2</v>
      </c>
      <c r="CV53" s="254">
        <v>7.0093190943203432E-2</v>
      </c>
      <c r="CW53" s="254">
        <v>6.7752393199982608E-2</v>
      </c>
      <c r="CX53" s="254">
        <v>7.0728945771326268E-2</v>
      </c>
      <c r="CY53" s="254">
        <v>6.7874217445246909E-2</v>
      </c>
      <c r="CZ53" s="254">
        <v>6.7874217445246909E-2</v>
      </c>
      <c r="DA53" s="254">
        <v>6.7874217445246909E-2</v>
      </c>
      <c r="DB53" s="254">
        <v>6.9390540029532932E-2</v>
      </c>
      <c r="DC53" s="254">
        <v>7.1643026954832045E-2</v>
      </c>
      <c r="DD53" s="254">
        <v>6.9390540029532932E-2</v>
      </c>
      <c r="DE53" s="254">
        <v>7.1487667170878844E-2</v>
      </c>
      <c r="DF53" s="254">
        <v>6.8629116027486337E-2</v>
      </c>
      <c r="DG53" s="254">
        <v>6.6545351294200028E-2</v>
      </c>
      <c r="DH53" s="254">
        <v>7.0158778246649733E-2</v>
      </c>
      <c r="DI53" s="254">
        <v>6.8629116027486337E-2</v>
      </c>
      <c r="DJ53" s="254">
        <v>6.9390540029532932E-2</v>
      </c>
      <c r="DK53" s="254">
        <v>7.0158778246649733E-2</v>
      </c>
      <c r="DL53" s="254">
        <v>6.8629116027486337E-2</v>
      </c>
      <c r="DM53" s="254">
        <v>7.5198638492457004E-2</v>
      </c>
      <c r="DN53" s="254">
        <v>6.7874217445246909E-2</v>
      </c>
      <c r="DO53" s="254">
        <v>6.4462137794536245E-2</v>
      </c>
      <c r="DP53" s="254">
        <v>6.5220381994006038E-2</v>
      </c>
      <c r="DQ53" s="254">
        <v>6.0518710517530661E-2</v>
      </c>
      <c r="DR53" s="254">
        <v>6.0518710517530661E-2</v>
      </c>
      <c r="DS53" s="254">
        <v>6.8473927651287569E-2</v>
      </c>
      <c r="DT53" s="254">
        <v>6.572631959136932E-2</v>
      </c>
      <c r="DU53" s="254">
        <v>6.7125635471837253E-2</v>
      </c>
      <c r="DV53" s="254">
        <v>6.7125635471837253E-2</v>
      </c>
      <c r="DW53" s="254">
        <v>6.7125635471837253E-2</v>
      </c>
      <c r="DX53" s="254">
        <v>6.7125635471837253E-2</v>
      </c>
      <c r="DY53" s="254">
        <v>7.4660277298526534E-2</v>
      </c>
      <c r="DZ53" s="254">
        <v>7.1481159636900715E-2</v>
      </c>
      <c r="EA53" s="254">
        <v>7.1423948249064839E-2</v>
      </c>
      <c r="EB53" s="254">
        <v>6.9534449467652193E-2</v>
      </c>
      <c r="EC53" s="254">
        <v>6.9953178514770675E-2</v>
      </c>
      <c r="ED53" s="254">
        <v>6.8623874263242124E-2</v>
      </c>
      <c r="EE53" s="254">
        <v>6.9953178514770675E-2</v>
      </c>
      <c r="EF53" s="254">
        <v>6.8819605843661202E-2</v>
      </c>
      <c r="EG53" s="254">
        <v>6.7125635471837253E-2</v>
      </c>
      <c r="EH53" s="254">
        <v>6.9779765393434667E-2</v>
      </c>
      <c r="EI53" s="254">
        <v>6.7125635471837253E-2</v>
      </c>
      <c r="EJ53" s="254">
        <v>6.7125635471837253E-2</v>
      </c>
      <c r="EK53" s="254">
        <v>6.7125635471837253E-2</v>
      </c>
      <c r="EL53" s="254">
        <v>6.7125635471837253E-2</v>
      </c>
      <c r="EM53" s="254">
        <v>6.7125635471837253E-2</v>
      </c>
      <c r="EN53" s="254">
        <v>6.7125635471837253E-2</v>
      </c>
      <c r="EO53" s="254">
        <v>6.7125635471837253E-2</v>
      </c>
      <c r="EP53" s="254">
        <v>6.7125635471837253E-2</v>
      </c>
      <c r="EQ53" s="254">
        <v>6.7125635471837253E-2</v>
      </c>
      <c r="ER53" s="254">
        <v>6.7125635471837253E-2</v>
      </c>
      <c r="ES53" s="254">
        <v>6.7125635471837253E-2</v>
      </c>
      <c r="ET53" s="254">
        <v>6.7125635471837253E-2</v>
      </c>
      <c r="EU53" s="254">
        <v>6.7125635471837253E-2</v>
      </c>
      <c r="EV53" s="254">
        <v>6.7125635471837253E-2</v>
      </c>
      <c r="EW53" s="254">
        <v>6.7125635471837253E-2</v>
      </c>
      <c r="EX53" s="254">
        <v>6.7125635471837253E-2</v>
      </c>
      <c r="EY53" s="254">
        <v>6.8454447429807219E-2</v>
      </c>
      <c r="EZ53" s="254">
        <v>6.7125635471837253E-2</v>
      </c>
      <c r="FA53" s="254">
        <v>6.7125635471837253E-2</v>
      </c>
      <c r="FB53" s="254">
        <v>6.7125635471837253E-2</v>
      </c>
      <c r="FC53" s="254">
        <v>6.7125635471837253E-2</v>
      </c>
      <c r="FD53" s="254">
        <v>6.7125635471837253E-2</v>
      </c>
      <c r="FE53" s="254">
        <v>6.7125635471837253E-2</v>
      </c>
      <c r="FF53" s="254">
        <v>6.7125635471837253E-2</v>
      </c>
      <c r="FG53" s="254">
        <v>6.7125635471837253E-2</v>
      </c>
      <c r="FH53" s="254">
        <v>6.7125635471837253E-2</v>
      </c>
      <c r="FI53" s="254">
        <v>6.7125635471837253E-2</v>
      </c>
      <c r="FJ53" s="254">
        <v>6.7657580360614311E-2</v>
      </c>
      <c r="FK53" s="254">
        <v>6.7125635471837253E-2</v>
      </c>
      <c r="FL53" s="254">
        <v>6.7125635471837253E-2</v>
      </c>
      <c r="FM53" s="254">
        <v>6.7125635471837253E-2</v>
      </c>
      <c r="FN53" s="254">
        <v>6.7125635471837253E-2</v>
      </c>
      <c r="FO53" s="254">
        <v>6.5437558895961034E-2</v>
      </c>
      <c r="FP53" s="254">
        <v>6.4312118656057349E-2</v>
      </c>
      <c r="FQ53" s="254">
        <v>6.4312118656057349E-2</v>
      </c>
      <c r="FR53" s="254">
        <v>6.4312118656057349E-2</v>
      </c>
      <c r="FS53" s="254">
        <v>6.4312118656057349E-2</v>
      </c>
      <c r="FT53" s="254">
        <v>6.4312118656057349E-2</v>
      </c>
      <c r="FU53" s="254">
        <v>6.4312118656057349E-2</v>
      </c>
      <c r="FV53" s="254">
        <v>6.4312118656057349E-2</v>
      </c>
      <c r="FW53" s="254">
        <v>6.4312118656057349E-2</v>
      </c>
      <c r="FX53" s="254">
        <v>6.4312118656057349E-2</v>
      </c>
      <c r="FY53" s="254">
        <v>6.2975767843407748E-2</v>
      </c>
      <c r="FZ53" s="254">
        <v>6.5644945315082248E-2</v>
      </c>
      <c r="GA53" s="254">
        <v>5.8943635480432244E-2</v>
      </c>
      <c r="GB53" s="254">
        <v>7.0147137807625937E-2</v>
      </c>
      <c r="GC53" s="254">
        <v>7.0147137807625937E-2</v>
      </c>
      <c r="GD53" s="254">
        <v>7.0147137807625937E-2</v>
      </c>
      <c r="GE53" s="254">
        <v>6.9953178514770675E-2</v>
      </c>
      <c r="GF53" s="254">
        <v>6.9953178514770675E-2</v>
      </c>
      <c r="GG53" s="254">
        <v>6.7125635471837253E-2</v>
      </c>
      <c r="GH53" s="254">
        <v>6.7125635471837253E-2</v>
      </c>
      <c r="GI53" s="254">
        <v>6.7125635471837253E-2</v>
      </c>
      <c r="GJ53" s="254">
        <v>6.7125635471837253E-2</v>
      </c>
      <c r="GK53" s="254">
        <v>6.7125635471837253E-2</v>
      </c>
      <c r="GL53" s="254">
        <v>6.7125635471837253E-2</v>
      </c>
      <c r="GM53" s="254">
        <v>6.7125635471837253E-2</v>
      </c>
      <c r="GN53" s="254">
        <v>6.7125635471837253E-2</v>
      </c>
      <c r="GO53" s="254">
        <v>6.7125635471837253E-2</v>
      </c>
      <c r="GP53" s="254">
        <v>6.7125635471837253E-2</v>
      </c>
      <c r="GQ53" s="254">
        <v>6.7125635471837253E-2</v>
      </c>
      <c r="GR53" s="254">
        <v>6.7125635471837253E-2</v>
      </c>
      <c r="GS53" s="254">
        <v>6.7125635471837253E-2</v>
      </c>
      <c r="GT53" s="254">
        <v>6.7125635471837253E-2</v>
      </c>
      <c r="GU53" s="254">
        <v>6.7125635471837253E-2</v>
      </c>
      <c r="GV53" s="254">
        <v>6.7125635471837253E-2</v>
      </c>
      <c r="GW53" s="254">
        <v>6.7125635471837253E-2</v>
      </c>
      <c r="GX53" s="254">
        <v>6.7125635471837253E-2</v>
      </c>
      <c r="GY53" s="254">
        <v>6.7125635471837253E-2</v>
      </c>
      <c r="GZ53" s="254">
        <v>6.7125635471837253E-2</v>
      </c>
      <c r="HA53" s="254">
        <v>6.7125635471837253E-2</v>
      </c>
      <c r="HB53" s="254">
        <v>6.7125635471837253E-2</v>
      </c>
      <c r="HC53" s="254">
        <v>6.4312118656057349E-2</v>
      </c>
      <c r="HD53" s="254">
        <v>6.4312118656057349E-2</v>
      </c>
      <c r="HE53" s="254">
        <v>6.4312118656057349E-2</v>
      </c>
      <c r="HF53" s="254">
        <v>7.2813167272668178E-2</v>
      </c>
      <c r="HG53" s="254">
        <v>6.7125635471837253E-2</v>
      </c>
      <c r="HH53" s="254">
        <v>6.7125635471837253E-2</v>
      </c>
      <c r="HI53" s="254">
        <v>6.1497498463915612E-2</v>
      </c>
      <c r="HJ53" s="254">
        <v>6.4312118656057349E-2</v>
      </c>
      <c r="HK53" s="254">
        <v>7.6694927777545496E-2</v>
      </c>
      <c r="HL53" s="254">
        <v>7.394138917537485E-2</v>
      </c>
      <c r="HM53" s="254">
        <v>7.1823722510868437E-2</v>
      </c>
      <c r="HN53" s="254">
        <v>7.0980942047337292E-2</v>
      </c>
      <c r="HO53" s="254">
        <v>7.7600471730511433E-2</v>
      </c>
      <c r="HP53" s="254">
        <v>7.0830449292548892E-2</v>
      </c>
      <c r="HQ53" s="254">
        <v>6.7770994660638628E-2</v>
      </c>
      <c r="HR53" s="254">
        <v>6.3612578325117353E-2</v>
      </c>
      <c r="HS53" s="254">
        <v>7.0860760923803889E-2</v>
      </c>
      <c r="HT53" s="254">
        <v>7.9040700880695702E-2</v>
      </c>
      <c r="HU53" s="254">
        <v>7.8173562554803455E-2</v>
      </c>
      <c r="HV53" s="254">
        <v>7.6009029471339806E-2</v>
      </c>
      <c r="HW53" s="254">
        <v>7.4712577818292658E-2</v>
      </c>
      <c r="HX53" s="254">
        <v>7.3851645471888494E-2</v>
      </c>
      <c r="HY53" s="254">
        <v>7.1716836060398137E-2</v>
      </c>
      <c r="HZ53" s="254">
        <v>7.1716836060398137E-2</v>
      </c>
      <c r="IA53" s="254">
        <v>7.1716836060398137E-2</v>
      </c>
      <c r="IB53" s="254">
        <v>7.1716836060398137E-2</v>
      </c>
      <c r="IC53" s="254">
        <v>6.9597573808506619E-2</v>
      </c>
      <c r="ID53" s="254">
        <v>6.7487411703468281E-2</v>
      </c>
      <c r="IE53" s="254">
        <v>6.7487411703468281E-2</v>
      </c>
      <c r="IF53" s="254">
        <v>7.3851645471888494E-2</v>
      </c>
      <c r="IG53" s="254">
        <v>7.3851645471888494E-2</v>
      </c>
      <c r="IH53" s="254">
        <v>7.3851645471888494E-2</v>
      </c>
      <c r="II53" s="254">
        <v>7.1716836060398137E-2</v>
      </c>
      <c r="IJ53" s="254">
        <v>7.1716836060398137E-2</v>
      </c>
      <c r="IK53" s="254">
        <v>6.9597573808506619E-2</v>
      </c>
      <c r="IL53" s="254">
        <v>6.7487411703468281E-2</v>
      </c>
      <c r="IM53" s="254">
        <v>7.6009029471339806E-2</v>
      </c>
      <c r="IN53" s="254">
        <v>6.9989739610055945E-2</v>
      </c>
      <c r="IO53" s="254">
        <v>7.3193606276662937E-2</v>
      </c>
      <c r="IP53" s="254">
        <v>6.6395105066437532E-2</v>
      </c>
      <c r="IQ53" s="254">
        <v>6.2971119882008653E-2</v>
      </c>
      <c r="IR53" s="254">
        <v>6.9502316321168323E-2</v>
      </c>
      <c r="IS53" s="254">
        <v>6.9390540029532932E-2</v>
      </c>
      <c r="IT53" s="254">
        <v>6.9953178514770675E-2</v>
      </c>
      <c r="IU53" s="254">
        <v>6.7125635471837253E-2</v>
      </c>
      <c r="IV53" s="254">
        <v>6.1497498463915612E-2</v>
      </c>
      <c r="IW53" s="254">
        <v>7.0860760923803889E-2</v>
      </c>
      <c r="IX53" s="254">
        <v>7.3851645471888494E-2</v>
      </c>
      <c r="IY53" s="254">
        <v>6.9953178514770675E-2</v>
      </c>
      <c r="IZ53" s="254">
        <v>6.7125635471837253E-2</v>
      </c>
      <c r="JA53" s="254">
        <v>6.7125635471837253E-2</v>
      </c>
      <c r="JB53" s="254">
        <v>6.9779765393434667E-2</v>
      </c>
      <c r="JC53" s="254">
        <v>6.5968539965208128E-2</v>
      </c>
      <c r="JD53" s="254">
        <v>7.1716836060398137E-2</v>
      </c>
      <c r="JE53" s="254">
        <v>7.1716836060398137E-2</v>
      </c>
      <c r="JF53" s="254">
        <v>7.8173562554803455E-2</v>
      </c>
      <c r="JG53" s="254">
        <v>6.666439229382104E-2</v>
      </c>
      <c r="JH53" s="254">
        <v>7.0158778246649733E-2</v>
      </c>
      <c r="JI53" s="254">
        <v>6.9390540029532932E-2</v>
      </c>
      <c r="JJ53" s="254">
        <v>6.9953178514770675E-2</v>
      </c>
      <c r="JK53" s="254">
        <v>6.7125635471837253E-2</v>
      </c>
      <c r="JL53" s="254">
        <v>6.7125635471837253E-2</v>
      </c>
      <c r="JM53" s="254">
        <v>6.7125635471837253E-2</v>
      </c>
      <c r="JN53" s="254">
        <v>6.7125635471837253E-2</v>
      </c>
      <c r="JO53" s="254">
        <v>6.7125635471837253E-2</v>
      </c>
      <c r="JP53" s="254">
        <v>6.7125635471837253E-2</v>
      </c>
      <c r="JQ53" s="254">
        <v>6.7125635471837253E-2</v>
      </c>
      <c r="JR53" s="254">
        <v>6.7125635471837253E-2</v>
      </c>
      <c r="JS53" s="254">
        <v>6.7125635471837253E-2</v>
      </c>
      <c r="JT53" s="254">
        <v>7.0495618043884267E-2</v>
      </c>
      <c r="JU53" s="254">
        <v>7.371002230892354E-2</v>
      </c>
      <c r="JV53" s="254">
        <v>6.8869050260543574E-2</v>
      </c>
      <c r="JW53" s="254">
        <v>7.3279882181282119E-2</v>
      </c>
      <c r="JX53" s="254">
        <v>7.0860760923803889E-2</v>
      </c>
      <c r="JY53" s="254">
        <v>7.1374964557650689E-2</v>
      </c>
      <c r="JZ53" s="254">
        <v>7.6009029471339806E-2</v>
      </c>
      <c r="KA53" s="254">
        <v>7.6009029471339806E-2</v>
      </c>
      <c r="KB53" s="254">
        <v>7.3851645471888494E-2</v>
      </c>
      <c r="KC53" s="254">
        <v>7.3851645471888494E-2</v>
      </c>
      <c r="KD53" s="254">
        <v>7.1716836060398137E-2</v>
      </c>
      <c r="KE53" s="254">
        <v>7.6009029471339806E-2</v>
      </c>
      <c r="KF53" s="254">
        <v>6.8948227161186093E-2</v>
      </c>
      <c r="KG53" s="254">
        <v>6.8948227161186093E-2</v>
      </c>
    </row>
    <row r="54" spans="17:293" x14ac:dyDescent="0.35">
      <c r="Q54" s="255">
        <v>8.8999999999999801E-2</v>
      </c>
      <c r="R54" s="251">
        <f t="shared" si="20"/>
        <v>6.8346152339519239E-2</v>
      </c>
      <c r="S54" s="198"/>
      <c r="T54" s="251">
        <v>7.113357332077716E-2</v>
      </c>
      <c r="V54" s="251">
        <f t="shared" si="21"/>
        <v>-2.7874209812579209E-3</v>
      </c>
      <c r="Z54" s="253">
        <v>8.8999999999999801E-2</v>
      </c>
      <c r="AA54" s="254">
        <v>6.9223619526310065E-2</v>
      </c>
      <c r="AB54" s="254">
        <v>7.0115794935349918E-2</v>
      </c>
      <c r="AC54" s="254">
        <v>6.9156260457375884E-2</v>
      </c>
      <c r="AD54" s="254">
        <v>6.9647284220045735E-2</v>
      </c>
      <c r="AE54" s="254">
        <v>7.0408739129265152E-2</v>
      </c>
      <c r="AF54" s="254">
        <v>6.9647284220045735E-2</v>
      </c>
      <c r="AG54" s="254">
        <v>6.6077008964170902E-2</v>
      </c>
      <c r="AH54" s="254">
        <v>6.999874912321169E-2</v>
      </c>
      <c r="AI54" s="254">
        <v>5.8746562799015578E-2</v>
      </c>
      <c r="AJ54" s="254">
        <v>5.8746562799015578E-2</v>
      </c>
      <c r="AK54" s="254">
        <v>6.8144218767207221E-2</v>
      </c>
      <c r="AL54" s="254">
        <v>6.8144218767207221E-2</v>
      </c>
      <c r="AM54" s="254">
        <v>7.0000000000000506E-2</v>
      </c>
      <c r="AN54" s="254">
        <v>6.2527273877952538E-2</v>
      </c>
      <c r="AO54" s="254">
        <v>7.1164008980830307E-2</v>
      </c>
      <c r="AP54" s="254">
        <v>6.8144218767207221E-2</v>
      </c>
      <c r="AQ54" s="254">
        <v>6.8144218767207221E-2</v>
      </c>
      <c r="AR54" s="254">
        <v>6.8144218767207221E-2</v>
      </c>
      <c r="AS54" s="254">
        <v>6.8144218767207221E-2</v>
      </c>
      <c r="AT54" s="254">
        <v>6.8144218767207221E-2</v>
      </c>
      <c r="AU54" s="254">
        <v>6.8144218767207221E-2</v>
      </c>
      <c r="AV54" s="254">
        <v>6.8144218767207221E-2</v>
      </c>
      <c r="AW54" s="254">
        <v>6.8144218767207221E-2</v>
      </c>
      <c r="AX54" s="254">
        <v>6.8144218767207221E-2</v>
      </c>
      <c r="AY54" s="254">
        <v>6.8144218767207221E-2</v>
      </c>
      <c r="AZ54" s="254">
        <v>6.9469191798376073E-2</v>
      </c>
      <c r="BA54" s="254">
        <v>6.8144218767207221E-2</v>
      </c>
      <c r="BB54" s="254">
        <v>6.5336263749988577E-2</v>
      </c>
      <c r="BC54" s="254">
        <v>6.5336263749988577E-2</v>
      </c>
      <c r="BD54" s="254">
        <v>6.4212838907951486E-2</v>
      </c>
      <c r="BE54" s="254">
        <v>6.2527273877952538E-2</v>
      </c>
      <c r="BF54" s="254">
        <v>6.2527273877952538E-2</v>
      </c>
      <c r="BG54" s="254">
        <v>7.1164008980830307E-2</v>
      </c>
      <c r="BH54" s="254">
        <v>7.0966755666716175E-2</v>
      </c>
      <c r="BI54" s="254">
        <v>6.8144218767207221E-2</v>
      </c>
      <c r="BJ54" s="254">
        <v>6.8144218767207221E-2</v>
      </c>
      <c r="BK54" s="254">
        <v>6.8144218767207221E-2</v>
      </c>
      <c r="BL54" s="254">
        <v>6.8144218767207221E-2</v>
      </c>
      <c r="BM54" s="254">
        <v>6.8144218767207221E-2</v>
      </c>
      <c r="BN54" s="254">
        <v>6.8144218767207221E-2</v>
      </c>
      <c r="BO54" s="254">
        <v>6.8144218767207221E-2</v>
      </c>
      <c r="BP54" s="254">
        <v>6.8144218767207221E-2</v>
      </c>
      <c r="BQ54" s="254">
        <v>6.5336263749988577E-2</v>
      </c>
      <c r="BR54" s="254">
        <v>6.5336263749988577E-2</v>
      </c>
      <c r="BS54" s="254">
        <v>6.5336263749988577E-2</v>
      </c>
      <c r="BT54" s="254">
        <v>6.5336263749988577E-2</v>
      </c>
      <c r="BU54" s="254">
        <v>6.2527273877952538E-2</v>
      </c>
      <c r="BV54" s="254">
        <v>6.2527273877952538E-2</v>
      </c>
      <c r="BW54" s="254">
        <v>6.2527273877952538E-2</v>
      </c>
      <c r="BX54" s="254">
        <v>6.2527273877952538E-2</v>
      </c>
      <c r="BY54" s="254">
        <v>6.8144218767207221E-2</v>
      </c>
      <c r="BZ54" s="254">
        <v>6.3860257532844411E-2</v>
      </c>
      <c r="CA54" s="254">
        <v>6.2527273877952538E-2</v>
      </c>
      <c r="CB54" s="254">
        <v>8.1117574738484466E-2</v>
      </c>
      <c r="CC54" s="254">
        <v>7.2736026248841235E-2</v>
      </c>
      <c r="CD54" s="254">
        <v>7.2736026248841235E-2</v>
      </c>
      <c r="CE54" s="254">
        <v>7.2736026248841235E-2</v>
      </c>
      <c r="CF54" s="254">
        <v>7.2736026248841235E-2</v>
      </c>
      <c r="CG54" s="254">
        <v>6.8514885296841355E-2</v>
      </c>
      <c r="CH54" s="254">
        <v>7.7021706708897408E-2</v>
      </c>
      <c r="CI54" s="254">
        <v>7.4867312204375036E-2</v>
      </c>
      <c r="CJ54" s="254">
        <v>7.4867312204375036E-2</v>
      </c>
      <c r="CK54" s="254">
        <v>7.7411245371770576E-2</v>
      </c>
      <c r="CL54" s="254">
        <v>7.2736026248841235E-2</v>
      </c>
      <c r="CM54" s="254">
        <v>7.0620735523138523E-2</v>
      </c>
      <c r="CN54" s="254">
        <v>7.5296069264926713E-2</v>
      </c>
      <c r="CO54" s="254">
        <v>7.2736026248841235E-2</v>
      </c>
      <c r="CP54" s="254">
        <v>6.8514885296841355E-2</v>
      </c>
      <c r="CQ54" s="254">
        <v>6.9223619526310065E-2</v>
      </c>
      <c r="CR54" s="254">
        <v>6.5819665058361121E-2</v>
      </c>
      <c r="CS54" s="254">
        <v>6.5646914625905106E-2</v>
      </c>
      <c r="CT54" s="254">
        <v>6.9647284220045735E-2</v>
      </c>
      <c r="CU54" s="254">
        <v>7.2028836657739514E-2</v>
      </c>
      <c r="CV54" s="254">
        <v>7.0602041283979622E-2</v>
      </c>
      <c r="CW54" s="254">
        <v>6.875274321979119E-2</v>
      </c>
      <c r="CX54" s="254">
        <v>7.1744106772161143E-2</v>
      </c>
      <c r="CY54" s="254">
        <v>6.8892511297721892E-2</v>
      </c>
      <c r="CZ54" s="254">
        <v>6.8892511297721892E-2</v>
      </c>
      <c r="DA54" s="254">
        <v>6.8892511297721892E-2</v>
      </c>
      <c r="DB54" s="254">
        <v>7.0408739129265152E-2</v>
      </c>
      <c r="DC54" s="254">
        <v>7.2657012826941036E-2</v>
      </c>
      <c r="DD54" s="254">
        <v>7.0408739129265152E-2</v>
      </c>
      <c r="DE54" s="254">
        <v>7.2501577304250775E-2</v>
      </c>
      <c r="DF54" s="254">
        <v>6.9647284220045735E-2</v>
      </c>
      <c r="DG54" s="254">
        <v>6.7568285279008933E-2</v>
      </c>
      <c r="DH54" s="254">
        <v>7.1177160697283304E-2</v>
      </c>
      <c r="DI54" s="254">
        <v>6.9647284220045735E-2</v>
      </c>
      <c r="DJ54" s="254">
        <v>7.0408739129265152E-2</v>
      </c>
      <c r="DK54" s="254">
        <v>7.1177160697283304E-2</v>
      </c>
      <c r="DL54" s="254">
        <v>6.9647284220045735E-2</v>
      </c>
      <c r="DM54" s="254">
        <v>7.6210361498177726E-2</v>
      </c>
      <c r="DN54" s="254">
        <v>6.8892511297721892E-2</v>
      </c>
      <c r="DO54" s="254">
        <v>6.54900330858883E-2</v>
      </c>
      <c r="DP54" s="254">
        <v>6.6240646105911738E-2</v>
      </c>
      <c r="DQ54" s="254">
        <v>6.1546321610327581E-2</v>
      </c>
      <c r="DR54" s="254">
        <v>6.1546321610327581E-2</v>
      </c>
      <c r="DS54" s="254">
        <v>6.9295309349018952E-2</v>
      </c>
      <c r="DT54" s="254">
        <v>6.6549049646962732E-2</v>
      </c>
      <c r="DU54" s="254">
        <v>6.8144218767207221E-2</v>
      </c>
      <c r="DV54" s="254">
        <v>6.8144218767207221E-2</v>
      </c>
      <c r="DW54" s="254">
        <v>6.8144218767207221E-2</v>
      </c>
      <c r="DX54" s="254">
        <v>6.8144218767207221E-2</v>
      </c>
      <c r="DY54" s="254">
        <v>7.5656516436198418E-2</v>
      </c>
      <c r="DZ54" s="254">
        <v>7.2494325653189584E-2</v>
      </c>
      <c r="EA54" s="254">
        <v>7.2420074867852069E-2</v>
      </c>
      <c r="EB54" s="254">
        <v>7.0551446775645399E-2</v>
      </c>
      <c r="EC54" s="254">
        <v>7.0966755666716175E-2</v>
      </c>
      <c r="ED54" s="254">
        <v>6.9641271375136871E-2</v>
      </c>
      <c r="EE54" s="254">
        <v>7.0966755666716175E-2</v>
      </c>
      <c r="EF54" s="254">
        <v>6.9835099908362119E-2</v>
      </c>
      <c r="EG54" s="254">
        <v>6.8144218767207221E-2</v>
      </c>
      <c r="EH54" s="254">
        <v>7.0790693084083811E-2</v>
      </c>
      <c r="EI54" s="254">
        <v>6.8144218767207221E-2</v>
      </c>
      <c r="EJ54" s="254">
        <v>6.8144218767207221E-2</v>
      </c>
      <c r="EK54" s="254">
        <v>6.8144218767207221E-2</v>
      </c>
      <c r="EL54" s="254">
        <v>6.8144218767207221E-2</v>
      </c>
      <c r="EM54" s="254">
        <v>6.8144218767207221E-2</v>
      </c>
      <c r="EN54" s="254">
        <v>6.8144218767207221E-2</v>
      </c>
      <c r="EO54" s="254">
        <v>6.8144218767207221E-2</v>
      </c>
      <c r="EP54" s="254">
        <v>6.8144218767207221E-2</v>
      </c>
      <c r="EQ54" s="254">
        <v>6.8144218767207221E-2</v>
      </c>
      <c r="ER54" s="254">
        <v>6.8144218767207221E-2</v>
      </c>
      <c r="ES54" s="254">
        <v>6.8144218767207221E-2</v>
      </c>
      <c r="ET54" s="254">
        <v>6.8144218767207221E-2</v>
      </c>
      <c r="EU54" s="254">
        <v>6.8144218767207221E-2</v>
      </c>
      <c r="EV54" s="254">
        <v>6.8144218767207221E-2</v>
      </c>
      <c r="EW54" s="254">
        <v>6.8144218767207221E-2</v>
      </c>
      <c r="EX54" s="254">
        <v>6.8144218767207221E-2</v>
      </c>
      <c r="EY54" s="254">
        <v>6.9469191798376073E-2</v>
      </c>
      <c r="EZ54" s="254">
        <v>6.8144218767207221E-2</v>
      </c>
      <c r="FA54" s="254">
        <v>6.8144218767207221E-2</v>
      </c>
      <c r="FB54" s="254">
        <v>6.8144218767207221E-2</v>
      </c>
      <c r="FC54" s="254">
        <v>6.8144218767207221E-2</v>
      </c>
      <c r="FD54" s="254">
        <v>6.8144218767207221E-2</v>
      </c>
      <c r="FE54" s="254">
        <v>6.8144218767207221E-2</v>
      </c>
      <c r="FF54" s="254">
        <v>6.8144218767207221E-2</v>
      </c>
      <c r="FG54" s="254">
        <v>6.8144218767207221E-2</v>
      </c>
      <c r="FH54" s="254">
        <v>6.8144218767207221E-2</v>
      </c>
      <c r="FI54" s="254">
        <v>6.8144218767207221E-2</v>
      </c>
      <c r="FJ54" s="254">
        <v>6.8674625407610712E-2</v>
      </c>
      <c r="FK54" s="254">
        <v>6.8144218767207221E-2</v>
      </c>
      <c r="FL54" s="254">
        <v>6.8144218767207221E-2</v>
      </c>
      <c r="FM54" s="254">
        <v>6.8144218767207221E-2</v>
      </c>
      <c r="FN54" s="254">
        <v>6.8144218767207221E-2</v>
      </c>
      <c r="FO54" s="254">
        <v>6.6459467659108595E-2</v>
      </c>
      <c r="FP54" s="254">
        <v>6.5336263749988577E-2</v>
      </c>
      <c r="FQ54" s="254">
        <v>6.5336263749988577E-2</v>
      </c>
      <c r="FR54" s="254">
        <v>6.5336263749988577E-2</v>
      </c>
      <c r="FS54" s="254">
        <v>6.5336263749988577E-2</v>
      </c>
      <c r="FT54" s="254">
        <v>6.5336263749988577E-2</v>
      </c>
      <c r="FU54" s="254">
        <v>6.5336263749988577E-2</v>
      </c>
      <c r="FV54" s="254">
        <v>6.5336263749988577E-2</v>
      </c>
      <c r="FW54" s="254">
        <v>6.5336263749988577E-2</v>
      </c>
      <c r="FX54" s="254">
        <v>6.5336263749988577E-2</v>
      </c>
      <c r="FY54" s="254">
        <v>6.4003808154559749E-2</v>
      </c>
      <c r="FZ54" s="254">
        <v>6.6665217738732796E-2</v>
      </c>
      <c r="GA54" s="254">
        <v>5.994912001566588E-2</v>
      </c>
      <c r="GB54" s="254">
        <v>7.1164008980830307E-2</v>
      </c>
      <c r="GC54" s="254">
        <v>7.1164008980830307E-2</v>
      </c>
      <c r="GD54" s="254">
        <v>7.1164008980830307E-2</v>
      </c>
      <c r="GE54" s="254">
        <v>7.0966755666716175E-2</v>
      </c>
      <c r="GF54" s="254">
        <v>7.0966755666716175E-2</v>
      </c>
      <c r="GG54" s="254">
        <v>6.8144218767207221E-2</v>
      </c>
      <c r="GH54" s="254">
        <v>6.8144218767207221E-2</v>
      </c>
      <c r="GI54" s="254">
        <v>6.8144218767207221E-2</v>
      </c>
      <c r="GJ54" s="254">
        <v>6.8144218767207221E-2</v>
      </c>
      <c r="GK54" s="254">
        <v>6.8144218767207221E-2</v>
      </c>
      <c r="GL54" s="254">
        <v>6.8144218767207221E-2</v>
      </c>
      <c r="GM54" s="254">
        <v>6.8144218767207221E-2</v>
      </c>
      <c r="GN54" s="254">
        <v>6.8144218767207221E-2</v>
      </c>
      <c r="GO54" s="254">
        <v>6.8144218767207221E-2</v>
      </c>
      <c r="GP54" s="254">
        <v>6.8144218767207221E-2</v>
      </c>
      <c r="GQ54" s="254">
        <v>6.8144218767207221E-2</v>
      </c>
      <c r="GR54" s="254">
        <v>6.8144218767207221E-2</v>
      </c>
      <c r="GS54" s="254">
        <v>6.8144218767207221E-2</v>
      </c>
      <c r="GT54" s="254">
        <v>6.8144218767207221E-2</v>
      </c>
      <c r="GU54" s="254">
        <v>6.8144218767207221E-2</v>
      </c>
      <c r="GV54" s="254">
        <v>6.8144218767207221E-2</v>
      </c>
      <c r="GW54" s="254">
        <v>6.8144218767207221E-2</v>
      </c>
      <c r="GX54" s="254">
        <v>6.8144218767207221E-2</v>
      </c>
      <c r="GY54" s="254">
        <v>6.8144218767207221E-2</v>
      </c>
      <c r="GZ54" s="254">
        <v>6.8144218767207221E-2</v>
      </c>
      <c r="HA54" s="254">
        <v>6.8144218767207221E-2</v>
      </c>
      <c r="HB54" s="254">
        <v>6.8144218767207221E-2</v>
      </c>
      <c r="HC54" s="254">
        <v>6.5336263749988577E-2</v>
      </c>
      <c r="HD54" s="254">
        <v>6.5336263749988577E-2</v>
      </c>
      <c r="HE54" s="254">
        <v>6.5336263749988577E-2</v>
      </c>
      <c r="HF54" s="254">
        <v>7.3822681697753412E-2</v>
      </c>
      <c r="HG54" s="254">
        <v>6.8144218767207221E-2</v>
      </c>
      <c r="HH54" s="254">
        <v>6.8144218767207221E-2</v>
      </c>
      <c r="HI54" s="254">
        <v>6.2527273877952538E-2</v>
      </c>
      <c r="HJ54" s="254">
        <v>6.5336263749988577E-2</v>
      </c>
      <c r="HK54" s="254">
        <v>7.7704259268741582E-2</v>
      </c>
      <c r="HL54" s="254">
        <v>7.4952188297537026E-2</v>
      </c>
      <c r="HM54" s="254">
        <v>7.283824396459182E-2</v>
      </c>
      <c r="HN54" s="254">
        <v>7.19970794506537E-2</v>
      </c>
      <c r="HO54" s="254">
        <v>7.8605691705115888E-2</v>
      </c>
      <c r="HP54" s="254">
        <v>7.1844815850780064E-2</v>
      </c>
      <c r="HQ54" s="254">
        <v>6.8790271988531382E-2</v>
      </c>
      <c r="HR54" s="254">
        <v>6.4641940397182962E-2</v>
      </c>
      <c r="HS54" s="254">
        <v>7.137396465402257E-2</v>
      </c>
      <c r="HT54" s="254">
        <v>8.0044355818499335E-2</v>
      </c>
      <c r="HU54" s="254">
        <v>7.9183315191562187E-2</v>
      </c>
      <c r="HV54" s="254">
        <v>7.7021706708897408E-2</v>
      </c>
      <c r="HW54" s="254">
        <v>7.5727009454136018E-2</v>
      </c>
      <c r="HX54" s="254">
        <v>7.4867312204375036E-2</v>
      </c>
      <c r="HY54" s="254">
        <v>7.2736026248841235E-2</v>
      </c>
      <c r="HZ54" s="254">
        <v>7.2736026248841235E-2</v>
      </c>
      <c r="IA54" s="254">
        <v>7.2736026248841235E-2</v>
      </c>
      <c r="IB54" s="254">
        <v>7.2736026248841235E-2</v>
      </c>
      <c r="IC54" s="254">
        <v>7.0620735523138523E-2</v>
      </c>
      <c r="ID54" s="254">
        <v>6.8514885296841355E-2</v>
      </c>
      <c r="IE54" s="254">
        <v>6.8514885296841355E-2</v>
      </c>
      <c r="IF54" s="254">
        <v>7.4867312204375036E-2</v>
      </c>
      <c r="IG54" s="254">
        <v>7.4867312204375036E-2</v>
      </c>
      <c r="IH54" s="254">
        <v>7.4867312204375036E-2</v>
      </c>
      <c r="II54" s="254">
        <v>7.2736026248841235E-2</v>
      </c>
      <c r="IJ54" s="254">
        <v>7.2736026248841235E-2</v>
      </c>
      <c r="IK54" s="254">
        <v>7.0620735523138523E-2</v>
      </c>
      <c r="IL54" s="254">
        <v>6.8514885296841355E-2</v>
      </c>
      <c r="IM54" s="254">
        <v>7.7021706708897408E-2</v>
      </c>
      <c r="IN54" s="254">
        <v>7.0986357823140889E-2</v>
      </c>
      <c r="IO54" s="254">
        <v>7.4190063839058906E-2</v>
      </c>
      <c r="IP54" s="254">
        <v>6.7392926360263949E-2</v>
      </c>
      <c r="IQ54" s="254">
        <v>6.3866531278125693E-2</v>
      </c>
      <c r="IR54" s="254">
        <v>7.0499772105721448E-2</v>
      </c>
      <c r="IS54" s="254">
        <v>7.0408739129265152E-2</v>
      </c>
      <c r="IT54" s="254">
        <v>7.0966755666716175E-2</v>
      </c>
      <c r="IU54" s="254">
        <v>6.8144218767207221E-2</v>
      </c>
      <c r="IV54" s="254">
        <v>6.2527273877952538E-2</v>
      </c>
      <c r="IW54" s="254">
        <v>7.137396465402257E-2</v>
      </c>
      <c r="IX54" s="254">
        <v>7.4867312204375036E-2</v>
      </c>
      <c r="IY54" s="254">
        <v>7.0966755666716175E-2</v>
      </c>
      <c r="IZ54" s="254">
        <v>6.8144218767207221E-2</v>
      </c>
      <c r="JA54" s="254">
        <v>6.8144218767207221E-2</v>
      </c>
      <c r="JB54" s="254">
        <v>7.0790693084083811E-2</v>
      </c>
      <c r="JC54" s="254">
        <v>6.6498149992081812E-2</v>
      </c>
      <c r="JD54" s="254">
        <v>7.2736026248841235E-2</v>
      </c>
      <c r="JE54" s="254">
        <v>7.2736026248841235E-2</v>
      </c>
      <c r="JF54" s="254">
        <v>7.9183315191562187E-2</v>
      </c>
      <c r="JG54" s="254">
        <v>6.7193996108320775E-2</v>
      </c>
      <c r="JH54" s="254">
        <v>7.1177160697283304E-2</v>
      </c>
      <c r="JI54" s="254">
        <v>7.0408739129265152E-2</v>
      </c>
      <c r="JJ54" s="254">
        <v>7.0484122245622061E-2</v>
      </c>
      <c r="JK54" s="254">
        <v>6.8144218767207221E-2</v>
      </c>
      <c r="JL54" s="254">
        <v>6.8144218767207221E-2</v>
      </c>
      <c r="JM54" s="254">
        <v>6.8144218767207221E-2</v>
      </c>
      <c r="JN54" s="254">
        <v>6.8144218767207221E-2</v>
      </c>
      <c r="JO54" s="254">
        <v>6.8144218767207221E-2</v>
      </c>
      <c r="JP54" s="254">
        <v>6.8144218767207221E-2</v>
      </c>
      <c r="JQ54" s="254">
        <v>6.8144218767207221E-2</v>
      </c>
      <c r="JR54" s="254">
        <v>6.8144218767207221E-2</v>
      </c>
      <c r="JS54" s="254">
        <v>6.8144218767207221E-2</v>
      </c>
      <c r="JT54" s="254">
        <v>7.1377341566579489E-2</v>
      </c>
      <c r="JU54" s="254">
        <v>7.4583979494837083E-2</v>
      </c>
      <c r="JV54" s="254">
        <v>6.964812340279547E-2</v>
      </c>
      <c r="JW54" s="254">
        <v>7.4146756226382449E-2</v>
      </c>
      <c r="JX54" s="254">
        <v>7.137396465402257E-2</v>
      </c>
      <c r="JY54" s="254">
        <v>7.2192614848157755E-2</v>
      </c>
      <c r="JZ54" s="254">
        <v>7.7021706708897408E-2</v>
      </c>
      <c r="KA54" s="254">
        <v>7.7021706708897408E-2</v>
      </c>
      <c r="KB54" s="254">
        <v>7.4867312204375036E-2</v>
      </c>
      <c r="KC54" s="254">
        <v>7.4867312204375036E-2</v>
      </c>
      <c r="KD54" s="254">
        <v>7.2736026248841235E-2</v>
      </c>
      <c r="KE54" s="254">
        <v>7.7021706708897408E-2</v>
      </c>
      <c r="KF54" s="254">
        <v>6.9940249474633065E-2</v>
      </c>
      <c r="KG54" s="254">
        <v>6.9940249474633065E-2</v>
      </c>
    </row>
    <row r="55" spans="17:293" x14ac:dyDescent="0.35">
      <c r="Q55" s="255">
        <v>8.9999999999999802E-2</v>
      </c>
      <c r="R55" s="251">
        <f t="shared" si="20"/>
        <v>6.9343337997054999E-2</v>
      </c>
      <c r="S55" s="198"/>
      <c r="T55" s="251">
        <v>7.2056463170139334E-2</v>
      </c>
      <c r="V55" s="251">
        <f t="shared" si="21"/>
        <v>-2.7131251730843353E-3</v>
      </c>
      <c r="Z55" s="253">
        <v>8.9999999999999802E-2</v>
      </c>
      <c r="AA55" s="254">
        <v>7.0242990397003879E-2</v>
      </c>
      <c r="AB55" s="254">
        <v>7.0624956010808093E-2</v>
      </c>
      <c r="AC55" s="254">
        <v>7.0177073589515304E-2</v>
      </c>
      <c r="AD55" s="254">
        <v>7.0665356729498807E-2</v>
      </c>
      <c r="AE55" s="254">
        <v>7.1426846717016046E-2</v>
      </c>
      <c r="AF55" s="254">
        <v>7.0665356729498807E-2</v>
      </c>
      <c r="AG55" s="254">
        <v>6.7100552138211311E-2</v>
      </c>
      <c r="AH55" s="254">
        <v>7.1012659151192148E-2</v>
      </c>
      <c r="AI55" s="254">
        <v>5.977967592234168E-2</v>
      </c>
      <c r="AJ55" s="254">
        <v>5.977967592234168E-2</v>
      </c>
      <c r="AK55" s="254">
        <v>6.9162696674095248E-2</v>
      </c>
      <c r="AL55" s="254">
        <v>6.9162696674095248E-2</v>
      </c>
      <c r="AM55" s="254">
        <v>7.0000000000000506E-2</v>
      </c>
      <c r="AN55" s="254">
        <v>6.3556892017547773E-2</v>
      </c>
      <c r="AO55" s="254">
        <v>7.2180792157168661E-2</v>
      </c>
      <c r="AP55" s="254">
        <v>6.9162696674095248E-2</v>
      </c>
      <c r="AQ55" s="254">
        <v>6.9162696674095248E-2</v>
      </c>
      <c r="AR55" s="254">
        <v>6.9162696674095248E-2</v>
      </c>
      <c r="AS55" s="254">
        <v>6.9162696674095248E-2</v>
      </c>
      <c r="AT55" s="254">
        <v>6.9162696674095248E-2</v>
      </c>
      <c r="AU55" s="254">
        <v>6.9162696674095248E-2</v>
      </c>
      <c r="AV55" s="254">
        <v>6.9162696674095248E-2</v>
      </c>
      <c r="AW55" s="254">
        <v>6.9162696674095248E-2</v>
      </c>
      <c r="AX55" s="254">
        <v>6.9162696674095248E-2</v>
      </c>
      <c r="AY55" s="254">
        <v>6.9162696674095248E-2</v>
      </c>
      <c r="AZ55" s="254">
        <v>7.0483845330561623E-2</v>
      </c>
      <c r="BA55" s="254">
        <v>6.9162696674095248E-2</v>
      </c>
      <c r="BB55" s="254">
        <v>6.6360277730861617E-2</v>
      </c>
      <c r="BC55" s="254">
        <v>6.6360277730861617E-2</v>
      </c>
      <c r="BD55" s="254">
        <v>6.5239087820562425E-2</v>
      </c>
      <c r="BE55" s="254">
        <v>6.3556892017547773E-2</v>
      </c>
      <c r="BF55" s="254">
        <v>6.3556892017547773E-2</v>
      </c>
      <c r="BG55" s="254">
        <v>7.2180792157168661E-2</v>
      </c>
      <c r="BH55" s="254">
        <v>7.1980251573441567E-2</v>
      </c>
      <c r="BI55" s="254">
        <v>6.9162696674095248E-2</v>
      </c>
      <c r="BJ55" s="254">
        <v>6.9162696674095248E-2</v>
      </c>
      <c r="BK55" s="254">
        <v>6.9162696674095248E-2</v>
      </c>
      <c r="BL55" s="254">
        <v>6.9162696674095248E-2</v>
      </c>
      <c r="BM55" s="254">
        <v>6.9162696674095248E-2</v>
      </c>
      <c r="BN55" s="254">
        <v>6.9162696674095248E-2</v>
      </c>
      <c r="BO55" s="254">
        <v>6.9162696674095248E-2</v>
      </c>
      <c r="BP55" s="254">
        <v>6.9162696674095248E-2</v>
      </c>
      <c r="BQ55" s="254">
        <v>6.6360277730861617E-2</v>
      </c>
      <c r="BR55" s="254">
        <v>6.6360277730861617E-2</v>
      </c>
      <c r="BS55" s="254">
        <v>6.6360277730861617E-2</v>
      </c>
      <c r="BT55" s="254">
        <v>6.6360277730861617E-2</v>
      </c>
      <c r="BU55" s="254">
        <v>6.3556892017547773E-2</v>
      </c>
      <c r="BV55" s="254">
        <v>6.3556892017547773E-2</v>
      </c>
      <c r="BW55" s="254">
        <v>6.3556892017547773E-2</v>
      </c>
      <c r="BX55" s="254">
        <v>6.3556892017547773E-2</v>
      </c>
      <c r="BY55" s="254">
        <v>6.9162696674095248E-2</v>
      </c>
      <c r="BZ55" s="254">
        <v>6.4885984006930464E-2</v>
      </c>
      <c r="CA55" s="254">
        <v>6.3556892017547773E-2</v>
      </c>
      <c r="CB55" s="254">
        <v>8.2074754859232435E-2</v>
      </c>
      <c r="CC55" s="254">
        <v>7.3755134178306481E-2</v>
      </c>
      <c r="CD55" s="254">
        <v>7.3755134178306481E-2</v>
      </c>
      <c r="CE55" s="254">
        <v>7.3755134178306481E-2</v>
      </c>
      <c r="CF55" s="254">
        <v>7.3755134178306481E-2</v>
      </c>
      <c r="CG55" s="254">
        <v>6.9542242422863998E-2</v>
      </c>
      <c r="CH55" s="254">
        <v>7.8034326813402277E-2</v>
      </c>
      <c r="CI55" s="254">
        <v>7.588291076939746E-2</v>
      </c>
      <c r="CJ55" s="254">
        <v>7.588291076939746E-2</v>
      </c>
      <c r="CK55" s="254">
        <v>7.8420447260166171E-2</v>
      </c>
      <c r="CL55" s="254">
        <v>7.3755134178306481E-2</v>
      </c>
      <c r="CM55" s="254">
        <v>7.1643798633432176E-2</v>
      </c>
      <c r="CN55" s="254">
        <v>7.6311026403740545E-2</v>
      </c>
      <c r="CO55" s="254">
        <v>7.3755134178306481E-2</v>
      </c>
      <c r="CP55" s="254">
        <v>6.9542242422863998E-2</v>
      </c>
      <c r="CQ55" s="254">
        <v>7.0242990397003879E-2</v>
      </c>
      <c r="CR55" s="254">
        <v>6.684055788703458E-2</v>
      </c>
      <c r="CS55" s="254">
        <v>6.6174808031454591E-2</v>
      </c>
      <c r="CT55" s="254">
        <v>7.0532510551845284E-2</v>
      </c>
      <c r="CU55" s="254">
        <v>7.2743243750381659E-2</v>
      </c>
      <c r="CV55" s="254">
        <v>7.1112492212169309E-2</v>
      </c>
      <c r="CW55" s="254">
        <v>6.9753064959356736E-2</v>
      </c>
      <c r="CX55" s="254">
        <v>7.2759190645746319E-2</v>
      </c>
      <c r="CY55" s="254">
        <v>6.9910704827766512E-2</v>
      </c>
      <c r="CZ55" s="254">
        <v>6.9910704827766512E-2</v>
      </c>
      <c r="DA55" s="254">
        <v>6.9910704827766512E-2</v>
      </c>
      <c r="DB55" s="254">
        <v>7.1426846717016046E-2</v>
      </c>
      <c r="DC55" s="254">
        <v>7.3670925351742689E-2</v>
      </c>
      <c r="DD55" s="254">
        <v>7.1426846717016046E-2</v>
      </c>
      <c r="DE55" s="254">
        <v>7.3515413517459383E-2</v>
      </c>
      <c r="DF55" s="254">
        <v>7.0665356729498807E-2</v>
      </c>
      <c r="DG55" s="254">
        <v>6.8591104234968059E-2</v>
      </c>
      <c r="DH55" s="254">
        <v>7.21954552927766E-2</v>
      </c>
      <c r="DI55" s="254">
        <v>7.0665356729498807E-2</v>
      </c>
      <c r="DJ55" s="254">
        <v>7.1426846717016046E-2</v>
      </c>
      <c r="DK55" s="254">
        <v>7.21954552927766E-2</v>
      </c>
      <c r="DL55" s="254">
        <v>7.0665356729498807E-2</v>
      </c>
      <c r="DM55" s="254">
        <v>7.7222027443874408E-2</v>
      </c>
      <c r="DN55" s="254">
        <v>6.9910704827766512E-2</v>
      </c>
      <c r="DO55" s="254">
        <v>6.6517793311209994E-2</v>
      </c>
      <c r="DP55" s="254">
        <v>6.7260790597129638E-2</v>
      </c>
      <c r="DQ55" s="254">
        <v>6.2573772644161973E-2</v>
      </c>
      <c r="DR55" s="254">
        <v>6.2573772644161973E-2</v>
      </c>
      <c r="DS55" s="254">
        <v>7.0117636116443505E-2</v>
      </c>
      <c r="DT55" s="254">
        <v>6.7372726291382357E-2</v>
      </c>
      <c r="DU55" s="254">
        <v>6.9162696674095248E-2</v>
      </c>
      <c r="DV55" s="254">
        <v>6.9162696674095248E-2</v>
      </c>
      <c r="DW55" s="254">
        <v>6.9162696674095248E-2</v>
      </c>
      <c r="DX55" s="254">
        <v>6.9162696674095248E-2</v>
      </c>
      <c r="DY55" s="254">
        <v>7.6652739238816103E-2</v>
      </c>
      <c r="DZ55" s="254">
        <v>7.3507417641384798E-2</v>
      </c>
      <c r="EA55" s="254">
        <v>7.3416187580171988E-2</v>
      </c>
      <c r="EB55" s="254">
        <v>7.1568353308617771E-2</v>
      </c>
      <c r="EC55" s="254">
        <v>7.1980251573441567E-2</v>
      </c>
      <c r="ED55" s="254">
        <v>7.0658572806966635E-2</v>
      </c>
      <c r="EE55" s="254">
        <v>7.1980251573441567E-2</v>
      </c>
      <c r="EF55" s="254">
        <v>7.0850503327513303E-2</v>
      </c>
      <c r="EG55" s="254">
        <v>6.9162696674095248E-2</v>
      </c>
      <c r="EH55" s="254">
        <v>7.1801544328561784E-2</v>
      </c>
      <c r="EI55" s="254">
        <v>6.9162696674095248E-2</v>
      </c>
      <c r="EJ55" s="254">
        <v>6.9162696674095248E-2</v>
      </c>
      <c r="EK55" s="254">
        <v>6.9162696674095248E-2</v>
      </c>
      <c r="EL55" s="254">
        <v>6.9162696674095248E-2</v>
      </c>
      <c r="EM55" s="254">
        <v>6.9162696674095248E-2</v>
      </c>
      <c r="EN55" s="254">
        <v>6.9162696674095248E-2</v>
      </c>
      <c r="EO55" s="254">
        <v>6.9162696674095248E-2</v>
      </c>
      <c r="EP55" s="254">
        <v>6.9162696674095248E-2</v>
      </c>
      <c r="EQ55" s="254">
        <v>6.9162696674095248E-2</v>
      </c>
      <c r="ER55" s="254">
        <v>6.9162696674095248E-2</v>
      </c>
      <c r="ES55" s="254">
        <v>6.9162696674095248E-2</v>
      </c>
      <c r="ET55" s="254">
        <v>6.9162696674095248E-2</v>
      </c>
      <c r="EU55" s="254">
        <v>6.9162696674095248E-2</v>
      </c>
      <c r="EV55" s="254">
        <v>6.9162696674095248E-2</v>
      </c>
      <c r="EW55" s="254">
        <v>6.9162696674095248E-2</v>
      </c>
      <c r="EX55" s="254">
        <v>6.9162696674095248E-2</v>
      </c>
      <c r="EY55" s="254">
        <v>7.0483845330561623E-2</v>
      </c>
      <c r="EZ55" s="254">
        <v>6.9162696674095248E-2</v>
      </c>
      <c r="FA55" s="254">
        <v>6.9162696674095248E-2</v>
      </c>
      <c r="FB55" s="254">
        <v>6.9162696674095248E-2</v>
      </c>
      <c r="FC55" s="254">
        <v>6.9162696674095248E-2</v>
      </c>
      <c r="FD55" s="254">
        <v>6.9162696674095248E-2</v>
      </c>
      <c r="FE55" s="254">
        <v>6.9162696674095248E-2</v>
      </c>
      <c r="FF55" s="254">
        <v>6.9162696674095248E-2</v>
      </c>
      <c r="FG55" s="254">
        <v>6.9162696674095248E-2</v>
      </c>
      <c r="FH55" s="254">
        <v>6.9162696674095248E-2</v>
      </c>
      <c r="FI55" s="254">
        <v>6.9162696674095248E-2</v>
      </c>
      <c r="FJ55" s="254">
        <v>6.9691570906473155E-2</v>
      </c>
      <c r="FK55" s="254">
        <v>6.9162696674095248E-2</v>
      </c>
      <c r="FL55" s="254">
        <v>6.9162696674095248E-2</v>
      </c>
      <c r="FM55" s="254">
        <v>6.9162696674095248E-2</v>
      </c>
      <c r="FN55" s="254">
        <v>6.9162696674095248E-2</v>
      </c>
      <c r="FO55" s="254">
        <v>6.7481255658762951E-2</v>
      </c>
      <c r="FP55" s="254">
        <v>6.6360277730861617E-2</v>
      </c>
      <c r="FQ55" s="254">
        <v>6.6360277730861617E-2</v>
      </c>
      <c r="FR55" s="254">
        <v>6.6360277730861617E-2</v>
      </c>
      <c r="FS55" s="254">
        <v>6.6360277730861617E-2</v>
      </c>
      <c r="FT55" s="254">
        <v>6.6360277730861617E-2</v>
      </c>
      <c r="FU55" s="254">
        <v>6.6360277730861617E-2</v>
      </c>
      <c r="FV55" s="254">
        <v>6.6360277730861617E-2</v>
      </c>
      <c r="FW55" s="254">
        <v>6.6360277730861617E-2</v>
      </c>
      <c r="FX55" s="254">
        <v>6.6360277730861617E-2</v>
      </c>
      <c r="FY55" s="254">
        <v>6.5031702373985256E-2</v>
      </c>
      <c r="FZ55" s="254">
        <v>6.7685373863034304E-2</v>
      </c>
      <c r="GA55" s="254">
        <v>6.095453832069464E-2</v>
      </c>
      <c r="GB55" s="254">
        <v>7.2180792157168661E-2</v>
      </c>
      <c r="GC55" s="254">
        <v>7.2180792157168661E-2</v>
      </c>
      <c r="GD55" s="254">
        <v>7.2180792157168661E-2</v>
      </c>
      <c r="GE55" s="254">
        <v>7.1980251573441567E-2</v>
      </c>
      <c r="GF55" s="254">
        <v>7.1980251573441567E-2</v>
      </c>
      <c r="GG55" s="254">
        <v>6.9162696674095248E-2</v>
      </c>
      <c r="GH55" s="254">
        <v>6.9162696674095248E-2</v>
      </c>
      <c r="GI55" s="254">
        <v>6.9162696674095248E-2</v>
      </c>
      <c r="GJ55" s="254">
        <v>6.9162696674095248E-2</v>
      </c>
      <c r="GK55" s="254">
        <v>6.9162696674095248E-2</v>
      </c>
      <c r="GL55" s="254">
        <v>6.9162696674095248E-2</v>
      </c>
      <c r="GM55" s="254">
        <v>6.9162696674095248E-2</v>
      </c>
      <c r="GN55" s="254">
        <v>6.9162696674095248E-2</v>
      </c>
      <c r="GO55" s="254">
        <v>6.9162696674095248E-2</v>
      </c>
      <c r="GP55" s="254">
        <v>6.9162696674095248E-2</v>
      </c>
      <c r="GQ55" s="254">
        <v>6.9162696674095248E-2</v>
      </c>
      <c r="GR55" s="254">
        <v>6.9162696674095248E-2</v>
      </c>
      <c r="GS55" s="254">
        <v>6.9162696674095248E-2</v>
      </c>
      <c r="GT55" s="254">
        <v>6.9162696674095248E-2</v>
      </c>
      <c r="GU55" s="254">
        <v>6.9162696674095248E-2</v>
      </c>
      <c r="GV55" s="254">
        <v>6.9162696674095248E-2</v>
      </c>
      <c r="GW55" s="254">
        <v>6.9162696674095248E-2</v>
      </c>
      <c r="GX55" s="254">
        <v>6.9162696674095248E-2</v>
      </c>
      <c r="GY55" s="254">
        <v>6.9162696674095248E-2</v>
      </c>
      <c r="GZ55" s="254">
        <v>6.9162696674095248E-2</v>
      </c>
      <c r="HA55" s="254">
        <v>6.9162696674095248E-2</v>
      </c>
      <c r="HB55" s="254">
        <v>6.9162696674095248E-2</v>
      </c>
      <c r="HC55" s="254">
        <v>6.6360277730861617E-2</v>
      </c>
      <c r="HD55" s="254">
        <v>6.6360277730861617E-2</v>
      </c>
      <c r="HE55" s="254">
        <v>6.6360277730861617E-2</v>
      </c>
      <c r="HF55" s="254">
        <v>7.4832135780335429E-2</v>
      </c>
      <c r="HG55" s="254">
        <v>6.9162696674095248E-2</v>
      </c>
      <c r="HH55" s="254">
        <v>6.9162696674095248E-2</v>
      </c>
      <c r="HI55" s="254">
        <v>6.3556892017547773E-2</v>
      </c>
      <c r="HJ55" s="254">
        <v>6.6360277730861617E-2</v>
      </c>
      <c r="HK55" s="254">
        <v>7.8713542202424325E-2</v>
      </c>
      <c r="HL55" s="254">
        <v>7.5962929691964831E-2</v>
      </c>
      <c r="HM55" s="254">
        <v>7.3852692645034024E-2</v>
      </c>
      <c r="HN55" s="254">
        <v>7.3013137452757837E-2</v>
      </c>
      <c r="HO55" s="254">
        <v>7.9610873752554046E-2</v>
      </c>
      <c r="HP55" s="254">
        <v>7.2859105474119223E-2</v>
      </c>
      <c r="HQ55" s="254">
        <v>6.9809447928429469E-2</v>
      </c>
      <c r="HR55" s="254">
        <v>6.567116074131607E-2</v>
      </c>
      <c r="HS55" s="254">
        <v>7.1888780320538581E-2</v>
      </c>
      <c r="HT55" s="254">
        <v>8.0952359851223399E-2</v>
      </c>
      <c r="HU55" s="254">
        <v>8.0173729779727587E-2</v>
      </c>
      <c r="HV55" s="254">
        <v>7.8034326813402277E-2</v>
      </c>
      <c r="HW55" s="254">
        <v>7.6741377576970526E-2</v>
      </c>
      <c r="HX55" s="254">
        <v>7.588291076939746E-2</v>
      </c>
      <c r="HY55" s="254">
        <v>7.3755134178306481E-2</v>
      </c>
      <c r="HZ55" s="254">
        <v>7.3755134178306481E-2</v>
      </c>
      <c r="IA55" s="254">
        <v>7.3755134178306481E-2</v>
      </c>
      <c r="IB55" s="254">
        <v>7.3755134178306481E-2</v>
      </c>
      <c r="IC55" s="254">
        <v>7.1643798633432176E-2</v>
      </c>
      <c r="ID55" s="254">
        <v>6.9542242422863998E-2</v>
      </c>
      <c r="IE55" s="254">
        <v>6.9542242422863998E-2</v>
      </c>
      <c r="IF55" s="254">
        <v>7.588291076939746E-2</v>
      </c>
      <c r="IG55" s="254">
        <v>7.588291076939746E-2</v>
      </c>
      <c r="IH55" s="254">
        <v>7.588291076939746E-2</v>
      </c>
      <c r="II55" s="254">
        <v>7.3755134178306481E-2</v>
      </c>
      <c r="IJ55" s="254">
        <v>7.3755134178306481E-2</v>
      </c>
      <c r="IK55" s="254">
        <v>7.1643798633432176E-2</v>
      </c>
      <c r="IL55" s="254">
        <v>6.9542242422863998E-2</v>
      </c>
      <c r="IM55" s="254">
        <v>7.8034326813402277E-2</v>
      </c>
      <c r="IN55" s="254">
        <v>7.1982961246049415E-2</v>
      </c>
      <c r="IO55" s="254">
        <v>7.5186504263564657E-2</v>
      </c>
      <c r="IP55" s="254">
        <v>6.8390723714865986E-2</v>
      </c>
      <c r="IQ55" s="254">
        <v>6.476248129540485E-2</v>
      </c>
      <c r="IR55" s="254">
        <v>7.1497212987313263E-2</v>
      </c>
      <c r="IS55" s="254">
        <v>7.1426846717016046E-2</v>
      </c>
      <c r="IT55" s="254">
        <v>7.1980251573441567E-2</v>
      </c>
      <c r="IU55" s="254">
        <v>6.9162696674095248E-2</v>
      </c>
      <c r="IV55" s="254">
        <v>6.3556892017547773E-2</v>
      </c>
      <c r="IW55" s="254">
        <v>7.1888780320538581E-2</v>
      </c>
      <c r="IX55" s="254">
        <v>7.588291076939746E-2</v>
      </c>
      <c r="IY55" s="254">
        <v>7.1980251573441567E-2</v>
      </c>
      <c r="IZ55" s="254">
        <v>6.9162696674095248E-2</v>
      </c>
      <c r="JA55" s="254">
        <v>6.9162696674095248E-2</v>
      </c>
      <c r="JB55" s="254">
        <v>7.1801544328561784E-2</v>
      </c>
      <c r="JC55" s="254">
        <v>6.7029390948508905E-2</v>
      </c>
      <c r="JD55" s="254">
        <v>7.3755134178306481E-2</v>
      </c>
      <c r="JE55" s="254">
        <v>7.3755134178306481E-2</v>
      </c>
      <c r="JF55" s="254">
        <v>8.0193021295091649E-2</v>
      </c>
      <c r="JG55" s="254">
        <v>6.772522631942457E-2</v>
      </c>
      <c r="JH55" s="254">
        <v>7.21954552927766E-2</v>
      </c>
      <c r="JI55" s="254">
        <v>7.1426846717016046E-2</v>
      </c>
      <c r="JJ55" s="254">
        <v>7.0993249807473902E-2</v>
      </c>
      <c r="JK55" s="254">
        <v>6.9162696674095248E-2</v>
      </c>
      <c r="JL55" s="254">
        <v>6.9162696674095248E-2</v>
      </c>
      <c r="JM55" s="254">
        <v>6.9162696674095248E-2</v>
      </c>
      <c r="JN55" s="254">
        <v>6.9162696674095248E-2</v>
      </c>
      <c r="JO55" s="254">
        <v>6.9162696674095248E-2</v>
      </c>
      <c r="JP55" s="254">
        <v>6.9162696674095248E-2</v>
      </c>
      <c r="JQ55" s="254">
        <v>6.9162696674095248E-2</v>
      </c>
      <c r="JR55" s="254">
        <v>6.9162696674095248E-2</v>
      </c>
      <c r="JS55" s="254">
        <v>6.9162696674095248E-2</v>
      </c>
      <c r="JT55" s="254">
        <v>7.2259709961589591E-2</v>
      </c>
      <c r="JU55" s="254">
        <v>7.5458355005896038E-2</v>
      </c>
      <c r="JV55" s="254">
        <v>7.0428332042701269E-2</v>
      </c>
      <c r="JW55" s="254">
        <v>7.5014390881741333E-2</v>
      </c>
      <c r="JX55" s="254">
        <v>7.1888780320538581E-2</v>
      </c>
      <c r="JY55" s="254">
        <v>7.3011244741219228E-2</v>
      </c>
      <c r="JZ55" s="254">
        <v>7.8034326813402277E-2</v>
      </c>
      <c r="KA55" s="254">
        <v>7.8034326813402277E-2</v>
      </c>
      <c r="KB55" s="254">
        <v>7.588291076939746E-2</v>
      </c>
      <c r="KC55" s="254">
        <v>7.588291076939746E-2</v>
      </c>
      <c r="KD55" s="254">
        <v>7.3755134178306481E-2</v>
      </c>
      <c r="KE55" s="254">
        <v>7.8034326813402277E-2</v>
      </c>
      <c r="KF55" s="254">
        <v>7.0932273537251289E-2</v>
      </c>
      <c r="KG55" s="254">
        <v>7.0932273537251289E-2</v>
      </c>
    </row>
    <row r="56" spans="17:293" x14ac:dyDescent="0.35">
      <c r="Q56" s="255">
        <v>9.0999999999999803E-2</v>
      </c>
      <c r="R56" s="251">
        <f t="shared" si="20"/>
        <v>7.0339365469570772E-2</v>
      </c>
      <c r="S56" s="198"/>
      <c r="T56" s="251">
        <v>7.2970873427420369E-2</v>
      </c>
      <c r="V56" s="251">
        <f t="shared" si="21"/>
        <v>-2.6315079578495965E-3</v>
      </c>
      <c r="Z56" s="253">
        <v>9.0999999999999803E-2</v>
      </c>
      <c r="AA56" s="254">
        <v>7.1262263269407322E-2</v>
      </c>
      <c r="AB56" s="254">
        <v>7.1135717331176185E-2</v>
      </c>
      <c r="AC56" s="254">
        <v>7.1197784565957045E-2</v>
      </c>
      <c r="AD56" s="254">
        <v>7.1683334012924149E-2</v>
      </c>
      <c r="AE56" s="254">
        <v>7.2444863230215262E-2</v>
      </c>
      <c r="AF56" s="254">
        <v>7.1683334012924149E-2</v>
      </c>
      <c r="AG56" s="254">
        <v>6.812397031520856E-2</v>
      </c>
      <c r="AH56" s="254">
        <v>7.2026482294006877E-2</v>
      </c>
      <c r="AI56" s="254">
        <v>6.0812603327685011E-2</v>
      </c>
      <c r="AJ56" s="254">
        <v>6.0812603327685011E-2</v>
      </c>
      <c r="AK56" s="254">
        <v>7.0144872447864159E-2</v>
      </c>
      <c r="AL56" s="254">
        <v>7.0144872447864159E-2</v>
      </c>
      <c r="AM56" s="254">
        <v>7.0000000000000506E-2</v>
      </c>
      <c r="AN56" s="254">
        <v>6.4586353624831228E-2</v>
      </c>
      <c r="AO56" s="254">
        <v>7.3197487756465396E-2</v>
      </c>
      <c r="AP56" s="254">
        <v>7.0181069693169507E-2</v>
      </c>
      <c r="AQ56" s="254">
        <v>7.0181069693169507E-2</v>
      </c>
      <c r="AR56" s="254">
        <v>7.0181069693169507E-2</v>
      </c>
      <c r="AS56" s="254">
        <v>7.0181069693169507E-2</v>
      </c>
      <c r="AT56" s="254">
        <v>7.0181069693169507E-2</v>
      </c>
      <c r="AU56" s="254">
        <v>7.0181069693169507E-2</v>
      </c>
      <c r="AV56" s="254">
        <v>7.0181069693169507E-2</v>
      </c>
      <c r="AW56" s="254">
        <v>7.0181069693169507E-2</v>
      </c>
      <c r="AX56" s="254">
        <v>7.0181069693169507E-2</v>
      </c>
      <c r="AY56" s="254">
        <v>7.0181069693169507E-2</v>
      </c>
      <c r="AZ56" s="254">
        <v>7.1498408457181695E-2</v>
      </c>
      <c r="BA56" s="254">
        <v>7.0181069693169507E-2</v>
      </c>
      <c r="BB56" s="254">
        <v>6.7384161218340566E-2</v>
      </c>
      <c r="BC56" s="254">
        <v>6.7384161218340566E-2</v>
      </c>
      <c r="BD56" s="254">
        <v>6.6265195873194349E-2</v>
      </c>
      <c r="BE56" s="254">
        <v>6.4586353624831228E-2</v>
      </c>
      <c r="BF56" s="254">
        <v>6.4586353624831228E-2</v>
      </c>
      <c r="BG56" s="254">
        <v>7.3197487756465396E-2</v>
      </c>
      <c r="BH56" s="254">
        <v>7.2993666622863218E-2</v>
      </c>
      <c r="BI56" s="254">
        <v>7.0181069693169507E-2</v>
      </c>
      <c r="BJ56" s="254">
        <v>7.0181069693169507E-2</v>
      </c>
      <c r="BK56" s="254">
        <v>7.0181069693169507E-2</v>
      </c>
      <c r="BL56" s="254">
        <v>7.0181069693169507E-2</v>
      </c>
      <c r="BM56" s="254">
        <v>7.0181069693169507E-2</v>
      </c>
      <c r="BN56" s="254">
        <v>7.0181069693169507E-2</v>
      </c>
      <c r="BO56" s="254">
        <v>7.0181069693169507E-2</v>
      </c>
      <c r="BP56" s="254">
        <v>7.0181069693169507E-2</v>
      </c>
      <c r="BQ56" s="254">
        <v>6.7384161218340566E-2</v>
      </c>
      <c r="BR56" s="254">
        <v>6.7384161218340566E-2</v>
      </c>
      <c r="BS56" s="254">
        <v>6.7384161218340566E-2</v>
      </c>
      <c r="BT56" s="254">
        <v>6.7384161218340566E-2</v>
      </c>
      <c r="BU56" s="254">
        <v>6.4586353624831228E-2</v>
      </c>
      <c r="BV56" s="254">
        <v>6.4586353624831228E-2</v>
      </c>
      <c r="BW56" s="254">
        <v>6.4586353624831228E-2</v>
      </c>
      <c r="BX56" s="254">
        <v>6.4586353624831228E-2</v>
      </c>
      <c r="BY56" s="254">
        <v>7.0181069693169507E-2</v>
      </c>
      <c r="BZ56" s="254">
        <v>6.5911568952686128E-2</v>
      </c>
      <c r="CA56" s="254">
        <v>6.4586353624831228E-2</v>
      </c>
      <c r="CB56" s="254">
        <v>8.303220161734215E-2</v>
      </c>
      <c r="CC56" s="254">
        <v>7.4774160239742482E-2</v>
      </c>
      <c r="CD56" s="254">
        <v>7.4774160239742482E-2</v>
      </c>
      <c r="CE56" s="254">
        <v>7.4774160239742482E-2</v>
      </c>
      <c r="CF56" s="254">
        <v>7.4774160239742482E-2</v>
      </c>
      <c r="CG56" s="254">
        <v>7.0569483640021025E-2</v>
      </c>
      <c r="CH56" s="254">
        <v>7.9046890054216501E-2</v>
      </c>
      <c r="CI56" s="254">
        <v>7.6898441488893798E-2</v>
      </c>
      <c r="CJ56" s="254">
        <v>7.6898441488893798E-2</v>
      </c>
      <c r="CK56" s="254">
        <v>7.9429603595322806E-2</v>
      </c>
      <c r="CL56" s="254">
        <v>7.4774160239742482E-2</v>
      </c>
      <c r="CM56" s="254">
        <v>7.2666763610536922E-2</v>
      </c>
      <c r="CN56" s="254">
        <v>7.7325918170866759E-2</v>
      </c>
      <c r="CO56" s="254">
        <v>7.4774160239742482E-2</v>
      </c>
      <c r="CP56" s="254">
        <v>7.0569483640021025E-2</v>
      </c>
      <c r="CQ56" s="254">
        <v>7.1262263269407322E-2</v>
      </c>
      <c r="CR56" s="254">
        <v>6.786132833212033E-2</v>
      </c>
      <c r="CS56" s="254">
        <v>6.6704325942219089E-2</v>
      </c>
      <c r="CT56" s="254">
        <v>7.1348106636685671E-2</v>
      </c>
      <c r="CU56" s="254">
        <v>7.3458962308078579E-2</v>
      </c>
      <c r="CV56" s="254">
        <v>7.1624544556114778E-2</v>
      </c>
      <c r="CW56" s="254">
        <v>7.0753358558670154E-2</v>
      </c>
      <c r="CX56" s="254">
        <v>7.3774197761041549E-2</v>
      </c>
      <c r="CY56" s="254">
        <v>7.0928798513632652E-2</v>
      </c>
      <c r="CZ56" s="254">
        <v>7.0928798513632652E-2</v>
      </c>
      <c r="DA56" s="254">
        <v>7.0928798513632652E-2</v>
      </c>
      <c r="DB56" s="254">
        <v>7.2444863230215262E-2</v>
      </c>
      <c r="DC56" s="254">
        <v>7.46847648789708E-2</v>
      </c>
      <c r="DD56" s="254">
        <v>7.2444863230215262E-2</v>
      </c>
      <c r="DE56" s="254">
        <v>7.4529176163147692E-2</v>
      </c>
      <c r="DF56" s="254">
        <v>7.1683334012924149E-2</v>
      </c>
      <c r="DG56" s="254">
        <v>6.9613808711352254E-2</v>
      </c>
      <c r="DH56" s="254">
        <v>7.3213662452761286E-2</v>
      </c>
      <c r="DI56" s="254">
        <v>7.1683334012924149E-2</v>
      </c>
      <c r="DJ56" s="254">
        <v>7.2444863230215262E-2</v>
      </c>
      <c r="DK56" s="254">
        <v>7.3213662452761286E-2</v>
      </c>
      <c r="DL56" s="254">
        <v>7.1683334012924149E-2</v>
      </c>
      <c r="DM56" s="254">
        <v>7.8233636598931344E-2</v>
      </c>
      <c r="DN56" s="254">
        <v>7.0928798513632652E-2</v>
      </c>
      <c r="DO56" s="254">
        <v>6.7545419115325966E-2</v>
      </c>
      <c r="DP56" s="254">
        <v>6.8280816028624569E-2</v>
      </c>
      <c r="DQ56" s="254">
        <v>6.3601064363347559E-2</v>
      </c>
      <c r="DR56" s="254">
        <v>6.3601064363347559E-2</v>
      </c>
      <c r="DS56" s="254">
        <v>7.0940904046429498E-2</v>
      </c>
      <c r="DT56" s="254">
        <v>6.8197345569028123E-2</v>
      </c>
      <c r="DU56" s="254">
        <v>7.0090560936800772E-2</v>
      </c>
      <c r="DV56" s="254">
        <v>7.0144872447864159E-2</v>
      </c>
      <c r="DW56" s="254">
        <v>7.0144872447864159E-2</v>
      </c>
      <c r="DX56" s="254">
        <v>7.0153922541104974E-2</v>
      </c>
      <c r="DY56" s="254">
        <v>7.7648945791311874E-2</v>
      </c>
      <c r="DZ56" s="254">
        <v>7.452043595435498E-2</v>
      </c>
      <c r="EA56" s="254">
        <v>7.4412286456827292E-2</v>
      </c>
      <c r="EB56" s="254">
        <v>7.2585169500175128E-2</v>
      </c>
      <c r="EC56" s="254">
        <v>7.2993666622863218E-2</v>
      </c>
      <c r="ED56" s="254">
        <v>7.1675779015669017E-2</v>
      </c>
      <c r="EE56" s="254">
        <v>7.2993666622863218E-2</v>
      </c>
      <c r="EF56" s="254">
        <v>7.1865816533162263E-2</v>
      </c>
      <c r="EG56" s="254">
        <v>7.0181069693169507E-2</v>
      </c>
      <c r="EH56" s="254">
        <v>7.2812319489165889E-2</v>
      </c>
      <c r="EI56" s="254">
        <v>7.0181069693169507E-2</v>
      </c>
      <c r="EJ56" s="254">
        <v>7.0181069693169507E-2</v>
      </c>
      <c r="EK56" s="254">
        <v>7.0181069693169507E-2</v>
      </c>
      <c r="EL56" s="254">
        <v>7.0181069693169507E-2</v>
      </c>
      <c r="EM56" s="254">
        <v>7.0181069693169507E-2</v>
      </c>
      <c r="EN56" s="254">
        <v>7.0181069693169507E-2</v>
      </c>
      <c r="EO56" s="254">
        <v>7.0181069693169507E-2</v>
      </c>
      <c r="EP56" s="254">
        <v>7.0181069693169507E-2</v>
      </c>
      <c r="EQ56" s="254">
        <v>7.0181069693169507E-2</v>
      </c>
      <c r="ER56" s="254">
        <v>7.0181069693169507E-2</v>
      </c>
      <c r="ES56" s="254">
        <v>7.0181069693169507E-2</v>
      </c>
      <c r="ET56" s="254">
        <v>7.0181069693169507E-2</v>
      </c>
      <c r="EU56" s="254">
        <v>7.0181069693169507E-2</v>
      </c>
      <c r="EV56" s="254">
        <v>7.0181069693169507E-2</v>
      </c>
      <c r="EW56" s="254">
        <v>7.0181069693169507E-2</v>
      </c>
      <c r="EX56" s="254">
        <v>7.0181069693169507E-2</v>
      </c>
      <c r="EY56" s="254">
        <v>7.1498408457181695E-2</v>
      </c>
      <c r="EZ56" s="254">
        <v>7.0181069693169507E-2</v>
      </c>
      <c r="FA56" s="254">
        <v>7.0181069693169507E-2</v>
      </c>
      <c r="FB56" s="254">
        <v>7.0181069693169507E-2</v>
      </c>
      <c r="FC56" s="254">
        <v>7.0181069693169507E-2</v>
      </c>
      <c r="FD56" s="254">
        <v>7.0181069693169507E-2</v>
      </c>
      <c r="FE56" s="254">
        <v>7.0181069693169507E-2</v>
      </c>
      <c r="FF56" s="254">
        <v>7.0181069693169507E-2</v>
      </c>
      <c r="FG56" s="254">
        <v>7.0181069693169507E-2</v>
      </c>
      <c r="FH56" s="254">
        <v>7.0181069693169507E-2</v>
      </c>
      <c r="FI56" s="254">
        <v>7.0181069693169507E-2</v>
      </c>
      <c r="FJ56" s="254">
        <v>7.0708417329766959E-2</v>
      </c>
      <c r="FK56" s="254">
        <v>7.0181069693169507E-2</v>
      </c>
      <c r="FL56" s="254">
        <v>7.0181069693169507E-2</v>
      </c>
      <c r="FM56" s="254">
        <v>7.0181069693169507E-2</v>
      </c>
      <c r="FN56" s="254">
        <v>7.0181069693169507E-2</v>
      </c>
      <c r="FO56" s="254">
        <v>6.8502923466560173E-2</v>
      </c>
      <c r="FP56" s="254">
        <v>6.7384161218340566E-2</v>
      </c>
      <c r="FQ56" s="254">
        <v>6.7384161218340566E-2</v>
      </c>
      <c r="FR56" s="254">
        <v>6.7384161218340566E-2</v>
      </c>
      <c r="FS56" s="254">
        <v>6.7384161218340566E-2</v>
      </c>
      <c r="FT56" s="254">
        <v>6.7384161218340566E-2</v>
      </c>
      <c r="FU56" s="254">
        <v>6.7384161218340566E-2</v>
      </c>
      <c r="FV56" s="254">
        <v>6.7384161218340566E-2</v>
      </c>
      <c r="FW56" s="254">
        <v>6.7384161218340566E-2</v>
      </c>
      <c r="FX56" s="254">
        <v>6.7384161218340566E-2</v>
      </c>
      <c r="FY56" s="254">
        <v>6.6059451194714791E-2</v>
      </c>
      <c r="FZ56" s="254">
        <v>6.8705414235654683E-2</v>
      </c>
      <c r="GA56" s="254">
        <v>6.1959890697766973E-2</v>
      </c>
      <c r="GB56" s="254">
        <v>7.3197487756465396E-2</v>
      </c>
      <c r="GC56" s="254">
        <v>7.3197487756465396E-2</v>
      </c>
      <c r="GD56" s="254">
        <v>7.3197487756465396E-2</v>
      </c>
      <c r="GE56" s="254">
        <v>7.2993666622863218E-2</v>
      </c>
      <c r="GF56" s="254">
        <v>7.2993666622863218E-2</v>
      </c>
      <c r="GG56" s="254">
        <v>7.0181069693169507E-2</v>
      </c>
      <c r="GH56" s="254">
        <v>7.0181069693169507E-2</v>
      </c>
      <c r="GI56" s="254">
        <v>7.0181069693169507E-2</v>
      </c>
      <c r="GJ56" s="254">
        <v>7.0181069693169507E-2</v>
      </c>
      <c r="GK56" s="254">
        <v>7.0181069693169507E-2</v>
      </c>
      <c r="GL56" s="254">
        <v>7.0181069693169507E-2</v>
      </c>
      <c r="GM56" s="254">
        <v>7.0181069693169507E-2</v>
      </c>
      <c r="GN56" s="254">
        <v>7.0181069693169507E-2</v>
      </c>
      <c r="GO56" s="254">
        <v>7.0181069693169507E-2</v>
      </c>
      <c r="GP56" s="254">
        <v>7.0181069693169507E-2</v>
      </c>
      <c r="GQ56" s="254">
        <v>7.0181069693169507E-2</v>
      </c>
      <c r="GR56" s="254">
        <v>7.0181069693169507E-2</v>
      </c>
      <c r="GS56" s="254">
        <v>7.0181069693169507E-2</v>
      </c>
      <c r="GT56" s="254">
        <v>7.0181069693169507E-2</v>
      </c>
      <c r="GU56" s="254">
        <v>7.0181069693169507E-2</v>
      </c>
      <c r="GV56" s="254">
        <v>7.0181069693169507E-2</v>
      </c>
      <c r="GW56" s="254">
        <v>7.0181069693169507E-2</v>
      </c>
      <c r="GX56" s="254">
        <v>7.0181069693169507E-2</v>
      </c>
      <c r="GY56" s="254">
        <v>7.0181069693169507E-2</v>
      </c>
      <c r="GZ56" s="254">
        <v>7.0181069693169507E-2</v>
      </c>
      <c r="HA56" s="254">
        <v>7.0181069693169507E-2</v>
      </c>
      <c r="HB56" s="254">
        <v>7.0181069693169507E-2</v>
      </c>
      <c r="HC56" s="254">
        <v>6.7384161218340566E-2</v>
      </c>
      <c r="HD56" s="254">
        <v>6.7384161218340566E-2</v>
      </c>
      <c r="HE56" s="254">
        <v>6.7384161218340566E-2</v>
      </c>
      <c r="HF56" s="254">
        <v>7.5841529808109431E-2</v>
      </c>
      <c r="HG56" s="254">
        <v>7.0181069693169507E-2</v>
      </c>
      <c r="HH56" s="254">
        <v>7.0181069693169507E-2</v>
      </c>
      <c r="HI56" s="254">
        <v>6.4586353624831228E-2</v>
      </c>
      <c r="HJ56" s="254">
        <v>6.7384161218340566E-2</v>
      </c>
      <c r="HK56" s="254">
        <v>7.9722776807621409E-2</v>
      </c>
      <c r="HL56" s="254">
        <v>7.6973613631508453E-2</v>
      </c>
      <c r="HM56" s="254">
        <v>7.4867068898181843E-2</v>
      </c>
      <c r="HN56" s="254">
        <v>7.4029116431806763E-2</v>
      </c>
      <c r="HO56" s="254">
        <v>8.0493006743861617E-2</v>
      </c>
      <c r="HP56" s="254">
        <v>7.3873318528797194E-2</v>
      </c>
      <c r="HQ56" s="254">
        <v>7.0828522961526419E-2</v>
      </c>
      <c r="HR56" s="254">
        <v>6.6700240029611724E-2</v>
      </c>
      <c r="HS56" s="254">
        <v>7.2405208719199754E-2</v>
      </c>
      <c r="HT56" s="254">
        <v>8.1860902796989876E-2</v>
      </c>
      <c r="HU56" s="254">
        <v>8.1082824334659742E-2</v>
      </c>
      <c r="HV56" s="254">
        <v>7.9046890054216501E-2</v>
      </c>
      <c r="HW56" s="254">
        <v>7.7755682486349453E-2</v>
      </c>
      <c r="HX56" s="254">
        <v>7.6898441488893798E-2</v>
      </c>
      <c r="HY56" s="254">
        <v>7.4774160239742482E-2</v>
      </c>
      <c r="HZ56" s="254">
        <v>7.4774160239742482E-2</v>
      </c>
      <c r="IA56" s="254">
        <v>7.4774160239742482E-2</v>
      </c>
      <c r="IB56" s="254">
        <v>7.4774160239742482E-2</v>
      </c>
      <c r="IC56" s="254">
        <v>7.2666763610536922E-2</v>
      </c>
      <c r="ID56" s="254">
        <v>7.0569483640021025E-2</v>
      </c>
      <c r="IE56" s="254">
        <v>7.0569483640021025E-2</v>
      </c>
      <c r="IF56" s="254">
        <v>7.6898441488893798E-2</v>
      </c>
      <c r="IG56" s="254">
        <v>7.6898441488893798E-2</v>
      </c>
      <c r="IH56" s="254">
        <v>7.6898441488893798E-2</v>
      </c>
      <c r="II56" s="254">
        <v>7.4774160239742482E-2</v>
      </c>
      <c r="IJ56" s="254">
        <v>7.4774160239742482E-2</v>
      </c>
      <c r="IK56" s="254">
        <v>7.2666763610536922E-2</v>
      </c>
      <c r="IL56" s="254">
        <v>7.0569483640021025E-2</v>
      </c>
      <c r="IM56" s="254">
        <v>7.9046890054216501E-2</v>
      </c>
      <c r="IN56" s="254">
        <v>7.2979549942027599E-2</v>
      </c>
      <c r="IO56" s="254">
        <v>7.6182927627441055E-2</v>
      </c>
      <c r="IP56" s="254">
        <v>6.9388497237189206E-2</v>
      </c>
      <c r="IQ56" s="254">
        <v>6.5658967220175724E-2</v>
      </c>
      <c r="IR56" s="254">
        <v>7.2494639027107954E-2</v>
      </c>
      <c r="IS56" s="254">
        <v>7.2444863230215262E-2</v>
      </c>
      <c r="IT56" s="254">
        <v>7.2993666622863218E-2</v>
      </c>
      <c r="IU56" s="254">
        <v>7.0181069693169507E-2</v>
      </c>
      <c r="IV56" s="254">
        <v>6.4586353624831228E-2</v>
      </c>
      <c r="IW56" s="254">
        <v>7.2405208719199754E-2</v>
      </c>
      <c r="IX56" s="254">
        <v>7.6898441488893798E-2</v>
      </c>
      <c r="IY56" s="254">
        <v>7.2993666622863218E-2</v>
      </c>
      <c r="IZ56" s="254">
        <v>7.0181069693169507E-2</v>
      </c>
      <c r="JA56" s="254">
        <v>7.0181069693169507E-2</v>
      </c>
      <c r="JB56" s="254">
        <v>7.2812319489165889E-2</v>
      </c>
      <c r="JC56" s="254">
        <v>6.7562263319416171E-2</v>
      </c>
      <c r="JD56" s="254">
        <v>7.4774160239742482E-2</v>
      </c>
      <c r="JE56" s="254">
        <v>7.4774160239742482E-2</v>
      </c>
      <c r="JF56" s="254">
        <v>8.1202681084862283E-2</v>
      </c>
      <c r="JG56" s="254">
        <v>6.8258083385646096E-2</v>
      </c>
      <c r="JH56" s="254">
        <v>7.3213662452761286E-2</v>
      </c>
      <c r="JI56" s="254">
        <v>7.2444863230215262E-2</v>
      </c>
      <c r="JJ56" s="254">
        <v>7.1503974521147429E-2</v>
      </c>
      <c r="JK56" s="254">
        <v>7.0090560936800772E-2</v>
      </c>
      <c r="JL56" s="254">
        <v>7.0000000000000506E-2</v>
      </c>
      <c r="JM56" s="254">
        <v>7.0181069693169507E-2</v>
      </c>
      <c r="JN56" s="254">
        <v>7.0181069693169507E-2</v>
      </c>
      <c r="JO56" s="254">
        <v>7.0181069693169507E-2</v>
      </c>
      <c r="JP56" s="254">
        <v>7.0181069693169507E-2</v>
      </c>
      <c r="JQ56" s="254">
        <v>7.0181069693169507E-2</v>
      </c>
      <c r="JR56" s="254">
        <v>7.0181069693169507E-2</v>
      </c>
      <c r="JS56" s="254">
        <v>7.0181069693169507E-2</v>
      </c>
      <c r="JT56" s="254">
        <v>7.3142720115616733E-2</v>
      </c>
      <c r="JU56" s="254">
        <v>7.633321452095454E-2</v>
      </c>
      <c r="JV56" s="254">
        <v>7.1209672281051795E-2</v>
      </c>
      <c r="JW56" s="254">
        <v>7.5882782522063597E-2</v>
      </c>
      <c r="JX56" s="254">
        <v>7.2405208719199754E-2</v>
      </c>
      <c r="JY56" s="254">
        <v>7.3830850302219142E-2</v>
      </c>
      <c r="JZ56" s="254">
        <v>7.9046890054216501E-2</v>
      </c>
      <c r="KA56" s="254">
        <v>7.9046890054216501E-2</v>
      </c>
      <c r="KB56" s="254">
        <v>7.6898441488893798E-2</v>
      </c>
      <c r="KC56" s="254">
        <v>7.6898441488893798E-2</v>
      </c>
      <c r="KD56" s="254">
        <v>7.4774160239742482E-2</v>
      </c>
      <c r="KE56" s="254">
        <v>7.9046890054216501E-2</v>
      </c>
      <c r="KF56" s="254">
        <v>7.1924299330437869E-2</v>
      </c>
      <c r="KG56" s="254">
        <v>7.1924299330437869E-2</v>
      </c>
    </row>
    <row r="57" spans="17:293" x14ac:dyDescent="0.35">
      <c r="Q57" s="255">
        <v>9.1999999999999693E-2</v>
      </c>
      <c r="R57" s="251">
        <f t="shared" si="20"/>
        <v>7.1330338394215861E-2</v>
      </c>
      <c r="S57" s="198"/>
      <c r="T57" s="251">
        <v>7.3844138140067767E-2</v>
      </c>
      <c r="V57" s="251">
        <f t="shared" si="21"/>
        <v>-2.5137997458519051E-3</v>
      </c>
      <c r="Z57" s="253">
        <v>9.1999999999999693E-2</v>
      </c>
      <c r="AA57" s="254">
        <v>7.2281438609848703E-2</v>
      </c>
      <c r="AB57" s="254">
        <v>7.1648079719820235E-2</v>
      </c>
      <c r="AC57" s="254">
        <v>7.2218393874764697E-2</v>
      </c>
      <c r="AD57" s="254">
        <v>7.2701216524728718E-2</v>
      </c>
      <c r="AE57" s="254">
        <v>7.3462789103728054E-2</v>
      </c>
      <c r="AF57" s="254">
        <v>7.2701216524728718E-2</v>
      </c>
      <c r="AG57" s="254">
        <v>6.914726408746108E-2</v>
      </c>
      <c r="AH57" s="254">
        <v>7.3040218964034676E-2</v>
      </c>
      <c r="AI57" s="254">
        <v>6.1845345880095159E-2</v>
      </c>
      <c r="AJ57" s="254">
        <v>6.1845345880095159E-2</v>
      </c>
      <c r="AK57" s="254">
        <v>7.0960202109827009E-2</v>
      </c>
      <c r="AL57" s="254">
        <v>7.0960202109827009E-2</v>
      </c>
      <c r="AM57" s="254">
        <v>7.0000000000000506E-2</v>
      </c>
      <c r="AN57" s="254">
        <v>6.5615659437662455E-2</v>
      </c>
      <c r="AO57" s="254">
        <v>7.4214096196070667E-2</v>
      </c>
      <c r="AP57" s="254">
        <v>7.1199338322201156E-2</v>
      </c>
      <c r="AQ57" s="254">
        <v>7.1199338322201156E-2</v>
      </c>
      <c r="AR57" s="254">
        <v>7.1199338322201156E-2</v>
      </c>
      <c r="AS57" s="254">
        <v>7.1199338322201156E-2</v>
      </c>
      <c r="AT57" s="254">
        <v>7.1199338322201156E-2</v>
      </c>
      <c r="AU57" s="254">
        <v>7.1199338322201156E-2</v>
      </c>
      <c r="AV57" s="254">
        <v>7.1199338322201156E-2</v>
      </c>
      <c r="AW57" s="254">
        <v>7.1199338322201156E-2</v>
      </c>
      <c r="AX57" s="254">
        <v>7.1199338322201156E-2</v>
      </c>
      <c r="AY57" s="254">
        <v>7.1199338322201156E-2</v>
      </c>
      <c r="AZ57" s="254">
        <v>7.2512881606569879E-2</v>
      </c>
      <c r="BA57" s="254">
        <v>7.1199338322201156E-2</v>
      </c>
      <c r="BB57" s="254">
        <v>6.8407914828527261E-2</v>
      </c>
      <c r="BC57" s="254">
        <v>6.8407914828527261E-2</v>
      </c>
      <c r="BD57" s="254">
        <v>6.7291163730242687E-2</v>
      </c>
      <c r="BE57" s="254">
        <v>6.5615659437662455E-2</v>
      </c>
      <c r="BF57" s="254">
        <v>6.5615659437662455E-2</v>
      </c>
      <c r="BG57" s="254">
        <v>7.4214096196070667E-2</v>
      </c>
      <c r="BH57" s="254">
        <v>7.4007001200636191E-2</v>
      </c>
      <c r="BI57" s="254">
        <v>7.1199338322201156E-2</v>
      </c>
      <c r="BJ57" s="254">
        <v>7.1199338322201156E-2</v>
      </c>
      <c r="BK57" s="254">
        <v>7.1199338322201156E-2</v>
      </c>
      <c r="BL57" s="254">
        <v>7.1199338322201156E-2</v>
      </c>
      <c r="BM57" s="254">
        <v>7.1199338322201156E-2</v>
      </c>
      <c r="BN57" s="254">
        <v>7.1199338322201156E-2</v>
      </c>
      <c r="BO57" s="254">
        <v>7.1199338322201156E-2</v>
      </c>
      <c r="BP57" s="254">
        <v>7.1199338322201156E-2</v>
      </c>
      <c r="BQ57" s="254">
        <v>6.8407914828527261E-2</v>
      </c>
      <c r="BR57" s="254">
        <v>6.8407914828527261E-2</v>
      </c>
      <c r="BS57" s="254">
        <v>6.8407914828527261E-2</v>
      </c>
      <c r="BT57" s="254">
        <v>6.8407914828527261E-2</v>
      </c>
      <c r="BU57" s="254">
        <v>6.5615659437662455E-2</v>
      </c>
      <c r="BV57" s="254">
        <v>6.5615659437662455E-2</v>
      </c>
      <c r="BW57" s="254">
        <v>6.5615659437662455E-2</v>
      </c>
      <c r="BX57" s="254">
        <v>6.5615659437662455E-2</v>
      </c>
      <c r="BY57" s="254">
        <v>7.1199338322201156E-2</v>
      </c>
      <c r="BZ57" s="254">
        <v>6.6937013034252146E-2</v>
      </c>
      <c r="CA57" s="254">
        <v>6.5615659437662455E-2</v>
      </c>
      <c r="CB57" s="254">
        <v>8.3989913356775636E-2</v>
      </c>
      <c r="CC57" s="254">
        <v>7.5793104821782142E-2</v>
      </c>
      <c r="CD57" s="254">
        <v>7.5793104821782142E-2</v>
      </c>
      <c r="CE57" s="254">
        <v>7.5793104821782142E-2</v>
      </c>
      <c r="CF57" s="254">
        <v>7.5793104821782142E-2</v>
      </c>
      <c r="CG57" s="254">
        <v>7.1596609503491004E-2</v>
      </c>
      <c r="CH57" s="254">
        <v>8.0059396699114105E-2</v>
      </c>
      <c r="CI57" s="254">
        <v>7.7913904682900492E-2</v>
      </c>
      <c r="CJ57" s="254">
        <v>7.7913904682900492E-2</v>
      </c>
      <c r="CK57" s="254">
        <v>8.0438714593232596E-2</v>
      </c>
      <c r="CL57" s="254">
        <v>7.5793104821782142E-2</v>
      </c>
      <c r="CM57" s="254">
        <v>7.3689630922800786E-2</v>
      </c>
      <c r="CN57" s="254">
        <v>7.8340744874341617E-2</v>
      </c>
      <c r="CO57" s="254">
        <v>7.5793104821782142E-2</v>
      </c>
      <c r="CP57" s="254">
        <v>7.1596609503491004E-2</v>
      </c>
      <c r="CQ57" s="254">
        <v>7.2281438609848703E-2</v>
      </c>
      <c r="CR57" s="254">
        <v>6.888197696477949E-2</v>
      </c>
      <c r="CS57" s="254">
        <v>6.723546884716014E-2</v>
      </c>
      <c r="CT57" s="254">
        <v>7.21646750625764E-2</v>
      </c>
      <c r="CU57" s="254">
        <v>7.4175989049159563E-2</v>
      </c>
      <c r="CV57" s="254">
        <v>7.2138199114448076E-2</v>
      </c>
      <c r="CW57" s="254">
        <v>7.1753624156884133E-2</v>
      </c>
      <c r="CX57" s="254">
        <v>7.4789128484840317E-2</v>
      </c>
      <c r="CY57" s="254">
        <v>7.1946792830786643E-2</v>
      </c>
      <c r="CZ57" s="254">
        <v>7.1946792830786643E-2</v>
      </c>
      <c r="DA57" s="254">
        <v>7.1946792830786643E-2</v>
      </c>
      <c r="DB57" s="254">
        <v>7.3462789103728054E-2</v>
      </c>
      <c r="DC57" s="254">
        <v>7.5698531756293708E-2</v>
      </c>
      <c r="DD57" s="254">
        <v>7.3462789103728054E-2</v>
      </c>
      <c r="DE57" s="254">
        <v>7.5542865591881503E-2</v>
      </c>
      <c r="DF57" s="254">
        <v>7.2701216524728718E-2</v>
      </c>
      <c r="DG57" s="254">
        <v>7.0636399254224269E-2</v>
      </c>
      <c r="DH57" s="254">
        <v>7.4231782594393669E-2</v>
      </c>
      <c r="DI57" s="254">
        <v>7.2701216524728718E-2</v>
      </c>
      <c r="DJ57" s="254">
        <v>7.3462789103728054E-2</v>
      </c>
      <c r="DK57" s="254">
        <v>7.4231782594393669E-2</v>
      </c>
      <c r="DL57" s="254">
        <v>7.2701216524728718E-2</v>
      </c>
      <c r="DM57" s="254">
        <v>7.9245189231140989E-2</v>
      </c>
      <c r="DN57" s="254">
        <v>7.1946792830786643E-2</v>
      </c>
      <c r="DO57" s="254">
        <v>6.8572911139293646E-2</v>
      </c>
      <c r="DP57" s="254">
        <v>6.9300722958158145E-2</v>
      </c>
      <c r="DQ57" s="254">
        <v>6.4628197507987872E-2</v>
      </c>
      <c r="DR57" s="254">
        <v>6.4628197507987872E-2</v>
      </c>
      <c r="DS57" s="254">
        <v>7.1765109237490909E-2</v>
      </c>
      <c r="DT57" s="254">
        <v>6.9022903530052693E-2</v>
      </c>
      <c r="DU57" s="254">
        <v>7.0600814054915251E-2</v>
      </c>
      <c r="DV57" s="254">
        <v>7.0960202109827009E-2</v>
      </c>
      <c r="DW57" s="254">
        <v>7.0960202109827009E-2</v>
      </c>
      <c r="DX57" s="254">
        <v>7.1020020280151419E-2</v>
      </c>
      <c r="DY57" s="254">
        <v>7.8645136178086439E-2</v>
      </c>
      <c r="DZ57" s="254">
        <v>7.5533380942899297E-2</v>
      </c>
      <c r="EA57" s="254">
        <v>7.5408371568167931E-2</v>
      </c>
      <c r="EB57" s="254">
        <v>7.3601895781373772E-2</v>
      </c>
      <c r="EC57" s="254">
        <v>7.4007001200636191E-2</v>
      </c>
      <c r="ED57" s="254">
        <v>7.2692890455512638E-2</v>
      </c>
      <c r="EE57" s="254">
        <v>7.4007001200636191E-2</v>
      </c>
      <c r="EF57" s="254">
        <v>7.2881039954848292E-2</v>
      </c>
      <c r="EG57" s="254">
        <v>7.1199338322201156E-2</v>
      </c>
      <c r="EH57" s="254">
        <v>7.3823018926115758E-2</v>
      </c>
      <c r="EI57" s="254">
        <v>7.1199338322201156E-2</v>
      </c>
      <c r="EJ57" s="254">
        <v>7.1199338322201156E-2</v>
      </c>
      <c r="EK57" s="254">
        <v>7.1199338322201156E-2</v>
      </c>
      <c r="EL57" s="254">
        <v>7.1199338322201156E-2</v>
      </c>
      <c r="EM57" s="254">
        <v>7.1199338322201156E-2</v>
      </c>
      <c r="EN57" s="254">
        <v>7.1199338322201156E-2</v>
      </c>
      <c r="EO57" s="254">
        <v>7.1199338322201156E-2</v>
      </c>
      <c r="EP57" s="254">
        <v>7.1199338322201156E-2</v>
      </c>
      <c r="EQ57" s="254">
        <v>7.1199338322201156E-2</v>
      </c>
      <c r="ER57" s="254">
        <v>7.1199338322201156E-2</v>
      </c>
      <c r="ES57" s="254">
        <v>7.1199338322201156E-2</v>
      </c>
      <c r="ET57" s="254">
        <v>7.1199338322201156E-2</v>
      </c>
      <c r="EU57" s="254">
        <v>7.1199338322201156E-2</v>
      </c>
      <c r="EV57" s="254">
        <v>7.1199338322201156E-2</v>
      </c>
      <c r="EW57" s="254">
        <v>7.1199338322201156E-2</v>
      </c>
      <c r="EX57" s="254">
        <v>7.1199338322201156E-2</v>
      </c>
      <c r="EY57" s="254">
        <v>7.2512881606569879E-2</v>
      </c>
      <c r="EZ57" s="254">
        <v>7.1199338322201156E-2</v>
      </c>
      <c r="FA57" s="254">
        <v>7.1199338322201156E-2</v>
      </c>
      <c r="FB57" s="254">
        <v>7.1199338322201156E-2</v>
      </c>
      <c r="FC57" s="254">
        <v>7.1199338322201156E-2</v>
      </c>
      <c r="FD57" s="254">
        <v>7.1199338322201156E-2</v>
      </c>
      <c r="FE57" s="254">
        <v>7.1199338322201156E-2</v>
      </c>
      <c r="FF57" s="254">
        <v>7.1199338322201156E-2</v>
      </c>
      <c r="FG57" s="254">
        <v>7.1199338322201156E-2</v>
      </c>
      <c r="FH57" s="254">
        <v>7.1199338322201156E-2</v>
      </c>
      <c r="FI57" s="254">
        <v>7.1199338322201156E-2</v>
      </c>
      <c r="FJ57" s="254">
        <v>7.172516514732985E-2</v>
      </c>
      <c r="FK57" s="254">
        <v>7.1199338322201156E-2</v>
      </c>
      <c r="FL57" s="254">
        <v>7.1199338322201156E-2</v>
      </c>
      <c r="FM57" s="254">
        <v>7.1199338322201156E-2</v>
      </c>
      <c r="FN57" s="254">
        <v>7.1199338322201156E-2</v>
      </c>
      <c r="FO57" s="254">
        <v>6.9524471650843633E-2</v>
      </c>
      <c r="FP57" s="254">
        <v>6.8407914828527261E-2</v>
      </c>
      <c r="FQ57" s="254">
        <v>6.8407914828527261E-2</v>
      </c>
      <c r="FR57" s="254">
        <v>6.8407914828527261E-2</v>
      </c>
      <c r="FS57" s="254">
        <v>6.8407914828527261E-2</v>
      </c>
      <c r="FT57" s="254">
        <v>6.8407914828527261E-2</v>
      </c>
      <c r="FU57" s="254">
        <v>6.8407914828527261E-2</v>
      </c>
      <c r="FV57" s="254">
        <v>6.8407914828527261E-2</v>
      </c>
      <c r="FW57" s="254">
        <v>6.8407914828527261E-2</v>
      </c>
      <c r="FX57" s="254">
        <v>6.8407914828527261E-2</v>
      </c>
      <c r="FY57" s="254">
        <v>6.7087055305769416E-2</v>
      </c>
      <c r="FZ57" s="254">
        <v>6.9725339401130126E-2</v>
      </c>
      <c r="GA57" s="254">
        <v>6.2965177447483978E-2</v>
      </c>
      <c r="GB57" s="254">
        <v>7.4214096196070667E-2</v>
      </c>
      <c r="GC57" s="254">
        <v>7.4214096196070667E-2</v>
      </c>
      <c r="GD57" s="254">
        <v>7.4214096196070667E-2</v>
      </c>
      <c r="GE57" s="254">
        <v>7.4007001200636191E-2</v>
      </c>
      <c r="GF57" s="254">
        <v>7.4007001200636191E-2</v>
      </c>
      <c r="GG57" s="254">
        <v>7.1199338322201156E-2</v>
      </c>
      <c r="GH57" s="254">
        <v>7.1199338322201156E-2</v>
      </c>
      <c r="GI57" s="254">
        <v>7.1199338322201156E-2</v>
      </c>
      <c r="GJ57" s="254">
        <v>7.1199338322201156E-2</v>
      </c>
      <c r="GK57" s="254">
        <v>7.1199338322201156E-2</v>
      </c>
      <c r="GL57" s="254">
        <v>7.1199338322201156E-2</v>
      </c>
      <c r="GM57" s="254">
        <v>7.1199338322201156E-2</v>
      </c>
      <c r="GN57" s="254">
        <v>7.1199338322201156E-2</v>
      </c>
      <c r="GO57" s="254">
        <v>7.1199338322201156E-2</v>
      </c>
      <c r="GP57" s="254">
        <v>7.1199338322201156E-2</v>
      </c>
      <c r="GQ57" s="254">
        <v>7.1199338322201156E-2</v>
      </c>
      <c r="GR57" s="254">
        <v>7.1199338322201156E-2</v>
      </c>
      <c r="GS57" s="254">
        <v>7.1199338322201156E-2</v>
      </c>
      <c r="GT57" s="254">
        <v>7.1199338322201156E-2</v>
      </c>
      <c r="GU57" s="254">
        <v>7.1199338322201156E-2</v>
      </c>
      <c r="GV57" s="254">
        <v>7.1199338322201156E-2</v>
      </c>
      <c r="GW57" s="254">
        <v>7.1199338322201156E-2</v>
      </c>
      <c r="GX57" s="254">
        <v>7.1199338322201156E-2</v>
      </c>
      <c r="GY57" s="254">
        <v>7.1199338322201156E-2</v>
      </c>
      <c r="GZ57" s="254">
        <v>7.1199338322201156E-2</v>
      </c>
      <c r="HA57" s="254">
        <v>7.1199338322201156E-2</v>
      </c>
      <c r="HB57" s="254">
        <v>7.1199338322201156E-2</v>
      </c>
      <c r="HC57" s="254">
        <v>6.8407914828527261E-2</v>
      </c>
      <c r="HD57" s="254">
        <v>6.8407914828527261E-2</v>
      </c>
      <c r="HE57" s="254">
        <v>6.8407914828527261E-2</v>
      </c>
      <c r="HF57" s="254">
        <v>7.6850864067076197E-2</v>
      </c>
      <c r="HG57" s="254">
        <v>7.1199338322201156E-2</v>
      </c>
      <c r="HH57" s="254">
        <v>7.1199338322201156E-2</v>
      </c>
      <c r="HI57" s="254">
        <v>6.5615659437662455E-2</v>
      </c>
      <c r="HJ57" s="254">
        <v>6.8407914828527261E-2</v>
      </c>
      <c r="HK57" s="254">
        <v>8.0622384837305994E-2</v>
      </c>
      <c r="HL57" s="254">
        <v>7.7984240387407588E-2</v>
      </c>
      <c r="HM57" s="254">
        <v>7.5881373067979041E-2</v>
      </c>
      <c r="HN57" s="254">
        <v>7.5045016763730654E-2</v>
      </c>
      <c r="HO57" s="254">
        <v>8.1298229935884647E-2</v>
      </c>
      <c r="HP57" s="254">
        <v>7.4887455378892742E-2</v>
      </c>
      <c r="HQ57" s="254">
        <v>7.1847497566222218E-2</v>
      </c>
      <c r="HR57" s="254">
        <v>6.7729178930251877E-2</v>
      </c>
      <c r="HS57" s="254">
        <v>7.29232506156412E-2</v>
      </c>
      <c r="HT57" s="254">
        <v>8.2769981756846578E-2</v>
      </c>
      <c r="HU57" s="254">
        <v>8.1992454774769019E-2</v>
      </c>
      <c r="HV57" s="254">
        <v>8.0029701139048726E-2</v>
      </c>
      <c r="HW57" s="254">
        <v>7.8769924480052822E-2</v>
      </c>
      <c r="HX57" s="254">
        <v>7.7913904682900492E-2</v>
      </c>
      <c r="HY57" s="254">
        <v>7.5793104821782142E-2</v>
      </c>
      <c r="HZ57" s="254">
        <v>7.5793104821782142E-2</v>
      </c>
      <c r="IA57" s="254">
        <v>7.5793104821782142E-2</v>
      </c>
      <c r="IB57" s="254">
        <v>7.5793104821782142E-2</v>
      </c>
      <c r="IC57" s="254">
        <v>7.3689630922800786E-2</v>
      </c>
      <c r="ID57" s="254">
        <v>7.1596609503491004E-2</v>
      </c>
      <c r="IE57" s="254">
        <v>7.1596609503491004E-2</v>
      </c>
      <c r="IF57" s="254">
        <v>7.7913904682900492E-2</v>
      </c>
      <c r="IG57" s="254">
        <v>7.7913904682900492E-2</v>
      </c>
      <c r="IH57" s="254">
        <v>7.7913904682900492E-2</v>
      </c>
      <c r="II57" s="254">
        <v>7.5793104821782142E-2</v>
      </c>
      <c r="IJ57" s="254">
        <v>7.5793104821782142E-2</v>
      </c>
      <c r="IK57" s="254">
        <v>7.3689630922800786E-2</v>
      </c>
      <c r="IL57" s="254">
        <v>7.1596609503491004E-2</v>
      </c>
      <c r="IM57" s="254">
        <v>8.0059396699114105E-2</v>
      </c>
      <c r="IN57" s="254">
        <v>7.3976123973912511E-2</v>
      </c>
      <c r="IO57" s="254">
        <v>7.7179334007468903E-2</v>
      </c>
      <c r="IP57" s="254">
        <v>7.0386247033525029E-2</v>
      </c>
      <c r="IQ57" s="254">
        <v>6.6555986350499419E-2</v>
      </c>
      <c r="IR57" s="254">
        <v>7.3492050285874022E-2</v>
      </c>
      <c r="IS57" s="254">
        <v>7.3462789103728054E-2</v>
      </c>
      <c r="IT57" s="254">
        <v>7.4007001200636191E-2</v>
      </c>
      <c r="IU57" s="254">
        <v>7.1199338322201156E-2</v>
      </c>
      <c r="IV57" s="254">
        <v>6.5615659437662455E-2</v>
      </c>
      <c r="IW57" s="254">
        <v>7.29232506156412E-2</v>
      </c>
      <c r="IX57" s="254">
        <v>7.7913904682900492E-2</v>
      </c>
      <c r="IY57" s="254">
        <v>7.4007001200636191E-2</v>
      </c>
      <c r="IZ57" s="254">
        <v>7.1199338322201156E-2</v>
      </c>
      <c r="JA57" s="254">
        <v>7.1199338322201156E-2</v>
      </c>
      <c r="JB57" s="254">
        <v>7.3823018926115758E-2</v>
      </c>
      <c r="JC57" s="254">
        <v>6.8096767557745519E-2</v>
      </c>
      <c r="JD57" s="254">
        <v>7.5793104821782142E-2</v>
      </c>
      <c r="JE57" s="254">
        <v>7.5793104821782142E-2</v>
      </c>
      <c r="JF57" s="254">
        <v>8.2212294779048456E-2</v>
      </c>
      <c r="JG57" s="254">
        <v>6.8792567733658938E-2</v>
      </c>
      <c r="JH57" s="254">
        <v>7.4231782594393669E-2</v>
      </c>
      <c r="JI57" s="254">
        <v>7.3462789103728054E-2</v>
      </c>
      <c r="JJ57" s="254">
        <v>7.2016297189576139E-2</v>
      </c>
      <c r="JK57" s="254">
        <v>7.0600814054915251E-2</v>
      </c>
      <c r="JL57" s="254">
        <v>7.0000000000000506E-2</v>
      </c>
      <c r="JM57" s="254">
        <v>7.1199338322201156E-2</v>
      </c>
      <c r="JN57" s="254">
        <v>7.1199338322201156E-2</v>
      </c>
      <c r="JO57" s="254">
        <v>7.1199338322201156E-2</v>
      </c>
      <c r="JP57" s="254">
        <v>7.1199338322201156E-2</v>
      </c>
      <c r="JQ57" s="254">
        <v>7.1199338322201156E-2</v>
      </c>
      <c r="JR57" s="254">
        <v>7.1199338322201156E-2</v>
      </c>
      <c r="JS57" s="254">
        <v>7.1199338322201156E-2</v>
      </c>
      <c r="JT57" s="254">
        <v>7.402636892679415E-2</v>
      </c>
      <c r="JU57" s="254">
        <v>7.7208739871132082E-2</v>
      </c>
      <c r="JV57" s="254">
        <v>7.1992140216100342E-2</v>
      </c>
      <c r="JW57" s="254">
        <v>7.6751927533129427E-2</v>
      </c>
      <c r="JX57" s="254">
        <v>7.29232506156412E-2</v>
      </c>
      <c r="JY57" s="254">
        <v>7.4651427600981313E-2</v>
      </c>
      <c r="JZ57" s="254">
        <v>8.0029701139048726E-2</v>
      </c>
      <c r="KA57" s="254">
        <v>8.0029701139048726E-2</v>
      </c>
      <c r="KB57" s="254">
        <v>7.7913904682900492E-2</v>
      </c>
      <c r="KC57" s="254">
        <v>7.7913904682900492E-2</v>
      </c>
      <c r="KD57" s="254">
        <v>7.5793104821782142E-2</v>
      </c>
      <c r="KE57" s="254">
        <v>8.0059396699114105E-2</v>
      </c>
      <c r="KF57" s="254">
        <v>7.2916326835649636E-2</v>
      </c>
      <c r="KG57" s="254">
        <v>7.2916326835649636E-2</v>
      </c>
    </row>
    <row r="58" spans="17:293" x14ac:dyDescent="0.35">
      <c r="Q58" s="255">
        <v>9.2999999999999694E-2</v>
      </c>
      <c r="R58" s="251">
        <f t="shared" si="20"/>
        <v>7.2321266617744281E-2</v>
      </c>
      <c r="S58" s="198"/>
      <c r="T58" s="251">
        <v>7.4702404969190755E-2</v>
      </c>
      <c r="V58" s="251">
        <f t="shared" si="21"/>
        <v>-2.381138351446474E-3</v>
      </c>
      <c r="Z58" s="253">
        <v>9.2999999999999694E-2</v>
      </c>
      <c r="AA58" s="254">
        <v>7.3300516881942723E-2</v>
      </c>
      <c r="AB58" s="254">
        <v>7.2162043970398715E-2</v>
      </c>
      <c r="AC58" s="254">
        <v>7.3238902001140804E-2</v>
      </c>
      <c r="AD58" s="254">
        <v>7.3719004716668035E-2</v>
      </c>
      <c r="AE58" s="254">
        <v>7.448062476986772E-2</v>
      </c>
      <c r="AF58" s="254">
        <v>7.3719004716668035E-2</v>
      </c>
      <c r="AG58" s="254">
        <v>7.0170434043852037E-2</v>
      </c>
      <c r="AH58" s="254">
        <v>7.4053869571278907E-2</v>
      </c>
      <c r="AI58" s="254">
        <v>6.2877904439724297E-2</v>
      </c>
      <c r="AJ58" s="254">
        <v>6.2877904439724297E-2</v>
      </c>
      <c r="AK58" s="254">
        <v>7.1776499806719629E-2</v>
      </c>
      <c r="AL58" s="254">
        <v>7.1776499806719629E-2</v>
      </c>
      <c r="AM58" s="254">
        <v>7.0000000000000506E-2</v>
      </c>
      <c r="AN58" s="254">
        <v>6.6644810189668169E-2</v>
      </c>
      <c r="AO58" s="254">
        <v>7.5230617890891027E-2</v>
      </c>
      <c r="AP58" s="254">
        <v>7.2217503056090537E-2</v>
      </c>
      <c r="AQ58" s="254">
        <v>7.2217503056090537E-2</v>
      </c>
      <c r="AR58" s="254">
        <v>7.2217503056090537E-2</v>
      </c>
      <c r="AS58" s="254">
        <v>7.2217503056090537E-2</v>
      </c>
      <c r="AT58" s="254">
        <v>7.2217503056090537E-2</v>
      </c>
      <c r="AU58" s="254">
        <v>7.2217503056090537E-2</v>
      </c>
      <c r="AV58" s="254">
        <v>7.2217503056090537E-2</v>
      </c>
      <c r="AW58" s="254">
        <v>7.2217503056090537E-2</v>
      </c>
      <c r="AX58" s="254">
        <v>7.2217503056090537E-2</v>
      </c>
      <c r="AY58" s="254">
        <v>7.2217503056090537E-2</v>
      </c>
      <c r="AZ58" s="254">
        <v>7.3527265204599512E-2</v>
      </c>
      <c r="BA58" s="254">
        <v>7.2217503056090537E-2</v>
      </c>
      <c r="BB58" s="254">
        <v>6.9431539173983703E-2</v>
      </c>
      <c r="BC58" s="254">
        <v>6.9431539173983703E-2</v>
      </c>
      <c r="BD58" s="254">
        <v>6.8316992052291914E-2</v>
      </c>
      <c r="BE58" s="254">
        <v>6.6644810189668169E-2</v>
      </c>
      <c r="BF58" s="254">
        <v>6.6644810189668169E-2</v>
      </c>
      <c r="BG58" s="254">
        <v>7.5230617890891027E-2</v>
      </c>
      <c r="BH58" s="254">
        <v>7.5020255690171345E-2</v>
      </c>
      <c r="BI58" s="254">
        <v>7.2217503056090537E-2</v>
      </c>
      <c r="BJ58" s="254">
        <v>7.2217503056090537E-2</v>
      </c>
      <c r="BK58" s="254">
        <v>7.2217503056090537E-2</v>
      </c>
      <c r="BL58" s="254">
        <v>7.2217503056090537E-2</v>
      </c>
      <c r="BM58" s="254">
        <v>7.2217503056090537E-2</v>
      </c>
      <c r="BN58" s="254">
        <v>7.2217503056090537E-2</v>
      </c>
      <c r="BO58" s="254">
        <v>7.2217503056090537E-2</v>
      </c>
      <c r="BP58" s="254">
        <v>7.2217503056090537E-2</v>
      </c>
      <c r="BQ58" s="254">
        <v>6.9431539173983703E-2</v>
      </c>
      <c r="BR58" s="254">
        <v>6.9431539173983703E-2</v>
      </c>
      <c r="BS58" s="254">
        <v>6.9431539173983703E-2</v>
      </c>
      <c r="BT58" s="254">
        <v>6.9431539173983703E-2</v>
      </c>
      <c r="BU58" s="254">
        <v>6.6644810189668169E-2</v>
      </c>
      <c r="BV58" s="254">
        <v>6.6644810189668169E-2</v>
      </c>
      <c r="BW58" s="254">
        <v>6.6644810189668169E-2</v>
      </c>
      <c r="BX58" s="254">
        <v>6.6644810189668169E-2</v>
      </c>
      <c r="BY58" s="254">
        <v>7.2217503056090537E-2</v>
      </c>
      <c r="BZ58" s="254">
        <v>6.7962316911986953E-2</v>
      </c>
      <c r="CA58" s="254">
        <v>6.6644810189668169E-2</v>
      </c>
      <c r="CB58" s="254">
        <v>8.4947888431728513E-2</v>
      </c>
      <c r="CC58" s="254">
        <v>7.6811968310765533E-2</v>
      </c>
      <c r="CD58" s="254">
        <v>7.6811968310765533E-2</v>
      </c>
      <c r="CE58" s="254">
        <v>7.6811968310765533E-2</v>
      </c>
      <c r="CF58" s="254">
        <v>7.6811968310765533E-2</v>
      </c>
      <c r="CG58" s="254">
        <v>7.2623620565166025E-2</v>
      </c>
      <c r="CH58" s="254">
        <v>8.1071847014291709E-2</v>
      </c>
      <c r="CI58" s="254">
        <v>7.8929300669563718E-2</v>
      </c>
      <c r="CJ58" s="254">
        <v>7.8929300669563718E-2</v>
      </c>
      <c r="CK58" s="254">
        <v>8.1447780468608455E-2</v>
      </c>
      <c r="CL58" s="254">
        <v>7.6811968310765533E-2</v>
      </c>
      <c r="CM58" s="254">
        <v>7.4712401035811338E-2</v>
      </c>
      <c r="CN58" s="254">
        <v>7.9355506820381061E-2</v>
      </c>
      <c r="CO58" s="254">
        <v>7.6811968310765533E-2</v>
      </c>
      <c r="CP58" s="254">
        <v>7.2623620565166025E-2</v>
      </c>
      <c r="CQ58" s="254">
        <v>7.3300516881942723E-2</v>
      </c>
      <c r="CR58" s="254">
        <v>6.9902504352933326E-2</v>
      </c>
      <c r="CS58" s="254">
        <v>6.7768237203475579E-2</v>
      </c>
      <c r="CT58" s="254">
        <v>7.2982211908677819E-2</v>
      </c>
      <c r="CU58" s="254">
        <v>7.4894320678714044E-2</v>
      </c>
      <c r="CV58" s="254">
        <v>7.2653456655971116E-2</v>
      </c>
      <c r="CW58" s="254">
        <v>7.2753861892318472E-2</v>
      </c>
      <c r="CX58" s="254">
        <v>7.5803983181787382E-2</v>
      </c>
      <c r="CY58" s="254">
        <v>7.2964688251940579E-2</v>
      </c>
      <c r="CZ58" s="254">
        <v>7.2964688251940579E-2</v>
      </c>
      <c r="DA58" s="254">
        <v>7.2964688251940579E-2</v>
      </c>
      <c r="DB58" s="254">
        <v>7.448062476986772E-2</v>
      </c>
      <c r="DC58" s="254">
        <v>7.6712226329344935E-2</v>
      </c>
      <c r="DD58" s="254">
        <v>7.448062476986772E-2</v>
      </c>
      <c r="DE58" s="254">
        <v>7.6556482152170036E-2</v>
      </c>
      <c r="DF58" s="254">
        <v>7.3719004716668035E-2</v>
      </c>
      <c r="DG58" s="254">
        <v>7.165887640646984E-2</v>
      </c>
      <c r="DH58" s="254">
        <v>7.5249816132377578E-2</v>
      </c>
      <c r="DI58" s="254">
        <v>7.3719004716668035E-2</v>
      </c>
      <c r="DJ58" s="254">
        <v>7.448062476986772E-2</v>
      </c>
      <c r="DK58" s="254">
        <v>7.5249816132377578E-2</v>
      </c>
      <c r="DL58" s="254">
        <v>7.3719004716668035E-2</v>
      </c>
      <c r="DM58" s="254">
        <v>8.0256685606723499E-2</v>
      </c>
      <c r="DN58" s="254">
        <v>7.2964688251940579E-2</v>
      </c>
      <c r="DO58" s="254">
        <v>6.9600270020439226E-2</v>
      </c>
      <c r="DP58" s="254">
        <v>7.0320511940324959E-2</v>
      </c>
      <c r="DQ58" s="254">
        <v>6.5655172814010676E-2</v>
      </c>
      <c r="DR58" s="254">
        <v>6.5655172814010676E-2</v>
      </c>
      <c r="DS58" s="254">
        <v>7.2590247793904217E-2</v>
      </c>
      <c r="DT58" s="254">
        <v>6.984939623048847E-2</v>
      </c>
      <c r="DU58" s="254">
        <v>7.1112666282396209E-2</v>
      </c>
      <c r="DV58" s="254">
        <v>7.1776499806719629E-2</v>
      </c>
      <c r="DW58" s="254">
        <v>7.1776499806719629E-2</v>
      </c>
      <c r="DX58" s="254">
        <v>7.1886866614438549E-2</v>
      </c>
      <c r="DY58" s="254">
        <v>7.9641310483014705E-2</v>
      </c>
      <c r="DZ58" s="254">
        <v>7.6546252955758121E-2</v>
      </c>
      <c r="EA58" s="254">
        <v>7.6404442984083998E-2</v>
      </c>
      <c r="EB58" s="254">
        <v>7.4618532580747576E-2</v>
      </c>
      <c r="EC58" s="254">
        <v>7.5020255690171345E-2</v>
      </c>
      <c r="ED58" s="254">
        <v>7.3709907578114464E-2</v>
      </c>
      <c r="EE58" s="254">
        <v>7.5020255690171345E-2</v>
      </c>
      <c r="EF58" s="254">
        <v>7.3896174019623562E-2</v>
      </c>
      <c r="EG58" s="254">
        <v>7.2217503056090537E-2</v>
      </c>
      <c r="EH58" s="254">
        <v>7.4833642997564898E-2</v>
      </c>
      <c r="EI58" s="254">
        <v>7.2217503056090537E-2</v>
      </c>
      <c r="EJ58" s="254">
        <v>7.2217503056090537E-2</v>
      </c>
      <c r="EK58" s="254">
        <v>7.2217503056090537E-2</v>
      </c>
      <c r="EL58" s="254">
        <v>7.2217503056090537E-2</v>
      </c>
      <c r="EM58" s="254">
        <v>7.2217503056090537E-2</v>
      </c>
      <c r="EN58" s="254">
        <v>7.2217503056090537E-2</v>
      </c>
      <c r="EO58" s="254">
        <v>7.2217503056090537E-2</v>
      </c>
      <c r="EP58" s="254">
        <v>7.2217503056090537E-2</v>
      </c>
      <c r="EQ58" s="254">
        <v>7.2217503056090537E-2</v>
      </c>
      <c r="ER58" s="254">
        <v>7.2217503056090537E-2</v>
      </c>
      <c r="ES58" s="254">
        <v>7.2217503056090537E-2</v>
      </c>
      <c r="ET58" s="254">
        <v>7.2217503056090537E-2</v>
      </c>
      <c r="EU58" s="254">
        <v>7.2217503056090537E-2</v>
      </c>
      <c r="EV58" s="254">
        <v>7.2217503056090537E-2</v>
      </c>
      <c r="EW58" s="254">
        <v>7.2217503056090537E-2</v>
      </c>
      <c r="EX58" s="254">
        <v>7.2217503056090537E-2</v>
      </c>
      <c r="EY58" s="254">
        <v>7.3527265204599512E-2</v>
      </c>
      <c r="EZ58" s="254">
        <v>7.2217503056090537E-2</v>
      </c>
      <c r="FA58" s="254">
        <v>7.2217503056090537E-2</v>
      </c>
      <c r="FB58" s="254">
        <v>7.2217503056090537E-2</v>
      </c>
      <c r="FC58" s="254">
        <v>7.2217503056090537E-2</v>
      </c>
      <c r="FD58" s="254">
        <v>7.2217503056090537E-2</v>
      </c>
      <c r="FE58" s="254">
        <v>7.2217503056090537E-2</v>
      </c>
      <c r="FF58" s="254">
        <v>7.2217503056090537E-2</v>
      </c>
      <c r="FG58" s="254">
        <v>7.2217503056090537E-2</v>
      </c>
      <c r="FH58" s="254">
        <v>7.2217503056090537E-2</v>
      </c>
      <c r="FI58" s="254">
        <v>7.2217503056090537E-2</v>
      </c>
      <c r="FJ58" s="254">
        <v>7.2741814826291495E-2</v>
      </c>
      <c r="FK58" s="254">
        <v>7.2217503056090537E-2</v>
      </c>
      <c r="FL58" s="254">
        <v>7.2217503056090537E-2</v>
      </c>
      <c r="FM58" s="254">
        <v>7.2217503056090537E-2</v>
      </c>
      <c r="FN58" s="254">
        <v>7.2217503056090537E-2</v>
      </c>
      <c r="FO58" s="254">
        <v>7.0545900776685544E-2</v>
      </c>
      <c r="FP58" s="254">
        <v>6.9431539173983703E-2</v>
      </c>
      <c r="FQ58" s="254">
        <v>6.9431539173983703E-2</v>
      </c>
      <c r="FR58" s="254">
        <v>6.9431539173983703E-2</v>
      </c>
      <c r="FS58" s="254">
        <v>6.9431539173983703E-2</v>
      </c>
      <c r="FT58" s="254">
        <v>6.9431539173983703E-2</v>
      </c>
      <c r="FU58" s="254">
        <v>6.9431539173983703E-2</v>
      </c>
      <c r="FV58" s="254">
        <v>6.9431539173983703E-2</v>
      </c>
      <c r="FW58" s="254">
        <v>6.9431539173983703E-2</v>
      </c>
      <c r="FX58" s="254">
        <v>6.9431539173983703E-2</v>
      </c>
      <c r="FY58" s="254">
        <v>6.8114515392188713E-2</v>
      </c>
      <c r="FZ58" s="254">
        <v>7.074514990088665E-2</v>
      </c>
      <c r="GA58" s="254">
        <v>6.3970398868809619E-2</v>
      </c>
      <c r="GB58" s="254">
        <v>7.5230617890891027E-2</v>
      </c>
      <c r="GC58" s="254">
        <v>7.5230617890891027E-2</v>
      </c>
      <c r="GD58" s="254">
        <v>7.5230617890891027E-2</v>
      </c>
      <c r="GE58" s="254">
        <v>7.5020255690171345E-2</v>
      </c>
      <c r="GF58" s="254">
        <v>7.5020255690171345E-2</v>
      </c>
      <c r="GG58" s="254">
        <v>7.2217503056090537E-2</v>
      </c>
      <c r="GH58" s="254">
        <v>7.2217503056090537E-2</v>
      </c>
      <c r="GI58" s="254">
        <v>7.2217503056090537E-2</v>
      </c>
      <c r="GJ58" s="254">
        <v>7.2217503056090537E-2</v>
      </c>
      <c r="GK58" s="254">
        <v>7.2217503056090537E-2</v>
      </c>
      <c r="GL58" s="254">
        <v>7.2217503056090537E-2</v>
      </c>
      <c r="GM58" s="254">
        <v>7.2217503056090537E-2</v>
      </c>
      <c r="GN58" s="254">
        <v>7.2217503056090537E-2</v>
      </c>
      <c r="GO58" s="254">
        <v>7.2217503056090537E-2</v>
      </c>
      <c r="GP58" s="254">
        <v>7.2217503056090537E-2</v>
      </c>
      <c r="GQ58" s="254">
        <v>7.2217503056090537E-2</v>
      </c>
      <c r="GR58" s="254">
        <v>7.2217503056090537E-2</v>
      </c>
      <c r="GS58" s="254">
        <v>7.2217503056090537E-2</v>
      </c>
      <c r="GT58" s="254">
        <v>7.2217503056090537E-2</v>
      </c>
      <c r="GU58" s="254">
        <v>7.2217503056090537E-2</v>
      </c>
      <c r="GV58" s="254">
        <v>7.2217503056090537E-2</v>
      </c>
      <c r="GW58" s="254">
        <v>7.2217503056090537E-2</v>
      </c>
      <c r="GX58" s="254">
        <v>7.2217503056090537E-2</v>
      </c>
      <c r="GY58" s="254">
        <v>7.2217503056090537E-2</v>
      </c>
      <c r="GZ58" s="254">
        <v>7.2217503056090537E-2</v>
      </c>
      <c r="HA58" s="254">
        <v>7.2217503056090537E-2</v>
      </c>
      <c r="HB58" s="254">
        <v>7.2217503056090537E-2</v>
      </c>
      <c r="HC58" s="254">
        <v>6.9431539173983703E-2</v>
      </c>
      <c r="HD58" s="254">
        <v>6.9431539173983703E-2</v>
      </c>
      <c r="HE58" s="254">
        <v>6.9431539173983703E-2</v>
      </c>
      <c r="HF58" s="254">
        <v>7.7860138841556292E-2</v>
      </c>
      <c r="HG58" s="254">
        <v>7.2217503056090537E-2</v>
      </c>
      <c r="HH58" s="254">
        <v>7.2217503056090537E-2</v>
      </c>
      <c r="HI58" s="254">
        <v>6.6644810189668169E-2</v>
      </c>
      <c r="HJ58" s="254">
        <v>6.9431539173983703E-2</v>
      </c>
      <c r="HK58" s="254">
        <v>8.1481157097836654E-2</v>
      </c>
      <c r="HL58" s="254">
        <v>7.8994810229303658E-2</v>
      </c>
      <c r="HM58" s="254">
        <v>7.6895605496346109E-2</v>
      </c>
      <c r="HN58" s="254">
        <v>7.60608388222479E-2</v>
      </c>
      <c r="HO58" s="254">
        <v>8.2104441600528544E-2</v>
      </c>
      <c r="HP58" s="254">
        <v>7.5901516386353229E-2</v>
      </c>
      <c r="HQ58" s="254">
        <v>7.2866372218134856E-2</v>
      </c>
      <c r="HR58" s="254">
        <v>6.8757978107548912E-2</v>
      </c>
      <c r="HS58" s="254">
        <v>7.3442906745156966E-2</v>
      </c>
      <c r="HT58" s="254">
        <v>8.3679593845062517E-2</v>
      </c>
      <c r="HU58" s="254">
        <v>8.290261820687439E-2</v>
      </c>
      <c r="HV58" s="254">
        <v>8.053683207984963E-2</v>
      </c>
      <c r="HW58" s="254">
        <v>7.9784103854104726E-2</v>
      </c>
      <c r="HX58" s="254">
        <v>7.8929300669563718E-2</v>
      </c>
      <c r="HY58" s="254">
        <v>7.6811968310765533E-2</v>
      </c>
      <c r="HZ58" s="254">
        <v>7.6811968310765533E-2</v>
      </c>
      <c r="IA58" s="254">
        <v>7.6811968310765533E-2</v>
      </c>
      <c r="IB58" s="254">
        <v>7.6811968310765533E-2</v>
      </c>
      <c r="IC58" s="254">
        <v>7.4712401035811338E-2</v>
      </c>
      <c r="ID58" s="254">
        <v>7.2623620565166025E-2</v>
      </c>
      <c r="IE58" s="254">
        <v>7.2623620565166025E-2</v>
      </c>
      <c r="IF58" s="254">
        <v>7.8929300669563718E-2</v>
      </c>
      <c r="IG58" s="254">
        <v>7.8929300669563718E-2</v>
      </c>
      <c r="IH58" s="254">
        <v>7.8929300669563718E-2</v>
      </c>
      <c r="II58" s="254">
        <v>7.6811968310765533E-2</v>
      </c>
      <c r="IJ58" s="254">
        <v>7.6811968310765533E-2</v>
      </c>
      <c r="IK58" s="254">
        <v>7.4712401035811338E-2</v>
      </c>
      <c r="IL58" s="254">
        <v>7.2623620565166025E-2</v>
      </c>
      <c r="IM58" s="254">
        <v>8.1071847014291709E-2</v>
      </c>
      <c r="IN58" s="254">
        <v>7.4972683404138873E-2</v>
      </c>
      <c r="IO58" s="254">
        <v>7.8175723479962489E-2</v>
      </c>
      <c r="IP58" s="254">
        <v>7.1383973209517615E-2</v>
      </c>
      <c r="IQ58" s="254">
        <v>6.7453535996155889E-2</v>
      </c>
      <c r="IR58" s="254">
        <v>7.4489446823993832E-2</v>
      </c>
      <c r="IS58" s="254">
        <v>7.448062476986772E-2</v>
      </c>
      <c r="IT58" s="254">
        <v>7.5020255690171345E-2</v>
      </c>
      <c r="IU58" s="254">
        <v>7.2217503056090537E-2</v>
      </c>
      <c r="IV58" s="254">
        <v>6.6644810189668169E-2</v>
      </c>
      <c r="IW58" s="254">
        <v>7.3442906745156966E-2</v>
      </c>
      <c r="IX58" s="254">
        <v>7.8929300669563718E-2</v>
      </c>
      <c r="IY58" s="254">
        <v>7.5020255690171345E-2</v>
      </c>
      <c r="IZ58" s="254">
        <v>7.2217503056090537E-2</v>
      </c>
      <c r="JA58" s="254">
        <v>7.2217503056090537E-2</v>
      </c>
      <c r="JB58" s="254">
        <v>7.4833642997564898E-2</v>
      </c>
      <c r="JC58" s="254">
        <v>6.8632904084355406E-2</v>
      </c>
      <c r="JD58" s="254">
        <v>7.6811968310765533E-2</v>
      </c>
      <c r="JE58" s="254">
        <v>7.6811968310765533E-2</v>
      </c>
      <c r="JF58" s="254">
        <v>8.322186259453912E-2</v>
      </c>
      <c r="JG58" s="254">
        <v>6.9328015918321606E-2</v>
      </c>
      <c r="JH58" s="254">
        <v>7.5249816132377578E-2</v>
      </c>
      <c r="JI58" s="254">
        <v>7.448062476986772E-2</v>
      </c>
      <c r="JJ58" s="254">
        <v>7.253021858603903E-2</v>
      </c>
      <c r="JK58" s="254">
        <v>7.1112666282396209E-2</v>
      </c>
      <c r="JL58" s="254">
        <v>7.0000000000000506E-2</v>
      </c>
      <c r="JM58" s="254">
        <v>7.2217503056090537E-2</v>
      </c>
      <c r="JN58" s="254">
        <v>7.2217503056090537E-2</v>
      </c>
      <c r="JO58" s="254">
        <v>7.2217503056090537E-2</v>
      </c>
      <c r="JP58" s="254">
        <v>7.2217503056090537E-2</v>
      </c>
      <c r="JQ58" s="254">
        <v>7.2217503056090537E-2</v>
      </c>
      <c r="JR58" s="254">
        <v>7.2217503056090537E-2</v>
      </c>
      <c r="JS58" s="254">
        <v>7.2217503056090537E-2</v>
      </c>
      <c r="JT58" s="254">
        <v>7.4910653304701702E-2</v>
      </c>
      <c r="JU58" s="254">
        <v>7.8084927919741975E-2</v>
      </c>
      <c r="JV58" s="254">
        <v>7.2775731943753197E-2</v>
      </c>
      <c r="JW58" s="254">
        <v>7.7621822311843447E-2</v>
      </c>
      <c r="JX58" s="254">
        <v>7.3442906745156966E-2</v>
      </c>
      <c r="JY58" s="254">
        <v>7.5472972711913E-2</v>
      </c>
      <c r="JZ58" s="254">
        <v>8.053683207984963E-2</v>
      </c>
      <c r="KA58" s="254">
        <v>8.053683207984963E-2</v>
      </c>
      <c r="KB58" s="254">
        <v>7.8929300669563718E-2</v>
      </c>
      <c r="KC58" s="254">
        <v>7.8929300669563718E-2</v>
      </c>
      <c r="KD58" s="254">
        <v>7.6811968310765533E-2</v>
      </c>
      <c r="KE58" s="254">
        <v>8.1071847014291709E-2</v>
      </c>
      <c r="KF58" s="254">
        <v>7.3908356034397604E-2</v>
      </c>
      <c r="KG58" s="254">
        <v>7.3908356034397604E-2</v>
      </c>
    </row>
    <row r="59" spans="17:293" x14ac:dyDescent="0.35">
      <c r="Q59" s="255">
        <v>9.3999999999999695E-2</v>
      </c>
      <c r="R59" s="251">
        <f t="shared" si="20"/>
        <v>7.3312150489206543E-2</v>
      </c>
      <c r="S59" s="198"/>
      <c r="T59" s="251">
        <v>7.556105541124955E-2</v>
      </c>
      <c r="V59" s="251">
        <f t="shared" si="21"/>
        <v>-2.2489049220430074E-3</v>
      </c>
      <c r="Z59" s="253">
        <v>9.3999999999999695E-2</v>
      </c>
      <c r="AA59" s="254">
        <v>7.431949854660358E-2</v>
      </c>
      <c r="AB59" s="254">
        <v>7.2677610846726415E-2</v>
      </c>
      <c r="AC59" s="254">
        <v>7.4259309427444631E-2</v>
      </c>
      <c r="AD59" s="254">
        <v>7.4736699037856402E-2</v>
      </c>
      <c r="AE59" s="254">
        <v>7.5498370658412695E-2</v>
      </c>
      <c r="AF59" s="254">
        <v>7.4736699037856402E-2</v>
      </c>
      <c r="AG59" s="254">
        <v>7.1193480769858652E-2</v>
      </c>
      <c r="AH59" s="254">
        <v>7.5067434523366172E-2</v>
      </c>
      <c r="AI59" s="254">
        <v>6.3910279861856045E-2</v>
      </c>
      <c r="AJ59" s="254">
        <v>6.3910279861856045E-2</v>
      </c>
      <c r="AK59" s="254">
        <v>7.2593761615615593E-2</v>
      </c>
      <c r="AL59" s="254">
        <v>7.2593761615615593E-2</v>
      </c>
      <c r="AM59" s="254">
        <v>7.0000000000000506E-2</v>
      </c>
      <c r="AN59" s="254">
        <v>6.7673806610260234E-2</v>
      </c>
      <c r="AO59" s="254">
        <v>7.6247053253385433E-2</v>
      </c>
      <c r="AP59" s="254">
        <v>7.323556438687473E-2</v>
      </c>
      <c r="AQ59" s="254">
        <v>7.323556438687473E-2</v>
      </c>
      <c r="AR59" s="254">
        <v>7.323556438687473E-2</v>
      </c>
      <c r="AS59" s="254">
        <v>7.323556438687473E-2</v>
      </c>
      <c r="AT59" s="254">
        <v>7.323556438687473E-2</v>
      </c>
      <c r="AU59" s="254">
        <v>7.323556438687473E-2</v>
      </c>
      <c r="AV59" s="254">
        <v>7.323556438687473E-2</v>
      </c>
      <c r="AW59" s="254">
        <v>7.323556438687473E-2</v>
      </c>
      <c r="AX59" s="254">
        <v>7.323556438687473E-2</v>
      </c>
      <c r="AY59" s="254">
        <v>7.323556438687473E-2</v>
      </c>
      <c r="AZ59" s="254">
        <v>7.4541559674690339E-2</v>
      </c>
      <c r="BA59" s="254">
        <v>7.323556438687473E-2</v>
      </c>
      <c r="BB59" s="254">
        <v>7.0455034863744492E-2</v>
      </c>
      <c r="BC59" s="254">
        <v>7.0455034863744492E-2</v>
      </c>
      <c r="BD59" s="254">
        <v>6.9342681496131542E-2</v>
      </c>
      <c r="BE59" s="254">
        <v>6.7673806610260234E-2</v>
      </c>
      <c r="BF59" s="254">
        <v>6.7673806610260234E-2</v>
      </c>
      <c r="BG59" s="254">
        <v>7.6247053253385433E-2</v>
      </c>
      <c r="BH59" s="254">
        <v>7.6033430472640884E-2</v>
      </c>
      <c r="BI59" s="254">
        <v>7.323556438687473E-2</v>
      </c>
      <c r="BJ59" s="254">
        <v>7.323556438687473E-2</v>
      </c>
      <c r="BK59" s="254">
        <v>7.323556438687473E-2</v>
      </c>
      <c r="BL59" s="254">
        <v>7.323556438687473E-2</v>
      </c>
      <c r="BM59" s="254">
        <v>7.323556438687473E-2</v>
      </c>
      <c r="BN59" s="254">
        <v>7.323556438687473E-2</v>
      </c>
      <c r="BO59" s="254">
        <v>7.323556438687473E-2</v>
      </c>
      <c r="BP59" s="254">
        <v>7.323556438687473E-2</v>
      </c>
      <c r="BQ59" s="254">
        <v>7.0455034863744492E-2</v>
      </c>
      <c r="BR59" s="254">
        <v>7.0455034863744492E-2</v>
      </c>
      <c r="BS59" s="254">
        <v>7.0455034863744492E-2</v>
      </c>
      <c r="BT59" s="254">
        <v>7.0455034863744492E-2</v>
      </c>
      <c r="BU59" s="254">
        <v>6.7673806610260234E-2</v>
      </c>
      <c r="BV59" s="254">
        <v>6.7673806610260234E-2</v>
      </c>
      <c r="BW59" s="254">
        <v>6.7673806610260234E-2</v>
      </c>
      <c r="BX59" s="254">
        <v>6.7673806610260234E-2</v>
      </c>
      <c r="BY59" s="254">
        <v>7.323556438687473E-2</v>
      </c>
      <c r="BZ59" s="254">
        <v>6.8987481242478665E-2</v>
      </c>
      <c r="CA59" s="254">
        <v>6.7673806610260234E-2</v>
      </c>
      <c r="CB59" s="254">
        <v>8.5906125206556716E-2</v>
      </c>
      <c r="CC59" s="254">
        <v>7.783075109074189E-2</v>
      </c>
      <c r="CD59" s="254">
        <v>7.783075109074189E-2</v>
      </c>
      <c r="CE59" s="254">
        <v>7.783075109074189E-2</v>
      </c>
      <c r="CF59" s="254">
        <v>7.783075109074189E-2</v>
      </c>
      <c r="CG59" s="254">
        <v>7.3650517373675228E-2</v>
      </c>
      <c r="CH59" s="254">
        <v>8.2084241264369417E-2</v>
      </c>
      <c r="CI59" s="254">
        <v>7.9944629765147379E-2</v>
      </c>
      <c r="CJ59" s="254">
        <v>7.9944629765147379E-2</v>
      </c>
      <c r="CK59" s="254">
        <v>8.245680143488987E-2</v>
      </c>
      <c r="CL59" s="254">
        <v>7.783075109074189E-2</v>
      </c>
      <c r="CM59" s="254">
        <v>7.5735074412396575E-2</v>
      </c>
      <c r="CN59" s="254">
        <v>8.0370204313392035E-2</v>
      </c>
      <c r="CO59" s="254">
        <v>7.783075109074189E-2</v>
      </c>
      <c r="CP59" s="254">
        <v>7.3650517373675228E-2</v>
      </c>
      <c r="CQ59" s="254">
        <v>7.431949854660358E-2</v>
      </c>
      <c r="CR59" s="254">
        <v>7.0738762142718459E-2</v>
      </c>
      <c r="CS59" s="254">
        <v>6.8302631436513384E-2</v>
      </c>
      <c r="CT59" s="254">
        <v>7.3800713258681094E-2</v>
      </c>
      <c r="CU59" s="254">
        <v>7.5613953888774121E-2</v>
      </c>
      <c r="CV59" s="254">
        <v>7.317031791953954E-2</v>
      </c>
      <c r="CW59" s="254">
        <v>7.3754071902457863E-2</v>
      </c>
      <c r="CX59" s="254">
        <v>7.6818762214382996E-2</v>
      </c>
      <c r="CY59" s="254">
        <v>7.398248524705564E-2</v>
      </c>
      <c r="CZ59" s="254">
        <v>7.398248524705564E-2</v>
      </c>
      <c r="DA59" s="254">
        <v>7.398248524705564E-2</v>
      </c>
      <c r="DB59" s="254">
        <v>7.5498370658412695E-2</v>
      </c>
      <c r="DC59" s="254">
        <v>7.7725848941714526E-2</v>
      </c>
      <c r="DD59" s="254">
        <v>7.5498370658412695E-2</v>
      </c>
      <c r="DE59" s="254">
        <v>7.7570026190471486E-2</v>
      </c>
      <c r="DF59" s="254">
        <v>7.4736699037856402E-2</v>
      </c>
      <c r="DG59" s="254">
        <v>7.2681240707806571E-2</v>
      </c>
      <c r="DH59" s="254">
        <v>7.6267763478974793E-2</v>
      </c>
      <c r="DI59" s="254">
        <v>7.4736699037856402E-2</v>
      </c>
      <c r="DJ59" s="254">
        <v>7.5498370658412695E-2</v>
      </c>
      <c r="DK59" s="254">
        <v>7.6267763478974793E-2</v>
      </c>
      <c r="DL59" s="254">
        <v>7.4736699037856402E-2</v>
      </c>
      <c r="DM59" s="254">
        <v>8.1268125990318074E-2</v>
      </c>
      <c r="DN59" s="254">
        <v>7.398248524705564E-2</v>
      </c>
      <c r="DO59" s="254">
        <v>7.062749639236432E-2</v>
      </c>
      <c r="DP59" s="254">
        <v>7.134018352655036E-2</v>
      </c>
      <c r="DQ59" s="254">
        <v>6.6681991013188835E-2</v>
      </c>
      <c r="DR59" s="254">
        <v>6.6681991013188835E-2</v>
      </c>
      <c r="DS59" s="254">
        <v>7.3416315825814316E-2</v>
      </c>
      <c r="DT59" s="254">
        <v>7.0676819732353513E-2</v>
      </c>
      <c r="DU59" s="254">
        <v>7.1626118411074247E-2</v>
      </c>
      <c r="DV59" s="254">
        <v>7.2593761615615593E-2</v>
      </c>
      <c r="DW59" s="254">
        <v>7.2593761615615593E-2</v>
      </c>
      <c r="DX59" s="254">
        <v>7.2754457911262893E-2</v>
      </c>
      <c r="DY59" s="254">
        <v>8.0573837560265815E-2</v>
      </c>
      <c r="DZ59" s="254">
        <v>7.755905233961724E-2</v>
      </c>
      <c r="EA59" s="254">
        <v>7.7400500774014391E-2</v>
      </c>
      <c r="EB59" s="254">
        <v>7.5635080324319315E-2</v>
      </c>
      <c r="EC59" s="254">
        <v>7.6033430472640884E-2</v>
      </c>
      <c r="ED59" s="254">
        <v>7.4726830832454683E-2</v>
      </c>
      <c r="EE59" s="254">
        <v>7.6033430472640884E-2</v>
      </c>
      <c r="EF59" s="254">
        <v>7.4911219152053121E-2</v>
      </c>
      <c r="EG59" s="254">
        <v>7.323556438687473E-2</v>
      </c>
      <c r="EH59" s="254">
        <v>7.5844192059613569E-2</v>
      </c>
      <c r="EI59" s="254">
        <v>7.323556438687473E-2</v>
      </c>
      <c r="EJ59" s="254">
        <v>7.323556438687473E-2</v>
      </c>
      <c r="EK59" s="254">
        <v>7.323556438687473E-2</v>
      </c>
      <c r="EL59" s="254">
        <v>7.323556438687473E-2</v>
      </c>
      <c r="EM59" s="254">
        <v>7.323556438687473E-2</v>
      </c>
      <c r="EN59" s="254">
        <v>7.323556438687473E-2</v>
      </c>
      <c r="EO59" s="254">
        <v>7.323556438687473E-2</v>
      </c>
      <c r="EP59" s="254">
        <v>7.323556438687473E-2</v>
      </c>
      <c r="EQ59" s="254">
        <v>7.323556438687473E-2</v>
      </c>
      <c r="ER59" s="254">
        <v>7.323556438687473E-2</v>
      </c>
      <c r="ES59" s="254">
        <v>7.323556438687473E-2</v>
      </c>
      <c r="ET59" s="254">
        <v>7.323556438687473E-2</v>
      </c>
      <c r="EU59" s="254">
        <v>7.323556438687473E-2</v>
      </c>
      <c r="EV59" s="254">
        <v>7.323556438687473E-2</v>
      </c>
      <c r="EW59" s="254">
        <v>7.323556438687473E-2</v>
      </c>
      <c r="EX59" s="254">
        <v>7.323556438687473E-2</v>
      </c>
      <c r="EY59" s="254">
        <v>7.4541559674690339E-2</v>
      </c>
      <c r="EZ59" s="254">
        <v>7.323556438687473E-2</v>
      </c>
      <c r="FA59" s="254">
        <v>7.323556438687473E-2</v>
      </c>
      <c r="FB59" s="254">
        <v>7.323556438687473E-2</v>
      </c>
      <c r="FC59" s="254">
        <v>7.323556438687473E-2</v>
      </c>
      <c r="FD59" s="254">
        <v>7.323556438687473E-2</v>
      </c>
      <c r="FE59" s="254">
        <v>7.323556438687473E-2</v>
      </c>
      <c r="FF59" s="254">
        <v>7.323556438687473E-2</v>
      </c>
      <c r="FG59" s="254">
        <v>7.323556438687473E-2</v>
      </c>
      <c r="FH59" s="254">
        <v>7.323556438687473E-2</v>
      </c>
      <c r="FI59" s="254">
        <v>7.323556438687473E-2</v>
      </c>
      <c r="FJ59" s="254">
        <v>7.3758366831086608E-2</v>
      </c>
      <c r="FK59" s="254">
        <v>7.323556438687473E-2</v>
      </c>
      <c r="FL59" s="254">
        <v>7.323556438687473E-2</v>
      </c>
      <c r="FM59" s="254">
        <v>7.323556438687473E-2</v>
      </c>
      <c r="FN59" s="254">
        <v>7.323556438687473E-2</v>
      </c>
      <c r="FO59" s="254">
        <v>7.1567211405902942E-2</v>
      </c>
      <c r="FP59" s="254">
        <v>7.0455034863744492E-2</v>
      </c>
      <c r="FQ59" s="254">
        <v>7.0455034863744492E-2</v>
      </c>
      <c r="FR59" s="254">
        <v>7.0455034863744492E-2</v>
      </c>
      <c r="FS59" s="254">
        <v>7.0455034863744492E-2</v>
      </c>
      <c r="FT59" s="254">
        <v>7.0455034863744492E-2</v>
      </c>
      <c r="FU59" s="254">
        <v>7.0455034863744492E-2</v>
      </c>
      <c r="FV59" s="254">
        <v>7.0455034863744492E-2</v>
      </c>
      <c r="FW59" s="254">
        <v>7.0455034863744492E-2</v>
      </c>
      <c r="FX59" s="254">
        <v>7.0455034863744492E-2</v>
      </c>
      <c r="FY59" s="254">
        <v>6.91418321350461E-2</v>
      </c>
      <c r="FZ59" s="254">
        <v>7.1764846273252303E-2</v>
      </c>
      <c r="GA59" s="254">
        <v>6.4975555259071616E-2</v>
      </c>
      <c r="GB59" s="254">
        <v>7.6247053253385433E-2</v>
      </c>
      <c r="GC59" s="254">
        <v>7.6247053253385433E-2</v>
      </c>
      <c r="GD59" s="254">
        <v>7.6247053253385433E-2</v>
      </c>
      <c r="GE59" s="254">
        <v>7.6033430472640884E-2</v>
      </c>
      <c r="GF59" s="254">
        <v>7.6033430472640884E-2</v>
      </c>
      <c r="GG59" s="254">
        <v>7.323556438687473E-2</v>
      </c>
      <c r="GH59" s="254">
        <v>7.323556438687473E-2</v>
      </c>
      <c r="GI59" s="254">
        <v>7.323556438687473E-2</v>
      </c>
      <c r="GJ59" s="254">
        <v>7.323556438687473E-2</v>
      </c>
      <c r="GK59" s="254">
        <v>7.323556438687473E-2</v>
      </c>
      <c r="GL59" s="254">
        <v>7.323556438687473E-2</v>
      </c>
      <c r="GM59" s="254">
        <v>7.323556438687473E-2</v>
      </c>
      <c r="GN59" s="254">
        <v>7.323556438687473E-2</v>
      </c>
      <c r="GO59" s="254">
        <v>7.323556438687473E-2</v>
      </c>
      <c r="GP59" s="254">
        <v>7.323556438687473E-2</v>
      </c>
      <c r="GQ59" s="254">
        <v>7.323556438687473E-2</v>
      </c>
      <c r="GR59" s="254">
        <v>7.323556438687473E-2</v>
      </c>
      <c r="GS59" s="254">
        <v>7.323556438687473E-2</v>
      </c>
      <c r="GT59" s="254">
        <v>7.323556438687473E-2</v>
      </c>
      <c r="GU59" s="254">
        <v>7.323556438687473E-2</v>
      </c>
      <c r="GV59" s="254">
        <v>7.323556438687473E-2</v>
      </c>
      <c r="GW59" s="254">
        <v>7.323556438687473E-2</v>
      </c>
      <c r="GX59" s="254">
        <v>7.323556438687473E-2</v>
      </c>
      <c r="GY59" s="254">
        <v>7.323556438687473E-2</v>
      </c>
      <c r="GZ59" s="254">
        <v>7.323556438687473E-2</v>
      </c>
      <c r="HA59" s="254">
        <v>7.323556438687473E-2</v>
      </c>
      <c r="HB59" s="254">
        <v>7.323556438687473E-2</v>
      </c>
      <c r="HC59" s="254">
        <v>7.0455034863744492E-2</v>
      </c>
      <c r="HD59" s="254">
        <v>7.0455034863744492E-2</v>
      </c>
      <c r="HE59" s="254">
        <v>7.0455034863744492E-2</v>
      </c>
      <c r="HF59" s="254">
        <v>7.8869354414198511E-2</v>
      </c>
      <c r="HG59" s="254">
        <v>7.323556438687473E-2</v>
      </c>
      <c r="HH59" s="254">
        <v>7.323556438687473E-2</v>
      </c>
      <c r="HI59" s="254">
        <v>6.7673806610260234E-2</v>
      </c>
      <c r="HJ59" s="254">
        <v>7.0455034863744492E-2</v>
      </c>
      <c r="HK59" s="254">
        <v>8.2340704503949258E-2</v>
      </c>
      <c r="HL59" s="254">
        <v>8.0002661735027569E-2</v>
      </c>
      <c r="HM59" s="254">
        <v>7.790976652318804E-2</v>
      </c>
      <c r="HN59" s="254">
        <v>7.7076582978873986E-2</v>
      </c>
      <c r="HO59" s="254">
        <v>8.2911637935318749E-2</v>
      </c>
      <c r="HP59" s="254">
        <v>7.6915501910997497E-2</v>
      </c>
      <c r="HQ59" s="254">
        <v>7.3885147390118533E-2</v>
      </c>
      <c r="HR59" s="254">
        <v>6.9786638221950525E-2</v>
      </c>
      <c r="HS59" s="254">
        <v>7.3964177812591014E-2</v>
      </c>
      <c r="HT59" s="254">
        <v>8.4589736189097486E-2</v>
      </c>
      <c r="HU59" s="254">
        <v>8.3813311751041786E-2</v>
      </c>
      <c r="HV59" s="254">
        <v>8.1045556863158952E-2</v>
      </c>
      <c r="HW59" s="254">
        <v>8.0658822655481188E-2</v>
      </c>
      <c r="HX59" s="254">
        <v>7.9944629765147379E-2</v>
      </c>
      <c r="HY59" s="254">
        <v>7.783075109074189E-2</v>
      </c>
      <c r="HZ59" s="254">
        <v>7.783075109074189E-2</v>
      </c>
      <c r="IA59" s="254">
        <v>7.783075109074189E-2</v>
      </c>
      <c r="IB59" s="254">
        <v>7.783075109074189E-2</v>
      </c>
      <c r="IC59" s="254">
        <v>7.5735074412396575E-2</v>
      </c>
      <c r="ID59" s="254">
        <v>7.3650517373675228E-2</v>
      </c>
      <c r="IE59" s="254">
        <v>7.3650517373675228E-2</v>
      </c>
      <c r="IF59" s="254">
        <v>7.9944629765147379E-2</v>
      </c>
      <c r="IG59" s="254">
        <v>7.9944629765147379E-2</v>
      </c>
      <c r="IH59" s="254">
        <v>7.9944629765147379E-2</v>
      </c>
      <c r="II59" s="254">
        <v>7.783075109074189E-2</v>
      </c>
      <c r="IJ59" s="254">
        <v>7.783075109074189E-2</v>
      </c>
      <c r="IK59" s="254">
        <v>7.5735074412396575E-2</v>
      </c>
      <c r="IL59" s="254">
        <v>7.3650517373675228E-2</v>
      </c>
      <c r="IM59" s="254">
        <v>8.2084241264369417E-2</v>
      </c>
      <c r="IN59" s="254">
        <v>7.5969228294723745E-2</v>
      </c>
      <c r="IO59" s="254">
        <v>7.917209612076026E-2</v>
      </c>
      <c r="IP59" s="254">
        <v>7.2381675870164086E-2</v>
      </c>
      <c r="IQ59" s="254">
        <v>6.8348611687976568E-2</v>
      </c>
      <c r="IR59" s="254">
        <v>7.5486828701458952E-2</v>
      </c>
      <c r="IS59" s="254">
        <v>7.5498370658412695E-2</v>
      </c>
      <c r="IT59" s="254">
        <v>7.6033430472640884E-2</v>
      </c>
      <c r="IU59" s="254">
        <v>7.323556438687473E-2</v>
      </c>
      <c r="IV59" s="254">
        <v>6.7673806610260234E-2</v>
      </c>
      <c r="IW59" s="254">
        <v>7.3964177812591014E-2</v>
      </c>
      <c r="IX59" s="254">
        <v>7.9944629765147379E-2</v>
      </c>
      <c r="IY59" s="254">
        <v>7.6033430472640884E-2</v>
      </c>
      <c r="IZ59" s="254">
        <v>7.323556438687473E-2</v>
      </c>
      <c r="JA59" s="254">
        <v>7.323556438687473E-2</v>
      </c>
      <c r="JB59" s="254">
        <v>7.5844192059613569E-2</v>
      </c>
      <c r="JC59" s="254">
        <v>6.9170417045802512E-2</v>
      </c>
      <c r="JD59" s="254">
        <v>7.783075109074189E-2</v>
      </c>
      <c r="JE59" s="254">
        <v>7.783075109074189E-2</v>
      </c>
      <c r="JF59" s="254">
        <v>8.4231384746935589E-2</v>
      </c>
      <c r="JG59" s="254">
        <v>6.9864598475988249E-2</v>
      </c>
      <c r="JH59" s="254">
        <v>7.6267763478974793E-2</v>
      </c>
      <c r="JI59" s="254">
        <v>7.5498370658412695E-2</v>
      </c>
      <c r="JJ59" s="254">
        <v>7.3045739454032921E-2</v>
      </c>
      <c r="JK59" s="254">
        <v>7.1626118411074247E-2</v>
      </c>
      <c r="JL59" s="254">
        <v>7.0000000000000506E-2</v>
      </c>
      <c r="JM59" s="254">
        <v>7.323556438687473E-2</v>
      </c>
      <c r="JN59" s="254">
        <v>7.323556438687473E-2</v>
      </c>
      <c r="JO59" s="254">
        <v>7.323556438687473E-2</v>
      </c>
      <c r="JP59" s="254">
        <v>7.323556438687473E-2</v>
      </c>
      <c r="JQ59" s="254">
        <v>7.323556438687473E-2</v>
      </c>
      <c r="JR59" s="254">
        <v>7.323556438687473E-2</v>
      </c>
      <c r="JS59" s="254">
        <v>7.323556438687473E-2</v>
      </c>
      <c r="JT59" s="254">
        <v>7.5795570170359428E-2</v>
      </c>
      <c r="JU59" s="254">
        <v>7.8961775541026791E-2</v>
      </c>
      <c r="JV59" s="254">
        <v>7.3560259636398229E-2</v>
      </c>
      <c r="JW59" s="254">
        <v>7.8492463266269796E-2</v>
      </c>
      <c r="JX59" s="254">
        <v>7.3964177812591014E-2</v>
      </c>
      <c r="JY59" s="254">
        <v>7.6295481714111268E-2</v>
      </c>
      <c r="JZ59" s="254">
        <v>8.1045556863158952E-2</v>
      </c>
      <c r="KA59" s="254">
        <v>8.1045556863158952E-2</v>
      </c>
      <c r="KB59" s="254">
        <v>7.9944629765147379E-2</v>
      </c>
      <c r="KC59" s="254">
        <v>7.9944629765147379E-2</v>
      </c>
      <c r="KD59" s="254">
        <v>7.783075109074189E-2</v>
      </c>
      <c r="KE59" s="254">
        <v>8.2084241264369417E-2</v>
      </c>
      <c r="KF59" s="254">
        <v>7.4900386908246297E-2</v>
      </c>
      <c r="KG59" s="254">
        <v>7.4900386908246297E-2</v>
      </c>
    </row>
    <row r="60" spans="17:293" x14ac:dyDescent="0.35">
      <c r="Q60" s="255">
        <v>9.4999999999999696E-2</v>
      </c>
      <c r="R60" s="251">
        <f t="shared" si="20"/>
        <v>7.4302990354731299E-2</v>
      </c>
      <c r="S60" s="198"/>
      <c r="T60" s="251">
        <v>7.6401514551642555E-2</v>
      </c>
      <c r="V60" s="251">
        <f t="shared" si="21"/>
        <v>-2.0985241969112556E-3</v>
      </c>
      <c r="Z60" s="253">
        <v>9.4999999999999696E-2</v>
      </c>
      <c r="AA60" s="254">
        <v>7.5338384062064057E-2</v>
      </c>
      <c r="AB60" s="254">
        <v>7.319478108268318E-2</v>
      </c>
      <c r="AC60" s="254">
        <v>7.5279616633220581E-2</v>
      </c>
      <c r="AD60" s="254">
        <v>7.5754299934796432E-2</v>
      </c>
      <c r="AE60" s="254">
        <v>7.6516027196627201E-2</v>
      </c>
      <c r="AF60" s="254">
        <v>7.5754299934796432E-2</v>
      </c>
      <c r="AG60" s="254">
        <v>7.2216404847589066E-2</v>
      </c>
      <c r="AH60" s="254">
        <v>7.6080914225578278E-2</v>
      </c>
      <c r="AI60" s="254">
        <v>6.4942472996939227E-2</v>
      </c>
      <c r="AJ60" s="254">
        <v>6.4942472996939227E-2</v>
      </c>
      <c r="AK60" s="254">
        <v>7.3411983618242083E-2</v>
      </c>
      <c r="AL60" s="254">
        <v>7.3411983618242083E-2</v>
      </c>
      <c r="AM60" s="254">
        <v>7.0000000000000506E-2</v>
      </c>
      <c r="AN60" s="254">
        <v>6.870264942467319E-2</v>
      </c>
      <c r="AO60" s="254">
        <v>7.7263402693599215E-2</v>
      </c>
      <c r="AP60" s="254">
        <v>7.4253522803759742E-2</v>
      </c>
      <c r="AQ60" s="254">
        <v>7.4253522803759742E-2</v>
      </c>
      <c r="AR60" s="254">
        <v>7.4253522803759742E-2</v>
      </c>
      <c r="AS60" s="254">
        <v>7.4253522803759742E-2</v>
      </c>
      <c r="AT60" s="254">
        <v>7.4253522803759742E-2</v>
      </c>
      <c r="AU60" s="254">
        <v>7.4253522803759742E-2</v>
      </c>
      <c r="AV60" s="254">
        <v>7.4253522803759742E-2</v>
      </c>
      <c r="AW60" s="254">
        <v>7.4253522803759742E-2</v>
      </c>
      <c r="AX60" s="254">
        <v>7.4253522803759742E-2</v>
      </c>
      <c r="AY60" s="254">
        <v>7.4253522803759742E-2</v>
      </c>
      <c r="AZ60" s="254">
        <v>7.5555765437834266E-2</v>
      </c>
      <c r="BA60" s="254">
        <v>7.4253522803759742E-2</v>
      </c>
      <c r="BB60" s="254">
        <v>7.1478402503360794E-2</v>
      </c>
      <c r="BC60" s="254">
        <v>7.1478402503360794E-2</v>
      </c>
      <c r="BD60" s="254">
        <v>7.0368232714788315E-2</v>
      </c>
      <c r="BE60" s="254">
        <v>6.870264942467319E-2</v>
      </c>
      <c r="BF60" s="254">
        <v>6.870264942467319E-2</v>
      </c>
      <c r="BG60" s="254">
        <v>7.7263402693599215E-2</v>
      </c>
      <c r="BH60" s="254">
        <v>7.7046525927005893E-2</v>
      </c>
      <c r="BI60" s="254">
        <v>7.4253522803759742E-2</v>
      </c>
      <c r="BJ60" s="254">
        <v>7.4253522803759742E-2</v>
      </c>
      <c r="BK60" s="254">
        <v>7.4253522803759742E-2</v>
      </c>
      <c r="BL60" s="254">
        <v>7.4253522803759742E-2</v>
      </c>
      <c r="BM60" s="254">
        <v>7.4253522803759742E-2</v>
      </c>
      <c r="BN60" s="254">
        <v>7.4253522803759742E-2</v>
      </c>
      <c r="BO60" s="254">
        <v>7.4253522803759742E-2</v>
      </c>
      <c r="BP60" s="254">
        <v>7.4253522803759742E-2</v>
      </c>
      <c r="BQ60" s="254">
        <v>7.1478402503360794E-2</v>
      </c>
      <c r="BR60" s="254">
        <v>7.1478402503360794E-2</v>
      </c>
      <c r="BS60" s="254">
        <v>7.1478402503360794E-2</v>
      </c>
      <c r="BT60" s="254">
        <v>7.1478402503360794E-2</v>
      </c>
      <c r="BU60" s="254">
        <v>6.870264942467319E-2</v>
      </c>
      <c r="BV60" s="254">
        <v>6.870264942467319E-2</v>
      </c>
      <c r="BW60" s="254">
        <v>6.870264942467319E-2</v>
      </c>
      <c r="BX60" s="254">
        <v>6.870264942467319E-2</v>
      </c>
      <c r="BY60" s="254">
        <v>7.4253522803759742E-2</v>
      </c>
      <c r="BZ60" s="254">
        <v>7.0012506678580166E-2</v>
      </c>
      <c r="CA60" s="254">
        <v>6.870264942467319E-2</v>
      </c>
      <c r="CB60" s="254">
        <v>8.6864622055729868E-2</v>
      </c>
      <c r="CC60" s="254">
        <v>7.8849453543496706E-2</v>
      </c>
      <c r="CD60" s="254">
        <v>7.8849453543496706E-2</v>
      </c>
      <c r="CE60" s="254">
        <v>7.8849453543496706E-2</v>
      </c>
      <c r="CF60" s="254">
        <v>7.8849453543496706E-2</v>
      </c>
      <c r="CG60" s="254">
        <v>7.4677300474410124E-2</v>
      </c>
      <c r="CH60" s="254">
        <v>8.3096579712412799E-2</v>
      </c>
      <c r="CI60" s="254">
        <v>8.0959892284056867E-2</v>
      </c>
      <c r="CJ60" s="254">
        <v>8.0959892284056867E-2</v>
      </c>
      <c r="CK60" s="254">
        <v>8.3465777704254895E-2</v>
      </c>
      <c r="CL60" s="254">
        <v>7.8849453543496706E-2</v>
      </c>
      <c r="CM60" s="254">
        <v>7.6757651512654013E-2</v>
      </c>
      <c r="CN60" s="254">
        <v>8.1384837655991138E-2</v>
      </c>
      <c r="CO60" s="254">
        <v>7.8849453543496706E-2</v>
      </c>
      <c r="CP60" s="254">
        <v>7.4677300474410124E-2</v>
      </c>
      <c r="CQ60" s="254">
        <v>7.5338384062064057E-2</v>
      </c>
      <c r="CR60" s="254">
        <v>7.1556476556969173E-2</v>
      </c>
      <c r="CS60" s="254">
        <v>6.8838651939677087E-2</v>
      </c>
      <c r="CT60" s="254">
        <v>7.4620175200949435E-2</v>
      </c>
      <c r="CU60" s="254">
        <v>7.6334885358512405E-2</v>
      </c>
      <c r="CV60" s="254">
        <v>7.3688783613957698E-2</v>
      </c>
      <c r="CW60" s="254">
        <v>7.4754254323964764E-2</v>
      </c>
      <c r="CX60" s="254">
        <v>7.7833465943009994E-2</v>
      </c>
      <c r="CY60" s="254">
        <v>7.5000184283372517E-2</v>
      </c>
      <c r="CZ60" s="254">
        <v>7.5000184283372517E-2</v>
      </c>
      <c r="DA60" s="254">
        <v>7.5000184283372517E-2</v>
      </c>
      <c r="DB60" s="254">
        <v>7.6516027196627201E-2</v>
      </c>
      <c r="DC60" s="254">
        <v>7.8739399934981913E-2</v>
      </c>
      <c r="DD60" s="254">
        <v>7.6516027196627201E-2</v>
      </c>
      <c r="DE60" s="254">
        <v>7.8583498051212786E-2</v>
      </c>
      <c r="DF60" s="254">
        <v>7.5754299934796432E-2</v>
      </c>
      <c r="DG60" s="254">
        <v>7.3703492694813688E-2</v>
      </c>
      <c r="DH60" s="254">
        <v>7.7285625044025474E-2</v>
      </c>
      <c r="DI60" s="254">
        <v>7.5754299934796432E-2</v>
      </c>
      <c r="DJ60" s="254">
        <v>7.6516027196627201E-2</v>
      </c>
      <c r="DK60" s="254">
        <v>7.7285625044025474E-2</v>
      </c>
      <c r="DL60" s="254">
        <v>7.5754299934796432E-2</v>
      </c>
      <c r="DM60" s="254">
        <v>8.2279510645016041E-2</v>
      </c>
      <c r="DN60" s="254">
        <v>7.5000184283372517E-2</v>
      </c>
      <c r="DO60" s="254">
        <v>7.1654590884991931E-2</v>
      </c>
      <c r="DP60" s="254">
        <v>7.2359738265131313E-2</v>
      </c>
      <c r="DQ60" s="254">
        <v>6.770865283317562E-2</v>
      </c>
      <c r="DR60" s="254">
        <v>6.770865283317562E-2</v>
      </c>
      <c r="DS60" s="254">
        <v>7.4243238576523929E-2</v>
      </c>
      <c r="DT60" s="254">
        <v>7.1505170103779658E-2</v>
      </c>
      <c r="DU60" s="254">
        <v>7.2141171202934729E-2</v>
      </c>
      <c r="DV60" s="254">
        <v>7.3411983618242083E-2</v>
      </c>
      <c r="DW60" s="254">
        <v>7.3411983618242083E-2</v>
      </c>
      <c r="DX60" s="254">
        <v>7.3622790549319195E-2</v>
      </c>
      <c r="DY60" s="254">
        <v>8.1471008249999199E-2</v>
      </c>
      <c r="DZ60" s="254">
        <v>7.8571779439140732E-2</v>
      </c>
      <c r="EA60" s="254">
        <v>7.8396545006945262E-2</v>
      </c>
      <c r="EB60" s="254">
        <v>7.6651539435616423E-2</v>
      </c>
      <c r="EC60" s="254">
        <v>7.7046525927005893E-2</v>
      </c>
      <c r="ED60" s="254">
        <v>7.5743660664905565E-2</v>
      </c>
      <c r="EE60" s="254">
        <v>7.7046525927005893E-2</v>
      </c>
      <c r="EF60" s="254">
        <v>7.5926175774250648E-2</v>
      </c>
      <c r="EG60" s="254">
        <v>7.4253522803759742E-2</v>
      </c>
      <c r="EH60" s="254">
        <v>7.6854666466326549E-2</v>
      </c>
      <c r="EI60" s="254">
        <v>7.4253522803759742E-2</v>
      </c>
      <c r="EJ60" s="254">
        <v>7.4253522803759742E-2</v>
      </c>
      <c r="EK60" s="254">
        <v>7.4253522803759742E-2</v>
      </c>
      <c r="EL60" s="254">
        <v>7.4253522803759742E-2</v>
      </c>
      <c r="EM60" s="254">
        <v>7.4253522803759742E-2</v>
      </c>
      <c r="EN60" s="254">
        <v>7.4253522803759742E-2</v>
      </c>
      <c r="EO60" s="254">
        <v>7.4253522803759742E-2</v>
      </c>
      <c r="EP60" s="254">
        <v>7.4253522803759742E-2</v>
      </c>
      <c r="EQ60" s="254">
        <v>7.4253522803759742E-2</v>
      </c>
      <c r="ER60" s="254">
        <v>7.4253522803759742E-2</v>
      </c>
      <c r="ES60" s="254">
        <v>7.4253522803759742E-2</v>
      </c>
      <c r="ET60" s="254">
        <v>7.4253522803759742E-2</v>
      </c>
      <c r="EU60" s="254">
        <v>7.4253522803759742E-2</v>
      </c>
      <c r="EV60" s="254">
        <v>7.4253522803759742E-2</v>
      </c>
      <c r="EW60" s="254">
        <v>7.4253522803759742E-2</v>
      </c>
      <c r="EX60" s="254">
        <v>7.4253522803759742E-2</v>
      </c>
      <c r="EY60" s="254">
        <v>7.5555765437834266E-2</v>
      </c>
      <c r="EZ60" s="254">
        <v>7.4253522803759742E-2</v>
      </c>
      <c r="FA60" s="254">
        <v>7.4253522803759742E-2</v>
      </c>
      <c r="FB60" s="254">
        <v>7.4253522803759742E-2</v>
      </c>
      <c r="FC60" s="254">
        <v>7.4253522803759742E-2</v>
      </c>
      <c r="FD60" s="254">
        <v>7.4253522803759742E-2</v>
      </c>
      <c r="FE60" s="254">
        <v>7.4253522803759742E-2</v>
      </c>
      <c r="FF60" s="254">
        <v>7.4253522803759742E-2</v>
      </c>
      <c r="FG60" s="254">
        <v>7.4253522803759742E-2</v>
      </c>
      <c r="FH60" s="254">
        <v>7.4253522803759742E-2</v>
      </c>
      <c r="FI60" s="254">
        <v>7.4253522803759742E-2</v>
      </c>
      <c r="FJ60" s="254">
        <v>7.4774821623481147E-2</v>
      </c>
      <c r="FK60" s="254">
        <v>7.4253522803759742E-2</v>
      </c>
      <c r="FL60" s="254">
        <v>7.4253522803759742E-2</v>
      </c>
      <c r="FM60" s="254">
        <v>7.4253522803759742E-2</v>
      </c>
      <c r="FN60" s="254">
        <v>7.4253522803759742E-2</v>
      </c>
      <c r="FO60" s="254">
        <v>7.2588404097089221E-2</v>
      </c>
      <c r="FP60" s="254">
        <v>7.1478402503360794E-2</v>
      </c>
      <c r="FQ60" s="254">
        <v>7.1478402503360794E-2</v>
      </c>
      <c r="FR60" s="254">
        <v>7.1478402503360794E-2</v>
      </c>
      <c r="FS60" s="254">
        <v>7.1478402503360794E-2</v>
      </c>
      <c r="FT60" s="254">
        <v>7.1478402503360794E-2</v>
      </c>
      <c r="FU60" s="254">
        <v>7.1478402503360794E-2</v>
      </c>
      <c r="FV60" s="254">
        <v>7.1478402503360794E-2</v>
      </c>
      <c r="FW60" s="254">
        <v>7.1478402503360794E-2</v>
      </c>
      <c r="FX60" s="254">
        <v>7.1478402503360794E-2</v>
      </c>
      <c r="FY60" s="254">
        <v>7.0169006211491691E-2</v>
      </c>
      <c r="FZ60" s="254">
        <v>7.2784429053492472E-2</v>
      </c>
      <c r="GA60" s="254">
        <v>6.5980646913983865E-2</v>
      </c>
      <c r="GB60" s="254">
        <v>7.7263402693599215E-2</v>
      </c>
      <c r="GC60" s="254">
        <v>7.7263402693599215E-2</v>
      </c>
      <c r="GD60" s="254">
        <v>7.7263402693599215E-2</v>
      </c>
      <c r="GE60" s="254">
        <v>7.7046525927005893E-2</v>
      </c>
      <c r="GF60" s="254">
        <v>7.7046525927005893E-2</v>
      </c>
      <c r="GG60" s="254">
        <v>7.4253522803759742E-2</v>
      </c>
      <c r="GH60" s="254">
        <v>7.4253522803759742E-2</v>
      </c>
      <c r="GI60" s="254">
        <v>7.4253522803759742E-2</v>
      </c>
      <c r="GJ60" s="254">
        <v>7.4253522803759742E-2</v>
      </c>
      <c r="GK60" s="254">
        <v>7.4253522803759742E-2</v>
      </c>
      <c r="GL60" s="254">
        <v>7.4253522803759742E-2</v>
      </c>
      <c r="GM60" s="254">
        <v>7.4253522803759742E-2</v>
      </c>
      <c r="GN60" s="254">
        <v>7.4253522803759742E-2</v>
      </c>
      <c r="GO60" s="254">
        <v>7.4253522803759742E-2</v>
      </c>
      <c r="GP60" s="254">
        <v>7.4253522803759742E-2</v>
      </c>
      <c r="GQ60" s="254">
        <v>7.4253522803759742E-2</v>
      </c>
      <c r="GR60" s="254">
        <v>7.4253522803759742E-2</v>
      </c>
      <c r="GS60" s="254">
        <v>7.4253522803759742E-2</v>
      </c>
      <c r="GT60" s="254">
        <v>7.4253522803759742E-2</v>
      </c>
      <c r="GU60" s="254">
        <v>7.4253522803759742E-2</v>
      </c>
      <c r="GV60" s="254">
        <v>7.4253522803759742E-2</v>
      </c>
      <c r="GW60" s="254">
        <v>7.4253522803759742E-2</v>
      </c>
      <c r="GX60" s="254">
        <v>7.4253522803759742E-2</v>
      </c>
      <c r="GY60" s="254">
        <v>7.4253522803759742E-2</v>
      </c>
      <c r="GZ60" s="254">
        <v>7.4253522803759742E-2</v>
      </c>
      <c r="HA60" s="254">
        <v>7.4253522803759742E-2</v>
      </c>
      <c r="HB60" s="254">
        <v>7.4253522803759742E-2</v>
      </c>
      <c r="HC60" s="254">
        <v>7.1478402503360794E-2</v>
      </c>
      <c r="HD60" s="254">
        <v>7.1478402503360794E-2</v>
      </c>
      <c r="HE60" s="254">
        <v>7.1478402503360794E-2</v>
      </c>
      <c r="HF60" s="254">
        <v>7.9878511065993862E-2</v>
      </c>
      <c r="HG60" s="254">
        <v>7.4253522803759742E-2</v>
      </c>
      <c r="HH60" s="254">
        <v>7.4253522803759742E-2</v>
      </c>
      <c r="HI60" s="254">
        <v>6.870264942467319E-2</v>
      </c>
      <c r="HJ60" s="254">
        <v>7.1478402503360794E-2</v>
      </c>
      <c r="HK60" s="254">
        <v>8.3201023468479685E-2</v>
      </c>
      <c r="HL60" s="254">
        <v>8.0508706194506896E-2</v>
      </c>
      <c r="HM60" s="254">
        <v>7.8923856486409649E-2</v>
      </c>
      <c r="HN60" s="254">
        <v>7.8092249602944142E-2</v>
      </c>
      <c r="HO60" s="254">
        <v>8.3719815141170661E-2</v>
      </c>
      <c r="HP60" s="254">
        <v>7.7929412310544288E-2</v>
      </c>
      <c r="HQ60" s="254">
        <v>7.4903823552293858E-2</v>
      </c>
      <c r="HR60" s="254">
        <v>7.081515993008658E-2</v>
      </c>
      <c r="HS60" s="254">
        <v>7.4487064492230859E-2</v>
      </c>
      <c r="HT60" s="254">
        <v>8.5500405929583412E-2</v>
      </c>
      <c r="HU60" s="254">
        <v>8.4724532540568109E-2</v>
      </c>
      <c r="HV60" s="254">
        <v>8.1555876362838564E-2</v>
      </c>
      <c r="HW60" s="254">
        <v>8.149662255295631E-2</v>
      </c>
      <c r="HX60" s="254">
        <v>8.0768378983453681E-2</v>
      </c>
      <c r="HY60" s="254">
        <v>7.8849453543496706E-2</v>
      </c>
      <c r="HZ60" s="254">
        <v>7.8849453543496706E-2</v>
      </c>
      <c r="IA60" s="254">
        <v>7.8849453543496706E-2</v>
      </c>
      <c r="IB60" s="254">
        <v>7.8849453543496706E-2</v>
      </c>
      <c r="IC60" s="254">
        <v>7.6757651512654013E-2</v>
      </c>
      <c r="ID60" s="254">
        <v>7.4677300474410124E-2</v>
      </c>
      <c r="IE60" s="254">
        <v>7.4677300474410124E-2</v>
      </c>
      <c r="IF60" s="254">
        <v>8.0959892284056867E-2</v>
      </c>
      <c r="IG60" s="254">
        <v>8.0959892284056867E-2</v>
      </c>
      <c r="IH60" s="254">
        <v>8.0959892284056867E-2</v>
      </c>
      <c r="II60" s="254">
        <v>7.8849453543496706E-2</v>
      </c>
      <c r="IJ60" s="254">
        <v>7.8849453543496706E-2</v>
      </c>
      <c r="IK60" s="254">
        <v>7.6757651512654013E-2</v>
      </c>
      <c r="IL60" s="254">
        <v>7.4677300474410124E-2</v>
      </c>
      <c r="IM60" s="254">
        <v>8.3096579712412799E-2</v>
      </c>
      <c r="IN60" s="254">
        <v>7.6965758707290499E-2</v>
      </c>
      <c r="IO60" s="254">
        <v>8.0168452005238366E-2</v>
      </c>
      <c r="IP60" s="254">
        <v>7.3379355119823408E-2</v>
      </c>
      <c r="IQ60" s="254">
        <v>6.9233043732047195E-2</v>
      </c>
      <c r="IR60" s="254">
        <v>7.64841959778777E-2</v>
      </c>
      <c r="IS60" s="254">
        <v>7.6516027196627201E-2</v>
      </c>
      <c r="IT60" s="254">
        <v>7.7046525927005893E-2</v>
      </c>
      <c r="IU60" s="254">
        <v>7.4253522803759742E-2</v>
      </c>
      <c r="IV60" s="254">
        <v>6.870264942467319E-2</v>
      </c>
      <c r="IW60" s="254">
        <v>7.4487064492230859E-2</v>
      </c>
      <c r="IX60" s="254">
        <v>8.0959892284056867E-2</v>
      </c>
      <c r="IY60" s="254">
        <v>7.7046525927005893E-2</v>
      </c>
      <c r="IZ60" s="254">
        <v>7.4253522803759742E-2</v>
      </c>
      <c r="JA60" s="254">
        <v>7.4253522803759742E-2</v>
      </c>
      <c r="JB60" s="254">
        <v>7.6854666466326549E-2</v>
      </c>
      <c r="JC60" s="254">
        <v>6.9708697752252302E-2</v>
      </c>
      <c r="JD60" s="254">
        <v>7.8849453543496706E-2</v>
      </c>
      <c r="JE60" s="254">
        <v>7.8849453543496706E-2</v>
      </c>
      <c r="JF60" s="254">
        <v>8.524086145057308E-2</v>
      </c>
      <c r="JG60" s="254">
        <v>7.0402688151081083E-2</v>
      </c>
      <c r="JH60" s="254">
        <v>7.7285625044025474E-2</v>
      </c>
      <c r="JI60" s="254">
        <v>7.6516027196627201E-2</v>
      </c>
      <c r="JJ60" s="254">
        <v>7.3562860507173644E-2</v>
      </c>
      <c r="JK60" s="254">
        <v>7.2141171202934729E-2</v>
      </c>
      <c r="JL60" s="254">
        <v>7.0000000000000506E-2</v>
      </c>
      <c r="JM60" s="254">
        <v>7.4253522803759742E-2</v>
      </c>
      <c r="JN60" s="254">
        <v>7.4253522803759742E-2</v>
      </c>
      <c r="JO60" s="254">
        <v>7.4253522803759742E-2</v>
      </c>
      <c r="JP60" s="254">
        <v>7.4253522803759742E-2</v>
      </c>
      <c r="JQ60" s="254">
        <v>7.4253522803759742E-2</v>
      </c>
      <c r="JR60" s="254">
        <v>7.4253522803759742E-2</v>
      </c>
      <c r="JS60" s="254">
        <v>7.4253522803759742E-2</v>
      </c>
      <c r="JT60" s="254">
        <v>7.6681116456245091E-2</v>
      </c>
      <c r="JU60" s="254">
        <v>7.9839279620191883E-2</v>
      </c>
      <c r="JV60" s="254">
        <v>7.4345284628229313E-2</v>
      </c>
      <c r="JW60" s="254">
        <v>7.9363846815687644E-2</v>
      </c>
      <c r="JX60" s="254">
        <v>7.4487064492230859E-2</v>
      </c>
      <c r="JY60" s="254">
        <v>7.7118950691511756E-2</v>
      </c>
      <c r="JZ60" s="254">
        <v>8.1555876362838564E-2</v>
      </c>
      <c r="KA60" s="254">
        <v>8.1555876362838564E-2</v>
      </c>
      <c r="KB60" s="254">
        <v>8.0768378983453681E-2</v>
      </c>
      <c r="KC60" s="254">
        <v>8.057663375128965E-2</v>
      </c>
      <c r="KD60" s="254">
        <v>7.8849453543496706E-2</v>
      </c>
      <c r="KE60" s="254">
        <v>8.3096579712412799E-2</v>
      </c>
      <c r="KF60" s="254">
        <v>7.5892419438818415E-2</v>
      </c>
      <c r="KG60" s="254">
        <v>7.5892419438818415E-2</v>
      </c>
    </row>
    <row r="61" spans="17:293" x14ac:dyDescent="0.35">
      <c r="Q61" s="255">
        <v>9.5999999999999697E-2</v>
      </c>
      <c r="R61" s="251">
        <f t="shared" si="20"/>
        <v>7.5293786557538392E-2</v>
      </c>
      <c r="S61" s="198"/>
      <c r="T61" s="251">
        <v>7.7242045012208937E-2</v>
      </c>
      <c r="V61" s="251">
        <f t="shared" si="21"/>
        <v>-1.9482584546705456E-3</v>
      </c>
      <c r="Z61" s="253">
        <v>9.5999999999999697E-2</v>
      </c>
      <c r="AA61" s="254">
        <v>7.6357173883891294E-2</v>
      </c>
      <c r="AB61" s="254">
        <v>7.3713555382087348E-2</v>
      </c>
      <c r="AC61" s="254">
        <v>7.629982409520375E-2</v>
      </c>
      <c r="AD61" s="254">
        <v>7.6771807851387264E-2</v>
      </c>
      <c r="AE61" s="254">
        <v>7.7533594809274131E-2</v>
      </c>
      <c r="AF61" s="254">
        <v>7.6771807851387264E-2</v>
      </c>
      <c r="AG61" s="254">
        <v>7.3239206855797434E-2</v>
      </c>
      <c r="AH61" s="254">
        <v>7.7094309080857126E-2</v>
      </c>
      <c r="AI61" s="254">
        <v>6.5974484690618285E-2</v>
      </c>
      <c r="AJ61" s="254">
        <v>6.5974484690618285E-2</v>
      </c>
      <c r="AK61" s="254">
        <v>7.4231161901100462E-2</v>
      </c>
      <c r="AL61" s="254">
        <v>7.4231161901100462E-2</v>
      </c>
      <c r="AM61" s="254">
        <v>7.0000000000000506E-2</v>
      </c>
      <c r="AN61" s="254">
        <v>6.9731339353990451E-2</v>
      </c>
      <c r="AO61" s="254">
        <v>7.8279666619173627E-2</v>
      </c>
      <c r="AP61" s="254">
        <v>7.5271378793129617E-2</v>
      </c>
      <c r="AQ61" s="254">
        <v>7.5271378793129617E-2</v>
      </c>
      <c r="AR61" s="254">
        <v>7.5271378793129617E-2</v>
      </c>
      <c r="AS61" s="254">
        <v>7.5271378793129617E-2</v>
      </c>
      <c r="AT61" s="254">
        <v>7.5271378793129617E-2</v>
      </c>
      <c r="AU61" s="254">
        <v>7.5271378793129617E-2</v>
      </c>
      <c r="AV61" s="254">
        <v>7.5271378793129617E-2</v>
      </c>
      <c r="AW61" s="254">
        <v>7.5271378793129617E-2</v>
      </c>
      <c r="AX61" s="254">
        <v>7.5271378793129617E-2</v>
      </c>
      <c r="AY61" s="254">
        <v>7.5271378793129617E-2</v>
      </c>
      <c r="AZ61" s="254">
        <v>7.6569882912605358E-2</v>
      </c>
      <c r="BA61" s="254">
        <v>7.5271378793129617E-2</v>
      </c>
      <c r="BB61" s="254">
        <v>7.2501642694905666E-2</v>
      </c>
      <c r="BC61" s="254">
        <v>7.2501642694905666E-2</v>
      </c>
      <c r="BD61" s="254">
        <v>7.1393646357548191E-2</v>
      </c>
      <c r="BE61" s="254">
        <v>6.9731339353990451E-2</v>
      </c>
      <c r="BF61" s="254">
        <v>6.9731339353990451E-2</v>
      </c>
      <c r="BG61" s="254">
        <v>7.8279666619173627E-2</v>
      </c>
      <c r="BH61" s="254">
        <v>7.8059542430025664E-2</v>
      </c>
      <c r="BI61" s="254">
        <v>7.5271378793129617E-2</v>
      </c>
      <c r="BJ61" s="254">
        <v>7.5271378793129617E-2</v>
      </c>
      <c r="BK61" s="254">
        <v>7.5271378793129617E-2</v>
      </c>
      <c r="BL61" s="254">
        <v>7.5271378793129617E-2</v>
      </c>
      <c r="BM61" s="254">
        <v>7.5271378793129617E-2</v>
      </c>
      <c r="BN61" s="254">
        <v>7.5271378793129617E-2</v>
      </c>
      <c r="BO61" s="254">
        <v>7.5271378793129617E-2</v>
      </c>
      <c r="BP61" s="254">
        <v>7.5271378793129617E-2</v>
      </c>
      <c r="BQ61" s="254">
        <v>7.2501642694905666E-2</v>
      </c>
      <c r="BR61" s="254">
        <v>7.2501642694905666E-2</v>
      </c>
      <c r="BS61" s="254">
        <v>7.2501642694905666E-2</v>
      </c>
      <c r="BT61" s="254">
        <v>7.2501642694905666E-2</v>
      </c>
      <c r="BU61" s="254">
        <v>6.9731339353990451E-2</v>
      </c>
      <c r="BV61" s="254">
        <v>6.9731339353990451E-2</v>
      </c>
      <c r="BW61" s="254">
        <v>6.9731339353990451E-2</v>
      </c>
      <c r="BX61" s="254">
        <v>6.9731339353990451E-2</v>
      </c>
      <c r="BY61" s="254">
        <v>7.5271378793129617E-2</v>
      </c>
      <c r="BZ61" s="254">
        <v>7.1037393869436638E-2</v>
      </c>
      <c r="CA61" s="254">
        <v>6.9731339353990451E-2</v>
      </c>
      <c r="CB61" s="254">
        <v>8.7823377363765553E-2</v>
      </c>
      <c r="CC61" s="254">
        <v>7.9868076048563941E-2</v>
      </c>
      <c r="CD61" s="254">
        <v>7.9868076048563941E-2</v>
      </c>
      <c r="CE61" s="254">
        <v>7.9868076048563941E-2</v>
      </c>
      <c r="CF61" s="254">
        <v>7.9868076048563941E-2</v>
      </c>
      <c r="CG61" s="254">
        <v>7.5703970409543242E-2</v>
      </c>
      <c r="CH61" s="254">
        <v>8.4108862619933777E-2</v>
      </c>
      <c r="CI61" s="254">
        <v>8.1975088538837726E-2</v>
      </c>
      <c r="CJ61" s="254">
        <v>8.1975088538837726E-2</v>
      </c>
      <c r="CK61" s="254">
        <v>8.4474709487623478E-2</v>
      </c>
      <c r="CL61" s="254">
        <v>7.9868076048563941E-2</v>
      </c>
      <c r="CM61" s="254">
        <v>7.7780132793966228E-2</v>
      </c>
      <c r="CN61" s="254">
        <v>8.2399407149009063E-2</v>
      </c>
      <c r="CO61" s="254">
        <v>7.9868076048563941E-2</v>
      </c>
      <c r="CP61" s="254">
        <v>7.5703970409543242E-2</v>
      </c>
      <c r="CQ61" s="254">
        <v>7.6357173883891294E-2</v>
      </c>
      <c r="CR61" s="254">
        <v>7.2375147627642633E-2</v>
      </c>
      <c r="CS61" s="254">
        <v>6.9375632294872203E-2</v>
      </c>
      <c r="CT61" s="254">
        <v>7.5440593828638658E-2</v>
      </c>
      <c r="CU61" s="254">
        <v>7.7057111754436081E-2</v>
      </c>
      <c r="CV61" s="254">
        <v>7.4208854417862513E-2</v>
      </c>
      <c r="CW61" s="254">
        <v>7.5754409292684066E-2</v>
      </c>
      <c r="CX61" s="254">
        <v>7.8848094725942452E-2</v>
      </c>
      <c r="CY61" s="254">
        <v>7.6017785825423179E-2</v>
      </c>
      <c r="CZ61" s="254">
        <v>7.6017785825423179E-2</v>
      </c>
      <c r="DA61" s="254">
        <v>7.6017785825423179E-2</v>
      </c>
      <c r="DB61" s="254">
        <v>7.7533594809274131E-2</v>
      </c>
      <c r="DC61" s="254">
        <v>7.9752879648720354E-2</v>
      </c>
      <c r="DD61" s="254">
        <v>7.7533594809274131E-2</v>
      </c>
      <c r="DE61" s="254">
        <v>7.9596898076796929E-2</v>
      </c>
      <c r="DF61" s="254">
        <v>7.6771807851387264E-2</v>
      </c>
      <c r="DG61" s="254">
        <v>7.4725632900948691E-2</v>
      </c>
      <c r="DH61" s="254">
        <v>7.8303401234961489E-2</v>
      </c>
      <c r="DI61" s="254">
        <v>7.6771807851387264E-2</v>
      </c>
      <c r="DJ61" s="254">
        <v>7.7533594809274131E-2</v>
      </c>
      <c r="DK61" s="254">
        <v>7.8303401234961489E-2</v>
      </c>
      <c r="DL61" s="254">
        <v>7.6771807851387264E-2</v>
      </c>
      <c r="DM61" s="254">
        <v>8.3290839832351526E-2</v>
      </c>
      <c r="DN61" s="254">
        <v>7.6017785825423179E-2</v>
      </c>
      <c r="DO61" s="254">
        <v>7.2681554124576442E-2</v>
      </c>
      <c r="DP61" s="254">
        <v>7.3379176701245941E-2</v>
      </c>
      <c r="DQ61" s="254">
        <v>6.8735158997525359E-2</v>
      </c>
      <c r="DR61" s="254">
        <v>6.8735158997525359E-2</v>
      </c>
      <c r="DS61" s="254">
        <v>7.5070492094758468E-2</v>
      </c>
      <c r="DT61" s="254">
        <v>7.2334443419121985E-2</v>
      </c>
      <c r="DU61" s="254">
        <v>7.2657825390010089E-2</v>
      </c>
      <c r="DV61" s="254">
        <v>7.4231161901100462E-2</v>
      </c>
      <c r="DW61" s="254">
        <v>7.4231161901100462E-2</v>
      </c>
      <c r="DX61" s="254">
        <v>7.4491860918740382E-2</v>
      </c>
      <c r="DY61" s="254">
        <v>8.2368725322994996E-2</v>
      </c>
      <c r="DZ61" s="254">
        <v>7.9584434596964071E-2</v>
      </c>
      <c r="EA61" s="254">
        <v>7.9392575751417782E-2</v>
      </c>
      <c r="EB61" s="254">
        <v>7.7667910335689649E-2</v>
      </c>
      <c r="EC61" s="254">
        <v>7.8059542430025664E-2</v>
      </c>
      <c r="ED61" s="254">
        <v>7.6760397519232137E-2</v>
      </c>
      <c r="EE61" s="254">
        <v>7.8059542430025664E-2</v>
      </c>
      <c r="EF61" s="254">
        <v>7.6941044305883777E-2</v>
      </c>
      <c r="EG61" s="254">
        <v>7.5271378793129617E-2</v>
      </c>
      <c r="EH61" s="254">
        <v>7.7865066569739128E-2</v>
      </c>
      <c r="EI61" s="254">
        <v>7.5271378793129617E-2</v>
      </c>
      <c r="EJ61" s="254">
        <v>7.5271378793129617E-2</v>
      </c>
      <c r="EK61" s="254">
        <v>7.5271378793129617E-2</v>
      </c>
      <c r="EL61" s="254">
        <v>7.5271378793129617E-2</v>
      </c>
      <c r="EM61" s="254">
        <v>7.5271378793129617E-2</v>
      </c>
      <c r="EN61" s="254">
        <v>7.5271378793129617E-2</v>
      </c>
      <c r="EO61" s="254">
        <v>7.5271378793129617E-2</v>
      </c>
      <c r="EP61" s="254">
        <v>7.5271378793129617E-2</v>
      </c>
      <c r="EQ61" s="254">
        <v>7.5271378793129617E-2</v>
      </c>
      <c r="ER61" s="254">
        <v>7.5271378793129617E-2</v>
      </c>
      <c r="ES61" s="254">
        <v>7.5271378793129617E-2</v>
      </c>
      <c r="ET61" s="254">
        <v>7.5271378793129617E-2</v>
      </c>
      <c r="EU61" s="254">
        <v>7.5271378793129617E-2</v>
      </c>
      <c r="EV61" s="254">
        <v>7.5271378793129617E-2</v>
      </c>
      <c r="EW61" s="254">
        <v>7.5271378793129617E-2</v>
      </c>
      <c r="EX61" s="254">
        <v>7.5271378793129617E-2</v>
      </c>
      <c r="EY61" s="254">
        <v>7.6569882912605358E-2</v>
      </c>
      <c r="EZ61" s="254">
        <v>7.5271378793129617E-2</v>
      </c>
      <c r="FA61" s="254">
        <v>7.5271378793129617E-2</v>
      </c>
      <c r="FB61" s="254">
        <v>7.5271378793129617E-2</v>
      </c>
      <c r="FC61" s="254">
        <v>7.5271378793129617E-2</v>
      </c>
      <c r="FD61" s="254">
        <v>7.5271378793129617E-2</v>
      </c>
      <c r="FE61" s="254">
        <v>7.5271378793129617E-2</v>
      </c>
      <c r="FF61" s="254">
        <v>7.5271378793129617E-2</v>
      </c>
      <c r="FG61" s="254">
        <v>7.5271378793129617E-2</v>
      </c>
      <c r="FH61" s="254">
        <v>7.5271378793129617E-2</v>
      </c>
      <c r="FI61" s="254">
        <v>7.5271378793129617E-2</v>
      </c>
      <c r="FJ61" s="254">
        <v>7.5791179662579422E-2</v>
      </c>
      <c r="FK61" s="254">
        <v>7.5271378793129617E-2</v>
      </c>
      <c r="FL61" s="254">
        <v>7.5271378793129617E-2</v>
      </c>
      <c r="FM61" s="254">
        <v>7.5271378793129617E-2</v>
      </c>
      <c r="FN61" s="254">
        <v>7.5271378793129617E-2</v>
      </c>
      <c r="FO61" s="254">
        <v>7.3609479405629452E-2</v>
      </c>
      <c r="FP61" s="254">
        <v>7.2501642694905666E-2</v>
      </c>
      <c r="FQ61" s="254">
        <v>7.2501642694905666E-2</v>
      </c>
      <c r="FR61" s="254">
        <v>7.2501642694905666E-2</v>
      </c>
      <c r="FS61" s="254">
        <v>7.2501642694905666E-2</v>
      </c>
      <c r="FT61" s="254">
        <v>7.2501642694905666E-2</v>
      </c>
      <c r="FU61" s="254">
        <v>7.2501642694905666E-2</v>
      </c>
      <c r="FV61" s="254">
        <v>7.2501642694905666E-2</v>
      </c>
      <c r="FW61" s="254">
        <v>7.2501642694905666E-2</v>
      </c>
      <c r="FX61" s="254">
        <v>7.2501642694905666E-2</v>
      </c>
      <c r="FY61" s="254">
        <v>7.1196038294768726E-2</v>
      </c>
      <c r="FZ61" s="254">
        <v>7.380389877381921E-2</v>
      </c>
      <c r="GA61" s="254">
        <v>6.6985674127651329E-2</v>
      </c>
      <c r="GB61" s="254">
        <v>7.8279666619173627E-2</v>
      </c>
      <c r="GC61" s="254">
        <v>7.8279666619173627E-2</v>
      </c>
      <c r="GD61" s="254">
        <v>7.8279666619173627E-2</v>
      </c>
      <c r="GE61" s="254">
        <v>7.8059542430025664E-2</v>
      </c>
      <c r="GF61" s="254">
        <v>7.8059542430025664E-2</v>
      </c>
      <c r="GG61" s="254">
        <v>7.5271378793129617E-2</v>
      </c>
      <c r="GH61" s="254">
        <v>7.5271378793129617E-2</v>
      </c>
      <c r="GI61" s="254">
        <v>7.5271378793129617E-2</v>
      </c>
      <c r="GJ61" s="254">
        <v>7.5271378793129617E-2</v>
      </c>
      <c r="GK61" s="254">
        <v>7.5271378793129617E-2</v>
      </c>
      <c r="GL61" s="254">
        <v>7.5271378793129617E-2</v>
      </c>
      <c r="GM61" s="254">
        <v>7.5271378793129617E-2</v>
      </c>
      <c r="GN61" s="254">
        <v>7.5271378793129617E-2</v>
      </c>
      <c r="GO61" s="254">
        <v>7.5271378793129617E-2</v>
      </c>
      <c r="GP61" s="254">
        <v>7.5271378793129617E-2</v>
      </c>
      <c r="GQ61" s="254">
        <v>7.5271378793129617E-2</v>
      </c>
      <c r="GR61" s="254">
        <v>7.5271378793129617E-2</v>
      </c>
      <c r="GS61" s="254">
        <v>7.5271378793129617E-2</v>
      </c>
      <c r="GT61" s="254">
        <v>7.5271378793129617E-2</v>
      </c>
      <c r="GU61" s="254">
        <v>7.5271378793129617E-2</v>
      </c>
      <c r="GV61" s="254">
        <v>7.5271378793129617E-2</v>
      </c>
      <c r="GW61" s="254">
        <v>7.5271378793129617E-2</v>
      </c>
      <c r="GX61" s="254">
        <v>7.5271378793129617E-2</v>
      </c>
      <c r="GY61" s="254">
        <v>7.5271378793129617E-2</v>
      </c>
      <c r="GZ61" s="254">
        <v>7.5271378793129617E-2</v>
      </c>
      <c r="HA61" s="254">
        <v>7.5271378793129617E-2</v>
      </c>
      <c r="HB61" s="254">
        <v>7.5271378793129617E-2</v>
      </c>
      <c r="HC61" s="254">
        <v>7.2501642694905666E-2</v>
      </c>
      <c r="HD61" s="254">
        <v>7.2501642694905666E-2</v>
      </c>
      <c r="HE61" s="254">
        <v>7.2501642694905666E-2</v>
      </c>
      <c r="HF61" s="254">
        <v>8.0887609076282674E-2</v>
      </c>
      <c r="HG61" s="254">
        <v>7.5271378793129617E-2</v>
      </c>
      <c r="HH61" s="254">
        <v>7.5271378793129617E-2</v>
      </c>
      <c r="HI61" s="254">
        <v>6.9731339353990451E-2</v>
      </c>
      <c r="HJ61" s="254">
        <v>7.2501642694905666E-2</v>
      </c>
      <c r="HK61" s="254">
        <v>8.4062110414534486E-2</v>
      </c>
      <c r="HL61" s="254">
        <v>8.1016338190778692E-2</v>
      </c>
      <c r="HM61" s="254">
        <v>7.9937875721931562E-2</v>
      </c>
      <c r="HN61" s="254">
        <v>7.9107839061621332E-2</v>
      </c>
      <c r="HO61" s="254">
        <v>8.452896942252508E-2</v>
      </c>
      <c r="HP61" s="254">
        <v>7.8943247940613359E-2</v>
      </c>
      <c r="HQ61" s="254">
        <v>7.5922401172050735E-2</v>
      </c>
      <c r="HR61" s="254">
        <v>7.1843543884782646E-2</v>
      </c>
      <c r="HS61" s="254">
        <v>7.5011567427696546E-2</v>
      </c>
      <c r="HT61" s="254">
        <v>8.6411600220301255E-2</v>
      </c>
      <c r="HU61" s="254">
        <v>8.5636277721951259E-2</v>
      </c>
      <c r="HV61" s="254">
        <v>8.2067791423702907E-2</v>
      </c>
      <c r="HW61" s="254">
        <v>8.2335302856183956E-2</v>
      </c>
      <c r="HX61" s="254">
        <v>8.1582037732898183E-2</v>
      </c>
      <c r="HY61" s="254">
        <v>7.9868076048563941E-2</v>
      </c>
      <c r="HZ61" s="254">
        <v>7.9868076048563941E-2</v>
      </c>
      <c r="IA61" s="254">
        <v>7.9868076048563941E-2</v>
      </c>
      <c r="IB61" s="254">
        <v>7.9868076048563941E-2</v>
      </c>
      <c r="IC61" s="254">
        <v>7.7780132793966228E-2</v>
      </c>
      <c r="ID61" s="254">
        <v>7.5703970409543242E-2</v>
      </c>
      <c r="IE61" s="254">
        <v>7.5703970409543242E-2</v>
      </c>
      <c r="IF61" s="254">
        <v>8.1975088538837726E-2</v>
      </c>
      <c r="IG61" s="254">
        <v>8.1975088538837726E-2</v>
      </c>
      <c r="IH61" s="254">
        <v>8.1975088538837726E-2</v>
      </c>
      <c r="II61" s="254">
        <v>7.9868076048563941E-2</v>
      </c>
      <c r="IJ61" s="254">
        <v>7.9868076048563941E-2</v>
      </c>
      <c r="IK61" s="254">
        <v>7.7780132793966228E-2</v>
      </c>
      <c r="IL61" s="254">
        <v>7.5703970409543242E-2</v>
      </c>
      <c r="IM61" s="254">
        <v>8.4108862619933777E-2</v>
      </c>
      <c r="IN61" s="254">
        <v>7.7962274703061718E-2</v>
      </c>
      <c r="IO61" s="254">
        <v>8.1164791208303999E-2</v>
      </c>
      <c r="IP61" s="254">
        <v>7.4377011062213283E-2</v>
      </c>
      <c r="IQ61" s="254">
        <v>7.011771295667879E-2</v>
      </c>
      <c r="IR61" s="254">
        <v>7.7481548712474257E-2</v>
      </c>
      <c r="IS61" s="254">
        <v>7.7533594809274131E-2</v>
      </c>
      <c r="IT61" s="254">
        <v>7.8059542430025664E-2</v>
      </c>
      <c r="IU61" s="254">
        <v>7.5271378793129617E-2</v>
      </c>
      <c r="IV61" s="254">
        <v>6.9731339353990451E-2</v>
      </c>
      <c r="IW61" s="254">
        <v>7.5011567427696546E-2</v>
      </c>
      <c r="IX61" s="254">
        <v>8.1975088538837726E-2</v>
      </c>
      <c r="IY61" s="254">
        <v>7.8059542430025664E-2</v>
      </c>
      <c r="IZ61" s="254">
        <v>7.5271378793129617E-2</v>
      </c>
      <c r="JA61" s="254">
        <v>7.5271378793129617E-2</v>
      </c>
      <c r="JB61" s="254">
        <v>7.7865066569739128E-2</v>
      </c>
      <c r="JC61" s="254">
        <v>7.0269174120966893E-2</v>
      </c>
      <c r="JD61" s="254">
        <v>7.9868076048563941E-2</v>
      </c>
      <c r="JE61" s="254">
        <v>7.9868076048563941E-2</v>
      </c>
      <c r="JF61" s="254">
        <v>8.6250292918520044E-2</v>
      </c>
      <c r="JG61" s="254">
        <v>7.0942284909550457E-2</v>
      </c>
      <c r="JH61" s="254">
        <v>7.8303401234961489E-2</v>
      </c>
      <c r="JI61" s="254">
        <v>7.7533594809274131E-2</v>
      </c>
      <c r="JJ61" s="254">
        <v>7.4081582429078807E-2</v>
      </c>
      <c r="JK61" s="254">
        <v>7.2657825390010089E-2</v>
      </c>
      <c r="JL61" s="254">
        <v>7.0000000000000506E-2</v>
      </c>
      <c r="JM61" s="254">
        <v>7.5271378793129617E-2</v>
      </c>
      <c r="JN61" s="254">
        <v>7.5271378793129617E-2</v>
      </c>
      <c r="JO61" s="254">
        <v>7.5271378793129617E-2</v>
      </c>
      <c r="JP61" s="254">
        <v>7.5271378793129617E-2</v>
      </c>
      <c r="JQ61" s="254">
        <v>7.5271378793129617E-2</v>
      </c>
      <c r="JR61" s="254">
        <v>7.5271378793129617E-2</v>
      </c>
      <c r="JS61" s="254">
        <v>7.5271378793129617E-2</v>
      </c>
      <c r="JT61" s="254">
        <v>7.7567289106290627E-2</v>
      </c>
      <c r="JU61" s="254">
        <v>8.0717437053398511E-2</v>
      </c>
      <c r="JV61" s="254">
        <v>7.5131338340238774E-2</v>
      </c>
      <c r="JW61" s="254">
        <v>8.023596939062827E-2</v>
      </c>
      <c r="JX61" s="254">
        <v>7.5011567427696546E-2</v>
      </c>
      <c r="JY61" s="254">
        <v>7.7943375732993481E-2</v>
      </c>
      <c r="JZ61" s="254">
        <v>8.2067791423702907E-2</v>
      </c>
      <c r="KA61" s="254">
        <v>8.2067791423702907E-2</v>
      </c>
      <c r="KB61" s="254">
        <v>8.1582037732898183E-2</v>
      </c>
      <c r="KC61" s="254">
        <v>8.118800909859325E-2</v>
      </c>
      <c r="KD61" s="254">
        <v>7.9868076048563941E-2</v>
      </c>
      <c r="KE61" s="254">
        <v>8.4108862619933777E-2</v>
      </c>
      <c r="KF61" s="254">
        <v>7.6884453607789949E-2</v>
      </c>
      <c r="KG61" s="254">
        <v>7.6884453607789949E-2</v>
      </c>
    </row>
    <row r="62" spans="17:293" x14ac:dyDescent="0.35">
      <c r="Q62" s="255">
        <v>9.6999999999999698E-2</v>
      </c>
      <c r="R62" s="251">
        <f t="shared" si="20"/>
        <v>7.6257720323403805E-2</v>
      </c>
      <c r="S62" s="198"/>
      <c r="T62" s="251">
        <v>7.8071570478750102E-2</v>
      </c>
      <c r="V62" s="251">
        <f t="shared" si="21"/>
        <v>-1.8138501553462971E-3</v>
      </c>
      <c r="Z62" s="253">
        <v>9.6999999999999698E-2</v>
      </c>
      <c r="AA62" s="254">
        <v>7.7375868465016318E-2</v>
      </c>
      <c r="AB62" s="254">
        <v>7.4233934418596936E-2</v>
      </c>
      <c r="AC62" s="254">
        <v>7.7319932287356785E-2</v>
      </c>
      <c r="AD62" s="254">
        <v>7.7789223228953208E-2</v>
      </c>
      <c r="AE62" s="254">
        <v>7.8551073918640801E-2</v>
      </c>
      <c r="AF62" s="254">
        <v>7.7789223228953208E-2</v>
      </c>
      <c r="AG62" s="254">
        <v>7.4261887369914126E-2</v>
      </c>
      <c r="AH62" s="254">
        <v>7.8107619489830249E-2</v>
      </c>
      <c r="AI62" s="254">
        <v>6.7006315783772141E-2</v>
      </c>
      <c r="AJ62" s="254">
        <v>6.7006315783772141E-2</v>
      </c>
      <c r="AK62" s="254">
        <v>7.5051292555596172E-2</v>
      </c>
      <c r="AL62" s="254">
        <v>7.5051292555596172E-2</v>
      </c>
      <c r="AM62" s="254">
        <v>7.0000000000000506E-2</v>
      </c>
      <c r="AN62" s="254">
        <v>7.0380397337652667E-2</v>
      </c>
      <c r="AO62" s="254">
        <v>7.9295845435369383E-2</v>
      </c>
      <c r="AP62" s="254">
        <v>7.6289132838576856E-2</v>
      </c>
      <c r="AQ62" s="254">
        <v>7.6289132838576856E-2</v>
      </c>
      <c r="AR62" s="254">
        <v>7.6289132838576856E-2</v>
      </c>
      <c r="AS62" s="254">
        <v>7.6289132838576856E-2</v>
      </c>
      <c r="AT62" s="254">
        <v>7.6289132838576856E-2</v>
      </c>
      <c r="AU62" s="254">
        <v>7.6289132838576856E-2</v>
      </c>
      <c r="AV62" s="254">
        <v>7.6289132838576856E-2</v>
      </c>
      <c r="AW62" s="254">
        <v>7.6289132838576856E-2</v>
      </c>
      <c r="AX62" s="254">
        <v>7.6289132838576856E-2</v>
      </c>
      <c r="AY62" s="254">
        <v>7.6289132838576856E-2</v>
      </c>
      <c r="AZ62" s="254">
        <v>7.7583912515184483E-2</v>
      </c>
      <c r="BA62" s="254">
        <v>7.6289132838576856E-2</v>
      </c>
      <c r="BB62" s="254">
        <v>7.3524756037013361E-2</v>
      </c>
      <c r="BC62" s="254">
        <v>7.3524756037013361E-2</v>
      </c>
      <c r="BD62" s="254">
        <v>7.2418923069986763E-2</v>
      </c>
      <c r="BE62" s="254">
        <v>7.0759877115173397E-2</v>
      </c>
      <c r="BF62" s="254">
        <v>7.0759877115173397E-2</v>
      </c>
      <c r="BG62" s="254">
        <v>7.9295845435369383E-2</v>
      </c>
      <c r="BH62" s="254">
        <v>7.907248035627723E-2</v>
      </c>
      <c r="BI62" s="254">
        <v>7.6289132838576856E-2</v>
      </c>
      <c r="BJ62" s="254">
        <v>7.6289132838576856E-2</v>
      </c>
      <c r="BK62" s="254">
        <v>7.6289132838576856E-2</v>
      </c>
      <c r="BL62" s="254">
        <v>7.6289132838576856E-2</v>
      </c>
      <c r="BM62" s="254">
        <v>7.6289132838576856E-2</v>
      </c>
      <c r="BN62" s="254">
        <v>7.6289132838576856E-2</v>
      </c>
      <c r="BO62" s="254">
        <v>7.6289132838576856E-2</v>
      </c>
      <c r="BP62" s="254">
        <v>7.6289132838576856E-2</v>
      </c>
      <c r="BQ62" s="254">
        <v>7.3524756037013361E-2</v>
      </c>
      <c r="BR62" s="254">
        <v>7.3524756037013361E-2</v>
      </c>
      <c r="BS62" s="254">
        <v>7.3524756037013361E-2</v>
      </c>
      <c r="BT62" s="254">
        <v>7.3524756037013361E-2</v>
      </c>
      <c r="BU62" s="254">
        <v>7.0759877115173397E-2</v>
      </c>
      <c r="BV62" s="254">
        <v>7.0759877115173397E-2</v>
      </c>
      <c r="BW62" s="254">
        <v>7.0759877115173397E-2</v>
      </c>
      <c r="BX62" s="254">
        <v>7.0759877115173397E-2</v>
      </c>
      <c r="BY62" s="254">
        <v>7.6289132838576856E-2</v>
      </c>
      <c r="BZ62" s="254">
        <v>7.2062143460502659E-2</v>
      </c>
      <c r="CA62" s="254">
        <v>7.0759877115173397E-2</v>
      </c>
      <c r="CB62" s="254">
        <v>8.8782389525180028E-2</v>
      </c>
      <c r="CC62" s="254">
        <v>8.0709691678252593E-2</v>
      </c>
      <c r="CD62" s="254">
        <v>7.9999999999999849E-2</v>
      </c>
      <c r="CE62" s="254">
        <v>8.0709691678252593E-2</v>
      </c>
      <c r="CF62" s="254">
        <v>8.0709691678252593E-2</v>
      </c>
      <c r="CG62" s="254">
        <v>7.6730527718055441E-2</v>
      </c>
      <c r="CH62" s="254">
        <v>8.5121090246916165E-2</v>
      </c>
      <c r="CI62" s="254">
        <v>8.2990218840204077E-2</v>
      </c>
      <c r="CJ62" s="254">
        <v>8.2990218840204077E-2</v>
      </c>
      <c r="CK62" s="254">
        <v>8.5483596994672117E-2</v>
      </c>
      <c r="CL62" s="254">
        <v>8.0886618983244896E-2</v>
      </c>
      <c r="CM62" s="254">
        <v>7.8802518711025282E-2</v>
      </c>
      <c r="CN62" s="254">
        <v>8.3413913091508363E-2</v>
      </c>
      <c r="CO62" s="254">
        <v>8.0886618983244896E-2</v>
      </c>
      <c r="CP62" s="254">
        <v>7.6730527718055441E-2</v>
      </c>
      <c r="CQ62" s="254">
        <v>7.7375868465016318E-2</v>
      </c>
      <c r="CR62" s="254">
        <v>7.3194771420675098E-2</v>
      </c>
      <c r="CS62" s="254">
        <v>6.9913740180188144E-2</v>
      </c>
      <c r="CT62" s="254">
        <v>7.6261965239824203E-2</v>
      </c>
      <c r="CU62" s="254">
        <v>7.7780629730576978E-2</v>
      </c>
      <c r="CV62" s="254">
        <v>7.4730530979619125E-2</v>
      </c>
      <c r="CW62" s="254">
        <v>7.6754536943648644E-2</v>
      </c>
      <c r="CX62" s="254">
        <v>7.9862648919360346E-2</v>
      </c>
      <c r="CY62" s="254">
        <v>7.7035290335055517E-2</v>
      </c>
      <c r="CZ62" s="254">
        <v>7.7035290335055517E-2</v>
      </c>
      <c r="DA62" s="254">
        <v>7.7035290335055517E-2</v>
      </c>
      <c r="DB62" s="254">
        <v>7.8551073918640801E-2</v>
      </c>
      <c r="DC62" s="254">
        <v>8.0613327428649573E-2</v>
      </c>
      <c r="DD62" s="254">
        <v>7.8551073918640801E-2</v>
      </c>
      <c r="DE62" s="254">
        <v>8.048836948167537E-2</v>
      </c>
      <c r="DF62" s="254">
        <v>7.7789223228953208E-2</v>
      </c>
      <c r="DG62" s="254">
        <v>7.5747661856573334E-2</v>
      </c>
      <c r="DH62" s="254">
        <v>7.932109245683483E-2</v>
      </c>
      <c r="DI62" s="254">
        <v>7.7789223228953208E-2</v>
      </c>
      <c r="DJ62" s="254">
        <v>7.8551073918640801E-2</v>
      </c>
      <c r="DK62" s="254">
        <v>7.932109245683483E-2</v>
      </c>
      <c r="DL62" s="254">
        <v>7.7789223228953208E-2</v>
      </c>
      <c r="DM62" s="254">
        <v>8.4302113812330548E-2</v>
      </c>
      <c r="DN62" s="254">
        <v>7.7035290335055517E-2</v>
      </c>
      <c r="DO62" s="254">
        <v>7.3708386733743136E-2</v>
      </c>
      <c r="DP62" s="254">
        <v>7.4398499376987726E-2</v>
      </c>
      <c r="DQ62" s="254">
        <v>6.9761510225728518E-2</v>
      </c>
      <c r="DR62" s="254">
        <v>6.9761510225728518E-2</v>
      </c>
      <c r="DS62" s="254">
        <v>7.5898594461548452E-2</v>
      </c>
      <c r="DT62" s="254">
        <v>7.3164635759081831E-2</v>
      </c>
      <c r="DU62" s="254">
        <v>7.3176081674266813E-2</v>
      </c>
      <c r="DV62" s="254">
        <v>7.5051292555596172E-2</v>
      </c>
      <c r="DW62" s="254">
        <v>7.5051292555596172E-2</v>
      </c>
      <c r="DX62" s="254">
        <v>7.5361665421153967E-2</v>
      </c>
      <c r="DY62" s="254">
        <v>8.3266985932379356E-2</v>
      </c>
      <c r="DZ62" s="254">
        <v>8.0358481377747593E-2</v>
      </c>
      <c r="EA62" s="254">
        <v>8.0155551874987463E-2</v>
      </c>
      <c r="EB62" s="254">
        <v>7.8684193443135042E-2</v>
      </c>
      <c r="EC62" s="254">
        <v>7.907248035627723E-2</v>
      </c>
      <c r="ED62" s="254">
        <v>7.7777041836633254E-2</v>
      </c>
      <c r="EE62" s="254">
        <v>7.907248035627723E-2</v>
      </c>
      <c r="EF62" s="254">
        <v>7.7955825164199632E-2</v>
      </c>
      <c r="EG62" s="254">
        <v>7.6289132838576856E-2</v>
      </c>
      <c r="EH62" s="254">
        <v>7.8875392719882198E-2</v>
      </c>
      <c r="EI62" s="254">
        <v>7.6289132838576856E-2</v>
      </c>
      <c r="EJ62" s="254">
        <v>7.6289132838576856E-2</v>
      </c>
      <c r="EK62" s="254">
        <v>7.6289132838576856E-2</v>
      </c>
      <c r="EL62" s="254">
        <v>7.6289132838576856E-2</v>
      </c>
      <c r="EM62" s="254">
        <v>7.6289132838576856E-2</v>
      </c>
      <c r="EN62" s="254">
        <v>7.6289132838576856E-2</v>
      </c>
      <c r="EO62" s="254">
        <v>7.6289132838576856E-2</v>
      </c>
      <c r="EP62" s="254">
        <v>7.6289132838576856E-2</v>
      </c>
      <c r="EQ62" s="254">
        <v>7.6289132838576856E-2</v>
      </c>
      <c r="ER62" s="254">
        <v>7.6289132838576856E-2</v>
      </c>
      <c r="ES62" s="254">
        <v>7.6289132838576856E-2</v>
      </c>
      <c r="ET62" s="254">
        <v>7.6289132838576856E-2</v>
      </c>
      <c r="EU62" s="254">
        <v>7.6289132838576856E-2</v>
      </c>
      <c r="EV62" s="254">
        <v>7.6289132838576856E-2</v>
      </c>
      <c r="EW62" s="254">
        <v>7.6289132838576856E-2</v>
      </c>
      <c r="EX62" s="254">
        <v>7.6289132838576856E-2</v>
      </c>
      <c r="EY62" s="254">
        <v>7.7583912515184483E-2</v>
      </c>
      <c r="EZ62" s="254">
        <v>7.6289132838576856E-2</v>
      </c>
      <c r="FA62" s="254">
        <v>7.6289132838576856E-2</v>
      </c>
      <c r="FB62" s="254">
        <v>7.6289132838576856E-2</v>
      </c>
      <c r="FC62" s="254">
        <v>7.6289132838576856E-2</v>
      </c>
      <c r="FD62" s="254">
        <v>7.6289132838576856E-2</v>
      </c>
      <c r="FE62" s="254">
        <v>7.6289132838576856E-2</v>
      </c>
      <c r="FF62" s="254">
        <v>7.6289132838576856E-2</v>
      </c>
      <c r="FG62" s="254">
        <v>7.6289132838576856E-2</v>
      </c>
      <c r="FH62" s="254">
        <v>7.6289132838576856E-2</v>
      </c>
      <c r="FI62" s="254">
        <v>7.6289132838576856E-2</v>
      </c>
      <c r="FJ62" s="254">
        <v>7.68074414048594E-2</v>
      </c>
      <c r="FK62" s="254">
        <v>7.6289132838576856E-2</v>
      </c>
      <c r="FL62" s="254">
        <v>7.6289132838576856E-2</v>
      </c>
      <c r="FM62" s="254">
        <v>7.6289132838576856E-2</v>
      </c>
      <c r="FN62" s="254">
        <v>7.6289132838576856E-2</v>
      </c>
      <c r="FO62" s="254">
        <v>7.4630437883731249E-2</v>
      </c>
      <c r="FP62" s="254">
        <v>7.3524756037013361E-2</v>
      </c>
      <c r="FQ62" s="254">
        <v>7.3524756037013361E-2</v>
      </c>
      <c r="FR62" s="254">
        <v>7.3524756037013361E-2</v>
      </c>
      <c r="FS62" s="254">
        <v>7.3524756037013361E-2</v>
      </c>
      <c r="FT62" s="254">
        <v>7.3524756037013361E-2</v>
      </c>
      <c r="FU62" s="254">
        <v>7.3524756037013361E-2</v>
      </c>
      <c r="FV62" s="254">
        <v>7.3524756037013361E-2</v>
      </c>
      <c r="FW62" s="254">
        <v>7.3524756037013361E-2</v>
      </c>
      <c r="FX62" s="254">
        <v>7.3524756037013361E-2</v>
      </c>
      <c r="FY62" s="254">
        <v>7.2222929054249763E-2</v>
      </c>
      <c r="FZ62" s="254">
        <v>7.4823255963418767E-2</v>
      </c>
      <c r="GA62" s="254">
        <v>6.7990637192581138E-2</v>
      </c>
      <c r="GB62" s="254">
        <v>7.9295845435369383E-2</v>
      </c>
      <c r="GC62" s="254">
        <v>7.9295845435369383E-2</v>
      </c>
      <c r="GD62" s="254">
        <v>7.9295845435369383E-2</v>
      </c>
      <c r="GE62" s="254">
        <v>7.907248035627723E-2</v>
      </c>
      <c r="GF62" s="254">
        <v>7.907248035627723E-2</v>
      </c>
      <c r="GG62" s="254">
        <v>7.6289132838576856E-2</v>
      </c>
      <c r="GH62" s="254">
        <v>7.6289132838576856E-2</v>
      </c>
      <c r="GI62" s="254">
        <v>7.6289132838576856E-2</v>
      </c>
      <c r="GJ62" s="254">
        <v>7.6289132838576856E-2</v>
      </c>
      <c r="GK62" s="254">
        <v>7.6289132838576856E-2</v>
      </c>
      <c r="GL62" s="254">
        <v>7.6289132838576856E-2</v>
      </c>
      <c r="GM62" s="254">
        <v>7.6289132838576856E-2</v>
      </c>
      <c r="GN62" s="254">
        <v>7.6289132838576856E-2</v>
      </c>
      <c r="GO62" s="254">
        <v>7.6289132838576856E-2</v>
      </c>
      <c r="GP62" s="254">
        <v>7.6289132838576856E-2</v>
      </c>
      <c r="GQ62" s="254">
        <v>7.6289132838576856E-2</v>
      </c>
      <c r="GR62" s="254">
        <v>7.6289132838576856E-2</v>
      </c>
      <c r="GS62" s="254">
        <v>7.6289132838576856E-2</v>
      </c>
      <c r="GT62" s="254">
        <v>7.6289132838576856E-2</v>
      </c>
      <c r="GU62" s="254">
        <v>7.6289132838576856E-2</v>
      </c>
      <c r="GV62" s="254">
        <v>7.6289132838576856E-2</v>
      </c>
      <c r="GW62" s="254">
        <v>7.6289132838576856E-2</v>
      </c>
      <c r="GX62" s="254">
        <v>7.6289132838576856E-2</v>
      </c>
      <c r="GY62" s="254">
        <v>7.6289132838576856E-2</v>
      </c>
      <c r="GZ62" s="254">
        <v>7.6289132838576856E-2</v>
      </c>
      <c r="HA62" s="254">
        <v>7.6289132838576856E-2</v>
      </c>
      <c r="HB62" s="254">
        <v>7.6289132838576856E-2</v>
      </c>
      <c r="HC62" s="254">
        <v>7.3524756037013361E-2</v>
      </c>
      <c r="HD62" s="254">
        <v>7.3524756037013361E-2</v>
      </c>
      <c r="HE62" s="254">
        <v>7.3524756037013361E-2</v>
      </c>
      <c r="HF62" s="254">
        <v>8.1896648722777687E-2</v>
      </c>
      <c r="HG62" s="254">
        <v>7.6289132838576856E-2</v>
      </c>
      <c r="HH62" s="254">
        <v>7.6289132838576856E-2</v>
      </c>
      <c r="HI62" s="254">
        <v>7.0759877115173397E-2</v>
      </c>
      <c r="HJ62" s="254">
        <v>7.3524756037013361E-2</v>
      </c>
      <c r="HK62" s="254">
        <v>8.4923961775555945E-2</v>
      </c>
      <c r="HL62" s="254">
        <v>8.1525558593573022E-2</v>
      </c>
      <c r="HM62" s="254">
        <v>8.0951824563704422E-2</v>
      </c>
      <c r="HN62" s="254">
        <v>8.0123351719922686E-2</v>
      </c>
      <c r="HO62" s="254">
        <v>8.5339096987472773E-2</v>
      </c>
      <c r="HP62" s="254">
        <v>7.9957009154753234E-2</v>
      </c>
      <c r="HQ62" s="254">
        <v>7.6940880714081672E-2</v>
      </c>
      <c r="HR62" s="254">
        <v>7.2871790735091535E-2</v>
      </c>
      <c r="HS62" s="254">
        <v>7.5537687231830519E-2</v>
      </c>
      <c r="HT62" s="254">
        <v>8.7323316228147929E-2</v>
      </c>
      <c r="HU62" s="254">
        <v>8.6548544454868592E-2</v>
      </c>
      <c r="HV62" s="254">
        <v>8.2581302861393313E-2</v>
      </c>
      <c r="HW62" s="254">
        <v>8.317485978255057E-2</v>
      </c>
      <c r="HX62" s="254">
        <v>8.239667774854853E-2</v>
      </c>
      <c r="HY62" s="254">
        <v>8.044392980477455E-2</v>
      </c>
      <c r="HZ62" s="254">
        <v>8.0665428975335018E-2</v>
      </c>
      <c r="IA62" s="254">
        <v>8.0709691678252593E-2</v>
      </c>
      <c r="IB62" s="254">
        <v>8.044392980477455E-2</v>
      </c>
      <c r="IC62" s="254">
        <v>7.8802518711025282E-2</v>
      </c>
      <c r="ID62" s="254">
        <v>7.6730527718055441E-2</v>
      </c>
      <c r="IE62" s="254">
        <v>7.6730527718055441E-2</v>
      </c>
      <c r="IF62" s="254">
        <v>8.2990218840204077E-2</v>
      </c>
      <c r="IG62" s="254">
        <v>8.2990218840204077E-2</v>
      </c>
      <c r="IH62" s="254">
        <v>8.2990218840204077E-2</v>
      </c>
      <c r="II62" s="254">
        <v>8.0886618983244896E-2</v>
      </c>
      <c r="IJ62" s="254">
        <v>8.0886618983244896E-2</v>
      </c>
      <c r="IK62" s="254">
        <v>7.8802518711025282E-2</v>
      </c>
      <c r="IL62" s="254">
        <v>7.6730527718055441E-2</v>
      </c>
      <c r="IM62" s="254">
        <v>8.5121090246916165E-2</v>
      </c>
      <c r="IN62" s="254">
        <v>7.8958776342861192E-2</v>
      </c>
      <c r="IO62" s="254">
        <v>8.2161113804412489E-2</v>
      </c>
      <c r="IP62" s="254">
        <v>7.5374643800431906E-2</v>
      </c>
      <c r="IQ62" s="254">
        <v>7.1002619101953934E-2</v>
      </c>
      <c r="IR62" s="254">
        <v>7.8478886964098882E-2</v>
      </c>
      <c r="IS62" s="254">
        <v>7.8551073918640801E-2</v>
      </c>
      <c r="IT62" s="254">
        <v>7.907248035627723E-2</v>
      </c>
      <c r="IU62" s="254">
        <v>7.6289132838576856E-2</v>
      </c>
      <c r="IV62" s="254">
        <v>7.0759877115173397E-2</v>
      </c>
      <c r="IW62" s="254">
        <v>7.5537687231830519E-2</v>
      </c>
      <c r="IX62" s="254">
        <v>8.2990218840204077E-2</v>
      </c>
      <c r="IY62" s="254">
        <v>7.907248035627723E-2</v>
      </c>
      <c r="IZ62" s="254">
        <v>7.6289132838576856E-2</v>
      </c>
      <c r="JA62" s="254">
        <v>7.6289132838576856E-2</v>
      </c>
      <c r="JB62" s="254">
        <v>7.8875392719882198E-2</v>
      </c>
      <c r="JC62" s="254">
        <v>7.1184164993278953E-2</v>
      </c>
      <c r="JD62" s="254">
        <v>8.044392980477455E-2</v>
      </c>
      <c r="JE62" s="254">
        <v>8.0886618983244896E-2</v>
      </c>
      <c r="JF62" s="254">
        <v>8.7259679362597931E-2</v>
      </c>
      <c r="JG62" s="254">
        <v>7.1483388691877536E-2</v>
      </c>
      <c r="JH62" s="254">
        <v>7.932109245683483E-2</v>
      </c>
      <c r="JI62" s="254">
        <v>7.8551073918640801E-2</v>
      </c>
      <c r="JJ62" s="254">
        <v>7.4601905873264318E-2</v>
      </c>
      <c r="JK62" s="254">
        <v>7.3176081674266813E-2</v>
      </c>
      <c r="JL62" s="254">
        <v>7.0000000000000506E-2</v>
      </c>
      <c r="JM62" s="254">
        <v>7.6289132838576856E-2</v>
      </c>
      <c r="JN62" s="254">
        <v>7.6289132838576856E-2</v>
      </c>
      <c r="JO62" s="254">
        <v>7.6289132838576856E-2</v>
      </c>
      <c r="JP62" s="254">
        <v>7.6289132838576856E-2</v>
      </c>
      <c r="JQ62" s="254">
        <v>7.6289132838576856E-2</v>
      </c>
      <c r="JR62" s="254">
        <v>7.6289132838576856E-2</v>
      </c>
      <c r="JS62" s="254">
        <v>7.6289132838576856E-2</v>
      </c>
      <c r="JT62" s="254">
        <v>7.8454085075890134E-2</v>
      </c>
      <c r="JU62" s="254">
        <v>8.1596244747795366E-2</v>
      </c>
      <c r="JV62" s="254">
        <v>7.5918417231014557E-2</v>
      </c>
      <c r="JW62" s="254">
        <v>8.110882743291925E-2</v>
      </c>
      <c r="JX62" s="254">
        <v>7.5537687231830519E-2</v>
      </c>
      <c r="JY62" s="254">
        <v>7.8768752932514507E-2</v>
      </c>
      <c r="JZ62" s="254">
        <v>8.2581302861393313E-2</v>
      </c>
      <c r="KA62" s="254">
        <v>8.2581302861393313E-2</v>
      </c>
      <c r="KB62" s="254">
        <v>8.239667774854853E-2</v>
      </c>
      <c r="KC62" s="254">
        <v>8.1800904795789053E-2</v>
      </c>
      <c r="KD62" s="254">
        <v>8.017772130738221E-2</v>
      </c>
      <c r="KE62" s="254">
        <v>8.5121090246916165E-2</v>
      </c>
      <c r="KF62" s="254">
        <v>7.787648939689773E-2</v>
      </c>
      <c r="KG62" s="254">
        <v>7.787648939689773E-2</v>
      </c>
    </row>
    <row r="63" spans="17:293" x14ac:dyDescent="0.35">
      <c r="Q63" s="255">
        <v>9.7999999999999698E-2</v>
      </c>
      <c r="R63" s="251">
        <f t="shared" si="20"/>
        <v>7.7215598937746266E-2</v>
      </c>
      <c r="S63" s="198"/>
      <c r="T63" s="251">
        <v>7.8889410247756669E-2</v>
      </c>
      <c r="V63" s="251">
        <f t="shared" si="21"/>
        <v>-1.6738113100104035E-3</v>
      </c>
      <c r="Z63" s="253">
        <v>9.7999999999999698E-2</v>
      </c>
      <c r="AA63" s="254">
        <v>7.8394468255741812E-2</v>
      </c>
      <c r="AB63" s="254">
        <v>7.4755918835592183E-2</v>
      </c>
      <c r="AC63" s="254">
        <v>7.833994168087588E-2</v>
      </c>
      <c r="AD63" s="254">
        <v>7.8806546506251296E-2</v>
      </c>
      <c r="AE63" s="254">
        <v>7.9568464944550055E-2</v>
      </c>
      <c r="AF63" s="254">
        <v>7.8806546506251296E-2</v>
      </c>
      <c r="AG63" s="254">
        <v>7.5284446962060381E-2</v>
      </c>
      <c r="AH63" s="254">
        <v>7.9120845850817467E-2</v>
      </c>
      <c r="AI63" s="254">
        <v>6.8037967112540843E-2</v>
      </c>
      <c r="AJ63" s="254">
        <v>6.8037967112540843E-2</v>
      </c>
      <c r="AK63" s="254">
        <v>7.5872371678161299E-2</v>
      </c>
      <c r="AL63" s="254">
        <v>7.5872371678161299E-2</v>
      </c>
      <c r="AM63" s="254">
        <v>7.0000000000000506E-2</v>
      </c>
      <c r="AN63" s="254">
        <v>7.0896673145576905E-2</v>
      </c>
      <c r="AO63" s="254">
        <v>8.0249600818884437E-2</v>
      </c>
      <c r="AP63" s="254">
        <v>7.7306785420911517E-2</v>
      </c>
      <c r="AQ63" s="254">
        <v>7.7306785420911517E-2</v>
      </c>
      <c r="AR63" s="254">
        <v>7.7306785420911517E-2</v>
      </c>
      <c r="AS63" s="254">
        <v>7.7306785420911517E-2</v>
      </c>
      <c r="AT63" s="254">
        <v>7.7306785420911517E-2</v>
      </c>
      <c r="AU63" s="254">
        <v>7.7306785420911517E-2</v>
      </c>
      <c r="AV63" s="254">
        <v>7.7306785420911517E-2</v>
      </c>
      <c r="AW63" s="254">
        <v>7.7306785420911517E-2</v>
      </c>
      <c r="AX63" s="254">
        <v>7.7306785420911517E-2</v>
      </c>
      <c r="AY63" s="254">
        <v>7.7306785420911517E-2</v>
      </c>
      <c r="AZ63" s="254">
        <v>7.8597854659365973E-2</v>
      </c>
      <c r="BA63" s="254">
        <v>7.7306785420911517E-2</v>
      </c>
      <c r="BB63" s="254">
        <v>7.4547743124892207E-2</v>
      </c>
      <c r="BC63" s="254">
        <v>7.4547743124892207E-2</v>
      </c>
      <c r="BD63" s="254">
        <v>7.3444063493989908E-2</v>
      </c>
      <c r="BE63" s="254">
        <v>7.1788263421090015E-2</v>
      </c>
      <c r="BF63" s="254">
        <v>7.1788263421090015E-2</v>
      </c>
      <c r="BG63" s="254">
        <v>8.0311939545072208E-2</v>
      </c>
      <c r="BH63" s="254">
        <v>8.008534007815804E-2</v>
      </c>
      <c r="BI63" s="254">
        <v>7.7306785420911517E-2</v>
      </c>
      <c r="BJ63" s="254">
        <v>7.7306785420911517E-2</v>
      </c>
      <c r="BK63" s="254">
        <v>7.7306785420911517E-2</v>
      </c>
      <c r="BL63" s="254">
        <v>7.7306785420911517E-2</v>
      </c>
      <c r="BM63" s="254">
        <v>7.7306785420911517E-2</v>
      </c>
      <c r="BN63" s="254">
        <v>7.7306785420911517E-2</v>
      </c>
      <c r="BO63" s="254">
        <v>7.7306785420911517E-2</v>
      </c>
      <c r="BP63" s="254">
        <v>7.7306785420911517E-2</v>
      </c>
      <c r="BQ63" s="254">
        <v>7.4547743124892207E-2</v>
      </c>
      <c r="BR63" s="254">
        <v>7.4547743124892207E-2</v>
      </c>
      <c r="BS63" s="254">
        <v>7.4547743124892207E-2</v>
      </c>
      <c r="BT63" s="254">
        <v>7.4547743124892207E-2</v>
      </c>
      <c r="BU63" s="254">
        <v>7.1788263421090015E-2</v>
      </c>
      <c r="BV63" s="254">
        <v>7.1788263421090015E-2</v>
      </c>
      <c r="BW63" s="254">
        <v>7.1788263421090015E-2</v>
      </c>
      <c r="BX63" s="254">
        <v>7.1788263421090015E-2</v>
      </c>
      <c r="BY63" s="254">
        <v>7.7306785420911517E-2</v>
      </c>
      <c r="BZ63" s="254">
        <v>7.3086756093574401E-2</v>
      </c>
      <c r="CA63" s="254">
        <v>7.1788263421090015E-2</v>
      </c>
      <c r="CB63" s="254">
        <v>8.9741656944425596E-2</v>
      </c>
      <c r="CC63" s="254">
        <v>8.1525894459142378E-2</v>
      </c>
      <c r="CD63" s="254">
        <v>7.9999999999999849E-2</v>
      </c>
      <c r="CE63" s="254">
        <v>8.1525894459142378E-2</v>
      </c>
      <c r="CF63" s="254">
        <v>8.1525894459142378E-2</v>
      </c>
      <c r="CG63" s="254">
        <v>7.7756972935756341E-2</v>
      </c>
      <c r="CH63" s="254">
        <v>8.6133262851810999E-2</v>
      </c>
      <c r="CI63" s="254">
        <v>8.4005283497040395E-2</v>
      </c>
      <c r="CJ63" s="254">
        <v>8.4005283497040395E-2</v>
      </c>
      <c r="CK63" s="254">
        <v>8.6492440433843631E-2</v>
      </c>
      <c r="CL63" s="254">
        <v>8.1905082722619316E-2</v>
      </c>
      <c r="CM63" s="254">
        <v>7.9824809715847378E-2</v>
      </c>
      <c r="CN63" s="254">
        <v>8.4428355780798992E-2</v>
      </c>
      <c r="CO63" s="254">
        <v>8.1905082722619316E-2</v>
      </c>
      <c r="CP63" s="254">
        <v>7.7756972935756341E-2</v>
      </c>
      <c r="CQ63" s="254">
        <v>7.8394468255741812E-2</v>
      </c>
      <c r="CR63" s="254">
        <v>7.4015344007041017E-2</v>
      </c>
      <c r="CS63" s="254">
        <v>7.0453353425125043E-2</v>
      </c>
      <c r="CT63" s="254">
        <v>7.708428553762281E-2</v>
      </c>
      <c r="CU63" s="254">
        <v>7.8505435928682088E-2</v>
      </c>
      <c r="CV63" s="254">
        <v>7.5253813917217194E-2</v>
      </c>
      <c r="CW63" s="254">
        <v>7.7754637411082905E-2</v>
      </c>
      <c r="CX63" s="254">
        <v>8.0745869028005179E-2</v>
      </c>
      <c r="CY63" s="254">
        <v>7.8052698271447563E-2</v>
      </c>
      <c r="CZ63" s="254">
        <v>7.8052698271447563E-2</v>
      </c>
      <c r="DA63" s="254">
        <v>7.8052698271447563E-2</v>
      </c>
      <c r="DB63" s="254">
        <v>7.9568464944550055E-2</v>
      </c>
      <c r="DC63" s="254">
        <v>8.1425299486044489E-2</v>
      </c>
      <c r="DD63" s="254">
        <v>7.9568464944550055E-2</v>
      </c>
      <c r="DE63" s="254">
        <v>8.1300117577681297E-2</v>
      </c>
      <c r="DF63" s="254">
        <v>7.8806546506251296E-2</v>
      </c>
      <c r="DG63" s="254">
        <v>7.6769580088975387E-2</v>
      </c>
      <c r="DH63" s="254">
        <v>8.0287940404307756E-2</v>
      </c>
      <c r="DI63" s="254">
        <v>7.8806546506251296E-2</v>
      </c>
      <c r="DJ63" s="254">
        <v>7.9568464944550055E-2</v>
      </c>
      <c r="DK63" s="254">
        <v>8.0338699112317835E-2</v>
      </c>
      <c r="DL63" s="254">
        <v>7.8806546506251296E-2</v>
      </c>
      <c r="DM63" s="254">
        <v>8.5313332843431011E-2</v>
      </c>
      <c r="DN63" s="254">
        <v>7.8052698271447563E-2</v>
      </c>
      <c r="DO63" s="254">
        <v>7.4735089331499749E-2</v>
      </c>
      <c r="DP63" s="254">
        <v>7.5417706831371945E-2</v>
      </c>
      <c r="DQ63" s="254">
        <v>7.0787707233235908E-2</v>
      </c>
      <c r="DR63" s="254">
        <v>7.0787707233235908E-2</v>
      </c>
      <c r="DS63" s="254">
        <v>7.6727542210072164E-2</v>
      </c>
      <c r="DT63" s="254">
        <v>7.3995743210811815E-2</v>
      </c>
      <c r="DU63" s="254">
        <v>7.3695940727491305E-2</v>
      </c>
      <c r="DV63" s="254">
        <v>7.5872371678161299E-2</v>
      </c>
      <c r="DW63" s="254">
        <v>7.5872371678161299E-2</v>
      </c>
      <c r="DX63" s="254">
        <v>7.6232200469712019E-2</v>
      </c>
      <c r="DY63" s="254">
        <v>8.4165787243841939E-2</v>
      </c>
      <c r="DZ63" s="254">
        <v>8.096768365593765E-2</v>
      </c>
      <c r="EA63" s="254">
        <v>8.0555295313890163E-2</v>
      </c>
      <c r="EB63" s="254">
        <v>7.9700389174108599E-2</v>
      </c>
      <c r="EC63" s="254">
        <v>8.0072542002855407E-2</v>
      </c>
      <c r="ED63" s="254">
        <v>7.879359405574049E-2</v>
      </c>
      <c r="EE63" s="254">
        <v>8.0042675797597385E-2</v>
      </c>
      <c r="EF63" s="254">
        <v>7.8970518764030828E-2</v>
      </c>
      <c r="EG63" s="254">
        <v>7.7306785420911517E-2</v>
      </c>
      <c r="EH63" s="254">
        <v>7.9885645264788474E-2</v>
      </c>
      <c r="EI63" s="254">
        <v>7.7306785420911517E-2</v>
      </c>
      <c r="EJ63" s="254">
        <v>7.7306785420911517E-2</v>
      </c>
      <c r="EK63" s="254">
        <v>7.7306785420911517E-2</v>
      </c>
      <c r="EL63" s="254">
        <v>7.7306785420911517E-2</v>
      </c>
      <c r="EM63" s="254">
        <v>7.7306785420911517E-2</v>
      </c>
      <c r="EN63" s="254">
        <v>7.7306785420911517E-2</v>
      </c>
      <c r="EO63" s="254">
        <v>7.7306785420911517E-2</v>
      </c>
      <c r="EP63" s="254">
        <v>7.7306785420911517E-2</v>
      </c>
      <c r="EQ63" s="254">
        <v>7.7306785420911517E-2</v>
      </c>
      <c r="ER63" s="254">
        <v>7.7306785420911517E-2</v>
      </c>
      <c r="ES63" s="254">
        <v>7.7306785420911517E-2</v>
      </c>
      <c r="ET63" s="254">
        <v>7.7306785420911517E-2</v>
      </c>
      <c r="EU63" s="254">
        <v>7.7306785420911517E-2</v>
      </c>
      <c r="EV63" s="254">
        <v>7.7306785420911517E-2</v>
      </c>
      <c r="EW63" s="254">
        <v>7.7306785420911517E-2</v>
      </c>
      <c r="EX63" s="254">
        <v>7.7306785420911517E-2</v>
      </c>
      <c r="EY63" s="254">
        <v>7.8597854659365973E-2</v>
      </c>
      <c r="EZ63" s="254">
        <v>7.7306785420911517E-2</v>
      </c>
      <c r="FA63" s="254">
        <v>7.7306785420911517E-2</v>
      </c>
      <c r="FB63" s="254">
        <v>7.7306785420911517E-2</v>
      </c>
      <c r="FC63" s="254">
        <v>7.7306785420911517E-2</v>
      </c>
      <c r="FD63" s="254">
        <v>7.7306785420911517E-2</v>
      </c>
      <c r="FE63" s="254">
        <v>7.7306785420911517E-2</v>
      </c>
      <c r="FF63" s="254">
        <v>7.7306785420911517E-2</v>
      </c>
      <c r="FG63" s="254">
        <v>7.7306785420911517E-2</v>
      </c>
      <c r="FH63" s="254">
        <v>7.7306785420911517E-2</v>
      </c>
      <c r="FI63" s="254">
        <v>7.7306785420911517E-2</v>
      </c>
      <c r="FJ63" s="254">
        <v>7.7823607304174258E-2</v>
      </c>
      <c r="FK63" s="254">
        <v>7.7306785420911517E-2</v>
      </c>
      <c r="FL63" s="254">
        <v>7.7306785420911517E-2</v>
      </c>
      <c r="FM63" s="254">
        <v>7.7306785420911517E-2</v>
      </c>
      <c r="FN63" s="254">
        <v>7.7306785420911517E-2</v>
      </c>
      <c r="FO63" s="254">
        <v>7.5651280080437422E-2</v>
      </c>
      <c r="FP63" s="254">
        <v>7.4547743124892207E-2</v>
      </c>
      <c r="FQ63" s="254">
        <v>7.4547743124892207E-2</v>
      </c>
      <c r="FR63" s="254">
        <v>7.4547743124892207E-2</v>
      </c>
      <c r="FS63" s="254">
        <v>7.4547743124892207E-2</v>
      </c>
      <c r="FT63" s="254">
        <v>7.4547743124892207E-2</v>
      </c>
      <c r="FU63" s="254">
        <v>7.4547743124892207E-2</v>
      </c>
      <c r="FV63" s="254">
        <v>7.4547743124892207E-2</v>
      </c>
      <c r="FW63" s="254">
        <v>7.4547743124892207E-2</v>
      </c>
      <c r="FX63" s="254">
        <v>7.4547743124892207E-2</v>
      </c>
      <c r="FY63" s="254">
        <v>7.3249679155452219E-2</v>
      </c>
      <c r="FZ63" s="254">
        <v>7.584250114846891E-2</v>
      </c>
      <c r="GA63" s="254">
        <v>6.8995536399692803E-2</v>
      </c>
      <c r="GB63" s="254">
        <v>8.0311939545072208E-2</v>
      </c>
      <c r="GC63" s="254">
        <v>8.0311939545072208E-2</v>
      </c>
      <c r="GD63" s="254">
        <v>8.0311939545072208E-2</v>
      </c>
      <c r="GE63" s="254">
        <v>8.008534007815804E-2</v>
      </c>
      <c r="GF63" s="254">
        <v>8.008534007815804E-2</v>
      </c>
      <c r="GG63" s="254">
        <v>7.7306785420911517E-2</v>
      </c>
      <c r="GH63" s="254">
        <v>7.7306785420911517E-2</v>
      </c>
      <c r="GI63" s="254">
        <v>7.7306785420911517E-2</v>
      </c>
      <c r="GJ63" s="254">
        <v>7.7306785420911517E-2</v>
      </c>
      <c r="GK63" s="254">
        <v>7.7306785420911517E-2</v>
      </c>
      <c r="GL63" s="254">
        <v>7.7306785420911517E-2</v>
      </c>
      <c r="GM63" s="254">
        <v>7.7306785420911517E-2</v>
      </c>
      <c r="GN63" s="254">
        <v>7.7306785420911517E-2</v>
      </c>
      <c r="GO63" s="254">
        <v>7.7306785420911517E-2</v>
      </c>
      <c r="GP63" s="254">
        <v>7.7306785420911517E-2</v>
      </c>
      <c r="GQ63" s="254">
        <v>7.7306785420911517E-2</v>
      </c>
      <c r="GR63" s="254">
        <v>7.7306785420911517E-2</v>
      </c>
      <c r="GS63" s="254">
        <v>7.7306785420911517E-2</v>
      </c>
      <c r="GT63" s="254">
        <v>7.7306785420911517E-2</v>
      </c>
      <c r="GU63" s="254">
        <v>7.7306785420911517E-2</v>
      </c>
      <c r="GV63" s="254">
        <v>7.7306785420911517E-2</v>
      </c>
      <c r="GW63" s="254">
        <v>7.7306785420911517E-2</v>
      </c>
      <c r="GX63" s="254">
        <v>7.7306785420911517E-2</v>
      </c>
      <c r="GY63" s="254">
        <v>7.7306785420911517E-2</v>
      </c>
      <c r="GZ63" s="254">
        <v>7.7306785420911517E-2</v>
      </c>
      <c r="HA63" s="254">
        <v>7.7306785420911517E-2</v>
      </c>
      <c r="HB63" s="254">
        <v>7.7306785420911517E-2</v>
      </c>
      <c r="HC63" s="254">
        <v>7.4547743124892207E-2</v>
      </c>
      <c r="HD63" s="254">
        <v>7.4547743124892207E-2</v>
      </c>
      <c r="HE63" s="254">
        <v>7.4547743124892207E-2</v>
      </c>
      <c r="HF63" s="254">
        <v>8.2905630281560505E-2</v>
      </c>
      <c r="HG63" s="254">
        <v>7.7306785420911517E-2</v>
      </c>
      <c r="HH63" s="254">
        <v>7.7306785420911517E-2</v>
      </c>
      <c r="HI63" s="254">
        <v>7.1788263421090015E-2</v>
      </c>
      <c r="HJ63" s="254">
        <v>7.4547743124892207E-2</v>
      </c>
      <c r="HK63" s="254">
        <v>8.57865739953525E-2</v>
      </c>
      <c r="HL63" s="254">
        <v>8.2036368243797231E-2</v>
      </c>
      <c r="HM63" s="254">
        <v>8.1965703343722218E-2</v>
      </c>
      <c r="HN63" s="254">
        <v>8.1138787940723711E-2</v>
      </c>
      <c r="HO63" s="254">
        <v>8.6150194047866391E-2</v>
      </c>
      <c r="HP63" s="254">
        <v>8.0777032967711548E-2</v>
      </c>
      <c r="HQ63" s="254">
        <v>7.7959262640392213E-2</v>
      </c>
      <c r="HR63" s="254">
        <v>7.3899901126322165E-2</v>
      </c>
      <c r="HS63" s="254">
        <v>7.6065424486598809E-2</v>
      </c>
      <c r="HT63" s="254">
        <v>8.8235551133121426E-2</v>
      </c>
      <c r="HU63" s="254">
        <v>8.7461329912149166E-2</v>
      </c>
      <c r="HV63" s="254">
        <v>8.3096411462267428E-2</v>
      </c>
      <c r="HW63" s="254">
        <v>8.4015289556967465E-2</v>
      </c>
      <c r="HX63" s="254">
        <v>8.3212295172586215E-2</v>
      </c>
      <c r="HY63" s="254">
        <v>8.0955405927478852E-2</v>
      </c>
      <c r="HZ63" s="254">
        <v>8.1430955540765515E-2</v>
      </c>
      <c r="IA63" s="254">
        <v>8.1525894459142378E-2</v>
      </c>
      <c r="IB63" s="254">
        <v>8.0955405927478852E-2</v>
      </c>
      <c r="IC63" s="254">
        <v>7.9824809715847378E-2</v>
      </c>
      <c r="ID63" s="254">
        <v>7.7756972935756341E-2</v>
      </c>
      <c r="IE63" s="254">
        <v>7.7756972935756341E-2</v>
      </c>
      <c r="IF63" s="254">
        <v>8.4005283497040395E-2</v>
      </c>
      <c r="IG63" s="254">
        <v>8.4005283497040395E-2</v>
      </c>
      <c r="IH63" s="254">
        <v>8.4005283497040395E-2</v>
      </c>
      <c r="II63" s="254">
        <v>8.1905082722619316E-2</v>
      </c>
      <c r="IJ63" s="254">
        <v>8.1905082722619316E-2</v>
      </c>
      <c r="IK63" s="254">
        <v>7.9824809715847378E-2</v>
      </c>
      <c r="IL63" s="254">
        <v>7.7756972935756341E-2</v>
      </c>
      <c r="IM63" s="254">
        <v>8.6133262851810999E-2</v>
      </c>
      <c r="IN63" s="254">
        <v>7.9955263687122358E-2</v>
      </c>
      <c r="IO63" s="254">
        <v>8.3157419867561311E-2</v>
      </c>
      <c r="IP63" s="254">
        <v>7.6372253436940651E-2</v>
      </c>
      <c r="IQ63" s="254">
        <v>7.1887761905381042E-2</v>
      </c>
      <c r="IR63" s="254">
        <v>7.9476210791224799E-2</v>
      </c>
      <c r="IS63" s="254">
        <v>7.9568464944550055E-2</v>
      </c>
      <c r="IT63" s="254">
        <v>8.0068275747522843E-2</v>
      </c>
      <c r="IU63" s="254">
        <v>7.7306785420911517E-2</v>
      </c>
      <c r="IV63" s="254">
        <v>7.1788263421090015E-2</v>
      </c>
      <c r="IW63" s="254">
        <v>7.6065424486598809E-2</v>
      </c>
      <c r="IX63" s="254">
        <v>8.4005283497040395E-2</v>
      </c>
      <c r="IY63" s="254">
        <v>8.003414155966837E-2</v>
      </c>
      <c r="IZ63" s="254">
        <v>7.7306785420911517E-2</v>
      </c>
      <c r="JA63" s="254">
        <v>7.7306785420911517E-2</v>
      </c>
      <c r="JB63" s="254">
        <v>7.9885645264788474E-2</v>
      </c>
      <c r="JC63" s="254">
        <v>7.2099511770832958E-2</v>
      </c>
      <c r="JD63" s="254">
        <v>8.0955405927478852E-2</v>
      </c>
      <c r="JE63" s="254">
        <v>8.1905082722619316E-2</v>
      </c>
      <c r="JF63" s="254">
        <v>8.8269020993378078E-2</v>
      </c>
      <c r="JG63" s="254">
        <v>7.2025999413040775E-2</v>
      </c>
      <c r="JH63" s="254">
        <v>8.0135566596071683E-2</v>
      </c>
      <c r="JI63" s="254">
        <v>7.9568464944550055E-2</v>
      </c>
      <c r="JJ63" s="254">
        <v>7.5123831463041801E-2</v>
      </c>
      <c r="JK63" s="254">
        <v>7.3695940727491305E-2</v>
      </c>
      <c r="JL63" s="254">
        <v>7.0000000000000506E-2</v>
      </c>
      <c r="JM63" s="254">
        <v>7.7306785420911517E-2</v>
      </c>
      <c r="JN63" s="254">
        <v>7.7306785420911517E-2</v>
      </c>
      <c r="JO63" s="254">
        <v>7.7306785420911517E-2</v>
      </c>
      <c r="JP63" s="254">
        <v>7.7306785420911517E-2</v>
      </c>
      <c r="JQ63" s="254">
        <v>7.7306785420911517E-2</v>
      </c>
      <c r="JR63" s="254">
        <v>7.7306785420911517E-2</v>
      </c>
      <c r="JS63" s="254">
        <v>7.7306785420911517E-2</v>
      </c>
      <c r="JT63" s="254">
        <v>7.9341501331904984E-2</v>
      </c>
      <c r="JU63" s="254">
        <v>8.2475699621510579E-2</v>
      </c>
      <c r="JV63" s="254">
        <v>7.6706517759810966E-2</v>
      </c>
      <c r="JW63" s="254">
        <v>8.1982417395721097E-2</v>
      </c>
      <c r="JX63" s="254">
        <v>7.6065424486598809E-2</v>
      </c>
      <c r="JY63" s="254">
        <v>7.9595078389226304E-2</v>
      </c>
      <c r="JZ63" s="254">
        <v>8.3096411462267428E-2</v>
      </c>
      <c r="KA63" s="254">
        <v>8.3096411462267428E-2</v>
      </c>
      <c r="KB63" s="254">
        <v>8.3212295172586215E-2</v>
      </c>
      <c r="KC63" s="254">
        <v>8.2415319386141217E-2</v>
      </c>
      <c r="KD63" s="254">
        <v>8.0382854941323467E-2</v>
      </c>
      <c r="KE63" s="254">
        <v>8.6133262851810999E-2</v>
      </c>
      <c r="KF63" s="254">
        <v>7.886852678792966E-2</v>
      </c>
      <c r="KG63" s="254">
        <v>7.886852678792966E-2</v>
      </c>
    </row>
    <row r="64" spans="17:293" x14ac:dyDescent="0.35">
      <c r="Q64" s="255">
        <v>9.8999999999999699E-2</v>
      </c>
      <c r="R64" s="251">
        <f t="shared" si="20"/>
        <v>7.8169819959225811E-2</v>
      </c>
      <c r="S64" s="198"/>
      <c r="T64" s="251">
        <v>7.964687153805014E-2</v>
      </c>
      <c r="V64" s="251">
        <f t="shared" si="21"/>
        <v>-1.4770515788243288E-3</v>
      </c>
      <c r="Z64" s="253">
        <v>9.8999999999999699E-2</v>
      </c>
      <c r="AA64" s="254">
        <v>7.9412973703760548E-2</v>
      </c>
      <c r="AB64" s="254">
        <v>7.5279509246080067E-2</v>
      </c>
      <c r="AC64" s="254">
        <v>7.9359852744212755E-2</v>
      </c>
      <c r="AD64" s="254">
        <v>7.9823778119492816E-2</v>
      </c>
      <c r="AE64" s="254">
        <v>8.0585768304375138E-2</v>
      </c>
      <c r="AF64" s="254">
        <v>7.9823778119492816E-2</v>
      </c>
      <c r="AG64" s="254">
        <v>7.6306886201076951E-2</v>
      </c>
      <c r="AH64" s="254">
        <v>8.0026806800362671E-2</v>
      </c>
      <c r="AI64" s="254">
        <v>6.9069439508361752E-2</v>
      </c>
      <c r="AJ64" s="254">
        <v>6.9069439508361752E-2</v>
      </c>
      <c r="AK64" s="254">
        <v>7.6694395370374702E-2</v>
      </c>
      <c r="AL64" s="254">
        <v>7.6694395370374702E-2</v>
      </c>
      <c r="AM64" s="254">
        <v>7.0000000000000506E-2</v>
      </c>
      <c r="AN64" s="254">
        <v>7.1414555171665395E-2</v>
      </c>
      <c r="AO64" s="254">
        <v>8.1063249687179484E-2</v>
      </c>
      <c r="AP64" s="254">
        <v>7.8324337018182755E-2</v>
      </c>
      <c r="AQ64" s="254">
        <v>7.8324337018182755E-2</v>
      </c>
      <c r="AR64" s="254">
        <v>7.8324337018182755E-2</v>
      </c>
      <c r="AS64" s="254">
        <v>7.8324337018182755E-2</v>
      </c>
      <c r="AT64" s="254">
        <v>7.8324337018182755E-2</v>
      </c>
      <c r="AU64" s="254">
        <v>7.8324337018182755E-2</v>
      </c>
      <c r="AV64" s="254">
        <v>7.8324337018182755E-2</v>
      </c>
      <c r="AW64" s="254">
        <v>7.8324337018182755E-2</v>
      </c>
      <c r="AX64" s="254">
        <v>7.8324337018182755E-2</v>
      </c>
      <c r="AY64" s="254">
        <v>7.8324337018182755E-2</v>
      </c>
      <c r="AZ64" s="254">
        <v>7.9611709756580051E-2</v>
      </c>
      <c r="BA64" s="254">
        <v>7.8324337018182755E-2</v>
      </c>
      <c r="BB64" s="254">
        <v>7.5570604550348586E-2</v>
      </c>
      <c r="BC64" s="254">
        <v>7.5570604550348586E-2</v>
      </c>
      <c r="BD64" s="254">
        <v>7.4469068267781768E-2</v>
      </c>
      <c r="BE64" s="254">
        <v>7.2816498980537991E-2</v>
      </c>
      <c r="BF64" s="254">
        <v>7.2816498980537991E-2</v>
      </c>
      <c r="BG64" s="254">
        <v>8.1327949348818152E-2</v>
      </c>
      <c r="BH64" s="254">
        <v>8.1098121965920589E-2</v>
      </c>
      <c r="BI64" s="254">
        <v>7.8324337018182755E-2</v>
      </c>
      <c r="BJ64" s="254">
        <v>7.8324337018182755E-2</v>
      </c>
      <c r="BK64" s="254">
        <v>7.8324337018182755E-2</v>
      </c>
      <c r="BL64" s="254">
        <v>7.8324337018182755E-2</v>
      </c>
      <c r="BM64" s="254">
        <v>7.8324337018182755E-2</v>
      </c>
      <c r="BN64" s="254">
        <v>7.8324337018182755E-2</v>
      </c>
      <c r="BO64" s="254">
        <v>7.8324337018182755E-2</v>
      </c>
      <c r="BP64" s="254">
        <v>7.8324337018182755E-2</v>
      </c>
      <c r="BQ64" s="254">
        <v>7.5570604550348586E-2</v>
      </c>
      <c r="BR64" s="254">
        <v>7.5570604550348586E-2</v>
      </c>
      <c r="BS64" s="254">
        <v>7.5570604550348586E-2</v>
      </c>
      <c r="BT64" s="254">
        <v>7.5570604550348586E-2</v>
      </c>
      <c r="BU64" s="254">
        <v>7.2816498980537991E-2</v>
      </c>
      <c r="BV64" s="254">
        <v>7.2816498980537991E-2</v>
      </c>
      <c r="BW64" s="254">
        <v>7.2816498980537991E-2</v>
      </c>
      <c r="BX64" s="254">
        <v>7.2816498980537991E-2</v>
      </c>
      <c r="BY64" s="254">
        <v>7.8324337018182755E-2</v>
      </c>
      <c r="BZ64" s="254">
        <v>7.4111232406810723E-2</v>
      </c>
      <c r="CA64" s="254">
        <v>7.2816498980537991E-2</v>
      </c>
      <c r="CB64" s="254">
        <v>9.070117803583555E-2</v>
      </c>
      <c r="CC64" s="254">
        <v>8.2343074093858215E-2</v>
      </c>
      <c r="CD64" s="254">
        <v>7.9999999999999849E-2</v>
      </c>
      <c r="CE64" s="254">
        <v>8.2343074093858215E-2</v>
      </c>
      <c r="CF64" s="254">
        <v>8.2343074093858215E-2</v>
      </c>
      <c r="CG64" s="254">
        <v>7.8783306595306968E-2</v>
      </c>
      <c r="CH64" s="254">
        <v>8.7145380691550756E-2</v>
      </c>
      <c r="CI64" s="254">
        <v>8.5020282816420822E-2</v>
      </c>
      <c r="CJ64" s="254">
        <v>8.5020282816420822E-2</v>
      </c>
      <c r="CK64" s="254">
        <v>8.7501240012345605E-2</v>
      </c>
      <c r="CL64" s="254">
        <v>8.2923467639562709E-2</v>
      </c>
      <c r="CM64" s="254">
        <v>8.0847006257787513E-2</v>
      </c>
      <c r="CN64" s="254">
        <v>8.5442735512439416E-2</v>
      </c>
      <c r="CO64" s="254">
        <v>8.2923467639562709E-2</v>
      </c>
      <c r="CP64" s="254">
        <v>7.8783306595306968E-2</v>
      </c>
      <c r="CQ64" s="254">
        <v>7.9412973703760548E-2</v>
      </c>
      <c r="CR64" s="254">
        <v>7.4836861462878268E-2</v>
      </c>
      <c r="CS64" s="254">
        <v>7.0994471965978745E-2</v>
      </c>
      <c r="CT64" s="254">
        <v>7.7907550830310868E-2</v>
      </c>
      <c r="CU64" s="254">
        <v>7.9231526978408962E-2</v>
      </c>
      <c r="CV64" s="254">
        <v>7.5778703818165205E-2</v>
      </c>
      <c r="CW64" s="254">
        <v>7.8754710828411678E-2</v>
      </c>
      <c r="CX64" s="254">
        <v>8.1609241812993005E-2</v>
      </c>
      <c r="CY64" s="254">
        <v>7.9070010091127907E-2</v>
      </c>
      <c r="CZ64" s="254">
        <v>7.9070010091127907E-2</v>
      </c>
      <c r="DA64" s="254">
        <v>7.9070010091127907E-2</v>
      </c>
      <c r="DB64" s="254">
        <v>8.0468787906308403E-2</v>
      </c>
      <c r="DC64" s="254">
        <v>8.2238246944772442E-2</v>
      </c>
      <c r="DD64" s="254">
        <v>8.0234567510017785E-2</v>
      </c>
      <c r="DE64" s="254">
        <v>8.2112841133329395E-2</v>
      </c>
      <c r="DF64" s="254">
        <v>7.9823778119492816E-2</v>
      </c>
      <c r="DG64" s="254">
        <v>7.7791388122384841E-2</v>
      </c>
      <c r="DH64" s="254">
        <v>8.1153527349719701E-2</v>
      </c>
      <c r="DI64" s="254">
        <v>7.9823778119492816E-2</v>
      </c>
      <c r="DJ64" s="254">
        <v>8.0293155104978364E-2</v>
      </c>
      <c r="DK64" s="254">
        <v>8.1356221601731615E-2</v>
      </c>
      <c r="DL64" s="254">
        <v>7.9823778119492816E-2</v>
      </c>
      <c r="DM64" s="254">
        <v>8.6324497182610926E-2</v>
      </c>
      <c r="DN64" s="254">
        <v>7.9070010091127907E-2</v>
      </c>
      <c r="DO64" s="254">
        <v>7.576166253327199E-2</v>
      </c>
      <c r="DP64" s="254">
        <v>7.6436799600361205E-2</v>
      </c>
      <c r="DQ64" s="254">
        <v>7.1813750731481774E-2</v>
      </c>
      <c r="DR64" s="254">
        <v>7.1813750731481774E-2</v>
      </c>
      <c r="DS64" s="254">
        <v>7.7557331880378388E-2</v>
      </c>
      <c r="DT64" s="254">
        <v>7.4827323355804554E-2</v>
      </c>
      <c r="DU64" s="254">
        <v>7.4217403191190856E-2</v>
      </c>
      <c r="DV64" s="254">
        <v>7.6694395370374702E-2</v>
      </c>
      <c r="DW64" s="254">
        <v>7.6694395370374702E-2</v>
      </c>
      <c r="DX64" s="254">
        <v>7.7103462489138908E-2</v>
      </c>
      <c r="DY64" s="254">
        <v>8.5065126435621252E-2</v>
      </c>
      <c r="DZ64" s="254">
        <v>8.157839725988425E-2</v>
      </c>
      <c r="EA64" s="254">
        <v>8.095654360896809E-2</v>
      </c>
      <c r="EB64" s="254">
        <v>8.0537677444080025E-2</v>
      </c>
      <c r="EC64" s="254">
        <v>8.0933889142876581E-2</v>
      </c>
      <c r="ED64" s="254">
        <v>7.981005461263968E-2</v>
      </c>
      <c r="EE64" s="254">
        <v>8.05500146571827E-2</v>
      </c>
      <c r="EF64" s="254">
        <v>7.9985125517822109E-2</v>
      </c>
      <c r="EG64" s="254">
        <v>7.8324337018182755E-2</v>
      </c>
      <c r="EH64" s="254">
        <v>8.0717065571180857E-2</v>
      </c>
      <c r="EI64" s="254">
        <v>7.8324337018182755E-2</v>
      </c>
      <c r="EJ64" s="254">
        <v>7.8324337018182755E-2</v>
      </c>
      <c r="EK64" s="254">
        <v>7.8324337018182755E-2</v>
      </c>
      <c r="EL64" s="254">
        <v>7.8324337018182755E-2</v>
      </c>
      <c r="EM64" s="254">
        <v>7.8324337018182755E-2</v>
      </c>
      <c r="EN64" s="254">
        <v>7.8324337018182755E-2</v>
      </c>
      <c r="EO64" s="254">
        <v>7.8324337018182755E-2</v>
      </c>
      <c r="EP64" s="254">
        <v>7.8324337018182755E-2</v>
      </c>
      <c r="EQ64" s="254">
        <v>7.8324337018182755E-2</v>
      </c>
      <c r="ER64" s="254">
        <v>7.8324337018182755E-2</v>
      </c>
      <c r="ES64" s="254">
        <v>7.8324337018182755E-2</v>
      </c>
      <c r="ET64" s="254">
        <v>7.8324337018182755E-2</v>
      </c>
      <c r="EU64" s="254">
        <v>7.8324337018182755E-2</v>
      </c>
      <c r="EV64" s="254">
        <v>7.8324337018182755E-2</v>
      </c>
      <c r="EW64" s="254">
        <v>7.8324337018182755E-2</v>
      </c>
      <c r="EX64" s="254">
        <v>7.8324337018182755E-2</v>
      </c>
      <c r="EY64" s="254">
        <v>7.9611709756580051E-2</v>
      </c>
      <c r="EZ64" s="254">
        <v>7.8324337018182755E-2</v>
      </c>
      <c r="FA64" s="254">
        <v>7.8324337018182755E-2</v>
      </c>
      <c r="FB64" s="254">
        <v>7.8324337018182755E-2</v>
      </c>
      <c r="FC64" s="254">
        <v>7.8324337018182755E-2</v>
      </c>
      <c r="FD64" s="254">
        <v>7.8324337018182755E-2</v>
      </c>
      <c r="FE64" s="254">
        <v>7.8324337018182755E-2</v>
      </c>
      <c r="FF64" s="254">
        <v>7.8324337018182755E-2</v>
      </c>
      <c r="FG64" s="254">
        <v>7.8324337018182755E-2</v>
      </c>
      <c r="FH64" s="254">
        <v>7.8324337018182755E-2</v>
      </c>
      <c r="FI64" s="254">
        <v>7.8324337018182755E-2</v>
      </c>
      <c r="FJ64" s="254">
        <v>7.8839677811774589E-2</v>
      </c>
      <c r="FK64" s="254">
        <v>7.8324337018182755E-2</v>
      </c>
      <c r="FL64" s="254">
        <v>7.8324337018182755E-2</v>
      </c>
      <c r="FM64" s="254">
        <v>7.8324337018182755E-2</v>
      </c>
      <c r="FN64" s="254">
        <v>7.8324337018182755E-2</v>
      </c>
      <c r="FO64" s="254">
        <v>7.6672006541648186E-2</v>
      </c>
      <c r="FP64" s="254">
        <v>7.5570604550348586E-2</v>
      </c>
      <c r="FQ64" s="254">
        <v>7.5570604550348586E-2</v>
      </c>
      <c r="FR64" s="254">
        <v>7.5570604550348586E-2</v>
      </c>
      <c r="FS64" s="254">
        <v>7.5570604550348586E-2</v>
      </c>
      <c r="FT64" s="254">
        <v>7.5570604550348586E-2</v>
      </c>
      <c r="FU64" s="254">
        <v>7.5570604550348586E-2</v>
      </c>
      <c r="FV64" s="254">
        <v>7.5570604550348586E-2</v>
      </c>
      <c r="FW64" s="254">
        <v>7.5570604550348586E-2</v>
      </c>
      <c r="FX64" s="254">
        <v>7.5570604550348586E-2</v>
      </c>
      <c r="FY64" s="254">
        <v>7.4276289260074346E-2</v>
      </c>
      <c r="FZ64" s="254">
        <v>7.6861634852160909E-2</v>
      </c>
      <c r="GA64" s="254">
        <v>7.0000372038329095E-2</v>
      </c>
      <c r="GB64" s="254">
        <v>8.1327949348818152E-2</v>
      </c>
      <c r="GC64" s="254">
        <v>8.1327949348818152E-2</v>
      </c>
      <c r="GD64" s="254">
        <v>8.1327949348818152E-2</v>
      </c>
      <c r="GE64" s="254">
        <v>8.1098121965920589E-2</v>
      </c>
      <c r="GF64" s="254">
        <v>8.1098121965920589E-2</v>
      </c>
      <c r="GG64" s="254">
        <v>7.8324337018182755E-2</v>
      </c>
      <c r="GH64" s="254">
        <v>7.8324337018182755E-2</v>
      </c>
      <c r="GI64" s="254">
        <v>7.8324337018182755E-2</v>
      </c>
      <c r="GJ64" s="254">
        <v>7.8324337018182755E-2</v>
      </c>
      <c r="GK64" s="254">
        <v>7.8324337018182755E-2</v>
      </c>
      <c r="GL64" s="254">
        <v>7.8324337018182755E-2</v>
      </c>
      <c r="GM64" s="254">
        <v>7.8324337018182755E-2</v>
      </c>
      <c r="GN64" s="254">
        <v>7.8324337018182755E-2</v>
      </c>
      <c r="GO64" s="254">
        <v>7.8324337018182755E-2</v>
      </c>
      <c r="GP64" s="254">
        <v>7.8324337018182755E-2</v>
      </c>
      <c r="GQ64" s="254">
        <v>7.8324337018182755E-2</v>
      </c>
      <c r="GR64" s="254">
        <v>7.8324337018182755E-2</v>
      </c>
      <c r="GS64" s="254">
        <v>7.8324337018182755E-2</v>
      </c>
      <c r="GT64" s="254">
        <v>7.8324337018182755E-2</v>
      </c>
      <c r="GU64" s="254">
        <v>7.8324337018182755E-2</v>
      </c>
      <c r="GV64" s="254">
        <v>7.8324337018182755E-2</v>
      </c>
      <c r="GW64" s="254">
        <v>7.8324337018182755E-2</v>
      </c>
      <c r="GX64" s="254">
        <v>7.8324337018182755E-2</v>
      </c>
      <c r="GY64" s="254">
        <v>7.8324337018182755E-2</v>
      </c>
      <c r="GZ64" s="254">
        <v>7.8324337018182755E-2</v>
      </c>
      <c r="HA64" s="254">
        <v>7.8324337018182755E-2</v>
      </c>
      <c r="HB64" s="254">
        <v>7.8324337018182755E-2</v>
      </c>
      <c r="HC64" s="254">
        <v>7.5570604550348586E-2</v>
      </c>
      <c r="HD64" s="254">
        <v>7.5570604550348586E-2</v>
      </c>
      <c r="HE64" s="254">
        <v>7.5570604550348586E-2</v>
      </c>
      <c r="HF64" s="254">
        <v>8.3914554027102461E-2</v>
      </c>
      <c r="HG64" s="254">
        <v>7.8324337018182755E-2</v>
      </c>
      <c r="HH64" s="254">
        <v>7.8324337018182755E-2</v>
      </c>
      <c r="HI64" s="254">
        <v>7.2816498980537991E-2</v>
      </c>
      <c r="HJ64" s="254">
        <v>7.5570604550348586E-2</v>
      </c>
      <c r="HK64" s="254">
        <v>8.6649943528166462E-2</v>
      </c>
      <c r="HL64" s="254">
        <v>8.2548767953422253E-2</v>
      </c>
      <c r="HM64" s="254">
        <v>8.2979512392030497E-2</v>
      </c>
      <c r="HN64" s="254">
        <v>8.2154148084774725E-2</v>
      </c>
      <c r="HO64" s="254">
        <v>8.6962256819463901E-2</v>
      </c>
      <c r="HP64" s="254">
        <v>8.1589434097922187E-2</v>
      </c>
      <c r="HQ64" s="254">
        <v>7.8977547410319593E-2</v>
      </c>
      <c r="HR64" s="254">
        <v>7.4927875700056656E-2</v>
      </c>
      <c r="HS64" s="254">
        <v>7.6594779742993779E-2</v>
      </c>
      <c r="HT64" s="254">
        <v>8.9148302128285728E-2</v>
      </c>
      <c r="HU64" s="254">
        <v>8.8374631279746874E-2</v>
      </c>
      <c r="HV64" s="254">
        <v>8.3613117983285079E-2</v>
      </c>
      <c r="HW64" s="254">
        <v>8.4856588411976963E-2</v>
      </c>
      <c r="HX64" s="254">
        <v>8.4028886151107152E-2</v>
      </c>
      <c r="HY64" s="254">
        <v>8.1468480974222768E-2</v>
      </c>
      <c r="HZ64" s="254">
        <v>8.2197643310528257E-2</v>
      </c>
      <c r="IA64" s="254">
        <v>8.2343074093858215E-2</v>
      </c>
      <c r="IB64" s="254">
        <v>8.1468480974222768E-2</v>
      </c>
      <c r="IC64" s="254">
        <v>8.042406872940866E-2</v>
      </c>
      <c r="ID64" s="254">
        <v>7.8783306595306968E-2</v>
      </c>
      <c r="IE64" s="254">
        <v>7.8783306595306968E-2</v>
      </c>
      <c r="IF64" s="254">
        <v>8.5020282816420822E-2</v>
      </c>
      <c r="IG64" s="254">
        <v>8.5020282816420822E-2</v>
      </c>
      <c r="IH64" s="254">
        <v>8.5020282816420822E-2</v>
      </c>
      <c r="II64" s="254">
        <v>8.2923467639562709E-2</v>
      </c>
      <c r="IJ64" s="254">
        <v>8.2923467639562709E-2</v>
      </c>
      <c r="IK64" s="254">
        <v>8.0847006257787513E-2</v>
      </c>
      <c r="IL64" s="254">
        <v>7.8783306595306968E-2</v>
      </c>
      <c r="IM64" s="254">
        <v>8.7145380691550756E-2</v>
      </c>
      <c r="IN64" s="254">
        <v>8.0951736795888518E-2</v>
      </c>
      <c r="IO64" s="254">
        <v>8.4153709471291416E-2</v>
      </c>
      <c r="IP64" s="254">
        <v>7.7369840073583829E-2</v>
      </c>
      <c r="IQ64" s="254">
        <v>7.2773141101930117E-2</v>
      </c>
      <c r="IR64" s="254">
        <v>7.9999999999999849E-2</v>
      </c>
      <c r="IS64" s="254">
        <v>8.0234567510017785E-2</v>
      </c>
      <c r="IT64" s="254">
        <v>8.0879106953705371E-2</v>
      </c>
      <c r="IU64" s="254">
        <v>7.8324337018182755E-2</v>
      </c>
      <c r="IV64" s="254">
        <v>7.2816498980537991E-2</v>
      </c>
      <c r="IW64" s="254">
        <v>7.6594779742993779E-2</v>
      </c>
      <c r="IX64" s="254">
        <v>8.5020282816420822E-2</v>
      </c>
      <c r="IY64" s="254">
        <v>8.0440164800113179E-2</v>
      </c>
      <c r="IZ64" s="254">
        <v>7.8324337018182755E-2</v>
      </c>
      <c r="JA64" s="254">
        <v>7.8324337018182755E-2</v>
      </c>
      <c r="JB64" s="254">
        <v>8.0448547366732681E-2</v>
      </c>
      <c r="JC64" s="254">
        <v>7.301521302361369E-2</v>
      </c>
      <c r="JD64" s="254">
        <v>8.1468480974222768E-2</v>
      </c>
      <c r="JE64" s="254">
        <v>8.2923467639562709E-2</v>
      </c>
      <c r="JF64" s="254">
        <v>8.9278318020196368E-2</v>
      </c>
      <c r="JG64" s="254">
        <v>7.2570116962494602E-2</v>
      </c>
      <c r="JH64" s="254">
        <v>8.0543883777839165E-2</v>
      </c>
      <c r="JI64" s="254">
        <v>8.0293155104978364E-2</v>
      </c>
      <c r="JJ64" s="254">
        <v>7.5647359791409352E-2</v>
      </c>
      <c r="JK64" s="254">
        <v>7.4217403191190856E-2</v>
      </c>
      <c r="JL64" s="254">
        <v>7.0000000000000506E-2</v>
      </c>
      <c r="JM64" s="254">
        <v>7.8324337018182755E-2</v>
      </c>
      <c r="JN64" s="254">
        <v>7.8324337018182755E-2</v>
      </c>
      <c r="JO64" s="254">
        <v>7.8324337018182755E-2</v>
      </c>
      <c r="JP64" s="254">
        <v>7.8324337018182755E-2</v>
      </c>
      <c r="JQ64" s="254">
        <v>7.8324337018182755E-2</v>
      </c>
      <c r="JR64" s="254">
        <v>7.8324337018182755E-2</v>
      </c>
      <c r="JS64" s="254">
        <v>7.8324337018182755E-2</v>
      </c>
      <c r="JT64" s="254">
        <v>8.0229534852658935E-2</v>
      </c>
      <c r="JU64" s="254">
        <v>8.3355798603675701E-2</v>
      </c>
      <c r="JV64" s="254">
        <v>7.749563638667456E-2</v>
      </c>
      <c r="JW64" s="254">
        <v>8.2856735743572774E-2</v>
      </c>
      <c r="JX64" s="254">
        <v>7.6594779742993779E-2</v>
      </c>
      <c r="JY64" s="254">
        <v>8.042234820759564E-2</v>
      </c>
      <c r="JZ64" s="254">
        <v>8.3613117983285079E-2</v>
      </c>
      <c r="KA64" s="254">
        <v>8.3613117983285079E-2</v>
      </c>
      <c r="KB64" s="254">
        <v>8.4028886151107152E-2</v>
      </c>
      <c r="KC64" s="254">
        <v>8.3031251385909277E-2</v>
      </c>
      <c r="KD64" s="254">
        <v>8.0589030087405922E-2</v>
      </c>
      <c r="KE64" s="254">
        <v>8.7145380691550756E-2</v>
      </c>
      <c r="KF64" s="254">
        <v>7.9860565762733593E-2</v>
      </c>
      <c r="KG64" s="254">
        <v>7.9860565762733593E-2</v>
      </c>
    </row>
    <row r="65" spans="17:293" x14ac:dyDescent="0.35">
      <c r="Q65" s="255">
        <v>9.99999999999997E-2</v>
      </c>
      <c r="R65" s="251">
        <f t="shared" si="20"/>
        <v>7.9110385105005163E-2</v>
      </c>
      <c r="S65" s="198"/>
      <c r="T65" s="251">
        <v>8.0396241684315153E-2</v>
      </c>
      <c r="V65" s="251">
        <f t="shared" si="21"/>
        <v>-1.2858565793099908E-3</v>
      </c>
      <c r="Z65" s="253">
        <v>9.99999999999997E-2</v>
      </c>
      <c r="AA65" s="254">
        <v>8.0215839530337396E-2</v>
      </c>
      <c r="AB65" s="254">
        <v>7.5804706232586394E-2</v>
      </c>
      <c r="AC65" s="254">
        <v>8.037966594309931E-2</v>
      </c>
      <c r="AD65" s="254">
        <v>8.0840918502365744E-2</v>
      </c>
      <c r="AE65" s="254">
        <v>8.1602984413061685E-2</v>
      </c>
      <c r="AF65" s="254">
        <v>8.0840918502365744E-2</v>
      </c>
      <c r="AG65" s="254">
        <v>7.7329205652545863E-2</v>
      </c>
      <c r="AH65" s="254">
        <v>8.0230076790430926E-2</v>
      </c>
      <c r="AI65" s="254">
        <v>7.0100733797994419E-2</v>
      </c>
      <c r="AJ65" s="254">
        <v>7.0100733797994419E-2</v>
      </c>
      <c r="AK65" s="254">
        <v>7.7517359739088576E-2</v>
      </c>
      <c r="AL65" s="254">
        <v>7.7517359739088576E-2</v>
      </c>
      <c r="AM65" s="254">
        <v>7.0000000000000506E-2</v>
      </c>
      <c r="AN65" s="254">
        <v>7.1934044120554264E-2</v>
      </c>
      <c r="AO65" s="254">
        <v>8.1877870024803956E-2</v>
      </c>
      <c r="AP65" s="254">
        <v>7.9341788105705691E-2</v>
      </c>
      <c r="AQ65" s="254">
        <v>7.9341788105705691E-2</v>
      </c>
      <c r="AR65" s="254">
        <v>7.9341788105705691E-2</v>
      </c>
      <c r="AS65" s="254">
        <v>7.9341788105705691E-2</v>
      </c>
      <c r="AT65" s="254">
        <v>7.9341788105705691E-2</v>
      </c>
      <c r="AU65" s="254">
        <v>7.9341788105705691E-2</v>
      </c>
      <c r="AV65" s="254">
        <v>7.9341788105705691E-2</v>
      </c>
      <c r="AW65" s="254">
        <v>7.9341788105705691E-2</v>
      </c>
      <c r="AX65" s="254">
        <v>7.9341788105705691E-2</v>
      </c>
      <c r="AY65" s="254">
        <v>7.9341788105705691E-2</v>
      </c>
      <c r="AZ65" s="254">
        <v>8.0500580392972365E-2</v>
      </c>
      <c r="BA65" s="254">
        <v>7.9341788105705691E-2</v>
      </c>
      <c r="BB65" s="254">
        <v>7.6593340901818685E-2</v>
      </c>
      <c r="BC65" s="254">
        <v>7.6593340901818685E-2</v>
      </c>
      <c r="BD65" s="254">
        <v>7.5493938025947838E-2</v>
      </c>
      <c r="BE65" s="254">
        <v>7.3844584498280685E-2</v>
      </c>
      <c r="BF65" s="254">
        <v>7.3844584498280685E-2</v>
      </c>
      <c r="BG65" s="254">
        <v>8.2343875244806908E-2</v>
      </c>
      <c r="BH65" s="254">
        <v>8.2110826387667757E-2</v>
      </c>
      <c r="BI65" s="254">
        <v>7.9341788105705691E-2</v>
      </c>
      <c r="BJ65" s="254">
        <v>7.9341788105705691E-2</v>
      </c>
      <c r="BK65" s="254">
        <v>7.9341788105705691E-2</v>
      </c>
      <c r="BL65" s="254">
        <v>7.9341788105705691E-2</v>
      </c>
      <c r="BM65" s="254">
        <v>7.9341788105705691E-2</v>
      </c>
      <c r="BN65" s="254">
        <v>7.9341788105705691E-2</v>
      </c>
      <c r="BO65" s="254">
        <v>7.9341788105705691E-2</v>
      </c>
      <c r="BP65" s="254">
        <v>7.9341788105705691E-2</v>
      </c>
      <c r="BQ65" s="254">
        <v>7.6593340901818685E-2</v>
      </c>
      <c r="BR65" s="254">
        <v>7.6593340901818685E-2</v>
      </c>
      <c r="BS65" s="254">
        <v>7.6593340901818685E-2</v>
      </c>
      <c r="BT65" s="254">
        <v>7.6593340901818685E-2</v>
      </c>
      <c r="BU65" s="254">
        <v>7.3844584498280685E-2</v>
      </c>
      <c r="BV65" s="254">
        <v>7.3844584498280685E-2</v>
      </c>
      <c r="BW65" s="254">
        <v>7.3844584498280685E-2</v>
      </c>
      <c r="BX65" s="254">
        <v>7.3844584498280685E-2</v>
      </c>
      <c r="BY65" s="254">
        <v>7.9341788105705691E-2</v>
      </c>
      <c r="BZ65" s="254">
        <v>7.5135573034758929E-2</v>
      </c>
      <c r="CA65" s="254">
        <v>7.3844584498280685E-2</v>
      </c>
      <c r="CB65" s="254">
        <v>9.1660951223566434E-2</v>
      </c>
      <c r="CC65" s="254">
        <v>8.3161226709494995E-2</v>
      </c>
      <c r="CD65" s="254">
        <v>7.9999999999999849E-2</v>
      </c>
      <c r="CE65" s="254">
        <v>8.3161226709494995E-2</v>
      </c>
      <c r="CF65" s="254">
        <v>8.3161226709494995E-2</v>
      </c>
      <c r="CG65" s="254">
        <v>7.9809529226239739E-2</v>
      </c>
      <c r="CH65" s="254">
        <v>8.815744402157244E-2</v>
      </c>
      <c r="CI65" s="254">
        <v>8.6035217103615613E-2</v>
      </c>
      <c r="CJ65" s="254">
        <v>8.6035217103615613E-2</v>
      </c>
      <c r="CK65" s="254">
        <v>8.8509995936171704E-2</v>
      </c>
      <c r="CL65" s="254">
        <v>8.3941774104759892E-2</v>
      </c>
      <c r="CM65" s="254">
        <v>8.1869108783567457E-2</v>
      </c>
      <c r="CN65" s="254">
        <v>8.6457052580262594E-2</v>
      </c>
      <c r="CO65" s="254">
        <v>8.3941774104759892E-2</v>
      </c>
      <c r="CP65" s="254">
        <v>7.9809529226239739E-2</v>
      </c>
      <c r="CQ65" s="254">
        <v>8.04313852541787E-2</v>
      </c>
      <c r="CR65" s="254">
        <v>7.5659319869613162E-2</v>
      </c>
      <c r="CS65" s="254">
        <v>7.1537095713551047E-2</v>
      </c>
      <c r="CT65" s="254">
        <v>7.8731757231454758E-2</v>
      </c>
      <c r="CU65" s="254">
        <v>7.9958899497518887E-2</v>
      </c>
      <c r="CV65" s="254">
        <v>7.6305201239394993E-2</v>
      </c>
      <c r="CW65" s="254">
        <v>7.9754757328261316E-2</v>
      </c>
      <c r="CX65" s="254">
        <v>8.2473373949683682E-2</v>
      </c>
      <c r="CY65" s="254">
        <v>8.0069784844583047E-2</v>
      </c>
      <c r="CZ65" s="254">
        <v>8.0069784844583047E-2</v>
      </c>
      <c r="DA65" s="254">
        <v>8.0069784844583047E-2</v>
      </c>
      <c r="DB65" s="254">
        <v>8.1283683419870467E-2</v>
      </c>
      <c r="DC65" s="254">
        <v>8.3052165967740788E-2</v>
      </c>
      <c r="DD65" s="254">
        <v>8.0643143622056268E-2</v>
      </c>
      <c r="DE65" s="254">
        <v>8.2926536312080135E-2</v>
      </c>
      <c r="DF65" s="254">
        <v>8.0421017830574426E-2</v>
      </c>
      <c r="DG65" s="254">
        <v>7.8813086478001448E-2</v>
      </c>
      <c r="DH65" s="254">
        <v>8.2019871557237556E-2</v>
      </c>
      <c r="DI65" s="254">
        <v>8.0421017830574426E-2</v>
      </c>
      <c r="DJ65" s="254">
        <v>8.0803521734659656E-2</v>
      </c>
      <c r="DK65" s="254">
        <v>8.2373660323059594E-2</v>
      </c>
      <c r="DL65" s="254">
        <v>8.0840918502365744E-2</v>
      </c>
      <c r="DM65" s="254">
        <v>8.7335607085329503E-2</v>
      </c>
      <c r="DN65" s="254">
        <v>8.0087226247992804E-2</v>
      </c>
      <c r="DO65" s="254">
        <v>7.6788106950925972E-2</v>
      </c>
      <c r="DP65" s="254">
        <v>7.7455778216895643E-2</v>
      </c>
      <c r="DQ65" s="254">
        <v>7.2839641427918211E-2</v>
      </c>
      <c r="DR65" s="254">
        <v>7.2839641427918211E-2</v>
      </c>
      <c r="DS65" s="254">
        <v>7.8387960019459024E-2</v>
      </c>
      <c r="DT65" s="254">
        <v>7.5659539595032355E-2</v>
      </c>
      <c r="DU65" s="254">
        <v>7.4740469676482624E-2</v>
      </c>
      <c r="DV65" s="254">
        <v>7.7517359739088576E-2</v>
      </c>
      <c r="DW65" s="254">
        <v>7.7517359739088576E-2</v>
      </c>
      <c r="DX65" s="254">
        <v>7.7975447915768825E-2</v>
      </c>
      <c r="DY65" s="254">
        <v>8.5965000698486227E-2</v>
      </c>
      <c r="DZ65" s="254">
        <v>8.2190620741133369E-2</v>
      </c>
      <c r="EA65" s="254">
        <v>8.1359299805242591E-2</v>
      </c>
      <c r="EB65" s="254">
        <v>8.1301165715206292E-2</v>
      </c>
      <c r="EC65" s="254">
        <v>8.1795993524417909E-2</v>
      </c>
      <c r="ED65" s="254">
        <v>8.0661484164636033E-2</v>
      </c>
      <c r="EE65" s="254">
        <v>8.1058937688106569E-2</v>
      </c>
      <c r="EF65" s="254">
        <v>8.0500612990559661E-2</v>
      </c>
      <c r="EG65" s="254">
        <v>7.9341788105705691E-2</v>
      </c>
      <c r="EH65" s="254">
        <v>8.1526579912282626E-2</v>
      </c>
      <c r="EI65" s="254">
        <v>7.9341788105705691E-2</v>
      </c>
      <c r="EJ65" s="254">
        <v>7.9341788105705691E-2</v>
      </c>
      <c r="EK65" s="254">
        <v>7.9341788105705691E-2</v>
      </c>
      <c r="EL65" s="254">
        <v>7.9341788105705691E-2</v>
      </c>
      <c r="EM65" s="254">
        <v>7.9341788105705691E-2</v>
      </c>
      <c r="EN65" s="254">
        <v>7.9341788105705691E-2</v>
      </c>
      <c r="EO65" s="254">
        <v>7.9341788105705691E-2</v>
      </c>
      <c r="EP65" s="254">
        <v>7.9341788105705691E-2</v>
      </c>
      <c r="EQ65" s="254">
        <v>7.9341788105705691E-2</v>
      </c>
      <c r="ER65" s="254">
        <v>7.9341788105705691E-2</v>
      </c>
      <c r="ES65" s="254">
        <v>7.9341788105705691E-2</v>
      </c>
      <c r="ET65" s="254">
        <v>7.9341788105705691E-2</v>
      </c>
      <c r="EU65" s="254">
        <v>7.9341788105705691E-2</v>
      </c>
      <c r="EV65" s="254">
        <v>7.9341788105705691E-2</v>
      </c>
      <c r="EW65" s="254">
        <v>7.9341788105705691E-2</v>
      </c>
      <c r="EX65" s="254">
        <v>7.9341788105705691E-2</v>
      </c>
      <c r="EY65" s="254">
        <v>8.0313048482441252E-2</v>
      </c>
      <c r="EZ65" s="254">
        <v>7.9341788105705691E-2</v>
      </c>
      <c r="FA65" s="254">
        <v>7.9341788105705691E-2</v>
      </c>
      <c r="FB65" s="254">
        <v>7.9341788105705691E-2</v>
      </c>
      <c r="FC65" s="254">
        <v>7.9341788105705691E-2</v>
      </c>
      <c r="FD65" s="254">
        <v>7.9341788105705691E-2</v>
      </c>
      <c r="FE65" s="254">
        <v>7.9341788105705691E-2</v>
      </c>
      <c r="FF65" s="254">
        <v>7.9341788105705691E-2</v>
      </c>
      <c r="FG65" s="254">
        <v>7.9341788105705691E-2</v>
      </c>
      <c r="FH65" s="254">
        <v>7.9341788105705691E-2</v>
      </c>
      <c r="FI65" s="254">
        <v>7.9341788105705691E-2</v>
      </c>
      <c r="FJ65" s="254">
        <v>7.9855653376333269E-2</v>
      </c>
      <c r="FK65" s="254">
        <v>7.9341788105705691E-2</v>
      </c>
      <c r="FL65" s="254">
        <v>7.9341788105705691E-2</v>
      </c>
      <c r="FM65" s="254">
        <v>7.9341788105705691E-2</v>
      </c>
      <c r="FN65" s="254">
        <v>7.9341788105705691E-2</v>
      </c>
      <c r="FO65" s="254">
        <v>7.7692617810150466E-2</v>
      </c>
      <c r="FP65" s="254">
        <v>7.6593340901818685E-2</v>
      </c>
      <c r="FQ65" s="254">
        <v>7.6593340901818685E-2</v>
      </c>
      <c r="FR65" s="254">
        <v>7.6593340901818685E-2</v>
      </c>
      <c r="FS65" s="254">
        <v>7.6593340901818685E-2</v>
      </c>
      <c r="FT65" s="254">
        <v>7.6593340901818685E-2</v>
      </c>
      <c r="FU65" s="254">
        <v>7.6593340901818685E-2</v>
      </c>
      <c r="FV65" s="254">
        <v>7.6593340901818685E-2</v>
      </c>
      <c r="FW65" s="254">
        <v>7.6593340901818685E-2</v>
      </c>
      <c r="FX65" s="254">
        <v>7.6593340901818685E-2</v>
      </c>
      <c r="FY65" s="254">
        <v>7.5302760026017657E-2</v>
      </c>
      <c r="FZ65" s="254">
        <v>7.7880657594717961E-2</v>
      </c>
      <c r="GA65" s="254">
        <v>7.1005144396264486E-2</v>
      </c>
      <c r="GB65" s="254">
        <v>8.2343875244806908E-2</v>
      </c>
      <c r="GC65" s="254">
        <v>8.2343875244806908E-2</v>
      </c>
      <c r="GD65" s="254">
        <v>8.2343875244806908E-2</v>
      </c>
      <c r="GE65" s="254">
        <v>8.2110826387667757E-2</v>
      </c>
      <c r="GF65" s="254">
        <v>8.2110826387667757E-2</v>
      </c>
      <c r="GG65" s="254">
        <v>7.9341788105705691E-2</v>
      </c>
      <c r="GH65" s="254">
        <v>7.9341788105705691E-2</v>
      </c>
      <c r="GI65" s="254">
        <v>7.9341788105705691E-2</v>
      </c>
      <c r="GJ65" s="254">
        <v>7.9341788105705691E-2</v>
      </c>
      <c r="GK65" s="254">
        <v>7.9341788105705691E-2</v>
      </c>
      <c r="GL65" s="254">
        <v>7.9341788105705691E-2</v>
      </c>
      <c r="GM65" s="254">
        <v>7.9341788105705691E-2</v>
      </c>
      <c r="GN65" s="254">
        <v>7.9341788105705691E-2</v>
      </c>
      <c r="GO65" s="254">
        <v>7.9341788105705691E-2</v>
      </c>
      <c r="GP65" s="254">
        <v>7.9341788105705691E-2</v>
      </c>
      <c r="GQ65" s="254">
        <v>7.9341788105705691E-2</v>
      </c>
      <c r="GR65" s="254">
        <v>7.9341788105705691E-2</v>
      </c>
      <c r="GS65" s="254">
        <v>7.9341788105705691E-2</v>
      </c>
      <c r="GT65" s="254">
        <v>7.9341788105705691E-2</v>
      </c>
      <c r="GU65" s="254">
        <v>7.9341788105705691E-2</v>
      </c>
      <c r="GV65" s="254">
        <v>7.9341788105705691E-2</v>
      </c>
      <c r="GW65" s="254">
        <v>7.9341788105705691E-2</v>
      </c>
      <c r="GX65" s="254">
        <v>7.9341788105705691E-2</v>
      </c>
      <c r="GY65" s="254">
        <v>7.9341788105705691E-2</v>
      </c>
      <c r="GZ65" s="254">
        <v>7.9341788105705691E-2</v>
      </c>
      <c r="HA65" s="254">
        <v>7.9341788105705691E-2</v>
      </c>
      <c r="HB65" s="254">
        <v>7.9341788105705691E-2</v>
      </c>
      <c r="HC65" s="254">
        <v>7.6593340901818685E-2</v>
      </c>
      <c r="HD65" s="254">
        <v>7.6593340901818685E-2</v>
      </c>
      <c r="HE65" s="254">
        <v>7.6593340901818685E-2</v>
      </c>
      <c r="HF65" s="254">
        <v>8.4923420232272839E-2</v>
      </c>
      <c r="HG65" s="254">
        <v>7.9341788105705691E-2</v>
      </c>
      <c r="HH65" s="254">
        <v>7.9341788105705691E-2</v>
      </c>
      <c r="HI65" s="254">
        <v>7.3844584498280685E-2</v>
      </c>
      <c r="HJ65" s="254">
        <v>7.6593340901818685E-2</v>
      </c>
      <c r="HK65" s="254">
        <v>8.7514066838710436E-2</v>
      </c>
      <c r="HL65" s="254">
        <v>8.3062758505362044E-2</v>
      </c>
      <c r="HM65" s="254">
        <v>8.3993252036747679E-2</v>
      </c>
      <c r="HN65" s="254">
        <v>8.3169432510722618E-2</v>
      </c>
      <c r="HO65" s="254">
        <v>8.7775281522030957E-2</v>
      </c>
      <c r="HP65" s="254">
        <v>8.240280780923781E-2</v>
      </c>
      <c r="HQ65" s="254">
        <v>7.9995735480556718E-2</v>
      </c>
      <c r="HR65" s="254">
        <v>7.5955715094184972E-2</v>
      </c>
      <c r="HS65" s="254">
        <v>7.7125753520926654E-2</v>
      </c>
      <c r="HT65" s="254">
        <v>9.006156641974794E-2</v>
      </c>
      <c r="HU65" s="254">
        <v>8.928844575671735E-2</v>
      </c>
      <c r="HV65" s="254">
        <v>8.4131423151897256E-2</v>
      </c>
      <c r="HW65" s="254">
        <v>8.5698752587828997E-2</v>
      </c>
      <c r="HX65" s="254">
        <v>8.484644683425846E-2</v>
      </c>
      <c r="HY65" s="254">
        <v>8.1983155766948368E-2</v>
      </c>
      <c r="HZ65" s="254">
        <v>8.2965488558167433E-2</v>
      </c>
      <c r="IA65" s="254">
        <v>8.3161226709494995E-2</v>
      </c>
      <c r="IB65" s="254">
        <v>8.1983155766948368E-2</v>
      </c>
      <c r="IC65" s="254">
        <v>8.0937309260991297E-2</v>
      </c>
      <c r="ID65" s="254">
        <v>7.9809529226239739E-2</v>
      </c>
      <c r="IE65" s="254">
        <v>7.9809529226239739E-2</v>
      </c>
      <c r="IF65" s="254">
        <v>8.6035217103615613E-2</v>
      </c>
      <c r="IG65" s="254">
        <v>8.6035217103615613E-2</v>
      </c>
      <c r="IH65" s="254">
        <v>8.6035217103615613E-2</v>
      </c>
      <c r="II65" s="254">
        <v>8.3941774104759892E-2</v>
      </c>
      <c r="IJ65" s="254">
        <v>8.3941774104759892E-2</v>
      </c>
      <c r="IK65" s="254">
        <v>8.1869108783567457E-2</v>
      </c>
      <c r="IL65" s="254">
        <v>7.9809529226239739E-2</v>
      </c>
      <c r="IM65" s="254">
        <v>8.815744402157244E-2</v>
      </c>
      <c r="IN65" s="254">
        <v>8.1948195728814843E-2</v>
      </c>
      <c r="IO65" s="254">
        <v>8.5149982688698556E-2</v>
      </c>
      <c r="IP65" s="254">
        <v>7.8367403811588243E-2</v>
      </c>
      <c r="IQ65" s="254">
        <v>7.3660350720948786E-2</v>
      </c>
      <c r="IR65" s="254">
        <v>7.9999999999999849E-2</v>
      </c>
      <c r="IS65" s="254">
        <v>8.0643143622056268E-2</v>
      </c>
      <c r="IT65" s="254">
        <v>8.1690909901315445E-2</v>
      </c>
      <c r="IU65" s="254">
        <v>7.9341788105705691E-2</v>
      </c>
      <c r="IV65" s="254">
        <v>7.3844584498280685E-2</v>
      </c>
      <c r="IW65" s="254">
        <v>7.7125753520926654E-2</v>
      </c>
      <c r="IX65" s="254">
        <v>8.6035217103615613E-2</v>
      </c>
      <c r="IY65" s="254">
        <v>8.0847717528863772E-2</v>
      </c>
      <c r="IZ65" s="254">
        <v>7.9341788105705691E-2</v>
      </c>
      <c r="JA65" s="254">
        <v>7.9341788105705691E-2</v>
      </c>
      <c r="JB65" s="254">
        <v>8.0955840854715744E-2</v>
      </c>
      <c r="JC65" s="254">
        <v>7.393126732681754E-2</v>
      </c>
      <c r="JD65" s="254">
        <v>8.1983155766948368E-2</v>
      </c>
      <c r="JE65" s="254">
        <v>8.3941774104759892E-2</v>
      </c>
      <c r="JF65" s="254">
        <v>9.0287570651161442E-2</v>
      </c>
      <c r="JG65" s="254">
        <v>7.3349950655109186E-2</v>
      </c>
      <c r="JH65" s="254">
        <v>8.0953740743293867E-2</v>
      </c>
      <c r="JI65" s="254">
        <v>8.0803521734659656E-2</v>
      </c>
      <c r="JJ65" s="254">
        <v>7.6172491420954724E-2</v>
      </c>
      <c r="JK65" s="254">
        <v>7.4740469676482624E-2</v>
      </c>
      <c r="JL65" s="254">
        <v>7.0000000000000506E-2</v>
      </c>
      <c r="JM65" s="254">
        <v>7.9341788105705691E-2</v>
      </c>
      <c r="JN65" s="254">
        <v>7.9341788105705691E-2</v>
      </c>
      <c r="JO65" s="254">
        <v>7.9341788105705691E-2</v>
      </c>
      <c r="JP65" s="254">
        <v>7.9341788105705691E-2</v>
      </c>
      <c r="JQ65" s="254">
        <v>7.9341788105705691E-2</v>
      </c>
      <c r="JR65" s="254">
        <v>7.9341788105705691E-2</v>
      </c>
      <c r="JS65" s="254">
        <v>7.9341788105705691E-2</v>
      </c>
      <c r="JT65" s="254">
        <v>8.1118182627947455E-2</v>
      </c>
      <c r="JU65" s="254">
        <v>8.4236538634426594E-2</v>
      </c>
      <c r="JV65" s="254">
        <v>7.8285769572572272E-2</v>
      </c>
      <c r="JW65" s="254">
        <v>8.3731778952424563E-2</v>
      </c>
      <c r="JX65" s="254">
        <v>7.7125753520926654E-2</v>
      </c>
      <c r="JY65" s="254">
        <v>8.1250558497526937E-2</v>
      </c>
      <c r="JZ65" s="254">
        <v>8.4131423151897256E-2</v>
      </c>
      <c r="KA65" s="254">
        <v>8.4131423151897256E-2</v>
      </c>
      <c r="KB65" s="254">
        <v>8.484644683425846E-2</v>
      </c>
      <c r="KC65" s="254">
        <v>8.3648699284435191E-2</v>
      </c>
      <c r="KD65" s="254">
        <v>8.0796251958713983E-2</v>
      </c>
      <c r="KE65" s="254">
        <v>8.815744402157244E-2</v>
      </c>
      <c r="KF65" s="254">
        <v>8.0852606303213781E-2</v>
      </c>
      <c r="KG65" s="254">
        <v>8.0852606303213781E-2</v>
      </c>
    </row>
    <row r="66" spans="17:293" x14ac:dyDescent="0.35">
      <c r="Q66" s="255">
        <v>0.10100000000000001</v>
      </c>
      <c r="R66" s="251">
        <f t="shared" si="20"/>
        <v>8.0004525733608042E-2</v>
      </c>
      <c r="S66" s="198"/>
      <c r="T66" s="251">
        <v>8.111390705857717E-2</v>
      </c>
      <c r="V66" s="251">
        <f t="shared" si="21"/>
        <v>-1.1093813249691276E-3</v>
      </c>
      <c r="Z66" s="253">
        <v>0.10100000000000001</v>
      </c>
      <c r="AA66" s="254">
        <v>8.0726511087082953E-2</v>
      </c>
      <c r="AB66" s="254">
        <v>7.6331510347061426E-2</v>
      </c>
      <c r="AC66" s="254">
        <v>8.1399381740558718E-2</v>
      </c>
      <c r="AD66" s="254">
        <v>8.185796808604362E-2</v>
      </c>
      <c r="AE66" s="254">
        <v>8.2620113683145702E-2</v>
      </c>
      <c r="AF66" s="254">
        <v>8.185796808604362E-2</v>
      </c>
      <c r="AG66" s="254">
        <v>7.8351405878809954E-2</v>
      </c>
      <c r="AH66" s="254">
        <v>8.0434374854979618E-2</v>
      </c>
      <c r="AI66" s="254">
        <v>7.1131850803562324E-2</v>
      </c>
      <c r="AJ66" s="254">
        <v>7.1131850803562324E-2</v>
      </c>
      <c r="AK66" s="254">
        <v>7.8341260896546805E-2</v>
      </c>
      <c r="AL66" s="254">
        <v>7.8341260896546805E-2</v>
      </c>
      <c r="AM66" s="254">
        <v>7.0000000000000506E-2</v>
      </c>
      <c r="AN66" s="254">
        <v>7.2455140666354279E-2</v>
      </c>
      <c r="AO66" s="254">
        <v>8.2693457977631279E-2</v>
      </c>
      <c r="AP66" s="254">
        <v>8.0179671497183191E-2</v>
      </c>
      <c r="AQ66" s="254">
        <v>7.9999999999999849E-2</v>
      </c>
      <c r="AR66" s="254">
        <v>7.9999999999999849E-2</v>
      </c>
      <c r="AS66" s="254">
        <v>8.0179671497183191E-2</v>
      </c>
      <c r="AT66" s="254">
        <v>8.0143753521786376E-2</v>
      </c>
      <c r="AU66" s="254">
        <v>8.0071893093435431E-2</v>
      </c>
      <c r="AV66" s="254">
        <v>8.0179671497183191E-2</v>
      </c>
      <c r="AW66" s="254">
        <v>8.0179671497183191E-2</v>
      </c>
      <c r="AX66" s="254">
        <v>8.0287376519185383E-2</v>
      </c>
      <c r="AY66" s="254">
        <v>8.0179671497183191E-2</v>
      </c>
      <c r="AZ66" s="254">
        <v>8.131268524901003E-2</v>
      </c>
      <c r="BA66" s="254">
        <v>8.0143753521786376E-2</v>
      </c>
      <c r="BB66" s="254">
        <v>7.7615952764385598E-2</v>
      </c>
      <c r="BC66" s="254">
        <v>7.7615952764385598E-2</v>
      </c>
      <c r="BD66" s="254">
        <v>7.6518673399461168E-2</v>
      </c>
      <c r="BE66" s="254">
        <v>7.4872520675068222E-2</v>
      </c>
      <c r="BF66" s="254">
        <v>7.4872520675068222E-2</v>
      </c>
      <c r="BG66" s="254">
        <v>8.3359717628918695E-2</v>
      </c>
      <c r="BH66" s="254">
        <v>8.3123453709383455E-2</v>
      </c>
      <c r="BI66" s="254">
        <v>8.0359139156065629E-2</v>
      </c>
      <c r="BJ66" s="254">
        <v>8.0359139156065629E-2</v>
      </c>
      <c r="BK66" s="254">
        <v>8.0359139156065629E-2</v>
      </c>
      <c r="BL66" s="254">
        <v>8.0359139156065629E-2</v>
      </c>
      <c r="BM66" s="254">
        <v>8.0359139156065629E-2</v>
      </c>
      <c r="BN66" s="254">
        <v>8.0359139156065629E-2</v>
      </c>
      <c r="BO66" s="254">
        <v>8.0359139156065629E-2</v>
      </c>
      <c r="BP66" s="254">
        <v>8.0359139156065629E-2</v>
      </c>
      <c r="BQ66" s="254">
        <v>7.7615952764385598E-2</v>
      </c>
      <c r="BR66" s="254">
        <v>7.7615952764385598E-2</v>
      </c>
      <c r="BS66" s="254">
        <v>7.7615952764385598E-2</v>
      </c>
      <c r="BT66" s="254">
        <v>7.7615952764385598E-2</v>
      </c>
      <c r="BU66" s="254">
        <v>7.4872520675068222E-2</v>
      </c>
      <c r="BV66" s="254">
        <v>7.4872520675068222E-2</v>
      </c>
      <c r="BW66" s="254">
        <v>7.4872520675068222E-2</v>
      </c>
      <c r="BX66" s="254">
        <v>7.4872520675068222E-2</v>
      </c>
      <c r="BY66" s="254">
        <v>8.0359139156065629E-2</v>
      </c>
      <c r="BZ66" s="254">
        <v>7.6159778608379858E-2</v>
      </c>
      <c r="CA66" s="254">
        <v>7.4872520675068222E-2</v>
      </c>
      <c r="CB66" s="254">
        <v>9.2620974941544532E-2</v>
      </c>
      <c r="CC66" s="254">
        <v>8.3980348437279639E-2</v>
      </c>
      <c r="CD66" s="254">
        <v>7.9999999999999849E-2</v>
      </c>
      <c r="CE66" s="254">
        <v>8.3980348437279639E-2</v>
      </c>
      <c r="CF66" s="254">
        <v>8.3980348437279639E-2</v>
      </c>
      <c r="CG66" s="254">
        <v>8.0418370713555509E-2</v>
      </c>
      <c r="CH66" s="254">
        <v>8.9169453095808038E-2</v>
      </c>
      <c r="CI66" s="254">
        <v>8.7050086662109782E-2</v>
      </c>
      <c r="CJ66" s="254">
        <v>8.7050086662109782E-2</v>
      </c>
      <c r="CK66" s="254">
        <v>8.9518708410101233E-2</v>
      </c>
      <c r="CL66" s="254">
        <v>8.4960002486727637E-2</v>
      </c>
      <c r="CM66" s="254">
        <v>8.2891117737289965E-2</v>
      </c>
      <c r="CN66" s="254">
        <v>8.7471307276374866E-2</v>
      </c>
      <c r="CO66" s="254">
        <v>8.4960002486727637E-2</v>
      </c>
      <c r="CP66" s="254">
        <v>8.0835641354984222E-2</v>
      </c>
      <c r="CQ66" s="254">
        <v>8.1449703349530278E-2</v>
      </c>
      <c r="CR66" s="254">
        <v>7.6482715314081684E-2</v>
      </c>
      <c r="CS66" s="254">
        <v>7.2081224553121936E-2</v>
      </c>
      <c r="CT66" s="254">
        <v>7.9556900860018542E-2</v>
      </c>
      <c r="CU66" s="254">
        <v>8.0687550092064964E-2</v>
      </c>
      <c r="CV66" s="254">
        <v>7.6833306707154048E-2</v>
      </c>
      <c r="CW66" s="254">
        <v>8.0604109108625366E-2</v>
      </c>
      <c r="CX66" s="254">
        <v>8.3338261861797269E-2</v>
      </c>
      <c r="CY66" s="254">
        <v>8.0884093503238885E-2</v>
      </c>
      <c r="CZ66" s="254">
        <v>8.0884093503238885E-2</v>
      </c>
      <c r="DA66" s="254">
        <v>8.0884093503238885E-2</v>
      </c>
      <c r="DB66" s="254">
        <v>8.2099548786304766E-2</v>
      </c>
      <c r="DC66" s="254">
        <v>8.3867052721822821E-2</v>
      </c>
      <c r="DD66" s="254">
        <v>8.1053258518302362E-2</v>
      </c>
      <c r="DE66" s="254">
        <v>8.374119928135082E-2</v>
      </c>
      <c r="DF66" s="254">
        <v>8.0931711437213893E-2</v>
      </c>
      <c r="DG66" s="254">
        <v>7.983467567401048E-2</v>
      </c>
      <c r="DH66" s="254">
        <v>8.2886969433320523E-2</v>
      </c>
      <c r="DI66" s="254">
        <v>8.0931711437213893E-2</v>
      </c>
      <c r="DJ66" s="254">
        <v>8.1315480220811365E-2</v>
      </c>
      <c r="DK66" s="254">
        <v>8.3391015671957502E-2</v>
      </c>
      <c r="DL66" s="254">
        <v>8.185796808604362E-2</v>
      </c>
      <c r="DM66" s="254">
        <v>8.8346662805551146E-2</v>
      </c>
      <c r="DN66" s="254">
        <v>8.110434719332571E-2</v>
      </c>
      <c r="DO66" s="254">
        <v>7.7814423192785309E-2</v>
      </c>
      <c r="DP66" s="254">
        <v>7.8474643210900252E-2</v>
      </c>
      <c r="DQ66" s="254">
        <v>7.3865380026038707E-2</v>
      </c>
      <c r="DR66" s="254">
        <v>7.3865380026038707E-2</v>
      </c>
      <c r="DS66" s="254">
        <v>7.9219423181321025E-2</v>
      </c>
      <c r="DT66" s="254">
        <v>7.6492589791880894E-2</v>
      </c>
      <c r="DU66" s="254">
        <v>7.5265140763991933E-2</v>
      </c>
      <c r="DV66" s="254">
        <v>7.8341260896546805E-2</v>
      </c>
      <c r="DW66" s="254">
        <v>7.8341260896546805E-2</v>
      </c>
      <c r="DX66" s="254">
        <v>7.8848153197591087E-2</v>
      </c>
      <c r="DY66" s="254">
        <v>8.6865407235707348E-2</v>
      </c>
      <c r="DZ66" s="254">
        <v>8.2804352624504807E-2</v>
      </c>
      <c r="EA66" s="254">
        <v>8.1763566930742826E-2</v>
      </c>
      <c r="EB66" s="254">
        <v>8.2065806196995217E-2</v>
      </c>
      <c r="EC66" s="254">
        <v>8.2658851577451342E-2</v>
      </c>
      <c r="ED66" s="254">
        <v>8.1475875123626862E-2</v>
      </c>
      <c r="EE66" s="254">
        <v>8.1569445720194977E-2</v>
      </c>
      <c r="EF66" s="254">
        <v>8.1010247969815818E-2</v>
      </c>
      <c r="EG66" s="254">
        <v>8.0287376519185383E-2</v>
      </c>
      <c r="EH66" s="254">
        <v>8.2337062043981391E-2</v>
      </c>
      <c r="EI66" s="254">
        <v>8.0287376519185383E-2</v>
      </c>
      <c r="EJ66" s="254">
        <v>8.0287376519185383E-2</v>
      </c>
      <c r="EK66" s="254">
        <v>8.0287376519185383E-2</v>
      </c>
      <c r="EL66" s="254">
        <v>8.0287376519185383E-2</v>
      </c>
      <c r="EM66" s="254">
        <v>8.0287376519185383E-2</v>
      </c>
      <c r="EN66" s="254">
        <v>8.0287376519185383E-2</v>
      </c>
      <c r="EO66" s="254">
        <v>8.0179671497183191E-2</v>
      </c>
      <c r="EP66" s="254">
        <v>8.0179671497183191E-2</v>
      </c>
      <c r="EQ66" s="254">
        <v>8.0179671497183191E-2</v>
      </c>
      <c r="ER66" s="254">
        <v>8.0179671497183191E-2</v>
      </c>
      <c r="ES66" s="254">
        <v>8.0179671497183191E-2</v>
      </c>
      <c r="ET66" s="254">
        <v>8.0179671497183191E-2</v>
      </c>
      <c r="EU66" s="254">
        <v>8.0143753521786376E-2</v>
      </c>
      <c r="EV66" s="254">
        <v>8.0179671497183191E-2</v>
      </c>
      <c r="EW66" s="254">
        <v>8.0251482991642531E-2</v>
      </c>
      <c r="EX66" s="254">
        <v>8.0179671497183191E-2</v>
      </c>
      <c r="EY66" s="254">
        <v>8.0821705408528954E-2</v>
      </c>
      <c r="EZ66" s="254">
        <v>8.0287376519185383E-2</v>
      </c>
      <c r="FA66" s="254">
        <v>8.0224557501032079E-2</v>
      </c>
      <c r="FB66" s="254">
        <v>8.0179671497183191E-2</v>
      </c>
      <c r="FC66" s="254">
        <v>8.0287376519185383E-2</v>
      </c>
      <c r="FD66" s="254">
        <v>8.0179671497183191E-2</v>
      </c>
      <c r="FE66" s="254">
        <v>8.0287376519185383E-2</v>
      </c>
      <c r="FF66" s="254">
        <v>8.0287376519185383E-2</v>
      </c>
      <c r="FG66" s="254">
        <v>8.0179671497183191E-2</v>
      </c>
      <c r="FH66" s="254">
        <v>8.0179671497183191E-2</v>
      </c>
      <c r="FI66" s="254">
        <v>8.0071893093435431E-2</v>
      </c>
      <c r="FJ66" s="254">
        <v>8.0741110050948084E-2</v>
      </c>
      <c r="FK66" s="254">
        <v>8.0179671497183191E-2</v>
      </c>
      <c r="FL66" s="254">
        <v>8.0179671497183191E-2</v>
      </c>
      <c r="FM66" s="254">
        <v>7.9999999999999849E-2</v>
      </c>
      <c r="FN66" s="254">
        <v>8.0287376519185383E-2</v>
      </c>
      <c r="FO66" s="254">
        <v>7.8713114425632558E-2</v>
      </c>
      <c r="FP66" s="254">
        <v>7.7615952764385598E-2</v>
      </c>
      <c r="FQ66" s="254">
        <v>7.7615952764385598E-2</v>
      </c>
      <c r="FR66" s="254">
        <v>7.7615952764385598E-2</v>
      </c>
      <c r="FS66" s="254">
        <v>7.7615952764385598E-2</v>
      </c>
      <c r="FT66" s="254">
        <v>7.7615952764385598E-2</v>
      </c>
      <c r="FU66" s="254">
        <v>7.7615952764385598E-2</v>
      </c>
      <c r="FV66" s="254">
        <v>7.7615952764385598E-2</v>
      </c>
      <c r="FW66" s="254">
        <v>7.7615952764385598E-2</v>
      </c>
      <c r="FX66" s="254">
        <v>7.7615952764385598E-2</v>
      </c>
      <c r="FY66" s="254">
        <v>7.6329092107413343E-2</v>
      </c>
      <c r="FZ66" s="254">
        <v>7.8899569893416732E-2</v>
      </c>
      <c r="GA66" s="254">
        <v>7.2009853759717801E-2</v>
      </c>
      <c r="GB66" s="254">
        <v>8.3359717628918695E-2</v>
      </c>
      <c r="GC66" s="254">
        <v>8.3359717628918695E-2</v>
      </c>
      <c r="GD66" s="254">
        <v>8.3359717628918695E-2</v>
      </c>
      <c r="GE66" s="254">
        <v>8.3123453709383455E-2</v>
      </c>
      <c r="GF66" s="254">
        <v>8.3123453709383455E-2</v>
      </c>
      <c r="GG66" s="254">
        <v>8.0359139156065629E-2</v>
      </c>
      <c r="GH66" s="254">
        <v>8.0359139156065629E-2</v>
      </c>
      <c r="GI66" s="254">
        <v>8.0359139156065629E-2</v>
      </c>
      <c r="GJ66" s="254">
        <v>8.0359139156065629E-2</v>
      </c>
      <c r="GK66" s="254">
        <v>8.0359139156065629E-2</v>
      </c>
      <c r="GL66" s="254">
        <v>8.0359139156065629E-2</v>
      </c>
      <c r="GM66" s="254">
        <v>8.0359139156065629E-2</v>
      </c>
      <c r="GN66" s="254">
        <v>8.0359139156065629E-2</v>
      </c>
      <c r="GO66" s="254">
        <v>8.0359139156065629E-2</v>
      </c>
      <c r="GP66" s="254">
        <v>8.0359139156065629E-2</v>
      </c>
      <c r="GQ66" s="254">
        <v>8.0359139156065629E-2</v>
      </c>
      <c r="GR66" s="254">
        <v>8.0359139156065629E-2</v>
      </c>
      <c r="GS66" s="254">
        <v>8.0359139156065629E-2</v>
      </c>
      <c r="GT66" s="254">
        <v>8.0359139156065629E-2</v>
      </c>
      <c r="GU66" s="254">
        <v>8.0359139156065629E-2</v>
      </c>
      <c r="GV66" s="254">
        <v>8.0359139156065629E-2</v>
      </c>
      <c r="GW66" s="254">
        <v>8.0359139156065629E-2</v>
      </c>
      <c r="GX66" s="254">
        <v>8.0359139156065629E-2</v>
      </c>
      <c r="GY66" s="254">
        <v>8.0359139156065629E-2</v>
      </c>
      <c r="GZ66" s="254">
        <v>8.0359139156065629E-2</v>
      </c>
      <c r="HA66" s="254">
        <v>8.0359139156065629E-2</v>
      </c>
      <c r="HB66" s="254">
        <v>8.0359139156065629E-2</v>
      </c>
      <c r="HC66" s="254">
        <v>7.7615952764385598E-2</v>
      </c>
      <c r="HD66" s="254">
        <v>7.7615952764385598E-2</v>
      </c>
      <c r="HE66" s="254">
        <v>7.7615952764385598E-2</v>
      </c>
      <c r="HF66" s="254">
        <v>8.5932229168349528E-2</v>
      </c>
      <c r="HG66" s="254">
        <v>8.0359139156065629E-2</v>
      </c>
      <c r="HH66" s="254">
        <v>8.0359139156065629E-2</v>
      </c>
      <c r="HI66" s="254">
        <v>7.4872520675068222E-2</v>
      </c>
      <c r="HJ66" s="254">
        <v>7.7615952764385598E-2</v>
      </c>
      <c r="HK66" s="254">
        <v>8.8378940402218387E-2</v>
      </c>
      <c r="HL66" s="254">
        <v>8.3578340653372551E-2</v>
      </c>
      <c r="HM66" s="254">
        <v>8.5006922604076385E-2</v>
      </c>
      <c r="HN66" s="254">
        <v>8.4184641575116848E-2</v>
      </c>
      <c r="HO66" s="254">
        <v>8.8589264379476118E-2</v>
      </c>
      <c r="HP66" s="254">
        <v>8.3217150265689099E-2</v>
      </c>
      <c r="HQ66" s="254">
        <v>8.0811580608928013E-2</v>
      </c>
      <c r="HR66" s="254">
        <v>7.6983419942925568E-2</v>
      </c>
      <c r="HS66" s="254">
        <v>7.7658346309136705E-2</v>
      </c>
      <c r="HT66" s="254">
        <v>9.097534122663431E-2</v>
      </c>
      <c r="HU66" s="254">
        <v>9.0202770555182221E-2</v>
      </c>
      <c r="HV66" s="254">
        <v>8.4651327665935083E-2</v>
      </c>
      <c r="HW66" s="254">
        <v>8.6541778332577479E-2</v>
      </c>
      <c r="HX66" s="254">
        <v>8.5664973376357034E-2</v>
      </c>
      <c r="HY66" s="254">
        <v>8.2499431098170595E-2</v>
      </c>
      <c r="HZ66" s="254">
        <v>8.3734487552707515E-2</v>
      </c>
      <c r="IA66" s="254">
        <v>8.3980348437279639E-2</v>
      </c>
      <c r="IB66" s="254">
        <v>8.2499431098170595E-2</v>
      </c>
      <c r="IC66" s="254">
        <v>8.145215147717888E-2</v>
      </c>
      <c r="ID66" s="254">
        <v>7.9999999999999849E-2</v>
      </c>
      <c r="IE66" s="254">
        <v>8.0668864682715613E-2</v>
      </c>
      <c r="IF66" s="254">
        <v>8.7050086662109782E-2</v>
      </c>
      <c r="IG66" s="254">
        <v>8.7050086662109782E-2</v>
      </c>
      <c r="IH66" s="254">
        <v>8.7050086662109782E-2</v>
      </c>
      <c r="II66" s="254">
        <v>8.4960002486727637E-2</v>
      </c>
      <c r="IJ66" s="254">
        <v>8.4960002486727637E-2</v>
      </c>
      <c r="IK66" s="254">
        <v>8.2891117737289965E-2</v>
      </c>
      <c r="IL66" s="254">
        <v>8.0835641354984222E-2</v>
      </c>
      <c r="IM66" s="254">
        <v>8.9169453095808038E-2</v>
      </c>
      <c r="IN66" s="254">
        <v>8.2944640545172366E-2</v>
      </c>
      <c r="IO66" s="254">
        <v>8.614623959243195E-2</v>
      </c>
      <c r="IP66" s="254">
        <v>7.9364944751570521E-2</v>
      </c>
      <c r="IQ66" s="254">
        <v>7.4559181359499904E-2</v>
      </c>
      <c r="IR66" s="254">
        <v>7.9999999999999849E-2</v>
      </c>
      <c r="IS66" s="254">
        <v>8.1053258518302362E-2</v>
      </c>
      <c r="IT66" s="254">
        <v>8.2503680759327791E-2</v>
      </c>
      <c r="IU66" s="254">
        <v>8.0179671497183191E-2</v>
      </c>
      <c r="IV66" s="254">
        <v>7.4872520675068222E-2</v>
      </c>
      <c r="IW66" s="254">
        <v>7.7658346309136705E-2</v>
      </c>
      <c r="IX66" s="254">
        <v>8.7050086662109782E-2</v>
      </c>
      <c r="IY66" s="254">
        <v>8.1256802815817375E-2</v>
      </c>
      <c r="IZ66" s="254">
        <v>8.0179671497183191E-2</v>
      </c>
      <c r="JA66" s="254">
        <v>8.0071893093435431E-2</v>
      </c>
      <c r="JB66" s="254">
        <v>8.1464714279745998E-2</v>
      </c>
      <c r="JC66" s="254">
        <v>7.4847673260849845E-2</v>
      </c>
      <c r="JD66" s="254">
        <v>8.2499431098170595E-2</v>
      </c>
      <c r="JE66" s="254">
        <v>8.4960002486727637E-2</v>
      </c>
      <c r="JF66" s="254">
        <v>9.1296779093164471E-2</v>
      </c>
      <c r="JG66" s="254">
        <v>7.4246899994141913E-2</v>
      </c>
      <c r="JH66" s="254">
        <v>8.1365140582197126E-2</v>
      </c>
      <c r="JI66" s="254">
        <v>8.1315480220811365E-2</v>
      </c>
      <c r="JJ66" s="254">
        <v>7.669922688376074E-2</v>
      </c>
      <c r="JK66" s="254">
        <v>7.5265140763991933E-2</v>
      </c>
      <c r="JL66" s="254">
        <v>7.0000000000000506E-2</v>
      </c>
      <c r="JM66" s="254">
        <v>8.0143753521786376E-2</v>
      </c>
      <c r="JN66" s="254">
        <v>8.0071893093435431E-2</v>
      </c>
      <c r="JO66" s="254">
        <v>8.0179671497183191E-2</v>
      </c>
      <c r="JP66" s="254">
        <v>8.0179671497183191E-2</v>
      </c>
      <c r="JQ66" s="254">
        <v>8.0179671497183191E-2</v>
      </c>
      <c r="JR66" s="254">
        <v>8.0071893093435431E-2</v>
      </c>
      <c r="JS66" s="254">
        <v>8.0359139156065629E-2</v>
      </c>
      <c r="JT66" s="254">
        <v>8.2007441659038172E-2</v>
      </c>
      <c r="JU66" s="254">
        <v>8.5117916664918969E-2</v>
      </c>
      <c r="JV66" s="254">
        <v>7.9076913779513092E-2</v>
      </c>
      <c r="JW66" s="254">
        <v>8.4607543509675143E-2</v>
      </c>
      <c r="JX66" s="254">
        <v>7.7658346309136705E-2</v>
      </c>
      <c r="JY66" s="254">
        <v>8.2079705374474621E-2</v>
      </c>
      <c r="JZ66" s="254">
        <v>8.4651327665935083E-2</v>
      </c>
      <c r="KA66" s="254">
        <v>8.4651327665935083E-2</v>
      </c>
      <c r="KB66" s="254">
        <v>8.5664973376357034E-2</v>
      </c>
      <c r="KC66" s="254">
        <v>8.4267661544221273E-2</v>
      </c>
      <c r="KD66" s="254">
        <v>8.1004525791443127E-2</v>
      </c>
      <c r="KE66" s="254">
        <v>8.9169453095808038E-2</v>
      </c>
      <c r="KF66" s="254">
        <v>8.1844648391329988E-2</v>
      </c>
      <c r="KG66" s="254">
        <v>8.1844648391329988E-2</v>
      </c>
    </row>
    <row r="67" spans="17:293" x14ac:dyDescent="0.35">
      <c r="Q67" s="255">
        <v>0.10199999999999999</v>
      </c>
      <c r="R67" s="251">
        <f t="shared" si="20"/>
        <v>8.0835673395288771E-2</v>
      </c>
      <c r="S67" s="198"/>
      <c r="T67" s="251">
        <v>8.1770080563200662E-2</v>
      </c>
      <c r="V67" s="251">
        <f t="shared" si="21"/>
        <v>-9.3440716791189093E-4</v>
      </c>
      <c r="Z67" s="253">
        <v>0.10199999999999999</v>
      </c>
      <c r="AA67" s="254">
        <v>8.1238774324873253E-2</v>
      </c>
      <c r="AB67" s="254">
        <v>7.6859922110774637E-2</v>
      </c>
      <c r="AC67" s="254">
        <v>8.2419000596931413E-2</v>
      </c>
      <c r="AD67" s="254">
        <v>8.2874927299210421E-2</v>
      </c>
      <c r="AE67" s="254">
        <v>8.3637156524763556E-2</v>
      </c>
      <c r="AF67" s="254">
        <v>8.2874927299210421E-2</v>
      </c>
      <c r="AG67" s="254">
        <v>7.9373487438997747E-2</v>
      </c>
      <c r="AH67" s="254">
        <v>8.0639706116719667E-2</v>
      </c>
      <c r="AI67" s="254">
        <v>7.2162791342577748E-2</v>
      </c>
      <c r="AJ67" s="254">
        <v>7.2162791342577748E-2</v>
      </c>
      <c r="AK67" s="254">
        <v>7.9166094960503086E-2</v>
      </c>
      <c r="AL67" s="254">
        <v>7.9166094960503086E-2</v>
      </c>
      <c r="AM67" s="254">
        <v>7.0514454349057676E-2</v>
      </c>
      <c r="AN67" s="254">
        <v>7.2977845452547818E-2</v>
      </c>
      <c r="AO67" s="254">
        <v>8.3510009695688447E-2</v>
      </c>
      <c r="AP67" s="254">
        <v>8.0689692620126152E-2</v>
      </c>
      <c r="AQ67" s="254">
        <v>7.9999999999999849E-2</v>
      </c>
      <c r="AR67" s="254">
        <v>7.9999999999999849E-2</v>
      </c>
      <c r="AS67" s="254">
        <v>8.0689692620126152E-2</v>
      </c>
      <c r="AT67" s="254">
        <v>8.0551994620912337E-2</v>
      </c>
      <c r="AU67" s="254">
        <v>8.0276238316658644E-2</v>
      </c>
      <c r="AV67" s="254">
        <v>8.0689692620126152E-2</v>
      </c>
      <c r="AW67" s="254">
        <v>8.0689692620126152E-2</v>
      </c>
      <c r="AX67" s="254">
        <v>8.1102068876258926E-2</v>
      </c>
      <c r="AY67" s="254">
        <v>8.0689692620126152E-2</v>
      </c>
      <c r="AZ67" s="254">
        <v>8.2125754867605982E-2</v>
      </c>
      <c r="BA67" s="254">
        <v>8.0551994620912337E-2</v>
      </c>
      <c r="BB67" s="254">
        <v>7.8638440719799529E-2</v>
      </c>
      <c r="BC67" s="254">
        <v>7.8638440719799529E-2</v>
      </c>
      <c r="BD67" s="254">
        <v>7.7543275015709678E-2</v>
      </c>
      <c r="BE67" s="254">
        <v>7.5900308207670797E-2</v>
      </c>
      <c r="BF67" s="254">
        <v>7.5900308207670797E-2</v>
      </c>
      <c r="BG67" s="254">
        <v>8.4375476894731793E-2</v>
      </c>
      <c r="BH67" s="254">
        <v>8.4136004294936395E-2</v>
      </c>
      <c r="BI67" s="254">
        <v>8.1376390639150475E-2</v>
      </c>
      <c r="BJ67" s="254">
        <v>8.1376390639150475E-2</v>
      </c>
      <c r="BK67" s="254">
        <v>8.1376390639150475E-2</v>
      </c>
      <c r="BL67" s="254">
        <v>8.1376390639150475E-2</v>
      </c>
      <c r="BM67" s="254">
        <v>8.1376390639150475E-2</v>
      </c>
      <c r="BN67" s="254">
        <v>8.1376390639150475E-2</v>
      </c>
      <c r="BO67" s="254">
        <v>8.1376390639150475E-2</v>
      </c>
      <c r="BP67" s="254">
        <v>8.1376390639150475E-2</v>
      </c>
      <c r="BQ67" s="254">
        <v>7.8638440719799529E-2</v>
      </c>
      <c r="BR67" s="254">
        <v>7.8638440719799529E-2</v>
      </c>
      <c r="BS67" s="254">
        <v>7.8638440719799529E-2</v>
      </c>
      <c r="BT67" s="254">
        <v>7.8638440719799529E-2</v>
      </c>
      <c r="BU67" s="254">
        <v>7.5900308207670797E-2</v>
      </c>
      <c r="BV67" s="254">
        <v>7.5900308207670797E-2</v>
      </c>
      <c r="BW67" s="254">
        <v>7.5900308207670797E-2</v>
      </c>
      <c r="BX67" s="254">
        <v>7.5900308207670797E-2</v>
      </c>
      <c r="BY67" s="254">
        <v>8.1376390639150475E-2</v>
      </c>
      <c r="BZ67" s="254">
        <v>7.7183849755071199E-2</v>
      </c>
      <c r="CA67" s="254">
        <v>7.5900308207670797E-2</v>
      </c>
      <c r="CB67" s="254">
        <v>9.3581247633406806E-2</v>
      </c>
      <c r="CC67" s="254">
        <v>8.4800435412697439E-2</v>
      </c>
      <c r="CD67" s="254">
        <v>7.9999999999999849E-2</v>
      </c>
      <c r="CE67" s="254">
        <v>8.4800435412697439E-2</v>
      </c>
      <c r="CF67" s="254">
        <v>8.4800435412697439E-2</v>
      </c>
      <c r="CG67" s="254">
        <v>8.0933552243156015E-2</v>
      </c>
      <c r="CH67" s="254">
        <v>9.0090729920484502E-2</v>
      </c>
      <c r="CI67" s="254">
        <v>8.8064891793613098E-2</v>
      </c>
      <c r="CJ67" s="254">
        <v>8.8064891793613098E-2</v>
      </c>
      <c r="CK67" s="254">
        <v>9.03693477662042E-2</v>
      </c>
      <c r="CL67" s="254">
        <v>8.5978153151822889E-2</v>
      </c>
      <c r="CM67" s="254">
        <v>8.3913033560455652E-2</v>
      </c>
      <c r="CN67" s="254">
        <v>8.8485499891181707E-2</v>
      </c>
      <c r="CO67" s="254">
        <v>8.5978153151822889E-2</v>
      </c>
      <c r="CP67" s="254">
        <v>8.1861643504887782E-2</v>
      </c>
      <c r="CQ67" s="254">
        <v>8.2467928429798443E-2</v>
      </c>
      <c r="CR67" s="254">
        <v>7.7307043888651839E-2</v>
      </c>
      <c r="CS67" s="254">
        <v>7.2626858344425615E-2</v>
      </c>
      <c r="CT67" s="254">
        <v>8.03829778404892E-2</v>
      </c>
      <c r="CU67" s="254">
        <v>8.1417475356593494E-2</v>
      </c>
      <c r="CV67" s="254">
        <v>7.7363020716923359E-2</v>
      </c>
      <c r="CW67" s="254">
        <v>8.1405367983925503E-2</v>
      </c>
      <c r="CX67" s="254">
        <v>8.4203901983702645E-2</v>
      </c>
      <c r="CY67" s="254">
        <v>8.1699367948448121E-2</v>
      </c>
      <c r="CZ67" s="254">
        <v>8.1699367948448121E-2</v>
      </c>
      <c r="DA67" s="254">
        <v>8.1699367948448121E-2</v>
      </c>
      <c r="DB67" s="254">
        <v>8.2916380147707969E-2</v>
      </c>
      <c r="DC67" s="254">
        <v>8.4682903377986118E-2</v>
      </c>
      <c r="DD67" s="254">
        <v>8.1464915274543248E-2</v>
      </c>
      <c r="DE67" s="254">
        <v>8.4556826212643266E-2</v>
      </c>
      <c r="DF67" s="254">
        <v>8.1443995227433286E-2</v>
      </c>
      <c r="DG67" s="254">
        <v>8.0428656596934989E-2</v>
      </c>
      <c r="DH67" s="254">
        <v>8.3754817395253811E-2</v>
      </c>
      <c r="DI67" s="254">
        <v>8.1443995227433286E-2</v>
      </c>
      <c r="DJ67" s="254">
        <v>8.1829031373239047E-2</v>
      </c>
      <c r="DK67" s="254">
        <v>8.4408288041781576E-2</v>
      </c>
      <c r="DL67" s="254">
        <v>8.2874927299210421E-2</v>
      </c>
      <c r="DM67" s="254">
        <v>8.9357664595753228E-2</v>
      </c>
      <c r="DN67" s="254">
        <v>8.2121373375814155E-2</v>
      </c>
      <c r="DO67" s="254">
        <v>7.8840611863668197E-2</v>
      </c>
      <c r="DP67" s="254">
        <v>7.9493395109309528E-2</v>
      </c>
      <c r="DQ67" s="254">
        <v>7.4890967225402116E-2</v>
      </c>
      <c r="DR67" s="254">
        <v>7.4890967225402116E-2</v>
      </c>
      <c r="DS67" s="254">
        <v>8.0051717927053456E-2</v>
      </c>
      <c r="DT67" s="254">
        <v>7.732647047036445E-2</v>
      </c>
      <c r="DU67" s="254">
        <v>7.5791417003753692E-2</v>
      </c>
      <c r="DV67" s="254">
        <v>7.9166094960503086E-2</v>
      </c>
      <c r="DW67" s="254">
        <v>7.9166094960503086E-2</v>
      </c>
      <c r="DX67" s="254">
        <v>7.9721574794279437E-2</v>
      </c>
      <c r="DY67" s="254">
        <v>8.776634326304289E-2</v>
      </c>
      <c r="DZ67" s="254">
        <v>8.3419591408186777E-2</v>
      </c>
      <c r="EA67" s="254">
        <v>8.2169347996255526E-2</v>
      </c>
      <c r="EB67" s="254">
        <v>8.2831595179864159E-2</v>
      </c>
      <c r="EC67" s="254">
        <v>8.3522459742601862E-2</v>
      </c>
      <c r="ED67" s="254">
        <v>8.2291230961854422E-2</v>
      </c>
      <c r="EE67" s="254">
        <v>8.2081539554396343E-2</v>
      </c>
      <c r="EF67" s="254">
        <v>8.1521468691506227E-2</v>
      </c>
      <c r="EG67" s="254">
        <v>8.1102068876258926E-2</v>
      </c>
      <c r="EH67" s="254">
        <v>8.3148508155998169E-2</v>
      </c>
      <c r="EI67" s="254">
        <v>8.1102068876258926E-2</v>
      </c>
      <c r="EJ67" s="254">
        <v>8.1102068876258926E-2</v>
      </c>
      <c r="EK67" s="254">
        <v>8.1102068876258926E-2</v>
      </c>
      <c r="EL67" s="254">
        <v>8.1102068876258926E-2</v>
      </c>
      <c r="EM67" s="254">
        <v>8.1102068876258926E-2</v>
      </c>
      <c r="EN67" s="254">
        <v>8.1102068876258926E-2</v>
      </c>
      <c r="EO67" s="254">
        <v>8.0689692620126152E-2</v>
      </c>
      <c r="EP67" s="254">
        <v>8.0689692620126152E-2</v>
      </c>
      <c r="EQ67" s="254">
        <v>8.0689692620126152E-2</v>
      </c>
      <c r="ER67" s="254">
        <v>8.0689692620126152E-2</v>
      </c>
      <c r="ES67" s="254">
        <v>8.0689692620126152E-2</v>
      </c>
      <c r="ET67" s="254">
        <v>8.0689692620126152E-2</v>
      </c>
      <c r="EU67" s="254">
        <v>8.0551994620912337E-2</v>
      </c>
      <c r="EV67" s="254">
        <v>8.0689692620126152E-2</v>
      </c>
      <c r="EW67" s="254">
        <v>8.0964729509564348E-2</v>
      </c>
      <c r="EX67" s="254">
        <v>8.0689692620126152E-2</v>
      </c>
      <c r="EY67" s="254">
        <v>8.1331945684622431E-2</v>
      </c>
      <c r="EZ67" s="254">
        <v>8.1102068876258926E-2</v>
      </c>
      <c r="FA67" s="254">
        <v>8.0861646702935941E-2</v>
      </c>
      <c r="FB67" s="254">
        <v>8.0689692620126152E-2</v>
      </c>
      <c r="FC67" s="254">
        <v>8.1102068876258926E-2</v>
      </c>
      <c r="FD67" s="254">
        <v>8.0689692620126152E-2</v>
      </c>
      <c r="FE67" s="254">
        <v>8.1102068876258926E-2</v>
      </c>
      <c r="FF67" s="254">
        <v>8.1102068876258926E-2</v>
      </c>
      <c r="FG67" s="254">
        <v>8.0689692620126152E-2</v>
      </c>
      <c r="FH67" s="254">
        <v>8.0689692620126152E-2</v>
      </c>
      <c r="FI67" s="254">
        <v>8.0276238316658644E-2</v>
      </c>
      <c r="FJ67" s="254">
        <v>8.1605655007092492E-2</v>
      </c>
      <c r="FK67" s="254">
        <v>8.0689692620126152E-2</v>
      </c>
      <c r="FL67" s="254">
        <v>8.0689692620126152E-2</v>
      </c>
      <c r="FM67" s="254">
        <v>7.9999999999999849E-2</v>
      </c>
      <c r="FN67" s="254">
        <v>8.1102068876258926E-2</v>
      </c>
      <c r="FO67" s="254">
        <v>7.9733496924706326E-2</v>
      </c>
      <c r="FP67" s="254">
        <v>7.8638440719799529E-2</v>
      </c>
      <c r="FQ67" s="254">
        <v>7.8638440719799529E-2</v>
      </c>
      <c r="FR67" s="254">
        <v>7.8638440719799529E-2</v>
      </c>
      <c r="FS67" s="254">
        <v>7.8638440719799529E-2</v>
      </c>
      <c r="FT67" s="254">
        <v>7.8638440719799529E-2</v>
      </c>
      <c r="FU67" s="254">
        <v>7.8638440719799529E-2</v>
      </c>
      <c r="FV67" s="254">
        <v>7.8638440719799529E-2</v>
      </c>
      <c r="FW67" s="254">
        <v>7.8638440719799529E-2</v>
      </c>
      <c r="FX67" s="254">
        <v>7.8638440719799529E-2</v>
      </c>
      <c r="FY67" s="254">
        <v>7.7355286154650926E-2</v>
      </c>
      <c r="FZ67" s="254">
        <v>7.9918372262612225E-2</v>
      </c>
      <c r="GA67" s="254">
        <v>7.3014500413361771E-2</v>
      </c>
      <c r="GB67" s="254">
        <v>8.4375476894731793E-2</v>
      </c>
      <c r="GC67" s="254">
        <v>8.4375476894731793E-2</v>
      </c>
      <c r="GD67" s="254">
        <v>8.4375476894731793E-2</v>
      </c>
      <c r="GE67" s="254">
        <v>8.4136004294936395E-2</v>
      </c>
      <c r="GF67" s="254">
        <v>8.4136004294936395E-2</v>
      </c>
      <c r="GG67" s="254">
        <v>8.1376390639150475E-2</v>
      </c>
      <c r="GH67" s="254">
        <v>8.1376390639150475E-2</v>
      </c>
      <c r="GI67" s="254">
        <v>8.1376390639150475E-2</v>
      </c>
      <c r="GJ67" s="254">
        <v>8.1376390639150475E-2</v>
      </c>
      <c r="GK67" s="254">
        <v>8.1376390639150475E-2</v>
      </c>
      <c r="GL67" s="254">
        <v>8.1376390639150475E-2</v>
      </c>
      <c r="GM67" s="254">
        <v>8.1376390639150475E-2</v>
      </c>
      <c r="GN67" s="254">
        <v>8.1376390639150475E-2</v>
      </c>
      <c r="GO67" s="254">
        <v>8.1376390639150475E-2</v>
      </c>
      <c r="GP67" s="254">
        <v>8.1376390639150475E-2</v>
      </c>
      <c r="GQ67" s="254">
        <v>8.1376390639150475E-2</v>
      </c>
      <c r="GR67" s="254">
        <v>8.1376390639150475E-2</v>
      </c>
      <c r="GS67" s="254">
        <v>8.1376390639150475E-2</v>
      </c>
      <c r="GT67" s="254">
        <v>8.1376390639150475E-2</v>
      </c>
      <c r="GU67" s="254">
        <v>8.1376390639150475E-2</v>
      </c>
      <c r="GV67" s="254">
        <v>8.1376390639150475E-2</v>
      </c>
      <c r="GW67" s="254">
        <v>8.1376390639150475E-2</v>
      </c>
      <c r="GX67" s="254">
        <v>8.1376390639150475E-2</v>
      </c>
      <c r="GY67" s="254">
        <v>8.1376390639150475E-2</v>
      </c>
      <c r="GZ67" s="254">
        <v>8.1376390639150475E-2</v>
      </c>
      <c r="HA67" s="254">
        <v>8.1376390639150475E-2</v>
      </c>
      <c r="HB67" s="254">
        <v>8.1376390639150475E-2</v>
      </c>
      <c r="HC67" s="254">
        <v>7.8638440719799529E-2</v>
      </c>
      <c r="HD67" s="254">
        <v>7.8638440719799529E-2</v>
      </c>
      <c r="HE67" s="254">
        <v>7.8638440719799529E-2</v>
      </c>
      <c r="HF67" s="254">
        <v>8.6940981105035453E-2</v>
      </c>
      <c r="HG67" s="254">
        <v>8.1376390639150475E-2</v>
      </c>
      <c r="HH67" s="254">
        <v>8.1376390639150475E-2</v>
      </c>
      <c r="HI67" s="254">
        <v>7.5900308207670797E-2</v>
      </c>
      <c r="HJ67" s="254">
        <v>7.8638440719799529E-2</v>
      </c>
      <c r="HK67" s="254">
        <v>8.9244560704491827E-2</v>
      </c>
      <c r="HL67" s="254">
        <v>8.4095515121930475E-2</v>
      </c>
      <c r="HM67" s="254">
        <v>8.6020524418313871E-2</v>
      </c>
      <c r="HN67" s="254">
        <v>8.5199775632432528E-2</v>
      </c>
      <c r="HO67" s="254">
        <v>8.940420161996343E-2</v>
      </c>
      <c r="HP67" s="254">
        <v>8.4032457635349278E-2</v>
      </c>
      <c r="HQ67" s="254">
        <v>8.1627539658416293E-2</v>
      </c>
      <c r="HR67" s="254">
        <v>7.8010990876854258E-2</v>
      </c>
      <c r="HS67" s="254">
        <v>7.8192558565093995E-2</v>
      </c>
      <c r="HT67" s="254">
        <v>9.1889623781058694E-2</v>
      </c>
      <c r="HU67" s="254">
        <v>9.1117602900315786E-2</v>
      </c>
      <c r="HV67" s="254">
        <v>8.5172832193509462E-2</v>
      </c>
      <c r="HW67" s="254">
        <v>8.7385661902163347E-2</v>
      </c>
      <c r="HX67" s="254">
        <v>8.6484461936018109E-2</v>
      </c>
      <c r="HY67" s="254">
        <v>8.301730773085958E-2</v>
      </c>
      <c r="HZ67" s="254">
        <v>8.4504636558835111E-2</v>
      </c>
      <c r="IA67" s="254">
        <v>8.4800435412697439E-2</v>
      </c>
      <c r="IB67" s="254">
        <v>8.301730773085958E-2</v>
      </c>
      <c r="IC67" s="254">
        <v>8.1968596181632991E-2</v>
      </c>
      <c r="ID67" s="254">
        <v>7.9999999999999849E-2</v>
      </c>
      <c r="IE67" s="254">
        <v>8.1491057631390973E-2</v>
      </c>
      <c r="IF67" s="254">
        <v>8.8064891793613098E-2</v>
      </c>
      <c r="IG67" s="254">
        <v>8.8064891793613098E-2</v>
      </c>
      <c r="IH67" s="254">
        <v>8.8064891793613098E-2</v>
      </c>
      <c r="II67" s="254">
        <v>8.5978153151822889E-2</v>
      </c>
      <c r="IJ67" s="254">
        <v>8.5978153151822889E-2</v>
      </c>
      <c r="IK67" s="254">
        <v>8.3913033560455652E-2</v>
      </c>
      <c r="IL67" s="254">
        <v>8.1861643504887782E-2</v>
      </c>
      <c r="IM67" s="254">
        <v>9.0181408166713828E-2</v>
      </c>
      <c r="IN67" s="254">
        <v>8.3941071303857084E-2</v>
      </c>
      <c r="IO67" s="254">
        <v>8.7142480254698063E-2</v>
      </c>
      <c r="IP67" s="254">
        <v>8.0362462993535777E-2</v>
      </c>
      <c r="IQ67" s="254">
        <v>7.545848572254954E-2</v>
      </c>
      <c r="IR67" s="254">
        <v>7.9999999999999849E-2</v>
      </c>
      <c r="IS67" s="254">
        <v>8.1464915274543248E-2</v>
      </c>
      <c r="IT67" s="254">
        <v>8.3317415700733477E-2</v>
      </c>
      <c r="IU67" s="254">
        <v>8.0689692620126152E-2</v>
      </c>
      <c r="IV67" s="254">
        <v>7.5900308207670797E-2</v>
      </c>
      <c r="IW67" s="254">
        <v>7.8192558565093995E-2</v>
      </c>
      <c r="IX67" s="254">
        <v>8.8064891793613098E-2</v>
      </c>
      <c r="IY67" s="254">
        <v>8.166742371275304E-2</v>
      </c>
      <c r="IZ67" s="254">
        <v>8.0689692620126152E-2</v>
      </c>
      <c r="JA67" s="254">
        <v>8.0276238316658644E-2</v>
      </c>
      <c r="JB67" s="254">
        <v>8.1975168449794689E-2</v>
      </c>
      <c r="JC67" s="254">
        <v>7.5764429411305789E-2</v>
      </c>
      <c r="JD67" s="254">
        <v>8.301730773085958E-2</v>
      </c>
      <c r="JE67" s="254">
        <v>8.5978153151822889E-2</v>
      </c>
      <c r="JF67" s="254">
        <v>9.2305943551884928E-2</v>
      </c>
      <c r="JG67" s="254">
        <v>7.5144297502743207E-2</v>
      </c>
      <c r="JH67" s="254">
        <v>8.1778086365893676E-2</v>
      </c>
      <c r="JI67" s="254">
        <v>8.1829031373239047E-2</v>
      </c>
      <c r="JJ67" s="254">
        <v>7.7227566681304483E-2</v>
      </c>
      <c r="JK67" s="254">
        <v>7.5791417003753692E-2</v>
      </c>
      <c r="JL67" s="254">
        <v>7.0000000000000506E-2</v>
      </c>
      <c r="JM67" s="254">
        <v>8.0551994620912337E-2</v>
      </c>
      <c r="JN67" s="254">
        <v>8.0276238316658644E-2</v>
      </c>
      <c r="JO67" s="254">
        <v>8.0689692620126152E-2</v>
      </c>
      <c r="JP67" s="254">
        <v>8.0689692620126152E-2</v>
      </c>
      <c r="JQ67" s="254">
        <v>8.0689692620126152E-2</v>
      </c>
      <c r="JR67" s="254">
        <v>8.0276238316658644E-2</v>
      </c>
      <c r="JS67" s="254">
        <v>8.1376390639150475E-2</v>
      </c>
      <c r="JT67" s="254">
        <v>8.2896517904941902E-2</v>
      </c>
      <c r="JU67" s="254">
        <v>8.5999929657329721E-2</v>
      </c>
      <c r="JV67" s="254">
        <v>7.9869065470670852E-2</v>
      </c>
      <c r="JW67" s="254">
        <v>8.5483697741866704E-2</v>
      </c>
      <c r="JX67" s="254">
        <v>7.8192558565093995E-2</v>
      </c>
      <c r="JY67" s="254">
        <v>8.2909784959561916E-2</v>
      </c>
      <c r="JZ67" s="254">
        <v>8.5172832193509462E-2</v>
      </c>
      <c r="KA67" s="254">
        <v>8.5172832193509462E-2</v>
      </c>
      <c r="KB67" s="254">
        <v>8.6484461936018109E-2</v>
      </c>
      <c r="KC67" s="254">
        <v>8.4888136601019237E-2</v>
      </c>
      <c r="KD67" s="254">
        <v>8.1213856844897903E-2</v>
      </c>
      <c r="KE67" s="254">
        <v>9.0090729920484502E-2</v>
      </c>
      <c r="KF67" s="254">
        <v>8.2836692009102153E-2</v>
      </c>
      <c r="KG67" s="254">
        <v>8.2836692009102153E-2</v>
      </c>
    </row>
    <row r="68" spans="17:293" x14ac:dyDescent="0.35">
      <c r="Q68" s="255">
        <v>0.10299999999999999</v>
      </c>
      <c r="R68" s="251">
        <f t="shared" si="20"/>
        <v>8.1664354760005053E-2</v>
      </c>
      <c r="S68" s="198"/>
      <c r="T68" s="251">
        <v>8.2413850726689802E-2</v>
      </c>
      <c r="V68" s="251">
        <f t="shared" si="21"/>
        <v>-7.4949596668474894E-4</v>
      </c>
      <c r="Z68" s="253">
        <v>0.10299999999999999</v>
      </c>
      <c r="AA68" s="254">
        <v>8.1752630048352648E-2</v>
      </c>
      <c r="AB68" s="254">
        <v>7.7389942014227886E-2</v>
      </c>
      <c r="AC68" s="254">
        <v>8.3438522969886852E-2</v>
      </c>
      <c r="AD68" s="254">
        <v>8.3891796568071442E-2</v>
      </c>
      <c r="AE68" s="254">
        <v>8.4654113345676185E-2</v>
      </c>
      <c r="AF68" s="254">
        <v>8.3891796568071442E-2</v>
      </c>
      <c r="AG68" s="254">
        <v>8.0395450889046094E-2</v>
      </c>
      <c r="AH68" s="254">
        <v>8.084607572099145E-2</v>
      </c>
      <c r="AI68" s="254">
        <v>7.3193556227973078E-2</v>
      </c>
      <c r="AJ68" s="254">
        <v>7.3193556227973078E-2</v>
      </c>
      <c r="AK68" s="254">
        <v>7.9991858054333953E-2</v>
      </c>
      <c r="AL68" s="254">
        <v>7.9991858054333953E-2</v>
      </c>
      <c r="AM68" s="254">
        <v>7.1399202366769554E-2</v>
      </c>
      <c r="AN68" s="254">
        <v>7.3502159091873631E-2</v>
      </c>
      <c r="AO68" s="254">
        <v>8.4327521333285249E-2</v>
      </c>
      <c r="AP68" s="254">
        <v>8.1201300507346863E-2</v>
      </c>
      <c r="AQ68" s="254">
        <v>7.9999999999999849E-2</v>
      </c>
      <c r="AR68" s="254">
        <v>7.9999999999999849E-2</v>
      </c>
      <c r="AS68" s="254">
        <v>8.1201300507346863E-2</v>
      </c>
      <c r="AT68" s="254">
        <v>8.0961770082541573E-2</v>
      </c>
      <c r="AU68" s="254">
        <v>8.0481617264384964E-2</v>
      </c>
      <c r="AV68" s="254">
        <v>8.1201300507346863E-2</v>
      </c>
      <c r="AW68" s="254">
        <v>8.1201300507346863E-2</v>
      </c>
      <c r="AX68" s="254">
        <v>8.1917722955946903E-2</v>
      </c>
      <c r="AY68" s="254">
        <v>8.1201300507346863E-2</v>
      </c>
      <c r="AZ68" s="254">
        <v>8.2939785415860445E-2</v>
      </c>
      <c r="BA68" s="254">
        <v>8.0961770082541573E-2</v>
      </c>
      <c r="BB68" s="254">
        <v>7.9660805346507102E-2</v>
      </c>
      <c r="BC68" s="254">
        <v>7.9660805346507102E-2</v>
      </c>
      <c r="BD68" s="254">
        <v>7.8567743498517029E-2</v>
      </c>
      <c r="BE68" s="254">
        <v>7.6927947788898221E-2</v>
      </c>
      <c r="BF68" s="254">
        <v>7.6927947788898221E-2</v>
      </c>
      <c r="BG68" s="254">
        <v>8.5391153433535649E-2</v>
      </c>
      <c r="BH68" s="254">
        <v>8.5148478506097858E-2</v>
      </c>
      <c r="BI68" s="254">
        <v>8.2393543022162952E-2</v>
      </c>
      <c r="BJ68" s="254">
        <v>8.2393543022162952E-2</v>
      </c>
      <c r="BK68" s="254">
        <v>8.2393543022162952E-2</v>
      </c>
      <c r="BL68" s="254">
        <v>8.2393543022162952E-2</v>
      </c>
      <c r="BM68" s="254">
        <v>8.2393543022162952E-2</v>
      </c>
      <c r="BN68" s="254">
        <v>8.2393543022162952E-2</v>
      </c>
      <c r="BO68" s="254">
        <v>8.2393543022162952E-2</v>
      </c>
      <c r="BP68" s="254">
        <v>8.2393543022162952E-2</v>
      </c>
      <c r="BQ68" s="254">
        <v>7.9660805346507102E-2</v>
      </c>
      <c r="BR68" s="254">
        <v>7.9660805346507102E-2</v>
      </c>
      <c r="BS68" s="254">
        <v>7.9660805346507102E-2</v>
      </c>
      <c r="BT68" s="254">
        <v>7.9660805346507102E-2</v>
      </c>
      <c r="BU68" s="254">
        <v>7.6927947788898221E-2</v>
      </c>
      <c r="BV68" s="254">
        <v>7.6927947788898221E-2</v>
      </c>
      <c r="BW68" s="254">
        <v>7.6927947788898221E-2</v>
      </c>
      <c r="BX68" s="254">
        <v>7.6927947788898221E-2</v>
      </c>
      <c r="BY68" s="254">
        <v>8.2393543022162952E-2</v>
      </c>
      <c r="BZ68" s="254">
        <v>7.8207787098693471E-2</v>
      </c>
      <c r="CA68" s="254">
        <v>7.6927947788898221E-2</v>
      </c>
      <c r="CB68" s="254">
        <v>9.4541767752445161E-2</v>
      </c>
      <c r="CC68" s="254">
        <v>8.5621483775614848E-2</v>
      </c>
      <c r="CD68" s="254">
        <v>7.9999999999999849E-2</v>
      </c>
      <c r="CE68" s="254">
        <v>8.5621483775614848E-2</v>
      </c>
      <c r="CF68" s="254">
        <v>8.5621483775614848E-2</v>
      </c>
      <c r="CG68" s="254">
        <v>8.1450338584372561E-2</v>
      </c>
      <c r="CH68" s="254">
        <v>9.0597772970240742E-2</v>
      </c>
      <c r="CI68" s="254">
        <v>8.9079632798072073E-2</v>
      </c>
      <c r="CJ68" s="254">
        <v>8.9079632798072073E-2</v>
      </c>
      <c r="CK68" s="254">
        <v>9.1076757419515264E-2</v>
      </c>
      <c r="CL68" s="254">
        <v>8.6996226464258752E-2</v>
      </c>
      <c r="CM68" s="254">
        <v>8.493485669198142E-2</v>
      </c>
      <c r="CN68" s="254">
        <v>8.9499630713385514E-2</v>
      </c>
      <c r="CO68" s="254">
        <v>8.6996226464258752E-2</v>
      </c>
      <c r="CP68" s="254">
        <v>8.2887536196234679E-2</v>
      </c>
      <c r="CQ68" s="254">
        <v>8.3486060932427053E-2</v>
      </c>
      <c r="CR68" s="254">
        <v>7.8132301691339778E-2</v>
      </c>
      <c r="CS68" s="254">
        <v>7.3173996921626738E-2</v>
      </c>
      <c r="CT68" s="254">
        <v>8.1209984302990978E-2</v>
      </c>
      <c r="CU68" s="254">
        <v>8.2148671874328283E-2</v>
      </c>
      <c r="CV68" s="254">
        <v>7.7894343733311722E-2</v>
      </c>
      <c r="CW68" s="254">
        <v>8.2207609151282446E-2</v>
      </c>
      <c r="CX68" s="254">
        <v>8.5070290760472789E-2</v>
      </c>
      <c r="CY68" s="254">
        <v>8.2515604323968983E-2</v>
      </c>
      <c r="CZ68" s="254">
        <v>8.2515604323968983E-2</v>
      </c>
      <c r="DA68" s="254">
        <v>8.2515604323968983E-2</v>
      </c>
      <c r="DB68" s="254">
        <v>8.3734173650410249E-2</v>
      </c>
      <c r="DC68" s="254">
        <v>8.5499714111411773E-2</v>
      </c>
      <c r="DD68" s="254">
        <v>8.1878116948086443E-2</v>
      </c>
      <c r="DE68" s="254">
        <v>8.5373413281657928E-2</v>
      </c>
      <c r="DF68" s="254">
        <v>8.1957869995338495E-2</v>
      </c>
      <c r="DG68" s="254">
        <v>8.0941546943622322E-2</v>
      </c>
      <c r="DH68" s="254">
        <v>8.46234118711926E-2</v>
      </c>
      <c r="DI68" s="254">
        <v>8.1957869995338495E-2</v>
      </c>
      <c r="DJ68" s="254">
        <v>8.2344175972516531E-2</v>
      </c>
      <c r="DK68" s="254">
        <v>8.521288132006033E-2</v>
      </c>
      <c r="DL68" s="254">
        <v>8.3891796568071442E-2</v>
      </c>
      <c r="DM68" s="254">
        <v>9.0294958413181803E-2</v>
      </c>
      <c r="DN68" s="254">
        <v>8.3138305241566179E-2</v>
      </c>
      <c r="DO68" s="254">
        <v>7.9866673564904511E-2</v>
      </c>
      <c r="DP68" s="254">
        <v>8.0409760072054803E-2</v>
      </c>
      <c r="DQ68" s="254">
        <v>7.5916403721662862E-2</v>
      </c>
      <c r="DR68" s="254">
        <v>7.5916403721662862E-2</v>
      </c>
      <c r="DS68" s="254">
        <v>8.0884840824900772E-2</v>
      </c>
      <c r="DT68" s="254">
        <v>7.8161178161829659E-2</v>
      </c>
      <c r="DU68" s="254">
        <v>7.631929891511402E-2</v>
      </c>
      <c r="DV68" s="254">
        <v>7.9991858054333953E-2</v>
      </c>
      <c r="DW68" s="254">
        <v>7.9991858054333953E-2</v>
      </c>
      <c r="DX68" s="254">
        <v>8.0595709177236463E-2</v>
      </c>
      <c r="DY68" s="254">
        <v>8.8667806008717598E-2</v>
      </c>
      <c r="DZ68" s="254">
        <v>8.4036335563807851E-2</v>
      </c>
      <c r="EA68" s="254">
        <v>8.2576645995082298E-2</v>
      </c>
      <c r="EB68" s="254">
        <v>8.3598528949887063E-2</v>
      </c>
      <c r="EC68" s="254">
        <v>8.4386814471187455E-2</v>
      </c>
      <c r="ED68" s="254">
        <v>8.3107547829699424E-2</v>
      </c>
      <c r="EE68" s="254">
        <v>8.2595219962676936E-2</v>
      </c>
      <c r="EF68" s="254">
        <v>8.2034275946610613E-2</v>
      </c>
      <c r="EG68" s="254">
        <v>8.1917722955946903E-2</v>
      </c>
      <c r="EH68" s="254">
        <v>8.3960914442090084E-2</v>
      </c>
      <c r="EI68" s="254">
        <v>8.1917722955946903E-2</v>
      </c>
      <c r="EJ68" s="254">
        <v>8.1917722955946903E-2</v>
      </c>
      <c r="EK68" s="254">
        <v>8.1917722955946903E-2</v>
      </c>
      <c r="EL68" s="254">
        <v>8.1917722955946903E-2</v>
      </c>
      <c r="EM68" s="254">
        <v>8.1917722955946903E-2</v>
      </c>
      <c r="EN68" s="254">
        <v>8.1917722955946903E-2</v>
      </c>
      <c r="EO68" s="254">
        <v>8.1201300507346863E-2</v>
      </c>
      <c r="EP68" s="254">
        <v>8.1201300507346863E-2</v>
      </c>
      <c r="EQ68" s="254">
        <v>8.1201300507346863E-2</v>
      </c>
      <c r="ER68" s="254">
        <v>8.1201300507346863E-2</v>
      </c>
      <c r="ES68" s="254">
        <v>8.1201300507346863E-2</v>
      </c>
      <c r="ET68" s="254">
        <v>8.1201300507346863E-2</v>
      </c>
      <c r="EU68" s="254">
        <v>8.0961770082541573E-2</v>
      </c>
      <c r="EV68" s="254">
        <v>8.1201300507346863E-2</v>
      </c>
      <c r="EW68" s="254">
        <v>8.1679275693402387E-2</v>
      </c>
      <c r="EX68" s="254">
        <v>8.1201300507346863E-2</v>
      </c>
      <c r="EY68" s="254">
        <v>8.1843770109533365E-2</v>
      </c>
      <c r="EZ68" s="254">
        <v>8.1917722955946903E-2</v>
      </c>
      <c r="FA68" s="254">
        <v>8.1500204192826109E-2</v>
      </c>
      <c r="FB68" s="254">
        <v>8.1201300507346863E-2</v>
      </c>
      <c r="FC68" s="254">
        <v>8.1917722955946903E-2</v>
      </c>
      <c r="FD68" s="254">
        <v>8.1201300507346863E-2</v>
      </c>
      <c r="FE68" s="254">
        <v>8.1917722955946903E-2</v>
      </c>
      <c r="FF68" s="254">
        <v>8.1917722955946903E-2</v>
      </c>
      <c r="FG68" s="254">
        <v>8.1201300507346863E-2</v>
      </c>
      <c r="FH68" s="254">
        <v>8.1201300507346863E-2</v>
      </c>
      <c r="FI68" s="254">
        <v>8.0481617264384964E-2</v>
      </c>
      <c r="FJ68" s="254">
        <v>8.2470945063612966E-2</v>
      </c>
      <c r="FK68" s="254">
        <v>8.1201300507346863E-2</v>
      </c>
      <c r="FL68" s="254">
        <v>8.1201300507346863E-2</v>
      </c>
      <c r="FM68" s="254">
        <v>7.9999999999999849E-2</v>
      </c>
      <c r="FN68" s="254">
        <v>8.1917722955946903E-2</v>
      </c>
      <c r="FO68" s="254">
        <v>8.045269018011858E-2</v>
      </c>
      <c r="FP68" s="254">
        <v>7.9660805346507102E-2</v>
      </c>
      <c r="FQ68" s="254">
        <v>7.9660805346507102E-2</v>
      </c>
      <c r="FR68" s="254">
        <v>7.9660805346507102E-2</v>
      </c>
      <c r="FS68" s="254">
        <v>7.9660805346507102E-2</v>
      </c>
      <c r="FT68" s="254">
        <v>7.9660805346507102E-2</v>
      </c>
      <c r="FU68" s="254">
        <v>7.9660805346507102E-2</v>
      </c>
      <c r="FV68" s="254">
        <v>7.9660805346507102E-2</v>
      </c>
      <c r="FW68" s="254">
        <v>7.9660805346507102E-2</v>
      </c>
      <c r="FX68" s="254">
        <v>7.9660805346507102E-2</v>
      </c>
      <c r="FY68" s="254">
        <v>7.8381342814397348E-2</v>
      </c>
      <c r="FZ68" s="254">
        <v>8.018785773396897E-2</v>
      </c>
      <c r="GA68" s="254">
        <v>7.4019084640330579E-2</v>
      </c>
      <c r="GB68" s="254">
        <v>8.5391153433535649E-2</v>
      </c>
      <c r="GC68" s="254">
        <v>8.5391153433535649E-2</v>
      </c>
      <c r="GD68" s="254">
        <v>8.5391153433535649E-2</v>
      </c>
      <c r="GE68" s="254">
        <v>8.5148478506097858E-2</v>
      </c>
      <c r="GF68" s="254">
        <v>8.5148478506097858E-2</v>
      </c>
      <c r="GG68" s="254">
        <v>8.2393543022162952E-2</v>
      </c>
      <c r="GH68" s="254">
        <v>8.2393543022162952E-2</v>
      </c>
      <c r="GI68" s="254">
        <v>8.2393543022162952E-2</v>
      </c>
      <c r="GJ68" s="254">
        <v>8.2393543022162952E-2</v>
      </c>
      <c r="GK68" s="254">
        <v>8.2393543022162952E-2</v>
      </c>
      <c r="GL68" s="254">
        <v>8.2393543022162952E-2</v>
      </c>
      <c r="GM68" s="254">
        <v>8.2393543022162952E-2</v>
      </c>
      <c r="GN68" s="254">
        <v>8.2393543022162952E-2</v>
      </c>
      <c r="GO68" s="254">
        <v>8.2393543022162952E-2</v>
      </c>
      <c r="GP68" s="254">
        <v>8.2393543022162952E-2</v>
      </c>
      <c r="GQ68" s="254">
        <v>8.2393543022162952E-2</v>
      </c>
      <c r="GR68" s="254">
        <v>8.2393543022162952E-2</v>
      </c>
      <c r="GS68" s="254">
        <v>8.2393543022162952E-2</v>
      </c>
      <c r="GT68" s="254">
        <v>8.2393543022162952E-2</v>
      </c>
      <c r="GU68" s="254">
        <v>8.2393543022162952E-2</v>
      </c>
      <c r="GV68" s="254">
        <v>8.2393543022162952E-2</v>
      </c>
      <c r="GW68" s="254">
        <v>8.2393543022162952E-2</v>
      </c>
      <c r="GX68" s="254">
        <v>8.2393543022162952E-2</v>
      </c>
      <c r="GY68" s="254">
        <v>8.2393543022162952E-2</v>
      </c>
      <c r="GZ68" s="254">
        <v>8.2393543022162952E-2</v>
      </c>
      <c r="HA68" s="254">
        <v>8.2393543022162952E-2</v>
      </c>
      <c r="HB68" s="254">
        <v>8.2393543022162952E-2</v>
      </c>
      <c r="HC68" s="254">
        <v>7.9660805346507102E-2</v>
      </c>
      <c r="HD68" s="254">
        <v>7.9660805346507102E-2</v>
      </c>
      <c r="HE68" s="254">
        <v>7.9660805346507102E-2</v>
      </c>
      <c r="HF68" s="254">
        <v>8.7949676310459024E-2</v>
      </c>
      <c r="HG68" s="254">
        <v>8.2393543022162952E-2</v>
      </c>
      <c r="HH68" s="254">
        <v>8.2393543022162952E-2</v>
      </c>
      <c r="HI68" s="254">
        <v>7.6927947788898221E-2</v>
      </c>
      <c r="HJ68" s="254">
        <v>7.9660805346507102E-2</v>
      </c>
      <c r="HK68" s="254">
        <v>9.0110924241941559E-2</v>
      </c>
      <c r="HL68" s="254">
        <v>8.4614282606135349E-2</v>
      </c>
      <c r="HM68" s="254">
        <v>8.703405780186757E-2</v>
      </c>
      <c r="HN68" s="254">
        <v>8.6214835035077542E-2</v>
      </c>
      <c r="HO68" s="254">
        <v>9.0220089476032328E-2</v>
      </c>
      <c r="HP68" s="254">
        <v>8.4848726090468229E-2</v>
      </c>
      <c r="HQ68" s="254">
        <v>8.244446167853603E-2</v>
      </c>
      <c r="HR68" s="254">
        <v>7.9038428522925752E-2</v>
      </c>
      <c r="HS68" s="254">
        <v>7.8728390714911889E-2</v>
      </c>
      <c r="HT68" s="254">
        <v>9.2804411328091474E-2</v>
      </c>
      <c r="HU68" s="254">
        <v>9.2032940030304378E-2</v>
      </c>
      <c r="HV68" s="254">
        <v>8.5695937372904929E-2</v>
      </c>
      <c r="HW68" s="254">
        <v>8.8230399560501382E-2</v>
      </c>
      <c r="HX68" s="254">
        <v>8.7304908676273385E-2</v>
      </c>
      <c r="HY68" s="254">
        <v>8.3536786398328733E-2</v>
      </c>
      <c r="HZ68" s="254">
        <v>8.5275931837063501E-2</v>
      </c>
      <c r="IA68" s="254">
        <v>8.5621483775614848E-2</v>
      </c>
      <c r="IB68" s="254">
        <v>8.3536786398328733E-2</v>
      </c>
      <c r="IC68" s="254">
        <v>8.2486644148398458E-2</v>
      </c>
      <c r="ID68" s="254">
        <v>7.9999999999999849E-2</v>
      </c>
      <c r="IE68" s="254">
        <v>8.2314216600148704E-2</v>
      </c>
      <c r="IF68" s="254">
        <v>8.9079632798072073E-2</v>
      </c>
      <c r="IG68" s="254">
        <v>8.9079632798072073E-2</v>
      </c>
      <c r="IH68" s="254">
        <v>8.9079632798072073E-2</v>
      </c>
      <c r="II68" s="254">
        <v>8.6996226464258752E-2</v>
      </c>
      <c r="IJ68" s="254">
        <v>8.6996226464258752E-2</v>
      </c>
      <c r="IK68" s="254">
        <v>8.493485669198142E-2</v>
      </c>
      <c r="IL68" s="254">
        <v>8.2887536196234679E-2</v>
      </c>
      <c r="IM68" s="254">
        <v>9.1193309485267271E-2</v>
      </c>
      <c r="IN68" s="254">
        <v>8.4937488063381306E-2</v>
      </c>
      <c r="IO68" s="254">
        <v>8.8138704747262819E-2</v>
      </c>
      <c r="IP68" s="254">
        <v>8.1359958636886054E-2</v>
      </c>
      <c r="IQ68" s="254">
        <v>7.635826151955305E-2</v>
      </c>
      <c r="IR68" s="254">
        <v>7.9999999999999849E-2</v>
      </c>
      <c r="IS68" s="254">
        <v>8.1878116948086443E-2</v>
      </c>
      <c r="IT68" s="254">
        <v>8.4132110902657153E-2</v>
      </c>
      <c r="IU68" s="254">
        <v>8.1201300507346863E-2</v>
      </c>
      <c r="IV68" s="254">
        <v>7.6927947788898221E-2</v>
      </c>
      <c r="IW68" s="254">
        <v>7.8728390714911889E-2</v>
      </c>
      <c r="IX68" s="254">
        <v>8.9079632798072073E-2</v>
      </c>
      <c r="IY68" s="254">
        <v>8.2079583253073851E-2</v>
      </c>
      <c r="IZ68" s="254">
        <v>8.1201300507346863E-2</v>
      </c>
      <c r="JA68" s="254">
        <v>8.0481617264384964E-2</v>
      </c>
      <c r="JB68" s="254">
        <v>8.2487204144061632E-2</v>
      </c>
      <c r="JC68" s="254">
        <v>7.668153436896219E-2</v>
      </c>
      <c r="JD68" s="254">
        <v>8.3536786398328733E-2</v>
      </c>
      <c r="JE68" s="254">
        <v>8.6996226464258752E-2</v>
      </c>
      <c r="JF68" s="254">
        <v>9.3315064231802358E-2</v>
      </c>
      <c r="JG68" s="254">
        <v>7.604214132374798E-2</v>
      </c>
      <c r="JH68" s="254">
        <v>8.2192581147056298E-2</v>
      </c>
      <c r="JI68" s="254">
        <v>8.2344175972516531E-2</v>
      </c>
      <c r="JJ68" s="254">
        <v>7.7757511284368697E-2</v>
      </c>
      <c r="JK68" s="254">
        <v>7.631929891511402E-2</v>
      </c>
      <c r="JL68" s="254">
        <v>7.0000000000000506E-2</v>
      </c>
      <c r="JM68" s="254">
        <v>8.0961770082541573E-2</v>
      </c>
      <c r="JN68" s="254">
        <v>8.0481617264384964E-2</v>
      </c>
      <c r="JO68" s="254">
        <v>8.1201300507346863E-2</v>
      </c>
      <c r="JP68" s="254">
        <v>8.1201300507346863E-2</v>
      </c>
      <c r="JQ68" s="254">
        <v>8.1201300507346863E-2</v>
      </c>
      <c r="JR68" s="254">
        <v>8.0481617264384964E-2</v>
      </c>
      <c r="JS68" s="254">
        <v>8.2393543022162952E-2</v>
      </c>
      <c r="JT68" s="254">
        <v>8.3785965748517821E-2</v>
      </c>
      <c r="JU68" s="254">
        <v>8.6882574584870698E-2</v>
      </c>
      <c r="JV68" s="254">
        <v>8.0662221110506582E-2</v>
      </c>
      <c r="JW68" s="254">
        <v>8.6360348145850807E-2</v>
      </c>
      <c r="JX68" s="254">
        <v>7.8728390714911889E-2</v>
      </c>
      <c r="JY68" s="254">
        <v>8.3740793379695644E-2</v>
      </c>
      <c r="JZ68" s="254">
        <v>8.5695937372904929E-2</v>
      </c>
      <c r="KA68" s="254">
        <v>8.5695937372904929E-2</v>
      </c>
      <c r="KB68" s="254">
        <v>8.7304908676273385E-2</v>
      </c>
      <c r="KC68" s="254">
        <v>8.5510122863916571E-2</v>
      </c>
      <c r="KD68" s="254">
        <v>8.1424250401497478E-2</v>
      </c>
      <c r="KE68" s="254">
        <v>9.0597772970240742E-2</v>
      </c>
      <c r="KF68" s="254">
        <v>8.3828737138603726E-2</v>
      </c>
      <c r="KG68" s="254">
        <v>8.3828737138603726E-2</v>
      </c>
    </row>
    <row r="69" spans="17:293" x14ac:dyDescent="0.35">
      <c r="Q69" s="255">
        <v>0.104</v>
      </c>
      <c r="R69" s="251">
        <f t="shared" si="20"/>
        <v>8.2477145274853073E-2</v>
      </c>
      <c r="S69" s="198"/>
      <c r="T69" s="251">
        <v>8.3060486125206417E-2</v>
      </c>
      <c r="V69" s="251">
        <f t="shared" si="21"/>
        <v>-5.8334085035334493E-4</v>
      </c>
      <c r="Z69" s="253">
        <v>0.104</v>
      </c>
      <c r="AA69" s="254">
        <v>8.2268079032916663E-2</v>
      </c>
      <c r="AB69" s="254">
        <v>7.7921570517051952E-2</v>
      </c>
      <c r="AC69" s="254">
        <v>8.4457949314448832E-2</v>
      </c>
      <c r="AD69" s="254">
        <v>8.4908576316376383E-2</v>
      </c>
      <c r="AE69" s="254">
        <v>8.5670984551276419E-2</v>
      </c>
      <c r="AF69" s="254">
        <v>8.4908576316376383E-2</v>
      </c>
      <c r="AG69" s="254">
        <v>8.1417296781717718E-2</v>
      </c>
      <c r="AH69" s="254">
        <v>8.1053488835771903E-2</v>
      </c>
      <c r="AI69" s="254">
        <v>7.422414626813123E-2</v>
      </c>
      <c r="AJ69" s="254">
        <v>7.422414626813123E-2</v>
      </c>
      <c r="AK69" s="254">
        <v>8.0818546307162897E-2</v>
      </c>
      <c r="AL69" s="254">
        <v>8.0818546307162897E-2</v>
      </c>
      <c r="AM69" s="254">
        <v>7.2284638581493699E-2</v>
      </c>
      <c r="AN69" s="254">
        <v>7.4028082166230691E-2</v>
      </c>
      <c r="AO69" s="254">
        <v>8.5145989049136173E-2</v>
      </c>
      <c r="AP69" s="254">
        <v>8.1714495948411292E-2</v>
      </c>
      <c r="AQ69" s="254">
        <v>7.9999999999999849E-2</v>
      </c>
      <c r="AR69" s="254">
        <v>7.9999999999999849E-2</v>
      </c>
      <c r="AS69" s="254">
        <v>8.1714495948411292E-2</v>
      </c>
      <c r="AT69" s="254">
        <v>8.1373082959352194E-2</v>
      </c>
      <c r="AU69" s="254">
        <v>8.068803509061051E-2</v>
      </c>
      <c r="AV69" s="254">
        <v>8.1714495948411292E-2</v>
      </c>
      <c r="AW69" s="254">
        <v>8.1714495948411292E-2</v>
      </c>
      <c r="AX69" s="254">
        <v>8.2734334902734963E-2</v>
      </c>
      <c r="AY69" s="254">
        <v>8.1714495948411292E-2</v>
      </c>
      <c r="AZ69" s="254">
        <v>8.3754773065118027E-2</v>
      </c>
      <c r="BA69" s="254">
        <v>8.1373082959352194E-2</v>
      </c>
      <c r="BB69" s="254">
        <v>7.9999999999999849E-2</v>
      </c>
      <c r="BC69" s="254">
        <v>8.0341892012804506E-2</v>
      </c>
      <c r="BD69" s="254">
        <v>7.959207946816349E-2</v>
      </c>
      <c r="BE69" s="254">
        <v>7.7955440107635443E-2</v>
      </c>
      <c r="BF69" s="254">
        <v>7.7955440107635443E-2</v>
      </c>
      <c r="BG69" s="254">
        <v>8.6406747634346193E-2</v>
      </c>
      <c r="BH69" s="254">
        <v>8.6160876702558564E-2</v>
      </c>
      <c r="BI69" s="254">
        <v>8.3410596769638135E-2</v>
      </c>
      <c r="BJ69" s="254">
        <v>8.3410596769638135E-2</v>
      </c>
      <c r="BK69" s="254">
        <v>8.3410596769638135E-2</v>
      </c>
      <c r="BL69" s="254">
        <v>8.3410596769638135E-2</v>
      </c>
      <c r="BM69" s="254">
        <v>8.3410596769638135E-2</v>
      </c>
      <c r="BN69" s="254">
        <v>8.3410596769638135E-2</v>
      </c>
      <c r="BO69" s="254">
        <v>8.3410596769638135E-2</v>
      </c>
      <c r="BP69" s="254">
        <v>8.3410596769638135E-2</v>
      </c>
      <c r="BQ69" s="254">
        <v>8.0683047219667126E-2</v>
      </c>
      <c r="BR69" s="254">
        <v>8.0683047219667126E-2</v>
      </c>
      <c r="BS69" s="254">
        <v>8.0683047219667126E-2</v>
      </c>
      <c r="BT69" s="254">
        <v>8.0683047219667126E-2</v>
      </c>
      <c r="BU69" s="254">
        <v>7.7955440107635443E-2</v>
      </c>
      <c r="BV69" s="254">
        <v>7.7955440107635443E-2</v>
      </c>
      <c r="BW69" s="254">
        <v>7.7955440107635443E-2</v>
      </c>
      <c r="BX69" s="254">
        <v>7.7955440107635443E-2</v>
      </c>
      <c r="BY69" s="254">
        <v>8.3410596769638135E-2</v>
      </c>
      <c r="BZ69" s="254">
        <v>7.9231591259592449E-2</v>
      </c>
      <c r="CA69" s="254">
        <v>7.7955440107635443E-2</v>
      </c>
      <c r="CB69" s="254">
        <v>9.5502533761553599E-2</v>
      </c>
      <c r="CC69" s="254">
        <v>8.6443489670404494E-2</v>
      </c>
      <c r="CD69" s="254">
        <v>7.9999999999999849E-2</v>
      </c>
      <c r="CE69" s="254">
        <v>8.6443489670404494E-2</v>
      </c>
      <c r="CF69" s="254">
        <v>8.6443489670404494E-2</v>
      </c>
      <c r="CG69" s="254">
        <v>8.1968730519937916E-2</v>
      </c>
      <c r="CH69" s="254">
        <v>9.1106398052094972E-2</v>
      </c>
      <c r="CI69" s="254">
        <v>9.0047161961818389E-2</v>
      </c>
      <c r="CJ69" s="254">
        <v>9.0075452442325288E-2</v>
      </c>
      <c r="CK69" s="254">
        <v>9.1785474645662335E-2</v>
      </c>
      <c r="CL69" s="254">
        <v>8.8014222786121366E-2</v>
      </c>
      <c r="CM69" s="254">
        <v>8.595658756821889E-2</v>
      </c>
      <c r="CN69" s="254">
        <v>9.0513700030008248E-2</v>
      </c>
      <c r="CO69" s="254">
        <v>8.8014222786121366E-2</v>
      </c>
      <c r="CP69" s="254">
        <v>8.391331994626694E-2</v>
      </c>
      <c r="CQ69" s="254">
        <v>8.4504101292341094E-2</v>
      </c>
      <c r="CR69" s="254">
        <v>7.8958484825931485E-2</v>
      </c>
      <c r="CS69" s="254">
        <v>7.3722640093299319E-2</v>
      </c>
      <c r="CT69" s="254">
        <v>8.2037916383399745E-2</v>
      </c>
      <c r="CU69" s="254">
        <v>8.2880558757350897E-2</v>
      </c>
      <c r="CV69" s="254">
        <v>7.8427276189975581E-2</v>
      </c>
      <c r="CW69" s="254">
        <v>8.3010828889224841E-2</v>
      </c>
      <c r="CX69" s="254">
        <v>8.5937424647930083E-2</v>
      </c>
      <c r="CY69" s="254">
        <v>8.3332798777884243E-2</v>
      </c>
      <c r="CZ69" s="254">
        <v>8.3332798777884243E-2</v>
      </c>
      <c r="DA69" s="254">
        <v>8.3332798777884243E-2</v>
      </c>
      <c r="DB69" s="254">
        <v>8.4552925445108063E-2</v>
      </c>
      <c r="DC69" s="254">
        <v>8.6317481101620297E-2</v>
      </c>
      <c r="DD69" s="254">
        <v>8.2292866577512669E-2</v>
      </c>
      <c r="DE69" s="254">
        <v>8.6190956668431351E-2</v>
      </c>
      <c r="DF69" s="254">
        <v>8.2473336505802353E-2</v>
      </c>
      <c r="DG69" s="254">
        <v>8.1456031242526983E-2</v>
      </c>
      <c r="DH69" s="254">
        <v>8.549274930020978E-2</v>
      </c>
      <c r="DI69" s="254">
        <v>8.2473336505802353E-2</v>
      </c>
      <c r="DJ69" s="254">
        <v>8.2860914769872229E-2</v>
      </c>
      <c r="DK69" s="254">
        <v>8.5722930119494389E-2</v>
      </c>
      <c r="DL69" s="254">
        <v>8.4908576316376383E-2</v>
      </c>
      <c r="DM69" s="254">
        <v>9.1104560587677019E-2</v>
      </c>
      <c r="DN69" s="254">
        <v>8.4155143234131202E-2</v>
      </c>
      <c r="DO69" s="254">
        <v>8.08926088943549E-2</v>
      </c>
      <c r="DP69" s="254">
        <v>8.1225632005581305E-2</v>
      </c>
      <c r="DQ69" s="254">
        <v>7.6941690206595803E-2</v>
      </c>
      <c r="DR69" s="254">
        <v>7.6941690206595803E-2</v>
      </c>
      <c r="DS69" s="254">
        <v>8.1718788450325652E-2</v>
      </c>
      <c r="DT69" s="254">
        <v>7.8996709405027898E-2</v>
      </c>
      <c r="DU69" s="254">
        <v>7.6848786986633E-2</v>
      </c>
      <c r="DV69" s="254">
        <v>8.0818546307162897E-2</v>
      </c>
      <c r="DW69" s="254">
        <v>8.0818546307162897E-2</v>
      </c>
      <c r="DX69" s="254">
        <v>8.147055282962401E-2</v>
      </c>
      <c r="DY69" s="254">
        <v>8.9569792713393159E-2</v>
      </c>
      <c r="DZ69" s="254">
        <v>8.4654583536529993E-2</v>
      </c>
      <c r="EA69" s="254">
        <v>8.2985463902796708E-2</v>
      </c>
      <c r="EB69" s="254">
        <v>8.4366603788976757E-2</v>
      </c>
      <c r="EC69" s="254">
        <v>8.5251912225268178E-2</v>
      </c>
      <c r="ED69" s="254">
        <v>8.3924821881889544E-2</v>
      </c>
      <c r="EE69" s="254">
        <v>8.3110487687899859E-2</v>
      </c>
      <c r="EF69" s="254">
        <v>8.2548670497037957E-2</v>
      </c>
      <c r="EG69" s="254">
        <v>8.2734334902734963E-2</v>
      </c>
      <c r="EH69" s="254">
        <v>8.477427710017027E-2</v>
      </c>
      <c r="EI69" s="254">
        <v>8.2734334902734963E-2</v>
      </c>
      <c r="EJ69" s="254">
        <v>8.2734334902734963E-2</v>
      </c>
      <c r="EK69" s="254">
        <v>8.2734334902734963E-2</v>
      </c>
      <c r="EL69" s="254">
        <v>8.2734334902734963E-2</v>
      </c>
      <c r="EM69" s="254">
        <v>8.2734334902734963E-2</v>
      </c>
      <c r="EN69" s="254">
        <v>8.2734334902734963E-2</v>
      </c>
      <c r="EO69" s="254">
        <v>8.1714495948411292E-2</v>
      </c>
      <c r="EP69" s="254">
        <v>8.1714495948411292E-2</v>
      </c>
      <c r="EQ69" s="254">
        <v>8.1714495948411292E-2</v>
      </c>
      <c r="ER69" s="254">
        <v>8.1714495948411292E-2</v>
      </c>
      <c r="ES69" s="254">
        <v>8.1714495948411292E-2</v>
      </c>
      <c r="ET69" s="254">
        <v>8.1714495948411292E-2</v>
      </c>
      <c r="EU69" s="254">
        <v>8.1373082959352194E-2</v>
      </c>
      <c r="EV69" s="254">
        <v>8.1714495948411292E-2</v>
      </c>
      <c r="EW69" s="254">
        <v>8.2395118308314697E-2</v>
      </c>
      <c r="EX69" s="254">
        <v>8.1714495948411292E-2</v>
      </c>
      <c r="EY69" s="254">
        <v>8.2357179453109275E-2</v>
      </c>
      <c r="EZ69" s="254">
        <v>8.2734334902734963E-2</v>
      </c>
      <c r="FA69" s="254">
        <v>8.214022796459064E-2</v>
      </c>
      <c r="FB69" s="254">
        <v>8.1714495948411292E-2</v>
      </c>
      <c r="FC69" s="254">
        <v>8.2734334902734963E-2</v>
      </c>
      <c r="FD69" s="254">
        <v>8.1714495948411292E-2</v>
      </c>
      <c r="FE69" s="254">
        <v>8.2734334902734963E-2</v>
      </c>
      <c r="FF69" s="254">
        <v>8.2734334902734963E-2</v>
      </c>
      <c r="FG69" s="254">
        <v>8.1714495948411292E-2</v>
      </c>
      <c r="FH69" s="254">
        <v>8.1714495948411292E-2</v>
      </c>
      <c r="FI69" s="254">
        <v>8.068803509061051E-2</v>
      </c>
      <c r="FJ69" s="254">
        <v>8.3336976656436468E-2</v>
      </c>
      <c r="FK69" s="254">
        <v>8.1714495948411292E-2</v>
      </c>
      <c r="FL69" s="254">
        <v>8.1714495948411292E-2</v>
      </c>
      <c r="FM69" s="254">
        <v>7.9999999999999849E-2</v>
      </c>
      <c r="FN69" s="254">
        <v>8.2734334902734963E-2</v>
      </c>
      <c r="FO69" s="254">
        <v>8.1066737691705804E-2</v>
      </c>
      <c r="FP69" s="254">
        <v>8.0341892012804506E-2</v>
      </c>
      <c r="FQ69" s="254">
        <v>8.0341892012804506E-2</v>
      </c>
      <c r="FR69" s="254">
        <v>8.0341892012804506E-2</v>
      </c>
      <c r="FS69" s="254">
        <v>8.0136845455254679E-2</v>
      </c>
      <c r="FT69" s="254">
        <v>8.0341892012804506E-2</v>
      </c>
      <c r="FU69" s="254">
        <v>8.0341892012804506E-2</v>
      </c>
      <c r="FV69" s="254">
        <v>8.0341892012804506E-2</v>
      </c>
      <c r="FW69" s="254">
        <v>8.0136845455254679E-2</v>
      </c>
      <c r="FX69" s="254">
        <v>8.0341892012804506E-2</v>
      </c>
      <c r="FY69" s="254">
        <v>7.9407262729628281E-2</v>
      </c>
      <c r="FZ69" s="254">
        <v>8.0393070019050938E-2</v>
      </c>
      <c r="GA69" s="254">
        <v>7.5023606722231406E-2</v>
      </c>
      <c r="GB69" s="254">
        <v>8.6406747634346193E-2</v>
      </c>
      <c r="GC69" s="254">
        <v>8.6406747634346193E-2</v>
      </c>
      <c r="GD69" s="254">
        <v>8.6406747634346193E-2</v>
      </c>
      <c r="GE69" s="254">
        <v>8.6160876702558564E-2</v>
      </c>
      <c r="GF69" s="254">
        <v>8.6160876702558564E-2</v>
      </c>
      <c r="GG69" s="254">
        <v>8.3410596769638135E-2</v>
      </c>
      <c r="GH69" s="254">
        <v>8.3410596769638135E-2</v>
      </c>
      <c r="GI69" s="254">
        <v>8.3410596769638135E-2</v>
      </c>
      <c r="GJ69" s="254">
        <v>8.3410596769638135E-2</v>
      </c>
      <c r="GK69" s="254">
        <v>8.3410596769638135E-2</v>
      </c>
      <c r="GL69" s="254">
        <v>8.3410596769638135E-2</v>
      </c>
      <c r="GM69" s="254">
        <v>8.3410596769638135E-2</v>
      </c>
      <c r="GN69" s="254">
        <v>8.3410596769638135E-2</v>
      </c>
      <c r="GO69" s="254">
        <v>8.3410596769638135E-2</v>
      </c>
      <c r="GP69" s="254">
        <v>8.3410596769638135E-2</v>
      </c>
      <c r="GQ69" s="254">
        <v>8.3410596769638135E-2</v>
      </c>
      <c r="GR69" s="254">
        <v>8.3410596769638135E-2</v>
      </c>
      <c r="GS69" s="254">
        <v>8.3410596769638135E-2</v>
      </c>
      <c r="GT69" s="254">
        <v>8.3410596769638135E-2</v>
      </c>
      <c r="GU69" s="254">
        <v>8.3410596769638135E-2</v>
      </c>
      <c r="GV69" s="254">
        <v>8.3410596769638135E-2</v>
      </c>
      <c r="GW69" s="254">
        <v>8.3410596769638135E-2</v>
      </c>
      <c r="GX69" s="254">
        <v>8.3410596769638135E-2</v>
      </c>
      <c r="GY69" s="254">
        <v>8.3410596769638135E-2</v>
      </c>
      <c r="GZ69" s="254">
        <v>8.3410596769638135E-2</v>
      </c>
      <c r="HA69" s="254">
        <v>8.3410596769638135E-2</v>
      </c>
      <c r="HB69" s="254">
        <v>8.3410596769638135E-2</v>
      </c>
      <c r="HC69" s="254">
        <v>8.0683047219667126E-2</v>
      </c>
      <c r="HD69" s="254">
        <v>8.0683047219667126E-2</v>
      </c>
      <c r="HE69" s="254">
        <v>8.0683047219667126E-2</v>
      </c>
      <c r="HF69" s="254">
        <v>8.8958315051193226E-2</v>
      </c>
      <c r="HG69" s="254">
        <v>8.3410596769638135E-2</v>
      </c>
      <c r="HH69" s="254">
        <v>8.3410596769638135E-2</v>
      </c>
      <c r="HI69" s="254">
        <v>7.7955440107635443E-2</v>
      </c>
      <c r="HJ69" s="254">
        <v>8.0683047219667126E-2</v>
      </c>
      <c r="HK69" s="254">
        <v>9.097802752163453E-2</v>
      </c>
      <c r="HL69" s="254">
        <v>8.5134643771596519E-2</v>
      </c>
      <c r="HM69" s="254">
        <v>8.8047523075267087E-2</v>
      </c>
      <c r="HN69" s="254">
        <v>8.7229820133408076E-2</v>
      </c>
      <c r="HO69" s="254">
        <v>9.1036924184712209E-2</v>
      </c>
      <c r="HP69" s="254">
        <v>8.5665951807580631E-2</v>
      </c>
      <c r="HQ69" s="254">
        <v>8.3262342810039192E-2</v>
      </c>
      <c r="HR69" s="254">
        <v>7.9999999999999849E-2</v>
      </c>
      <c r="HS69" s="254">
        <v>7.9265299460891558E-2</v>
      </c>
      <c r="HT69" s="254">
        <v>9.3719701125740018E-2</v>
      </c>
      <c r="HU69" s="254">
        <v>9.294877919632194E-2</v>
      </c>
      <c r="HV69" s="254">
        <v>8.6220643812468412E-2</v>
      </c>
      <c r="HW69" s="254">
        <v>8.9075987579558147E-2</v>
      </c>
      <c r="HX69" s="254">
        <v>8.8126309764695598E-2</v>
      </c>
      <c r="HY69" s="254">
        <v>8.4057867804125497E-2</v>
      </c>
      <c r="HZ69" s="254">
        <v>8.6048369643925371E-2</v>
      </c>
      <c r="IA69" s="254">
        <v>8.6443489670404494E-2</v>
      </c>
      <c r="IB69" s="254">
        <v>8.4057867804125497E-2</v>
      </c>
      <c r="IC69" s="254">
        <v>8.3006296121785006E-2</v>
      </c>
      <c r="ID69" s="254">
        <v>7.9999999999999849E-2</v>
      </c>
      <c r="IE69" s="254">
        <v>8.313833767683021E-2</v>
      </c>
      <c r="IF69" s="254">
        <v>9.0075452442325288E-2</v>
      </c>
      <c r="IG69" s="254">
        <v>9.0075452442325288E-2</v>
      </c>
      <c r="IH69" s="254">
        <v>9.0075452442325288E-2</v>
      </c>
      <c r="II69" s="254">
        <v>8.8014222786121366E-2</v>
      </c>
      <c r="IJ69" s="254">
        <v>8.8014222786121366E-2</v>
      </c>
      <c r="IK69" s="254">
        <v>8.595658756821889E-2</v>
      </c>
      <c r="IL69" s="254">
        <v>8.391331994626694E-2</v>
      </c>
      <c r="IM69" s="254">
        <v>9.220515730098322E-2</v>
      </c>
      <c r="IN69" s="254">
        <v>8.5933890881884079E-2</v>
      </c>
      <c r="IO69" s="254">
        <v>8.9134913141457162E-2</v>
      </c>
      <c r="IP69" s="254">
        <v>8.235743178042676E-2</v>
      </c>
      <c r="IQ69" s="254">
        <v>7.7258506470067045E-2</v>
      </c>
      <c r="IR69" s="254">
        <v>7.9999999999999849E-2</v>
      </c>
      <c r="IS69" s="254">
        <v>8.2292866577512669E-2</v>
      </c>
      <c r="IT69" s="254">
        <v>8.4947762546485173E-2</v>
      </c>
      <c r="IU69" s="254">
        <v>8.1714495948411292E-2</v>
      </c>
      <c r="IV69" s="254">
        <v>7.7955440107635443E-2</v>
      </c>
      <c r="IW69" s="254">
        <v>7.9265299460891558E-2</v>
      </c>
      <c r="IX69" s="254">
        <v>9.0094309973681952E-2</v>
      </c>
      <c r="IY69" s="254">
        <v>8.2493284451552684E-2</v>
      </c>
      <c r="IZ69" s="254">
        <v>8.1714495948411292E-2</v>
      </c>
      <c r="JA69" s="254">
        <v>8.068803509061051E-2</v>
      </c>
      <c r="JB69" s="254">
        <v>8.3000822112858197E-2</v>
      </c>
      <c r="JC69" s="254">
        <v>7.7598986729758845E-2</v>
      </c>
      <c r="JD69" s="254">
        <v>8.4057867804125497E-2</v>
      </c>
      <c r="JE69" s="254">
        <v>8.8014222786121366E-2</v>
      </c>
      <c r="JF69" s="254">
        <v>9.4324141336196377E-2</v>
      </c>
      <c r="JG69" s="254">
        <v>7.6940429606830341E-2</v>
      </c>
      <c r="JH69" s="254">
        <v>8.2608627959427139E-2</v>
      </c>
      <c r="JI69" s="254">
        <v>8.2860914769872229E-2</v>
      </c>
      <c r="JJ69" s="254">
        <v>7.8289061132947202E-2</v>
      </c>
      <c r="JK69" s="254">
        <v>7.6848786986633E-2</v>
      </c>
      <c r="JL69" s="254">
        <v>7.0058579826576484E-2</v>
      </c>
      <c r="JM69" s="254">
        <v>8.1373082959352194E-2</v>
      </c>
      <c r="JN69" s="254">
        <v>8.068803509061051E-2</v>
      </c>
      <c r="JO69" s="254">
        <v>8.1714495948411292E-2</v>
      </c>
      <c r="JP69" s="254">
        <v>8.1714495948411292E-2</v>
      </c>
      <c r="JQ69" s="254">
        <v>8.1714495948411292E-2</v>
      </c>
      <c r="JR69" s="254">
        <v>8.068803509061051E-2</v>
      </c>
      <c r="JS69" s="254">
        <v>8.3410596769638135E-2</v>
      </c>
      <c r="JT69" s="254">
        <v>8.4675968362630583E-2</v>
      </c>
      <c r="JU69" s="254">
        <v>8.7765848431788251E-2</v>
      </c>
      <c r="JV69" s="254">
        <v>8.1456377164886407E-2</v>
      </c>
      <c r="JW69" s="254">
        <v>8.7237655773502842E-2</v>
      </c>
      <c r="JX69" s="254">
        <v>7.9265299460891558E-2</v>
      </c>
      <c r="JY69" s="254">
        <v>8.4572396661605209E-2</v>
      </c>
      <c r="JZ69" s="254">
        <v>8.6220643812468412E-2</v>
      </c>
      <c r="KA69" s="254">
        <v>8.6220643812468412E-2</v>
      </c>
      <c r="KB69" s="254">
        <v>8.8126309764695598E-2</v>
      </c>
      <c r="KC69" s="254">
        <v>8.6133618715430682E-2</v>
      </c>
      <c r="KD69" s="254">
        <v>8.1635711766764985E-2</v>
      </c>
      <c r="KE69" s="254">
        <v>9.1106398052094972E-2</v>
      </c>
      <c r="KF69" s="254">
        <v>8.4820783761970109E-2</v>
      </c>
      <c r="KG69" s="254">
        <v>8.4820783761970109E-2</v>
      </c>
    </row>
    <row r="70" spans="17:293" x14ac:dyDescent="0.35">
      <c r="Q70" s="255">
        <v>0.105</v>
      </c>
      <c r="R70" s="251">
        <f t="shared" si="20"/>
        <v>8.3268561935061214E-2</v>
      </c>
      <c r="S70" s="198"/>
      <c r="T70" s="251">
        <v>8.3734927878596682E-2</v>
      </c>
      <c r="V70" s="251">
        <f t="shared" si="21"/>
        <v>-4.6636594353546834E-4</v>
      </c>
      <c r="Z70" s="253">
        <v>0.105</v>
      </c>
      <c r="AA70" s="254">
        <v>8.2785122024585434E-2</v>
      </c>
      <c r="AB70" s="254">
        <v>7.845480804792837E-2</v>
      </c>
      <c r="AC70" s="254">
        <v>8.5477280083010143E-2</v>
      </c>
      <c r="AD70" s="254">
        <v>8.59252669654329E-2</v>
      </c>
      <c r="AE70" s="254">
        <v>8.6687770544618292E-2</v>
      </c>
      <c r="AF70" s="254">
        <v>8.59252669654329E-2</v>
      </c>
      <c r="AG70" s="254">
        <v>8.2439025666628973E-2</v>
      </c>
      <c r="AH70" s="254">
        <v>8.1261950651675408E-2</v>
      </c>
      <c r="AI70" s="254">
        <v>7.5254562266922731E-2</v>
      </c>
      <c r="AJ70" s="254">
        <v>7.5254562266922731E-2</v>
      </c>
      <c r="AK70" s="254">
        <v>8.1646155853971836E-2</v>
      </c>
      <c r="AL70" s="254">
        <v>8.1646155853971836E-2</v>
      </c>
      <c r="AM70" s="254">
        <v>7.3170759457811485E-2</v>
      </c>
      <c r="AN70" s="254">
        <v>7.4555615226569616E-2</v>
      </c>
      <c r="AO70" s="254">
        <v>8.5965409006487636E-2</v>
      </c>
      <c r="AP70" s="254">
        <v>8.2229279703741609E-2</v>
      </c>
      <c r="AQ70" s="254">
        <v>7.9999999999999849E-2</v>
      </c>
      <c r="AR70" s="254">
        <v>7.9999999999999849E-2</v>
      </c>
      <c r="AS70" s="254">
        <v>8.2229279703741609E-2</v>
      </c>
      <c r="AT70" s="254">
        <v>8.1785936285543537E-2</v>
      </c>
      <c r="AU70" s="254">
        <v>8.089549697207099E-2</v>
      </c>
      <c r="AV70" s="254">
        <v>8.2229279703741609E-2</v>
      </c>
      <c r="AW70" s="254">
        <v>8.2229279703741609E-2</v>
      </c>
      <c r="AX70" s="254">
        <v>8.3551900865553197E-2</v>
      </c>
      <c r="AY70" s="254">
        <v>8.2229279703741609E-2</v>
      </c>
      <c r="AZ70" s="254">
        <v>8.457071399108318E-2</v>
      </c>
      <c r="BA70" s="254">
        <v>8.1785936285543537E-2</v>
      </c>
      <c r="BB70" s="254">
        <v>7.9999999999999849E-2</v>
      </c>
      <c r="BC70" s="254">
        <v>8.0854879878655028E-2</v>
      </c>
      <c r="BD70" s="254">
        <v>8.0308441577304546E-2</v>
      </c>
      <c r="BE70" s="254">
        <v>7.8982785848863868E-2</v>
      </c>
      <c r="BF70" s="254">
        <v>7.8982785848863868E-2</v>
      </c>
      <c r="BG70" s="254">
        <v>8.7422259883929376E-2</v>
      </c>
      <c r="BH70" s="254">
        <v>8.7173199241943555E-2</v>
      </c>
      <c r="BI70" s="254">
        <v>8.4427552343461887E-2</v>
      </c>
      <c r="BJ70" s="254">
        <v>8.4427552343461887E-2</v>
      </c>
      <c r="BK70" s="254">
        <v>8.4427552343461887E-2</v>
      </c>
      <c r="BL70" s="254">
        <v>8.4427552343461887E-2</v>
      </c>
      <c r="BM70" s="254">
        <v>8.4427552343461887E-2</v>
      </c>
      <c r="BN70" s="254">
        <v>8.4427552343461887E-2</v>
      </c>
      <c r="BO70" s="254">
        <v>8.4427552343461887E-2</v>
      </c>
      <c r="BP70" s="254">
        <v>8.4427552343461887E-2</v>
      </c>
      <c r="BQ70" s="254">
        <v>8.1705166911180571E-2</v>
      </c>
      <c r="BR70" s="254">
        <v>8.1705166911180571E-2</v>
      </c>
      <c r="BS70" s="254">
        <v>8.1705166911180571E-2</v>
      </c>
      <c r="BT70" s="254">
        <v>8.1705166911180571E-2</v>
      </c>
      <c r="BU70" s="254">
        <v>7.8982785848863868E-2</v>
      </c>
      <c r="BV70" s="254">
        <v>7.8982785848863868E-2</v>
      </c>
      <c r="BW70" s="254">
        <v>7.8982785848863868E-2</v>
      </c>
      <c r="BX70" s="254">
        <v>7.8982785848863868E-2</v>
      </c>
      <c r="BY70" s="254">
        <v>8.4427552343461887E-2</v>
      </c>
      <c r="BZ70" s="254">
        <v>8.0255262854621146E-2</v>
      </c>
      <c r="CA70" s="254">
        <v>7.8982785848863868E-2</v>
      </c>
      <c r="CB70" s="254">
        <v>9.6463511242374178E-2</v>
      </c>
      <c r="CC70" s="254">
        <v>8.72664492460693E-2</v>
      </c>
      <c r="CD70" s="254">
        <v>7.9999999999999849E-2</v>
      </c>
      <c r="CE70" s="254">
        <v>8.72664492460693E-2</v>
      </c>
      <c r="CF70" s="254">
        <v>8.72664492460693E-2</v>
      </c>
      <c r="CG70" s="254">
        <v>8.2488728802740718E-2</v>
      </c>
      <c r="CH70" s="254">
        <v>9.1616606035527237E-2</v>
      </c>
      <c r="CI70" s="254">
        <v>9.0555426359401503E-2</v>
      </c>
      <c r="CJ70" s="254">
        <v>9.0887755222736066E-2</v>
      </c>
      <c r="CK70" s="254">
        <v>9.2495496350986306E-2</v>
      </c>
      <c r="CL70" s="254">
        <v>8.9032142477384557E-2</v>
      </c>
      <c r="CM70" s="254">
        <v>8.6978226622976162E-2</v>
      </c>
      <c r="CN70" s="254">
        <v>9.1527708126397211E-2</v>
      </c>
      <c r="CO70" s="254">
        <v>8.9032142477384557E-2</v>
      </c>
      <c r="CP70" s="254">
        <v>8.4938995269215445E-2</v>
      </c>
      <c r="CQ70" s="254">
        <v>8.5522049941970435E-2</v>
      </c>
      <c r="CR70" s="254">
        <v>7.978558940210112E-2</v>
      </c>
      <c r="CS70" s="254">
        <v>7.4272787642414073E-2</v>
      </c>
      <c r="CT70" s="254">
        <v>8.2866770223455788E-2</v>
      </c>
      <c r="CU70" s="254">
        <v>8.3613361010723475E-2</v>
      </c>
      <c r="CV70" s="254">
        <v>7.8961818489521551E-2</v>
      </c>
      <c r="CW70" s="254">
        <v>8.3815023479466566E-2</v>
      </c>
      <c r="CX70" s="254">
        <v>8.680530011269183E-2</v>
      </c>
      <c r="CY70" s="254">
        <v>8.4150947462725112E-2</v>
      </c>
      <c r="CZ70" s="254">
        <v>8.4150947462725112E-2</v>
      </c>
      <c r="DA70" s="254">
        <v>8.4150947462725112E-2</v>
      </c>
      <c r="DB70" s="254">
        <v>8.5372631686990941E-2</v>
      </c>
      <c r="DC70" s="254">
        <v>8.713620053259219E-2</v>
      </c>
      <c r="DD70" s="254">
        <v>8.2709167182403842E-2</v>
      </c>
      <c r="DE70" s="254">
        <v>8.7009452557445632E-2</v>
      </c>
      <c r="DF70" s="254">
        <v>8.2990395494360492E-2</v>
      </c>
      <c r="DG70" s="254">
        <v>8.1972110264107334E-2</v>
      </c>
      <c r="DH70" s="254">
        <v>8.6362826132343917E-2</v>
      </c>
      <c r="DI70" s="254">
        <v>8.2990395494360492E-2</v>
      </c>
      <c r="DJ70" s="254">
        <v>8.3379248487082558E-2</v>
      </c>
      <c r="DK70" s="254">
        <v>8.62345666340254E-2</v>
      </c>
      <c r="DL70" s="254">
        <v>8.59252669654329E-2</v>
      </c>
      <c r="DM70" s="254">
        <v>9.1915141915931864E-2</v>
      </c>
      <c r="DN70" s="254">
        <v>8.5171887794517342E-2</v>
      </c>
      <c r="DO70" s="254">
        <v>8.1918418446449204E-2</v>
      </c>
      <c r="DP70" s="254">
        <v>8.2042457910018296E-2</v>
      </c>
      <c r="DQ70" s="254">
        <v>7.796682736812377E-2</v>
      </c>
      <c r="DR70" s="254">
        <v>7.796682736812377E-2</v>
      </c>
      <c r="DS70" s="254">
        <v>8.2553557386084275E-2</v>
      </c>
      <c r="DT70" s="254">
        <v>7.9833060746181683E-2</v>
      </c>
      <c r="DU70" s="254">
        <v>7.7379881675992968E-2</v>
      </c>
      <c r="DV70" s="254">
        <v>8.1646155853971836E-2</v>
      </c>
      <c r="DW70" s="254">
        <v>8.1646155853971836E-2</v>
      </c>
      <c r="DX70" s="254">
        <v>8.2346102246400932E-2</v>
      </c>
      <c r="DY70" s="254">
        <v>9.0472300630153546E-2</v>
      </c>
      <c r="DZ70" s="254">
        <v>8.5274333745132269E-2</v>
      </c>
      <c r="EA70" s="254">
        <v>8.3395804676995589E-2</v>
      </c>
      <c r="EB70" s="254">
        <v>8.5135815975065698E-2</v>
      </c>
      <c r="EC70" s="254">
        <v>8.611774947769768E-2</v>
      </c>
      <c r="ED70" s="254">
        <v>8.4743049277614002E-2</v>
      </c>
      <c r="EE70" s="254">
        <v>8.3627343443725133E-2</v>
      </c>
      <c r="EF70" s="254">
        <v>8.3064653075516803E-2</v>
      </c>
      <c r="EG70" s="254">
        <v>8.3551900865553197E-2</v>
      </c>
      <c r="EH70" s="254">
        <v>8.5588592332429325E-2</v>
      </c>
      <c r="EI70" s="254">
        <v>8.3551900865553197E-2</v>
      </c>
      <c r="EJ70" s="254">
        <v>8.3551900865553197E-2</v>
      </c>
      <c r="EK70" s="254">
        <v>8.3551900865553197E-2</v>
      </c>
      <c r="EL70" s="254">
        <v>8.3551900865553197E-2</v>
      </c>
      <c r="EM70" s="254">
        <v>8.3551900865553197E-2</v>
      </c>
      <c r="EN70" s="254">
        <v>8.3551900865553197E-2</v>
      </c>
      <c r="EO70" s="254">
        <v>8.2229279703741609E-2</v>
      </c>
      <c r="EP70" s="254">
        <v>8.2229279703741609E-2</v>
      </c>
      <c r="EQ70" s="254">
        <v>8.2229279703741609E-2</v>
      </c>
      <c r="ER70" s="254">
        <v>8.2229279703741609E-2</v>
      </c>
      <c r="ES70" s="254">
        <v>8.2229279703741609E-2</v>
      </c>
      <c r="ET70" s="254">
        <v>8.2229279703741609E-2</v>
      </c>
      <c r="EU70" s="254">
        <v>8.1785936285543537E-2</v>
      </c>
      <c r="EV70" s="254">
        <v>8.2229279703741609E-2</v>
      </c>
      <c r="EW70" s="254">
        <v>8.3112254106371353E-2</v>
      </c>
      <c r="EX70" s="254">
        <v>8.2229279703741609E-2</v>
      </c>
      <c r="EY70" s="254">
        <v>8.2872174456121384E-2</v>
      </c>
      <c r="EZ70" s="254">
        <v>8.3551900865553197E-2</v>
      </c>
      <c r="FA70" s="254">
        <v>8.278171598796602E-2</v>
      </c>
      <c r="FB70" s="254">
        <v>8.2229279703741609E-2</v>
      </c>
      <c r="FC70" s="254">
        <v>8.3551900865553197E-2</v>
      </c>
      <c r="FD70" s="254">
        <v>8.2229279703741609E-2</v>
      </c>
      <c r="FE70" s="254">
        <v>8.3551900865553197E-2</v>
      </c>
      <c r="FF70" s="254">
        <v>8.3551900865553197E-2</v>
      </c>
      <c r="FG70" s="254">
        <v>8.2229279703741609E-2</v>
      </c>
      <c r="FH70" s="254">
        <v>8.2229279703741609E-2</v>
      </c>
      <c r="FI70" s="254">
        <v>8.089549697207099E-2</v>
      </c>
      <c r="FJ70" s="254">
        <v>8.4203746232461185E-2</v>
      </c>
      <c r="FK70" s="254">
        <v>8.2229279703741609E-2</v>
      </c>
      <c r="FL70" s="254">
        <v>8.2229279703741609E-2</v>
      </c>
      <c r="FM70" s="254">
        <v>7.9999999999999849E-2</v>
      </c>
      <c r="FN70" s="254">
        <v>8.3551900865553197E-2</v>
      </c>
      <c r="FO70" s="254">
        <v>8.1682293030216124E-2</v>
      </c>
      <c r="FP70" s="254">
        <v>8.0854879878655028E-2</v>
      </c>
      <c r="FQ70" s="254">
        <v>8.0854879878655028E-2</v>
      </c>
      <c r="FR70" s="254">
        <v>8.0854879878655028E-2</v>
      </c>
      <c r="FS70" s="254">
        <v>8.0342506733096286E-2</v>
      </c>
      <c r="FT70" s="254">
        <v>8.0854879878655028E-2</v>
      </c>
      <c r="FU70" s="254">
        <v>8.0854879878655028E-2</v>
      </c>
      <c r="FV70" s="254">
        <v>8.0854879878655028E-2</v>
      </c>
      <c r="FW70" s="254">
        <v>8.0342506733096286E-2</v>
      </c>
      <c r="FX70" s="254">
        <v>8.0854879878655028E-2</v>
      </c>
      <c r="FY70" s="254">
        <v>8.0216671236608139E-2</v>
      </c>
      <c r="FZ70" s="254">
        <v>8.0599319822734605E-2</v>
      </c>
      <c r="GA70" s="254">
        <v>7.6028066939156425E-2</v>
      </c>
      <c r="GB70" s="254">
        <v>8.7422259883929376E-2</v>
      </c>
      <c r="GC70" s="254">
        <v>8.7422259883929376E-2</v>
      </c>
      <c r="GD70" s="254">
        <v>8.7422259883929376E-2</v>
      </c>
      <c r="GE70" s="254">
        <v>8.7173199241943555E-2</v>
      </c>
      <c r="GF70" s="254">
        <v>8.7173199241943555E-2</v>
      </c>
      <c r="GG70" s="254">
        <v>8.4427552343461887E-2</v>
      </c>
      <c r="GH70" s="254">
        <v>8.4427552343461887E-2</v>
      </c>
      <c r="GI70" s="254">
        <v>8.4427552343461887E-2</v>
      </c>
      <c r="GJ70" s="254">
        <v>8.4427552343461887E-2</v>
      </c>
      <c r="GK70" s="254">
        <v>8.4427552343461887E-2</v>
      </c>
      <c r="GL70" s="254">
        <v>8.4427552343461887E-2</v>
      </c>
      <c r="GM70" s="254">
        <v>8.4427552343461887E-2</v>
      </c>
      <c r="GN70" s="254">
        <v>8.4427552343461887E-2</v>
      </c>
      <c r="GO70" s="254">
        <v>8.4427552343461887E-2</v>
      </c>
      <c r="GP70" s="254">
        <v>8.4427552343461887E-2</v>
      </c>
      <c r="GQ70" s="254">
        <v>8.4427552343461887E-2</v>
      </c>
      <c r="GR70" s="254">
        <v>8.4427552343461887E-2</v>
      </c>
      <c r="GS70" s="254">
        <v>8.4427552343461887E-2</v>
      </c>
      <c r="GT70" s="254">
        <v>8.4427552343461887E-2</v>
      </c>
      <c r="GU70" s="254">
        <v>8.4427552343461887E-2</v>
      </c>
      <c r="GV70" s="254">
        <v>8.4427552343461887E-2</v>
      </c>
      <c r="GW70" s="254">
        <v>8.4427552343461887E-2</v>
      </c>
      <c r="GX70" s="254">
        <v>8.4427552343461887E-2</v>
      </c>
      <c r="GY70" s="254">
        <v>8.4427552343461887E-2</v>
      </c>
      <c r="GZ70" s="254">
        <v>8.4427552343461887E-2</v>
      </c>
      <c r="HA70" s="254">
        <v>8.4427552343461887E-2</v>
      </c>
      <c r="HB70" s="254">
        <v>8.4427552343461887E-2</v>
      </c>
      <c r="HC70" s="254">
        <v>8.1705166911180571E-2</v>
      </c>
      <c r="HD70" s="254">
        <v>8.1705166911180571E-2</v>
      </c>
      <c r="HE70" s="254">
        <v>8.1705166911180571E-2</v>
      </c>
      <c r="HF70" s="254">
        <v>8.996689759226606E-2</v>
      </c>
      <c r="HG70" s="254">
        <v>8.4427552343461887E-2</v>
      </c>
      <c r="HH70" s="254">
        <v>8.4427552343461887E-2</v>
      </c>
      <c r="HI70" s="254">
        <v>7.8982785848863868E-2</v>
      </c>
      <c r="HJ70" s="254">
        <v>8.1705166911180571E-2</v>
      </c>
      <c r="HK70" s="254">
        <v>9.1845867061330244E-2</v>
      </c>
      <c r="HL70" s="254">
        <v>8.5656599254334553E-2</v>
      </c>
      <c r="HM70" s="254">
        <v>8.9060920557181067E-2</v>
      </c>
      <c r="HN70" s="254">
        <v>8.8244731275748833E-2</v>
      </c>
      <c r="HO70" s="254">
        <v>9.1854701987641674E-2</v>
      </c>
      <c r="HP70" s="254">
        <v>8.648413096764096E-2</v>
      </c>
      <c r="HQ70" s="254">
        <v>8.4081179198135292E-2</v>
      </c>
      <c r="HR70" s="254">
        <v>7.9999999999999849E-2</v>
      </c>
      <c r="HS70" s="254">
        <v>7.980323442410997E-2</v>
      </c>
      <c r="HT70" s="254">
        <v>9.4635490444915371E-2</v>
      </c>
      <c r="HU70" s="254">
        <v>9.3865117662505604E-2</v>
      </c>
      <c r="HV70" s="254">
        <v>8.6746952090524188E-2</v>
      </c>
      <c r="HW70" s="254">
        <v>8.9922422239448796E-2</v>
      </c>
      <c r="HX70" s="254">
        <v>8.8948661373521976E-2</v>
      </c>
      <c r="HY70" s="254">
        <v>8.4580552621924321E-2</v>
      </c>
      <c r="HZ70" s="254">
        <v>8.6821946232134017E-2</v>
      </c>
      <c r="IA70" s="254">
        <v>8.72664492460693E-2</v>
      </c>
      <c r="IB70" s="254">
        <v>8.4580552621924321E-2</v>
      </c>
      <c r="IC70" s="254">
        <v>8.3527552816262007E-2</v>
      </c>
      <c r="ID70" s="254">
        <v>7.9999999999999849E-2</v>
      </c>
      <c r="IE70" s="254">
        <v>8.3963416953948711E-2</v>
      </c>
      <c r="IF70" s="254">
        <v>9.0887755222736066E-2</v>
      </c>
      <c r="IG70" s="254">
        <v>9.0887755222736066E-2</v>
      </c>
      <c r="IH70" s="254">
        <v>9.0887755222736066E-2</v>
      </c>
      <c r="II70" s="254">
        <v>8.9032142477384557E-2</v>
      </c>
      <c r="IJ70" s="254">
        <v>8.9032142477384557E-2</v>
      </c>
      <c r="IK70" s="254">
        <v>8.6978226622976162E-2</v>
      </c>
      <c r="IL70" s="254">
        <v>8.4938995269215445E-2</v>
      </c>
      <c r="IM70" s="254">
        <v>9.3216951861923025E-2</v>
      </c>
      <c r="IN70" s="254">
        <v>8.693027981713497E-2</v>
      </c>
      <c r="IO70" s="254">
        <v>9.0131105508179932E-2</v>
      </c>
      <c r="IP70" s="254">
        <v>8.3354882522367113E-2</v>
      </c>
      <c r="IQ70" s="254">
        <v>7.8159218303726075E-2</v>
      </c>
      <c r="IR70" s="254">
        <v>7.9999999999999849E-2</v>
      </c>
      <c r="IS70" s="254">
        <v>8.2709167182403842E-2</v>
      </c>
      <c r="IT70" s="254">
        <v>8.5764366817992821E-2</v>
      </c>
      <c r="IU70" s="254">
        <v>8.2229279703741609E-2</v>
      </c>
      <c r="IV70" s="254">
        <v>7.8982785848863868E-2</v>
      </c>
      <c r="IW70" s="254">
        <v>7.980323442410997E-2</v>
      </c>
      <c r="IX70" s="254">
        <v>9.1108923616903148E-2</v>
      </c>
      <c r="IY70" s="254">
        <v>8.290853030407952E-2</v>
      </c>
      <c r="IZ70" s="254">
        <v>8.2229279703741609E-2</v>
      </c>
      <c r="JA70" s="254">
        <v>8.089549697207099E-2</v>
      </c>
      <c r="JB70" s="254">
        <v>8.3516023077501167E-2</v>
      </c>
      <c r="JC70" s="254">
        <v>7.8516785094798536E-2</v>
      </c>
      <c r="JD70" s="254">
        <v>8.4580552621924321E-2</v>
      </c>
      <c r="JE70" s="254">
        <v>8.9032142477384557E-2</v>
      </c>
      <c r="JF70" s="254">
        <v>9.5333175067170428E-2</v>
      </c>
      <c r="JG70" s="254">
        <v>7.7839160508483385E-2</v>
      </c>
      <c r="JH70" s="254">
        <v>8.3026229817551034E-2</v>
      </c>
      <c r="JI70" s="254">
        <v>8.3379248487082558E-2</v>
      </c>
      <c r="JJ70" s="254">
        <v>7.8822216636157849E-2</v>
      </c>
      <c r="JK70" s="254">
        <v>7.7379881675992968E-2</v>
      </c>
      <c r="JL70" s="254">
        <v>7.0949045223233531E-2</v>
      </c>
      <c r="JM70" s="254">
        <v>8.1785936285543537E-2</v>
      </c>
      <c r="JN70" s="254">
        <v>8.089549697207099E-2</v>
      </c>
      <c r="JO70" s="254">
        <v>8.2229279703741609E-2</v>
      </c>
      <c r="JP70" s="254">
        <v>8.2229279703741609E-2</v>
      </c>
      <c r="JQ70" s="254">
        <v>8.2229279703741609E-2</v>
      </c>
      <c r="JR70" s="254">
        <v>8.089549697207099E-2</v>
      </c>
      <c r="JS70" s="254">
        <v>8.4427552343461887E-2</v>
      </c>
      <c r="JT70" s="254">
        <v>8.5566523135621297E-2</v>
      </c>
      <c r="JU70" s="254">
        <v>8.8649748193377231E-2</v>
      </c>
      <c r="JV70" s="254">
        <v>8.2251530101212111E-2</v>
      </c>
      <c r="JW70" s="254">
        <v>8.8115617537722235E-2</v>
      </c>
      <c r="JX70" s="254">
        <v>7.980323442410997E-2</v>
      </c>
      <c r="JY70" s="254">
        <v>8.5404563057885685E-2</v>
      </c>
      <c r="JZ70" s="254">
        <v>8.6746952090524188E-2</v>
      </c>
      <c r="KA70" s="254">
        <v>8.6746952090524188E-2</v>
      </c>
      <c r="KB70" s="254">
        <v>8.8948661373521976E-2</v>
      </c>
      <c r="KC70" s="254">
        <v>8.675862251159594E-2</v>
      </c>
      <c r="KD70" s="254">
        <v>8.1848246269330627E-2</v>
      </c>
      <c r="KE70" s="254">
        <v>9.1616606035527237E-2</v>
      </c>
      <c r="KF70" s="254">
        <v>8.5812831861390659E-2</v>
      </c>
      <c r="KG70" s="254">
        <v>8.5812831861390659E-2</v>
      </c>
    </row>
    <row r="71" spans="17:293" x14ac:dyDescent="0.35">
      <c r="Q71" s="255">
        <v>0.106</v>
      </c>
      <c r="R71" s="251">
        <f t="shared" si="20"/>
        <v>8.4056731640686916E-2</v>
      </c>
      <c r="S71" s="198"/>
      <c r="T71" s="251">
        <v>8.4410377071251139E-2</v>
      </c>
      <c r="V71" s="251">
        <f t="shared" si="21"/>
        <v>-3.5364543056422282E-4</v>
      </c>
      <c r="Z71" s="253">
        <v>0.106</v>
      </c>
      <c r="AA71" s="254">
        <v>8.3303759739904892E-2</v>
      </c>
      <c r="AB71" s="254">
        <v>7.8989638485348124E-2</v>
      </c>
      <c r="AC71" s="254">
        <v>8.6496515725350331E-2</v>
      </c>
      <c r="AD71" s="254">
        <v>8.6941868934123923E-2</v>
      </c>
      <c r="AE71" s="254">
        <v>8.7704471726421485E-2</v>
      </c>
      <c r="AF71" s="254">
        <v>8.6941868934123923E-2</v>
      </c>
      <c r="AG71" s="254">
        <v>8.3460638090267381E-2</v>
      </c>
      <c r="AH71" s="254">
        <v>8.1471466381948243E-2</v>
      </c>
      <c r="AI71" s="254">
        <v>7.6284805023727476E-2</v>
      </c>
      <c r="AJ71" s="254">
        <v>7.6284805023727476E-2</v>
      </c>
      <c r="AK71" s="254">
        <v>8.2474682835711022E-2</v>
      </c>
      <c r="AL71" s="254">
        <v>8.2474682835711022E-2</v>
      </c>
      <c r="AM71" s="254">
        <v>7.404746891649161E-2</v>
      </c>
      <c r="AN71" s="254">
        <v>7.5084758792787643E-2</v>
      </c>
      <c r="AO71" s="254">
        <v>8.678577737323101E-2</v>
      </c>
      <c r="AP71" s="254">
        <v>8.274565250448318E-2</v>
      </c>
      <c r="AQ71" s="254">
        <v>7.9999999999999849E-2</v>
      </c>
      <c r="AR71" s="254">
        <v>7.9999999999999849E-2</v>
      </c>
      <c r="AS71" s="254">
        <v>8.274565250448318E-2</v>
      </c>
      <c r="AT71" s="254">
        <v>8.2200333076579257E-2</v>
      </c>
      <c r="AU71" s="254">
        <v>8.1104008108237924E-2</v>
      </c>
      <c r="AV71" s="254">
        <v>8.274565250448318E-2</v>
      </c>
      <c r="AW71" s="254">
        <v>8.274565250448318E-2</v>
      </c>
      <c r="AX71" s="254">
        <v>8.437041699789205E-2</v>
      </c>
      <c r="AY71" s="254">
        <v>8.274565250448318E-2</v>
      </c>
      <c r="AZ71" s="254">
        <v>8.5387604373937442E-2</v>
      </c>
      <c r="BA71" s="254">
        <v>8.2200333076579257E-2</v>
      </c>
      <c r="BB71" s="254">
        <v>7.9999999999999849E-2</v>
      </c>
      <c r="BC71" s="254">
        <v>8.1369457875331008E-2</v>
      </c>
      <c r="BD71" s="254">
        <v>8.0822302650469524E-2</v>
      </c>
      <c r="BE71" s="254">
        <v>8.0001997189083074E-2</v>
      </c>
      <c r="BF71" s="254">
        <v>8.00079886052949E-2</v>
      </c>
      <c r="BG71" s="254">
        <v>8.843769056680495E-2</v>
      </c>
      <c r="BH71" s="254">
        <v>8.8185446479819074E-2</v>
      </c>
      <c r="BI71" s="254">
        <v>8.544441020289395E-2</v>
      </c>
      <c r="BJ71" s="254">
        <v>8.544441020289395E-2</v>
      </c>
      <c r="BK71" s="254">
        <v>8.544441020289395E-2</v>
      </c>
      <c r="BL71" s="254">
        <v>8.544441020289395E-2</v>
      </c>
      <c r="BM71" s="254">
        <v>8.544441020289395E-2</v>
      </c>
      <c r="BN71" s="254">
        <v>8.544441020289395E-2</v>
      </c>
      <c r="BO71" s="254">
        <v>8.544441020289395E-2</v>
      </c>
      <c r="BP71" s="254">
        <v>8.544441020289395E-2</v>
      </c>
      <c r="BQ71" s="254">
        <v>8.2727164989705892E-2</v>
      </c>
      <c r="BR71" s="254">
        <v>8.2727164989705892E-2</v>
      </c>
      <c r="BS71" s="254">
        <v>8.2727164989705892E-2</v>
      </c>
      <c r="BT71" s="254">
        <v>8.2727164989705892E-2</v>
      </c>
      <c r="BU71" s="254">
        <v>8.0009985693689778E-2</v>
      </c>
      <c r="BV71" s="254">
        <v>8.0009985693689778E-2</v>
      </c>
      <c r="BW71" s="254">
        <v>8.0009985693689778E-2</v>
      </c>
      <c r="BX71" s="254">
        <v>8.0009985693689778E-2</v>
      </c>
      <c r="BY71" s="254">
        <v>8.544441020289395E-2</v>
      </c>
      <c r="BZ71" s="254">
        <v>8.1278802497169345E-2</v>
      </c>
      <c r="CA71" s="254">
        <v>8.0009985693689778E-2</v>
      </c>
      <c r="CB71" s="254">
        <v>9.7424579843944148E-2</v>
      </c>
      <c r="CC71" s="254">
        <v>8.8090358656359724E-2</v>
      </c>
      <c r="CD71" s="254">
        <v>7.9999999999999849E-2</v>
      </c>
      <c r="CE71" s="254">
        <v>8.8090358656359724E-2</v>
      </c>
      <c r="CF71" s="254">
        <v>8.8090358656359724E-2</v>
      </c>
      <c r="CG71" s="254">
        <v>8.3010334155725118E-2</v>
      </c>
      <c r="CH71" s="254">
        <v>9.2128397761604974E-2</v>
      </c>
      <c r="CI71" s="254">
        <v>9.1065274612426528E-2</v>
      </c>
      <c r="CJ71" s="254">
        <v>9.1701036385651413E-2</v>
      </c>
      <c r="CK71" s="254">
        <v>9.3206819428282239E-2</v>
      </c>
      <c r="CL71" s="254">
        <v>9.0024994905436362E-2</v>
      </c>
      <c r="CM71" s="254">
        <v>8.7999774287532473E-2</v>
      </c>
      <c r="CN71" s="254">
        <v>9.2541655286244584E-2</v>
      </c>
      <c r="CO71" s="254">
        <v>9.0049985895923834E-2</v>
      </c>
      <c r="CP71" s="254">
        <v>8.5964562676307255E-2</v>
      </c>
      <c r="CQ71" s="254">
        <v>8.6539907311251385E-2</v>
      </c>
      <c r="CR71" s="254">
        <v>8.0613611535519158E-2</v>
      </c>
      <c r="CS71" s="254">
        <v>7.4824439326310443E-2</v>
      </c>
      <c r="CT71" s="254">
        <v>8.3696541970878391E-2</v>
      </c>
      <c r="CU71" s="254">
        <v>8.4347331036380702E-2</v>
      </c>
      <c r="CV71" s="254">
        <v>7.9496913093842103E-2</v>
      </c>
      <c r="CW71" s="254">
        <v>8.4620189207023966E-2</v>
      </c>
      <c r="CX71" s="254">
        <v>8.7673913632210665E-2</v>
      </c>
      <c r="CY71" s="254">
        <v>8.4970046535597366E-2</v>
      </c>
      <c r="CZ71" s="254">
        <v>8.4970046535597366E-2</v>
      </c>
      <c r="DA71" s="254">
        <v>8.4970046535597366E-2</v>
      </c>
      <c r="DB71" s="254">
        <v>8.619328853585273E-2</v>
      </c>
      <c r="DC71" s="254">
        <v>8.7955868592889175E-2</v>
      </c>
      <c r="DD71" s="254">
        <v>8.312702176308906E-2</v>
      </c>
      <c r="DE71" s="254">
        <v>8.7828897137756323E-2</v>
      </c>
      <c r="DF71" s="254">
        <v>8.3509047667093217E-2</v>
      </c>
      <c r="DG71" s="254">
        <v>8.2489784749341988E-2</v>
      </c>
      <c r="DH71" s="254">
        <v>8.7233638828634108E-2</v>
      </c>
      <c r="DI71" s="254">
        <v>8.3509047667093217E-2</v>
      </c>
      <c r="DJ71" s="254">
        <v>8.389917781635936E-2</v>
      </c>
      <c r="DK71" s="254">
        <v>8.674779168645852E-2</v>
      </c>
      <c r="DL71" s="254">
        <v>8.6941868934123923E-2</v>
      </c>
      <c r="DM71" s="254">
        <v>9.2726698621583559E-2</v>
      </c>
      <c r="DN71" s="254">
        <v>8.618853936120674E-2</v>
      </c>
      <c r="DO71" s="254">
        <v>8.2944102812198217E-2</v>
      </c>
      <c r="DP71" s="254">
        <v>8.2860233921850934E-2</v>
      </c>
      <c r="DQ71" s="254">
        <v>7.8991815890341988E-2</v>
      </c>
      <c r="DR71" s="254">
        <v>7.8991815890341988E-2</v>
      </c>
      <c r="DS71" s="254">
        <v>8.3389144222284495E-2</v>
      </c>
      <c r="DT71" s="254">
        <v>8.0670228739049943E-2</v>
      </c>
      <c r="DU71" s="254">
        <v>7.7912583409908587E-2</v>
      </c>
      <c r="DV71" s="254">
        <v>8.2474682835711022E-2</v>
      </c>
      <c r="DW71" s="254">
        <v>8.2474682835711022E-2</v>
      </c>
      <c r="DX71" s="254">
        <v>8.3222353934357063E-2</v>
      </c>
      <c r="DY71" s="254">
        <v>9.137532702447726E-2</v>
      </c>
      <c r="DZ71" s="254">
        <v>8.5895584582099893E-2</v>
      </c>
      <c r="EA71" s="254">
        <v>8.3807671257058347E-2</v>
      </c>
      <c r="EB71" s="254">
        <v>8.5906161782270507E-2</v>
      </c>
      <c r="EC71" s="254">
        <v>8.6984322712154061E-2</v>
      </c>
      <c r="ED71" s="254">
        <v>8.5562226180649903E-2</v>
      </c>
      <c r="EE71" s="254">
        <v>8.4145787914494674E-2</v>
      </c>
      <c r="EF71" s="254">
        <v>8.3582224385487125E-2</v>
      </c>
      <c r="EG71" s="254">
        <v>8.437041699789205E-2</v>
      </c>
      <c r="EH71" s="254">
        <v>8.6403856345459884E-2</v>
      </c>
      <c r="EI71" s="254">
        <v>8.437041699789205E-2</v>
      </c>
      <c r="EJ71" s="254">
        <v>8.437041699789205E-2</v>
      </c>
      <c r="EK71" s="254">
        <v>8.437041699789205E-2</v>
      </c>
      <c r="EL71" s="254">
        <v>8.437041699789205E-2</v>
      </c>
      <c r="EM71" s="254">
        <v>8.437041699789205E-2</v>
      </c>
      <c r="EN71" s="254">
        <v>8.437041699789205E-2</v>
      </c>
      <c r="EO71" s="254">
        <v>8.274565250448318E-2</v>
      </c>
      <c r="EP71" s="254">
        <v>8.274565250448318E-2</v>
      </c>
      <c r="EQ71" s="254">
        <v>8.274565250448318E-2</v>
      </c>
      <c r="ER71" s="254">
        <v>8.274565250448318E-2</v>
      </c>
      <c r="ES71" s="254">
        <v>8.274565250448318E-2</v>
      </c>
      <c r="ET71" s="254">
        <v>8.274565250448318E-2</v>
      </c>
      <c r="EU71" s="254">
        <v>8.2200333076579257E-2</v>
      </c>
      <c r="EV71" s="254">
        <v>8.274565250448318E-2</v>
      </c>
      <c r="EW71" s="254">
        <v>8.3830679826729204E-2</v>
      </c>
      <c r="EX71" s="254">
        <v>8.274565250448318E-2</v>
      </c>
      <c r="EY71" s="254">
        <v>8.3388755830156924E-2</v>
      </c>
      <c r="EZ71" s="254">
        <v>8.437041699789205E-2</v>
      </c>
      <c r="FA71" s="254">
        <v>8.3424666208661513E-2</v>
      </c>
      <c r="FB71" s="254">
        <v>8.274565250448318E-2</v>
      </c>
      <c r="FC71" s="254">
        <v>8.437041699789205E-2</v>
      </c>
      <c r="FD71" s="254">
        <v>8.274565250448318E-2</v>
      </c>
      <c r="FE71" s="254">
        <v>8.437041699789205E-2</v>
      </c>
      <c r="FF71" s="254">
        <v>8.437041699789205E-2</v>
      </c>
      <c r="FG71" s="254">
        <v>8.274565250448318E-2</v>
      </c>
      <c r="FH71" s="254">
        <v>8.274565250448318E-2</v>
      </c>
      <c r="FI71" s="254">
        <v>8.1104008108237924E-2</v>
      </c>
      <c r="FJ71" s="254">
        <v>8.5071250249597385E-2</v>
      </c>
      <c r="FK71" s="254">
        <v>8.274565250448318E-2</v>
      </c>
      <c r="FL71" s="254">
        <v>8.274565250448318E-2</v>
      </c>
      <c r="FM71" s="254">
        <v>7.9999999999999849E-2</v>
      </c>
      <c r="FN71" s="254">
        <v>8.437041699789205E-2</v>
      </c>
      <c r="FO71" s="254">
        <v>8.2299354657887624E-2</v>
      </c>
      <c r="FP71" s="254">
        <v>8.1369457875331008E-2</v>
      </c>
      <c r="FQ71" s="254">
        <v>8.1369457875331008E-2</v>
      </c>
      <c r="FR71" s="254">
        <v>8.1369457875331008E-2</v>
      </c>
      <c r="FS71" s="254">
        <v>8.0549208168459119E-2</v>
      </c>
      <c r="FT71" s="254">
        <v>8.1369457875331008E-2</v>
      </c>
      <c r="FU71" s="254">
        <v>8.1369457875331008E-2</v>
      </c>
      <c r="FV71" s="254">
        <v>8.1369457875331008E-2</v>
      </c>
      <c r="FW71" s="254">
        <v>8.0549208168459119E-2</v>
      </c>
      <c r="FX71" s="254">
        <v>8.1369457875331008E-2</v>
      </c>
      <c r="FY71" s="254">
        <v>8.0731026714593312E-2</v>
      </c>
      <c r="FZ71" s="254">
        <v>8.0806612314045401E-2</v>
      </c>
      <c r="GA71" s="254">
        <v>7.703246556968657E-2</v>
      </c>
      <c r="GB71" s="254">
        <v>8.843769056680495E-2</v>
      </c>
      <c r="GC71" s="254">
        <v>8.843769056680495E-2</v>
      </c>
      <c r="GD71" s="254">
        <v>8.843769056680495E-2</v>
      </c>
      <c r="GE71" s="254">
        <v>8.8185446479819074E-2</v>
      </c>
      <c r="GF71" s="254">
        <v>8.8185446479819074E-2</v>
      </c>
      <c r="GG71" s="254">
        <v>8.544441020289395E-2</v>
      </c>
      <c r="GH71" s="254">
        <v>8.544441020289395E-2</v>
      </c>
      <c r="GI71" s="254">
        <v>8.544441020289395E-2</v>
      </c>
      <c r="GJ71" s="254">
        <v>8.544441020289395E-2</v>
      </c>
      <c r="GK71" s="254">
        <v>8.544441020289395E-2</v>
      </c>
      <c r="GL71" s="254">
        <v>8.544441020289395E-2</v>
      </c>
      <c r="GM71" s="254">
        <v>8.544441020289395E-2</v>
      </c>
      <c r="GN71" s="254">
        <v>8.544441020289395E-2</v>
      </c>
      <c r="GO71" s="254">
        <v>8.544441020289395E-2</v>
      </c>
      <c r="GP71" s="254">
        <v>8.544441020289395E-2</v>
      </c>
      <c r="GQ71" s="254">
        <v>8.544441020289395E-2</v>
      </c>
      <c r="GR71" s="254">
        <v>8.544441020289395E-2</v>
      </c>
      <c r="GS71" s="254">
        <v>8.544441020289395E-2</v>
      </c>
      <c r="GT71" s="254">
        <v>8.544441020289395E-2</v>
      </c>
      <c r="GU71" s="254">
        <v>8.544441020289395E-2</v>
      </c>
      <c r="GV71" s="254">
        <v>8.544441020289395E-2</v>
      </c>
      <c r="GW71" s="254">
        <v>8.544441020289395E-2</v>
      </c>
      <c r="GX71" s="254">
        <v>8.544441020289395E-2</v>
      </c>
      <c r="GY71" s="254">
        <v>8.544441020289395E-2</v>
      </c>
      <c r="GZ71" s="254">
        <v>8.544441020289395E-2</v>
      </c>
      <c r="HA71" s="254">
        <v>8.544441020289395E-2</v>
      </c>
      <c r="HB71" s="254">
        <v>8.544441020289395E-2</v>
      </c>
      <c r="HC71" s="254">
        <v>8.2727164989705892E-2</v>
      </c>
      <c r="HD71" s="254">
        <v>8.2727164989705892E-2</v>
      </c>
      <c r="HE71" s="254">
        <v>8.2727164989705892E-2</v>
      </c>
      <c r="HF71" s="254">
        <v>9.0975424197168975E-2</v>
      </c>
      <c r="HG71" s="254">
        <v>8.544441020289395E-2</v>
      </c>
      <c r="HH71" s="254">
        <v>8.544441020289395E-2</v>
      </c>
      <c r="HI71" s="254">
        <v>8.0009985693689778E-2</v>
      </c>
      <c r="HJ71" s="254">
        <v>8.2727164989705892E-2</v>
      </c>
      <c r="HK71" s="254">
        <v>9.2714439389532499E-2</v>
      </c>
      <c r="HL71" s="254">
        <v>8.618014966067733E-2</v>
      </c>
      <c r="HM71" s="254">
        <v>9.0037129606933108E-2</v>
      </c>
      <c r="HN71" s="254">
        <v>8.9259568808399914E-2</v>
      </c>
      <c r="HO71" s="254">
        <v>9.2673419131182433E-2</v>
      </c>
      <c r="HP71" s="254">
        <v>8.7303259756137397E-2</v>
      </c>
      <c r="HQ71" s="254">
        <v>8.4900966992602189E-2</v>
      </c>
      <c r="HR71" s="254">
        <v>7.9999999999999849E-2</v>
      </c>
      <c r="HS71" s="254">
        <v>8.0342669456623383E-2</v>
      </c>
      <c r="HT71" s="254">
        <v>9.5551757957355266E-2</v>
      </c>
      <c r="HU71" s="254">
        <v>9.4781952705918826E-2</v>
      </c>
      <c r="HV71" s="254">
        <v>8.7274862755265081E-2</v>
      </c>
      <c r="HW71" s="254">
        <v>9.0769699828501915E-2</v>
      </c>
      <c r="HX71" s="254">
        <v>8.9771959679763924E-2</v>
      </c>
      <c r="HY71" s="254">
        <v>8.5104841495416972E-2</v>
      </c>
      <c r="HZ71" s="254">
        <v>8.7596657850770088E-2</v>
      </c>
      <c r="IA71" s="254">
        <v>8.8090358656359724E-2</v>
      </c>
      <c r="IB71" s="254">
        <v>8.5104841495416972E-2</v>
      </c>
      <c r="IC71" s="254">
        <v>8.4050414916339244E-2</v>
      </c>
      <c r="ID71" s="254">
        <v>7.9999999999999849E-2</v>
      </c>
      <c r="IE71" s="254">
        <v>8.4789450528818477E-2</v>
      </c>
      <c r="IF71" s="254">
        <v>9.1701036385651413E-2</v>
      </c>
      <c r="IG71" s="254">
        <v>9.1701036385651413E-2</v>
      </c>
      <c r="IH71" s="254">
        <v>9.1701036385651413E-2</v>
      </c>
      <c r="II71" s="254">
        <v>9.0024994905436362E-2</v>
      </c>
      <c r="IJ71" s="254">
        <v>9.0024994905436362E-2</v>
      </c>
      <c r="IK71" s="254">
        <v>8.7999774287532473E-2</v>
      </c>
      <c r="IL71" s="254">
        <v>8.5964562676307255E-2</v>
      </c>
      <c r="IM71" s="254">
        <v>9.4228693414708964E-2</v>
      </c>
      <c r="IN71" s="254">
        <v>8.7926654926534731E-2</v>
      </c>
      <c r="IO71" s="254">
        <v>9.1127281917901648E-2</v>
      </c>
      <c r="IP71" s="254">
        <v>8.4352310960325694E-2</v>
      </c>
      <c r="IQ71" s="254">
        <v>7.9060394760212205E-2</v>
      </c>
      <c r="IR71" s="254">
        <v>7.9999999999999849E-2</v>
      </c>
      <c r="IS71" s="254">
        <v>8.312702176308906E-2</v>
      </c>
      <c r="IT71" s="254">
        <v>8.6581919907452232E-2</v>
      </c>
      <c r="IU71" s="254">
        <v>8.274565250448318E-2</v>
      </c>
      <c r="IV71" s="254">
        <v>8.0009985693689778E-2</v>
      </c>
      <c r="IW71" s="254">
        <v>8.0342669456623383E-2</v>
      </c>
      <c r="IX71" s="254">
        <v>9.2123474022466789E-2</v>
      </c>
      <c r="IY71" s="254">
        <v>8.3325323787396322E-2</v>
      </c>
      <c r="IZ71" s="254">
        <v>8.274565250448318E-2</v>
      </c>
      <c r="JA71" s="254">
        <v>8.1104008108237924E-2</v>
      </c>
      <c r="JB71" s="254">
        <v>8.4032807730209269E-2</v>
      </c>
      <c r="JC71" s="254">
        <v>7.9434928070320154E-2</v>
      </c>
      <c r="JD71" s="254">
        <v>8.5104841495416972E-2</v>
      </c>
      <c r="JE71" s="254">
        <v>9.0049985895923834E-2</v>
      </c>
      <c r="JF71" s="254">
        <v>9.6342165625644238E-2</v>
      </c>
      <c r="JG71" s="254">
        <v>7.8738332192013205E-2</v>
      </c>
      <c r="JH71" s="254">
        <v>8.3445389716521934E-2</v>
      </c>
      <c r="JI71" s="254">
        <v>8.389917781635936E-2</v>
      </c>
      <c r="JJ71" s="254">
        <v>7.9356185890808062E-2</v>
      </c>
      <c r="JK71" s="254">
        <v>7.7912583409908587E-2</v>
      </c>
      <c r="JL71" s="254">
        <v>7.1840188105263048E-2</v>
      </c>
      <c r="JM71" s="254">
        <v>8.2200333076579257E-2</v>
      </c>
      <c r="JN71" s="254">
        <v>8.1104008108237924E-2</v>
      </c>
      <c r="JO71" s="254">
        <v>8.274565250448318E-2</v>
      </c>
      <c r="JP71" s="254">
        <v>8.274565250448318E-2</v>
      </c>
      <c r="JQ71" s="254">
        <v>8.274565250448318E-2</v>
      </c>
      <c r="JR71" s="254">
        <v>8.1104008108237924E-2</v>
      </c>
      <c r="JS71" s="254">
        <v>8.544441020289395E-2</v>
      </c>
      <c r="JT71" s="254">
        <v>8.6457627466150377E-2</v>
      </c>
      <c r="JU71" s="254">
        <v>8.9534270875978761E-2</v>
      </c>
      <c r="JV71" s="254">
        <v>8.3047676388527947E-2</v>
      </c>
      <c r="JW71" s="254">
        <v>8.8994230362143378E-2</v>
      </c>
      <c r="JX71" s="254">
        <v>8.0342669456623383E-2</v>
      </c>
      <c r="JY71" s="254">
        <v>8.6237577643192509E-2</v>
      </c>
      <c r="JZ71" s="254">
        <v>8.7274862755265081E-2</v>
      </c>
      <c r="KA71" s="254">
        <v>8.7274862755265081E-2</v>
      </c>
      <c r="KB71" s="254">
        <v>8.9771959679763924E-2</v>
      </c>
      <c r="KC71" s="254">
        <v>8.738513258206404E-2</v>
      </c>
      <c r="KD71" s="254">
        <v>8.2061859260919912E-2</v>
      </c>
      <c r="KE71" s="254">
        <v>9.2128397761604974E-2</v>
      </c>
      <c r="KF71" s="254">
        <v>8.680488141911713E-2</v>
      </c>
      <c r="KG71" s="254">
        <v>8.680488141911713E-2</v>
      </c>
    </row>
    <row r="72" spans="17:293" x14ac:dyDescent="0.35">
      <c r="Q72" s="255">
        <v>0.107</v>
      </c>
      <c r="R72" s="251">
        <f t="shared" si="20"/>
        <v>8.4829935138141105E-2</v>
      </c>
      <c r="S72" s="198"/>
      <c r="T72" s="251">
        <v>8.5086847350217126E-2</v>
      </c>
      <c r="V72" s="251">
        <f t="shared" si="21"/>
        <v>-2.5691221207602144E-4</v>
      </c>
      <c r="Z72" s="253">
        <v>0.107</v>
      </c>
      <c r="AA72" s="254">
        <v>8.3823992865827535E-2</v>
      </c>
      <c r="AB72" s="254">
        <v>7.9525022237154186E-2</v>
      </c>
      <c r="AC72" s="254">
        <v>8.7515656688651466E-2</v>
      </c>
      <c r="AD72" s="254">
        <v>8.7958382638923638E-2</v>
      </c>
      <c r="AE72" s="254">
        <v>8.8721088495092415E-2</v>
      </c>
      <c r="AF72" s="254">
        <v>8.7958382638923638E-2</v>
      </c>
      <c r="AG72" s="254">
        <v>8.4482134596011615E-2</v>
      </c>
      <c r="AH72" s="254">
        <v>8.1682041262469696E-2</v>
      </c>
      <c r="AI72" s="254">
        <v>7.731487533346848E-2</v>
      </c>
      <c r="AJ72" s="254">
        <v>7.731487533346848E-2</v>
      </c>
      <c r="AK72" s="254">
        <v>8.3304123399412511E-2</v>
      </c>
      <c r="AL72" s="254">
        <v>8.3304123399412511E-2</v>
      </c>
      <c r="AM72" s="254">
        <v>7.4917077991635939E-2</v>
      </c>
      <c r="AN72" s="254">
        <v>7.5615513353640917E-2</v>
      </c>
      <c r="AO72" s="254">
        <v>8.7607090322029846E-2</v>
      </c>
      <c r="AP72" s="254">
        <v>8.326361505240909E-2</v>
      </c>
      <c r="AQ72" s="254">
        <v>7.9999999999999849E-2</v>
      </c>
      <c r="AR72" s="254">
        <v>7.9999999999999849E-2</v>
      </c>
      <c r="AS72" s="254">
        <v>8.326361505240909E-2</v>
      </c>
      <c r="AT72" s="254">
        <v>8.2616276328928206E-2</v>
      </c>
      <c r="AU72" s="254">
        <v>8.1313573721313093E-2</v>
      </c>
      <c r="AV72" s="254">
        <v>8.326361505240909E-2</v>
      </c>
      <c r="AW72" s="254">
        <v>8.326361505240909E-2</v>
      </c>
      <c r="AX72" s="254">
        <v>8.5189879457933326E-2</v>
      </c>
      <c r="AY72" s="254">
        <v>8.326361505240909E-2</v>
      </c>
      <c r="AZ72" s="254">
        <v>8.6205440398469557E-2</v>
      </c>
      <c r="BA72" s="254">
        <v>8.2616276328928206E-2</v>
      </c>
      <c r="BB72" s="254">
        <v>7.9999999999999849E-2</v>
      </c>
      <c r="BC72" s="254">
        <v>8.1885626749548246E-2</v>
      </c>
      <c r="BD72" s="254">
        <v>8.1337755038832116E-2</v>
      </c>
      <c r="BE72" s="254">
        <v>8.0207951992275373E-2</v>
      </c>
      <c r="BF72" s="254">
        <v>8.0830174554628709E-2</v>
      </c>
      <c r="BG72" s="254">
        <v>8.9453040065273548E-2</v>
      </c>
      <c r="BH72" s="254">
        <v>8.9197618769714326E-2</v>
      </c>
      <c r="BI72" s="254">
        <v>8.646117080457838E-2</v>
      </c>
      <c r="BJ72" s="254">
        <v>8.646117080457838E-2</v>
      </c>
      <c r="BK72" s="254">
        <v>8.646117080457838E-2</v>
      </c>
      <c r="BL72" s="254">
        <v>8.646117080457838E-2</v>
      </c>
      <c r="BM72" s="254">
        <v>8.646117080457838E-2</v>
      </c>
      <c r="BN72" s="254">
        <v>8.646117080457838E-2</v>
      </c>
      <c r="BO72" s="254">
        <v>8.646117080457838E-2</v>
      </c>
      <c r="BP72" s="254">
        <v>8.646117080457838E-2</v>
      </c>
      <c r="BQ72" s="254">
        <v>8.3749042020684783E-2</v>
      </c>
      <c r="BR72" s="254">
        <v>8.3749042020684783E-2</v>
      </c>
      <c r="BS72" s="254">
        <v>8.3749042020684783E-2</v>
      </c>
      <c r="BT72" s="254">
        <v>8.3749042020684783E-2</v>
      </c>
      <c r="BU72" s="254">
        <v>8.1037040319367204E-2</v>
      </c>
      <c r="BV72" s="254">
        <v>8.1037040319367204E-2</v>
      </c>
      <c r="BW72" s="254">
        <v>8.1037040319367204E-2</v>
      </c>
      <c r="BX72" s="254">
        <v>8.1037040319367204E-2</v>
      </c>
      <c r="BY72" s="254">
        <v>8.646117080457838E-2</v>
      </c>
      <c r="BZ72" s="254">
        <v>8.2302210797180697E-2</v>
      </c>
      <c r="CA72" s="254">
        <v>8.1037040319367204E-2</v>
      </c>
      <c r="CB72" s="254">
        <v>9.8385870860027369E-2</v>
      </c>
      <c r="CC72" s="254">
        <v>8.891521405989522E-2</v>
      </c>
      <c r="CD72" s="254">
        <v>8.0473313947376557E-2</v>
      </c>
      <c r="CE72" s="254">
        <v>8.891521405989522E-2</v>
      </c>
      <c r="CF72" s="254">
        <v>8.891521405989522E-2</v>
      </c>
      <c r="CG72" s="254">
        <v>8.3533547271770869E-2</v>
      </c>
      <c r="CH72" s="254">
        <v>9.2641774042873992E-2</v>
      </c>
      <c r="CI72" s="254">
        <v>9.1576707581631833E-2</v>
      </c>
      <c r="CJ72" s="254">
        <v>9.2515292132873128E-2</v>
      </c>
      <c r="CK72" s="254">
        <v>9.3919440756975003E-2</v>
      </c>
      <c r="CL72" s="254">
        <v>9.0534770083171567E-2</v>
      </c>
      <c r="CM72" s="254">
        <v>8.9021230990653732E-2</v>
      </c>
      <c r="CN72" s="254">
        <v>9.355554179158454E-2</v>
      </c>
      <c r="CO72" s="254">
        <v>9.1067753397529261E-2</v>
      </c>
      <c r="CP72" s="254">
        <v>8.6990022675795364E-2</v>
      </c>
      <c r="CQ72" s="254">
        <v>8.7557673827662441E-2</v>
      </c>
      <c r="CR72" s="254">
        <v>8.1442547347969629E-2</v>
      </c>
      <c r="CS72" s="254">
        <v>7.5377594876692156E-2</v>
      </c>
      <c r="CT72" s="254">
        <v>8.4526949733683354E-2</v>
      </c>
      <c r="CU72" s="254">
        <v>8.5082465652256412E-2</v>
      </c>
      <c r="CV72" s="254">
        <v>8.0033488537913033E-2</v>
      </c>
      <c r="CW72" s="254">
        <v>8.5426322360335094E-2</v>
      </c>
      <c r="CX72" s="254">
        <v>8.8543261694824738E-2</v>
      </c>
      <c r="CY72" s="254">
        <v>8.5790092158295694E-2</v>
      </c>
      <c r="CZ72" s="254">
        <v>8.5790092158295694E-2</v>
      </c>
      <c r="DA72" s="254">
        <v>8.5790092158295694E-2</v>
      </c>
      <c r="DB72" s="254">
        <v>8.7014892156223045E-2</v>
      </c>
      <c r="DC72" s="254">
        <v>8.8776481475768998E-2</v>
      </c>
      <c r="DD72" s="254">
        <v>8.3546433300388578E-2</v>
      </c>
      <c r="DE72" s="254">
        <v>8.8649286603106336E-2</v>
      </c>
      <c r="DF72" s="254">
        <v>8.4029293700528918E-2</v>
      </c>
      <c r="DG72" s="254">
        <v>8.3009055409606791E-2</v>
      </c>
      <c r="DH72" s="254">
        <v>8.8105183861175718E-2</v>
      </c>
      <c r="DI72" s="254">
        <v>8.4029293700528918E-2</v>
      </c>
      <c r="DJ72" s="254">
        <v>8.4420703420242216E-2</v>
      </c>
      <c r="DK72" s="254">
        <v>8.7262606070676707E-2</v>
      </c>
      <c r="DL72" s="254">
        <v>8.7958382638923638E-2</v>
      </c>
      <c r="DM72" s="254">
        <v>9.3539226931772079E-2</v>
      </c>
      <c r="DN72" s="254">
        <v>8.7205098370171541E-2</v>
      </c>
      <c r="DO72" s="254">
        <v>8.396966257921723E-2</v>
      </c>
      <c r="DP72" s="254">
        <v>8.3678956182251962E-2</v>
      </c>
      <c r="DQ72" s="254">
        <v>7.9999999999999849E-2</v>
      </c>
      <c r="DR72" s="254">
        <v>8.0016656453539392E-2</v>
      </c>
      <c r="DS72" s="254">
        <v>8.4225545556453785E-2</v>
      </c>
      <c r="DT72" s="254">
        <v>8.1508209945002408E-2</v>
      </c>
      <c r="DU72" s="254">
        <v>7.8446892584036476E-2</v>
      </c>
      <c r="DV72" s="254">
        <v>8.3304123399412511E-2</v>
      </c>
      <c r="DW72" s="254">
        <v>8.3304123399412511E-2</v>
      </c>
      <c r="DX72" s="254">
        <v>8.4099304412141418E-2</v>
      </c>
      <c r="DY72" s="254">
        <v>9.227886917421535E-2</v>
      </c>
      <c r="DZ72" s="254">
        <v>8.6518334413722586E-2</v>
      </c>
      <c r="EA72" s="254">
        <v>8.4221066563898273E-2</v>
      </c>
      <c r="EB72" s="254">
        <v>8.6677637481067826E-2</v>
      </c>
      <c r="EC72" s="254">
        <v>8.7851628423199157E-2</v>
      </c>
      <c r="ED72" s="254">
        <v>8.6382348759484584E-2</v>
      </c>
      <c r="EE72" s="254">
        <v>8.4665821755133042E-2</v>
      </c>
      <c r="EF72" s="254">
        <v>8.4101385100992188E-2</v>
      </c>
      <c r="EG72" s="254">
        <v>8.5189879457933326E-2</v>
      </c>
      <c r="EH72" s="254">
        <v>8.7220065350372078E-2</v>
      </c>
      <c r="EI72" s="254">
        <v>8.5189879457933326E-2</v>
      </c>
      <c r="EJ72" s="254">
        <v>8.5189879457933326E-2</v>
      </c>
      <c r="EK72" s="254">
        <v>8.5189879457933326E-2</v>
      </c>
      <c r="EL72" s="254">
        <v>8.5189879457933326E-2</v>
      </c>
      <c r="EM72" s="254">
        <v>8.5189879457933326E-2</v>
      </c>
      <c r="EN72" s="254">
        <v>8.5189879457933326E-2</v>
      </c>
      <c r="EO72" s="254">
        <v>8.326361505240909E-2</v>
      </c>
      <c r="EP72" s="254">
        <v>8.326361505240909E-2</v>
      </c>
      <c r="EQ72" s="254">
        <v>8.326361505240909E-2</v>
      </c>
      <c r="ER72" s="254">
        <v>8.326361505240909E-2</v>
      </c>
      <c r="ES72" s="254">
        <v>8.326361505240909E-2</v>
      </c>
      <c r="ET72" s="254">
        <v>8.326361505240909E-2</v>
      </c>
      <c r="EU72" s="254">
        <v>8.2616276328928206E-2</v>
      </c>
      <c r="EV72" s="254">
        <v>8.326361505240909E-2</v>
      </c>
      <c r="EW72" s="254">
        <v>8.455039219583238E-2</v>
      </c>
      <c r="EX72" s="254">
        <v>8.326361505240909E-2</v>
      </c>
      <c r="EY72" s="254">
        <v>8.3906924257508564E-2</v>
      </c>
      <c r="EZ72" s="254">
        <v>8.5189879457933326E-2</v>
      </c>
      <c r="FA72" s="254">
        <v>8.4069076548482835E-2</v>
      </c>
      <c r="FB72" s="254">
        <v>8.326361505240909E-2</v>
      </c>
      <c r="FC72" s="254">
        <v>8.5189879457933326E-2</v>
      </c>
      <c r="FD72" s="254">
        <v>8.326361505240909E-2</v>
      </c>
      <c r="FE72" s="254">
        <v>8.5189879457933326E-2</v>
      </c>
      <c r="FF72" s="254">
        <v>8.5189879457933326E-2</v>
      </c>
      <c r="FG72" s="254">
        <v>8.326361505240909E-2</v>
      </c>
      <c r="FH72" s="254">
        <v>8.326361505240909E-2</v>
      </c>
      <c r="FI72" s="254">
        <v>8.1313573721313093E-2</v>
      </c>
      <c r="FJ72" s="254">
        <v>8.5939485176805164E-2</v>
      </c>
      <c r="FK72" s="254">
        <v>8.326361505240909E-2</v>
      </c>
      <c r="FL72" s="254">
        <v>8.326361505240909E-2</v>
      </c>
      <c r="FM72" s="254">
        <v>7.9999999999999849E-2</v>
      </c>
      <c r="FN72" s="254">
        <v>8.5189879457933326E-2</v>
      </c>
      <c r="FO72" s="254">
        <v>8.2917921010235096E-2</v>
      </c>
      <c r="FP72" s="254">
        <v>8.1885626749548246E-2</v>
      </c>
      <c r="FQ72" s="254">
        <v>8.1885626749548246E-2</v>
      </c>
      <c r="FR72" s="254">
        <v>8.1885626749548246E-2</v>
      </c>
      <c r="FS72" s="254">
        <v>8.0756954948092652E-2</v>
      </c>
      <c r="FT72" s="254">
        <v>8.1885626749548246E-2</v>
      </c>
      <c r="FU72" s="254">
        <v>8.1885626749548246E-2</v>
      </c>
      <c r="FV72" s="254">
        <v>8.1885626749548246E-2</v>
      </c>
      <c r="FW72" s="254">
        <v>8.0756954948092652E-2</v>
      </c>
      <c r="FX72" s="254">
        <v>8.1885626749548246E-2</v>
      </c>
      <c r="FY72" s="254">
        <v>8.1246975718963776E-2</v>
      </c>
      <c r="FZ72" s="254">
        <v>8.1014952684713704E-2</v>
      </c>
      <c r="GA72" s="254">
        <v>7.8036802890909751E-2</v>
      </c>
      <c r="GB72" s="254">
        <v>8.9453040065273548E-2</v>
      </c>
      <c r="GC72" s="254">
        <v>8.9453040065273548E-2</v>
      </c>
      <c r="GD72" s="254">
        <v>8.9453040065273548E-2</v>
      </c>
      <c r="GE72" s="254">
        <v>8.9197618769714326E-2</v>
      </c>
      <c r="GF72" s="254">
        <v>8.9197618769714326E-2</v>
      </c>
      <c r="GG72" s="254">
        <v>8.646117080457838E-2</v>
      </c>
      <c r="GH72" s="254">
        <v>8.646117080457838E-2</v>
      </c>
      <c r="GI72" s="254">
        <v>8.646117080457838E-2</v>
      </c>
      <c r="GJ72" s="254">
        <v>8.646117080457838E-2</v>
      </c>
      <c r="GK72" s="254">
        <v>8.646117080457838E-2</v>
      </c>
      <c r="GL72" s="254">
        <v>8.646117080457838E-2</v>
      </c>
      <c r="GM72" s="254">
        <v>8.646117080457838E-2</v>
      </c>
      <c r="GN72" s="254">
        <v>8.646117080457838E-2</v>
      </c>
      <c r="GO72" s="254">
        <v>8.646117080457838E-2</v>
      </c>
      <c r="GP72" s="254">
        <v>8.646117080457838E-2</v>
      </c>
      <c r="GQ72" s="254">
        <v>8.646117080457838E-2</v>
      </c>
      <c r="GR72" s="254">
        <v>8.646117080457838E-2</v>
      </c>
      <c r="GS72" s="254">
        <v>8.646117080457838E-2</v>
      </c>
      <c r="GT72" s="254">
        <v>8.646117080457838E-2</v>
      </c>
      <c r="GU72" s="254">
        <v>8.646117080457838E-2</v>
      </c>
      <c r="GV72" s="254">
        <v>8.646117080457838E-2</v>
      </c>
      <c r="GW72" s="254">
        <v>8.646117080457838E-2</v>
      </c>
      <c r="GX72" s="254">
        <v>8.646117080457838E-2</v>
      </c>
      <c r="GY72" s="254">
        <v>8.646117080457838E-2</v>
      </c>
      <c r="GZ72" s="254">
        <v>8.646117080457838E-2</v>
      </c>
      <c r="HA72" s="254">
        <v>8.646117080457838E-2</v>
      </c>
      <c r="HB72" s="254">
        <v>8.646117080457838E-2</v>
      </c>
      <c r="HC72" s="254">
        <v>8.3749042020684783E-2</v>
      </c>
      <c r="HD72" s="254">
        <v>8.3749042020684783E-2</v>
      </c>
      <c r="HE72" s="254">
        <v>8.3749042020684783E-2</v>
      </c>
      <c r="HF72" s="254">
        <v>9.1983895127863757E-2</v>
      </c>
      <c r="HG72" s="254">
        <v>8.646117080457838E-2</v>
      </c>
      <c r="HH72" s="254">
        <v>8.646117080457838E-2</v>
      </c>
      <c r="HI72" s="254">
        <v>8.1037040319367204E-2</v>
      </c>
      <c r="HJ72" s="254">
        <v>8.3749042020684783E-2</v>
      </c>
      <c r="HK72" s="254">
        <v>9.35837410455167E-2</v>
      </c>
      <c r="HL72" s="254">
        <v>8.6705295567162555E-2</v>
      </c>
      <c r="HM72" s="254">
        <v>9.0544684650656126E-2</v>
      </c>
      <c r="HN72" s="254">
        <v>9.0219504216907387E-2</v>
      </c>
      <c r="HO72" s="254">
        <v>9.349307186652811E-2</v>
      </c>
      <c r="HP72" s="254">
        <v>8.812333436321107E-2</v>
      </c>
      <c r="HQ72" s="254">
        <v>8.5721702347907325E-2</v>
      </c>
      <c r="HR72" s="254">
        <v>7.9999999999999849E-2</v>
      </c>
      <c r="HS72" s="254">
        <v>8.0883604529327968E-2</v>
      </c>
      <c r="HT72" s="254">
        <v>9.6468189005961325E-2</v>
      </c>
      <c r="HU72" s="254">
        <v>9.5699219074728337E-2</v>
      </c>
      <c r="HV72" s="254">
        <v>8.780437632466298E-2</v>
      </c>
      <c r="HW72" s="254">
        <v>9.1617816643349892E-2</v>
      </c>
      <c r="HX72" s="254">
        <v>9.059620086533271E-2</v>
      </c>
      <c r="HY72" s="254">
        <v>8.5630735038211947E-2</v>
      </c>
      <c r="HZ72" s="254">
        <v>8.8372500745443672E-2</v>
      </c>
      <c r="IA72" s="254">
        <v>8.891521405989522E-2</v>
      </c>
      <c r="IB72" s="254">
        <v>8.5630735038211947E-2</v>
      </c>
      <c r="IC72" s="254">
        <v>8.4574883076469209E-2</v>
      </c>
      <c r="ID72" s="254">
        <v>7.9999999999999849E-2</v>
      </c>
      <c r="IE72" s="254">
        <v>8.5616434503671401E-2</v>
      </c>
      <c r="IF72" s="254">
        <v>9.2515292132873128E-2</v>
      </c>
      <c r="IG72" s="254">
        <v>9.2515292132873128E-2</v>
      </c>
      <c r="IH72" s="254">
        <v>9.2515292132873128E-2</v>
      </c>
      <c r="II72" s="254">
        <v>9.0534770083171567E-2</v>
      </c>
      <c r="IJ72" s="254">
        <v>9.0534770083171567E-2</v>
      </c>
      <c r="IK72" s="254">
        <v>8.9021230990653732E-2</v>
      </c>
      <c r="IL72" s="254">
        <v>8.6990022675795364E-2</v>
      </c>
      <c r="IM72" s="254">
        <v>9.5240382204522245E-2</v>
      </c>
      <c r="IN72" s="254">
        <v>8.892301626711574E-2</v>
      </c>
      <c r="IO72" s="254">
        <v>9.2123442440664727E-2</v>
      </c>
      <c r="IP72" s="254">
        <v>8.5349717191334218E-2</v>
      </c>
      <c r="IQ72" s="254">
        <v>7.9962033589235038E-2</v>
      </c>
      <c r="IR72" s="254">
        <v>7.9999999999999849E-2</v>
      </c>
      <c r="IS72" s="254">
        <v>8.3546433300388578E-2</v>
      </c>
      <c r="IT72" s="254">
        <v>8.7400418009763392E-2</v>
      </c>
      <c r="IU72" s="254">
        <v>8.326361505240909E-2</v>
      </c>
      <c r="IV72" s="254">
        <v>8.1037040319367204E-2</v>
      </c>
      <c r="IW72" s="254">
        <v>8.0883604529327968E-2</v>
      </c>
      <c r="IX72" s="254">
        <v>9.3137961483390264E-2</v>
      </c>
      <c r="IY72" s="254">
        <v>8.3743667858847237E-2</v>
      </c>
      <c r="IZ72" s="254">
        <v>8.326361505240909E-2</v>
      </c>
      <c r="JA72" s="254">
        <v>8.1313573721313093E-2</v>
      </c>
      <c r="JB72" s="254">
        <v>8.455117673399104E-2</v>
      </c>
      <c r="JC72" s="254">
        <v>8.0353414267699153E-2</v>
      </c>
      <c r="JD72" s="254">
        <v>8.5630735038211947E-2</v>
      </c>
      <c r="JE72" s="254">
        <v>9.1067753397529261E-2</v>
      </c>
      <c r="JF72" s="254">
        <v>9.735111321137091E-2</v>
      </c>
      <c r="JG72" s="254">
        <v>7.9637942827517127E-2</v>
      </c>
      <c r="JH72" s="254">
        <v>8.386611063171423E-2</v>
      </c>
      <c r="JI72" s="254">
        <v>8.4420703420242216E-2</v>
      </c>
      <c r="JJ72" s="254">
        <v>7.9891398440490535E-2</v>
      </c>
      <c r="JK72" s="254">
        <v>7.8446892584036476E-2</v>
      </c>
      <c r="JL72" s="254">
        <v>7.2732004914448201E-2</v>
      </c>
      <c r="JM72" s="254">
        <v>8.2616276328928206E-2</v>
      </c>
      <c r="JN72" s="254">
        <v>8.1313573721313093E-2</v>
      </c>
      <c r="JO72" s="254">
        <v>8.326361505240909E-2</v>
      </c>
      <c r="JP72" s="254">
        <v>8.326361505240909E-2</v>
      </c>
      <c r="JQ72" s="254">
        <v>8.326361505240909E-2</v>
      </c>
      <c r="JR72" s="254">
        <v>8.1313573721313093E-2</v>
      </c>
      <c r="JS72" s="254">
        <v>8.646117080457838E-2</v>
      </c>
      <c r="JT72" s="254">
        <v>8.7349278763193539E-2</v>
      </c>
      <c r="JU72" s="254">
        <v>9.0419413496989343E-2</v>
      </c>
      <c r="JV72" s="254">
        <v>8.3844812497643861E-2</v>
      </c>
      <c r="JW72" s="254">
        <v>8.987349118115362E-2</v>
      </c>
      <c r="JX72" s="254">
        <v>8.0883604529327968E-2</v>
      </c>
      <c r="JY72" s="254">
        <v>8.7071436967098181E-2</v>
      </c>
      <c r="JZ72" s="254">
        <v>8.780437632466298E-2</v>
      </c>
      <c r="KA72" s="254">
        <v>8.780437632466298E-2</v>
      </c>
      <c r="KB72" s="254">
        <v>9.059620086533271E-2</v>
      </c>
      <c r="KC72" s="254">
        <v>8.8013147230194377E-2</v>
      </c>
      <c r="KD72" s="254">
        <v>8.2276556116339217E-2</v>
      </c>
      <c r="KE72" s="254">
        <v>9.2641774042873992E-2</v>
      </c>
      <c r="KF72" s="254">
        <v>8.7796932417456564E-2</v>
      </c>
      <c r="KG72" s="254">
        <v>8.7796932417456564E-2</v>
      </c>
    </row>
    <row r="73" spans="17:293" x14ac:dyDescent="0.35">
      <c r="Q73" s="255">
        <v>0.108</v>
      </c>
      <c r="R73" s="251">
        <f t="shared" si="20"/>
        <v>8.5607187260804241E-2</v>
      </c>
      <c r="S73" s="198"/>
      <c r="T73" s="251">
        <v>8.5764346361045074E-2</v>
      </c>
      <c r="V73" s="251">
        <f t="shared" si="21"/>
        <v>-1.5715910024083346E-4</v>
      </c>
      <c r="Z73" s="253">
        <v>0.108</v>
      </c>
      <c r="AA73" s="254">
        <v>8.4345822059613385E-2</v>
      </c>
      <c r="AB73" s="254">
        <v>8.0061896178614811E-2</v>
      </c>
      <c r="AC73" s="254">
        <v>8.8534703417525229E-2</v>
      </c>
      <c r="AD73" s="254">
        <v>8.8974808493916591E-2</v>
      </c>
      <c r="AE73" s="254">
        <v>8.9737621246741117E-2</v>
      </c>
      <c r="AF73" s="254">
        <v>8.8974808493916591E-2</v>
      </c>
      <c r="AG73" s="254">
        <v>8.5503515724159707E-2</v>
      </c>
      <c r="AH73" s="254">
        <v>8.1893680551741621E-2</v>
      </c>
      <c r="AI73" s="254">
        <v>7.8344773986644967E-2</v>
      </c>
      <c r="AJ73" s="254">
        <v>7.8344773986644967E-2</v>
      </c>
      <c r="AK73" s="254">
        <v>8.413447369830318E-2</v>
      </c>
      <c r="AL73" s="254">
        <v>8.413447369830318E-2</v>
      </c>
      <c r="AM73" s="254">
        <v>7.5787047046515177E-2</v>
      </c>
      <c r="AN73" s="254">
        <v>7.6147879366644355E-2</v>
      </c>
      <c r="AO73" s="254">
        <v>8.8429344030435342E-2</v>
      </c>
      <c r="AP73" s="254">
        <v>8.3783168019812893E-2</v>
      </c>
      <c r="AQ73" s="254">
        <v>7.9999999999999849E-2</v>
      </c>
      <c r="AR73" s="254">
        <v>7.9999999999999849E-2</v>
      </c>
      <c r="AS73" s="254">
        <v>8.3783168019812893E-2</v>
      </c>
      <c r="AT73" s="254">
        <v>8.3033769019810189E-2</v>
      </c>
      <c r="AU73" s="254">
        <v>8.1524199056233648E-2</v>
      </c>
      <c r="AV73" s="254">
        <v>8.3783168019812893E-2</v>
      </c>
      <c r="AW73" s="254">
        <v>8.3783168019812893E-2</v>
      </c>
      <c r="AX73" s="254">
        <v>8.6010284408667204E-2</v>
      </c>
      <c r="AY73" s="254">
        <v>8.3783168019812893E-2</v>
      </c>
      <c r="AZ73" s="254">
        <v>8.7024218254193153E-2</v>
      </c>
      <c r="BA73" s="254">
        <v>8.3033769019810189E-2</v>
      </c>
      <c r="BB73" s="254">
        <v>7.9999999999999849E-2</v>
      </c>
      <c r="BC73" s="254">
        <v>8.2403387218543234E-2</v>
      </c>
      <c r="BD73" s="254">
        <v>8.1854799477646845E-2</v>
      </c>
      <c r="BE73" s="254">
        <v>8.0414948291641641E-2</v>
      </c>
      <c r="BF73" s="254">
        <v>8.165330567918927E-2</v>
      </c>
      <c r="BG73" s="254">
        <v>9.0374757058564903E-2</v>
      </c>
      <c r="BH73" s="254">
        <v>9.0104892762772559E-2</v>
      </c>
      <c r="BI73" s="254">
        <v>8.7477834602569748E-2</v>
      </c>
      <c r="BJ73" s="254">
        <v>8.7477834602569748E-2</v>
      </c>
      <c r="BK73" s="254">
        <v>8.7477834602569748E-2</v>
      </c>
      <c r="BL73" s="254">
        <v>8.7477834602569748E-2</v>
      </c>
      <c r="BM73" s="254">
        <v>8.7477834602569748E-2</v>
      </c>
      <c r="BN73" s="254">
        <v>8.7477834602569748E-2</v>
      </c>
      <c r="BO73" s="254">
        <v>8.7477834602569748E-2</v>
      </c>
      <c r="BP73" s="254">
        <v>8.7477834602569748E-2</v>
      </c>
      <c r="BQ73" s="254">
        <v>8.4770798566365047E-2</v>
      </c>
      <c r="BR73" s="254">
        <v>8.4770798566365047E-2</v>
      </c>
      <c r="BS73" s="254">
        <v>8.4770798566365047E-2</v>
      </c>
      <c r="BT73" s="254">
        <v>8.4770798566365047E-2</v>
      </c>
      <c r="BU73" s="254">
        <v>8.206395039933212E-2</v>
      </c>
      <c r="BV73" s="254">
        <v>8.206395039933212E-2</v>
      </c>
      <c r="BW73" s="254">
        <v>8.206395039933212E-2</v>
      </c>
      <c r="BX73" s="254">
        <v>8.206395039933212E-2</v>
      </c>
      <c r="BY73" s="254">
        <v>8.7477834602569748E-2</v>
      </c>
      <c r="BZ73" s="254">
        <v>8.3325488361179811E-2</v>
      </c>
      <c r="CA73" s="254">
        <v>8.206395039933212E-2</v>
      </c>
      <c r="CB73" s="254">
        <v>9.9347382970932374E-2</v>
      </c>
      <c r="CC73" s="254">
        <v>8.9741011620286582E-2</v>
      </c>
      <c r="CD73" s="254">
        <v>8.1402281681465682E-2</v>
      </c>
      <c r="CE73" s="254">
        <v>8.9741011620286582E-2</v>
      </c>
      <c r="CF73" s="254">
        <v>8.9741011620286582E-2</v>
      </c>
      <c r="CG73" s="254">
        <v>8.405836881358919E-2</v>
      </c>
      <c r="CH73" s="254">
        <v>9.31567356632379E-2</v>
      </c>
      <c r="CI73" s="254">
        <v>9.2089726099238378E-2</v>
      </c>
      <c r="CJ73" s="254">
        <v>9.333051866983566E-2</v>
      </c>
      <c r="CK73" s="254">
        <v>9.4633357203298463E-2</v>
      </c>
      <c r="CL73" s="254">
        <v>9.1046131362007676E-2</v>
      </c>
      <c r="CM73" s="254">
        <v>9.0021299999598181E-2</v>
      </c>
      <c r="CN73" s="254">
        <v>9.4569367922821446E-2</v>
      </c>
      <c r="CO73" s="254">
        <v>9.2085445335927218E-2</v>
      </c>
      <c r="CP73" s="254">
        <v>8.8015375772977356E-2</v>
      </c>
      <c r="CQ73" s="254">
        <v>8.8575349916227841E-2</v>
      </c>
      <c r="CR73" s="254">
        <v>8.2272392967466912E-2</v>
      </c>
      <c r="CS73" s="254">
        <v>7.6098476651584424E-2</v>
      </c>
      <c r="CT73" s="254">
        <v>8.5357863365036701E-2</v>
      </c>
      <c r="CU73" s="254">
        <v>8.5818761669705923E-2</v>
      </c>
      <c r="CV73" s="254">
        <v>8.0571554694755187E-2</v>
      </c>
      <c r="CW73" s="254">
        <v>8.6233419231385167E-2</v>
      </c>
      <c r="CX73" s="254">
        <v>8.9413340799791019E-2</v>
      </c>
      <c r="CY73" s="254">
        <v>8.6611080497434045E-2</v>
      </c>
      <c r="CZ73" s="254">
        <v>8.6611080497434045E-2</v>
      </c>
      <c r="DA73" s="254">
        <v>8.6611080497434045E-2</v>
      </c>
      <c r="DB73" s="254">
        <v>8.7837438717478733E-2</v>
      </c>
      <c r="DC73" s="254">
        <v>8.9598035379311103E-2</v>
      </c>
      <c r="DD73" s="254">
        <v>8.3967404755343145E-2</v>
      </c>
      <c r="DE73" s="254">
        <v>8.947061715204363E-2</v>
      </c>
      <c r="DF73" s="254">
        <v>8.455113424152727E-2</v>
      </c>
      <c r="DG73" s="254">
        <v>8.3529922926574462E-2</v>
      </c>
      <c r="DH73" s="254">
        <v>8.8977457713145913E-2</v>
      </c>
      <c r="DI73" s="254">
        <v>8.455113424152727E-2</v>
      </c>
      <c r="DJ73" s="254">
        <v>8.4943825931500738E-2</v>
      </c>
      <c r="DK73" s="254">
        <v>8.777901055154369E-2</v>
      </c>
      <c r="DL73" s="254">
        <v>8.8974808493916591E-2</v>
      </c>
      <c r="DM73" s="254">
        <v>9.4352723077260503E-2</v>
      </c>
      <c r="DN73" s="254">
        <v>8.8221565254896994E-2</v>
      </c>
      <c r="DO73" s="254">
        <v>8.4995098331758889E-2</v>
      </c>
      <c r="DP73" s="254">
        <v>8.449862083721027E-2</v>
      </c>
      <c r="DQ73" s="254">
        <v>7.9999999999999849E-2</v>
      </c>
      <c r="DR73" s="254">
        <v>8.1041349734235268E-2</v>
      </c>
      <c r="DS73" s="254">
        <v>8.5062757993602967E-2</v>
      </c>
      <c r="DT73" s="254">
        <v>8.2347000933071124E-2</v>
      </c>
      <c r="DU73" s="254">
        <v>7.898280956288839E-2</v>
      </c>
      <c r="DV73" s="254">
        <v>8.413447369830318E-2</v>
      </c>
      <c r="DW73" s="254">
        <v>8.413447369830318E-2</v>
      </c>
      <c r="DX73" s="254">
        <v>8.4976950210295499E-2</v>
      </c>
      <c r="DY73" s="254">
        <v>9.3182924369564324E-2</v>
      </c>
      <c r="DZ73" s="254">
        <v>8.7142581580174294E-2</v>
      </c>
      <c r="EA73" s="254">
        <v>8.4635993499719619E-2</v>
      </c>
      <c r="EB73" s="254">
        <v>8.7450239338475955E-2</v>
      </c>
      <c r="EC73" s="254">
        <v>8.8719663116305858E-2</v>
      </c>
      <c r="ED73" s="254">
        <v>8.7203413187433965E-2</v>
      </c>
      <c r="EE73" s="254">
        <v>8.5187445591043076E-2</v>
      </c>
      <c r="EF73" s="254">
        <v>8.4622135866577519E-2</v>
      </c>
      <c r="EG73" s="254">
        <v>8.6010284408667204E-2</v>
      </c>
      <c r="EH73" s="254">
        <v>8.8037215562912996E-2</v>
      </c>
      <c r="EI73" s="254">
        <v>8.6010284408667204E-2</v>
      </c>
      <c r="EJ73" s="254">
        <v>8.6010284408667204E-2</v>
      </c>
      <c r="EK73" s="254">
        <v>8.6010284408667204E-2</v>
      </c>
      <c r="EL73" s="254">
        <v>8.6010284408667204E-2</v>
      </c>
      <c r="EM73" s="254">
        <v>8.6010284408667204E-2</v>
      </c>
      <c r="EN73" s="254">
        <v>8.6010284408667204E-2</v>
      </c>
      <c r="EO73" s="254">
        <v>8.3783168019812893E-2</v>
      </c>
      <c r="EP73" s="254">
        <v>8.3783168019812893E-2</v>
      </c>
      <c r="EQ73" s="254">
        <v>8.3783168019812893E-2</v>
      </c>
      <c r="ER73" s="254">
        <v>8.3783168019812893E-2</v>
      </c>
      <c r="ES73" s="254">
        <v>8.3783168019812893E-2</v>
      </c>
      <c r="ET73" s="254">
        <v>8.3783168019812893E-2</v>
      </c>
      <c r="EU73" s="254">
        <v>8.3033769019810189E-2</v>
      </c>
      <c r="EV73" s="254">
        <v>8.3783168019812893E-2</v>
      </c>
      <c r="EW73" s="254">
        <v>8.5271387927588149E-2</v>
      </c>
      <c r="EX73" s="254">
        <v>8.3783168019812893E-2</v>
      </c>
      <c r="EY73" s="254">
        <v>8.4426680391077147E-2</v>
      </c>
      <c r="EZ73" s="254">
        <v>8.6010284408667204E-2</v>
      </c>
      <c r="FA73" s="254">
        <v>8.4714944905464495E-2</v>
      </c>
      <c r="FB73" s="254">
        <v>8.3783168019812893E-2</v>
      </c>
      <c r="FC73" s="254">
        <v>8.6010284408667204E-2</v>
      </c>
      <c r="FD73" s="254">
        <v>8.3783168019812893E-2</v>
      </c>
      <c r="FE73" s="254">
        <v>8.6010284408667204E-2</v>
      </c>
      <c r="FF73" s="254">
        <v>8.6010284408667204E-2</v>
      </c>
      <c r="FG73" s="254">
        <v>8.3783168019812893E-2</v>
      </c>
      <c r="FH73" s="254">
        <v>8.3783168019812893E-2</v>
      </c>
      <c r="FI73" s="254">
        <v>8.1524199056233648E-2</v>
      </c>
      <c r="FJ73" s="254">
        <v>8.6808447494147289E-2</v>
      </c>
      <c r="FK73" s="254">
        <v>8.3783168019812893E-2</v>
      </c>
      <c r="FL73" s="254">
        <v>8.3783168019812893E-2</v>
      </c>
      <c r="FM73" s="254">
        <v>7.9999999999999849E-2</v>
      </c>
      <c r="FN73" s="254">
        <v>8.6010284408667204E-2</v>
      </c>
      <c r="FO73" s="254">
        <v>8.3537990496151293E-2</v>
      </c>
      <c r="FP73" s="254">
        <v>8.2403387218543234E-2</v>
      </c>
      <c r="FQ73" s="254">
        <v>8.2403387218543234E-2</v>
      </c>
      <c r="FR73" s="254">
        <v>8.2403387218543234E-2</v>
      </c>
      <c r="FS73" s="254">
        <v>8.0965752281553449E-2</v>
      </c>
      <c r="FT73" s="254">
        <v>8.2403387218543234E-2</v>
      </c>
      <c r="FU73" s="254">
        <v>8.2403387218543234E-2</v>
      </c>
      <c r="FV73" s="254">
        <v>8.2403387218543234E-2</v>
      </c>
      <c r="FW73" s="254">
        <v>8.0965752281553449E-2</v>
      </c>
      <c r="FX73" s="254">
        <v>8.2403387218543234E-2</v>
      </c>
      <c r="FY73" s="254">
        <v>8.1764518986793711E-2</v>
      </c>
      <c r="FZ73" s="254">
        <v>8.122434614918328E-2</v>
      </c>
      <c r="GA73" s="254">
        <v>7.9041079178422846E-2</v>
      </c>
      <c r="GB73" s="254">
        <v>9.0374757058564903E-2</v>
      </c>
      <c r="GC73" s="254">
        <v>9.0234326450329805E-2</v>
      </c>
      <c r="GD73" s="254">
        <v>9.0234326450329805E-2</v>
      </c>
      <c r="GE73" s="254">
        <v>9.014683052456629E-2</v>
      </c>
      <c r="GF73" s="254">
        <v>9.0167795263805361E-2</v>
      </c>
      <c r="GG73" s="254">
        <v>8.7477834602569748E-2</v>
      </c>
      <c r="GH73" s="254">
        <v>8.7477834602569748E-2</v>
      </c>
      <c r="GI73" s="254">
        <v>8.7477834602569748E-2</v>
      </c>
      <c r="GJ73" s="254">
        <v>8.7477834602569748E-2</v>
      </c>
      <c r="GK73" s="254">
        <v>8.7477834602569748E-2</v>
      </c>
      <c r="GL73" s="254">
        <v>8.7477834602569748E-2</v>
      </c>
      <c r="GM73" s="254">
        <v>8.7477834602569748E-2</v>
      </c>
      <c r="GN73" s="254">
        <v>8.7477834602569748E-2</v>
      </c>
      <c r="GO73" s="254">
        <v>8.7477834602569748E-2</v>
      </c>
      <c r="GP73" s="254">
        <v>8.7477834602569748E-2</v>
      </c>
      <c r="GQ73" s="254">
        <v>8.7477834602569748E-2</v>
      </c>
      <c r="GR73" s="254">
        <v>8.7477834602569748E-2</v>
      </c>
      <c r="GS73" s="254">
        <v>8.7477834602569748E-2</v>
      </c>
      <c r="GT73" s="254">
        <v>8.7477834602569748E-2</v>
      </c>
      <c r="GU73" s="254">
        <v>8.7477834602569748E-2</v>
      </c>
      <c r="GV73" s="254">
        <v>8.7477834602569748E-2</v>
      </c>
      <c r="GW73" s="254">
        <v>8.7477834602569748E-2</v>
      </c>
      <c r="GX73" s="254">
        <v>8.7477834602569748E-2</v>
      </c>
      <c r="GY73" s="254">
        <v>8.7477834602569748E-2</v>
      </c>
      <c r="GZ73" s="254">
        <v>8.7477834602569748E-2</v>
      </c>
      <c r="HA73" s="254">
        <v>8.7477834602569748E-2</v>
      </c>
      <c r="HB73" s="254">
        <v>8.7477834602569748E-2</v>
      </c>
      <c r="HC73" s="254">
        <v>8.4770798566365047E-2</v>
      </c>
      <c r="HD73" s="254">
        <v>8.4770798566365047E-2</v>
      </c>
      <c r="HE73" s="254">
        <v>8.4770798566365047E-2</v>
      </c>
      <c r="HF73" s="254">
        <v>9.2992310644805842E-2</v>
      </c>
      <c r="HG73" s="254">
        <v>8.7477834602569748E-2</v>
      </c>
      <c r="HH73" s="254">
        <v>8.7477834602569748E-2</v>
      </c>
      <c r="HI73" s="254">
        <v>8.206395039933212E-2</v>
      </c>
      <c r="HJ73" s="254">
        <v>8.4770798566365047E-2</v>
      </c>
      <c r="HK73" s="254">
        <v>9.4453768579375819E-2</v>
      </c>
      <c r="HL73" s="254">
        <v>8.7232037520441397E-2</v>
      </c>
      <c r="HM73" s="254">
        <v>9.1053817908011814E-2</v>
      </c>
      <c r="HN73" s="254">
        <v>9.1032052099471628E-2</v>
      </c>
      <c r="HO73" s="254">
        <v>9.431329306264824E-2</v>
      </c>
      <c r="HP73" s="254">
        <v>8.8944350983779508E-2</v>
      </c>
      <c r="HQ73" s="254">
        <v>8.6543381423343391E-2</v>
      </c>
      <c r="HR73" s="254">
        <v>7.9999999999999849E-2</v>
      </c>
      <c r="HS73" s="254">
        <v>8.1426039588044175E-2</v>
      </c>
      <c r="HT73" s="254">
        <v>9.7385074849157816E-2</v>
      </c>
      <c r="HU73" s="254">
        <v>9.6616684195022007E-2</v>
      </c>
      <c r="HV73" s="254">
        <v>8.8335493286371802E-2</v>
      </c>
      <c r="HW73" s="254">
        <v>9.2466768989005077E-2</v>
      </c>
      <c r="HX73" s="254">
        <v>9.1421381117156031E-2</v>
      </c>
      <c r="HY73" s="254">
        <v>8.6158233833731224E-2</v>
      </c>
      <c r="HZ73" s="254">
        <v>8.9149471158476823E-2</v>
      </c>
      <c r="IA73" s="254">
        <v>8.9741011620286582E-2</v>
      </c>
      <c r="IB73" s="254">
        <v>8.6158233833731224E-2</v>
      </c>
      <c r="IC73" s="254">
        <v>8.5100957920934972E-2</v>
      </c>
      <c r="ID73" s="254">
        <v>7.9999999999999849E-2</v>
      </c>
      <c r="IE73" s="254">
        <v>8.6444364985786892E-2</v>
      </c>
      <c r="IF73" s="254">
        <v>9.333051866983566E-2</v>
      </c>
      <c r="IG73" s="254">
        <v>9.333051866983566E-2</v>
      </c>
      <c r="IH73" s="254">
        <v>9.333051866983566E-2</v>
      </c>
      <c r="II73" s="254">
        <v>9.1046131362007676E-2</v>
      </c>
      <c r="IJ73" s="254">
        <v>9.1046131362007676E-2</v>
      </c>
      <c r="IK73" s="254">
        <v>9.0034078635821357E-2</v>
      </c>
      <c r="IL73" s="254">
        <v>8.8015375772977356E-2</v>
      </c>
      <c r="IM73" s="254">
        <v>9.6252018475128986E-2</v>
      </c>
      <c r="IN73" s="254">
        <v>8.9919363895550442E-2</v>
      </c>
      <c r="IO73" s="254">
        <v>9.3119587146088589E-2</v>
      </c>
      <c r="IP73" s="254">
        <v>8.6347101311846641E-2</v>
      </c>
      <c r="IQ73" s="254">
        <v>8.0864132550494849E-2</v>
      </c>
      <c r="IR73" s="254">
        <v>7.9999999999999849E-2</v>
      </c>
      <c r="IS73" s="254">
        <v>8.3967404755343145E-2</v>
      </c>
      <c r="IT73" s="254">
        <v>8.8219857324568052E-2</v>
      </c>
      <c r="IU73" s="254">
        <v>8.3783168019812893E-2</v>
      </c>
      <c r="IV73" s="254">
        <v>8.206395039933212E-2</v>
      </c>
      <c r="IW73" s="254">
        <v>8.1426039588044175E-2</v>
      </c>
      <c r="IX73" s="254">
        <v>9.4152386290991208E-2</v>
      </c>
      <c r="IY73" s="254">
        <v>8.4163565456117473E-2</v>
      </c>
      <c r="IZ73" s="254">
        <v>8.3783168019812893E-2</v>
      </c>
      <c r="JA73" s="254">
        <v>8.1524199056233648E-2</v>
      </c>
      <c r="JB73" s="254">
        <v>8.5071130722547128E-2</v>
      </c>
      <c r="JC73" s="254">
        <v>8.1272242303425779E-2</v>
      </c>
      <c r="JD73" s="254">
        <v>8.6158233833731224E-2</v>
      </c>
      <c r="JE73" s="254">
        <v>9.2085445335927218E-2</v>
      </c>
      <c r="JF73" s="254">
        <v>9.8360018022943363E-2</v>
      </c>
      <c r="JG73" s="254">
        <v>8.0537990591877717E-2</v>
      </c>
      <c r="JH73" s="254">
        <v>8.4288395518530068E-2</v>
      </c>
      <c r="JI73" s="254">
        <v>8.4943825931500738E-2</v>
      </c>
      <c r="JJ73" s="254">
        <v>8.0428098056869901E-2</v>
      </c>
      <c r="JK73" s="254">
        <v>7.898280956288839E-2</v>
      </c>
      <c r="JL73" s="254">
        <v>7.3624492105966999E-2</v>
      </c>
      <c r="JM73" s="254">
        <v>8.3033769019810189E-2</v>
      </c>
      <c r="JN73" s="254">
        <v>8.1524199056233648E-2</v>
      </c>
      <c r="JO73" s="254">
        <v>8.3783168019812893E-2</v>
      </c>
      <c r="JP73" s="254">
        <v>8.3783168019812893E-2</v>
      </c>
      <c r="JQ73" s="254">
        <v>8.3783168019812893E-2</v>
      </c>
      <c r="JR73" s="254">
        <v>8.1524199056233648E-2</v>
      </c>
      <c r="JS73" s="254">
        <v>8.7477834602569748E-2</v>
      </c>
      <c r="JT73" s="254">
        <v>8.8241474446024482E-2</v>
      </c>
      <c r="JU73" s="254">
        <v>9.1305173084863522E-2</v>
      </c>
      <c r="JV73" s="254">
        <v>8.4642934901254518E-2</v>
      </c>
      <c r="JW73" s="254">
        <v>9.0753396939897479E-2</v>
      </c>
      <c r="JX73" s="254">
        <v>8.1426039588044175E-2</v>
      </c>
      <c r="JY73" s="254">
        <v>8.7906137585935795E-2</v>
      </c>
      <c r="JZ73" s="254">
        <v>8.8335493286371802E-2</v>
      </c>
      <c r="KA73" s="254">
        <v>8.8335493286371802E-2</v>
      </c>
      <c r="KB73" s="254">
        <v>9.1421381117156031E-2</v>
      </c>
      <c r="KC73" s="254">
        <v>8.8642664733155963E-2</v>
      </c>
      <c r="KD73" s="254">
        <v>8.249234223347468E-2</v>
      </c>
      <c r="KE73" s="254">
        <v>9.31567356632379E-2</v>
      </c>
      <c r="KF73" s="254">
        <v>8.8788984838774843E-2</v>
      </c>
      <c r="KG73" s="254">
        <v>8.8788984838774843E-2</v>
      </c>
    </row>
    <row r="74" spans="17:293" x14ac:dyDescent="0.35">
      <c r="Q74" s="255">
        <v>0.109</v>
      </c>
      <c r="R74" s="251">
        <f t="shared" si="20"/>
        <v>8.6364453663803603E-2</v>
      </c>
      <c r="S74" s="198"/>
      <c r="T74" s="251">
        <v>8.6462249793158696E-2</v>
      </c>
      <c r="V74" s="251">
        <f t="shared" si="21"/>
        <v>-9.7796129355093298E-5</v>
      </c>
      <c r="Z74" s="253">
        <v>0.109</v>
      </c>
      <c r="AA74" s="254">
        <v>8.4869247948718751E-2</v>
      </c>
      <c r="AB74" s="254">
        <v>8.0600260285357939E-2</v>
      </c>
      <c r="AC74" s="254">
        <v>8.9553656354018907E-2</v>
      </c>
      <c r="AD74" s="254">
        <v>8.9991146910806119E-2</v>
      </c>
      <c r="AE74" s="254">
        <v>9.0377481074185528E-2</v>
      </c>
      <c r="AF74" s="254">
        <v>8.9991146910806119E-2</v>
      </c>
      <c r="AG74" s="254">
        <v>8.6524782011938361E-2</v>
      </c>
      <c r="AH74" s="254">
        <v>8.2106389530880897E-2</v>
      </c>
      <c r="AI74" s="254">
        <v>7.9374501769353678E-2</v>
      </c>
      <c r="AJ74" s="254">
        <v>7.9374501769353678E-2</v>
      </c>
      <c r="AK74" s="254">
        <v>8.4965118109251891E-2</v>
      </c>
      <c r="AL74" s="254">
        <v>8.4965118109251891E-2</v>
      </c>
      <c r="AM74" s="254">
        <v>7.665737533680117E-2</v>
      </c>
      <c r="AN74" s="254">
        <v>7.6681857257973274E-2</v>
      </c>
      <c r="AO74" s="254">
        <v>8.9252534681000917E-2</v>
      </c>
      <c r="AP74" s="254">
        <v>8.430431204939115E-2</v>
      </c>
      <c r="AQ74" s="254">
        <v>7.9999999999999849E-2</v>
      </c>
      <c r="AR74" s="254">
        <v>7.9999999999999849E-2</v>
      </c>
      <c r="AS74" s="254">
        <v>8.430431204939115E-2</v>
      </c>
      <c r="AT74" s="254">
        <v>8.3452814106932616E-2</v>
      </c>
      <c r="AU74" s="254">
        <v>8.1735889380659899E-2</v>
      </c>
      <c r="AV74" s="254">
        <v>8.430431204939115E-2</v>
      </c>
      <c r="AW74" s="254">
        <v>8.430431204939115E-2</v>
      </c>
      <c r="AX74" s="254">
        <v>8.6831628018010143E-2</v>
      </c>
      <c r="AY74" s="254">
        <v>8.430431204939115E-2</v>
      </c>
      <c r="AZ74" s="254">
        <v>8.7843934135458657E-2</v>
      </c>
      <c r="BA74" s="254">
        <v>8.3452814106932616E-2</v>
      </c>
      <c r="BB74" s="254">
        <v>7.9999999999999849E-2</v>
      </c>
      <c r="BC74" s="254">
        <v>8.2922739969962356E-2</v>
      </c>
      <c r="BD74" s="254">
        <v>8.2373436672574574E-2</v>
      </c>
      <c r="BE74" s="254">
        <v>8.0622991284193812E-2</v>
      </c>
      <c r="BF74" s="254">
        <v>8.2477378062343121E-2</v>
      </c>
      <c r="BG74" s="254">
        <v>9.1187900591359394E-2</v>
      </c>
      <c r="BH74" s="254">
        <v>9.0612042145375993E-2</v>
      </c>
      <c r="BI74" s="254">
        <v>8.8494402048337584E-2</v>
      </c>
      <c r="BJ74" s="254">
        <v>8.8494402048337584E-2</v>
      </c>
      <c r="BK74" s="254">
        <v>8.8494402048337584E-2</v>
      </c>
      <c r="BL74" s="254">
        <v>8.8494402048337584E-2</v>
      </c>
      <c r="BM74" s="254">
        <v>8.8494402048337584E-2</v>
      </c>
      <c r="BN74" s="254">
        <v>8.8494402048337584E-2</v>
      </c>
      <c r="BO74" s="254">
        <v>8.8494402048337584E-2</v>
      </c>
      <c r="BP74" s="254">
        <v>8.8494402048337584E-2</v>
      </c>
      <c r="BQ74" s="254">
        <v>8.5792435185815474E-2</v>
      </c>
      <c r="BR74" s="254">
        <v>8.5792435185815474E-2</v>
      </c>
      <c r="BS74" s="254">
        <v>8.5792435185815474E-2</v>
      </c>
      <c r="BT74" s="254">
        <v>8.5792435185815474E-2</v>
      </c>
      <c r="BU74" s="254">
        <v>8.3090716603218651E-2</v>
      </c>
      <c r="BV74" s="254">
        <v>8.3090716603218651E-2</v>
      </c>
      <c r="BW74" s="254">
        <v>8.3090716603218651E-2</v>
      </c>
      <c r="BX74" s="254">
        <v>8.3090716603218651E-2</v>
      </c>
      <c r="BY74" s="254">
        <v>8.8494402048337584E-2</v>
      </c>
      <c r="BZ74" s="254">
        <v>8.4348635792289128E-2</v>
      </c>
      <c r="CA74" s="254">
        <v>8.3090716603218651E-2</v>
      </c>
      <c r="CB74" s="254">
        <v>0.10030911486496463</v>
      </c>
      <c r="CC74" s="254">
        <v>9.056774750623986E-2</v>
      </c>
      <c r="CD74" s="254">
        <v>8.2331735065974021E-2</v>
      </c>
      <c r="CE74" s="254">
        <v>9.056774750623986E-2</v>
      </c>
      <c r="CF74" s="254">
        <v>9.056774750623986E-2</v>
      </c>
      <c r="CG74" s="254">
        <v>8.4584799413613521E-2</v>
      </c>
      <c r="CH74" s="254">
        <v>9.367328337785108E-2</v>
      </c>
      <c r="CI74" s="254">
        <v>9.2604330968840021E-2</v>
      </c>
      <c r="CJ74" s="254">
        <v>9.4146712205722682E-2</v>
      </c>
      <c r="CK74" s="254">
        <v>9.5348565620471337E-2</v>
      </c>
      <c r="CL74" s="254">
        <v>9.1559079588516168E-2</v>
      </c>
      <c r="CM74" s="254">
        <v>9.0532822726764772E-2</v>
      </c>
      <c r="CN74" s="254">
        <v>9.5583133958724531E-2</v>
      </c>
      <c r="CO74" s="254">
        <v>9.3103062062781961E-2</v>
      </c>
      <c r="CP74" s="254">
        <v>8.9040622470212716E-2</v>
      </c>
      <c r="CQ74" s="254">
        <v>8.9592935999533996E-2</v>
      </c>
      <c r="CR74" s="254">
        <v>8.3103144528360096E-2</v>
      </c>
      <c r="CS74" s="254">
        <v>7.6983579214202624E-2</v>
      </c>
      <c r="CT74" s="254">
        <v>8.6189614504561529E-2</v>
      </c>
      <c r="CU74" s="254">
        <v>8.6556215893656585E-2</v>
      </c>
      <c r="CV74" s="254">
        <v>8.1111111519353907E-2</v>
      </c>
      <c r="CW74" s="254">
        <v>8.7041476115821137E-2</v>
      </c>
      <c r="CX74" s="254">
        <v>9.0284147457331931E-2</v>
      </c>
      <c r="CY74" s="254">
        <v>8.7433007724553757E-2</v>
      </c>
      <c r="CZ74" s="254">
        <v>8.7433007724553757E-2</v>
      </c>
      <c r="DA74" s="254">
        <v>8.7433007724553757E-2</v>
      </c>
      <c r="DB74" s="254">
        <v>8.8660924393964669E-2</v>
      </c>
      <c r="DC74" s="254">
        <v>9.0420526506518328E-2</v>
      </c>
      <c r="DD74" s="254">
        <v>8.4389939068965525E-2</v>
      </c>
      <c r="DE74" s="254">
        <v>9.0292884988039335E-2</v>
      </c>
      <c r="DF74" s="254">
        <v>8.5074569907179542E-2</v>
      </c>
      <c r="DG74" s="254">
        <v>8.4052387952099794E-2</v>
      </c>
      <c r="DH74" s="254">
        <v>8.9850456878857177E-2</v>
      </c>
      <c r="DI74" s="254">
        <v>8.5074569907179542E-2</v>
      </c>
      <c r="DJ74" s="254">
        <v>8.5468545953022224E-2</v>
      </c>
      <c r="DK74" s="254">
        <v>8.8297005864777844E-2</v>
      </c>
      <c r="DL74" s="254">
        <v>8.9991146910806119E-2</v>
      </c>
      <c r="DM74" s="254">
        <v>9.5167183292549806E-2</v>
      </c>
      <c r="DN74" s="254">
        <v>8.9237940446387665E-2</v>
      </c>
      <c r="DO74" s="254">
        <v>8.6020410650723411E-2</v>
      </c>
      <c r="DP74" s="254">
        <v>8.5319224037648134E-2</v>
      </c>
      <c r="DQ74" s="254">
        <v>7.9999999999999849E-2</v>
      </c>
      <c r="DR74" s="254">
        <v>8.2065896405187466E-2</v>
      </c>
      <c r="DS74" s="254">
        <v>8.5900778146288381E-2</v>
      </c>
      <c r="DT74" s="254">
        <v>8.3186598280027058E-2</v>
      </c>
      <c r="DU74" s="254">
        <v>7.9519325615247327E-2</v>
      </c>
      <c r="DV74" s="254">
        <v>8.4965118109251891E-2</v>
      </c>
      <c r="DW74" s="254">
        <v>8.4965118109251891E-2</v>
      </c>
      <c r="DX74" s="254">
        <v>8.5854804630303594E-2</v>
      </c>
      <c r="DY74" s="254">
        <v>9.4087489913048827E-2</v>
      </c>
      <c r="DZ74" s="254">
        <v>8.7768324395623543E-2</v>
      </c>
      <c r="EA74" s="254">
        <v>8.5052454947765366E-2</v>
      </c>
      <c r="EB74" s="254">
        <v>8.8223963618214052E-2</v>
      </c>
      <c r="EC74" s="254">
        <v>8.9588423307905618E-2</v>
      </c>
      <c r="ED74" s="254">
        <v>8.8025415642755345E-2</v>
      </c>
      <c r="EE74" s="254">
        <v>8.571066001799954E-2</v>
      </c>
      <c r="EF74" s="254">
        <v>8.514447729718122E-2</v>
      </c>
      <c r="EG74" s="254">
        <v>8.6831628018010143E-2</v>
      </c>
      <c r="EH74" s="254">
        <v>8.8855303203584812E-2</v>
      </c>
      <c r="EI74" s="254">
        <v>8.6831628018010143E-2</v>
      </c>
      <c r="EJ74" s="254">
        <v>8.6831628018010143E-2</v>
      </c>
      <c r="EK74" s="254">
        <v>8.6831628018010143E-2</v>
      </c>
      <c r="EL74" s="254">
        <v>8.6831628018010143E-2</v>
      </c>
      <c r="EM74" s="254">
        <v>8.6831628018010143E-2</v>
      </c>
      <c r="EN74" s="254">
        <v>8.6831628018010143E-2</v>
      </c>
      <c r="EO74" s="254">
        <v>8.430431204939115E-2</v>
      </c>
      <c r="EP74" s="254">
        <v>8.430431204939115E-2</v>
      </c>
      <c r="EQ74" s="254">
        <v>8.430431204939115E-2</v>
      </c>
      <c r="ER74" s="254">
        <v>8.430431204939115E-2</v>
      </c>
      <c r="ES74" s="254">
        <v>8.430431204939115E-2</v>
      </c>
      <c r="ET74" s="254">
        <v>8.430431204939115E-2</v>
      </c>
      <c r="EU74" s="254">
        <v>8.3452814106932616E-2</v>
      </c>
      <c r="EV74" s="254">
        <v>8.430431204939115E-2</v>
      </c>
      <c r="EW74" s="254">
        <v>8.5993663723560321E-2</v>
      </c>
      <c r="EX74" s="254">
        <v>8.430431204939115E-2</v>
      </c>
      <c r="EY74" s="254">
        <v>8.4948024854259785E-2</v>
      </c>
      <c r="EZ74" s="254">
        <v>8.6831628018010143E-2</v>
      </c>
      <c r="FA74" s="254">
        <v>8.5362269153991033E-2</v>
      </c>
      <c r="FB74" s="254">
        <v>8.430431204939115E-2</v>
      </c>
      <c r="FC74" s="254">
        <v>8.6831628018010143E-2</v>
      </c>
      <c r="FD74" s="254">
        <v>8.430431204939115E-2</v>
      </c>
      <c r="FE74" s="254">
        <v>8.6831628018010143E-2</v>
      </c>
      <c r="FF74" s="254">
        <v>8.6831628018010143E-2</v>
      </c>
      <c r="FG74" s="254">
        <v>8.430431204939115E-2</v>
      </c>
      <c r="FH74" s="254">
        <v>8.430431204939115E-2</v>
      </c>
      <c r="FI74" s="254">
        <v>8.1735889380659899E-2</v>
      </c>
      <c r="FJ74" s="254">
        <v>8.7678133692821181E-2</v>
      </c>
      <c r="FK74" s="254">
        <v>8.430431204939115E-2</v>
      </c>
      <c r="FL74" s="254">
        <v>8.430431204939115E-2</v>
      </c>
      <c r="FM74" s="254">
        <v>7.9999999999999849E-2</v>
      </c>
      <c r="FN74" s="254">
        <v>8.6831628018010143E-2</v>
      </c>
      <c r="FO74" s="254">
        <v>8.4159561497981317E-2</v>
      </c>
      <c r="FP74" s="254">
        <v>8.2922739969962356E-2</v>
      </c>
      <c r="FQ74" s="254">
        <v>8.2922739969962356E-2</v>
      </c>
      <c r="FR74" s="254">
        <v>8.2922739969962356E-2</v>
      </c>
      <c r="FS74" s="254">
        <v>8.1175605401196282E-2</v>
      </c>
      <c r="FT74" s="254">
        <v>8.2922739969962356E-2</v>
      </c>
      <c r="FU74" s="254">
        <v>8.2922739969962356E-2</v>
      </c>
      <c r="FV74" s="254">
        <v>8.2922739969962356E-2</v>
      </c>
      <c r="FW74" s="254">
        <v>8.1175605401196282E-2</v>
      </c>
      <c r="FX74" s="254">
        <v>8.2922739969962356E-2</v>
      </c>
      <c r="FY74" s="254">
        <v>8.2283657225484141E-2</v>
      </c>
      <c r="FZ74" s="254">
        <v>8.1434797944602177E-2</v>
      </c>
      <c r="GA74" s="254">
        <v>7.9999999999999849E-2</v>
      </c>
      <c r="GB74" s="254">
        <v>9.1187900591359394E-2</v>
      </c>
      <c r="GC74" s="254">
        <v>9.0743475583292987E-2</v>
      </c>
      <c r="GD74" s="254">
        <v>9.0743475583292987E-2</v>
      </c>
      <c r="GE74" s="254">
        <v>9.085620142287465E-2</v>
      </c>
      <c r="GF74" s="254">
        <v>9.0978140811783348E-2</v>
      </c>
      <c r="GG74" s="254">
        <v>8.8494402048337584E-2</v>
      </c>
      <c r="GH74" s="254">
        <v>8.8494402048337584E-2</v>
      </c>
      <c r="GI74" s="254">
        <v>8.8494402048337584E-2</v>
      </c>
      <c r="GJ74" s="254">
        <v>8.8494402048337584E-2</v>
      </c>
      <c r="GK74" s="254">
        <v>8.8494402048337584E-2</v>
      </c>
      <c r="GL74" s="254">
        <v>8.8494402048337584E-2</v>
      </c>
      <c r="GM74" s="254">
        <v>8.8494402048337584E-2</v>
      </c>
      <c r="GN74" s="254">
        <v>8.8494402048337584E-2</v>
      </c>
      <c r="GO74" s="254">
        <v>8.8494402048337584E-2</v>
      </c>
      <c r="GP74" s="254">
        <v>8.8494402048337584E-2</v>
      </c>
      <c r="GQ74" s="254">
        <v>8.8494402048337584E-2</v>
      </c>
      <c r="GR74" s="254">
        <v>8.8494402048337584E-2</v>
      </c>
      <c r="GS74" s="254">
        <v>8.8494402048337584E-2</v>
      </c>
      <c r="GT74" s="254">
        <v>8.8494402048337584E-2</v>
      </c>
      <c r="GU74" s="254">
        <v>8.8494402048337584E-2</v>
      </c>
      <c r="GV74" s="254">
        <v>8.8494402048337584E-2</v>
      </c>
      <c r="GW74" s="254">
        <v>8.8494402048337584E-2</v>
      </c>
      <c r="GX74" s="254">
        <v>8.8494402048337584E-2</v>
      </c>
      <c r="GY74" s="254">
        <v>8.8494402048337584E-2</v>
      </c>
      <c r="GZ74" s="254">
        <v>8.8494402048337584E-2</v>
      </c>
      <c r="HA74" s="254">
        <v>8.8494402048337584E-2</v>
      </c>
      <c r="HB74" s="254">
        <v>8.8494402048337584E-2</v>
      </c>
      <c r="HC74" s="254">
        <v>8.5792435185815474E-2</v>
      </c>
      <c r="HD74" s="254">
        <v>8.5792435185815474E-2</v>
      </c>
      <c r="HE74" s="254">
        <v>8.5792435185815474E-2</v>
      </c>
      <c r="HF74" s="254">
        <v>9.4000671006933212E-2</v>
      </c>
      <c r="HG74" s="254">
        <v>8.8494402048337584E-2</v>
      </c>
      <c r="HH74" s="254">
        <v>8.8494402048337584E-2</v>
      </c>
      <c r="HI74" s="254">
        <v>8.3090716603218651E-2</v>
      </c>
      <c r="HJ74" s="254">
        <v>8.5792435185815474E-2</v>
      </c>
      <c r="HK74" s="254">
        <v>9.5324176002976602E-2</v>
      </c>
      <c r="HL74" s="254">
        <v>8.7760376037179011E-2</v>
      </c>
      <c r="HM74" s="254">
        <v>9.1564530228913199E-2</v>
      </c>
      <c r="HN74" s="254">
        <v>9.1845570288798806E-2</v>
      </c>
      <c r="HO74" s="254">
        <v>9.5134141394656258E-2</v>
      </c>
      <c r="HP74" s="254">
        <v>8.9766305817647885E-2</v>
      </c>
      <c r="HQ74" s="254">
        <v>8.7366000383127362E-2</v>
      </c>
      <c r="HR74" s="254">
        <v>7.9999999999999849E-2</v>
      </c>
      <c r="HS74" s="254">
        <v>8.1969974553477432E-2</v>
      </c>
      <c r="HT74" s="254">
        <v>9.8302413109640385E-2</v>
      </c>
      <c r="HU74" s="254">
        <v>9.7534601151973987E-2</v>
      </c>
      <c r="HV74" s="254">
        <v>8.8868186510405733E-2</v>
      </c>
      <c r="HW74" s="254">
        <v>9.331655317893417E-2</v>
      </c>
      <c r="HX74" s="254">
        <v>9.2247496627283487E-2</v>
      </c>
      <c r="HY74" s="254">
        <v>8.668733843511367E-2</v>
      </c>
      <c r="HZ74" s="254">
        <v>8.9927565329069425E-2</v>
      </c>
      <c r="IA74" s="254">
        <v>9.056774750623986E-2</v>
      </c>
      <c r="IB74" s="254">
        <v>8.668733843511367E-2</v>
      </c>
      <c r="IC74" s="254">
        <v>8.5628640043750481E-2</v>
      </c>
      <c r="ID74" s="254">
        <v>7.9999999999999849E-2</v>
      </c>
      <c r="IE74" s="254">
        <v>8.7273238087604232E-2</v>
      </c>
      <c r="IF74" s="254">
        <v>9.4146712205722682E-2</v>
      </c>
      <c r="IG74" s="254">
        <v>9.4146712205722682E-2</v>
      </c>
      <c r="IH74" s="254">
        <v>9.4146712205722682E-2</v>
      </c>
      <c r="II74" s="254">
        <v>9.1559079588516168E-2</v>
      </c>
      <c r="IJ74" s="254">
        <v>9.1559079588516168E-2</v>
      </c>
      <c r="IK74" s="254">
        <v>9.0851664823399902E-2</v>
      </c>
      <c r="IL74" s="254">
        <v>8.9040622470212716E-2</v>
      </c>
      <c r="IM74" s="254">
        <v>9.7263602468874E-2</v>
      </c>
      <c r="IN74" s="254">
        <v>9.0915697868149348E-2</v>
      </c>
      <c r="IO74" s="254">
        <v>9.4115716103370772E-2</v>
      </c>
      <c r="IP74" s="254">
        <v>8.7344463417732054E-2</v>
      </c>
      <c r="IQ74" s="254">
        <v>8.1766689413664606E-2</v>
      </c>
      <c r="IR74" s="254">
        <v>7.9999999999999849E-2</v>
      </c>
      <c r="IS74" s="254">
        <v>8.4389939068965525E-2</v>
      </c>
      <c r="IT74" s="254">
        <v>8.904023405636452E-2</v>
      </c>
      <c r="IU74" s="254">
        <v>8.430431204939115E-2</v>
      </c>
      <c r="IV74" s="254">
        <v>8.3090716603218651E-2</v>
      </c>
      <c r="IW74" s="254">
        <v>8.2279361623545544E-2</v>
      </c>
      <c r="IX74" s="254">
        <v>9.5166748734893059E-2</v>
      </c>
      <c r="IY74" s="254">
        <v>8.4585019496978608E-2</v>
      </c>
      <c r="IZ74" s="254">
        <v>8.430431204939115E-2</v>
      </c>
      <c r="JA74" s="254">
        <v>8.1735889380659899E-2</v>
      </c>
      <c r="JB74" s="254">
        <v>8.5592670300166818E-2</v>
      </c>
      <c r="JC74" s="254">
        <v>8.219141079909531E-2</v>
      </c>
      <c r="JD74" s="254">
        <v>8.668733843511367E-2</v>
      </c>
      <c r="JE74" s="254">
        <v>9.3103062062781961E-2</v>
      </c>
      <c r="JF74" s="254">
        <v>9.9368880257800773E-2</v>
      </c>
      <c r="JG74" s="254">
        <v>8.1438473668739242E-2</v>
      </c>
      <c r="JH74" s="254">
        <v>8.4712247312131339E-2</v>
      </c>
      <c r="JI74" s="254">
        <v>8.5468545953022224E-2</v>
      </c>
      <c r="JJ74" s="254">
        <v>8.0966284701496027E-2</v>
      </c>
      <c r="JK74" s="254">
        <v>7.9519325615247327E-2</v>
      </c>
      <c r="JL74" s="254">
        <v>7.4500890260027486E-2</v>
      </c>
      <c r="JM74" s="254">
        <v>8.3452814106932616E-2</v>
      </c>
      <c r="JN74" s="254">
        <v>8.1735889380659899E-2</v>
      </c>
      <c r="JO74" s="254">
        <v>8.430431204939115E-2</v>
      </c>
      <c r="JP74" s="254">
        <v>8.430431204939115E-2</v>
      </c>
      <c r="JQ74" s="254">
        <v>8.430431204939115E-2</v>
      </c>
      <c r="JR74" s="254">
        <v>8.1735889380659899E-2</v>
      </c>
      <c r="JS74" s="254">
        <v>8.8494402048337584E-2</v>
      </c>
      <c r="JT74" s="254">
        <v>8.9134211944207564E-2</v>
      </c>
      <c r="JU74" s="254">
        <v>9.2191218524811935E-2</v>
      </c>
      <c r="JV74" s="254">
        <v>8.5442040074051873E-2</v>
      </c>
      <c r="JW74" s="254">
        <v>9.1633944594296191E-2</v>
      </c>
      <c r="JX74" s="254">
        <v>8.2279361623545544E-2</v>
      </c>
      <c r="JY74" s="254">
        <v>8.8741676062872532E-2</v>
      </c>
      <c r="JZ74" s="254">
        <v>8.8868186510405733E-2</v>
      </c>
      <c r="KA74" s="254">
        <v>8.8868186510405733E-2</v>
      </c>
      <c r="KB74" s="254">
        <v>9.2247496627283487E-2</v>
      </c>
      <c r="KC74" s="254">
        <v>8.927368334202801E-2</v>
      </c>
      <c r="KD74" s="254">
        <v>8.2709223033261114E-2</v>
      </c>
      <c r="KE74" s="254">
        <v>9.367328337785108E-2</v>
      </c>
      <c r="KF74" s="254">
        <v>8.9781038665495805E-2</v>
      </c>
      <c r="KG74" s="254">
        <v>8.9781038665495805E-2</v>
      </c>
    </row>
    <row r="75" spans="17:293" x14ac:dyDescent="0.35">
      <c r="Q75" s="255">
        <v>0.11</v>
      </c>
      <c r="R75" s="251">
        <f t="shared" si="20"/>
        <v>8.7093870763199743E-2</v>
      </c>
      <c r="S75" s="198"/>
      <c r="T75" s="251">
        <v>8.716527831804767E-2</v>
      </c>
      <c r="V75" s="251">
        <f t="shared" si="21"/>
        <v>-7.1407554847927046E-5</v>
      </c>
      <c r="Z75" s="253">
        <v>0.11</v>
      </c>
      <c r="AA75" s="254">
        <v>8.5394271130703636E-2</v>
      </c>
      <c r="AB75" s="254">
        <v>8.1140114508240213E-2</v>
      </c>
      <c r="AC75" s="254">
        <v>9.0458177020523722E-2</v>
      </c>
      <c r="AD75" s="254">
        <v>9.025244733336546E-2</v>
      </c>
      <c r="AE75" s="254">
        <v>9.0887676552899643E-2</v>
      </c>
      <c r="AF75" s="254">
        <v>9.0504495197946566E-2</v>
      </c>
      <c r="AG75" s="254">
        <v>8.7545933993536273E-2</v>
      </c>
      <c r="AH75" s="254">
        <v>8.2320173503604321E-2</v>
      </c>
      <c r="AI75" s="254">
        <v>7.9999999999999849E-2</v>
      </c>
      <c r="AJ75" s="254">
        <v>8.0404059463326849E-2</v>
      </c>
      <c r="AK75" s="254">
        <v>8.579655841099032E-2</v>
      </c>
      <c r="AL75" s="254">
        <v>8.579655841099032E-2</v>
      </c>
      <c r="AM75" s="254">
        <v>7.7528062117371954E-2</v>
      </c>
      <c r="AN75" s="254">
        <v>7.7217447422381902E-2</v>
      </c>
      <c r="AO75" s="254">
        <v>9.0076658461404557E-2</v>
      </c>
      <c r="AP75" s="254">
        <v>8.4827047754157503E-2</v>
      </c>
      <c r="AQ75" s="254">
        <v>7.9999999999999849E-2</v>
      </c>
      <c r="AR75" s="254">
        <v>7.9999999999999849E-2</v>
      </c>
      <c r="AS75" s="254">
        <v>8.4827047754157503E-2</v>
      </c>
      <c r="AT75" s="254">
        <v>8.3873414528235601E-2</v>
      </c>
      <c r="AU75" s="254">
        <v>8.1948649984972421E-2</v>
      </c>
      <c r="AV75" s="254">
        <v>8.4827047754157503E-2</v>
      </c>
      <c r="AW75" s="254">
        <v>8.4827047754157503E-2</v>
      </c>
      <c r="AX75" s="254">
        <v>8.7653906458924125E-2</v>
      </c>
      <c r="AY75" s="254">
        <v>8.4827047754157503E-2</v>
      </c>
      <c r="AZ75" s="254">
        <v>8.8664584241574307E-2</v>
      </c>
      <c r="BA75" s="254">
        <v>8.3873414528235601E-2</v>
      </c>
      <c r="BB75" s="254">
        <v>7.9999999999999849E-2</v>
      </c>
      <c r="BC75" s="254">
        <v>8.3443685661755973E-2</v>
      </c>
      <c r="BD75" s="254">
        <v>8.2893667299583029E-2</v>
      </c>
      <c r="BE75" s="254">
        <v>8.0832086189818408E-2</v>
      </c>
      <c r="BF75" s="254">
        <v>8.3302387792687949E-2</v>
      </c>
      <c r="BG75" s="254">
        <v>9.2002009164047438E-2</v>
      </c>
      <c r="BH75" s="254">
        <v>9.1120763761853629E-2</v>
      </c>
      <c r="BI75" s="254">
        <v>8.9510873590800344E-2</v>
      </c>
      <c r="BJ75" s="254">
        <v>8.9510873590800344E-2</v>
      </c>
      <c r="BK75" s="254">
        <v>8.9510873590800344E-2</v>
      </c>
      <c r="BL75" s="254">
        <v>8.9510873590800344E-2</v>
      </c>
      <c r="BM75" s="254">
        <v>8.9510873590800344E-2</v>
      </c>
      <c r="BN75" s="254">
        <v>8.9510873590800344E-2</v>
      </c>
      <c r="BO75" s="254">
        <v>8.9510873590800344E-2</v>
      </c>
      <c r="BP75" s="254">
        <v>8.9510873590800344E-2</v>
      </c>
      <c r="BQ75" s="254">
        <v>8.6813952434954711E-2</v>
      </c>
      <c r="BR75" s="254">
        <v>8.6813952434954711E-2</v>
      </c>
      <c r="BS75" s="254">
        <v>8.6813952434954711E-2</v>
      </c>
      <c r="BT75" s="254">
        <v>8.6813952434954711E-2</v>
      </c>
      <c r="BU75" s="254">
        <v>8.411733959689327E-2</v>
      </c>
      <c r="BV75" s="254">
        <v>8.411733959689327E-2</v>
      </c>
      <c r="BW75" s="254">
        <v>8.411733959689327E-2</v>
      </c>
      <c r="BX75" s="254">
        <v>8.411733959689327E-2</v>
      </c>
      <c r="BY75" s="254">
        <v>8.9510873590800344E-2</v>
      </c>
      <c r="BZ75" s="254">
        <v>8.5371653690264671E-2</v>
      </c>
      <c r="CA75" s="254">
        <v>8.411733959689327E-2</v>
      </c>
      <c r="CB75" s="254">
        <v>0.10127106523839169</v>
      </c>
      <c r="CC75" s="254">
        <v>9.1395417891690478E-2</v>
      </c>
      <c r="CD75" s="254">
        <v>8.3261671295257633E-2</v>
      </c>
      <c r="CE75" s="254">
        <v>9.1395417891690478E-2</v>
      </c>
      <c r="CF75" s="254">
        <v>9.1395417891690478E-2</v>
      </c>
      <c r="CG75" s="254">
        <v>8.5112839673895158E-2</v>
      </c>
      <c r="CH75" s="254">
        <v>9.4191417913014774E-2</v>
      </c>
      <c r="CI75" s="254">
        <v>9.3120522965290276E-2</v>
      </c>
      <c r="CJ75" s="254">
        <v>9.4963868953600539E-2</v>
      </c>
      <c r="CK75" s="254">
        <v>9.6065062848881722E-2</v>
      </c>
      <c r="CL75" s="254">
        <v>9.2073615580605672E-2</v>
      </c>
      <c r="CM75" s="254">
        <v>9.1045934219305069E-2</v>
      </c>
      <c r="CN75" s="254">
        <v>9.6596840176457199E-2</v>
      </c>
      <c r="CO75" s="254">
        <v>9.4120603927722257E-2</v>
      </c>
      <c r="CP75" s="254">
        <v>9.0065763266949039E-2</v>
      </c>
      <c r="CQ75" s="254">
        <v>9.0305508356188557E-2</v>
      </c>
      <c r="CR75" s="254">
        <v>8.3934798171448E-2</v>
      </c>
      <c r="CS75" s="254">
        <v>7.7869198274809648E-2</v>
      </c>
      <c r="CT75" s="254">
        <v>8.7022199724264393E-2</v>
      </c>
      <c r="CU75" s="254">
        <v>8.7294825122759878E-2</v>
      </c>
      <c r="CV75" s="254">
        <v>8.1745116350458336E-2</v>
      </c>
      <c r="CW75" s="254">
        <v>8.785048931307271E-2</v>
      </c>
      <c r="CX75" s="254">
        <v>9.1155678188673983E-2</v>
      </c>
      <c r="CY75" s="254">
        <v>8.8255870016251015E-2</v>
      </c>
      <c r="CZ75" s="254">
        <v>8.8255870016251015E-2</v>
      </c>
      <c r="DA75" s="254">
        <v>8.8255870016251015E-2</v>
      </c>
      <c r="DB75" s="254">
        <v>8.9485345365116986E-2</v>
      </c>
      <c r="DC75" s="254">
        <v>9.1243951065451689E-2</v>
      </c>
      <c r="DD75" s="254">
        <v>8.48140391619705E-2</v>
      </c>
      <c r="DE75" s="254">
        <v>9.1116086319605216E-2</v>
      </c>
      <c r="DF75" s="254">
        <v>8.5599601284716886E-2</v>
      </c>
      <c r="DG75" s="254">
        <v>8.4576451108124617E-2</v>
      </c>
      <c r="DH75" s="254">
        <v>9.0724177863792832E-2</v>
      </c>
      <c r="DI75" s="254">
        <v>8.5599601284716886E-2</v>
      </c>
      <c r="DJ75" s="254">
        <v>8.5994864057723275E-2</v>
      </c>
      <c r="DK75" s="254">
        <v>8.8816592716849385E-2</v>
      </c>
      <c r="DL75" s="254">
        <v>9.0806427372900789E-2</v>
      </c>
      <c r="DM75" s="254">
        <v>9.5982603816018308E-2</v>
      </c>
      <c r="DN75" s="254">
        <v>9.0127162886596057E-2</v>
      </c>
      <c r="DO75" s="254">
        <v>8.7045600113693888E-2</v>
      </c>
      <c r="DP75" s="254">
        <v>8.6140761939541344E-2</v>
      </c>
      <c r="DQ75" s="254">
        <v>7.9999999999999849E-2</v>
      </c>
      <c r="DR75" s="254">
        <v>8.3090297135439251E-2</v>
      </c>
      <c r="DS75" s="254">
        <v>8.6739602634677393E-2</v>
      </c>
      <c r="DT75" s="254">
        <v>8.4026998570436051E-2</v>
      </c>
      <c r="DU75" s="254">
        <v>8.0057268703615847E-2</v>
      </c>
      <c r="DV75" s="254">
        <v>8.579655841099032E-2</v>
      </c>
      <c r="DW75" s="254">
        <v>8.579655841099032E-2</v>
      </c>
      <c r="DX75" s="254">
        <v>8.6733264082150097E-2</v>
      </c>
      <c r="DY75" s="254">
        <v>9.4992563119487672E-2</v>
      </c>
      <c r="DZ75" s="254">
        <v>8.8395561148322255E-2</v>
      </c>
      <c r="EA75" s="254">
        <v>8.5470453772078736E-2</v>
      </c>
      <c r="EB75" s="254">
        <v>8.899880658087933E-2</v>
      </c>
      <c r="EC75" s="254">
        <v>9.0457905525428428E-2</v>
      </c>
      <c r="ED75" s="254">
        <v>8.8848352308776635E-2</v>
      </c>
      <c r="EE75" s="254">
        <v>8.6235465602066297E-2</v>
      </c>
      <c r="EF75" s="254">
        <v>8.5668409978041371E-2</v>
      </c>
      <c r="EG75" s="254">
        <v>8.7653906458924125E-2</v>
      </c>
      <c r="EH75" s="254">
        <v>8.9674324497758473E-2</v>
      </c>
      <c r="EI75" s="254">
        <v>8.7653906458924125E-2</v>
      </c>
      <c r="EJ75" s="254">
        <v>8.7653906458924125E-2</v>
      </c>
      <c r="EK75" s="254">
        <v>8.7653906458924125E-2</v>
      </c>
      <c r="EL75" s="254">
        <v>8.7653906458924125E-2</v>
      </c>
      <c r="EM75" s="254">
        <v>8.7653906458924125E-2</v>
      </c>
      <c r="EN75" s="254">
        <v>8.7653906458924125E-2</v>
      </c>
      <c r="EO75" s="254">
        <v>8.4827047754157503E-2</v>
      </c>
      <c r="EP75" s="254">
        <v>8.4827047754157503E-2</v>
      </c>
      <c r="EQ75" s="254">
        <v>8.4827047754157503E-2</v>
      </c>
      <c r="ER75" s="254">
        <v>8.4827047754157503E-2</v>
      </c>
      <c r="ES75" s="254">
        <v>8.4827047754157503E-2</v>
      </c>
      <c r="ET75" s="254">
        <v>8.4827047754157503E-2</v>
      </c>
      <c r="EU75" s="254">
        <v>8.3873414528235601E-2</v>
      </c>
      <c r="EV75" s="254">
        <v>8.4827047754157503E-2</v>
      </c>
      <c r="EW75" s="254">
        <v>8.6717216273160203E-2</v>
      </c>
      <c r="EX75" s="254">
        <v>8.4827047754157503E-2</v>
      </c>
      <c r="EY75" s="254">
        <v>8.5470958240851713E-2</v>
      </c>
      <c r="EZ75" s="254">
        <v>8.7653906458924125E-2</v>
      </c>
      <c r="FA75" s="254">
        <v>8.6011047144934238E-2</v>
      </c>
      <c r="FB75" s="254">
        <v>8.4827047754157503E-2</v>
      </c>
      <c r="FC75" s="254">
        <v>8.7653906458924125E-2</v>
      </c>
      <c r="FD75" s="254">
        <v>8.4827047754157503E-2</v>
      </c>
      <c r="FE75" s="254">
        <v>8.7653906458924125E-2</v>
      </c>
      <c r="FF75" s="254">
        <v>8.7653906458924125E-2</v>
      </c>
      <c r="FG75" s="254">
        <v>8.4827047754157503E-2</v>
      </c>
      <c r="FH75" s="254">
        <v>8.4827047754157503E-2</v>
      </c>
      <c r="FI75" s="254">
        <v>8.1948649984972421E-2</v>
      </c>
      <c r="FJ75" s="254">
        <v>8.854854027520509E-2</v>
      </c>
      <c r="FK75" s="254">
        <v>8.4827047754157503E-2</v>
      </c>
      <c r="FL75" s="254">
        <v>8.4827047754157503E-2</v>
      </c>
      <c r="FM75" s="254">
        <v>7.9999999999999849E-2</v>
      </c>
      <c r="FN75" s="254">
        <v>8.7653906458924125E-2</v>
      </c>
      <c r="FO75" s="254">
        <v>8.4782632371628752E-2</v>
      </c>
      <c r="FP75" s="254">
        <v>8.3443685661755973E-2</v>
      </c>
      <c r="FQ75" s="254">
        <v>8.3443685661755973E-2</v>
      </c>
      <c r="FR75" s="254">
        <v>8.3443685661755973E-2</v>
      </c>
      <c r="FS75" s="254">
        <v>8.1386519562180792E-2</v>
      </c>
      <c r="FT75" s="254">
        <v>8.3443685661755973E-2</v>
      </c>
      <c r="FU75" s="254">
        <v>8.3443685661755973E-2</v>
      </c>
      <c r="FV75" s="254">
        <v>8.3443685661755973E-2</v>
      </c>
      <c r="FW75" s="254">
        <v>8.1386519562180792E-2</v>
      </c>
      <c r="FX75" s="254">
        <v>8.3443685661755973E-2</v>
      </c>
      <c r="FY75" s="254">
        <v>8.2804391112655029E-2</v>
      </c>
      <c r="FZ75" s="254">
        <v>8.1646313330820508E-2</v>
      </c>
      <c r="GA75" s="254">
        <v>7.9999999999999849E-2</v>
      </c>
      <c r="GB75" s="254">
        <v>9.2002009164047438E-2</v>
      </c>
      <c r="GC75" s="254">
        <v>9.1254202946372098E-2</v>
      </c>
      <c r="GD75" s="254">
        <v>9.1254202946372098E-2</v>
      </c>
      <c r="GE75" s="254">
        <v>9.1566867559882414E-2</v>
      </c>
      <c r="GF75" s="254">
        <v>9.1789451702190439E-2</v>
      </c>
      <c r="GG75" s="254">
        <v>8.9510873590800344E-2</v>
      </c>
      <c r="GH75" s="254">
        <v>8.9510873590800344E-2</v>
      </c>
      <c r="GI75" s="254">
        <v>8.9510873590800344E-2</v>
      </c>
      <c r="GJ75" s="254">
        <v>8.9510873590800344E-2</v>
      </c>
      <c r="GK75" s="254">
        <v>8.9510873590800344E-2</v>
      </c>
      <c r="GL75" s="254">
        <v>8.9510873590800344E-2</v>
      </c>
      <c r="GM75" s="254">
        <v>8.9510873590800344E-2</v>
      </c>
      <c r="GN75" s="254">
        <v>8.9510873590800344E-2</v>
      </c>
      <c r="GO75" s="254">
        <v>8.9510873590800344E-2</v>
      </c>
      <c r="GP75" s="254">
        <v>8.9510873590800344E-2</v>
      </c>
      <c r="GQ75" s="254">
        <v>8.9510873590800344E-2</v>
      </c>
      <c r="GR75" s="254">
        <v>8.9510873590800344E-2</v>
      </c>
      <c r="GS75" s="254">
        <v>8.9510873590800344E-2</v>
      </c>
      <c r="GT75" s="254">
        <v>8.9510873590800344E-2</v>
      </c>
      <c r="GU75" s="254">
        <v>8.9510873590800344E-2</v>
      </c>
      <c r="GV75" s="254">
        <v>8.9510873590800344E-2</v>
      </c>
      <c r="GW75" s="254">
        <v>8.9510873590800344E-2</v>
      </c>
      <c r="GX75" s="254">
        <v>8.9510873590800344E-2</v>
      </c>
      <c r="GY75" s="254">
        <v>8.9510873590800344E-2</v>
      </c>
      <c r="GZ75" s="254">
        <v>8.9510873590800344E-2</v>
      </c>
      <c r="HA75" s="254">
        <v>8.9510873590800344E-2</v>
      </c>
      <c r="HB75" s="254">
        <v>8.9510873590800344E-2</v>
      </c>
      <c r="HC75" s="254">
        <v>8.6813952434954711E-2</v>
      </c>
      <c r="HD75" s="254">
        <v>8.6813952434954711E-2</v>
      </c>
      <c r="HE75" s="254">
        <v>8.6813952434954711E-2</v>
      </c>
      <c r="HF75" s="254">
        <v>9.500897647170059E-2</v>
      </c>
      <c r="HG75" s="254">
        <v>8.9510873590800344E-2</v>
      </c>
      <c r="HH75" s="254">
        <v>8.9510873590800344E-2</v>
      </c>
      <c r="HI75" s="254">
        <v>8.411733959689327E-2</v>
      </c>
      <c r="HJ75" s="254">
        <v>8.6813952434954711E-2</v>
      </c>
      <c r="HK75" s="254">
        <v>9.6195110563001229E-2</v>
      </c>
      <c r="HL75" s="254">
        <v>8.829031160397216E-2</v>
      </c>
      <c r="HM75" s="254">
        <v>9.2076822434926653E-2</v>
      </c>
      <c r="HN75" s="254">
        <v>9.2660054996964281E-2</v>
      </c>
      <c r="HO75" s="254">
        <v>9.5955847327477306E-2</v>
      </c>
      <c r="HP75" s="254">
        <v>9.0589195069627593E-2</v>
      </c>
      <c r="HQ75" s="254">
        <v>8.818955539653639E-2</v>
      </c>
      <c r="HR75" s="254">
        <v>7.9999999999999849E-2</v>
      </c>
      <c r="HS75" s="254">
        <v>8.2515409321201272E-2</v>
      </c>
      <c r="HT75" s="254">
        <v>9.9220201421380771E-2</v>
      </c>
      <c r="HU75" s="254">
        <v>9.8452967575543671E-2</v>
      </c>
      <c r="HV75" s="254">
        <v>8.9401464154238219E-2</v>
      </c>
      <c r="HW75" s="254">
        <v>9.416716553514104E-2</v>
      </c>
      <c r="HX75" s="254">
        <v>9.307454359301115E-2</v>
      </c>
      <c r="HY75" s="254">
        <v>8.7218049365112238E-2</v>
      </c>
      <c r="HZ75" s="254">
        <v>9.0706779493476608E-2</v>
      </c>
      <c r="IA75" s="254">
        <v>9.1395417891690478E-2</v>
      </c>
      <c r="IB75" s="254">
        <v>8.7218049365112238E-2</v>
      </c>
      <c r="IC75" s="254">
        <v>8.6157930008558425E-2</v>
      </c>
      <c r="ID75" s="254">
        <v>7.9999999999999849E-2</v>
      </c>
      <c r="IE75" s="254">
        <v>8.810304992685225E-2</v>
      </c>
      <c r="IF75" s="254">
        <v>9.4963868953600539E-2</v>
      </c>
      <c r="IG75" s="254">
        <v>9.4963868953600539E-2</v>
      </c>
      <c r="IH75" s="254">
        <v>9.4963868953600539E-2</v>
      </c>
      <c r="II75" s="254">
        <v>9.2073615580605672E-2</v>
      </c>
      <c r="IJ75" s="254">
        <v>9.2073615580605672E-2</v>
      </c>
      <c r="IK75" s="254">
        <v>9.167021999503544E-2</v>
      </c>
      <c r="IL75" s="254">
        <v>9.0052612778038776E-2</v>
      </c>
      <c r="IM75" s="254">
        <v>9.8275134426705657E-2</v>
      </c>
      <c r="IN75" s="254">
        <v>9.1912018240868143E-2</v>
      </c>
      <c r="IO75" s="254">
        <v>9.5111829381296031E-2</v>
      </c>
      <c r="IP75" s="254">
        <v>8.8341803604293778E-2</v>
      </c>
      <c r="IQ75" s="254">
        <v>8.2669701958356656E-2</v>
      </c>
      <c r="IR75" s="254">
        <v>7.9999999999999849E-2</v>
      </c>
      <c r="IS75" s="254">
        <v>8.48140391619705E-2</v>
      </c>
      <c r="IT75" s="254">
        <v>8.9861544414630012E-2</v>
      </c>
      <c r="IU75" s="254">
        <v>8.4827047754157503E-2</v>
      </c>
      <c r="IV75" s="254">
        <v>8.411733959689327E-2</v>
      </c>
      <c r="IW75" s="254">
        <v>8.3199304209648828E-2</v>
      </c>
      <c r="IX75" s="254">
        <v>9.6181049103043481E-2</v>
      </c>
      <c r="IY75" s="254">
        <v>8.5008032879028139E-2</v>
      </c>
      <c r="IZ75" s="254">
        <v>8.4827047754157503E-2</v>
      </c>
      <c r="JA75" s="254">
        <v>8.1948649984972421E-2</v>
      </c>
      <c r="JB75" s="254">
        <v>8.6115796041634551E-2</v>
      </c>
      <c r="JC75" s="254">
        <v>8.3110918381398946E-2</v>
      </c>
      <c r="JD75" s="254">
        <v>8.7218049365112238E-2</v>
      </c>
      <c r="JE75" s="254">
        <v>9.4120603927722257E-2</v>
      </c>
      <c r="JF75" s="254">
        <v>0.10037770011223546</v>
      </c>
      <c r="JG75" s="254">
        <v>8.23393902484999E-2</v>
      </c>
      <c r="JH75" s="254">
        <v>8.5137668927181887E-2</v>
      </c>
      <c r="JI75" s="254">
        <v>8.5994864057723275E-2</v>
      </c>
      <c r="JJ75" s="254">
        <v>8.1505958311230531E-2</v>
      </c>
      <c r="JK75" s="254">
        <v>8.0057268703615847E-2</v>
      </c>
      <c r="JL75" s="254">
        <v>7.5376568824271128E-2</v>
      </c>
      <c r="JM75" s="254">
        <v>8.3873414528235601E-2</v>
      </c>
      <c r="JN75" s="254">
        <v>8.1948649984972421E-2</v>
      </c>
      <c r="JO75" s="254">
        <v>8.4827047754157503E-2</v>
      </c>
      <c r="JP75" s="254">
        <v>8.4827047754157503E-2</v>
      </c>
      <c r="JQ75" s="254">
        <v>8.4827047754157503E-2</v>
      </c>
      <c r="JR75" s="254">
        <v>8.1948649984972421E-2</v>
      </c>
      <c r="JS75" s="254">
        <v>8.9510873590800344E-2</v>
      </c>
      <c r="JT75" s="254">
        <v>9.0027488697583813E-2</v>
      </c>
      <c r="JU75" s="254">
        <v>9.3077219344787965E-2</v>
      </c>
      <c r="JV75" s="254">
        <v>8.6242124492841743E-2</v>
      </c>
      <c r="JW75" s="254">
        <v>9.2515131111051918E-2</v>
      </c>
      <c r="JX75" s="254">
        <v>8.3199304209648828E-2</v>
      </c>
      <c r="JY75" s="254">
        <v>8.957804896797783E-2</v>
      </c>
      <c r="JZ75" s="254">
        <v>8.9401464154238219E-2</v>
      </c>
      <c r="KA75" s="254">
        <v>8.9401464154238219E-2</v>
      </c>
      <c r="KB75" s="254">
        <v>9.307454359301115E-2</v>
      </c>
      <c r="KC75" s="254">
        <v>8.9906201281905629E-2</v>
      </c>
      <c r="KD75" s="254">
        <v>8.292720395967712E-2</v>
      </c>
      <c r="KE75" s="254">
        <v>9.4191417913014774E-2</v>
      </c>
      <c r="KF75" s="254">
        <v>9.0773093880103239E-2</v>
      </c>
      <c r="KG75" s="254">
        <v>9.0773093880103239E-2</v>
      </c>
    </row>
    <row r="76" spans="17:293" x14ac:dyDescent="0.35">
      <c r="Q76" s="255">
        <v>0.111</v>
      </c>
      <c r="R76" s="251">
        <f t="shared" si="20"/>
        <v>8.7781789160203225E-2</v>
      </c>
      <c r="S76" s="198"/>
      <c r="T76" s="251">
        <v>8.7872569107398657E-2</v>
      </c>
      <c r="V76" s="251">
        <f t="shared" si="21"/>
        <v>-9.0779947195432364E-5</v>
      </c>
      <c r="Z76" s="253">
        <v>0.111</v>
      </c>
      <c r="AA76" s="254">
        <v>8.5920892173122043E-2</v>
      </c>
      <c r="AB76" s="254">
        <v>8.1794013623937678E-2</v>
      </c>
      <c r="AC76" s="254">
        <v>9.1274293557869868E-2</v>
      </c>
      <c r="AD76" s="254">
        <v>9.0508306126238169E-2</v>
      </c>
      <c r="AE76" s="254">
        <v>9.1399451865892489E-2</v>
      </c>
      <c r="AF76" s="254">
        <v>9.101499419133563E-2</v>
      </c>
      <c r="AG76" s="254">
        <v>8.8566972200116778E-2</v>
      </c>
      <c r="AH76" s="254">
        <v>8.2535037796223287E-2</v>
      </c>
      <c r="AI76" s="254">
        <v>7.9999999999998961E-2</v>
      </c>
      <c r="AJ76" s="254">
        <v>8.1433447845958407E-2</v>
      </c>
      <c r="AK76" s="254">
        <v>8.6628828264565305E-2</v>
      </c>
      <c r="AL76" s="254">
        <v>8.6628828264565305E-2</v>
      </c>
      <c r="AM76" s="254">
        <v>7.8399106642325522E-2</v>
      </c>
      <c r="AN76" s="254">
        <v>7.7754650223106125E-2</v>
      </c>
      <c r="AO76" s="254">
        <v>9.0901711564559395E-2</v>
      </c>
      <c r="AP76" s="254">
        <v>8.5351375717328981E-2</v>
      </c>
      <c r="AQ76" s="254">
        <v>7.9999999999999849E-2</v>
      </c>
      <c r="AR76" s="254">
        <v>7.9999999999999849E-2</v>
      </c>
      <c r="AS76" s="254">
        <v>8.5351375717328981E-2</v>
      </c>
      <c r="AT76" s="254">
        <v>8.429557320163239E-2</v>
      </c>
      <c r="AU76" s="254">
        <v>8.2162486182252747E-2</v>
      </c>
      <c r="AV76" s="254">
        <v>8.5351375717328981E-2</v>
      </c>
      <c r="AW76" s="254">
        <v>8.5351375717328981E-2</v>
      </c>
      <c r="AX76" s="254">
        <v>8.8477115909539439E-2</v>
      </c>
      <c r="AY76" s="254">
        <v>8.5351375717328981E-2</v>
      </c>
      <c r="AZ76" s="254">
        <v>8.9486164776926724E-2</v>
      </c>
      <c r="BA76" s="254">
        <v>8.429557320163239E-2</v>
      </c>
      <c r="BB76" s="254">
        <v>7.9999999999999849E-2</v>
      </c>
      <c r="BC76" s="254">
        <v>8.3966224922071175E-2</v>
      </c>
      <c r="BD76" s="254">
        <v>8.3415492004832448E-2</v>
      </c>
      <c r="BE76" s="254">
        <v>8.1042238251269882E-2</v>
      </c>
      <c r="BF76" s="254">
        <v>8.4128330964164499E-2</v>
      </c>
      <c r="BG76" s="254">
        <v>9.281707898684588E-2</v>
      </c>
      <c r="BH76" s="254">
        <v>9.1631058439294089E-2</v>
      </c>
      <c r="BI76" s="254">
        <v>9.026384297483192E-2</v>
      </c>
      <c r="BJ76" s="254">
        <v>9.026384297483192E-2</v>
      </c>
      <c r="BK76" s="254">
        <v>9.0211109334717099E-2</v>
      </c>
      <c r="BL76" s="254">
        <v>9.026384297483192E-2</v>
      </c>
      <c r="BM76" s="254">
        <v>9.010558964876636E-2</v>
      </c>
      <c r="BN76" s="254">
        <v>9.0211109334717099E-2</v>
      </c>
      <c r="BO76" s="254">
        <v>9.0421939242688376E-2</v>
      </c>
      <c r="BP76" s="254">
        <v>9.026384297483192E-2</v>
      </c>
      <c r="BQ76" s="254">
        <v>8.7835350866571904E-2</v>
      </c>
      <c r="BR76" s="254">
        <v>8.7835350866571904E-2</v>
      </c>
      <c r="BS76" s="254">
        <v>8.7835350866571904E-2</v>
      </c>
      <c r="BT76" s="254">
        <v>8.7835350866571904E-2</v>
      </c>
      <c r="BU76" s="254">
        <v>8.5143820042473228E-2</v>
      </c>
      <c r="BV76" s="254">
        <v>8.5143820042473228E-2</v>
      </c>
      <c r="BW76" s="254">
        <v>8.5143820042473228E-2</v>
      </c>
      <c r="BX76" s="254">
        <v>8.5143820042473228E-2</v>
      </c>
      <c r="BY76" s="254">
        <v>9.0527249676329857E-2</v>
      </c>
      <c r="BZ76" s="254">
        <v>8.6394542651500705E-2</v>
      </c>
      <c r="CA76" s="254">
        <v>8.5143820042473228E-2</v>
      </c>
      <c r="CB76" s="254">
        <v>0.10223323279538921</v>
      </c>
      <c r="CC76" s="254">
        <v>9.2224018955903153E-2</v>
      </c>
      <c r="CD76" s="254">
        <v>8.4192087577645847E-2</v>
      </c>
      <c r="CE76" s="254">
        <v>9.2224018955903153E-2</v>
      </c>
      <c r="CF76" s="254">
        <v>9.2224018955903153E-2</v>
      </c>
      <c r="CG76" s="254">
        <v>8.5642490166004892E-2</v>
      </c>
      <c r="CH76" s="254">
        <v>9.4711139966060731E-2</v>
      </c>
      <c r="CI76" s="254">
        <v>9.3638302834585074E-2</v>
      </c>
      <c r="CJ76" s="254">
        <v>9.5781985130528824E-2</v>
      </c>
      <c r="CK76" s="254">
        <v>9.6782845716259835E-2</v>
      </c>
      <c r="CL76" s="254">
        <v>9.2589740127413611E-2</v>
      </c>
      <c r="CM76" s="254">
        <v>9.1560635305663718E-2</v>
      </c>
      <c r="CN76" s="254">
        <v>9.7610486851571254E-2</v>
      </c>
      <c r="CO76" s="254">
        <v>9.5138071278350056E-2</v>
      </c>
      <c r="CP76" s="254">
        <v>9.1090798659736905E-2</v>
      </c>
      <c r="CQ76" s="254">
        <v>9.0815997626322531E-2</v>
      </c>
      <c r="CR76" s="254">
        <v>8.476694464528256E-2</v>
      </c>
      <c r="CS76" s="254">
        <v>7.8755331660945282E-2</v>
      </c>
      <c r="CT76" s="254">
        <v>8.7855615603045001E-2</v>
      </c>
      <c r="CU76" s="254">
        <v>8.8034586149530858E-2</v>
      </c>
      <c r="CV76" s="254">
        <v>8.2661441735734087E-2</v>
      </c>
      <c r="CW76" s="254">
        <v>8.8660455126464255E-2</v>
      </c>
      <c r="CX76" s="254">
        <v>9.2027929526085073E-2</v>
      </c>
      <c r="CY76" s="254">
        <v>8.9079663554286315E-2</v>
      </c>
      <c r="CZ76" s="254">
        <v>8.9079663554286315E-2</v>
      </c>
      <c r="DA76" s="254">
        <v>8.9079663554286315E-2</v>
      </c>
      <c r="DB76" s="254">
        <v>9.031069781556722E-2</v>
      </c>
      <c r="DC76" s="254">
        <v>9.2068305269323858E-2</v>
      </c>
      <c r="DD76" s="254">
        <v>8.523970793451352E-2</v>
      </c>
      <c r="DE76" s="254">
        <v>9.1940217360399812E-2</v>
      </c>
      <c r="DF76" s="254">
        <v>8.6126228931394655E-2</v>
      </c>
      <c r="DG76" s="254">
        <v>8.5102112986569667E-2</v>
      </c>
      <c r="DH76" s="254">
        <v>9.1598617184637909E-2</v>
      </c>
      <c r="DI76" s="254">
        <v>8.6126228931394655E-2</v>
      </c>
      <c r="DJ76" s="254">
        <v>8.6522780788439002E-2</v>
      </c>
      <c r="DK76" s="254">
        <v>8.9337771784877784E-2</v>
      </c>
      <c r="DL76" s="254">
        <v>9.1620900585100085E-2</v>
      </c>
      <c r="DM76" s="254">
        <v>9.6798980890026698E-2</v>
      </c>
      <c r="DN76" s="254">
        <v>9.06364751035178E-2</v>
      </c>
      <c r="DO76" s="254">
        <v>8.8070667294950944E-2</v>
      </c>
      <c r="DP76" s="254">
        <v>8.6963230704040884E-2</v>
      </c>
      <c r="DQ76" s="254">
        <v>7.9999999999999849E-2</v>
      </c>
      <c r="DR76" s="254">
        <v>8.4114552590321523E-2</v>
      </c>
      <c r="DS76" s="254">
        <v>8.7579228086604344E-2</v>
      </c>
      <c r="DT76" s="254">
        <v>8.4868198396724992E-2</v>
      </c>
      <c r="DU76" s="254">
        <v>8.0596699770139502E-2</v>
      </c>
      <c r="DV76" s="254">
        <v>8.6628828264565305E-2</v>
      </c>
      <c r="DW76" s="254">
        <v>8.6628828264565305E-2</v>
      </c>
      <c r="DX76" s="254">
        <v>8.7612354827817818E-2</v>
      </c>
      <c r="DY76" s="254">
        <v>9.589802439182793E-2</v>
      </c>
      <c r="DZ76" s="254">
        <v>8.9024290100708781E-2</v>
      </c>
      <c r="EA76" s="254">
        <v>8.5889992817251848E-2</v>
      </c>
      <c r="EB76" s="254">
        <v>8.9774764484118919E-2</v>
      </c>
      <c r="EC76" s="254">
        <v>9.1328106307339452E-2</v>
      </c>
      <c r="ED76" s="254">
        <v>8.9672219374000273E-2</v>
      </c>
      <c r="EE76" s="254">
        <v>8.676186287947818E-2</v>
      </c>
      <c r="EF76" s="254">
        <v>8.6193934464594335E-2</v>
      </c>
      <c r="EG76" s="254">
        <v>8.8477115909539439E-2</v>
      </c>
      <c r="EH76" s="254">
        <v>9.0494275675788938E-2</v>
      </c>
      <c r="EI76" s="254">
        <v>8.8477115909539439E-2</v>
      </c>
      <c r="EJ76" s="254">
        <v>8.8477115909539439E-2</v>
      </c>
      <c r="EK76" s="254">
        <v>8.8477115909539439E-2</v>
      </c>
      <c r="EL76" s="254">
        <v>8.8477115909539439E-2</v>
      </c>
      <c r="EM76" s="254">
        <v>8.8477115909539439E-2</v>
      </c>
      <c r="EN76" s="254">
        <v>8.8477115909539439E-2</v>
      </c>
      <c r="EO76" s="254">
        <v>8.5351375717328981E-2</v>
      </c>
      <c r="EP76" s="254">
        <v>8.5351375717328981E-2</v>
      </c>
      <c r="EQ76" s="254">
        <v>8.5351375717328981E-2</v>
      </c>
      <c r="ER76" s="254">
        <v>8.5351375717328981E-2</v>
      </c>
      <c r="ES76" s="254">
        <v>8.5351375717328981E-2</v>
      </c>
      <c r="ET76" s="254">
        <v>8.5351375717328981E-2</v>
      </c>
      <c r="EU76" s="254">
        <v>8.429557320163239E-2</v>
      </c>
      <c r="EV76" s="254">
        <v>8.5351375717328981E-2</v>
      </c>
      <c r="EW76" s="254">
        <v>8.7442042253827346E-2</v>
      </c>
      <c r="EX76" s="254">
        <v>8.5351375717328981E-2</v>
      </c>
      <c r="EY76" s="254">
        <v>8.5995481114954142E-2</v>
      </c>
      <c r="EZ76" s="254">
        <v>8.8477115909539439E-2</v>
      </c>
      <c r="FA76" s="254">
        <v>8.66612767057795E-2</v>
      </c>
      <c r="FB76" s="254">
        <v>8.5351375717328981E-2</v>
      </c>
      <c r="FC76" s="254">
        <v>8.8477115909539439E-2</v>
      </c>
      <c r="FD76" s="254">
        <v>8.5351375717328981E-2</v>
      </c>
      <c r="FE76" s="254">
        <v>8.8477115909539439E-2</v>
      </c>
      <c r="FF76" s="254">
        <v>8.8477115909539439E-2</v>
      </c>
      <c r="FG76" s="254">
        <v>8.5351375717328981E-2</v>
      </c>
      <c r="FH76" s="254">
        <v>8.5351375717328981E-2</v>
      </c>
      <c r="FI76" s="254">
        <v>8.2162486182252747E-2</v>
      </c>
      <c r="FJ76" s="254">
        <v>8.9419663754892742E-2</v>
      </c>
      <c r="FK76" s="254">
        <v>8.5351375717328981E-2</v>
      </c>
      <c r="FL76" s="254">
        <v>8.5351375717328981E-2</v>
      </c>
      <c r="FM76" s="254">
        <v>7.9999999999999849E-2</v>
      </c>
      <c r="FN76" s="254">
        <v>8.8477115909539439E-2</v>
      </c>
      <c r="FO76" s="254">
        <v>8.5407201446643377E-2</v>
      </c>
      <c r="FP76" s="254">
        <v>8.3966224922071175E-2</v>
      </c>
      <c r="FQ76" s="254">
        <v>8.3966224922071175E-2</v>
      </c>
      <c r="FR76" s="254">
        <v>8.3966224922071175E-2</v>
      </c>
      <c r="FS76" s="254">
        <v>8.1598500042460387E-2</v>
      </c>
      <c r="FT76" s="254">
        <v>8.3966224922071175E-2</v>
      </c>
      <c r="FU76" s="254">
        <v>8.3966224922071175E-2</v>
      </c>
      <c r="FV76" s="254">
        <v>8.3966224922071175E-2</v>
      </c>
      <c r="FW76" s="254">
        <v>8.1598500042460387E-2</v>
      </c>
      <c r="FX76" s="254">
        <v>8.3966224922071175E-2</v>
      </c>
      <c r="FY76" s="254">
        <v>8.3326721296035133E-2</v>
      </c>
      <c r="FZ76" s="254">
        <v>8.1858897590381341E-2</v>
      </c>
      <c r="GA76" s="254">
        <v>7.9999999999999849E-2</v>
      </c>
      <c r="GB76" s="254">
        <v>9.281707898684588E-2</v>
      </c>
      <c r="GC76" s="254">
        <v>9.1766509356068893E-2</v>
      </c>
      <c r="GD76" s="254">
        <v>9.1766509356068893E-2</v>
      </c>
      <c r="GE76" s="254">
        <v>9.2278825807046605E-2</v>
      </c>
      <c r="GF76" s="254">
        <v>9.2601724167714838E-2</v>
      </c>
      <c r="GG76" s="254">
        <v>9.0421939242688376E-2</v>
      </c>
      <c r="GH76" s="254">
        <v>9.0421939242688376E-2</v>
      </c>
      <c r="GI76" s="254">
        <v>9.026384297483192E-2</v>
      </c>
      <c r="GJ76" s="254">
        <v>9.026384297483192E-2</v>
      </c>
      <c r="GK76" s="254">
        <v>9.026384297483192E-2</v>
      </c>
      <c r="GL76" s="254">
        <v>9.010558964876636E-2</v>
      </c>
      <c r="GM76" s="254">
        <v>9.026384297483192E-2</v>
      </c>
      <c r="GN76" s="254">
        <v>9.026384297483192E-2</v>
      </c>
      <c r="GO76" s="254">
        <v>9.026384297483192E-2</v>
      </c>
      <c r="GP76" s="254">
        <v>9.026384297483192E-2</v>
      </c>
      <c r="GQ76" s="254">
        <v>9.026384297483192E-2</v>
      </c>
      <c r="GR76" s="254">
        <v>9.026384297483192E-2</v>
      </c>
      <c r="GS76" s="254">
        <v>9.026384297483192E-2</v>
      </c>
      <c r="GT76" s="254">
        <v>9.0421939242688376E-2</v>
      </c>
      <c r="GU76" s="254">
        <v>9.026384297483192E-2</v>
      </c>
      <c r="GV76" s="254">
        <v>9.026384297483192E-2</v>
      </c>
      <c r="GW76" s="254">
        <v>9.026384297483192E-2</v>
      </c>
      <c r="GX76" s="254">
        <v>9.026384297483192E-2</v>
      </c>
      <c r="GY76" s="254">
        <v>9.0421939242688376E-2</v>
      </c>
      <c r="GZ76" s="254">
        <v>9.026384297483192E-2</v>
      </c>
      <c r="HA76" s="254">
        <v>9.0421939242688376E-2</v>
      </c>
      <c r="HB76" s="254">
        <v>9.0421939242688376E-2</v>
      </c>
      <c r="HC76" s="254">
        <v>8.7835350866571904E-2</v>
      </c>
      <c r="HD76" s="254">
        <v>8.7835350866571904E-2</v>
      </c>
      <c r="HE76" s="254">
        <v>8.7835350866571904E-2</v>
      </c>
      <c r="HF76" s="254">
        <v>9.6017227295075447E-2</v>
      </c>
      <c r="HG76" s="254">
        <v>9.0527249676329857E-2</v>
      </c>
      <c r="HH76" s="254">
        <v>9.0527249676329857E-2</v>
      </c>
      <c r="HI76" s="254">
        <v>8.5143820042473228E-2</v>
      </c>
      <c r="HJ76" s="254">
        <v>8.7835350866571904E-2</v>
      </c>
      <c r="HK76" s="254">
        <v>9.706670811824436E-2</v>
      </c>
      <c r="HL76" s="254">
        <v>8.8821844677247741E-2</v>
      </c>
      <c r="HM76" s="254">
        <v>9.2590695319158201E-2</v>
      </c>
      <c r="HN76" s="254">
        <v>9.3475502439845259E-2</v>
      </c>
      <c r="HO76" s="254">
        <v>9.6778407502717601E-2</v>
      </c>
      <c r="HP76" s="254">
        <v>9.141301494964682E-2</v>
      </c>
      <c r="HQ76" s="254">
        <v>8.9014042638009494E-2</v>
      </c>
      <c r="HR76" s="254">
        <v>7.9999999999999849E-2</v>
      </c>
      <c r="HS76" s="254">
        <v>8.3062343761625579E-2</v>
      </c>
      <c r="HT76" s="254">
        <v>0.10013843742958484</v>
      </c>
      <c r="HU76" s="254">
        <v>9.9371781106968538E-2</v>
      </c>
      <c r="HV76" s="254">
        <v>8.9936228340528501E-2</v>
      </c>
      <c r="HW76" s="254">
        <v>9.5018185188593396E-2</v>
      </c>
      <c r="HX76" s="254">
        <v>9.3902518216988806E-2</v>
      </c>
      <c r="HY76" s="254">
        <v>8.7750367116010253E-2</v>
      </c>
      <c r="HZ76" s="254">
        <v>9.1487109885168172E-2</v>
      </c>
      <c r="IA76" s="254">
        <v>9.2224018955903153E-2</v>
      </c>
      <c r="IB76" s="254">
        <v>8.7750367116010253E-2</v>
      </c>
      <c r="IC76" s="254">
        <v>8.668882834853342E-2</v>
      </c>
      <c r="ID76" s="254">
        <v>7.9999999999999849E-2</v>
      </c>
      <c r="IE76" s="254">
        <v>8.8933796626657013E-2</v>
      </c>
      <c r="IF76" s="254">
        <v>9.5781985130528824E-2</v>
      </c>
      <c r="IG76" s="254">
        <v>9.5781985130528824E-2</v>
      </c>
      <c r="IH76" s="254">
        <v>9.5781985130528824E-2</v>
      </c>
      <c r="II76" s="254">
        <v>9.2589740127413611E-2</v>
      </c>
      <c r="IJ76" s="254">
        <v>9.2589740127413611E-2</v>
      </c>
      <c r="IK76" s="254">
        <v>9.2489740320730762E-2</v>
      </c>
      <c r="IL76" s="254">
        <v>9.0873233678552268E-2</v>
      </c>
      <c r="IM76" s="254">
        <v>9.9286614588172339E-2</v>
      </c>
      <c r="IN76" s="254">
        <v>9.2908325069305464E-2</v>
      </c>
      <c r="IO76" s="254">
        <v>9.6107927048232566E-2</v>
      </c>
      <c r="IP76" s="254">
        <v>8.933912196626026E-2</v>
      </c>
      <c r="IQ76" s="254">
        <v>8.3573167974100526E-2</v>
      </c>
      <c r="IR76" s="254">
        <v>7.9999999999999849E-2</v>
      </c>
      <c r="IS76" s="254">
        <v>8.523970793451352E-2</v>
      </c>
      <c r="IT76" s="254">
        <v>9.0683784613928564E-2</v>
      </c>
      <c r="IU76" s="254">
        <v>8.5351375717328981E-2</v>
      </c>
      <c r="IV76" s="254">
        <v>8.5143820042473228E-2</v>
      </c>
      <c r="IW76" s="254">
        <v>8.4119575735987828E-2</v>
      </c>
      <c r="IX76" s="254">
        <v>9.7195287681721476E-2</v>
      </c>
      <c r="IY76" s="254">
        <v>8.543260847943035E-2</v>
      </c>
      <c r="IZ76" s="254">
        <v>8.5351375717328981E-2</v>
      </c>
      <c r="JA76" s="254">
        <v>8.2162486182252747E-2</v>
      </c>
      <c r="JB76" s="254">
        <v>8.6640508492128454E-2</v>
      </c>
      <c r="JC76" s="254">
        <v>8.4030763682110043E-2</v>
      </c>
      <c r="JD76" s="254">
        <v>8.7750367116010253E-2</v>
      </c>
      <c r="JE76" s="254">
        <v>9.5138071278350056E-2</v>
      </c>
      <c r="JF76" s="254">
        <v>0.10138647778140686</v>
      </c>
      <c r="JG76" s="254">
        <v>8.3240738528296054E-2</v>
      </c>
      <c r="JH76" s="254">
        <v>8.5564663257581941E-2</v>
      </c>
      <c r="JI76" s="254">
        <v>8.6522780788439002E-2</v>
      </c>
      <c r="JJ76" s="254">
        <v>8.2413731473094609E-2</v>
      </c>
      <c r="JK76" s="254">
        <v>8.0596699770139502E-2</v>
      </c>
      <c r="JL76" s="254">
        <v>7.6252590364785267E-2</v>
      </c>
      <c r="JM76" s="254">
        <v>8.429557320163239E-2</v>
      </c>
      <c r="JN76" s="254">
        <v>8.2162486182252747E-2</v>
      </c>
      <c r="JO76" s="254">
        <v>8.5351375717328981E-2</v>
      </c>
      <c r="JP76" s="254">
        <v>8.5351375717328981E-2</v>
      </c>
      <c r="JQ76" s="254">
        <v>8.5351375717328981E-2</v>
      </c>
      <c r="JR76" s="254">
        <v>8.2162486182252747E-2</v>
      </c>
      <c r="JS76" s="254">
        <v>9.026384297483192E-2</v>
      </c>
      <c r="JT76" s="254">
        <v>9.0921302156255379E-2</v>
      </c>
      <c r="JU76" s="254">
        <v>9.3963781124844159E-2</v>
      </c>
      <c r="JV76" s="254">
        <v>8.704318463665639E-2</v>
      </c>
      <c r="JW76" s="254">
        <v>9.3396953467656862E-2</v>
      </c>
      <c r="JX76" s="254">
        <v>8.4119575735987828E-2</v>
      </c>
      <c r="JY76" s="254">
        <v>9.0415252878290664E-2</v>
      </c>
      <c r="JZ76" s="254">
        <v>8.9936228340528501E-2</v>
      </c>
      <c r="KA76" s="254">
        <v>8.9936228340528501E-2</v>
      </c>
      <c r="KB76" s="254">
        <v>9.3902518216988806E-2</v>
      </c>
      <c r="KC76" s="254">
        <v>9.0540216751998637E-2</v>
      </c>
      <c r="KD76" s="254">
        <v>8.314629047971378E-2</v>
      </c>
      <c r="KE76" s="254">
        <v>9.4711139966060731E-2</v>
      </c>
      <c r="KF76" s="254">
        <v>9.1765150465139333E-2</v>
      </c>
      <c r="KG76" s="254">
        <v>9.1765150465139333E-2</v>
      </c>
    </row>
    <row r="77" spans="17:293" x14ac:dyDescent="0.35">
      <c r="Q77" s="255">
        <v>0.112</v>
      </c>
      <c r="R77" s="251">
        <f t="shared" si="20"/>
        <v>8.8443790519242838E-2</v>
      </c>
      <c r="S77" s="198"/>
      <c r="T77" s="251">
        <v>8.8573087275738524E-2</v>
      </c>
      <c r="V77" s="251">
        <f t="shared" si="21"/>
        <v>-1.292967564956865E-4</v>
      </c>
      <c r="Z77" s="253">
        <v>0.112</v>
      </c>
      <c r="AA77" s="254">
        <v>8.6449111613432494E-2</v>
      </c>
      <c r="AB77" s="254">
        <v>8.2710724113026268E-2</v>
      </c>
      <c r="AC77" s="254">
        <v>9.2091370852223742E-2</v>
      </c>
      <c r="AD77" s="254">
        <v>9.0765368208060027E-2</v>
      </c>
      <c r="AE77" s="254">
        <v>9.1912807819845899E-2</v>
      </c>
      <c r="AF77" s="254">
        <v>9.1527071316989339E-2</v>
      </c>
      <c r="AG77" s="254">
        <v>8.9587897159838725E-2</v>
      </c>
      <c r="AH77" s="254">
        <v>8.2750987757616024E-2</v>
      </c>
      <c r="AI77" s="254">
        <v>7.9999999999999849E-2</v>
      </c>
      <c r="AJ77" s="254">
        <v>8.2462667690331726E-2</v>
      </c>
      <c r="AK77" s="254">
        <v>8.7461924250464174E-2</v>
      </c>
      <c r="AL77" s="254">
        <v>8.7461924250464174E-2</v>
      </c>
      <c r="AM77" s="254">
        <v>7.9270508165008247E-2</v>
      </c>
      <c r="AN77" s="254">
        <v>7.8293465991785105E-2</v>
      </c>
      <c r="AO77" s="254">
        <v>9.1727690188724953E-2</v>
      </c>
      <c r="AP77" s="254">
        <v>8.5877296492235855E-2</v>
      </c>
      <c r="AQ77" s="254">
        <v>7.9999999999998961E-2</v>
      </c>
      <c r="AR77" s="254">
        <v>7.9999999999998961E-2</v>
      </c>
      <c r="AS77" s="254">
        <v>8.5877296492235855E-2</v>
      </c>
      <c r="AT77" s="254">
        <v>8.4719293024745124E-2</v>
      </c>
      <c r="AU77" s="254">
        <v>8.2377403308284469E-2</v>
      </c>
      <c r="AV77" s="254">
        <v>8.5877296492235855E-2</v>
      </c>
      <c r="AW77" s="254">
        <v>8.5877296492235855E-2</v>
      </c>
      <c r="AX77" s="254">
        <v>8.9301252553258159E-2</v>
      </c>
      <c r="AY77" s="254">
        <v>8.5877296492235855E-2</v>
      </c>
      <c r="AZ77" s="254">
        <v>9.0308671951085051E-2</v>
      </c>
      <c r="BA77" s="254">
        <v>8.4719293024745124E-2</v>
      </c>
      <c r="BB77" s="254">
        <v>7.9999999999999849E-2</v>
      </c>
      <c r="BC77" s="254">
        <v>8.4490358349150085E-2</v>
      </c>
      <c r="BD77" s="254">
        <v>8.3938911404576988E-2</v>
      </c>
      <c r="BE77" s="254">
        <v>8.1253452734174392E-2</v>
      </c>
      <c r="BF77" s="254">
        <v>8.4955203676189139E-2</v>
      </c>
      <c r="BG77" s="254">
        <v>9.3633106273946387E-2</v>
      </c>
      <c r="BH77" s="254">
        <v>9.2142926976562789E-2</v>
      </c>
      <c r="BI77" s="254">
        <v>9.0773635287936916E-2</v>
      </c>
      <c r="BJ77" s="254">
        <v>9.0773635287936916E-2</v>
      </c>
      <c r="BK77" s="254">
        <v>9.061920874745355E-2</v>
      </c>
      <c r="BL77" s="254">
        <v>9.0773635287936916E-2</v>
      </c>
      <c r="BM77" s="254">
        <v>9.0309905560995274E-2</v>
      </c>
      <c r="BN77" s="254">
        <v>9.061920874745355E-2</v>
      </c>
      <c r="BO77" s="254">
        <v>9.1236018691162268E-2</v>
      </c>
      <c r="BP77" s="254">
        <v>9.0773635287936916E-2</v>
      </c>
      <c r="BQ77" s="254">
        <v>8.8856631030341582E-2</v>
      </c>
      <c r="BR77" s="254">
        <v>8.8856631030341582E-2</v>
      </c>
      <c r="BS77" s="254">
        <v>8.8856631030341582E-2</v>
      </c>
      <c r="BT77" s="254">
        <v>8.8856631030341582E-2</v>
      </c>
      <c r="BU77" s="254">
        <v>8.6170158598356306E-2</v>
      </c>
      <c r="BV77" s="254">
        <v>8.6170158598356306E-2</v>
      </c>
      <c r="BW77" s="254">
        <v>8.6170158598356306E-2</v>
      </c>
      <c r="BX77" s="254">
        <v>8.6170158598356306E-2</v>
      </c>
      <c r="BY77" s="254">
        <v>9.1543530748774415E-2</v>
      </c>
      <c r="BZ77" s="254">
        <v>8.7417303269070601E-2</v>
      </c>
      <c r="CA77" s="254">
        <v>8.6170158598356306E-2</v>
      </c>
      <c r="CB77" s="254">
        <v>0.10319561624799101</v>
      </c>
      <c r="CC77" s="254">
        <v>9.3053546883590021E-2</v>
      </c>
      <c r="CD77" s="254">
        <v>8.5122981135407949E-2</v>
      </c>
      <c r="CE77" s="254">
        <v>9.3053546883590021E-2</v>
      </c>
      <c r="CF77" s="254">
        <v>9.3053546883590021E-2</v>
      </c>
      <c r="CG77" s="254">
        <v>8.6173751430928425E-2</v>
      </c>
      <c r="CH77" s="254">
        <v>9.5232450205254837E-2</v>
      </c>
      <c r="CI77" s="254">
        <v>9.4157671293763512E-2</v>
      </c>
      <c r="CJ77" s="254">
        <v>9.6601056957690945E-2</v>
      </c>
      <c r="CK77" s="254">
        <v>9.7501911037863209E-2</v>
      </c>
      <c r="CL77" s="254">
        <v>9.3107453989187627E-2</v>
      </c>
      <c r="CM77" s="254">
        <v>9.207692678544821E-2</v>
      </c>
      <c r="CN77" s="254">
        <v>9.862407425802977E-2</v>
      </c>
      <c r="CO77" s="254">
        <v>9.6155464460254469E-2</v>
      </c>
      <c r="CP77" s="254">
        <v>9.2115729142253411E-2</v>
      </c>
      <c r="CQ77" s="254">
        <v>9.132806650644687E-2</v>
      </c>
      <c r="CR77" s="254">
        <v>8.5599690416782392E-2</v>
      </c>
      <c r="CS77" s="254">
        <v>7.964197720785049E-2</v>
      </c>
      <c r="CT77" s="254">
        <v>8.8689858726786142E-2</v>
      </c>
      <c r="CU77" s="254">
        <v>8.8775495760497591E-2</v>
      </c>
      <c r="CV77" s="254">
        <v>8.3578094207460207E-2</v>
      </c>
      <c r="CW77" s="254">
        <v>8.9471369863340477E-2</v>
      </c>
      <c r="CX77" s="254">
        <v>9.290089801291268E-2</v>
      </c>
      <c r="CY77" s="254">
        <v>8.9904384525706371E-2</v>
      </c>
      <c r="CZ77" s="254">
        <v>8.9904384525706371E-2</v>
      </c>
      <c r="DA77" s="254">
        <v>8.9904384525706371E-2</v>
      </c>
      <c r="DB77" s="254">
        <v>9.1136977935264651E-2</v>
      </c>
      <c r="DC77" s="254">
        <v>9.2893585336626394E-2</v>
      </c>
      <c r="DD77" s="254">
        <v>8.5666948265943343E-2</v>
      </c>
      <c r="DE77" s="254">
        <v>9.2765274329348557E-2</v>
      </c>
      <c r="DF77" s="254">
        <v>8.665445337441402E-2</v>
      </c>
      <c r="DG77" s="254">
        <v>8.562937414923133E-2</v>
      </c>
      <c r="DH77" s="254">
        <v>9.2473771369328217E-2</v>
      </c>
      <c r="DI77" s="254">
        <v>8.665445337441402E-2</v>
      </c>
      <c r="DJ77" s="254">
        <v>8.7052296657840644E-2</v>
      </c>
      <c r="DK77" s="254">
        <v>8.9860543716517416E-2</v>
      </c>
      <c r="DL77" s="254">
        <v>9.2436333411074711E-2</v>
      </c>
      <c r="DM77" s="254">
        <v>9.7616310761042824E-2</v>
      </c>
      <c r="DN77" s="254">
        <v>9.1147363171189433E-2</v>
      </c>
      <c r="DO77" s="254">
        <v>8.9095612765497378E-2</v>
      </c>
      <c r="DP77" s="254">
        <v>8.7786626497583287E-2</v>
      </c>
      <c r="DQ77" s="254">
        <v>7.9999999999999849E-2</v>
      </c>
      <c r="DR77" s="254">
        <v>8.5138663431493677E-2</v>
      </c>
      <c r="DS77" s="254">
        <v>8.8419651137631394E-2</v>
      </c>
      <c r="DT77" s="254">
        <v>8.5710194359240655E-2</v>
      </c>
      <c r="DU77" s="254">
        <v>8.1137618735754646E-2</v>
      </c>
      <c r="DV77" s="254">
        <v>8.7461924250464174E-2</v>
      </c>
      <c r="DW77" s="254">
        <v>8.7461924250464174E-2</v>
      </c>
      <c r="DX77" s="254">
        <v>8.8492073831852647E-2</v>
      </c>
      <c r="DY77" s="254">
        <v>9.6803748163395875E-2</v>
      </c>
      <c r="DZ77" s="254">
        <v>8.9654509489510925E-2</v>
      </c>
      <c r="EA77" s="254">
        <v>8.6623988685470277E-2</v>
      </c>
      <c r="EB77" s="254">
        <v>9.0551833582797281E-2</v>
      </c>
      <c r="EC77" s="254">
        <v>9.2199022203177883E-2</v>
      </c>
      <c r="ED77" s="254">
        <v>9.0497013032224904E-2</v>
      </c>
      <c r="EE77" s="254">
        <v>8.7289852356567277E-2</v>
      </c>
      <c r="EF77" s="254">
        <v>8.6721051282377948E-2</v>
      </c>
      <c r="EG77" s="254">
        <v>8.9301252553258159E-2</v>
      </c>
      <c r="EH77" s="254">
        <v>9.1315152973127311E-2</v>
      </c>
      <c r="EI77" s="254">
        <v>8.9301252553258159E-2</v>
      </c>
      <c r="EJ77" s="254">
        <v>8.9301252553258159E-2</v>
      </c>
      <c r="EK77" s="254">
        <v>8.9301252553258159E-2</v>
      </c>
      <c r="EL77" s="254">
        <v>8.9301252553258159E-2</v>
      </c>
      <c r="EM77" s="254">
        <v>8.9301252553258159E-2</v>
      </c>
      <c r="EN77" s="254">
        <v>8.9301252553258159E-2</v>
      </c>
      <c r="EO77" s="254">
        <v>8.5877296492235855E-2</v>
      </c>
      <c r="EP77" s="254">
        <v>8.5877296492235855E-2</v>
      </c>
      <c r="EQ77" s="254">
        <v>8.5877296492235855E-2</v>
      </c>
      <c r="ER77" s="254">
        <v>8.5877296492235855E-2</v>
      </c>
      <c r="ES77" s="254">
        <v>8.5877296492235855E-2</v>
      </c>
      <c r="ET77" s="254">
        <v>8.5877296492235855E-2</v>
      </c>
      <c r="EU77" s="254">
        <v>8.4719293024745124E-2</v>
      </c>
      <c r="EV77" s="254">
        <v>8.5877296492235855E-2</v>
      </c>
      <c r="EW77" s="254">
        <v>8.8168138331224721E-2</v>
      </c>
      <c r="EX77" s="254">
        <v>8.5877296492235855E-2</v>
      </c>
      <c r="EY77" s="254">
        <v>8.6521594010871228E-2</v>
      </c>
      <c r="EZ77" s="254">
        <v>8.9301252553258159E-2</v>
      </c>
      <c r="FA77" s="254">
        <v>8.7312955640769019E-2</v>
      </c>
      <c r="FB77" s="254">
        <v>8.5877296492235855E-2</v>
      </c>
      <c r="FC77" s="254">
        <v>8.9301252553258159E-2</v>
      </c>
      <c r="FD77" s="254">
        <v>8.5877296492235855E-2</v>
      </c>
      <c r="FE77" s="254">
        <v>8.9301252553258159E-2</v>
      </c>
      <c r="FF77" s="254">
        <v>8.9301252553258159E-2</v>
      </c>
      <c r="FG77" s="254">
        <v>8.5877296492235855E-2</v>
      </c>
      <c r="FH77" s="254">
        <v>8.5877296492235855E-2</v>
      </c>
      <c r="FI77" s="254">
        <v>8.2377403308284469E-2</v>
      </c>
      <c r="FJ77" s="254">
        <v>9.029150065673508E-2</v>
      </c>
      <c r="FK77" s="254">
        <v>8.5877296492235855E-2</v>
      </c>
      <c r="FL77" s="254">
        <v>8.5877296492235855E-2</v>
      </c>
      <c r="FM77" s="254">
        <v>7.9999999999998961E-2</v>
      </c>
      <c r="FN77" s="254">
        <v>8.9301252553258159E-2</v>
      </c>
      <c r="FO77" s="254">
        <v>8.6033267026311311E-2</v>
      </c>
      <c r="FP77" s="254">
        <v>8.4490358349150085E-2</v>
      </c>
      <c r="FQ77" s="254">
        <v>8.4490358349150085E-2</v>
      </c>
      <c r="FR77" s="254">
        <v>8.4490358349150085E-2</v>
      </c>
      <c r="FS77" s="254">
        <v>8.1811552142769139E-2</v>
      </c>
      <c r="FT77" s="254">
        <v>8.4490358349150085E-2</v>
      </c>
      <c r="FU77" s="254">
        <v>8.4490358349150085E-2</v>
      </c>
      <c r="FV77" s="254">
        <v>8.4490358349150085E-2</v>
      </c>
      <c r="FW77" s="254">
        <v>8.1811552142769139E-2</v>
      </c>
      <c r="FX77" s="254">
        <v>8.4490358349150085E-2</v>
      </c>
      <c r="FY77" s="254">
        <v>8.3850648393359428E-2</v>
      </c>
      <c r="FZ77" s="254">
        <v>8.2072556028509158E-2</v>
      </c>
      <c r="GA77" s="254">
        <v>7.9999999999999849E-2</v>
      </c>
      <c r="GB77" s="254">
        <v>9.3633106273946387E-2</v>
      </c>
      <c r="GC77" s="254">
        <v>9.2280395600395249E-2</v>
      </c>
      <c r="GD77" s="254">
        <v>9.2280395600395249E-2</v>
      </c>
      <c r="GE77" s="254">
        <v>9.2992073022695632E-2</v>
      </c>
      <c r="GF77" s="254">
        <v>9.341495444487169E-2</v>
      </c>
      <c r="GG77" s="254">
        <v>9.1236018691162268E-2</v>
      </c>
      <c r="GH77" s="254">
        <v>9.1236018691162268E-2</v>
      </c>
      <c r="GI77" s="254">
        <v>9.0773635287936916E-2</v>
      </c>
      <c r="GJ77" s="254">
        <v>9.0773635287936916E-2</v>
      </c>
      <c r="GK77" s="254">
        <v>9.0773635287936916E-2</v>
      </c>
      <c r="GL77" s="254">
        <v>9.0309905560995274E-2</v>
      </c>
      <c r="GM77" s="254">
        <v>9.0773635287936916E-2</v>
      </c>
      <c r="GN77" s="254">
        <v>9.0773635287936916E-2</v>
      </c>
      <c r="GO77" s="254">
        <v>9.0773635287936916E-2</v>
      </c>
      <c r="GP77" s="254">
        <v>9.0773635287936916E-2</v>
      </c>
      <c r="GQ77" s="254">
        <v>9.0773635287936916E-2</v>
      </c>
      <c r="GR77" s="254">
        <v>9.0773635287936916E-2</v>
      </c>
      <c r="GS77" s="254">
        <v>9.0773635287936916E-2</v>
      </c>
      <c r="GT77" s="254">
        <v>9.1236018691162268E-2</v>
      </c>
      <c r="GU77" s="254">
        <v>9.0773635287936916E-2</v>
      </c>
      <c r="GV77" s="254">
        <v>9.0773635287936916E-2</v>
      </c>
      <c r="GW77" s="254">
        <v>9.0773635287936916E-2</v>
      </c>
      <c r="GX77" s="254">
        <v>9.0773635287936916E-2</v>
      </c>
      <c r="GY77" s="254">
        <v>9.1236018691162268E-2</v>
      </c>
      <c r="GZ77" s="254">
        <v>9.0773635287936916E-2</v>
      </c>
      <c r="HA77" s="254">
        <v>9.1236018691162268E-2</v>
      </c>
      <c r="HB77" s="254">
        <v>9.1236018691162268E-2</v>
      </c>
      <c r="HC77" s="254">
        <v>8.8856631030341582E-2</v>
      </c>
      <c r="HD77" s="254">
        <v>8.8856631030341582E-2</v>
      </c>
      <c r="HE77" s="254">
        <v>8.8856631030341582E-2</v>
      </c>
      <c r="HF77" s="254">
        <v>9.7025423731549543E-2</v>
      </c>
      <c r="HG77" s="254">
        <v>9.1543530748774415E-2</v>
      </c>
      <c r="HH77" s="254">
        <v>9.1543530748774415E-2</v>
      </c>
      <c r="HI77" s="254">
        <v>8.6170158598356306E-2</v>
      </c>
      <c r="HJ77" s="254">
        <v>8.8856631030341582E-2</v>
      </c>
      <c r="HK77" s="254">
        <v>9.7938965626564345E-2</v>
      </c>
      <c r="HL77" s="254">
        <v>8.9353997650996497E-2</v>
      </c>
      <c r="HM77" s="254">
        <v>9.3106149646145608E-2</v>
      </c>
      <c r="HN77" s="254">
        <v>9.4291908837251581E-2</v>
      </c>
      <c r="HO77" s="254">
        <v>9.7601818567914611E-2</v>
      </c>
      <c r="HP77" s="254">
        <v>9.2237761672868013E-2</v>
      </c>
      <c r="HQ77" s="254">
        <v>8.9839458287280127E-2</v>
      </c>
      <c r="HR77" s="254">
        <v>7.9999999999999849E-2</v>
      </c>
      <c r="HS77" s="254">
        <v>8.361077771997949E-2</v>
      </c>
      <c r="HT77" s="254">
        <v>0.10105711879066637</v>
      </c>
      <c r="HU77" s="254">
        <v>0.10029103939873218</v>
      </c>
      <c r="HV77" s="254">
        <v>9.0472479102950309E-2</v>
      </c>
      <c r="HW77" s="254">
        <v>9.5869826110669631E-2</v>
      </c>
      <c r="HX77" s="254">
        <v>9.4730853776306301E-2</v>
      </c>
      <c r="HY77" s="254">
        <v>8.8284292149517052E-2</v>
      </c>
      <c r="HZ77" s="254">
        <v>9.2268552735013998E-2</v>
      </c>
      <c r="IA77" s="254">
        <v>9.3053546883590021E-2</v>
      </c>
      <c r="IB77" s="254">
        <v>8.8284292149517052E-2</v>
      </c>
      <c r="IC77" s="254">
        <v>8.722133556628342E-2</v>
      </c>
      <c r="ID77" s="254">
        <v>7.9999999999999849E-2</v>
      </c>
      <c r="IE77" s="254">
        <v>8.9765474315670835E-2</v>
      </c>
      <c r="IF77" s="254">
        <v>9.6601056957690945E-2</v>
      </c>
      <c r="IG77" s="254">
        <v>9.6601056957690945E-2</v>
      </c>
      <c r="IH77" s="254">
        <v>9.6601056957690945E-2</v>
      </c>
      <c r="II77" s="254">
        <v>9.3107453989187627E-2</v>
      </c>
      <c r="IJ77" s="254">
        <v>9.3107453989187627E-2</v>
      </c>
      <c r="IK77" s="254">
        <v>9.3310221974570062E-2</v>
      </c>
      <c r="IL77" s="254">
        <v>9.1694818041491599E-2</v>
      </c>
      <c r="IM77" s="254">
        <v>0.10025337201454487</v>
      </c>
      <c r="IN77" s="254">
        <v>9.3904618408709783E-2</v>
      </c>
      <c r="IO77" s="254">
        <v>9.7104009172138683E-2</v>
      </c>
      <c r="IP77" s="254">
        <v>9.0336418597797952E-2</v>
      </c>
      <c r="IQ77" s="254">
        <v>8.447717414709266E-2</v>
      </c>
      <c r="IR77" s="254">
        <v>7.9999999999999849E-2</v>
      </c>
      <c r="IS77" s="254">
        <v>8.5666948265943343E-2</v>
      </c>
      <c r="IT77" s="254">
        <v>9.1506950874027826E-2</v>
      </c>
      <c r="IU77" s="254">
        <v>8.5877296492235855E-2</v>
      </c>
      <c r="IV77" s="254">
        <v>8.6170158598356306E-2</v>
      </c>
      <c r="IW77" s="254">
        <v>8.5040174913699307E-2</v>
      </c>
      <c r="IX77" s="254">
        <v>9.8209464755552256E-2</v>
      </c>
      <c r="IY77" s="254">
        <v>8.5858749154665626E-2</v>
      </c>
      <c r="IZ77" s="254">
        <v>8.5877296492235855E-2</v>
      </c>
      <c r="JA77" s="254">
        <v>8.2377403308284469E-2</v>
      </c>
      <c r="JB77" s="254">
        <v>8.7166808167129517E-2</v>
      </c>
      <c r="JC77" s="254">
        <v>8.4950945338066575E-2</v>
      </c>
      <c r="JD77" s="254">
        <v>8.8284292149517052E-2</v>
      </c>
      <c r="JE77" s="254">
        <v>9.6155464460254469E-2</v>
      </c>
      <c r="JF77" s="254">
        <v>0.10239521345934222</v>
      </c>
      <c r="JG77" s="254">
        <v>8.413969718457448E-2</v>
      </c>
      <c r="JH77" s="254">
        <v>8.5993233176213657E-2</v>
      </c>
      <c r="JI77" s="254">
        <v>8.7052296657840644E-2</v>
      </c>
      <c r="JJ77" s="254">
        <v>8.3328643164283234E-2</v>
      </c>
      <c r="JK77" s="254">
        <v>8.1137618735754646E-2</v>
      </c>
      <c r="JL77" s="254">
        <v>7.7128954197891897E-2</v>
      </c>
      <c r="JM77" s="254">
        <v>8.4719293024745124E-2</v>
      </c>
      <c r="JN77" s="254">
        <v>8.2377403308284469E-2</v>
      </c>
      <c r="JO77" s="254">
        <v>8.5877296492235855E-2</v>
      </c>
      <c r="JP77" s="254">
        <v>8.5877296492235855E-2</v>
      </c>
      <c r="JQ77" s="254">
        <v>8.5877296492235855E-2</v>
      </c>
      <c r="JR77" s="254">
        <v>8.2377403308284469E-2</v>
      </c>
      <c r="JS77" s="254">
        <v>9.0773635287936916E-2</v>
      </c>
      <c r="JT77" s="254">
        <v>9.1815649780570441E-2</v>
      </c>
      <c r="JU77" s="254">
        <v>9.4850901269995846E-2</v>
      </c>
      <c r="JV77" s="254">
        <v>8.7845216986874197E-2</v>
      </c>
      <c r="JW77" s="254">
        <v>9.4279408652410801E-2</v>
      </c>
      <c r="JX77" s="254">
        <v>8.5040174913699307E-2</v>
      </c>
      <c r="JY77" s="254">
        <v>9.1253284377892152E-2</v>
      </c>
      <c r="JZ77" s="254">
        <v>9.0472479102950309E-2</v>
      </c>
      <c r="KA77" s="254">
        <v>9.0472479102950309E-2</v>
      </c>
      <c r="KB77" s="254">
        <v>9.4730853776306301E-2</v>
      </c>
      <c r="KC77" s="254">
        <v>9.1174853431627012E-2</v>
      </c>
      <c r="KD77" s="254">
        <v>8.3366488083360002E-2</v>
      </c>
      <c r="KE77" s="254">
        <v>9.5232450205254837E-2</v>
      </c>
      <c r="KF77" s="254">
        <v>9.275720840320445E-2</v>
      </c>
      <c r="KG77" s="254">
        <v>9.275720840320445E-2</v>
      </c>
    </row>
    <row r="78" spans="17:293" x14ac:dyDescent="0.35">
      <c r="Q78" s="255">
        <v>0.113</v>
      </c>
      <c r="R78" s="251">
        <f t="shared" si="20"/>
        <v>8.9102100799082179E-2</v>
      </c>
      <c r="S78" s="198"/>
      <c r="T78" s="251">
        <v>8.9278905170935535E-2</v>
      </c>
      <c r="V78" s="251">
        <f t="shared" si="21"/>
        <v>-1.7680437185335629E-4</v>
      </c>
      <c r="Z78" s="253">
        <v>0.113</v>
      </c>
      <c r="AA78" s="254">
        <v>8.6978929958896556E-2</v>
      </c>
      <c r="AB78" s="254">
        <v>8.3627759741879082E-2</v>
      </c>
      <c r="AC78" s="254">
        <v>9.2909405096336828E-2</v>
      </c>
      <c r="AD78" s="254">
        <v>9.1023638647451E-2</v>
      </c>
      <c r="AE78" s="254">
        <v>9.2427745192870114E-2</v>
      </c>
      <c r="AF78" s="254">
        <v>9.2040727366399455E-2</v>
      </c>
      <c r="AG78" s="254">
        <v>9.0304645185065313E-2</v>
      </c>
      <c r="AH78" s="254">
        <v>8.2968028759218271E-2</v>
      </c>
      <c r="AI78" s="254">
        <v>7.9999999999999849E-2</v>
      </c>
      <c r="AJ78" s="254">
        <v>8.3491719765248273E-2</v>
      </c>
      <c r="AK78" s="254">
        <v>8.8295842956237713E-2</v>
      </c>
      <c r="AL78" s="254">
        <v>8.8295842956237713E-2</v>
      </c>
      <c r="AM78" s="254">
        <v>8.0142265938046187E-2</v>
      </c>
      <c r="AN78" s="254">
        <v>7.8833895028375567E-2</v>
      </c>
      <c r="AO78" s="254">
        <v>9.2554590537625936E-2</v>
      </c>
      <c r="AP78" s="254">
        <v>8.6404810602218829E-2</v>
      </c>
      <c r="AQ78" s="254">
        <v>7.9999999999999849E-2</v>
      </c>
      <c r="AR78" s="254">
        <v>7.9999999999999849E-2</v>
      </c>
      <c r="AS78" s="254">
        <v>8.6404810602218829E-2</v>
      </c>
      <c r="AT78" s="254">
        <v>8.5144576874657263E-2</v>
      </c>
      <c r="AU78" s="254">
        <v>8.2593406721519047E-2</v>
      </c>
      <c r="AV78" s="254">
        <v>8.6404810602218829E-2</v>
      </c>
      <c r="AW78" s="254">
        <v>8.6404810602218829E-2</v>
      </c>
      <c r="AX78" s="254">
        <v>9.0126312578877599E-2</v>
      </c>
      <c r="AY78" s="254">
        <v>8.6404810602218829E-2</v>
      </c>
      <c r="AZ78" s="254">
        <v>9.1132101978922186E-2</v>
      </c>
      <c r="BA78" s="254">
        <v>8.5144576874657263E-2</v>
      </c>
      <c r="BB78" s="254">
        <v>7.9999999999999849E-2</v>
      </c>
      <c r="BC78" s="254">
        <v>8.5016086511229272E-2</v>
      </c>
      <c r="BD78" s="254">
        <v>8.4463926085057039E-2</v>
      </c>
      <c r="BE78" s="254">
        <v>8.1465734927017364E-2</v>
      </c>
      <c r="BF78" s="254">
        <v>8.5783002033763989E-2</v>
      </c>
      <c r="BG78" s="254">
        <v>9.4450087243636682E-2</v>
      </c>
      <c r="BH78" s="254">
        <v>9.2656370144188926E-2</v>
      </c>
      <c r="BI78" s="254">
        <v>9.1285002240728774E-2</v>
      </c>
      <c r="BJ78" s="254">
        <v>9.1285002240728774E-2</v>
      </c>
      <c r="BK78" s="254">
        <v>9.1028830848207898E-2</v>
      </c>
      <c r="BL78" s="254">
        <v>9.1285002240728774E-2</v>
      </c>
      <c r="BM78" s="254">
        <v>9.0515247553919265E-2</v>
      </c>
      <c r="BN78" s="254">
        <v>9.1028830848207898E-2</v>
      </c>
      <c r="BO78" s="254">
        <v>9.2051053630317625E-2</v>
      </c>
      <c r="BP78" s="254">
        <v>9.1285002240728774E-2</v>
      </c>
      <c r="BQ78" s="254">
        <v>8.9877793472851408E-2</v>
      </c>
      <c r="BR78" s="254">
        <v>8.9877793472851408E-2</v>
      </c>
      <c r="BS78" s="254">
        <v>8.9877793472851408E-2</v>
      </c>
      <c r="BT78" s="254">
        <v>8.9877793472851408E-2</v>
      </c>
      <c r="BU78" s="254">
        <v>8.7196355919245683E-2</v>
      </c>
      <c r="BV78" s="254">
        <v>8.7196355919245683E-2</v>
      </c>
      <c r="BW78" s="254">
        <v>8.7196355919245683E-2</v>
      </c>
      <c r="BX78" s="254">
        <v>8.7196355919245683E-2</v>
      </c>
      <c r="BY78" s="254">
        <v>9.255971724947587E-2</v>
      </c>
      <c r="BZ78" s="254">
        <v>8.8439936132736152E-2</v>
      </c>
      <c r="CA78" s="254">
        <v>8.7196355919245683E-2</v>
      </c>
      <c r="CB78" s="254">
        <v>0.10415821431605288</v>
      </c>
      <c r="CC78" s="254">
        <v>9.3883997865023661E-2</v>
      </c>
      <c r="CD78" s="254">
        <v>8.6054349204723879E-2</v>
      </c>
      <c r="CE78" s="254">
        <v>9.3883997865023661E-2</v>
      </c>
      <c r="CF78" s="254">
        <v>9.3883997865023661E-2</v>
      </c>
      <c r="CG78" s="254">
        <v>8.6706623978968667E-2</v>
      </c>
      <c r="CH78" s="254">
        <v>9.5755349269696088E-2</v>
      </c>
      <c r="CI78" s="254">
        <v>9.4678629030795936E-2</v>
      </c>
      <c r="CJ78" s="254">
        <v>9.7421080660510251E-2</v>
      </c>
      <c r="CK78" s="254">
        <v>9.8222255616645882E-2</v>
      </c>
      <c r="CL78" s="254">
        <v>9.3626757897178114E-2</v>
      </c>
      <c r="CM78" s="254">
        <v>9.2594809429304092E-2</v>
      </c>
      <c r="CN78" s="254">
        <v>9.9637602668211978E-2</v>
      </c>
      <c r="CO78" s="254">
        <v>9.7172783817025543E-2</v>
      </c>
      <c r="CP78" s="254">
        <v>9.314055520532305E-2</v>
      </c>
      <c r="CQ78" s="254">
        <v>9.1841715798099521E-2</v>
      </c>
      <c r="CR78" s="254">
        <v>8.6433257701348909E-2</v>
      </c>
      <c r="CS78" s="254">
        <v>8.052913275845075E-2</v>
      </c>
      <c r="CT78" s="254">
        <v>8.9524925688405643E-2</v>
      </c>
      <c r="CU78" s="254">
        <v>8.9517550736348594E-2</v>
      </c>
      <c r="CV78" s="254">
        <v>8.4495072486671541E-2</v>
      </c>
      <c r="CW78" s="254">
        <v>9.0283229835165457E-2</v>
      </c>
      <c r="CX78" s="254">
        <v>9.3774580203621394E-2</v>
      </c>
      <c r="CY78" s="254">
        <v>9.0730029122947586E-2</v>
      </c>
      <c r="CZ78" s="254">
        <v>9.0730029122947586E-2</v>
      </c>
      <c r="DA78" s="254">
        <v>9.0730029122947586E-2</v>
      </c>
      <c r="DB78" s="254">
        <v>9.1964181919587773E-2</v>
      </c>
      <c r="DC78" s="254">
        <v>9.3719787491228335E-2</v>
      </c>
      <c r="DD78" s="254">
        <v>8.6095763014524929E-2</v>
      </c>
      <c r="DE78" s="254">
        <v>9.3591253450749923E-2</v>
      </c>
      <c r="DF78" s="254">
        <v>8.7184275110811615E-2</v>
      </c>
      <c r="DG78" s="254">
        <v>8.6158235127693938E-2</v>
      </c>
      <c r="DH78" s="254">
        <v>9.3349636957075655E-2</v>
      </c>
      <c r="DI78" s="254">
        <v>8.7184275110811615E-2</v>
      </c>
      <c r="DJ78" s="254">
        <v>8.7583412148331874E-2</v>
      </c>
      <c r="DK78" s="254">
        <v>9.0384909129866742E-2</v>
      </c>
      <c r="DL78" s="254">
        <v>9.325272206134394E-2</v>
      </c>
      <c r="DM78" s="254">
        <v>9.8434589679758266E-2</v>
      </c>
      <c r="DN78" s="254">
        <v>9.1659827893574519E-2</v>
      </c>
      <c r="DO78" s="254">
        <v>9.0120437093081707E-2</v>
      </c>
      <c r="DP78" s="254">
        <v>8.8610945492015869E-2</v>
      </c>
      <c r="DQ78" s="254">
        <v>7.9999999999999849E-2</v>
      </c>
      <c r="DR78" s="254">
        <v>8.6162630316961142E-2</v>
      </c>
      <c r="DS78" s="254">
        <v>8.9260868431109364E-2</v>
      </c>
      <c r="DT78" s="254">
        <v>8.6552983066306766E-2</v>
      </c>
      <c r="DU78" s="254">
        <v>8.1680025496564612E-2</v>
      </c>
      <c r="DV78" s="254">
        <v>8.8295842956237713E-2</v>
      </c>
      <c r="DW78" s="254">
        <v>8.8295842956237713E-2</v>
      </c>
      <c r="DX78" s="254">
        <v>8.9372418069844306E-2</v>
      </c>
      <c r="DY78" s="254">
        <v>9.7709936601934499E-2</v>
      </c>
      <c r="DZ78" s="254">
        <v>9.0286217525842094E-2</v>
      </c>
      <c r="EA78" s="254">
        <v>8.7553123560770718E-2</v>
      </c>
      <c r="EB78" s="254">
        <v>9.1330010129162531E-2</v>
      </c>
      <c r="EC78" s="254">
        <v>9.3070649773588698E-2</v>
      </c>
      <c r="ED78" s="254">
        <v>9.1322729482655518E-2</v>
      </c>
      <c r="EE78" s="254">
        <v>8.7819434509660121E-2</v>
      </c>
      <c r="EF78" s="254">
        <v>8.7249760926944697E-2</v>
      </c>
      <c r="EG78" s="254">
        <v>9.0126312578877599E-2</v>
      </c>
      <c r="EH78" s="254">
        <v>9.2136952630435198E-2</v>
      </c>
      <c r="EI78" s="254">
        <v>9.0126312578877599E-2</v>
      </c>
      <c r="EJ78" s="254">
        <v>9.0126312578877599E-2</v>
      </c>
      <c r="EK78" s="254">
        <v>9.0126312578877599E-2</v>
      </c>
      <c r="EL78" s="254">
        <v>9.0126312578877599E-2</v>
      </c>
      <c r="EM78" s="254">
        <v>9.0126312578877599E-2</v>
      </c>
      <c r="EN78" s="254">
        <v>9.0126312578877599E-2</v>
      </c>
      <c r="EO78" s="254">
        <v>8.6404810602218829E-2</v>
      </c>
      <c r="EP78" s="254">
        <v>8.6404810602218829E-2</v>
      </c>
      <c r="EQ78" s="254">
        <v>8.6404810602218829E-2</v>
      </c>
      <c r="ER78" s="254">
        <v>8.6404810602218829E-2</v>
      </c>
      <c r="ES78" s="254">
        <v>8.6404810602218829E-2</v>
      </c>
      <c r="ET78" s="254">
        <v>8.6404810602218829E-2</v>
      </c>
      <c r="EU78" s="254">
        <v>8.5144576874657263E-2</v>
      </c>
      <c r="EV78" s="254">
        <v>8.6404810602218829E-2</v>
      </c>
      <c r="EW78" s="254">
        <v>8.8895501159424795E-2</v>
      </c>
      <c r="EX78" s="254">
        <v>8.6404810602218829E-2</v>
      </c>
      <c r="EY78" s="254">
        <v>8.7049297433017481E-2</v>
      </c>
      <c r="EZ78" s="254">
        <v>9.0126312578877599E-2</v>
      </c>
      <c r="FA78" s="254">
        <v>8.7966081731028378E-2</v>
      </c>
      <c r="FB78" s="254">
        <v>8.6404810602218829E-2</v>
      </c>
      <c r="FC78" s="254">
        <v>9.0126312578877599E-2</v>
      </c>
      <c r="FD78" s="254">
        <v>8.6404810602218829E-2</v>
      </c>
      <c r="FE78" s="254">
        <v>9.0126312578877599E-2</v>
      </c>
      <c r="FF78" s="254">
        <v>9.0126312578877599E-2</v>
      </c>
      <c r="FG78" s="254">
        <v>8.6404810602218829E-2</v>
      </c>
      <c r="FH78" s="254">
        <v>8.6404810602218829E-2</v>
      </c>
      <c r="FI78" s="254">
        <v>8.2593406721519047E-2</v>
      </c>
      <c r="FJ78" s="254">
        <v>9.1164047516870905E-2</v>
      </c>
      <c r="FK78" s="254">
        <v>8.6404810602218829E-2</v>
      </c>
      <c r="FL78" s="254">
        <v>8.6404810602218829E-2</v>
      </c>
      <c r="FM78" s="254">
        <v>7.9999999999999849E-2</v>
      </c>
      <c r="FN78" s="254">
        <v>9.0126312578877599E-2</v>
      </c>
      <c r="FO78" s="254">
        <v>8.6660827387763595E-2</v>
      </c>
      <c r="FP78" s="254">
        <v>8.5016086511229272E-2</v>
      </c>
      <c r="FQ78" s="254">
        <v>8.5016086511229272E-2</v>
      </c>
      <c r="FR78" s="254">
        <v>8.5016086511229272E-2</v>
      </c>
      <c r="FS78" s="254">
        <v>8.2025681186622235E-2</v>
      </c>
      <c r="FT78" s="254">
        <v>8.5016086511229272E-2</v>
      </c>
      <c r="FU78" s="254">
        <v>8.5016086511229272E-2</v>
      </c>
      <c r="FV78" s="254">
        <v>8.5016086511229272E-2</v>
      </c>
      <c r="FW78" s="254">
        <v>8.2025681186622235E-2</v>
      </c>
      <c r="FX78" s="254">
        <v>8.5016086511229272E-2</v>
      </c>
      <c r="FY78" s="254">
        <v>8.4376172992264076E-2</v>
      </c>
      <c r="FZ78" s="254">
        <v>8.2287293973097642E-2</v>
      </c>
      <c r="GA78" s="254">
        <v>7.9999999999999849E-2</v>
      </c>
      <c r="GB78" s="254">
        <v>9.4450087243636682E-2</v>
      </c>
      <c r="GC78" s="254">
        <v>9.2795862438764365E-2</v>
      </c>
      <c r="GD78" s="254">
        <v>9.2795862438764365E-2</v>
      </c>
      <c r="GE78" s="254">
        <v>9.3706606052202046E-2</v>
      </c>
      <c r="GF78" s="254">
        <v>9.4229138774135857E-2</v>
      </c>
      <c r="GG78" s="254">
        <v>9.2051053630317625E-2</v>
      </c>
      <c r="GH78" s="254">
        <v>9.2051053630317625E-2</v>
      </c>
      <c r="GI78" s="254">
        <v>9.1285002240728774E-2</v>
      </c>
      <c r="GJ78" s="254">
        <v>9.1285002240728774E-2</v>
      </c>
      <c r="GK78" s="254">
        <v>9.1285002240728774E-2</v>
      </c>
      <c r="GL78" s="254">
        <v>9.0515247553919265E-2</v>
      </c>
      <c r="GM78" s="254">
        <v>9.1285002240728774E-2</v>
      </c>
      <c r="GN78" s="254">
        <v>9.1285002240728774E-2</v>
      </c>
      <c r="GO78" s="254">
        <v>9.1285002240728774E-2</v>
      </c>
      <c r="GP78" s="254">
        <v>9.1285002240728774E-2</v>
      </c>
      <c r="GQ78" s="254">
        <v>9.1285002240728774E-2</v>
      </c>
      <c r="GR78" s="254">
        <v>9.1285002240728774E-2</v>
      </c>
      <c r="GS78" s="254">
        <v>9.1285002240728774E-2</v>
      </c>
      <c r="GT78" s="254">
        <v>9.2051053630317625E-2</v>
      </c>
      <c r="GU78" s="254">
        <v>9.1285002240728774E-2</v>
      </c>
      <c r="GV78" s="254">
        <v>9.1285002240728774E-2</v>
      </c>
      <c r="GW78" s="254">
        <v>9.1285002240728774E-2</v>
      </c>
      <c r="GX78" s="254">
        <v>9.1285002240728774E-2</v>
      </c>
      <c r="GY78" s="254">
        <v>9.2051053630317625E-2</v>
      </c>
      <c r="GZ78" s="254">
        <v>9.1285002240728774E-2</v>
      </c>
      <c r="HA78" s="254">
        <v>9.2051053630317625E-2</v>
      </c>
      <c r="HB78" s="254">
        <v>9.2051053630317625E-2</v>
      </c>
      <c r="HC78" s="254">
        <v>8.9877793472851408E-2</v>
      </c>
      <c r="HD78" s="254">
        <v>8.9877793472851408E-2</v>
      </c>
      <c r="HE78" s="254">
        <v>8.9877793472851408E-2</v>
      </c>
      <c r="HF78" s="254">
        <v>9.8033566034151809E-2</v>
      </c>
      <c r="HG78" s="254">
        <v>9.255971724947587E-2</v>
      </c>
      <c r="HH78" s="254">
        <v>9.255971724947587E-2</v>
      </c>
      <c r="HI78" s="254">
        <v>8.7196355919245683E-2</v>
      </c>
      <c r="HJ78" s="254">
        <v>8.9877793472851408E-2</v>
      </c>
      <c r="HK78" s="254">
        <v>9.8811880056031587E-2</v>
      </c>
      <c r="HL78" s="254">
        <v>8.9887574271401371E-2</v>
      </c>
      <c r="HM78" s="254">
        <v>9.3623186151745141E-2</v>
      </c>
      <c r="HN78" s="254">
        <v>9.5109270413044067E-2</v>
      </c>
      <c r="HO78" s="254">
        <v>9.8426077176594795E-2</v>
      </c>
      <c r="HP78" s="254">
        <v>9.3063431459799117E-2</v>
      </c>
      <c r="HQ78" s="254">
        <v>9.0665798529470321E-2</v>
      </c>
      <c r="HR78" s="254">
        <v>7.9999999999999849E-2</v>
      </c>
      <c r="HS78" s="254">
        <v>8.4160711016284973E-2</v>
      </c>
      <c r="HT78" s="254">
        <v>0.10197624317220844</v>
      </c>
      <c r="HU78" s="254">
        <v>0.10121074011453257</v>
      </c>
      <c r="HV78" s="254">
        <v>9.1010216450804204E-2</v>
      </c>
      <c r="HW78" s="254">
        <v>9.6722223586904521E-2</v>
      </c>
      <c r="HX78" s="254">
        <v>9.5559973728808201E-2</v>
      </c>
      <c r="HY78" s="254">
        <v>8.8819824896686939E-2</v>
      </c>
      <c r="HZ78" s="254">
        <v>9.3051104271435481E-2</v>
      </c>
      <c r="IA78" s="254">
        <v>9.3883997865023661E-2</v>
      </c>
      <c r="IB78" s="254">
        <v>8.8819824896686939E-2</v>
      </c>
      <c r="IC78" s="254">
        <v>8.7755452133758904E-2</v>
      </c>
      <c r="ID78" s="254">
        <v>7.9999999999999849E-2</v>
      </c>
      <c r="IE78" s="254">
        <v>9.0598079128173081E-2</v>
      </c>
      <c r="IF78" s="254">
        <v>9.7421080660510251E-2</v>
      </c>
      <c r="IG78" s="254">
        <v>9.7421080660510251E-2</v>
      </c>
      <c r="IH78" s="254">
        <v>9.7421080660510251E-2</v>
      </c>
      <c r="II78" s="254">
        <v>9.3626757897178114E-2</v>
      </c>
      <c r="IJ78" s="254">
        <v>9.3626757897178114E-2</v>
      </c>
      <c r="IK78" s="254">
        <v>9.4131661134834399E-2</v>
      </c>
      <c r="IL78" s="254">
        <v>9.2517362016979687E-2</v>
      </c>
      <c r="IM78" s="254">
        <v>0.10111368779260577</v>
      </c>
      <c r="IN78" s="254">
        <v>9.4900898313982518E-2</v>
      </c>
      <c r="IO78" s="254">
        <v>9.8100075820561905E-2</v>
      </c>
      <c r="IP78" s="254">
        <v>9.1333693592509091E-2</v>
      </c>
      <c r="IQ78" s="254">
        <v>8.5381642043929507E-2</v>
      </c>
      <c r="IR78" s="254">
        <v>7.9999999999999849E-2</v>
      </c>
      <c r="IS78" s="254">
        <v>8.6095763014524929E-2</v>
      </c>
      <c r="IT78" s="254">
        <v>9.2331039420006755E-2</v>
      </c>
      <c r="IU78" s="254">
        <v>8.6404810602218829E-2</v>
      </c>
      <c r="IV78" s="254">
        <v>8.7196355919245683E-2</v>
      </c>
      <c r="IW78" s="254">
        <v>8.5961100458454398E-2</v>
      </c>
      <c r="IX78" s="254">
        <v>9.9223580607515904E-2</v>
      </c>
      <c r="IY78" s="254">
        <v>8.628645774026622E-2</v>
      </c>
      <c r="IZ78" s="254">
        <v>8.6404810602218829E-2</v>
      </c>
      <c r="JA78" s="254">
        <v>8.2593406721519047E-2</v>
      </c>
      <c r="JB78" s="254">
        <v>8.7829919845525017E-2</v>
      </c>
      <c r="JC78" s="254">
        <v>8.587146199116602E-2</v>
      </c>
      <c r="JD78" s="254">
        <v>8.8819824896686939E-2</v>
      </c>
      <c r="JE78" s="254">
        <v>9.7172783817025543E-2</v>
      </c>
      <c r="JF78" s="254">
        <v>0.10340390733894855</v>
      </c>
      <c r="JG78" s="254">
        <v>8.5033004038200799E-2</v>
      </c>
      <c r="JH78" s="254">
        <v>8.6423381534669552E-2</v>
      </c>
      <c r="JI78" s="254">
        <v>8.7583412148331874E-2</v>
      </c>
      <c r="JJ78" s="254">
        <v>8.4243881179066227E-2</v>
      </c>
      <c r="JK78" s="254">
        <v>8.1680025496564612E-2</v>
      </c>
      <c r="JL78" s="254">
        <v>7.8005659638769043E-2</v>
      </c>
      <c r="JM78" s="254">
        <v>8.5144576874657263E-2</v>
      </c>
      <c r="JN78" s="254">
        <v>8.2593406721519047E-2</v>
      </c>
      <c r="JO78" s="254">
        <v>8.6404810602218829E-2</v>
      </c>
      <c r="JP78" s="254">
        <v>8.6404810602218829E-2</v>
      </c>
      <c r="JQ78" s="254">
        <v>8.6404810602218829E-2</v>
      </c>
      <c r="JR78" s="254">
        <v>8.2593406721519047E-2</v>
      </c>
      <c r="JS78" s="254">
        <v>9.1285002240728774E-2</v>
      </c>
      <c r="JT78" s="254">
        <v>9.2710529041116319E-2</v>
      </c>
      <c r="JU78" s="254">
        <v>9.5738577195263241E-2</v>
      </c>
      <c r="JV78" s="254">
        <v>8.8648218027320702E-2</v>
      </c>
      <c r="JW78" s="254">
        <v>9.5162493664418202E-2</v>
      </c>
      <c r="JX78" s="254">
        <v>8.5961100458454398E-2</v>
      </c>
      <c r="JY78" s="254">
        <v>9.209214005797528E-2</v>
      </c>
      <c r="JZ78" s="254">
        <v>9.1010216450804204E-2</v>
      </c>
      <c r="KA78" s="254">
        <v>9.1010216450804204E-2</v>
      </c>
      <c r="KB78" s="254">
        <v>9.5559973728808201E-2</v>
      </c>
      <c r="KC78" s="254">
        <v>9.1810769519170998E-2</v>
      </c>
      <c r="KD78" s="254">
        <v>8.358780228356677E-2</v>
      </c>
      <c r="KE78" s="254">
        <v>9.5755349269696088E-2</v>
      </c>
      <c r="KF78" s="254">
        <v>9.3749267676961789E-2</v>
      </c>
      <c r="KG78" s="254">
        <v>9.3749267676961789E-2</v>
      </c>
    </row>
    <row r="79" spans="17:293" x14ac:dyDescent="0.35">
      <c r="Q79" s="255">
        <v>0.114</v>
      </c>
      <c r="R79" s="251">
        <f t="shared" si="20"/>
        <v>8.9728348095277313E-2</v>
      </c>
      <c r="S79" s="198"/>
      <c r="T79" s="251">
        <v>8.9994812121190912E-2</v>
      </c>
      <c r="V79" s="251">
        <f t="shared" si="21"/>
        <v>-2.6646402591359863E-4</v>
      </c>
      <c r="Z79" s="253">
        <v>0.114</v>
      </c>
      <c r="AA79" s="254">
        <v>8.7510347686490686E-2</v>
      </c>
      <c r="AB79" s="254">
        <v>8.4545119237956268E-2</v>
      </c>
      <c r="AC79" s="254">
        <v>9.3728392487159251E-2</v>
      </c>
      <c r="AD79" s="254">
        <v>9.1283122525885219E-2</v>
      </c>
      <c r="AE79" s="254">
        <v>9.2944264734390991E-2</v>
      </c>
      <c r="AF79" s="254">
        <v>9.2555963102491479E-2</v>
      </c>
      <c r="AG79" s="254">
        <v>9.0816786628112434E-2</v>
      </c>
      <c r="AH79" s="254">
        <v>8.3186166194990641E-2</v>
      </c>
      <c r="AI79" s="254">
        <v>7.9999999999999849E-2</v>
      </c>
      <c r="AJ79" s="254">
        <v>8.4520604835257807E-2</v>
      </c>
      <c r="AK79" s="254">
        <v>8.9130580976568119E-2</v>
      </c>
      <c r="AL79" s="254">
        <v>8.9130580976568119E-2</v>
      </c>
      <c r="AM79" s="254">
        <v>8.1014379213362631E-2</v>
      </c>
      <c r="AN79" s="254">
        <v>7.9375482900819971E-2</v>
      </c>
      <c r="AO79" s="254">
        <v>9.3382408820555929E-2</v>
      </c>
      <c r="AP79" s="254">
        <v>8.6933918540541555E-2</v>
      </c>
      <c r="AQ79" s="254">
        <v>7.9999999999999849E-2</v>
      </c>
      <c r="AR79" s="254">
        <v>7.9999999999999849E-2</v>
      </c>
      <c r="AS79" s="254">
        <v>8.6933918540541555E-2</v>
      </c>
      <c r="AT79" s="254">
        <v>8.5571427607643136E-2</v>
      </c>
      <c r="AU79" s="254">
        <v>8.2810501803072034E-2</v>
      </c>
      <c r="AV79" s="254">
        <v>8.6933918540541555E-2</v>
      </c>
      <c r="AW79" s="254">
        <v>8.6933918540541555E-2</v>
      </c>
      <c r="AX79" s="254">
        <v>9.0952292180704442E-2</v>
      </c>
      <c r="AY79" s="254">
        <v>8.6933918540541555E-2</v>
      </c>
      <c r="AZ79" s="254">
        <v>9.1956451080724033E-2</v>
      </c>
      <c r="BA79" s="254">
        <v>8.5571427607643136E-2</v>
      </c>
      <c r="BB79" s="254">
        <v>7.9999999999999849E-2</v>
      </c>
      <c r="BC79" s="254">
        <v>8.5543409946442939E-2</v>
      </c>
      <c r="BD79" s="254">
        <v>8.4990536602401745E-2</v>
      </c>
      <c r="BE79" s="254">
        <v>8.1679090141140165E-2</v>
      </c>
      <c r="BF79" s="254">
        <v>8.6611722147604153E-2</v>
      </c>
      <c r="BG79" s="254">
        <v>9.5268018118423115E-2</v>
      </c>
      <c r="BH79" s="254">
        <v>9.3171388684262446E-2</v>
      </c>
      <c r="BI79" s="254">
        <v>9.1797944620469307E-2</v>
      </c>
      <c r="BJ79" s="254">
        <v>9.1797944620469307E-2</v>
      </c>
      <c r="BK79" s="254">
        <v>9.1439978652378961E-2</v>
      </c>
      <c r="BL79" s="254">
        <v>9.1797944620469307E-2</v>
      </c>
      <c r="BM79" s="254">
        <v>9.0721620711530226E-2</v>
      </c>
      <c r="BN79" s="254">
        <v>9.1439978652378961E-2</v>
      </c>
      <c r="BO79" s="254">
        <v>9.2867040270101731E-2</v>
      </c>
      <c r="BP79" s="254">
        <v>9.1797944620469307E-2</v>
      </c>
      <c r="BQ79" s="254">
        <v>9.0450052914263557E-2</v>
      </c>
      <c r="BR79" s="254">
        <v>9.0450052914263557E-2</v>
      </c>
      <c r="BS79" s="254">
        <v>9.0360143960855011E-2</v>
      </c>
      <c r="BT79" s="254">
        <v>9.0450052914263557E-2</v>
      </c>
      <c r="BU79" s="254">
        <v>8.8222412656175031E-2</v>
      </c>
      <c r="BV79" s="254">
        <v>8.8222412656175031E-2</v>
      </c>
      <c r="BW79" s="254">
        <v>8.8222412656175031E-2</v>
      </c>
      <c r="BX79" s="254">
        <v>8.8222412656175031E-2</v>
      </c>
      <c r="BY79" s="254">
        <v>9.3575809617284067E-2</v>
      </c>
      <c r="BZ79" s="254">
        <v>8.9462441828975114E-2</v>
      </c>
      <c r="CA79" s="254">
        <v>8.8222412656175031E-2</v>
      </c>
      <c r="CB79" s="254">
        <v>0.10512102572720017</v>
      </c>
      <c r="CC79" s="254">
        <v>9.471486853068134E-2</v>
      </c>
      <c r="CD79" s="254">
        <v>8.6970194246299037E-2</v>
      </c>
      <c r="CE79" s="254">
        <v>9.471486853068134E-2</v>
      </c>
      <c r="CF79" s="254">
        <v>9.471486853068134E-2</v>
      </c>
      <c r="CG79" s="254">
        <v>8.7241108289654701E-2</v>
      </c>
      <c r="CH79" s="254">
        <v>9.6279837769206233E-2</v>
      </c>
      <c r="CI79" s="254">
        <v>9.5201176704482915E-2</v>
      </c>
      <c r="CJ79" s="254">
        <v>9.824205246876816E-2</v>
      </c>
      <c r="CK79" s="254">
        <v>9.8943876243450912E-2</v>
      </c>
      <c r="CL79" s="254">
        <v>9.4147652553527861E-2</v>
      </c>
      <c r="CM79" s="254">
        <v>9.3114283978808832E-2</v>
      </c>
      <c r="CN79" s="254">
        <v>0.10055357972122914</v>
      </c>
      <c r="CO79" s="254">
        <v>9.8190029690270242E-2</v>
      </c>
      <c r="CP79" s="254">
        <v>9.4165277336933473E-2</v>
      </c>
      <c r="CQ79" s="254">
        <v>9.2356946274219087E-2</v>
      </c>
      <c r="CR79" s="254">
        <v>8.7267643073149159E-2</v>
      </c>
      <c r="CS79" s="254">
        <v>8.1416796163352734E-2</v>
      </c>
      <c r="CT79" s="254">
        <v>9.0360813087935643E-2</v>
      </c>
      <c r="CU79" s="254">
        <v>9.0260747852077605E-2</v>
      </c>
      <c r="CV79" s="254">
        <v>8.5412375298928422E-2</v>
      </c>
      <c r="CW79" s="254">
        <v>9.109603135765032E-2</v>
      </c>
      <c r="CX79" s="254">
        <v>9.4648972663822439E-2</v>
      </c>
      <c r="CY79" s="254">
        <v>9.1556593543962839E-2</v>
      </c>
      <c r="CZ79" s="254">
        <v>9.1556593543962839E-2</v>
      </c>
      <c r="DA79" s="254">
        <v>9.1556593543962839E-2</v>
      </c>
      <c r="DB79" s="254">
        <v>9.2792305969453537E-2</v>
      </c>
      <c r="DC79" s="254">
        <v>9.4546493120356123E-2</v>
      </c>
      <c r="DD79" s="254">
        <v>8.65261550171883E-2</v>
      </c>
      <c r="DE79" s="254">
        <v>9.4417836647469278E-2</v>
      </c>
      <c r="DF79" s="254">
        <v>8.7715694607381822E-2</v>
      </c>
      <c r="DG79" s="254">
        <v>8.6688696423226519E-2</v>
      </c>
      <c r="DH79" s="254">
        <v>9.4226210498411955E-2</v>
      </c>
      <c r="DI79" s="254">
        <v>8.7715694607381822E-2</v>
      </c>
      <c r="DJ79" s="254">
        <v>8.811612771196442E-2</v>
      </c>
      <c r="DK79" s="254">
        <v>9.0910868613355511E-2</v>
      </c>
      <c r="DL79" s="254">
        <v>9.4070062750582384E-2</v>
      </c>
      <c r="DM79" s="254">
        <v>9.9253813901207133E-2</v>
      </c>
      <c r="DN79" s="254">
        <v>9.2173870046168505E-2</v>
      </c>
      <c r="DO79" s="254">
        <v>9.1145140842221029E-2</v>
      </c>
      <c r="DP79" s="254">
        <v>8.9436183864702201E-2</v>
      </c>
      <c r="DQ79" s="254">
        <v>7.9999999999999849E-2</v>
      </c>
      <c r="DR79" s="254">
        <v>8.7186453901101357E-2</v>
      </c>
      <c r="DS79" s="254">
        <v>9.0102876618237238E-2</v>
      </c>
      <c r="DT79" s="254">
        <v>8.7396561134287953E-2</v>
      </c>
      <c r="DU79" s="254">
        <v>8.2223919923808397E-2</v>
      </c>
      <c r="DV79" s="254">
        <v>8.9130580976568119E-2</v>
      </c>
      <c r="DW79" s="254">
        <v>8.9130580976568119E-2</v>
      </c>
      <c r="DX79" s="254">
        <v>9.0253384528427905E-2</v>
      </c>
      <c r="DY79" s="254">
        <v>9.8616652907834945E-2</v>
      </c>
      <c r="DZ79" s="254">
        <v>9.0918937828452062E-2</v>
      </c>
      <c r="EA79" s="254">
        <v>8.8482662037136173E-2</v>
      </c>
      <c r="EB79" s="254">
        <v>9.2109290373017849E-2</v>
      </c>
      <c r="EC79" s="254">
        <v>9.3942985590367067E-2</v>
      </c>
      <c r="ED79" s="254">
        <v>9.2149364930011579E-2</v>
      </c>
      <c r="EE79" s="254">
        <v>8.8350609784990874E-2</v>
      </c>
      <c r="EF79" s="254">
        <v>8.7780063863761137E-2</v>
      </c>
      <c r="EG79" s="254">
        <v>9.0952292180704442E-2</v>
      </c>
      <c r="EH79" s="254">
        <v>9.2959670893691948E-2</v>
      </c>
      <c r="EI79" s="254">
        <v>9.0952292180704442E-2</v>
      </c>
      <c r="EJ79" s="254">
        <v>9.0952292180704442E-2</v>
      </c>
      <c r="EK79" s="254">
        <v>9.0952292180704442E-2</v>
      </c>
      <c r="EL79" s="254">
        <v>9.0952292180704442E-2</v>
      </c>
      <c r="EM79" s="254">
        <v>9.0952292180704442E-2</v>
      </c>
      <c r="EN79" s="254">
        <v>9.0952292180704442E-2</v>
      </c>
      <c r="EO79" s="254">
        <v>8.6933918540541555E-2</v>
      </c>
      <c r="EP79" s="254">
        <v>8.6933918540541555E-2</v>
      </c>
      <c r="EQ79" s="254">
        <v>8.6933918540541555E-2</v>
      </c>
      <c r="ER79" s="254">
        <v>8.6933918540541555E-2</v>
      </c>
      <c r="ES79" s="254">
        <v>8.6933918540541555E-2</v>
      </c>
      <c r="ET79" s="254">
        <v>8.6933918540541555E-2</v>
      </c>
      <c r="EU79" s="254">
        <v>8.5571427607643136E-2</v>
      </c>
      <c r="EV79" s="254">
        <v>8.6933918540541555E-2</v>
      </c>
      <c r="EW79" s="254">
        <v>8.9624127381094043E-2</v>
      </c>
      <c r="EX79" s="254">
        <v>8.6933918540541555E-2</v>
      </c>
      <c r="EY79" s="254">
        <v>8.7578591855831167E-2</v>
      </c>
      <c r="EZ79" s="254">
        <v>9.0952292180704442E-2</v>
      </c>
      <c r="FA79" s="254">
        <v>8.8620652734706429E-2</v>
      </c>
      <c r="FB79" s="254">
        <v>8.6933918540541555E-2</v>
      </c>
      <c r="FC79" s="254">
        <v>9.0952292180704442E-2</v>
      </c>
      <c r="FD79" s="254">
        <v>8.6933918540541555E-2</v>
      </c>
      <c r="FE79" s="254">
        <v>9.0952292180704442E-2</v>
      </c>
      <c r="FF79" s="254">
        <v>9.0952292180704442E-2</v>
      </c>
      <c r="FG79" s="254">
        <v>8.6933918540541555E-2</v>
      </c>
      <c r="FH79" s="254">
        <v>8.6933918540541555E-2</v>
      </c>
      <c r="FI79" s="254">
        <v>8.2810501803072034E-2</v>
      </c>
      <c r="FJ79" s="254">
        <v>9.2037300882767736E-2</v>
      </c>
      <c r="FK79" s="254">
        <v>8.6933918540541555E-2</v>
      </c>
      <c r="FL79" s="254">
        <v>8.6933918540541555E-2</v>
      </c>
      <c r="FM79" s="254">
        <v>7.9999999999999849E-2</v>
      </c>
      <c r="FN79" s="254">
        <v>9.0952292180704442E-2</v>
      </c>
      <c r="FO79" s="254">
        <v>8.7289880782073226E-2</v>
      </c>
      <c r="FP79" s="254">
        <v>8.5543409946442939E-2</v>
      </c>
      <c r="FQ79" s="254">
        <v>8.5543409946442939E-2</v>
      </c>
      <c r="FR79" s="254">
        <v>8.5543409946442939E-2</v>
      </c>
      <c r="FS79" s="254">
        <v>8.2240892520294429E-2</v>
      </c>
      <c r="FT79" s="254">
        <v>8.5543409946442939E-2</v>
      </c>
      <c r="FU79" s="254">
        <v>8.5543409946442939E-2</v>
      </c>
      <c r="FV79" s="254">
        <v>8.5543409946442939E-2</v>
      </c>
      <c r="FW79" s="254">
        <v>8.2240892520294429E-2</v>
      </c>
      <c r="FX79" s="254">
        <v>8.5543409946442939E-2</v>
      </c>
      <c r="FY79" s="254">
        <v>8.4903295650189836E-2</v>
      </c>
      <c r="FZ79" s="254">
        <v>8.2503116774695684E-2</v>
      </c>
      <c r="GA79" s="254">
        <v>7.9999999999999849E-2</v>
      </c>
      <c r="GB79" s="254">
        <v>9.5268018118423115E-2</v>
      </c>
      <c r="GC79" s="254">
        <v>9.3312910601874854E-2</v>
      </c>
      <c r="GD79" s="254">
        <v>9.3312910601874854E-2</v>
      </c>
      <c r="GE79" s="254">
        <v>9.4422421728165062E-2</v>
      </c>
      <c r="GF79" s="254">
        <v>9.5044273400058943E-2</v>
      </c>
      <c r="GG79" s="254">
        <v>9.2867040270101731E-2</v>
      </c>
      <c r="GH79" s="254">
        <v>9.2867040270101731E-2</v>
      </c>
      <c r="GI79" s="254">
        <v>9.1797944620469307E-2</v>
      </c>
      <c r="GJ79" s="254">
        <v>9.1797944620469307E-2</v>
      </c>
      <c r="GK79" s="254">
        <v>9.1797944620469307E-2</v>
      </c>
      <c r="GL79" s="254">
        <v>9.0721620711530226E-2</v>
      </c>
      <c r="GM79" s="254">
        <v>9.1797944620469307E-2</v>
      </c>
      <c r="GN79" s="254">
        <v>9.1797944620469307E-2</v>
      </c>
      <c r="GO79" s="254">
        <v>9.1797944620469307E-2</v>
      </c>
      <c r="GP79" s="254">
        <v>9.1797944620469307E-2</v>
      </c>
      <c r="GQ79" s="254">
        <v>9.1797944620469307E-2</v>
      </c>
      <c r="GR79" s="254">
        <v>9.1797944620469307E-2</v>
      </c>
      <c r="GS79" s="254">
        <v>9.1797944620469307E-2</v>
      </c>
      <c r="GT79" s="254">
        <v>9.2867040270101731E-2</v>
      </c>
      <c r="GU79" s="254">
        <v>9.1797944620469307E-2</v>
      </c>
      <c r="GV79" s="254">
        <v>9.1797944620469307E-2</v>
      </c>
      <c r="GW79" s="254">
        <v>9.1797944620469307E-2</v>
      </c>
      <c r="GX79" s="254">
        <v>9.1797944620469307E-2</v>
      </c>
      <c r="GY79" s="254">
        <v>9.2867040270101731E-2</v>
      </c>
      <c r="GZ79" s="254">
        <v>9.1797944620469307E-2</v>
      </c>
      <c r="HA79" s="254">
        <v>9.2867040270101731E-2</v>
      </c>
      <c r="HB79" s="254">
        <v>9.2867040270101731E-2</v>
      </c>
      <c r="HC79" s="254">
        <v>9.0360143960855011E-2</v>
      </c>
      <c r="HD79" s="254">
        <v>9.0719475935915117E-2</v>
      </c>
      <c r="HE79" s="254">
        <v>9.0719475935915117E-2</v>
      </c>
      <c r="HF79" s="254">
        <v>9.9041654454459671E-2</v>
      </c>
      <c r="HG79" s="254">
        <v>9.3575809617284067E-2</v>
      </c>
      <c r="HH79" s="254">
        <v>9.3575809617284067E-2</v>
      </c>
      <c r="HI79" s="254">
        <v>8.8222412656175031E-2</v>
      </c>
      <c r="HJ79" s="254">
        <v>9.0898838737622611E-2</v>
      </c>
      <c r="HK79" s="254">
        <v>9.9685448384954078E-2</v>
      </c>
      <c r="HL79" s="254">
        <v>9.0422631620709737E-2</v>
      </c>
      <c r="HM79" s="254">
        <v>9.4141805543025425E-2</v>
      </c>
      <c r="HN79" s="254">
        <v>9.5927583395257754E-2</v>
      </c>
      <c r="HO79" s="254">
        <v>9.9251179988357308E-2</v>
      </c>
      <c r="HP79" s="254">
        <v>9.3890020536399055E-2</v>
      </c>
      <c r="HQ79" s="254">
        <v>9.1493059555222578E-2</v>
      </c>
      <c r="HR79" s="254">
        <v>7.9999999999999849E-2</v>
      </c>
      <c r="HS79" s="254">
        <v>8.4712143445342392E-2</v>
      </c>
      <c r="HT79" s="254">
        <v>0.10289580825293632</v>
      </c>
      <c r="HU79" s="254">
        <v>0.10213088092925338</v>
      </c>
      <c r="HV79" s="254">
        <v>9.1549440368993151E-2</v>
      </c>
      <c r="HW79" s="254">
        <v>9.7575374357382172E-2</v>
      </c>
      <c r="HX79" s="254">
        <v>9.6389942081104296E-2</v>
      </c>
      <c r="HY79" s="254">
        <v>8.9356142866629185E-2</v>
      </c>
      <c r="HZ79" s="254">
        <v>9.3834170205233658E-2</v>
      </c>
      <c r="IA79" s="254">
        <v>9.471486853068134E-2</v>
      </c>
      <c r="IB79" s="254">
        <v>8.9356142866629185E-2</v>
      </c>
      <c r="IC79" s="254">
        <v>8.8291178492162059E-2</v>
      </c>
      <c r="ID79" s="254">
        <v>7.9999999999999849E-2</v>
      </c>
      <c r="IE79" s="254">
        <v>9.1431607204196963E-2</v>
      </c>
      <c r="IF79" s="254">
        <v>9.824205246876816E-2</v>
      </c>
      <c r="IG79" s="254">
        <v>9.824205246876816E-2</v>
      </c>
      <c r="IH79" s="254">
        <v>9.824205246876816E-2</v>
      </c>
      <c r="II79" s="254">
        <v>9.4147652553527861E-2</v>
      </c>
      <c r="IJ79" s="254">
        <v>9.4147652553527861E-2</v>
      </c>
      <c r="IK79" s="254">
        <v>9.4954053984133813E-2</v>
      </c>
      <c r="IL79" s="254">
        <v>9.3340861759485971E-2</v>
      </c>
      <c r="IM79" s="254">
        <v>0.10197476877693123</v>
      </c>
      <c r="IN79" s="254">
        <v>9.589716483967714E-2</v>
      </c>
      <c r="IO79" s="254">
        <v>9.9096127060652739E-2</v>
      </c>
      <c r="IP79" s="254">
        <v>9.2330947043444356E-2</v>
      </c>
      <c r="IQ79" s="254">
        <v>8.6286560092670328E-2</v>
      </c>
      <c r="IR79" s="254">
        <v>8.0621689488798554E-2</v>
      </c>
      <c r="IS79" s="254">
        <v>8.65261550171883E-2</v>
      </c>
      <c r="IT79" s="254">
        <v>9.3156046482374855E-2</v>
      </c>
      <c r="IU79" s="254">
        <v>8.6933918540541555E-2</v>
      </c>
      <c r="IV79" s="254">
        <v>8.8222412656175031E-2</v>
      </c>
      <c r="IW79" s="254">
        <v>8.6882351090458831E-2</v>
      </c>
      <c r="IX79" s="254">
        <v>0.10023763551896137</v>
      </c>
      <c r="IY79" s="254">
        <v>8.6715737050559349E-2</v>
      </c>
      <c r="IZ79" s="254">
        <v>8.6933918540541555E-2</v>
      </c>
      <c r="JA79" s="254">
        <v>8.2810501803072034E-2</v>
      </c>
      <c r="JB79" s="254">
        <v>8.8783183991042014E-2</v>
      </c>
      <c r="JC79" s="254">
        <v>8.6789217585172329E-2</v>
      </c>
      <c r="JD79" s="254">
        <v>8.9356142866629185E-2</v>
      </c>
      <c r="JE79" s="254">
        <v>9.8190029690270242E-2</v>
      </c>
      <c r="JF79" s="254">
        <v>0.10441255961202067</v>
      </c>
      <c r="JG79" s="254">
        <v>8.5926599446729535E-2</v>
      </c>
      <c r="JH79" s="254">
        <v>8.6855111163001597E-2</v>
      </c>
      <c r="JI79" s="254">
        <v>8.811612771196442E-2</v>
      </c>
      <c r="JJ79" s="254">
        <v>8.5159444242012494E-2</v>
      </c>
      <c r="JK79" s="254">
        <v>8.2223919923808397E-2</v>
      </c>
      <c r="JL79" s="254">
        <v>7.888270600147429E-2</v>
      </c>
      <c r="JM79" s="254">
        <v>8.5571427607643136E-2</v>
      </c>
      <c r="JN79" s="254">
        <v>8.2810501803072034E-2</v>
      </c>
      <c r="JO79" s="254">
        <v>8.6933918540541555E-2</v>
      </c>
      <c r="JP79" s="254">
        <v>8.6933918540541555E-2</v>
      </c>
      <c r="JQ79" s="254">
        <v>8.6933918540541555E-2</v>
      </c>
      <c r="JR79" s="254">
        <v>8.2810501803072034E-2</v>
      </c>
      <c r="JS79" s="254">
        <v>9.1797944620469307E-2</v>
      </c>
      <c r="JT79" s="254">
        <v>9.3605937418696383E-2</v>
      </c>
      <c r="JU79" s="254">
        <v>9.6626806325661452E-2</v>
      </c>
      <c r="JV79" s="254">
        <v>8.9450801274218117E-2</v>
      </c>
      <c r="JW79" s="254">
        <v>9.6046205513601324E-2</v>
      </c>
      <c r="JX79" s="254">
        <v>8.6882351090458831E-2</v>
      </c>
      <c r="JY79" s="254">
        <v>9.2931816516906629E-2</v>
      </c>
      <c r="JZ79" s="254">
        <v>9.1549440368993151E-2</v>
      </c>
      <c r="KA79" s="254">
        <v>9.1549440368993151E-2</v>
      </c>
      <c r="KB79" s="254">
        <v>9.6389942081104296E-2</v>
      </c>
      <c r="KC79" s="254">
        <v>9.2448067658807087E-2</v>
      </c>
      <c r="KD79" s="254">
        <v>8.3809682164200705E-2</v>
      </c>
      <c r="KE79" s="254">
        <v>9.6279837769206233E-2</v>
      </c>
      <c r="KF79" s="254">
        <v>9.4741328269128067E-2</v>
      </c>
      <c r="KG79" s="254">
        <v>9.4741328269128067E-2</v>
      </c>
    </row>
    <row r="80" spans="17:293" x14ac:dyDescent="0.35">
      <c r="Q80" s="255">
        <v>0.115</v>
      </c>
      <c r="R80" s="251">
        <f t="shared" ref="R80:R143" si="22">AVERAGEIFS($AA80:$KG80,$AA$8:$KG$8,$C$4,$AA$9:$KG$9,$C$5,$AA$10:$KG$10,$C$6,$AA$6:$KG$6,"&gt;="&amp;$C$7,$AA$6:$KG$6,"&lt;="&amp;$C$8)</f>
        <v>9.0350847300993548E-2</v>
      </c>
      <c r="S80" s="198"/>
      <c r="T80" s="251">
        <v>9.0711634325392004E-2</v>
      </c>
      <c r="V80" s="251">
        <f t="shared" ref="V80:V143" si="23">R80-T80</f>
        <v>-3.6078702439845678E-4</v>
      </c>
      <c r="Z80" s="253">
        <v>0.115</v>
      </c>
      <c r="AA80" s="254">
        <v>8.8043365242812532E-2</v>
      </c>
      <c r="AB80" s="254">
        <v>8.5462801333226146E-2</v>
      </c>
      <c r="AC80" s="254">
        <v>9.4548329225969008E-2</v>
      </c>
      <c r="AD80" s="254">
        <v>9.1543824937555085E-2</v>
      </c>
      <c r="AE80" s="254">
        <v>9.3462367165038307E-2</v>
      </c>
      <c r="AF80" s="254">
        <v>9.3072779259507854E-2</v>
      </c>
      <c r="AG80" s="254">
        <v>9.1330506812586476E-2</v>
      </c>
      <c r="AH80" s="254">
        <v>8.3405405481405515E-2</v>
      </c>
      <c r="AI80" s="254">
        <v>7.9999999999999849E-2</v>
      </c>
      <c r="AJ80" s="254">
        <v>8.5549323660685461E-2</v>
      </c>
      <c r="AK80" s="254">
        <v>8.9966134913335827E-2</v>
      </c>
      <c r="AL80" s="254">
        <v>8.9966134913335827E-2</v>
      </c>
      <c r="AM80" s="254">
        <v>8.1886847242202743E-2</v>
      </c>
      <c r="AN80" s="254">
        <v>7.9917984067010561E-2</v>
      </c>
      <c r="AO80" s="254">
        <v>9.4211020126896416E-2</v>
      </c>
      <c r="AP80" s="254">
        <v>8.74646207702936E-2</v>
      </c>
      <c r="AQ80" s="254">
        <v>7.9999999999999849E-2</v>
      </c>
      <c r="AR80" s="254">
        <v>7.9999999999999849E-2</v>
      </c>
      <c r="AS80" s="254">
        <v>8.74646207702936E-2</v>
      </c>
      <c r="AT80" s="254">
        <v>8.5999848058911477E-2</v>
      </c>
      <c r="AU80" s="254">
        <v>8.3028693956692656E-2</v>
      </c>
      <c r="AV80" s="254">
        <v>8.74646207702936E-2</v>
      </c>
      <c r="AW80" s="254">
        <v>8.74646207702936E-2</v>
      </c>
      <c r="AX80" s="254">
        <v>9.1779187558659547E-2</v>
      </c>
      <c r="AY80" s="254">
        <v>8.74646207702936E-2</v>
      </c>
      <c r="AZ80" s="254">
        <v>9.2781715482293858E-2</v>
      </c>
      <c r="BA80" s="254">
        <v>8.5999848058911477E-2</v>
      </c>
      <c r="BB80" s="254">
        <v>7.9999999999999849E-2</v>
      </c>
      <c r="BC80" s="254">
        <v>8.6072329162721006E-2</v>
      </c>
      <c r="BD80" s="254">
        <v>8.5518743482530413E-2</v>
      </c>
      <c r="BE80" s="254">
        <v>8.1893523710726557E-2</v>
      </c>
      <c r="BF80" s="254">
        <v>8.744136013424586E-2</v>
      </c>
      <c r="BG80" s="254">
        <v>9.608689512514168E-2</v>
      </c>
      <c r="BH80" s="254">
        <v>9.3687983310315914E-2</v>
      </c>
      <c r="BI80" s="254">
        <v>9.2312463185928451E-2</v>
      </c>
      <c r="BJ80" s="254">
        <v>9.2312463185928451E-2</v>
      </c>
      <c r="BK80" s="254">
        <v>9.1852655157337981E-2</v>
      </c>
      <c r="BL80" s="254">
        <v>9.2312463185928451E-2</v>
      </c>
      <c r="BM80" s="254">
        <v>9.0929030140134648E-2</v>
      </c>
      <c r="BN80" s="254">
        <v>9.1852655157337981E-2</v>
      </c>
      <c r="BO80" s="254">
        <v>9.3683974824702254E-2</v>
      </c>
      <c r="BP80" s="254">
        <v>9.2312463185928451E-2</v>
      </c>
      <c r="BQ80" s="254">
        <v>9.0962774411503577E-2</v>
      </c>
      <c r="BR80" s="254">
        <v>9.0962774411503577E-2</v>
      </c>
      <c r="BS80" s="254">
        <v>9.0770684603241225E-2</v>
      </c>
      <c r="BT80" s="254">
        <v>9.0962774411503577E-2</v>
      </c>
      <c r="BU80" s="254">
        <v>8.9248329456526942E-2</v>
      </c>
      <c r="BV80" s="254">
        <v>8.9248329456526942E-2</v>
      </c>
      <c r="BW80" s="254">
        <v>8.9248329456526942E-2</v>
      </c>
      <c r="BX80" s="254">
        <v>8.9248329456526942E-2</v>
      </c>
      <c r="BY80" s="254">
        <v>9.459180828857261E-2</v>
      </c>
      <c r="BZ80" s="254">
        <v>9.0484820940999855E-2</v>
      </c>
      <c r="CA80" s="254">
        <v>8.9248329456526942E-2</v>
      </c>
      <c r="CB80" s="254">
        <v>0.10608404921678094</v>
      </c>
      <c r="CC80" s="254">
        <v>9.5546457351810998E-2</v>
      </c>
      <c r="CD80" s="254">
        <v>8.7881883263216887E-2</v>
      </c>
      <c r="CE80" s="254">
        <v>9.5546457351810998E-2</v>
      </c>
      <c r="CF80" s="254">
        <v>9.5546457351810998E-2</v>
      </c>
      <c r="CG80" s="254">
        <v>8.7777204811644971E-2</v>
      </c>
      <c r="CH80" s="254">
        <v>9.680591628424362E-2</v>
      </c>
      <c r="CI80" s="254">
        <v>9.5725314944347994E-2</v>
      </c>
      <c r="CJ80" s="254">
        <v>9.9063968616717624E-2</v>
      </c>
      <c r="CK80" s="254">
        <v>9.9666769697179358E-2</v>
      </c>
      <c r="CL80" s="254">
        <v>9.4670138631173684E-2</v>
      </c>
      <c r="CM80" s="254">
        <v>9.3635351146366563E-2</v>
      </c>
      <c r="CN80" s="254">
        <v>0.10141590889250329</v>
      </c>
      <c r="CO80" s="254">
        <v>9.9207202419623775E-2</v>
      </c>
      <c r="CP80" s="254">
        <v>9.5189896022255027E-2</v>
      </c>
      <c r="CQ80" s="254">
        <v>9.2873758679042462E-2</v>
      </c>
      <c r="CR80" s="254">
        <v>8.8102843113630369E-2</v>
      </c>
      <c r="CS80" s="254">
        <v>8.230253400237264E-2</v>
      </c>
      <c r="CT80" s="254">
        <v>9.1197517532580985E-2</v>
      </c>
      <c r="CU80" s="254">
        <v>9.100508387712325E-2</v>
      </c>
      <c r="CV80" s="254">
        <v>8.6330001374308241E-2</v>
      </c>
      <c r="CW80" s="254">
        <v>9.1909770750854936E-2</v>
      </c>
      <c r="CX80" s="254">
        <v>9.5523694676125759E-2</v>
      </c>
      <c r="CY80" s="254">
        <v>9.2384073992314519E-2</v>
      </c>
      <c r="CZ80" s="254">
        <v>9.2384073992314519E-2</v>
      </c>
      <c r="DA80" s="254">
        <v>9.2384073992314519E-2</v>
      </c>
      <c r="DB80" s="254">
        <v>9.3621346291427709E-2</v>
      </c>
      <c r="DC80" s="254">
        <v>9.5373846153391728E-2</v>
      </c>
      <c r="DD80" s="254">
        <v>8.6958127089262982E-2</v>
      </c>
      <c r="DE80" s="254">
        <v>9.5244977448073476E-2</v>
      </c>
      <c r="DF80" s="254">
        <v>8.8248712300571075E-2</v>
      </c>
      <c r="DG80" s="254">
        <v>8.7220758506687091E-2</v>
      </c>
      <c r="DH80" s="254">
        <v>9.5103379637079488E-2</v>
      </c>
      <c r="DI80" s="254">
        <v>8.8248712300571075E-2</v>
      </c>
      <c r="DJ80" s="254">
        <v>8.8650443770346365E-2</v>
      </c>
      <c r="DK80" s="254">
        <v>9.143842272565883E-2</v>
      </c>
      <c r="DL80" s="254">
        <v>9.4888351697726803E-2</v>
      </c>
      <c r="DM80" s="254">
        <v>0.10007397968488196</v>
      </c>
      <c r="DN80" s="254">
        <v>9.2689490375887029E-2</v>
      </c>
      <c r="DO80" s="254">
        <v>9.2169724574220124E-2</v>
      </c>
      <c r="DP80" s="254">
        <v>9.0262337798639347E-2</v>
      </c>
      <c r="DQ80" s="254">
        <v>7.9999999999999849E-2</v>
      </c>
      <c r="DR80" s="254">
        <v>8.8210134834686871E-2</v>
      </c>
      <c r="DS80" s="254">
        <v>9.094473891995869E-2</v>
      </c>
      <c r="DT80" s="254">
        <v>8.8240925187646368E-2</v>
      </c>
      <c r="DU80" s="254">
        <v>8.2769301863839573E-2</v>
      </c>
      <c r="DV80" s="254">
        <v>8.9966134913335827E-2</v>
      </c>
      <c r="DW80" s="254">
        <v>8.9966134913335827E-2</v>
      </c>
      <c r="DX80" s="254">
        <v>9.1134970205290156E-2</v>
      </c>
      <c r="DY80" s="254">
        <v>9.9523830574676841E-2</v>
      </c>
      <c r="DZ80" s="254">
        <v>9.1552575604962216E-2</v>
      </c>
      <c r="EA80" s="254">
        <v>8.940063779348284E-2</v>
      </c>
      <c r="EB80" s="254">
        <v>9.2889670561884019E-2</v>
      </c>
      <c r="EC80" s="254">
        <v>9.4816026236481887E-2</v>
      </c>
      <c r="ED80" s="254">
        <v>9.2976915584647823E-2</v>
      </c>
      <c r="EE80" s="254">
        <v>8.8883378598614948E-2</v>
      </c>
      <c r="EF80" s="254">
        <v>8.8311960528124622E-2</v>
      </c>
      <c r="EG80" s="254">
        <v>9.1779187558659547E-2</v>
      </c>
      <c r="EH80" s="254">
        <v>9.3783304014305457E-2</v>
      </c>
      <c r="EI80" s="254">
        <v>9.1779187558659547E-2</v>
      </c>
      <c r="EJ80" s="254">
        <v>9.1779187558659547E-2</v>
      </c>
      <c r="EK80" s="254">
        <v>9.1779187558659547E-2</v>
      </c>
      <c r="EL80" s="254">
        <v>9.1779187558659547E-2</v>
      </c>
      <c r="EM80" s="254">
        <v>9.1779187558659547E-2</v>
      </c>
      <c r="EN80" s="254">
        <v>9.1779187558659547E-2</v>
      </c>
      <c r="EO80" s="254">
        <v>8.74646207702936E-2</v>
      </c>
      <c r="EP80" s="254">
        <v>8.74646207702936E-2</v>
      </c>
      <c r="EQ80" s="254">
        <v>8.74646207702936E-2</v>
      </c>
      <c r="ER80" s="254">
        <v>8.74646207702936E-2</v>
      </c>
      <c r="ES80" s="254">
        <v>8.74646207702936E-2</v>
      </c>
      <c r="ET80" s="254">
        <v>8.74646207702936E-2</v>
      </c>
      <c r="EU80" s="254">
        <v>8.5999848058911477E-2</v>
      </c>
      <c r="EV80" s="254">
        <v>8.74646207702936E-2</v>
      </c>
      <c r="EW80" s="254">
        <v>9.0354013627684582E-2</v>
      </c>
      <c r="EX80" s="254">
        <v>8.74646207702936E-2</v>
      </c>
      <c r="EY80" s="254">
        <v>8.8109477723675722E-2</v>
      </c>
      <c r="EZ80" s="254">
        <v>9.1779187558659547E-2</v>
      </c>
      <c r="FA80" s="254">
        <v>8.927666638711651E-2</v>
      </c>
      <c r="FB80" s="254">
        <v>8.74646207702936E-2</v>
      </c>
      <c r="FC80" s="254">
        <v>9.1779187558659547E-2</v>
      </c>
      <c r="FD80" s="254">
        <v>8.74646207702936E-2</v>
      </c>
      <c r="FE80" s="254">
        <v>9.1779187558659547E-2</v>
      </c>
      <c r="FF80" s="254">
        <v>9.1779187558659547E-2</v>
      </c>
      <c r="FG80" s="254">
        <v>8.74646207702936E-2</v>
      </c>
      <c r="FH80" s="254">
        <v>8.74646207702936E-2</v>
      </c>
      <c r="FI80" s="254">
        <v>8.3028693956692656E-2</v>
      </c>
      <c r="FJ80" s="254">
        <v>9.291125731325578E-2</v>
      </c>
      <c r="FK80" s="254">
        <v>8.74646207702936E-2</v>
      </c>
      <c r="FL80" s="254">
        <v>8.74646207702936E-2</v>
      </c>
      <c r="FM80" s="254">
        <v>7.9999999999999849E-2</v>
      </c>
      <c r="FN80" s="254">
        <v>9.1779187558659547E-2</v>
      </c>
      <c r="FO80" s="254">
        <v>8.7920425434348637E-2</v>
      </c>
      <c r="FP80" s="254">
        <v>8.6072329162721006E-2</v>
      </c>
      <c r="FQ80" s="254">
        <v>8.6072329162721006E-2</v>
      </c>
      <c r="FR80" s="254">
        <v>8.6072329162721006E-2</v>
      </c>
      <c r="FS80" s="254">
        <v>8.2457191512805172E-2</v>
      </c>
      <c r="FT80" s="254">
        <v>8.6072329162721006E-2</v>
      </c>
      <c r="FU80" s="254">
        <v>8.6072329162721006E-2</v>
      </c>
      <c r="FV80" s="254">
        <v>8.6072329162721006E-2</v>
      </c>
      <c r="FW80" s="254">
        <v>8.2457191512805172E-2</v>
      </c>
      <c r="FX80" s="254">
        <v>8.6072329162721006E-2</v>
      </c>
      <c r="FY80" s="254">
        <v>8.5432016894276375E-2</v>
      </c>
      <c r="FZ80" s="254">
        <v>8.2720029806485851E-2</v>
      </c>
      <c r="GA80" s="254">
        <v>7.9999999999999849E-2</v>
      </c>
      <c r="GB80" s="254">
        <v>9.608689512514168E-2</v>
      </c>
      <c r="GC80" s="254">
        <v>9.3831540791612156E-2</v>
      </c>
      <c r="GD80" s="254">
        <v>9.3831540791612156E-2</v>
      </c>
      <c r="GE80" s="254">
        <v>9.5139516870588192E-2</v>
      </c>
      <c r="GF80" s="254">
        <v>9.5860354571382977E-2</v>
      </c>
      <c r="GG80" s="254">
        <v>9.3683974824702254E-2</v>
      </c>
      <c r="GH80" s="254">
        <v>9.3683974824702254E-2</v>
      </c>
      <c r="GI80" s="254">
        <v>9.2312463185928451E-2</v>
      </c>
      <c r="GJ80" s="254">
        <v>9.2312463185928451E-2</v>
      </c>
      <c r="GK80" s="254">
        <v>9.2312463185928451E-2</v>
      </c>
      <c r="GL80" s="254">
        <v>9.0929030140134648E-2</v>
      </c>
      <c r="GM80" s="254">
        <v>9.2312463185928451E-2</v>
      </c>
      <c r="GN80" s="254">
        <v>9.2312463185928451E-2</v>
      </c>
      <c r="GO80" s="254">
        <v>9.2312463185928451E-2</v>
      </c>
      <c r="GP80" s="254">
        <v>9.2312463185928451E-2</v>
      </c>
      <c r="GQ80" s="254">
        <v>9.2312463185928451E-2</v>
      </c>
      <c r="GR80" s="254">
        <v>9.2312463185928451E-2</v>
      </c>
      <c r="GS80" s="254">
        <v>9.2312463185928451E-2</v>
      </c>
      <c r="GT80" s="254">
        <v>9.3683974824702254E-2</v>
      </c>
      <c r="GU80" s="254">
        <v>9.2312463185928451E-2</v>
      </c>
      <c r="GV80" s="254">
        <v>9.2312463185928451E-2</v>
      </c>
      <c r="GW80" s="254">
        <v>9.2312463185928451E-2</v>
      </c>
      <c r="GX80" s="254">
        <v>9.2312463185928451E-2</v>
      </c>
      <c r="GY80" s="254">
        <v>9.3683974824702254E-2</v>
      </c>
      <c r="GZ80" s="254">
        <v>9.2312463185928451E-2</v>
      </c>
      <c r="HA80" s="254">
        <v>9.3683974824702254E-2</v>
      </c>
      <c r="HB80" s="254">
        <v>9.3683974824702254E-2</v>
      </c>
      <c r="HC80" s="254">
        <v>9.0770684603241225E-2</v>
      </c>
      <c r="HD80" s="254">
        <v>9.1537658866097438E-2</v>
      </c>
      <c r="HE80" s="254">
        <v>9.1537658866097438E-2</v>
      </c>
      <c r="HF80" s="254">
        <v>0.10003229976030847</v>
      </c>
      <c r="HG80" s="254">
        <v>9.459180828857261E-2</v>
      </c>
      <c r="HH80" s="254">
        <v>9.459180828857261E-2</v>
      </c>
      <c r="HI80" s="254">
        <v>8.9248329456526942E-2</v>
      </c>
      <c r="HJ80" s="254">
        <v>9.1919767365122418E-2</v>
      </c>
      <c r="HK80" s="254">
        <v>0.10055966760187229</v>
      </c>
      <c r="HL80" s="254">
        <v>9.0959169709771581E-2</v>
      </c>
      <c r="HM80" s="254">
        <v>9.4662008498166861E-2</v>
      </c>
      <c r="HN80" s="254">
        <v>9.6746844016217359E-2</v>
      </c>
      <c r="HO80" s="254">
        <v>0.10007712366893706</v>
      </c>
      <c r="HP80" s="254">
        <v>9.4716986169993467E-2</v>
      </c>
      <c r="HQ80" s="254">
        <v>9.2321237560797575E-2</v>
      </c>
      <c r="HR80" s="254">
        <v>7.9999999999999849E-2</v>
      </c>
      <c r="HS80" s="254">
        <v>8.5265074776706529E-2</v>
      </c>
      <c r="HT80" s="254">
        <v>0.10381581172267462</v>
      </c>
      <c r="HU80" s="254">
        <v>0.10305145952891515</v>
      </c>
      <c r="HV80" s="254">
        <v>9.209015081798877E-2</v>
      </c>
      <c r="HW80" s="254">
        <v>9.8429275170853758E-2</v>
      </c>
      <c r="HX80" s="254">
        <v>9.7220755443489626E-2</v>
      </c>
      <c r="HY80" s="254">
        <v>8.9893738720046468E-2</v>
      </c>
      <c r="HZ80" s="254">
        <v>9.4618103413026677E-2</v>
      </c>
      <c r="IA80" s="254">
        <v>9.5546457351810998E-2</v>
      </c>
      <c r="IB80" s="254">
        <v>8.9893738720046468E-2</v>
      </c>
      <c r="IC80" s="254">
        <v>8.8828515051848189E-2</v>
      </c>
      <c r="ID80" s="254">
        <v>8.0406252995572691E-2</v>
      </c>
      <c r="IE80" s="254">
        <v>9.2266054689639443E-2</v>
      </c>
      <c r="IF80" s="254">
        <v>9.9063968616717624E-2</v>
      </c>
      <c r="IG80" s="254">
        <v>9.9063968616717624E-2</v>
      </c>
      <c r="IH80" s="254">
        <v>9.9063968616717624E-2</v>
      </c>
      <c r="II80" s="254">
        <v>9.4670138631173684E-2</v>
      </c>
      <c r="IJ80" s="254">
        <v>9.4670138631173684E-2</v>
      </c>
      <c r="IK80" s="254">
        <v>9.5777396709516793E-2</v>
      </c>
      <c r="IL80" s="254">
        <v>9.4165313427958086E-2</v>
      </c>
      <c r="IM80" s="254">
        <v>0.10283661147308742</v>
      </c>
      <c r="IN80" s="254">
        <v>9.6893418040002732E-2</v>
      </c>
      <c r="IO80" s="254">
        <v>0.10007373460552627</v>
      </c>
      <c r="IP80" s="254">
        <v>9.3328179043095538E-2</v>
      </c>
      <c r="IQ80" s="254">
        <v>8.7191926109740692E-2</v>
      </c>
      <c r="IR80" s="254">
        <v>8.1503127772210471E-2</v>
      </c>
      <c r="IS80" s="254">
        <v>8.6958127089262982E-2</v>
      </c>
      <c r="IT80" s="254">
        <v>9.3981968297166762E-2</v>
      </c>
      <c r="IU80" s="254">
        <v>8.74646207702936E-2</v>
      </c>
      <c r="IV80" s="254">
        <v>8.9248329456526942E-2</v>
      </c>
      <c r="IW80" s="254">
        <v>8.780392553443872E-2</v>
      </c>
      <c r="IX80" s="254">
        <v>0.10125162976961288</v>
      </c>
      <c r="IY80" s="254">
        <v>8.7146589878411396E-2</v>
      </c>
      <c r="IZ80" s="254">
        <v>8.74646207702936E-2</v>
      </c>
      <c r="JA80" s="254">
        <v>8.3028693956692656E-2</v>
      </c>
      <c r="JB80" s="254">
        <v>8.9736740467585729E-2</v>
      </c>
      <c r="JC80" s="254">
        <v>8.770838157791716E-2</v>
      </c>
      <c r="JD80" s="254">
        <v>8.9893738720046468E-2</v>
      </c>
      <c r="JE80" s="254">
        <v>9.9207202419623775E-2</v>
      </c>
      <c r="JF80" s="254">
        <v>0.10542117046924382</v>
      </c>
      <c r="JG80" s="254">
        <v>8.6820482825730183E-2</v>
      </c>
      <c r="JH80" s="254">
        <v>8.7288203407444254E-2</v>
      </c>
      <c r="JI80" s="254">
        <v>8.8650443770346365E-2</v>
      </c>
      <c r="JJ80" s="254">
        <v>8.607533108222043E-2</v>
      </c>
      <c r="JK80" s="254">
        <v>8.2769301863839573E-2</v>
      </c>
      <c r="JL80" s="254">
        <v>7.976009259897987E-2</v>
      </c>
      <c r="JM80" s="254">
        <v>8.5999848058911477E-2</v>
      </c>
      <c r="JN80" s="254">
        <v>8.3696535347005385E-2</v>
      </c>
      <c r="JO80" s="254">
        <v>8.74646207702936E-2</v>
      </c>
      <c r="JP80" s="254">
        <v>8.74646207702936E-2</v>
      </c>
      <c r="JQ80" s="254">
        <v>8.74646207702936E-2</v>
      </c>
      <c r="JR80" s="254">
        <v>8.3028693956692656E-2</v>
      </c>
      <c r="JS80" s="254">
        <v>9.2312463185928451E-2</v>
      </c>
      <c r="JT80" s="254">
        <v>9.4501872404316511E-2</v>
      </c>
      <c r="JU80" s="254">
        <v>9.7515586096193374E-2</v>
      </c>
      <c r="JV80" s="254">
        <v>9.0254166709831551E-2</v>
      </c>
      <c r="JW80" s="254">
        <v>9.6930541220706878E-2</v>
      </c>
      <c r="JX80" s="254">
        <v>8.780392553443872E-2</v>
      </c>
      <c r="JY80" s="254">
        <v>9.3772310360289657E-2</v>
      </c>
      <c r="JZ80" s="254">
        <v>9.209015081798877E-2</v>
      </c>
      <c r="KA80" s="254">
        <v>9.209015081798877E-2</v>
      </c>
      <c r="KB80" s="254">
        <v>9.7220755443489626E-2</v>
      </c>
      <c r="KC80" s="254">
        <v>9.3086745963486317E-2</v>
      </c>
      <c r="KD80" s="254">
        <v>8.403246203581638E-2</v>
      </c>
      <c r="KE80" s="254">
        <v>9.680591628424362E-2</v>
      </c>
      <c r="KF80" s="254">
        <v>9.5733390162483722E-2</v>
      </c>
      <c r="KG80" s="254">
        <v>9.5733390162483722E-2</v>
      </c>
    </row>
    <row r="81" spans="3:293" x14ac:dyDescent="0.35">
      <c r="C81" s="30" t="s">
        <v>361</v>
      </c>
      <c r="Q81" s="255">
        <v>0.11600000000000001</v>
      </c>
      <c r="R81" s="251">
        <f t="shared" si="22"/>
        <v>9.0987987763757994E-2</v>
      </c>
      <c r="S81" s="198"/>
      <c r="T81" s="251">
        <v>9.1443757021312105E-2</v>
      </c>
      <c r="V81" s="251">
        <f t="shared" si="23"/>
        <v>-4.5576925755411168E-4</v>
      </c>
      <c r="Z81" s="253">
        <v>0.11600000000000001</v>
      </c>
      <c r="AA81" s="254">
        <v>8.8577983043992781E-2</v>
      </c>
      <c r="AB81" s="254">
        <v>8.6380804764169428E-2</v>
      </c>
      <c r="AC81" s="254">
        <v>9.5369211518488539E-2</v>
      </c>
      <c r="AD81" s="254">
        <v>9.1805750989252699E-2</v>
      </c>
      <c r="AE81" s="254">
        <v>9.3982053176545621E-2</v>
      </c>
      <c r="AF81" s="254">
        <v>9.3591176542910048E-2</v>
      </c>
      <c r="AG81" s="254">
        <v>9.1845806500761684E-2</v>
      </c>
      <c r="AH81" s="254">
        <v>8.3625752057409741E-2</v>
      </c>
      <c r="AI81" s="254">
        <v>7.9999999999999849E-2</v>
      </c>
      <c r="AJ81" s="254">
        <v>8.6577876997660841E-2</v>
      </c>
      <c r="AK81" s="254">
        <v>9.0802501375693012E-2</v>
      </c>
      <c r="AL81" s="254">
        <v>9.0802501375693012E-2</v>
      </c>
      <c r="AM81" s="254">
        <v>8.2759669275164649E-2</v>
      </c>
      <c r="AN81" s="254">
        <v>8.04619763590948E-2</v>
      </c>
      <c r="AO81" s="254">
        <v>9.5040008846591473E-2</v>
      </c>
      <c r="AP81" s="254">
        <v>8.7996917724307178E-2</v>
      </c>
      <c r="AQ81" s="254">
        <v>8.0788102459467215E-2</v>
      </c>
      <c r="AR81" s="254">
        <v>8.0788102459467215E-2</v>
      </c>
      <c r="AS81" s="254">
        <v>8.7996917724307178E-2</v>
      </c>
      <c r="AT81" s="254">
        <v>8.6429841042354516E-2</v>
      </c>
      <c r="AU81" s="254">
        <v>8.3247988608746049E-2</v>
      </c>
      <c r="AV81" s="254">
        <v>8.7996917724307178E-2</v>
      </c>
      <c r="AW81" s="254">
        <v>8.7996917724307178E-2</v>
      </c>
      <c r="AX81" s="254">
        <v>9.2606994918388974E-2</v>
      </c>
      <c r="AY81" s="254">
        <v>8.7996917724307178E-2</v>
      </c>
      <c r="AZ81" s="254">
        <v>9.3607891415072642E-2</v>
      </c>
      <c r="BA81" s="254">
        <v>8.6429841042354516E-2</v>
      </c>
      <c r="BB81" s="254">
        <v>7.9999999999999849E-2</v>
      </c>
      <c r="BC81" s="254">
        <v>8.6602844637702958E-2</v>
      </c>
      <c r="BD81" s="254">
        <v>8.6048547221058813E-2</v>
      </c>
      <c r="BE81" s="254">
        <v>8.2109040992786486E-2</v>
      </c>
      <c r="BF81" s="254">
        <v>8.8271912116167917E-2</v>
      </c>
      <c r="BG81" s="254">
        <v>9.6906714495091695E-2</v>
      </c>
      <c r="BH81" s="254">
        <v>9.4206154707232814E-2</v>
      </c>
      <c r="BI81" s="254">
        <v>9.2828558667274796E-2</v>
      </c>
      <c r="BJ81" s="254">
        <v>9.2828558667274796E-2</v>
      </c>
      <c r="BK81" s="254">
        <v>9.2266863342185035E-2</v>
      </c>
      <c r="BL81" s="254">
        <v>9.2828558667274796E-2</v>
      </c>
      <c r="BM81" s="254">
        <v>9.1137480968347395E-2</v>
      </c>
      <c r="BN81" s="254">
        <v>9.2266863342185035E-2</v>
      </c>
      <c r="BO81" s="254">
        <v>9.4501853512673817E-2</v>
      </c>
      <c r="BP81" s="254">
        <v>9.2828558667274796E-2</v>
      </c>
      <c r="BQ81" s="254">
        <v>9.1477073710227064E-2</v>
      </c>
      <c r="BR81" s="254">
        <v>9.1477073710227064E-2</v>
      </c>
      <c r="BS81" s="254">
        <v>9.1182753571986463E-2</v>
      </c>
      <c r="BT81" s="254">
        <v>9.1477073710227064E-2</v>
      </c>
      <c r="BU81" s="254">
        <v>9.0137112350048954E-2</v>
      </c>
      <c r="BV81" s="254">
        <v>9.0137112350048954E-2</v>
      </c>
      <c r="BW81" s="254">
        <v>9.0137112350048954E-2</v>
      </c>
      <c r="BX81" s="254">
        <v>9.0137112350048954E-2</v>
      </c>
      <c r="BY81" s="254">
        <v>9.5607713697263952E-2</v>
      </c>
      <c r="BZ81" s="254">
        <v>9.1507074048786441E-2</v>
      </c>
      <c r="CA81" s="254">
        <v>9.0274106964068679E-2</v>
      </c>
      <c r="CB81" s="254">
        <v>0.10704728352782666</v>
      </c>
      <c r="CC81" s="254">
        <v>9.6378889504677323E-2</v>
      </c>
      <c r="CD81" s="254">
        <v>8.8793736648483002E-2</v>
      </c>
      <c r="CE81" s="254">
        <v>9.6378889504677323E-2</v>
      </c>
      <c r="CF81" s="254">
        <v>9.6378889504677323E-2</v>
      </c>
      <c r="CG81" s="254">
        <v>8.8314913962643793E-2</v>
      </c>
      <c r="CH81" s="254">
        <v>9.7333585365797504E-2</v>
      </c>
      <c r="CI81" s="254">
        <v>9.6251044350544657E-2</v>
      </c>
      <c r="CJ81" s="254">
        <v>9.9886825343206143E-2</v>
      </c>
      <c r="CK81" s="254">
        <v>0.10039093274497413</v>
      </c>
      <c r="CL81" s="254">
        <v>9.5194216773734075E-2</v>
      </c>
      <c r="CM81" s="254">
        <v>9.4158011615090631E-2</v>
      </c>
      <c r="CN81" s="254">
        <v>0.10227899847441235</v>
      </c>
      <c r="CO81" s="254">
        <v>0.10011219031411867</v>
      </c>
      <c r="CP81" s="254">
        <v>9.6214411743665851E-2</v>
      </c>
      <c r="CQ81" s="254">
        <v>9.3392153727988481E-2</v>
      </c>
      <c r="CR81" s="254">
        <v>8.8938854411586776E-2</v>
      </c>
      <c r="CS81" s="254">
        <v>8.3182371262785271E-2</v>
      </c>
      <c r="CT81" s="254">
        <v>9.2035035636789386E-2</v>
      </c>
      <c r="CU81" s="254">
        <v>9.1750555575526693E-2</v>
      </c>
      <c r="CV81" s="254">
        <v>8.7247949447389894E-2</v>
      </c>
      <c r="CW81" s="254">
        <v>9.2724444339301604E-2</v>
      </c>
      <c r="CX81" s="254">
        <v>9.6398952454818332E-2</v>
      </c>
      <c r="CY81" s="254">
        <v>9.3212466677301986E-2</v>
      </c>
      <c r="CZ81" s="254">
        <v>9.3212466677301986E-2</v>
      </c>
      <c r="DA81" s="254">
        <v>9.3212466677301986E-2</v>
      </c>
      <c r="DB81" s="254">
        <v>9.445101549066659E-2</v>
      </c>
      <c r="DC81" s="254">
        <v>9.6202042255535858E-2</v>
      </c>
      <c r="DD81" s="254">
        <v>8.7391225896809477E-2</v>
      </c>
      <c r="DE81" s="254">
        <v>9.6072961337973162E-2</v>
      </c>
      <c r="DF81" s="254">
        <v>8.8783328596410138E-2</v>
      </c>
      <c r="DG81" s="254">
        <v>8.7754421818442729E-2</v>
      </c>
      <c r="DH81" s="254">
        <v>9.5980839233666071E-2</v>
      </c>
      <c r="DI81" s="254">
        <v>8.8783328596410138E-2</v>
      </c>
      <c r="DJ81" s="254">
        <v>8.9185893956947648E-2</v>
      </c>
      <c r="DK81" s="254">
        <v>9.1967571995591468E-2</v>
      </c>
      <c r="DL81" s="254">
        <v>9.5707585126111328E-2</v>
      </c>
      <c r="DM81" s="254">
        <v>0.10089508329484009</v>
      </c>
      <c r="DN81" s="254">
        <v>9.320668960096179E-2</v>
      </c>
      <c r="DO81" s="254">
        <v>9.3194188847197212E-2</v>
      </c>
      <c r="DP81" s="254">
        <v>9.1089403482571552E-2</v>
      </c>
      <c r="DQ81" s="254">
        <v>7.9999999999999849E-2</v>
      </c>
      <c r="DR81" s="254">
        <v>8.9233673764909538E-2</v>
      </c>
      <c r="DS81" s="254">
        <v>9.1787033726742795E-2</v>
      </c>
      <c r="DT81" s="254">
        <v>8.9086071858996752E-2</v>
      </c>
      <c r="DU81" s="254">
        <v>8.3316171138109851E-2</v>
      </c>
      <c r="DV81" s="254">
        <v>9.0802501375693012E-2</v>
      </c>
      <c r="DW81" s="254">
        <v>9.0802501375693012E-2</v>
      </c>
      <c r="DX81" s="254">
        <v>9.201717210917737E-2</v>
      </c>
      <c r="DY81" s="254">
        <v>0.10043146726581309</v>
      </c>
      <c r="DZ81" s="254">
        <v>9.2187587187050335E-2</v>
      </c>
      <c r="EA81" s="254">
        <v>9.0318723368137732E-2</v>
      </c>
      <c r="EB81" s="254">
        <v>9.367071277539929E-2</v>
      </c>
      <c r="EC81" s="254">
        <v>9.5689283789712309E-2</v>
      </c>
      <c r="ED81" s="254">
        <v>9.3805377662650846E-2</v>
      </c>
      <c r="EE81" s="254">
        <v>8.9416730656177057E-2</v>
      </c>
      <c r="EF81" s="254">
        <v>8.8845451325079372E-2</v>
      </c>
      <c r="EG81" s="254">
        <v>9.2606994918388974E-2</v>
      </c>
      <c r="EH81" s="254">
        <v>9.4607374111239873E-2</v>
      </c>
      <c r="EI81" s="254">
        <v>9.2606994918388974E-2</v>
      </c>
      <c r="EJ81" s="254">
        <v>9.2606994918388974E-2</v>
      </c>
      <c r="EK81" s="254">
        <v>9.2606994918388974E-2</v>
      </c>
      <c r="EL81" s="254">
        <v>9.2606994918388974E-2</v>
      </c>
      <c r="EM81" s="254">
        <v>9.2606994918388974E-2</v>
      </c>
      <c r="EN81" s="254">
        <v>9.2606994918388974E-2</v>
      </c>
      <c r="EO81" s="254">
        <v>8.7996917724307178E-2</v>
      </c>
      <c r="EP81" s="254">
        <v>8.7996917724307178E-2</v>
      </c>
      <c r="EQ81" s="254">
        <v>8.7996917724307178E-2</v>
      </c>
      <c r="ER81" s="254">
        <v>8.7996917724307178E-2</v>
      </c>
      <c r="ES81" s="254">
        <v>8.7996917724307178E-2</v>
      </c>
      <c r="ET81" s="254">
        <v>8.7996917724307178E-2</v>
      </c>
      <c r="EU81" s="254">
        <v>8.6429841042354516E-2</v>
      </c>
      <c r="EV81" s="254">
        <v>8.7996917724307178E-2</v>
      </c>
      <c r="EW81" s="254">
        <v>9.1085156519623567E-2</v>
      </c>
      <c r="EX81" s="254">
        <v>8.7996917724307178E-2</v>
      </c>
      <c r="EY81" s="254">
        <v>8.8641955450761811E-2</v>
      </c>
      <c r="EZ81" s="254">
        <v>9.2606994918388974E-2</v>
      </c>
      <c r="FA81" s="254">
        <v>8.9934120400873008E-2</v>
      </c>
      <c r="FB81" s="254">
        <v>8.7996917724307178E-2</v>
      </c>
      <c r="FC81" s="254">
        <v>9.2606994918388974E-2</v>
      </c>
      <c r="FD81" s="254">
        <v>8.7996917724307178E-2</v>
      </c>
      <c r="FE81" s="254">
        <v>9.2606994918388974E-2</v>
      </c>
      <c r="FF81" s="254">
        <v>9.2606994918388974E-2</v>
      </c>
      <c r="FG81" s="254">
        <v>8.7996917724307178E-2</v>
      </c>
      <c r="FH81" s="254">
        <v>8.7996917724307178E-2</v>
      </c>
      <c r="FI81" s="254">
        <v>8.3247988608746049E-2</v>
      </c>
      <c r="FJ81" s="254">
        <v>9.3785913378557684E-2</v>
      </c>
      <c r="FK81" s="254">
        <v>8.7996917724307178E-2</v>
      </c>
      <c r="FL81" s="254">
        <v>8.7996917724307178E-2</v>
      </c>
      <c r="FM81" s="254">
        <v>8.0788102459467215E-2</v>
      </c>
      <c r="FN81" s="254">
        <v>9.2606994918388974E-2</v>
      </c>
      <c r="FO81" s="254">
        <v>8.8552459543851825E-2</v>
      </c>
      <c r="FP81" s="254">
        <v>8.6602844637702958E-2</v>
      </c>
      <c r="FQ81" s="254">
        <v>8.6602844637702958E-2</v>
      </c>
      <c r="FR81" s="254">
        <v>8.6602844637702958E-2</v>
      </c>
      <c r="FS81" s="254">
        <v>8.2674583555897296E-2</v>
      </c>
      <c r="FT81" s="254">
        <v>8.6602844637702958E-2</v>
      </c>
      <c r="FU81" s="254">
        <v>8.6602844637702958E-2</v>
      </c>
      <c r="FV81" s="254">
        <v>8.6602844637702958E-2</v>
      </c>
      <c r="FW81" s="254">
        <v>8.2674583555897296E-2</v>
      </c>
      <c r="FX81" s="254">
        <v>8.6602844637702958E-2</v>
      </c>
      <c r="FY81" s="254">
        <v>8.5962337221268781E-2</v>
      </c>
      <c r="FZ81" s="254">
        <v>8.2938038464265507E-2</v>
      </c>
      <c r="GA81" s="254">
        <v>7.9999999999999849E-2</v>
      </c>
      <c r="GB81" s="254">
        <v>9.6906714495091695E-2</v>
      </c>
      <c r="GC81" s="254">
        <v>9.4351753680938177E-2</v>
      </c>
      <c r="GD81" s="254">
        <v>9.4351753680938177E-2</v>
      </c>
      <c r="GE81" s="254">
        <v>9.5857888287064208E-2</v>
      </c>
      <c r="GF81" s="254">
        <v>9.6677378541166092E-2</v>
      </c>
      <c r="GG81" s="254">
        <v>9.4501853512673817E-2</v>
      </c>
      <c r="GH81" s="254">
        <v>9.4501853512673817E-2</v>
      </c>
      <c r="GI81" s="254">
        <v>9.2828558667274796E-2</v>
      </c>
      <c r="GJ81" s="254">
        <v>9.2828558667274796E-2</v>
      </c>
      <c r="GK81" s="254">
        <v>9.2828558667274796E-2</v>
      </c>
      <c r="GL81" s="254">
        <v>9.1137480968347395E-2</v>
      </c>
      <c r="GM81" s="254">
        <v>9.2828558667274796E-2</v>
      </c>
      <c r="GN81" s="254">
        <v>9.2828558667274796E-2</v>
      </c>
      <c r="GO81" s="254">
        <v>9.2828558667274796E-2</v>
      </c>
      <c r="GP81" s="254">
        <v>9.2828558667274796E-2</v>
      </c>
      <c r="GQ81" s="254">
        <v>9.2828558667274796E-2</v>
      </c>
      <c r="GR81" s="254">
        <v>9.2828558667274796E-2</v>
      </c>
      <c r="GS81" s="254">
        <v>9.2828558667274796E-2</v>
      </c>
      <c r="GT81" s="254">
        <v>9.4501853512673817E-2</v>
      </c>
      <c r="GU81" s="254">
        <v>9.2828558667274796E-2</v>
      </c>
      <c r="GV81" s="254">
        <v>9.2828558667274796E-2</v>
      </c>
      <c r="GW81" s="254">
        <v>9.2828558667274796E-2</v>
      </c>
      <c r="GX81" s="254">
        <v>9.2828558667274796E-2</v>
      </c>
      <c r="GY81" s="254">
        <v>9.4501853512673817E-2</v>
      </c>
      <c r="GZ81" s="254">
        <v>9.2828558667274796E-2</v>
      </c>
      <c r="HA81" s="254">
        <v>9.4501853512673817E-2</v>
      </c>
      <c r="HB81" s="254">
        <v>9.4501853512673817E-2</v>
      </c>
      <c r="HC81" s="254">
        <v>9.1182753571986463E-2</v>
      </c>
      <c r="HD81" s="254">
        <v>9.2356787242570126E-2</v>
      </c>
      <c r="HE81" s="254">
        <v>9.2356787242570126E-2</v>
      </c>
      <c r="HF81" s="254">
        <v>0.10068827959622095</v>
      </c>
      <c r="HG81" s="254">
        <v>9.5607713697263952E-2</v>
      </c>
      <c r="HH81" s="254">
        <v>9.5607713697263952E-2</v>
      </c>
      <c r="HI81" s="254">
        <v>9.0274106964068679E-2</v>
      </c>
      <c r="HJ81" s="254">
        <v>9.2940579892796915E-2</v>
      </c>
      <c r="HK81" s="254">
        <v>0.10143453470559005</v>
      </c>
      <c r="HL81" s="254">
        <v>9.1497188525230921E-2</v>
      </c>
      <c r="HM81" s="254">
        <v>9.5183795666350823E-2</v>
      </c>
      <c r="HN81" s="254">
        <v>9.7567048512654964E-2</v>
      </c>
      <c r="HO81" s="254">
        <v>0.10090390489027423</v>
      </c>
      <c r="HP81" s="254">
        <v>9.554470693912398E-2</v>
      </c>
      <c r="HQ81" s="254">
        <v>9.3150328748190958E-2</v>
      </c>
      <c r="HR81" s="254">
        <v>7.9999999999999849E-2</v>
      </c>
      <c r="HS81" s="254">
        <v>8.5819504754679921E-2</v>
      </c>
      <c r="HT81" s="254">
        <v>0.10473625128232156</v>
      </c>
      <c r="HU81" s="254">
        <v>0.10397247361065931</v>
      </c>
      <c r="HV81" s="254">
        <v>9.2632347733808018E-2</v>
      </c>
      <c r="HW81" s="254">
        <v>9.9283922784768386E-2</v>
      </c>
      <c r="HX81" s="254">
        <v>9.8052410432614368E-2</v>
      </c>
      <c r="HY81" s="254">
        <v>9.0432823659041928E-2</v>
      </c>
      <c r="HZ81" s="254">
        <v>9.5403052387990961E-2</v>
      </c>
      <c r="IA81" s="254">
        <v>9.6378889504677323E-2</v>
      </c>
      <c r="IB81" s="254">
        <v>9.0432823659041928E-2</v>
      </c>
      <c r="IC81" s="254">
        <v>8.9366707053562866E-2</v>
      </c>
      <c r="ID81" s="254">
        <v>8.131179646348885E-2</v>
      </c>
      <c r="IE81" s="254">
        <v>9.3101417736366487E-2</v>
      </c>
      <c r="IF81" s="254">
        <v>9.9886825343206143E-2</v>
      </c>
      <c r="IG81" s="254">
        <v>9.9886825343206143E-2</v>
      </c>
      <c r="IH81" s="254">
        <v>9.9886825343206143E-2</v>
      </c>
      <c r="II81" s="254">
        <v>9.5194216773734075E-2</v>
      </c>
      <c r="IJ81" s="254">
        <v>9.5194216773734075E-2</v>
      </c>
      <c r="IK81" s="254">
        <v>9.6601685502599732E-2</v>
      </c>
      <c r="IL81" s="254">
        <v>9.4990713185935327E-2</v>
      </c>
      <c r="IM81" s="254">
        <v>0.10369921239645352</v>
      </c>
      <c r="IN81" s="254">
        <v>9.7889657968831312E-2</v>
      </c>
      <c r="IO81" s="254">
        <v>0.10087113699179184</v>
      </c>
      <c r="IP81" s="254">
        <v>9.4325389683408867E-2</v>
      </c>
      <c r="IQ81" s="254">
        <v>8.809773792134945E-2</v>
      </c>
      <c r="IR81" s="254">
        <v>8.2385243643453565E-2</v>
      </c>
      <c r="IS81" s="254">
        <v>8.7391225896809477E-2</v>
      </c>
      <c r="IT81" s="254">
        <v>9.4808187795917265E-2</v>
      </c>
      <c r="IU81" s="254">
        <v>8.7996917724307178E-2</v>
      </c>
      <c r="IV81" s="254">
        <v>9.0274106964068679E-2</v>
      </c>
      <c r="IW81" s="254">
        <v>8.8725822519636344E-2</v>
      </c>
      <c r="IX81" s="254">
        <v>0.10226556363758577</v>
      </c>
      <c r="IY81" s="254">
        <v>8.7578030884887026E-2</v>
      </c>
      <c r="IZ81" s="254">
        <v>8.7996917724307178E-2</v>
      </c>
      <c r="JA81" s="254">
        <v>8.3247988608746049E-2</v>
      </c>
      <c r="JB81" s="254">
        <v>9.0682815269981898E-2</v>
      </c>
      <c r="JC81" s="254">
        <v>8.8627843232138792E-2</v>
      </c>
      <c r="JD81" s="254">
        <v>9.0432823659041928E-2</v>
      </c>
      <c r="JE81" s="254">
        <v>0.10011219031411867</v>
      </c>
      <c r="JF81" s="254">
        <v>0.10642974010021056</v>
      </c>
      <c r="JG81" s="254">
        <v>8.7714653589975988E-2</v>
      </c>
      <c r="JH81" s="254">
        <v>8.7722042081264995E-2</v>
      </c>
      <c r="JI81" s="254">
        <v>8.9185893956947648E-2</v>
      </c>
      <c r="JJ81" s="254">
        <v>8.699154043330326E-2</v>
      </c>
      <c r="JK81" s="254">
        <v>8.3316171138109851E-2</v>
      </c>
      <c r="JL81" s="254">
        <v>8.0637818743200418E-2</v>
      </c>
      <c r="JM81" s="254">
        <v>8.6429841042354516E-2</v>
      </c>
      <c r="JN81" s="254">
        <v>8.4625853071982116E-2</v>
      </c>
      <c r="JO81" s="254">
        <v>8.7996917724307178E-2</v>
      </c>
      <c r="JP81" s="254">
        <v>8.7996917724307178E-2</v>
      </c>
      <c r="JQ81" s="254">
        <v>8.7996917724307178E-2</v>
      </c>
      <c r="JR81" s="254">
        <v>8.3247988608746049E-2</v>
      </c>
      <c r="JS81" s="254">
        <v>9.2828558667274796E-2</v>
      </c>
      <c r="JT81" s="254">
        <v>9.539833149917798E-2</v>
      </c>
      <c r="JU81" s="254">
        <v>9.8404913951832595E-2</v>
      </c>
      <c r="JV81" s="254">
        <v>9.1058415585427488E-2</v>
      </c>
      <c r="JW81" s="254">
        <v>9.7815497817311581E-2</v>
      </c>
      <c r="JX81" s="254">
        <v>8.8725822519636344E-2</v>
      </c>
      <c r="JY81" s="254">
        <v>9.4613618201035976E-2</v>
      </c>
      <c r="JZ81" s="254">
        <v>9.2632347733808018E-2</v>
      </c>
      <c r="KA81" s="254">
        <v>9.2632347733808018E-2</v>
      </c>
      <c r="KB81" s="254">
        <v>9.8052410432614368E-2</v>
      </c>
      <c r="KC81" s="254">
        <v>9.3726802527066111E-2</v>
      </c>
      <c r="KD81" s="254">
        <v>8.4825677166889157E-2</v>
      </c>
      <c r="KE81" s="254">
        <v>9.7333585365797504E-2</v>
      </c>
      <c r="KF81" s="254">
        <v>9.6725453339867817E-2</v>
      </c>
      <c r="KG81" s="254">
        <v>9.6725453339867817E-2</v>
      </c>
    </row>
    <row r="82" spans="3:293" x14ac:dyDescent="0.35">
      <c r="C82" s="30" t="s">
        <v>340</v>
      </c>
      <c r="Q82" s="255">
        <v>0.11700000000000001</v>
      </c>
      <c r="R82" s="251">
        <f t="shared" si="22"/>
        <v>9.1601118731439765E-2</v>
      </c>
      <c r="S82" s="198"/>
      <c r="T82" s="251">
        <v>9.2171647617537808E-2</v>
      </c>
      <c r="V82" s="251">
        <f t="shared" si="23"/>
        <v>-5.7052888609804286E-4</v>
      </c>
      <c r="Z82" s="253">
        <v>0.11700000000000001</v>
      </c>
      <c r="AA82" s="254">
        <v>8.9113911882917396E-2</v>
      </c>
      <c r="AB82" s="254">
        <v>8.7299128271758342E-2</v>
      </c>
      <c r="AC82" s="254">
        <v>9.6191035575002193E-2</v>
      </c>
      <c r="AD82" s="254">
        <v>9.2068905800220424E-2</v>
      </c>
      <c r="AE82" s="254">
        <v>9.4503323431639474E-2</v>
      </c>
      <c r="AF82" s="254">
        <v>9.4111155629259979E-2</v>
      </c>
      <c r="AG82" s="254">
        <v>9.2362686426148199E-2</v>
      </c>
      <c r="AH82" s="254">
        <v>8.3846502024490954E-2</v>
      </c>
      <c r="AI82" s="254">
        <v>7.9999999999999849E-2</v>
      </c>
      <c r="AJ82" s="254">
        <v>8.7606265598143773E-2</v>
      </c>
      <c r="AK82" s="254">
        <v>9.1639676980115325E-2</v>
      </c>
      <c r="AL82" s="254">
        <v>9.1639676980115325E-2</v>
      </c>
      <c r="AM82" s="254">
        <v>8.3632844562217645E-2</v>
      </c>
      <c r="AN82" s="254">
        <v>8.1007459635514811E-2</v>
      </c>
      <c r="AO82" s="254">
        <v>9.5869835953645399E-2</v>
      </c>
      <c r="AP82" s="254">
        <v>8.8530809805060562E-2</v>
      </c>
      <c r="AQ82" s="254">
        <v>8.1686465794666319E-2</v>
      </c>
      <c r="AR82" s="254">
        <v>8.1686465794666319E-2</v>
      </c>
      <c r="AS82" s="254">
        <v>8.8530809805060562E-2</v>
      </c>
      <c r="AT82" s="254">
        <v>8.6861409350277974E-2</v>
      </c>
      <c r="AU82" s="254">
        <v>8.3468391208179282E-2</v>
      </c>
      <c r="AV82" s="254">
        <v>8.8530809805060562E-2</v>
      </c>
      <c r="AW82" s="254">
        <v>8.8530809805060562E-2</v>
      </c>
      <c r="AX82" s="254">
        <v>9.3435710471377442E-2</v>
      </c>
      <c r="AY82" s="254">
        <v>8.8530809805060562E-2</v>
      </c>
      <c r="AZ82" s="254">
        <v>9.4434680808092031E-2</v>
      </c>
      <c r="BA82" s="254">
        <v>8.6861409350277974E-2</v>
      </c>
      <c r="BB82" s="254">
        <v>7.9999999999999849E-2</v>
      </c>
      <c r="BC82" s="254">
        <v>8.7134956818641918E-2</v>
      </c>
      <c r="BD82" s="254">
        <v>8.6579948283202146E-2</v>
      </c>
      <c r="BE82" s="254">
        <v>8.2325647367148536E-2</v>
      </c>
      <c r="BF82" s="254">
        <v>8.9103374221900511E-2</v>
      </c>
      <c r="BG82" s="254">
        <v>9.7727472464132159E-2</v>
      </c>
      <c r="BH82" s="254">
        <v>9.4725903531135858E-2</v>
      </c>
      <c r="BI82" s="254">
        <v>9.3346231765972343E-2</v>
      </c>
      <c r="BJ82" s="254">
        <v>9.3346231765972343E-2</v>
      </c>
      <c r="BK82" s="254">
        <v>9.2682606167487691E-2</v>
      </c>
      <c r="BL82" s="254">
        <v>9.3346231765972343E-2</v>
      </c>
      <c r="BM82" s="254">
        <v>9.1346978347093932E-2</v>
      </c>
      <c r="BN82" s="254">
        <v>9.2682606167487691E-2</v>
      </c>
      <c r="BO82" s="254">
        <v>9.5320672557055008E-2</v>
      </c>
      <c r="BP82" s="254">
        <v>9.3346231765972343E-2</v>
      </c>
      <c r="BQ82" s="254">
        <v>9.1992951555199154E-2</v>
      </c>
      <c r="BR82" s="254">
        <v>9.1992951555199154E-2</v>
      </c>
      <c r="BS82" s="254">
        <v>9.1596353864994651E-2</v>
      </c>
      <c r="BT82" s="254">
        <v>9.1992951555199154E-2</v>
      </c>
      <c r="BU82" s="254">
        <v>9.0651196807068679E-2</v>
      </c>
      <c r="BV82" s="254">
        <v>9.0651196807068679E-2</v>
      </c>
      <c r="BW82" s="254">
        <v>9.0651196807068679E-2</v>
      </c>
      <c r="BX82" s="254">
        <v>9.0651196807068679E-2</v>
      </c>
      <c r="BY82" s="254">
        <v>9.6623526274832283E-2</v>
      </c>
      <c r="BZ82" s="254">
        <v>9.2529201729082855E-2</v>
      </c>
      <c r="CA82" s="254">
        <v>9.1299745818967493E-2</v>
      </c>
      <c r="CB82" s="254">
        <v>0.10801072741099516</v>
      </c>
      <c r="CC82" s="254">
        <v>9.7212161593488444E-2</v>
      </c>
      <c r="CD82" s="254">
        <v>8.9705754725721842E-2</v>
      </c>
      <c r="CE82" s="254">
        <v>9.7212161593488444E-2</v>
      </c>
      <c r="CF82" s="254">
        <v>9.7212161593488444E-2</v>
      </c>
      <c r="CG82" s="254">
        <v>8.8854236129302988E-2</v>
      </c>
      <c r="CH82" s="254">
        <v>9.7862845535300558E-2</v>
      </c>
      <c r="CI82" s="254">
        <v>9.6778365493752849E-2</v>
      </c>
      <c r="CJ82" s="254">
        <v>0.1007106188917839</v>
      </c>
      <c r="CK82" s="254">
        <v>0.10111636214239672</v>
      </c>
      <c r="CL82" s="254">
        <v>9.571988759541239E-2</v>
      </c>
      <c r="CM82" s="254">
        <v>9.4682266038707885E-2</v>
      </c>
      <c r="CN82" s="254">
        <v>0.10314284497416693</v>
      </c>
      <c r="CO82" s="254">
        <v>0.10062186399083295</v>
      </c>
      <c r="CP82" s="254">
        <v>9.7238824980762972E-2</v>
      </c>
      <c r="CQ82" s="254">
        <v>9.3912132107550006E-2</v>
      </c>
      <c r="CR82" s="254">
        <v>8.977567356322691E-2</v>
      </c>
      <c r="CS82" s="254">
        <v>8.4062570422229976E-2</v>
      </c>
      <c r="CT82" s="254">
        <v>9.2873364022312943E-2</v>
      </c>
      <c r="CU82" s="254">
        <v>9.2497159706061316E-2</v>
      </c>
      <c r="CV82" s="254">
        <v>8.8166218257253792E-2</v>
      </c>
      <c r="CW82" s="254">
        <v>9.3540048452086522E-2</v>
      </c>
      <c r="CX82" s="254">
        <v>9.7274857222716227E-2</v>
      </c>
      <c r="CY82" s="254">
        <v>9.4041767814056598E-2</v>
      </c>
      <c r="CZ82" s="254">
        <v>9.4041767814056598E-2</v>
      </c>
      <c r="DA82" s="254">
        <v>9.4041767814056598E-2</v>
      </c>
      <c r="DB82" s="254">
        <v>9.5281203363479783E-2</v>
      </c>
      <c r="DC82" s="254">
        <v>9.7031078057110642E-2</v>
      </c>
      <c r="DD82" s="254">
        <v>8.7825277122460799E-2</v>
      </c>
      <c r="DE82" s="254">
        <v>9.690178494780044E-2</v>
      </c>
      <c r="DF82" s="254">
        <v>8.9318821701812379E-2</v>
      </c>
      <c r="DG82" s="254">
        <v>8.8289686768268982E-2</v>
      </c>
      <c r="DH82" s="254">
        <v>9.6858942967457784E-2</v>
      </c>
      <c r="DI82" s="254">
        <v>8.9318821701812379E-2</v>
      </c>
      <c r="DJ82" s="254">
        <v>8.9722298998862193E-2</v>
      </c>
      <c r="DK82" s="254">
        <v>9.2498316922018153E-2</v>
      </c>
      <c r="DL82" s="254">
        <v>9.6527759263573376E-2</v>
      </c>
      <c r="DM82" s="254">
        <v>0.10171712099982799</v>
      </c>
      <c r="DN82" s="254">
        <v>9.3725468410829738E-2</v>
      </c>
      <c r="DO82" s="254">
        <v>9.4218534216096161E-2</v>
      </c>
      <c r="DP82" s="254">
        <v>9.1917377111093268E-2</v>
      </c>
      <c r="DQ82" s="254">
        <v>7.9999999999999849E-2</v>
      </c>
      <c r="DR82" s="254">
        <v>9.0051447457053513E-2</v>
      </c>
      <c r="DS82" s="254">
        <v>9.2630048526792352E-2</v>
      </c>
      <c r="DT82" s="254">
        <v>8.9931997789159279E-2</v>
      </c>
      <c r="DU82" s="254">
        <v>8.386452754314333E-2</v>
      </c>
      <c r="DV82" s="254">
        <v>9.1639676980115325E-2</v>
      </c>
      <c r="DW82" s="254">
        <v>9.1639676980115325E-2</v>
      </c>
      <c r="DX82" s="254">
        <v>9.2899987259903893E-2</v>
      </c>
      <c r="DY82" s="254">
        <v>0.10133956065534866</v>
      </c>
      <c r="DZ82" s="254">
        <v>9.2823970699537073E-2</v>
      </c>
      <c r="EA82" s="254">
        <v>9.1237032932421913E-2</v>
      </c>
      <c r="EB82" s="254">
        <v>9.4452476118993989E-2</v>
      </c>
      <c r="EC82" s="254">
        <v>9.6563169439041641E-2</v>
      </c>
      <c r="ED82" s="254">
        <v>9.4634318625223646E-2</v>
      </c>
      <c r="EE82" s="254">
        <v>8.9951523991534943E-2</v>
      </c>
      <c r="EF82" s="254">
        <v>8.937964728356107E-2</v>
      </c>
      <c r="EG82" s="254">
        <v>9.3435710471377442E-2</v>
      </c>
      <c r="EH82" s="254">
        <v>9.5432140451095604E-2</v>
      </c>
      <c r="EI82" s="254">
        <v>9.3435710471377442E-2</v>
      </c>
      <c r="EJ82" s="254">
        <v>9.3435710471377442E-2</v>
      </c>
      <c r="EK82" s="254">
        <v>9.3435710471377442E-2</v>
      </c>
      <c r="EL82" s="254">
        <v>9.3435710471377442E-2</v>
      </c>
      <c r="EM82" s="254">
        <v>9.3435710471377442E-2</v>
      </c>
      <c r="EN82" s="254">
        <v>9.3435710471377442E-2</v>
      </c>
      <c r="EO82" s="254">
        <v>8.8530809805060562E-2</v>
      </c>
      <c r="EP82" s="254">
        <v>8.8530809805060562E-2</v>
      </c>
      <c r="EQ82" s="254">
        <v>8.8530809805060562E-2</v>
      </c>
      <c r="ER82" s="254">
        <v>8.8530809805060562E-2</v>
      </c>
      <c r="ES82" s="254">
        <v>8.8530809805060562E-2</v>
      </c>
      <c r="ET82" s="254">
        <v>8.8530809805060562E-2</v>
      </c>
      <c r="EU82" s="254">
        <v>8.6861409350277974E-2</v>
      </c>
      <c r="EV82" s="254">
        <v>8.8530809805060562E-2</v>
      </c>
      <c r="EW82" s="254">
        <v>9.1817552666495938E-2</v>
      </c>
      <c r="EX82" s="254">
        <v>8.8530809805060562E-2</v>
      </c>
      <c r="EY82" s="254">
        <v>8.9175541046999207E-2</v>
      </c>
      <c r="EZ82" s="254">
        <v>9.3435710471377442E-2</v>
      </c>
      <c r="FA82" s="254">
        <v>9.0593012466039902E-2</v>
      </c>
      <c r="FB82" s="254">
        <v>8.8530809805060562E-2</v>
      </c>
      <c r="FC82" s="254">
        <v>9.3435710471377442E-2</v>
      </c>
      <c r="FD82" s="254">
        <v>8.8530809805060562E-2</v>
      </c>
      <c r="FE82" s="254">
        <v>9.3435710471377442E-2</v>
      </c>
      <c r="FF82" s="254">
        <v>9.3435710471377442E-2</v>
      </c>
      <c r="FG82" s="254">
        <v>8.8530809805060562E-2</v>
      </c>
      <c r="FH82" s="254">
        <v>8.8530809805060562E-2</v>
      </c>
      <c r="FI82" s="254">
        <v>8.3468391208179282E-2</v>
      </c>
      <c r="FJ82" s="254">
        <v>9.4661265660321625E-2</v>
      </c>
      <c r="FK82" s="254">
        <v>8.8530809805060562E-2</v>
      </c>
      <c r="FL82" s="254">
        <v>8.8530809805060562E-2</v>
      </c>
      <c r="FM82" s="254">
        <v>8.1686465794666319E-2</v>
      </c>
      <c r="FN82" s="254">
        <v>9.3435710471377442E-2</v>
      </c>
      <c r="FO82" s="254">
        <v>8.9185981284098048E-2</v>
      </c>
      <c r="FP82" s="254">
        <v>8.7134956818641918E-2</v>
      </c>
      <c r="FQ82" s="254">
        <v>8.7134956818641918E-2</v>
      </c>
      <c r="FR82" s="254">
        <v>8.7134956818641918E-2</v>
      </c>
      <c r="FS82" s="254">
        <v>8.2893074064025685E-2</v>
      </c>
      <c r="FT82" s="254">
        <v>8.7134956818641918E-2</v>
      </c>
      <c r="FU82" s="254">
        <v>8.7134956818641918E-2</v>
      </c>
      <c r="FV82" s="254">
        <v>8.7134956818641918E-2</v>
      </c>
      <c r="FW82" s="254">
        <v>8.2893074064025685E-2</v>
      </c>
      <c r="FX82" s="254">
        <v>8.7134956818641918E-2</v>
      </c>
      <c r="FY82" s="254">
        <v>8.6494257097431859E-2</v>
      </c>
      <c r="FZ82" s="254">
        <v>8.3157148166420836E-2</v>
      </c>
      <c r="GA82" s="254">
        <v>7.9999999999999849E-2</v>
      </c>
      <c r="GB82" s="254">
        <v>9.7727472464132159E-2</v>
      </c>
      <c r="GC82" s="254">
        <v>9.4873549913788047E-2</v>
      </c>
      <c r="GD82" s="254">
        <v>9.4873549913788047E-2</v>
      </c>
      <c r="GE82" s="254">
        <v>9.657753277294745E-2</v>
      </c>
      <c r="GF82" s="254">
        <v>9.7495341566890881E-2</v>
      </c>
      <c r="GG82" s="254">
        <v>9.5320672557055008E-2</v>
      </c>
      <c r="GH82" s="254">
        <v>9.5320672557055008E-2</v>
      </c>
      <c r="GI82" s="254">
        <v>9.3346231765972343E-2</v>
      </c>
      <c r="GJ82" s="254">
        <v>9.3346231765972343E-2</v>
      </c>
      <c r="GK82" s="254">
        <v>9.3346231765972343E-2</v>
      </c>
      <c r="GL82" s="254">
        <v>9.1346978347093932E-2</v>
      </c>
      <c r="GM82" s="254">
        <v>9.3346231765972343E-2</v>
      </c>
      <c r="GN82" s="254">
        <v>9.3346231765972343E-2</v>
      </c>
      <c r="GO82" s="254">
        <v>9.3346231765972343E-2</v>
      </c>
      <c r="GP82" s="254">
        <v>9.3346231765972343E-2</v>
      </c>
      <c r="GQ82" s="254">
        <v>9.3346231765972343E-2</v>
      </c>
      <c r="GR82" s="254">
        <v>9.3346231765972343E-2</v>
      </c>
      <c r="GS82" s="254">
        <v>9.3346231765972343E-2</v>
      </c>
      <c r="GT82" s="254">
        <v>9.5320672557055008E-2</v>
      </c>
      <c r="GU82" s="254">
        <v>9.3346231765972343E-2</v>
      </c>
      <c r="GV82" s="254">
        <v>9.3346231765972343E-2</v>
      </c>
      <c r="GW82" s="254">
        <v>9.3346231765972343E-2</v>
      </c>
      <c r="GX82" s="254">
        <v>9.3346231765972343E-2</v>
      </c>
      <c r="GY82" s="254">
        <v>9.5320672557055008E-2</v>
      </c>
      <c r="GZ82" s="254">
        <v>9.3346231765972343E-2</v>
      </c>
      <c r="HA82" s="254">
        <v>9.5320672557055008E-2</v>
      </c>
      <c r="HB82" s="254">
        <v>9.5320672557055008E-2</v>
      </c>
      <c r="HC82" s="254">
        <v>9.1596353864994651E-2</v>
      </c>
      <c r="HD82" s="254">
        <v>9.3176857248801426E-2</v>
      </c>
      <c r="HE82" s="254">
        <v>9.3176857248801426E-2</v>
      </c>
      <c r="HF82" s="254">
        <v>0.1013456649040958</v>
      </c>
      <c r="HG82" s="254">
        <v>9.6623526274832283E-2</v>
      </c>
      <c r="HH82" s="254">
        <v>9.6623526274832283E-2</v>
      </c>
      <c r="HI82" s="254">
        <v>9.1299745818967493E-2</v>
      </c>
      <c r="HJ82" s="254">
        <v>9.3961276855081266E-2</v>
      </c>
      <c r="HK82" s="254">
        <v>0.1023100467051774</v>
      </c>
      <c r="HL82" s="254">
        <v>9.2036688029494274E-2</v>
      </c>
      <c r="HM82" s="254">
        <v>9.5707167667665294E-2</v>
      </c>
      <c r="HN82" s="254">
        <v>9.8388193125829471E-2</v>
      </c>
      <c r="HO82" s="254">
        <v>0.10173152033059107</v>
      </c>
      <c r="HP82" s="254">
        <v>9.6373268031719972E-2</v>
      </c>
      <c r="HQ82" s="254">
        <v>9.3980329325240142E-2</v>
      </c>
      <c r="HR82" s="254">
        <v>7.9999999999999849E-2</v>
      </c>
      <c r="HS82" s="254">
        <v>8.6375433098290655E-2</v>
      </c>
      <c r="HT82" s="254">
        <v>0.10565712464380939</v>
      </c>
      <c r="HU82" s="254">
        <v>0.10489392088269711</v>
      </c>
      <c r="HV82" s="254">
        <v>9.3176031027980777E-2</v>
      </c>
      <c r="HW82" s="254">
        <v>0.10013931396532483</v>
      </c>
      <c r="HX82" s="254">
        <v>9.8884903671550672E-2</v>
      </c>
      <c r="HY82" s="254">
        <v>9.0973397667313494E-2</v>
      </c>
      <c r="HZ82" s="254">
        <v>9.6189013706177384E-2</v>
      </c>
      <c r="IA82" s="254">
        <v>9.7212161593488444E-2</v>
      </c>
      <c r="IB82" s="254">
        <v>9.0973397667313494E-2</v>
      </c>
      <c r="IC82" s="254">
        <v>8.9906110204821088E-2</v>
      </c>
      <c r="ID82" s="254">
        <v>8.2217979637656979E-2</v>
      </c>
      <c r="IE82" s="254">
        <v>9.3937692502327419E-2</v>
      </c>
      <c r="IF82" s="254">
        <v>0.1007106188917839</v>
      </c>
      <c r="IG82" s="254">
        <v>0.1007106188917839</v>
      </c>
      <c r="IH82" s="254">
        <v>0.1007106188917839</v>
      </c>
      <c r="II82" s="254">
        <v>9.571988759541239E-2</v>
      </c>
      <c r="IJ82" s="254">
        <v>9.571988759541239E-2</v>
      </c>
      <c r="IK82" s="254">
        <v>9.7426916559679722E-2</v>
      </c>
      <c r="IL82" s="254">
        <v>9.5817057201673661E-2</v>
      </c>
      <c r="IM82" s="254">
        <v>0.10456256807227327</v>
      </c>
      <c r="IN82" s="254">
        <v>9.8885884679693392E-2</v>
      </c>
      <c r="IO82" s="254">
        <v>0.1016695133437775</v>
      </c>
      <c r="IP82" s="254">
        <v>9.5322579055784118E-2</v>
      </c>
      <c r="IQ82" s="254">
        <v>8.8993578017023456E-2</v>
      </c>
      <c r="IR82" s="254">
        <v>8.3250686096318027E-2</v>
      </c>
      <c r="IS82" s="254">
        <v>8.7825277122460799E-2</v>
      </c>
      <c r="IT82" s="254">
        <v>9.5635225422245673E-2</v>
      </c>
      <c r="IU82" s="254">
        <v>8.8530809805060562E-2</v>
      </c>
      <c r="IV82" s="254">
        <v>9.1299745818967493E-2</v>
      </c>
      <c r="IW82" s="254">
        <v>8.9648040779788607E-2</v>
      </c>
      <c r="IX82" s="254">
        <v>0.10327943739939882</v>
      </c>
      <c r="IY82" s="254">
        <v>8.8010899220236416E-2</v>
      </c>
      <c r="IZ82" s="254">
        <v>8.8530809805060562E-2</v>
      </c>
      <c r="JA82" s="254">
        <v>8.3468391208179282E-2</v>
      </c>
      <c r="JB82" s="254">
        <v>9.1626561542666796E-2</v>
      </c>
      <c r="JC82" s="254">
        <v>8.9547601419751599E-2</v>
      </c>
      <c r="JD82" s="254">
        <v>9.0973397667313494E-2</v>
      </c>
      <c r="JE82" s="254">
        <v>0.10062186399083295</v>
      </c>
      <c r="JF82" s="254">
        <v>0.10743826869341477</v>
      </c>
      <c r="JG82" s="254">
        <v>8.8611347871763613E-2</v>
      </c>
      <c r="JH82" s="254">
        <v>8.8305691910004924E-2</v>
      </c>
      <c r="JI82" s="254">
        <v>8.9722298998862193E-2</v>
      </c>
      <c r="JJ82" s="254">
        <v>8.7908071033382829E-2</v>
      </c>
      <c r="JK82" s="254">
        <v>8.386452754314333E-2</v>
      </c>
      <c r="JL82" s="254">
        <v>8.1515883745012729E-2</v>
      </c>
      <c r="JM82" s="254">
        <v>8.6861409350277974E-2</v>
      </c>
      <c r="JN82" s="254">
        <v>8.5555628425707964E-2</v>
      </c>
      <c r="JO82" s="254">
        <v>8.8530809805060562E-2</v>
      </c>
      <c r="JP82" s="254">
        <v>8.8530809805060562E-2</v>
      </c>
      <c r="JQ82" s="254">
        <v>8.8530809805060562E-2</v>
      </c>
      <c r="JR82" s="254">
        <v>8.3468391208179282E-2</v>
      </c>
      <c r="JS82" s="254">
        <v>9.3346231765972343E-2</v>
      </c>
      <c r="JT82" s="254">
        <v>9.6295312214650375E-2</v>
      </c>
      <c r="JU82" s="254">
        <v>9.9294787347522284E-2</v>
      </c>
      <c r="JV82" s="254">
        <v>9.1863544754780424E-2</v>
      </c>
      <c r="JW82" s="254">
        <v>9.8701072345822594E-2</v>
      </c>
      <c r="JX82" s="254">
        <v>8.9648040779788607E-2</v>
      </c>
      <c r="JY82" s="254">
        <v>9.5455736659424195E-2</v>
      </c>
      <c r="JZ82" s="254">
        <v>9.3176031027980777E-2</v>
      </c>
      <c r="KA82" s="254">
        <v>9.3176031027980777E-2</v>
      </c>
      <c r="KB82" s="254">
        <v>9.8884903671550672E-2</v>
      </c>
      <c r="KC82" s="254">
        <v>9.4368235424421743E-2</v>
      </c>
      <c r="KD82" s="254">
        <v>8.5711565614352114E-2</v>
      </c>
      <c r="KE82" s="254">
        <v>9.7862845535300558E-2</v>
      </c>
      <c r="KF82" s="254">
        <v>9.7717517784178476E-2</v>
      </c>
      <c r="KG82" s="254">
        <v>9.7717517784178476E-2</v>
      </c>
    </row>
    <row r="83" spans="3:293" x14ac:dyDescent="0.35">
      <c r="C83" s="30" t="s">
        <v>339</v>
      </c>
      <c r="Q83" s="255">
        <v>0.11799999999999999</v>
      </c>
      <c r="R83" s="251">
        <f t="shared" si="22"/>
        <v>9.2218976119973248E-2</v>
      </c>
      <c r="S83" s="198"/>
      <c r="T83" s="251">
        <v>9.2911198124209823E-2</v>
      </c>
      <c r="V83" s="251">
        <f t="shared" si="23"/>
        <v>-6.9222200423657565E-4</v>
      </c>
      <c r="Z83" s="253">
        <v>0.11799999999999999</v>
      </c>
      <c r="AA83" s="254">
        <v>8.9650635122408451E-2</v>
      </c>
      <c r="AB83" s="254">
        <v>8.8217770601455303E-2</v>
      </c>
      <c r="AC83" s="254">
        <v>9.7013797610475017E-2</v>
      </c>
      <c r="AD83" s="254">
        <v>9.2333294502024543E-2</v>
      </c>
      <c r="AE83" s="254">
        <v>9.5026178563945241E-2</v>
      </c>
      <c r="AF83" s="254">
        <v>9.4632717166132085E-2</v>
      </c>
      <c r="AG83" s="254">
        <v>9.2881147293383259E-2</v>
      </c>
      <c r="AH83" s="254">
        <v>8.4089265407676805E-2</v>
      </c>
      <c r="AI83" s="254">
        <v>7.9999999999999849E-2</v>
      </c>
      <c r="AJ83" s="254">
        <v>8.8634490209958283E-2</v>
      </c>
      <c r="AK83" s="254">
        <v>9.247765835047983E-2</v>
      </c>
      <c r="AL83" s="254">
        <v>9.247765835047983E-2</v>
      </c>
      <c r="AM83" s="254">
        <v>8.4506372352730841E-2</v>
      </c>
      <c r="AN83" s="254">
        <v>8.1554433729555953E-2</v>
      </c>
      <c r="AO83" s="254">
        <v>9.6700498069508312E-2</v>
      </c>
      <c r="AP83" s="254">
        <v>8.9066098480450329E-2</v>
      </c>
      <c r="AQ83" s="254">
        <v>8.2581569793999776E-2</v>
      </c>
      <c r="AR83" s="254">
        <v>8.2581569793999776E-2</v>
      </c>
      <c r="AS83" s="254">
        <v>8.9066098480450329E-2</v>
      </c>
      <c r="AT83" s="254">
        <v>8.7294361419951061E-2</v>
      </c>
      <c r="AU83" s="254">
        <v>8.3689772938131179E-2</v>
      </c>
      <c r="AV83" s="254">
        <v>8.9066098480450329E-2</v>
      </c>
      <c r="AW83" s="254">
        <v>8.9066098480450329E-2</v>
      </c>
      <c r="AX83" s="254">
        <v>9.4265209506124714E-2</v>
      </c>
      <c r="AY83" s="254">
        <v>8.9066098480450329E-2</v>
      </c>
      <c r="AZ83" s="254">
        <v>9.5261997430838186E-2</v>
      </c>
      <c r="BA83" s="254">
        <v>8.7294361419951061E-2</v>
      </c>
      <c r="BB83" s="254">
        <v>8.0231608222857353E-2</v>
      </c>
      <c r="BC83" s="254">
        <v>8.7668666122314054E-2</v>
      </c>
      <c r="BD83" s="254">
        <v>8.7112947103686222E-2</v>
      </c>
      <c r="BE83" s="254">
        <v>8.2543348236433278E-2</v>
      </c>
      <c r="BF83" s="254">
        <v>8.9935742586146006E-2</v>
      </c>
      <c r="BG83" s="254">
        <v>9.8549165272817429E-2</v>
      </c>
      <c r="BH83" s="254">
        <v>9.5247230409288841E-2</v>
      </c>
      <c r="BI83" s="254">
        <v>9.3865483154669693E-2</v>
      </c>
      <c r="BJ83" s="254">
        <v>9.3865483154669693E-2</v>
      </c>
      <c r="BK83" s="254">
        <v>9.3099886575036983E-2</v>
      </c>
      <c r="BL83" s="254">
        <v>9.3865483154669693E-2</v>
      </c>
      <c r="BM83" s="254">
        <v>9.1557527449609433E-2</v>
      </c>
      <c r="BN83" s="254">
        <v>9.3099886575036983E-2</v>
      </c>
      <c r="BO83" s="254">
        <v>9.6140428185484739E-2</v>
      </c>
      <c r="BP83" s="254">
        <v>9.3865483154669693E-2</v>
      </c>
      <c r="BQ83" s="254">
        <v>9.2510408662385135E-2</v>
      </c>
      <c r="BR83" s="254">
        <v>9.2510408662385135E-2</v>
      </c>
      <c r="BS83" s="254">
        <v>9.2011488461749558E-2</v>
      </c>
      <c r="BT83" s="254">
        <v>9.2510408662385135E-2</v>
      </c>
      <c r="BU83" s="254">
        <v>9.1166861441640545E-2</v>
      </c>
      <c r="BV83" s="254">
        <v>9.1166861441640545E-2</v>
      </c>
      <c r="BW83" s="254">
        <v>9.1166861441640545E-2</v>
      </c>
      <c r="BX83" s="254">
        <v>9.1166861441640545E-2</v>
      </c>
      <c r="BY83" s="254">
        <v>9.7639246450332173E-2</v>
      </c>
      <c r="BZ83" s="254">
        <v>9.355120455544963E-2</v>
      </c>
      <c r="CA83" s="254">
        <v>9.2325246657817939E-2</v>
      </c>
      <c r="CB83" s="254">
        <v>0.10897437962454526</v>
      </c>
      <c r="CC83" s="254">
        <v>9.8046270228979271E-2</v>
      </c>
      <c r="CD83" s="254">
        <v>9.061793781053451E-2</v>
      </c>
      <c r="CE83" s="254">
        <v>9.8046270228979271E-2</v>
      </c>
      <c r="CF83" s="254">
        <v>9.8046270228979271E-2</v>
      </c>
      <c r="CG83" s="254">
        <v>8.9394453888807623E-2</v>
      </c>
      <c r="CH83" s="254">
        <v>9.8393697284538062E-2</v>
      </c>
      <c r="CI83" s="254">
        <v>9.7307278915087281E-2</v>
      </c>
      <c r="CJ83" s="254">
        <v>0.10153534551082077</v>
      </c>
      <c r="CK83" s="254">
        <v>0.10184305463361443</v>
      </c>
      <c r="CL83" s="254">
        <v>9.624715168089315E-2</v>
      </c>
      <c r="CM83" s="254">
        <v>9.5208115041448549E-2</v>
      </c>
      <c r="CN83" s="254">
        <v>0.10400744490892411</v>
      </c>
      <c r="CO83" s="254">
        <v>0.10113311200058228</v>
      </c>
      <c r="CP83" s="254">
        <v>9.8263136210394286E-2</v>
      </c>
      <c r="CQ83" s="254">
        <v>9.4433694475199781E-2</v>
      </c>
      <c r="CR83" s="254">
        <v>9.0613297172235541E-2</v>
      </c>
      <c r="CS83" s="254">
        <v>8.4943130513884135E-2</v>
      </c>
      <c r="CT83" s="254">
        <v>9.3712499318276743E-2</v>
      </c>
      <c r="CU83" s="254">
        <v>9.324489302238459E-2</v>
      </c>
      <c r="CV83" s="254">
        <v>8.9084806547464312E-2</v>
      </c>
      <c r="CW83" s="254">
        <v>9.4356425700111712E-2</v>
      </c>
      <c r="CX83" s="254">
        <v>9.8151405962715987E-2</v>
      </c>
      <c r="CY83" s="254">
        <v>9.4871370591022686E-2</v>
      </c>
      <c r="CZ83" s="254">
        <v>9.4871370591022686E-2</v>
      </c>
      <c r="DA83" s="254">
        <v>9.4871370591022686E-2</v>
      </c>
      <c r="DB83" s="254">
        <v>9.6112227902163339E-2</v>
      </c>
      <c r="DC83" s="254">
        <v>9.7860950194804452E-2</v>
      </c>
      <c r="DD83" s="254">
        <v>8.826079772633677E-2</v>
      </c>
      <c r="DE83" s="254">
        <v>9.7731444914552101E-2</v>
      </c>
      <c r="DF83" s="254">
        <v>8.9855494342938824E-2</v>
      </c>
      <c r="DG83" s="254">
        <v>8.8826553735274816E-2</v>
      </c>
      <c r="DH83" s="254">
        <v>9.7737687811830565E-2</v>
      </c>
      <c r="DI83" s="254">
        <v>8.9855494342938824E-2</v>
      </c>
      <c r="DJ83" s="254">
        <v>9.0260186313132929E-2</v>
      </c>
      <c r="DK83" s="254">
        <v>9.3030657973765862E-2</v>
      </c>
      <c r="DL83" s="254">
        <v>9.7348870342577998E-2</v>
      </c>
      <c r="DM83" s="254">
        <v>0.10254008907338452</v>
      </c>
      <c r="DN83" s="254">
        <v>9.4245827466031828E-2</v>
      </c>
      <c r="DO83" s="254">
        <v>9.5242761232726902E-2</v>
      </c>
      <c r="DP83" s="254">
        <v>9.2746254884770396E-2</v>
      </c>
      <c r="DQ83" s="254">
        <v>7.9999999999999849E-2</v>
      </c>
      <c r="DR83" s="254">
        <v>9.0256890308075821E-2</v>
      </c>
      <c r="DS83" s="254">
        <v>9.3473780365406878E-2</v>
      </c>
      <c r="DT83" s="254">
        <v>9.0778363992211508E-2</v>
      </c>
      <c r="DU83" s="254">
        <v>8.4414370850523612E-2</v>
      </c>
      <c r="DV83" s="254">
        <v>9.247765835047983E-2</v>
      </c>
      <c r="DW83" s="254">
        <v>9.247765835047983E-2</v>
      </c>
      <c r="DX83" s="254">
        <v>9.3783412688348777E-2</v>
      </c>
      <c r="DY83" s="254">
        <v>0.10224810842811705</v>
      </c>
      <c r="DZ83" s="254">
        <v>9.3461724248358191E-2</v>
      </c>
      <c r="EA83" s="254">
        <v>9.215556599090613E-2</v>
      </c>
      <c r="EB83" s="254">
        <v>9.5235246891664183E-2</v>
      </c>
      <c r="EC83" s="254">
        <v>9.743769694936999E-2</v>
      </c>
      <c r="ED83" s="254">
        <v>9.5463904044324588E-2</v>
      </c>
      <c r="EE83" s="254">
        <v>9.0487793484146817E-2</v>
      </c>
      <c r="EF83" s="254">
        <v>8.9915172542240684E-2</v>
      </c>
      <c r="EG83" s="254">
        <v>9.4265209506124714E-2</v>
      </c>
      <c r="EH83" s="254">
        <v>9.6257743183032707E-2</v>
      </c>
      <c r="EI83" s="254">
        <v>9.4265209506124714E-2</v>
      </c>
      <c r="EJ83" s="254">
        <v>9.4265209506124714E-2</v>
      </c>
      <c r="EK83" s="254">
        <v>9.4265209506124714E-2</v>
      </c>
      <c r="EL83" s="254">
        <v>9.4265209506124714E-2</v>
      </c>
      <c r="EM83" s="254">
        <v>9.4265209506124714E-2</v>
      </c>
      <c r="EN83" s="254">
        <v>9.4265209506124714E-2</v>
      </c>
      <c r="EO83" s="254">
        <v>8.9066098480450329E-2</v>
      </c>
      <c r="EP83" s="254">
        <v>8.9066098480450329E-2</v>
      </c>
      <c r="EQ83" s="254">
        <v>8.9066098480450329E-2</v>
      </c>
      <c r="ER83" s="254">
        <v>8.9066098480450329E-2</v>
      </c>
      <c r="ES83" s="254">
        <v>8.9066098480450329E-2</v>
      </c>
      <c r="ET83" s="254">
        <v>8.9066098480450329E-2</v>
      </c>
      <c r="EU83" s="254">
        <v>8.7294361419951061E-2</v>
      </c>
      <c r="EV83" s="254">
        <v>8.9066098480450329E-2</v>
      </c>
      <c r="EW83" s="254">
        <v>9.2551037245061973E-2</v>
      </c>
      <c r="EX83" s="254">
        <v>8.9066098480450329E-2</v>
      </c>
      <c r="EY83" s="254">
        <v>8.9710094616463953E-2</v>
      </c>
      <c r="EZ83" s="254">
        <v>9.4265209506124714E-2</v>
      </c>
      <c r="FA83" s="254">
        <v>9.1253157768827142E-2</v>
      </c>
      <c r="FB83" s="254">
        <v>8.9066098480450329E-2</v>
      </c>
      <c r="FC83" s="254">
        <v>9.4265209506124714E-2</v>
      </c>
      <c r="FD83" s="254">
        <v>8.9066098480450329E-2</v>
      </c>
      <c r="FE83" s="254">
        <v>9.4265209506124714E-2</v>
      </c>
      <c r="FF83" s="254">
        <v>9.4265209506124714E-2</v>
      </c>
      <c r="FG83" s="254">
        <v>8.9066098480450329E-2</v>
      </c>
      <c r="FH83" s="254">
        <v>8.9066098480450329E-2</v>
      </c>
      <c r="FI83" s="254">
        <v>8.3689772938131179E-2</v>
      </c>
      <c r="FJ83" s="254">
        <v>9.5536958084154522E-2</v>
      </c>
      <c r="FK83" s="254">
        <v>8.9066098480450329E-2</v>
      </c>
      <c r="FL83" s="254">
        <v>8.9066098480450329E-2</v>
      </c>
      <c r="FM83" s="254">
        <v>8.2581569793999776E-2</v>
      </c>
      <c r="FN83" s="254">
        <v>9.4265209506124714E-2</v>
      </c>
      <c r="FO83" s="254">
        <v>8.9820988802960189E-2</v>
      </c>
      <c r="FP83" s="254">
        <v>8.7668666122314054E-2</v>
      </c>
      <c r="FQ83" s="254">
        <v>8.7668666122314054E-2</v>
      </c>
      <c r="FR83" s="254">
        <v>8.7668666122314054E-2</v>
      </c>
      <c r="FS83" s="254">
        <v>8.3112668474321749E-2</v>
      </c>
      <c r="FT83" s="254">
        <v>8.7668666122314054E-2</v>
      </c>
      <c r="FU83" s="254">
        <v>8.7668666122314054E-2</v>
      </c>
      <c r="FV83" s="254">
        <v>8.7668666122314054E-2</v>
      </c>
      <c r="FW83" s="254">
        <v>8.3112668474321749E-2</v>
      </c>
      <c r="FX83" s="254">
        <v>8.7668666122314054E-2</v>
      </c>
      <c r="FY83" s="254">
        <v>8.7027776958445546E-2</v>
      </c>
      <c r="FZ83" s="254">
        <v>8.3377364353903305E-2</v>
      </c>
      <c r="GA83" s="254">
        <v>7.9999999999999849E-2</v>
      </c>
      <c r="GB83" s="254">
        <v>9.8549165272817429E-2</v>
      </c>
      <c r="GC83" s="254">
        <v>9.5396930104973965E-2</v>
      </c>
      <c r="GD83" s="254">
        <v>9.5396930104973965E-2</v>
      </c>
      <c r="GE83" s="254">
        <v>9.72984471115379E-2</v>
      </c>
      <c r="GF83" s="254">
        <v>9.8314239910589629E-2</v>
      </c>
      <c r="GG83" s="254">
        <v>9.6140428185484739E-2</v>
      </c>
      <c r="GH83" s="254">
        <v>9.6140428185484739E-2</v>
      </c>
      <c r="GI83" s="254">
        <v>9.3865483154669693E-2</v>
      </c>
      <c r="GJ83" s="254">
        <v>9.3865483154669693E-2</v>
      </c>
      <c r="GK83" s="254">
        <v>9.3865483154669693E-2</v>
      </c>
      <c r="GL83" s="254">
        <v>9.1557527449609433E-2</v>
      </c>
      <c r="GM83" s="254">
        <v>9.3865483154669693E-2</v>
      </c>
      <c r="GN83" s="254">
        <v>9.3865483154669693E-2</v>
      </c>
      <c r="GO83" s="254">
        <v>9.3865483154669693E-2</v>
      </c>
      <c r="GP83" s="254">
        <v>9.3865483154669693E-2</v>
      </c>
      <c r="GQ83" s="254">
        <v>9.3865483154669693E-2</v>
      </c>
      <c r="GR83" s="254">
        <v>9.3865483154669693E-2</v>
      </c>
      <c r="GS83" s="254">
        <v>9.3865483154669693E-2</v>
      </c>
      <c r="GT83" s="254">
        <v>9.6140428185484739E-2</v>
      </c>
      <c r="GU83" s="254">
        <v>9.3865483154669693E-2</v>
      </c>
      <c r="GV83" s="254">
        <v>9.3865483154669693E-2</v>
      </c>
      <c r="GW83" s="254">
        <v>9.3865483154669693E-2</v>
      </c>
      <c r="GX83" s="254">
        <v>9.3865483154669693E-2</v>
      </c>
      <c r="GY83" s="254">
        <v>9.6140428185484739E-2</v>
      </c>
      <c r="GZ83" s="254">
        <v>9.3865483154669693E-2</v>
      </c>
      <c r="HA83" s="254">
        <v>9.6140428185484739E-2</v>
      </c>
      <c r="HB83" s="254">
        <v>9.6140428185484739E-2</v>
      </c>
      <c r="HC83" s="254">
        <v>9.2011488461749558E-2</v>
      </c>
      <c r="HD83" s="254">
        <v>9.3997865072940945E-2</v>
      </c>
      <c r="HE83" s="254">
        <v>9.3997865072940945E-2</v>
      </c>
      <c r="HF83" s="254">
        <v>0.10200445339755126</v>
      </c>
      <c r="HG83" s="254">
        <v>9.7639246450332173E-2</v>
      </c>
      <c r="HH83" s="254">
        <v>9.7639246450332173E-2</v>
      </c>
      <c r="HI83" s="254">
        <v>9.2325246657817939E-2</v>
      </c>
      <c r="HJ83" s="254">
        <v>9.4981858783424133E-2</v>
      </c>
      <c r="HK83" s="254">
        <v>0.10318620061998529</v>
      </c>
      <c r="HL83" s="254">
        <v>9.2577668160702009E-2</v>
      </c>
      <c r="HM83" s="254">
        <v>9.6232125093006715E-2</v>
      </c>
      <c r="HN83" s="254">
        <v>9.9210274101640961E-2</v>
      </c>
      <c r="HO83" s="254">
        <v>0.10255996667445078</v>
      </c>
      <c r="HP83" s="254">
        <v>9.7202666081385392E-2</v>
      </c>
      <c r="HQ83" s="254">
        <v>9.4810692658721107E-2</v>
      </c>
      <c r="HR83" s="254">
        <v>7.9999999999999849E-2</v>
      </c>
      <c r="HS83" s="254">
        <v>8.6932859501286153E-2</v>
      </c>
      <c r="HT83" s="254">
        <v>0.10657842953007557</v>
      </c>
      <c r="HU83" s="254">
        <v>0.10581579906429139</v>
      </c>
      <c r="HV83" s="254">
        <v>9.3721200587533859E-2</v>
      </c>
      <c r="HW83" s="254">
        <v>0.1009954454875106</v>
      </c>
      <c r="HX83" s="254">
        <v>9.9718231789875933E-2</v>
      </c>
      <c r="HY83" s="254">
        <v>9.1515460704017171E-2</v>
      </c>
      <c r="HZ83" s="254">
        <v>9.6975983944087352E-2</v>
      </c>
      <c r="IA83" s="254">
        <v>9.8046270228979271E-2</v>
      </c>
      <c r="IB83" s="254">
        <v>9.1515460704017171E-2</v>
      </c>
      <c r="IC83" s="254">
        <v>9.0447004075048687E-2</v>
      </c>
      <c r="ID83" s="254">
        <v>8.3111168313867223E-2</v>
      </c>
      <c r="IE83" s="254">
        <v>9.4774439454854864E-2</v>
      </c>
      <c r="IF83" s="254">
        <v>0.10153534551082077</v>
      </c>
      <c r="IG83" s="254">
        <v>0.10153534551082077</v>
      </c>
      <c r="IH83" s="254">
        <v>0.10153534551082077</v>
      </c>
      <c r="II83" s="254">
        <v>9.624715168089315E-2</v>
      </c>
      <c r="IJ83" s="254">
        <v>9.624715168089315E-2</v>
      </c>
      <c r="IK83" s="254">
        <v>9.8253086081854013E-2</v>
      </c>
      <c r="IL83" s="254">
        <v>9.6644341648265186E-2</v>
      </c>
      <c r="IM83" s="254">
        <v>0.10542667503570535</v>
      </c>
      <c r="IN83" s="254">
        <v>9.988209822578753E-2</v>
      </c>
      <c r="IO83" s="254">
        <v>0.10246886005749989</v>
      </c>
      <c r="IP83" s="254">
        <v>9.6319747251079946E-2</v>
      </c>
      <c r="IQ83" s="254">
        <v>8.9883796537645777E-2</v>
      </c>
      <c r="IR83" s="254">
        <v>8.4114299635215772E-2</v>
      </c>
      <c r="IS83" s="254">
        <v>8.826079772633677E-2</v>
      </c>
      <c r="IT83" s="254">
        <v>9.6463099039626909E-2</v>
      </c>
      <c r="IU83" s="254">
        <v>8.9066098480450329E-2</v>
      </c>
      <c r="IV83" s="254">
        <v>9.2325246657817939E-2</v>
      </c>
      <c r="IW83" s="254">
        <v>9.0570579053133926E-2</v>
      </c>
      <c r="IX83" s="254">
        <v>0.10429325132997924</v>
      </c>
      <c r="IY83" s="254">
        <v>8.8445231006339053E-2</v>
      </c>
      <c r="IZ83" s="254">
        <v>8.9066098480450329E-2</v>
      </c>
      <c r="JA83" s="254">
        <v>8.3689772938131179E-2</v>
      </c>
      <c r="JB83" s="254">
        <v>9.257044809093995E-2</v>
      </c>
      <c r="JC83" s="254">
        <v>9.0467655016773119E-2</v>
      </c>
      <c r="JD83" s="254">
        <v>9.1515460704017171E-2</v>
      </c>
      <c r="JE83" s="254">
        <v>0.10113311200058228</v>
      </c>
      <c r="JF83" s="254">
        <v>0.10844675643627477</v>
      </c>
      <c r="JG83" s="254">
        <v>8.9512877949108782E-2</v>
      </c>
      <c r="JH83" s="254">
        <v>8.9225092603802514E-2</v>
      </c>
      <c r="JI83" s="254">
        <v>9.0260186313132929E-2</v>
      </c>
      <c r="JJ83" s="254">
        <v>8.8824921625080488E-2</v>
      </c>
      <c r="JK83" s="254">
        <v>8.4414370850523612E-2</v>
      </c>
      <c r="JL83" s="254">
        <v>8.2394286914296844E-2</v>
      </c>
      <c r="JM83" s="254">
        <v>8.7294361419951061E-2</v>
      </c>
      <c r="JN83" s="254">
        <v>8.6482680306011028E-2</v>
      </c>
      <c r="JO83" s="254">
        <v>8.9066098480450329E-2</v>
      </c>
      <c r="JP83" s="254">
        <v>8.9066098480450329E-2</v>
      </c>
      <c r="JQ83" s="254">
        <v>8.9066098480450329E-2</v>
      </c>
      <c r="JR83" s="254">
        <v>8.3689772938131179E-2</v>
      </c>
      <c r="JS83" s="254">
        <v>9.3865483154669693E-2</v>
      </c>
      <c r="JT83" s="254">
        <v>9.7192812072267598E-2</v>
      </c>
      <c r="JU83" s="254">
        <v>0.10018520374815676</v>
      </c>
      <c r="JV83" s="254">
        <v>9.2669551075681866E-2</v>
      </c>
      <c r="JW83" s="254">
        <v>9.9587261859495291E-2</v>
      </c>
      <c r="JX83" s="254">
        <v>9.0570579053133926E-2</v>
      </c>
      <c r="JY83" s="254">
        <v>9.6298662363167864E-2</v>
      </c>
      <c r="JZ83" s="254">
        <v>9.3721200587533859E-2</v>
      </c>
      <c r="KA83" s="254">
        <v>9.3721200587533859E-2</v>
      </c>
      <c r="KB83" s="254">
        <v>9.9718231789875933E-2</v>
      </c>
      <c r="KC83" s="254">
        <v>9.5011042711552474E-2</v>
      </c>
      <c r="KD83" s="254">
        <v>8.6597848489539997E-2</v>
      </c>
      <c r="KE83" s="254">
        <v>9.8393697284538062E-2</v>
      </c>
      <c r="KF83" s="254">
        <v>9.8709583478373553E-2</v>
      </c>
      <c r="KG83" s="254">
        <v>9.8709583478373553E-2</v>
      </c>
    </row>
    <row r="84" spans="3:293" x14ac:dyDescent="0.35">
      <c r="Q84" s="255">
        <v>0.11899999999999999</v>
      </c>
      <c r="R84" s="251">
        <f t="shared" si="22"/>
        <v>9.2856931155357147E-2</v>
      </c>
      <c r="S84" s="198"/>
      <c r="T84" s="251">
        <v>9.3651475353856831E-2</v>
      </c>
      <c r="V84" s="251">
        <f t="shared" si="23"/>
        <v>-7.9454419849968316E-4</v>
      </c>
      <c r="Z84" s="253">
        <v>0.11899999999999999</v>
      </c>
      <c r="AA84" s="254">
        <v>9.0188840184827646E-2</v>
      </c>
      <c r="AB84" s="254">
        <v>8.9136730503195816E-2</v>
      </c>
      <c r="AC84" s="254">
        <v>9.7837493844670442E-2</v>
      </c>
      <c r="AD84" s="254">
        <v>9.2598922238404491E-2</v>
      </c>
      <c r="AE84" s="254">
        <v>9.555061917787433E-2</v>
      </c>
      <c r="AF84" s="254">
        <v>9.5155861772001193E-2</v>
      </c>
      <c r="AG84" s="254">
        <v>9.3401189778126614E-2</v>
      </c>
      <c r="AH84" s="254">
        <v>8.4970150274683798E-2</v>
      </c>
      <c r="AI84" s="254">
        <v>7.9999999999999849E-2</v>
      </c>
      <c r="AJ84" s="254">
        <v>8.9662551576805694E-2</v>
      </c>
      <c r="AK84" s="254">
        <v>9.331644211811585E-2</v>
      </c>
      <c r="AL84" s="254">
        <v>9.331644211811585E-2</v>
      </c>
      <c r="AM84" s="254">
        <v>8.5385105097976366E-2</v>
      </c>
      <c r="AN84" s="254">
        <v>8.2102898449323058E-2</v>
      </c>
      <c r="AO84" s="254">
        <v>9.7531991822154218E-2</v>
      </c>
      <c r="AP84" s="254">
        <v>8.9602097556540361E-2</v>
      </c>
      <c r="AQ84" s="254">
        <v>8.3461174193504295E-2</v>
      </c>
      <c r="AR84" s="254">
        <v>8.3461174193504295E-2</v>
      </c>
      <c r="AS84" s="254">
        <v>8.9602097556540361E-2</v>
      </c>
      <c r="AT84" s="254">
        <v>8.7728027985177759E-2</v>
      </c>
      <c r="AU84" s="254">
        <v>8.3911673102333051E-2</v>
      </c>
      <c r="AV84" s="254">
        <v>8.9602097556540361E-2</v>
      </c>
      <c r="AW84" s="254">
        <v>8.9602097556540361E-2</v>
      </c>
      <c r="AX84" s="254">
        <v>9.5095073066144398E-2</v>
      </c>
      <c r="AY84" s="254">
        <v>8.9602097556540361E-2</v>
      </c>
      <c r="AZ84" s="254">
        <v>9.6090146525795284E-2</v>
      </c>
      <c r="BA84" s="254">
        <v>8.7728027985177759E-2</v>
      </c>
      <c r="BB84" s="254">
        <v>8.1133595813621451E-2</v>
      </c>
      <c r="BC84" s="254">
        <v>8.8203972934937314E-2</v>
      </c>
      <c r="BD84" s="254">
        <v>8.7647544086659979E-2</v>
      </c>
      <c r="BE84" s="254">
        <v>8.2762149026030629E-2</v>
      </c>
      <c r="BF84" s="254">
        <v>9.0769013349878636E-2</v>
      </c>
      <c r="BG84" s="254">
        <v>9.9371789166496027E-2</v>
      </c>
      <c r="BH84" s="254">
        <v>9.5770135939999834E-2</v>
      </c>
      <c r="BI84" s="254">
        <v>9.4386313477101025E-2</v>
      </c>
      <c r="BJ84" s="254">
        <v>9.4386313477101025E-2</v>
      </c>
      <c r="BK84" s="254">
        <v>9.3518707487592945E-2</v>
      </c>
      <c r="BL84" s="254">
        <v>9.4386313477101025E-2</v>
      </c>
      <c r="BM84" s="254">
        <v>9.176913347143012E-2</v>
      </c>
      <c r="BN84" s="254">
        <v>9.3518707487592945E-2</v>
      </c>
      <c r="BO84" s="254">
        <v>9.6961116630321253E-2</v>
      </c>
      <c r="BP84" s="254">
        <v>9.4386313477101025E-2</v>
      </c>
      <c r="BQ84" s="254">
        <v>9.3029445718842974E-2</v>
      </c>
      <c r="BR84" s="254">
        <v>9.3029445718842974E-2</v>
      </c>
      <c r="BS84" s="254">
        <v>9.2428160323059894E-2</v>
      </c>
      <c r="BT84" s="254">
        <v>9.3029445718842974E-2</v>
      </c>
      <c r="BU84" s="254">
        <v>9.1684106984256886E-2</v>
      </c>
      <c r="BV84" s="254">
        <v>9.1684106984256886E-2</v>
      </c>
      <c r="BW84" s="254">
        <v>9.1684106984256886E-2</v>
      </c>
      <c r="BX84" s="254">
        <v>9.1684106984256886E-2</v>
      </c>
      <c r="BY84" s="254">
        <v>9.8654874650411895E-2</v>
      </c>
      <c r="BZ84" s="254">
        <v>9.4573083098261179E-2</v>
      </c>
      <c r="CA84" s="254">
        <v>9.3350610113666077E-2</v>
      </c>
      <c r="CB84" s="254">
        <v>0.10993823893427046</v>
      </c>
      <c r="CC84" s="254">
        <v>9.8881212028470111E-2</v>
      </c>
      <c r="CD84" s="254">
        <v>9.1530286210599776E-2</v>
      </c>
      <c r="CE84" s="254">
        <v>9.8881212028470111E-2</v>
      </c>
      <c r="CF84" s="254">
        <v>9.8881212028470111E-2</v>
      </c>
      <c r="CG84" s="254">
        <v>8.993584288725831E-2</v>
      </c>
      <c r="CH84" s="254">
        <v>9.8925917094034865E-2</v>
      </c>
      <c r="CI84" s="254">
        <v>9.7837785126000609E-2</v>
      </c>
      <c r="CJ84" s="254">
        <v>0.10236100145361404</v>
      </c>
      <c r="CK84" s="254">
        <v>0.10257054507006425</v>
      </c>
      <c r="CL84" s="254">
        <v>9.677600958525101E-2</v>
      </c>
      <c r="CM84" s="254">
        <v>9.5735559217952293E-2</v>
      </c>
      <c r="CN84" s="254">
        <v>0.10487279480581857</v>
      </c>
      <c r="CO84" s="254">
        <v>0.10164593518525944</v>
      </c>
      <c r="CP84" s="254">
        <v>9.9287345906658775E-2</v>
      </c>
      <c r="CQ84" s="254">
        <v>9.495684145927874E-2</v>
      </c>
      <c r="CR84" s="254">
        <v>9.1451721849840517E-2</v>
      </c>
      <c r="CS84" s="254">
        <v>8.5824050572254951E-2</v>
      </c>
      <c r="CT84" s="254">
        <v>9.4552438161234154E-2</v>
      </c>
      <c r="CU84" s="254">
        <v>9.3993752273181297E-2</v>
      </c>
      <c r="CV84" s="254">
        <v>9.0003713066059587E-2</v>
      </c>
      <c r="CW84" s="254">
        <v>9.5173229018058025E-2</v>
      </c>
      <c r="CX84" s="254">
        <v>9.9028595668158692E-2</v>
      </c>
      <c r="CY84" s="254">
        <v>9.5701769916174184E-2</v>
      </c>
      <c r="CZ84" s="254">
        <v>9.5701769916174184E-2</v>
      </c>
      <c r="DA84" s="254">
        <v>9.5701769916174184E-2</v>
      </c>
      <c r="DB84" s="254">
        <v>9.6944085727560747E-2</v>
      </c>
      <c r="DC84" s="254">
        <v>9.869165531174251E-2</v>
      </c>
      <c r="DD84" s="254">
        <v>8.8697789760364243E-2</v>
      </c>
      <c r="DE84" s="254">
        <v>9.8561937881653128E-2</v>
      </c>
      <c r="DF84" s="254">
        <v>9.0393647285467837E-2</v>
      </c>
      <c r="DG84" s="254">
        <v>8.93643090654479E-2</v>
      </c>
      <c r="DH84" s="254">
        <v>9.8617070750731672E-2</v>
      </c>
      <c r="DI84" s="254">
        <v>9.0393647285467837E-2</v>
      </c>
      <c r="DJ84" s="254">
        <v>9.0799555876454274E-2</v>
      </c>
      <c r="DK84" s="254">
        <v>9.3564595589529009E-2</v>
      </c>
      <c r="DL84" s="254">
        <v>9.8170914600327341E-2</v>
      </c>
      <c r="DM84" s="254">
        <v>0.10336398379395528</v>
      </c>
      <c r="DN84" s="254">
        <v>9.476776739810866E-2</v>
      </c>
      <c r="DO84" s="254">
        <v>9.6266870445766983E-2</v>
      </c>
      <c r="DP84" s="254">
        <v>9.3576033010231319E-2</v>
      </c>
      <c r="DQ84" s="254">
        <v>7.9999999999999849E-2</v>
      </c>
      <c r="DR84" s="254">
        <v>9.0463362812650772E-2</v>
      </c>
      <c r="DS84" s="254">
        <v>9.4318226295779128E-2</v>
      </c>
      <c r="DT84" s="254">
        <v>9.1624567234360743E-2</v>
      </c>
      <c r="DU84" s="254">
        <v>8.4965700806878042E-2</v>
      </c>
      <c r="DV84" s="254">
        <v>9.331644211811585E-2</v>
      </c>
      <c r="DW84" s="254">
        <v>9.331644211811585E-2</v>
      </c>
      <c r="DX84" s="254">
        <v>9.466744543647132E-2</v>
      </c>
      <c r="DY84" s="254">
        <v>0.10315710827964564</v>
      </c>
      <c r="DZ84" s="254">
        <v>9.4100845920674026E-2</v>
      </c>
      <c r="EA84" s="254">
        <v>9.3074322047546731E-2</v>
      </c>
      <c r="EB84" s="254">
        <v>9.6019021688144024E-2</v>
      </c>
      <c r="EC84" s="254">
        <v>9.8312863319864441E-2</v>
      </c>
      <c r="ED84" s="254">
        <v>9.629432153056916E-2</v>
      </c>
      <c r="EE84" s="254">
        <v>9.1025539109887088E-2</v>
      </c>
      <c r="EF84" s="254">
        <v>9.0452174177394706E-2</v>
      </c>
      <c r="EG84" s="254">
        <v>9.5095073066144398E-2</v>
      </c>
      <c r="EH84" s="254">
        <v>9.7084178962315359E-2</v>
      </c>
      <c r="EI84" s="254">
        <v>9.5095073066144398E-2</v>
      </c>
      <c r="EJ84" s="254">
        <v>9.5095073066144398E-2</v>
      </c>
      <c r="EK84" s="254">
        <v>9.5095073066144398E-2</v>
      </c>
      <c r="EL84" s="254">
        <v>9.5095073066144398E-2</v>
      </c>
      <c r="EM84" s="254">
        <v>9.5095073066144398E-2</v>
      </c>
      <c r="EN84" s="254">
        <v>9.5095073066144398E-2</v>
      </c>
      <c r="EO84" s="254">
        <v>8.9602097556540361E-2</v>
      </c>
      <c r="EP84" s="254">
        <v>8.9602097556540361E-2</v>
      </c>
      <c r="EQ84" s="254">
        <v>8.9602097556540361E-2</v>
      </c>
      <c r="ER84" s="254">
        <v>8.9602097556540361E-2</v>
      </c>
      <c r="ES84" s="254">
        <v>8.9602097556540361E-2</v>
      </c>
      <c r="ET84" s="254">
        <v>8.9602097556540361E-2</v>
      </c>
      <c r="EU84" s="254">
        <v>8.7728027985177759E-2</v>
      </c>
      <c r="EV84" s="254">
        <v>8.9602097556540361E-2</v>
      </c>
      <c r="EW84" s="254">
        <v>9.3285051680910502E-2</v>
      </c>
      <c r="EX84" s="254">
        <v>8.9602097556540361E-2</v>
      </c>
      <c r="EY84" s="254">
        <v>9.0246122622020142E-2</v>
      </c>
      <c r="EZ84" s="254">
        <v>9.5095073066144398E-2</v>
      </c>
      <c r="FA84" s="254">
        <v>9.1913925531624807E-2</v>
      </c>
      <c r="FB84" s="254">
        <v>8.9602097556540361E-2</v>
      </c>
      <c r="FC84" s="254">
        <v>9.5095073066144398E-2</v>
      </c>
      <c r="FD84" s="254">
        <v>8.9602097556540361E-2</v>
      </c>
      <c r="FE84" s="254">
        <v>9.5095073066144398E-2</v>
      </c>
      <c r="FF84" s="254">
        <v>9.5095073066144398E-2</v>
      </c>
      <c r="FG84" s="254">
        <v>8.9602097556540361E-2</v>
      </c>
      <c r="FH84" s="254">
        <v>8.9602097556540361E-2</v>
      </c>
      <c r="FI84" s="254">
        <v>8.3911673102333051E-2</v>
      </c>
      <c r="FJ84" s="254">
        <v>9.6413147901738938E-2</v>
      </c>
      <c r="FK84" s="254">
        <v>8.9602097556540361E-2</v>
      </c>
      <c r="FL84" s="254">
        <v>8.9602097556540361E-2</v>
      </c>
      <c r="FM84" s="254">
        <v>8.3461174193504295E-2</v>
      </c>
      <c r="FN84" s="254">
        <v>9.5095073066144398E-2</v>
      </c>
      <c r="FO84" s="254">
        <v>9.0457480222785103E-2</v>
      </c>
      <c r="FP84" s="254">
        <v>8.8203972934937314E-2</v>
      </c>
      <c r="FQ84" s="254">
        <v>8.8203972934937314E-2</v>
      </c>
      <c r="FR84" s="254">
        <v>8.8203972934937314E-2</v>
      </c>
      <c r="FS84" s="254">
        <v>8.333337224656967E-2</v>
      </c>
      <c r="FT84" s="254">
        <v>8.8203972934937314E-2</v>
      </c>
      <c r="FU84" s="254">
        <v>8.8203972934937314E-2</v>
      </c>
      <c r="FV84" s="254">
        <v>8.8203972934937314E-2</v>
      </c>
      <c r="FW84" s="254">
        <v>8.333337224656967E-2</v>
      </c>
      <c r="FX84" s="254">
        <v>8.8203972934937314E-2</v>
      </c>
      <c r="FY84" s="254">
        <v>8.7562897209328305E-2</v>
      </c>
      <c r="FZ84" s="254">
        <v>8.35986924901988E-2</v>
      </c>
      <c r="GA84" s="254">
        <v>7.9999999999999849E-2</v>
      </c>
      <c r="GB84" s="254">
        <v>9.9371789166496027E-2</v>
      </c>
      <c r="GC84" s="254">
        <v>9.5921894840080402E-2</v>
      </c>
      <c r="GD84" s="254">
        <v>9.5921894840080402E-2</v>
      </c>
      <c r="GE84" s="254">
        <v>9.8020628074261706E-2</v>
      </c>
      <c r="GF84" s="254">
        <v>9.9134069838947569E-2</v>
      </c>
      <c r="GG84" s="254">
        <v>9.6961116630321253E-2</v>
      </c>
      <c r="GH84" s="254">
        <v>9.6961116630321253E-2</v>
      </c>
      <c r="GI84" s="254">
        <v>9.4386313477101025E-2</v>
      </c>
      <c r="GJ84" s="254">
        <v>9.4386313477101025E-2</v>
      </c>
      <c r="GK84" s="254">
        <v>9.4386313477101025E-2</v>
      </c>
      <c r="GL84" s="254">
        <v>9.176913347143012E-2</v>
      </c>
      <c r="GM84" s="254">
        <v>9.4386313477101025E-2</v>
      </c>
      <c r="GN84" s="254">
        <v>9.4386313477101025E-2</v>
      </c>
      <c r="GO84" s="254">
        <v>9.4386313477101025E-2</v>
      </c>
      <c r="GP84" s="254">
        <v>9.4386313477101025E-2</v>
      </c>
      <c r="GQ84" s="254">
        <v>9.4386313477101025E-2</v>
      </c>
      <c r="GR84" s="254">
        <v>9.4386313477101025E-2</v>
      </c>
      <c r="GS84" s="254">
        <v>9.4386313477101025E-2</v>
      </c>
      <c r="GT84" s="254">
        <v>9.6961116630321253E-2</v>
      </c>
      <c r="GU84" s="254">
        <v>9.4386313477101025E-2</v>
      </c>
      <c r="GV84" s="254">
        <v>9.4386313477101025E-2</v>
      </c>
      <c r="GW84" s="254">
        <v>9.4386313477101025E-2</v>
      </c>
      <c r="GX84" s="254">
        <v>9.4386313477101025E-2</v>
      </c>
      <c r="GY84" s="254">
        <v>9.6961116630321253E-2</v>
      </c>
      <c r="GZ84" s="254">
        <v>9.4386313477101025E-2</v>
      </c>
      <c r="HA84" s="254">
        <v>9.6961116630321253E-2</v>
      </c>
      <c r="HB84" s="254">
        <v>9.6961116630321253E-2</v>
      </c>
      <c r="HC84" s="254">
        <v>9.2428160323059894E-2</v>
      </c>
      <c r="HD84" s="254">
        <v>9.4819806907930237E-2</v>
      </c>
      <c r="HE84" s="254">
        <v>9.4819806907930237E-2</v>
      </c>
      <c r="HF84" s="254">
        <v>0.10266464276980614</v>
      </c>
      <c r="HG84" s="254">
        <v>9.8654874650411895E-2</v>
      </c>
      <c r="HH84" s="254">
        <v>9.8654874650411895E-2</v>
      </c>
      <c r="HI84" s="254">
        <v>9.3350610113666077E-2</v>
      </c>
      <c r="HJ84" s="254">
        <v>9.6002326206310773E-2</v>
      </c>
      <c r="HK84" s="254">
        <v>0.10406299347966108</v>
      </c>
      <c r="HL84" s="254">
        <v>9.3120128832704374E-2</v>
      </c>
      <c r="HM84" s="254">
        <v>9.6758668503976519E-2</v>
      </c>
      <c r="HN84" s="254">
        <v>0.10003328769074082</v>
      </c>
      <c r="HO84" s="254">
        <v>0.10338924061282828</v>
      </c>
      <c r="HP84" s="254">
        <v>9.8032897728141499E-2</v>
      </c>
      <c r="HQ84" s="254">
        <v>9.5641798162171554E-2</v>
      </c>
      <c r="HR84" s="254">
        <v>8.0647040504404854E-2</v>
      </c>
      <c r="HS84" s="254">
        <v>8.7491783632120512E-2</v>
      </c>
      <c r="HT84" s="254">
        <v>0.10750016367502058</v>
      </c>
      <c r="HU84" s="254">
        <v>0.10673810588570731</v>
      </c>
      <c r="HV84" s="254">
        <v>9.4267856274955708E-2</v>
      </c>
      <c r="HW84" s="254">
        <v>0.10185231413513529</v>
      </c>
      <c r="HX84" s="254">
        <v>0.10055239142372341</v>
      </c>
      <c r="HY84" s="254">
        <v>9.2059012703740173E-2</v>
      </c>
      <c r="HZ84" s="254">
        <v>9.7763959678785595E-2</v>
      </c>
      <c r="IA84" s="254">
        <v>9.8881212028470111E-2</v>
      </c>
      <c r="IB84" s="254">
        <v>9.2059012703740173E-2</v>
      </c>
      <c r="IC84" s="254">
        <v>9.0989388628154977E-2</v>
      </c>
      <c r="ID84" s="254">
        <v>8.3998252220526259E-2</v>
      </c>
      <c r="IE84" s="254">
        <v>9.5611825140107021E-2</v>
      </c>
      <c r="IF84" s="254">
        <v>0.10236100145361404</v>
      </c>
      <c r="IG84" s="254">
        <v>0.10236100145361404</v>
      </c>
      <c r="IH84" s="254">
        <v>0.10236100145361404</v>
      </c>
      <c r="II84" s="254">
        <v>9.677600958525101E-2</v>
      </c>
      <c r="IJ84" s="254">
        <v>9.677600958525101E-2</v>
      </c>
      <c r="IK84" s="254">
        <v>9.908019027513304E-2</v>
      </c>
      <c r="IL84" s="254">
        <v>9.7472562703749599E-2</v>
      </c>
      <c r="IM84" s="254">
        <v>0.10629152983186696</v>
      </c>
      <c r="IN84" s="254">
        <v>0.10070302268290288</v>
      </c>
      <c r="IO84" s="254">
        <v>0.10326917353168552</v>
      </c>
      <c r="IP84" s="254">
        <v>9.7316894359620543E-2</v>
      </c>
      <c r="IQ84" s="254">
        <v>9.0774211641903468E-2</v>
      </c>
      <c r="IR84" s="254">
        <v>8.4978283353514206E-2</v>
      </c>
      <c r="IS84" s="254">
        <v>8.8697789760364243E-2</v>
      </c>
      <c r="IT84" s="254">
        <v>9.7291805291925604E-2</v>
      </c>
      <c r="IU84" s="254">
        <v>8.9602097556540361E-2</v>
      </c>
      <c r="IV84" s="254">
        <v>9.3350610113666077E-2</v>
      </c>
      <c r="IW84" s="254">
        <v>9.1493436082389579E-2</v>
      </c>
      <c r="IX84" s="254">
        <v>0.10530700570268015</v>
      </c>
      <c r="IY84" s="254">
        <v>8.8881028279665042E-2</v>
      </c>
      <c r="IZ84" s="254">
        <v>8.9602097556540361E-2</v>
      </c>
      <c r="JA84" s="254">
        <v>8.3911673102333051E-2</v>
      </c>
      <c r="JB84" s="254">
        <v>9.35144746802965E-2</v>
      </c>
      <c r="JC84" s="254">
        <v>9.1388002903306287E-2</v>
      </c>
      <c r="JD84" s="254">
        <v>9.2059012703740173E-2</v>
      </c>
      <c r="JE84" s="254">
        <v>0.10164593518525944</v>
      </c>
      <c r="JF84" s="254">
        <v>0.10945520351512927</v>
      </c>
      <c r="JG84" s="254">
        <v>9.0414788746947972E-2</v>
      </c>
      <c r="JH84" s="254">
        <v>9.0144771084559538E-2</v>
      </c>
      <c r="JI84" s="254">
        <v>9.0799555876454274E-2</v>
      </c>
      <c r="JJ84" s="254">
        <v>8.9742090955500897E-2</v>
      </c>
      <c r="JK84" s="254">
        <v>8.4965700806878042E-2</v>
      </c>
      <c r="JL84" s="254">
        <v>8.3273027559954693E-2</v>
      </c>
      <c r="JM84" s="254">
        <v>8.7728027985177759E-2</v>
      </c>
      <c r="JN84" s="254">
        <v>8.7397026116565968E-2</v>
      </c>
      <c r="JO84" s="254">
        <v>8.9602097556540361E-2</v>
      </c>
      <c r="JP84" s="254">
        <v>8.9602097556540361E-2</v>
      </c>
      <c r="JQ84" s="254">
        <v>8.9602097556540361E-2</v>
      </c>
      <c r="JR84" s="254">
        <v>8.3911673102333051E-2</v>
      </c>
      <c r="JS84" s="254">
        <v>9.4386313477101025E-2</v>
      </c>
      <c r="JT84" s="254">
        <v>9.809082860369811E-2</v>
      </c>
      <c r="JU84" s="254">
        <v>0.10107616062857239</v>
      </c>
      <c r="JV84" s="254">
        <v>9.3476431410008054E-2</v>
      </c>
      <c r="JW84" s="254">
        <v>0.10047406342242327</v>
      </c>
      <c r="JX84" s="254">
        <v>9.1493436082389579E-2</v>
      </c>
      <c r="JY84" s="254">
        <v>9.7142391947466322E-2</v>
      </c>
      <c r="JZ84" s="254">
        <v>9.4267856274955708E-2</v>
      </c>
      <c r="KA84" s="254">
        <v>9.4267856274955708E-2</v>
      </c>
      <c r="KB84" s="254">
        <v>0.10055239142372341</v>
      </c>
      <c r="KC84" s="254">
        <v>9.5655222425682362E-2</v>
      </c>
      <c r="KD84" s="254">
        <v>8.7484524631196825E-2</v>
      </c>
      <c r="KE84" s="254">
        <v>9.8925917094034865E-2</v>
      </c>
      <c r="KF84" s="254">
        <v>9.970165040547263E-2</v>
      </c>
      <c r="KG84" s="254">
        <v>9.970165040547263E-2</v>
      </c>
    </row>
    <row r="85" spans="3:293" x14ac:dyDescent="0.35">
      <c r="Q85" s="255">
        <v>0.12</v>
      </c>
      <c r="R85" s="251">
        <f t="shared" si="22"/>
        <v>9.3497024298881529E-2</v>
      </c>
      <c r="S85" s="198"/>
      <c r="T85" s="251">
        <v>9.4399520809580417E-2</v>
      </c>
      <c r="V85" s="251">
        <f t="shared" si="23"/>
        <v>-9.0249651069888859E-4</v>
      </c>
      <c r="Z85" s="253">
        <v>0.12</v>
      </c>
      <c r="AA85" s="254">
        <v>9.0728527041436413E-2</v>
      </c>
      <c r="AB85" s="254">
        <v>9.0056006731384031E-2</v>
      </c>
      <c r="AC85" s="254">
        <v>9.8662120502259532E-2</v>
      </c>
      <c r="AD85" s="254">
        <v>9.2865794165136517E-2</v>
      </c>
      <c r="AE85" s="254">
        <v>9.6076645848539366E-2</v>
      </c>
      <c r="AF85" s="254">
        <v>9.5680590036147484E-2</v>
      </c>
      <c r="AG85" s="254">
        <v>9.3922814526954168E-2</v>
      </c>
      <c r="AH85" s="254">
        <v>8.585142344597041E-2</v>
      </c>
      <c r="AI85" s="254">
        <v>7.9999999999999849E-2</v>
      </c>
      <c r="AJ85" s="254">
        <v>9.069045043830859E-2</v>
      </c>
      <c r="AK85" s="254">
        <v>9.4156024921874693E-2</v>
      </c>
      <c r="AL85" s="254">
        <v>9.4156024921874693E-2</v>
      </c>
      <c r="AM85" s="254">
        <v>8.6275853078189524E-2</v>
      </c>
      <c r="AN85" s="254">
        <v>8.2652853577720675E-2</v>
      </c>
      <c r="AO85" s="254">
        <v>9.8364313846159623E-2</v>
      </c>
      <c r="AP85" s="254">
        <v>9.0139573597730616E-2</v>
      </c>
      <c r="AQ85" s="254">
        <v>8.4341098325602548E-2</v>
      </c>
      <c r="AR85" s="254">
        <v>8.4341098325602548E-2</v>
      </c>
      <c r="AS85" s="254">
        <v>9.0139573597730616E-2</v>
      </c>
      <c r="AT85" s="254">
        <v>8.8163159311227313E-2</v>
      </c>
      <c r="AU85" s="254">
        <v>8.4349947316732399E-2</v>
      </c>
      <c r="AV85" s="254">
        <v>9.0139573597730616E-2</v>
      </c>
      <c r="AW85" s="254">
        <v>9.0139573597730616E-2</v>
      </c>
      <c r="AX85" s="254">
        <v>9.5925765166173571E-2</v>
      </c>
      <c r="AY85" s="254">
        <v>9.0139573597730616E-2</v>
      </c>
      <c r="AZ85" s="254">
        <v>9.6919124734914819E-2</v>
      </c>
      <c r="BA85" s="254">
        <v>8.8163159311227313E-2</v>
      </c>
      <c r="BB85" s="254">
        <v>8.2036208945357236E-2</v>
      </c>
      <c r="BC85" s="254">
        <v>8.8740877612082159E-2</v>
      </c>
      <c r="BD85" s="254">
        <v>8.8183739605607103E-2</v>
      </c>
      <c r="BE85" s="254">
        <v>8.2982055184083636E-2</v>
      </c>
      <c r="BF85" s="254">
        <v>9.1603182660463522E-2</v>
      </c>
      <c r="BG85" s="254">
        <v>0.10019534039543321</v>
      </c>
      <c r="BH85" s="254">
        <v>9.6294620692518818E-2</v>
      </c>
      <c r="BI85" s="254">
        <v>9.4908723347981949E-2</v>
      </c>
      <c r="BJ85" s="254">
        <v>9.4908723347981949E-2</v>
      </c>
      <c r="BK85" s="254">
        <v>9.3939071808633257E-2</v>
      </c>
      <c r="BL85" s="254">
        <v>9.4908723347981949E-2</v>
      </c>
      <c r="BM85" s="254">
        <v>9.1981801630386384E-2</v>
      </c>
      <c r="BN85" s="254">
        <v>9.3939071808633257E-2</v>
      </c>
      <c r="BO85" s="254">
        <v>9.7782734128752713E-2</v>
      </c>
      <c r="BP85" s="254">
        <v>9.4908723347981949E-2</v>
      </c>
      <c r="BQ85" s="254">
        <v>9.3550063382610293E-2</v>
      </c>
      <c r="BR85" s="254">
        <v>9.3550063382610293E-2</v>
      </c>
      <c r="BS85" s="254">
        <v>9.2846372390811727E-2</v>
      </c>
      <c r="BT85" s="254">
        <v>9.3550063382610293E-2</v>
      </c>
      <c r="BU85" s="254">
        <v>9.2202934136398351E-2</v>
      </c>
      <c r="BV85" s="254">
        <v>9.2202934136398351E-2</v>
      </c>
      <c r="BW85" s="254">
        <v>9.2202934136398351E-2</v>
      </c>
      <c r="BX85" s="254">
        <v>9.2202934136398351E-2</v>
      </c>
      <c r="BY85" s="254">
        <v>9.9670411299318751E-2</v>
      </c>
      <c r="BZ85" s="254">
        <v>9.5594837924736442E-2</v>
      </c>
      <c r="CA85" s="254">
        <v>9.4375836816031011E-2</v>
      </c>
      <c r="CB85" s="254">
        <v>0.11090230411346513</v>
      </c>
      <c r="CC85" s="254">
        <v>9.9716983615949939E-2</v>
      </c>
      <c r="CD85" s="254">
        <v>9.2442800225754018E-2</v>
      </c>
      <c r="CE85" s="254">
        <v>9.9716983615949939E-2</v>
      </c>
      <c r="CF85" s="254">
        <v>9.9716983615949939E-2</v>
      </c>
      <c r="CG85" s="254">
        <v>9.0478724484758688E-2</v>
      </c>
      <c r="CH85" s="254">
        <v>9.9458897393612578E-2</v>
      </c>
      <c r="CI85" s="254">
        <v>9.8369884608195957E-2</v>
      </c>
      <c r="CJ85" s="254">
        <v>0.10318758297850406</v>
      </c>
      <c r="CK85" s="254">
        <v>0.10329887241474389</v>
      </c>
      <c r="CL85" s="254">
        <v>9.7306461833851055E-2</v>
      </c>
      <c r="CM85" s="254">
        <v>9.6264599133163431E-2</v>
      </c>
      <c r="CN85" s="254">
        <v>0.10573889120202007</v>
      </c>
      <c r="CO85" s="254">
        <v>0.10216033435872185</v>
      </c>
      <c r="CP85" s="254">
        <v>0.10015580261504398</v>
      </c>
      <c r="CQ85" s="254">
        <v>9.5481573658899199E-2</v>
      </c>
      <c r="CR85" s="254">
        <v>9.2290944214872273E-2</v>
      </c>
      <c r="CS85" s="254">
        <v>8.6705329633194106E-2</v>
      </c>
      <c r="CT85" s="254">
        <v>9.5393177195232326E-2</v>
      </c>
      <c r="CU85" s="254">
        <v>9.4743734202302532E-2</v>
      </c>
      <c r="CV85" s="254">
        <v>9.0922936565545731E-2</v>
      </c>
      <c r="CW85" s="254">
        <v>9.5990885746933818E-2</v>
      </c>
      <c r="CX85" s="254">
        <v>9.9906423342836614E-2</v>
      </c>
      <c r="CY85" s="254">
        <v>9.6532998348506815E-2</v>
      </c>
      <c r="CZ85" s="254">
        <v>9.6532998348506815E-2</v>
      </c>
      <c r="DA85" s="254">
        <v>9.6532998348506815E-2</v>
      </c>
      <c r="DB85" s="254">
        <v>9.7776773467108002E-2</v>
      </c>
      <c r="DC85" s="254">
        <v>9.9523190057555944E-2</v>
      </c>
      <c r="DD85" s="254">
        <v>8.9136255257304509E-2</v>
      </c>
      <c r="DE85" s="254">
        <v>9.9393260499030633E-2</v>
      </c>
      <c r="DF85" s="254">
        <v>9.0933280493452173E-2</v>
      </c>
      <c r="DG85" s="254">
        <v>8.9903229780272875E-2</v>
      </c>
      <c r="DH85" s="254">
        <v>9.949708877870167E-2</v>
      </c>
      <c r="DI85" s="254">
        <v>9.0933280493452173E-2</v>
      </c>
      <c r="DJ85" s="254">
        <v>9.1340407641153698E-2</v>
      </c>
      <c r="DK85" s="254">
        <v>9.4099776252797751E-2</v>
      </c>
      <c r="DL85" s="254">
        <v>9.8993888278878117E-2</v>
      </c>
      <c r="DM85" s="254">
        <v>0.10418855972038576</v>
      </c>
      <c r="DN85" s="254">
        <v>9.529128880950255E-2</v>
      </c>
      <c r="DO85" s="254">
        <v>9.7290862400789768E-2</v>
      </c>
      <c r="DP85" s="254">
        <v>9.4406510740519645E-2</v>
      </c>
      <c r="DQ85" s="254">
        <v>7.9999999999998961E-2</v>
      </c>
      <c r="DR85" s="254">
        <v>9.0670870064978315E-2</v>
      </c>
      <c r="DS85" s="254">
        <v>9.5163383379037514E-2</v>
      </c>
      <c r="DT85" s="254">
        <v>9.2471478110116134E-2</v>
      </c>
      <c r="DU85" s="254">
        <v>8.5518517133859717E-2</v>
      </c>
      <c r="DV85" s="254">
        <v>9.4156024921874693E-2</v>
      </c>
      <c r="DW85" s="254">
        <v>9.4156024921874693E-2</v>
      </c>
      <c r="DX85" s="254">
        <v>9.5552082557300411E-2</v>
      </c>
      <c r="DY85" s="254">
        <v>0.10406655791612707</v>
      </c>
      <c r="DZ85" s="254">
        <v>9.4741333784967852E-2</v>
      </c>
      <c r="EA85" s="254">
        <v>9.3993300605705432E-2</v>
      </c>
      <c r="EB85" s="254">
        <v>9.6803797103730549E-2</v>
      </c>
      <c r="EC85" s="254">
        <v>9.9188665560147493E-2</v>
      </c>
      <c r="ED85" s="254">
        <v>9.7125567714553718E-2</v>
      </c>
      <c r="EE85" s="254">
        <v>9.1564760820471047E-2</v>
      </c>
      <c r="EF85" s="254">
        <v>9.0990652154285145E-2</v>
      </c>
      <c r="EG85" s="254">
        <v>9.5925765166173571E-2</v>
      </c>
      <c r="EH85" s="254">
        <v>9.7911444450602625E-2</v>
      </c>
      <c r="EI85" s="254">
        <v>9.5925765166173571E-2</v>
      </c>
      <c r="EJ85" s="254">
        <v>9.5925765166173571E-2</v>
      </c>
      <c r="EK85" s="254">
        <v>9.5925765166173571E-2</v>
      </c>
      <c r="EL85" s="254">
        <v>9.5925765166173571E-2</v>
      </c>
      <c r="EM85" s="254">
        <v>9.5925765166173571E-2</v>
      </c>
      <c r="EN85" s="254">
        <v>9.5925765166173571E-2</v>
      </c>
      <c r="EO85" s="254">
        <v>9.0139573597730616E-2</v>
      </c>
      <c r="EP85" s="254">
        <v>9.0139573597730616E-2</v>
      </c>
      <c r="EQ85" s="254">
        <v>9.0139573597730616E-2</v>
      </c>
      <c r="ER85" s="254">
        <v>9.0139573597730616E-2</v>
      </c>
      <c r="ES85" s="254">
        <v>9.0139573597730616E-2</v>
      </c>
      <c r="ET85" s="254">
        <v>9.0139573597730616E-2</v>
      </c>
      <c r="EU85" s="254">
        <v>8.8163159311227313E-2</v>
      </c>
      <c r="EV85" s="254">
        <v>9.0139573597730616E-2</v>
      </c>
      <c r="EW85" s="254">
        <v>9.402021615079903E-2</v>
      </c>
      <c r="EX85" s="254">
        <v>9.0139573597730616E-2</v>
      </c>
      <c r="EY85" s="254">
        <v>9.0783625036762183E-2</v>
      </c>
      <c r="EZ85" s="254">
        <v>9.5925765166173571E-2</v>
      </c>
      <c r="FA85" s="254">
        <v>9.2576017610198402E-2</v>
      </c>
      <c r="FB85" s="254">
        <v>9.0139573597730616E-2</v>
      </c>
      <c r="FC85" s="254">
        <v>9.5925765166173571E-2</v>
      </c>
      <c r="FD85" s="254">
        <v>9.0139573597730616E-2</v>
      </c>
      <c r="FE85" s="254">
        <v>9.5925765166173571E-2</v>
      </c>
      <c r="FF85" s="254">
        <v>9.5925765166173571E-2</v>
      </c>
      <c r="FG85" s="254">
        <v>9.0139573597730616E-2</v>
      </c>
      <c r="FH85" s="254">
        <v>9.0139573597730616E-2</v>
      </c>
      <c r="FI85" s="254">
        <v>8.4349947316732399E-2</v>
      </c>
      <c r="FJ85" s="254">
        <v>9.728997059897404E-2</v>
      </c>
      <c r="FK85" s="254">
        <v>9.0139573597730616E-2</v>
      </c>
      <c r="FL85" s="254">
        <v>9.0139573597730616E-2</v>
      </c>
      <c r="FM85" s="254">
        <v>8.4341098325602548E-2</v>
      </c>
      <c r="FN85" s="254">
        <v>9.5925765166173571E-2</v>
      </c>
      <c r="FO85" s="254">
        <v>9.1094903212141087E-2</v>
      </c>
      <c r="FP85" s="254">
        <v>8.8740877612082159E-2</v>
      </c>
      <c r="FQ85" s="254">
        <v>8.8740877612082159E-2</v>
      </c>
      <c r="FR85" s="254">
        <v>8.8740877612082159E-2</v>
      </c>
      <c r="FS85" s="254">
        <v>8.3555190863180195E-2</v>
      </c>
      <c r="FT85" s="254">
        <v>8.8740877612082159E-2</v>
      </c>
      <c r="FU85" s="254">
        <v>8.8740877612082159E-2</v>
      </c>
      <c r="FV85" s="254">
        <v>8.8740877612082159E-2</v>
      </c>
      <c r="FW85" s="254">
        <v>8.3555190863180195E-2</v>
      </c>
      <c r="FX85" s="254">
        <v>8.8740877612082159E-2</v>
      </c>
      <c r="FY85" s="254">
        <v>8.8099618224338538E-2</v>
      </c>
      <c r="FZ85" s="254">
        <v>8.3820612534024619E-2</v>
      </c>
      <c r="GA85" s="254">
        <v>7.9999999999999849E-2</v>
      </c>
      <c r="GB85" s="254">
        <v>0.10019534039543321</v>
      </c>
      <c r="GC85" s="254">
        <v>9.6448444675372613E-2</v>
      </c>
      <c r="GD85" s="254">
        <v>9.6448444675372613E-2</v>
      </c>
      <c r="GE85" s="254">
        <v>9.8744072420847262E-2</v>
      </c>
      <c r="GF85" s="254">
        <v>9.9954827623420783E-2</v>
      </c>
      <c r="GG85" s="254">
        <v>9.7782734128752713E-2</v>
      </c>
      <c r="GH85" s="254">
        <v>9.7782734128752713E-2</v>
      </c>
      <c r="GI85" s="254">
        <v>9.4908723347981949E-2</v>
      </c>
      <c r="GJ85" s="254">
        <v>9.4908723347981949E-2</v>
      </c>
      <c r="GK85" s="254">
        <v>9.4908723347981949E-2</v>
      </c>
      <c r="GL85" s="254">
        <v>9.1981801630386384E-2</v>
      </c>
      <c r="GM85" s="254">
        <v>9.4908723347981949E-2</v>
      </c>
      <c r="GN85" s="254">
        <v>9.4908723347981949E-2</v>
      </c>
      <c r="GO85" s="254">
        <v>9.4908723347981949E-2</v>
      </c>
      <c r="GP85" s="254">
        <v>9.4908723347981949E-2</v>
      </c>
      <c r="GQ85" s="254">
        <v>9.4908723347981949E-2</v>
      </c>
      <c r="GR85" s="254">
        <v>9.4908723347981949E-2</v>
      </c>
      <c r="GS85" s="254">
        <v>9.4908723347981949E-2</v>
      </c>
      <c r="GT85" s="254">
        <v>9.7782734128752713E-2</v>
      </c>
      <c r="GU85" s="254">
        <v>9.4908723347981949E-2</v>
      </c>
      <c r="GV85" s="254">
        <v>9.4908723347981949E-2</v>
      </c>
      <c r="GW85" s="254">
        <v>9.4908723347981949E-2</v>
      </c>
      <c r="GX85" s="254">
        <v>9.4908723347981949E-2</v>
      </c>
      <c r="GY85" s="254">
        <v>9.7782734128752713E-2</v>
      </c>
      <c r="GZ85" s="254">
        <v>9.4908723347981949E-2</v>
      </c>
      <c r="HA85" s="254">
        <v>9.7782734128752713E-2</v>
      </c>
      <c r="HB85" s="254">
        <v>9.7782734128752713E-2</v>
      </c>
      <c r="HC85" s="254">
        <v>9.2846372390811727E-2</v>
      </c>
      <c r="HD85" s="254">
        <v>9.5642678951627147E-2</v>
      </c>
      <c r="HE85" s="254">
        <v>9.5642678951627147E-2</v>
      </c>
      <c r="HF85" s="254">
        <v>0.10332623069382807</v>
      </c>
      <c r="HG85" s="254">
        <v>9.9670411299318751E-2</v>
      </c>
      <c r="HH85" s="254">
        <v>9.9670411299318751E-2</v>
      </c>
      <c r="HI85" s="254">
        <v>9.4375836816031011E-2</v>
      </c>
      <c r="HJ85" s="254">
        <v>9.7022679649271915E-2</v>
      </c>
      <c r="HK85" s="254">
        <v>0.10494042232414635</v>
      </c>
      <c r="HL85" s="254">
        <v>9.3664069935033734E-2</v>
      </c>
      <c r="HM85" s="254">
        <v>9.7286798432793864E-2</v>
      </c>
      <c r="HN85" s="254">
        <v>0.10085723014864945</v>
      </c>
      <c r="HO85" s="254">
        <v>0.10421933884317758</v>
      </c>
      <c r="HP85" s="254">
        <v>9.8863959618495034E-2</v>
      </c>
      <c r="HQ85" s="254">
        <v>9.6473733529649275E-2</v>
      </c>
      <c r="HR85" s="254">
        <v>8.1553492444228048E-2</v>
      </c>
      <c r="HS85" s="254">
        <v>8.8317564506745105E-2</v>
      </c>
      <c r="HT85" s="254">
        <v>0.10842232482347947</v>
      </c>
      <c r="HU85" s="254">
        <v>0.10766083908818302</v>
      </c>
      <c r="HV85" s="254">
        <v>9.4815997928186624E-2</v>
      </c>
      <c r="HW85" s="254">
        <v>0.10270991670087382</v>
      </c>
      <c r="HX85" s="254">
        <v>0.10138737921586749</v>
      </c>
      <c r="HY85" s="254">
        <v>9.2604053576471168E-2</v>
      </c>
      <c r="HZ85" s="254">
        <v>9.8552937488020076E-2</v>
      </c>
      <c r="IA85" s="254">
        <v>9.9716983615949939E-2</v>
      </c>
      <c r="IB85" s="254">
        <v>9.2604053576471168E-2</v>
      </c>
      <c r="IC85" s="254">
        <v>9.1533263803406095E-2</v>
      </c>
      <c r="ID85" s="254">
        <v>8.4885652609837825E-2</v>
      </c>
      <c r="IE85" s="254">
        <v>9.6450041786285468E-2</v>
      </c>
      <c r="IF85" s="254">
        <v>0.10318758297850406</v>
      </c>
      <c r="IG85" s="254">
        <v>0.10318758297850406</v>
      </c>
      <c r="IH85" s="254">
        <v>0.10318758297850406</v>
      </c>
      <c r="II85" s="254">
        <v>9.7306461833851055E-2</v>
      </c>
      <c r="IJ85" s="254">
        <v>9.7306461833851055E-2</v>
      </c>
      <c r="IK85" s="254">
        <v>9.99082253505581E-2</v>
      </c>
      <c r="IL85" s="254">
        <v>9.8301716551235652E-2</v>
      </c>
      <c r="IM85" s="254">
        <v>0.10715712901588148</v>
      </c>
      <c r="IN85" s="254">
        <v>0.10150133467296096</v>
      </c>
      <c r="IO85" s="254">
        <v>0.10407045016787997</v>
      </c>
      <c r="IP85" s="254">
        <v>9.8314020471189867E-2</v>
      </c>
      <c r="IQ85" s="254">
        <v>9.1664823126330175E-2</v>
      </c>
      <c r="IR85" s="254">
        <v>8.5842636511897386E-2</v>
      </c>
      <c r="IS85" s="254">
        <v>8.9136255257304509E-2</v>
      </c>
      <c r="IT85" s="254">
        <v>9.8121340829485426E-2</v>
      </c>
      <c r="IU85" s="254">
        <v>9.0139573597730616E-2</v>
      </c>
      <c r="IV85" s="254">
        <v>9.4375836816031011E-2</v>
      </c>
      <c r="IW85" s="254">
        <v>9.241661061474149E-2</v>
      </c>
      <c r="IX85" s="254">
        <v>0.10632070078928324</v>
      </c>
      <c r="IY85" s="254">
        <v>8.9318293057657261E-2</v>
      </c>
      <c r="IZ85" s="254">
        <v>9.0139573597730616E-2</v>
      </c>
      <c r="JA85" s="254">
        <v>8.4349947316732399E-2</v>
      </c>
      <c r="JB85" s="254">
        <v>9.4458641074648853E-2</v>
      </c>
      <c r="JC85" s="254">
        <v>9.2308643963536996E-2</v>
      </c>
      <c r="JD85" s="254">
        <v>9.2604053576471168E-2</v>
      </c>
      <c r="JE85" s="254">
        <v>0.10216033435872185</v>
      </c>
      <c r="JF85" s="254">
        <v>0.11046361011524608</v>
      </c>
      <c r="JG85" s="254">
        <v>9.1317078761143478E-2</v>
      </c>
      <c r="JH85" s="254">
        <v>9.1064726484429093E-2</v>
      </c>
      <c r="JI85" s="254">
        <v>9.1340407641153698E-2</v>
      </c>
      <c r="JJ85" s="254">
        <v>9.0659577776228684E-2</v>
      </c>
      <c r="JK85" s="254">
        <v>8.5518517133859717E-2</v>
      </c>
      <c r="JL85" s="254">
        <v>8.4152104989935195E-2</v>
      </c>
      <c r="JM85" s="254">
        <v>8.8163159311227313E-2</v>
      </c>
      <c r="JN85" s="254">
        <v>8.8311578676441238E-2</v>
      </c>
      <c r="JO85" s="254">
        <v>9.0139573597730616E-2</v>
      </c>
      <c r="JP85" s="254">
        <v>9.0139573597730616E-2</v>
      </c>
      <c r="JQ85" s="254">
        <v>9.0139573597730616E-2</v>
      </c>
      <c r="JR85" s="254">
        <v>8.4349947316732399E-2</v>
      </c>
      <c r="JS85" s="254">
        <v>9.4908723347981949E-2</v>
      </c>
      <c r="JT85" s="254">
        <v>9.8989359350736494E-2</v>
      </c>
      <c r="JU85" s="254">
        <v>0.10196765547353381</v>
      </c>
      <c r="JV85" s="254">
        <v>9.42841826237939E-2</v>
      </c>
      <c r="JW85" s="254">
        <v>0.1013614741095441</v>
      </c>
      <c r="JX85" s="254">
        <v>9.241661061474149E-2</v>
      </c>
      <c r="JY85" s="254">
        <v>9.798692205507531E-2</v>
      </c>
      <c r="JZ85" s="254">
        <v>9.4815997928186624E-2</v>
      </c>
      <c r="KA85" s="254">
        <v>9.4815997928186624E-2</v>
      </c>
      <c r="KB85" s="254">
        <v>0.10138737921586749</v>
      </c>
      <c r="KC85" s="254">
        <v>9.6300772585374839E-2</v>
      </c>
      <c r="KD85" s="254">
        <v>8.8371592880105876E-2</v>
      </c>
      <c r="KE85" s="254">
        <v>9.9458897393612578E-2</v>
      </c>
      <c r="KF85" s="254">
        <v>0.10069371854855125</v>
      </c>
      <c r="KG85" s="254">
        <v>0.10069371854855125</v>
      </c>
    </row>
    <row r="86" spans="3:293" x14ac:dyDescent="0.35">
      <c r="C86" s="30" t="s">
        <v>362</v>
      </c>
      <c r="Q86" s="255">
        <v>0.121</v>
      </c>
      <c r="R86" s="251">
        <f t="shared" si="22"/>
        <v>9.4134288435289065E-2</v>
      </c>
      <c r="S86" s="198"/>
      <c r="T86" s="251">
        <v>9.5162753839420217E-2</v>
      </c>
      <c r="V86" s="251">
        <f t="shared" si="23"/>
        <v>-1.0284654041311514E-3</v>
      </c>
      <c r="Z86" s="253">
        <v>0.121</v>
      </c>
      <c r="AA86" s="254">
        <v>9.1269695639124127E-2</v>
      </c>
      <c r="AB86" s="254">
        <v>9.0975598044878758E-2</v>
      </c>
      <c r="AC86" s="254">
        <v>9.9487673812944211E-2</v>
      </c>
      <c r="AD86" s="254">
        <v>9.3133915449877591E-2</v>
      </c>
      <c r="AE86" s="254">
        <v>9.6604259121650271E-2</v>
      </c>
      <c r="AF86" s="254">
        <v>9.620690251855768E-2</v>
      </c>
      <c r="AG86" s="254">
        <v>9.4446022157254728E-2</v>
      </c>
      <c r="AH86" s="254">
        <v>8.6733083779184872E-2</v>
      </c>
      <c r="AI86" s="254">
        <v>7.9999999999999849E-2</v>
      </c>
      <c r="AJ86" s="254">
        <v>9.1718187530028361E-2</v>
      </c>
      <c r="AK86" s="254">
        <v>9.4996403408187824E-2</v>
      </c>
      <c r="AL86" s="254">
        <v>9.4996403408187824E-2</v>
      </c>
      <c r="AM86" s="254">
        <v>8.7167193185446301E-2</v>
      </c>
      <c r="AN86" s="254">
        <v>8.3204298872437521E-2</v>
      </c>
      <c r="AO86" s="254">
        <v>9.9197460782774138E-2</v>
      </c>
      <c r="AP86" s="254">
        <v>9.0678526564304196E-2</v>
      </c>
      <c r="AQ86" s="254">
        <v>8.5221341638512138E-2</v>
      </c>
      <c r="AR86" s="254">
        <v>8.5221341638512138E-2</v>
      </c>
      <c r="AS86" s="254">
        <v>9.0678526564304196E-2</v>
      </c>
      <c r="AT86" s="254">
        <v>8.8599757429920656E-2</v>
      </c>
      <c r="AU86" s="254">
        <v>8.5234316201217464E-2</v>
      </c>
      <c r="AV86" s="254">
        <v>9.0678526564304196E-2</v>
      </c>
      <c r="AW86" s="254">
        <v>9.0678526564304196E-2</v>
      </c>
      <c r="AX86" s="254">
        <v>9.6757282434919878E-2</v>
      </c>
      <c r="AY86" s="254">
        <v>9.0678526564304196E-2</v>
      </c>
      <c r="AZ86" s="254">
        <v>9.7748928706722804E-2</v>
      </c>
      <c r="BA86" s="254">
        <v>8.8599757429920656E-2</v>
      </c>
      <c r="BB86" s="254">
        <v>8.2929947919295977E-2</v>
      </c>
      <c r="BC86" s="254">
        <v>8.927888576353693E-2</v>
      </c>
      <c r="BD86" s="254">
        <v>8.8721534003264324E-2</v>
      </c>
      <c r="BE86" s="254">
        <v>8.3203072181453175E-2</v>
      </c>
      <c r="BF86" s="254">
        <v>9.2438246671763036E-2</v>
      </c>
      <c r="BG86" s="254">
        <v>0.10101981521491443</v>
      </c>
      <c r="BH86" s="254">
        <v>9.6820685206952417E-2</v>
      </c>
      <c r="BI86" s="254">
        <v>9.5432713352917586E-2</v>
      </c>
      <c r="BJ86" s="254">
        <v>9.5432713352917586E-2</v>
      </c>
      <c r="BK86" s="254">
        <v>9.4360982422103223E-2</v>
      </c>
      <c r="BL86" s="254">
        <v>9.5432713352917586E-2</v>
      </c>
      <c r="BM86" s="254">
        <v>9.2195537166596342E-2</v>
      </c>
      <c r="BN86" s="254">
        <v>9.4360982422103223E-2</v>
      </c>
      <c r="BO86" s="254">
        <v>9.8605276922915985E-2</v>
      </c>
      <c r="BP86" s="254">
        <v>9.5432713352917586E-2</v>
      </c>
      <c r="BQ86" s="254">
        <v>9.4072262282613783E-2</v>
      </c>
      <c r="BR86" s="254">
        <v>9.4072262282613783E-2</v>
      </c>
      <c r="BS86" s="254">
        <v>9.3266127587711578E-2</v>
      </c>
      <c r="BT86" s="254">
        <v>9.4072262282613783E-2</v>
      </c>
      <c r="BU86" s="254">
        <v>9.2723343570437988E-2</v>
      </c>
      <c r="BV86" s="254">
        <v>9.2723343570437988E-2</v>
      </c>
      <c r="BW86" s="254">
        <v>9.2723343570437988E-2</v>
      </c>
      <c r="BX86" s="254">
        <v>9.2723343570437988E-2</v>
      </c>
      <c r="BY86" s="254">
        <v>0.1003432949736669</v>
      </c>
      <c r="BZ86" s="254">
        <v>9.6616469598966859E-2</v>
      </c>
      <c r="CA86" s="254">
        <v>9.5400927390931756E-2</v>
      </c>
      <c r="CB86" s="254">
        <v>0.11186657394288591</v>
      </c>
      <c r="CC86" s="254">
        <v>0.1005535816221399</v>
      </c>
      <c r="CD86" s="254">
        <v>9.3355480148094916E-2</v>
      </c>
      <c r="CE86" s="254">
        <v>0.1005535816221399</v>
      </c>
      <c r="CF86" s="254">
        <v>0.1005535816221399</v>
      </c>
      <c r="CG86" s="254">
        <v>9.102309862264879E-2</v>
      </c>
      <c r="CH86" s="254">
        <v>9.9993353546699248E-2</v>
      </c>
      <c r="CI86" s="254">
        <v>9.8903464881599845E-2</v>
      </c>
      <c r="CJ86" s="254">
        <v>0.1040150176033372</v>
      </c>
      <c r="CK86" s="254">
        <v>0.10402836222124545</v>
      </c>
      <c r="CL86" s="254">
        <v>9.7838508922257761E-2</v>
      </c>
      <c r="CM86" s="254">
        <v>9.6795235322236772E-2</v>
      </c>
      <c r="CN86" s="254">
        <v>0.10660573064477852</v>
      </c>
      <c r="CO86" s="254">
        <v>0.10267631030668678</v>
      </c>
      <c r="CP86" s="254">
        <v>0.10066911684297741</v>
      </c>
      <c r="CQ86" s="254">
        <v>9.6007891643850707E-2</v>
      </c>
      <c r="CR86" s="254">
        <v>9.3130960893827108E-2</v>
      </c>
      <c r="CS86" s="254">
        <v>8.7586966733911087E-2</v>
      </c>
      <c r="CT86" s="254">
        <v>9.6234713071873923E-2</v>
      </c>
      <c r="CU86" s="254">
        <v>9.5494835548914248E-2</v>
      </c>
      <c r="CV86" s="254">
        <v>9.1842475802883516E-2</v>
      </c>
      <c r="CW86" s="254">
        <v>9.680939259627297E-2</v>
      </c>
      <c r="CX86" s="254">
        <v>0.10078488600101321</v>
      </c>
      <c r="CY86" s="254">
        <v>9.7365052519666984E-2</v>
      </c>
      <c r="CZ86" s="254">
        <v>9.7365052519666984E-2</v>
      </c>
      <c r="DA86" s="254">
        <v>9.7365052519666984E-2</v>
      </c>
      <c r="DB86" s="254">
        <v>9.8610287754901993E-2</v>
      </c>
      <c r="DC86" s="254">
        <v>0.10035555108845284</v>
      </c>
      <c r="DD86" s="254">
        <v>8.9576196230598981E-2</v>
      </c>
      <c r="DE86" s="254">
        <v>0.10022540942318159</v>
      </c>
      <c r="DF86" s="254">
        <v>9.1474393906614493E-2</v>
      </c>
      <c r="DG86" s="254">
        <v>9.0443633166160664E-2</v>
      </c>
      <c r="DH86" s="254">
        <v>0.10037773890087953</v>
      </c>
      <c r="DI86" s="254">
        <v>9.1474393906614493E-2</v>
      </c>
      <c r="DJ86" s="254">
        <v>9.1882741535170842E-2</v>
      </c>
      <c r="DK86" s="254">
        <v>9.4635815663346889E-2</v>
      </c>
      <c r="DL86" s="254">
        <v>9.9817787625255727E-2</v>
      </c>
      <c r="DM86" s="254">
        <v>0.10501364529136259</v>
      </c>
      <c r="DN86" s="254">
        <v>9.5816392273462281E-2</v>
      </c>
      <c r="DO86" s="254">
        <v>9.8314737640293082E-2</v>
      </c>
      <c r="DP86" s="254">
        <v>9.5237410409771961E-2</v>
      </c>
      <c r="DQ86" s="254">
        <v>7.9999999999999849E-2</v>
      </c>
      <c r="DR86" s="254">
        <v>9.0879417181489286E-2</v>
      </c>
      <c r="DS86" s="254">
        <v>9.6009248684273407E-2</v>
      </c>
      <c r="DT86" s="254">
        <v>9.3319093665232611E-2</v>
      </c>
      <c r="DU86" s="254">
        <v>8.6072819528141498E-2</v>
      </c>
      <c r="DV86" s="254">
        <v>9.4996403408187824E-2</v>
      </c>
      <c r="DW86" s="254">
        <v>9.4996403408187824E-2</v>
      </c>
      <c r="DX86" s="254">
        <v>9.6437321114953845E-2</v>
      </c>
      <c r="DY86" s="254">
        <v>0.1049764550543919</v>
      </c>
      <c r="DZ86" s="254">
        <v>9.5383185891159128E-2</v>
      </c>
      <c r="EA86" s="254">
        <v>9.491250116817751E-2</v>
      </c>
      <c r="EB86" s="254">
        <v>9.7589569734408244E-2</v>
      </c>
      <c r="EC86" s="254">
        <v>0.10006510069031238</v>
      </c>
      <c r="ED86" s="254">
        <v>9.7957639233532623E-2</v>
      </c>
      <c r="EE86" s="254">
        <v>9.2105458543425334E-2</v>
      </c>
      <c r="EF86" s="254">
        <v>9.1530606413980475E-2</v>
      </c>
      <c r="EG86" s="254">
        <v>9.6757282434919878E-2</v>
      </c>
      <c r="EH86" s="254">
        <v>9.8739536316002186E-2</v>
      </c>
      <c r="EI86" s="254">
        <v>9.6757282434919878E-2</v>
      </c>
      <c r="EJ86" s="254">
        <v>9.6757282434919878E-2</v>
      </c>
      <c r="EK86" s="254">
        <v>9.6757282434919878E-2</v>
      </c>
      <c r="EL86" s="254">
        <v>9.6757282434919878E-2</v>
      </c>
      <c r="EM86" s="254">
        <v>9.6757282434919878E-2</v>
      </c>
      <c r="EN86" s="254">
        <v>9.6757282434919878E-2</v>
      </c>
      <c r="EO86" s="254">
        <v>9.0678526564304196E-2</v>
      </c>
      <c r="EP86" s="254">
        <v>9.0678526564304196E-2</v>
      </c>
      <c r="EQ86" s="254">
        <v>9.0678526564304196E-2</v>
      </c>
      <c r="ER86" s="254">
        <v>9.0678526564304196E-2</v>
      </c>
      <c r="ES86" s="254">
        <v>9.0678526564304196E-2</v>
      </c>
      <c r="ET86" s="254">
        <v>9.0678526564304196E-2</v>
      </c>
      <c r="EU86" s="254">
        <v>8.8599757429920656E-2</v>
      </c>
      <c r="EV86" s="254">
        <v>9.0678526564304196E-2</v>
      </c>
      <c r="EW86" s="254">
        <v>9.4756527502908083E-2</v>
      </c>
      <c r="EX86" s="254">
        <v>9.0678526564304196E-2</v>
      </c>
      <c r="EY86" s="254">
        <v>9.1322601809648907E-2</v>
      </c>
      <c r="EZ86" s="254">
        <v>9.6757282434919878E-2</v>
      </c>
      <c r="FA86" s="254">
        <v>9.323943170307003E-2</v>
      </c>
      <c r="FB86" s="254">
        <v>9.0678526564304196E-2</v>
      </c>
      <c r="FC86" s="254">
        <v>9.6757282434919878E-2</v>
      </c>
      <c r="FD86" s="254">
        <v>9.0678526564304196E-2</v>
      </c>
      <c r="FE86" s="254">
        <v>9.6757282434919878E-2</v>
      </c>
      <c r="FF86" s="254">
        <v>9.6757282434919878E-2</v>
      </c>
      <c r="FG86" s="254">
        <v>9.0678526564304196E-2</v>
      </c>
      <c r="FH86" s="254">
        <v>9.0678526564304196E-2</v>
      </c>
      <c r="FI86" s="254">
        <v>8.5234316201217464E-2</v>
      </c>
      <c r="FJ86" s="254">
        <v>9.8167423180177682E-2</v>
      </c>
      <c r="FK86" s="254">
        <v>9.0678526564304196E-2</v>
      </c>
      <c r="FL86" s="254">
        <v>9.0678526564304196E-2</v>
      </c>
      <c r="FM86" s="254">
        <v>8.5221341638512138E-2</v>
      </c>
      <c r="FN86" s="254">
        <v>9.6757282434919878E-2</v>
      </c>
      <c r="FO86" s="254">
        <v>9.1733287542651087E-2</v>
      </c>
      <c r="FP86" s="254">
        <v>8.927888576353693E-2</v>
      </c>
      <c r="FQ86" s="254">
        <v>8.927888576353693E-2</v>
      </c>
      <c r="FR86" s="254">
        <v>8.927888576353693E-2</v>
      </c>
      <c r="FS86" s="254">
        <v>8.3777795427092183E-2</v>
      </c>
      <c r="FT86" s="254">
        <v>8.927888576353693E-2</v>
      </c>
      <c r="FU86" s="254">
        <v>8.927888576353693E-2</v>
      </c>
      <c r="FV86" s="254">
        <v>8.927888576353693E-2</v>
      </c>
      <c r="FW86" s="254">
        <v>8.3777795427092183E-2</v>
      </c>
      <c r="FX86" s="254">
        <v>8.927888576353693E-2</v>
      </c>
      <c r="FY86" s="254">
        <v>8.8637940346901756E-2</v>
      </c>
      <c r="FZ86" s="254">
        <v>8.4043396794797554E-2</v>
      </c>
      <c r="GA86" s="254">
        <v>7.9999999999999849E-2</v>
      </c>
      <c r="GB86" s="254">
        <v>0.10101981521491443</v>
      </c>
      <c r="GC86" s="254">
        <v>9.697658013769872E-2</v>
      </c>
      <c r="GD86" s="254">
        <v>9.697658013769872E-2</v>
      </c>
      <c r="GE86" s="254">
        <v>9.9468776899509059E-2</v>
      </c>
      <c r="GF86" s="254">
        <v>0.10077650954035122</v>
      </c>
      <c r="GG86" s="254">
        <v>9.8605276922915985E-2</v>
      </c>
      <c r="GH86" s="254">
        <v>9.8605276922915985E-2</v>
      </c>
      <c r="GI86" s="254">
        <v>9.5432713352917586E-2</v>
      </c>
      <c r="GJ86" s="254">
        <v>9.5432713352917586E-2</v>
      </c>
      <c r="GK86" s="254">
        <v>9.5432713352917586E-2</v>
      </c>
      <c r="GL86" s="254">
        <v>9.2195537166596342E-2</v>
      </c>
      <c r="GM86" s="254">
        <v>9.5432713352917586E-2</v>
      </c>
      <c r="GN86" s="254">
        <v>9.5432713352917586E-2</v>
      </c>
      <c r="GO86" s="254">
        <v>9.5432713352917586E-2</v>
      </c>
      <c r="GP86" s="254">
        <v>9.5432713352917586E-2</v>
      </c>
      <c r="GQ86" s="254">
        <v>9.5432713352917586E-2</v>
      </c>
      <c r="GR86" s="254">
        <v>9.5432713352917586E-2</v>
      </c>
      <c r="GS86" s="254">
        <v>9.5432713352917586E-2</v>
      </c>
      <c r="GT86" s="254">
        <v>9.8605276922915985E-2</v>
      </c>
      <c r="GU86" s="254">
        <v>9.5432713352917586E-2</v>
      </c>
      <c r="GV86" s="254">
        <v>9.5432713352917586E-2</v>
      </c>
      <c r="GW86" s="254">
        <v>9.5432713352917586E-2</v>
      </c>
      <c r="GX86" s="254">
        <v>9.5432713352917586E-2</v>
      </c>
      <c r="GY86" s="254">
        <v>9.8605276922915985E-2</v>
      </c>
      <c r="GZ86" s="254">
        <v>9.5432713352917586E-2</v>
      </c>
      <c r="HA86" s="254">
        <v>9.8605276922915985E-2</v>
      </c>
      <c r="HB86" s="254">
        <v>9.8605276922915985E-2</v>
      </c>
      <c r="HC86" s="254">
        <v>9.3266127587711578E-2</v>
      </c>
      <c r="HD86" s="254">
        <v>9.6466477406925266E-2</v>
      </c>
      <c r="HE86" s="254">
        <v>9.6466477406925266E-2</v>
      </c>
      <c r="HF86" s="254">
        <v>0.10398921482247303</v>
      </c>
      <c r="HG86" s="254">
        <v>0.1003432949736669</v>
      </c>
      <c r="HH86" s="254">
        <v>0.10054891982648795</v>
      </c>
      <c r="HI86" s="254">
        <v>9.5400927390931756E-2</v>
      </c>
      <c r="HJ86" s="254">
        <v>9.8042919634917292E-2</v>
      </c>
      <c r="HK86" s="254">
        <v>0.10581848420370576</v>
      </c>
      <c r="HL86" s="254">
        <v>9.4209491332887918E-2</v>
      </c>
      <c r="HM86" s="254">
        <v>9.7816515382199265E-2</v>
      </c>
      <c r="HN86" s="254">
        <v>0.10168209773586678</v>
      </c>
      <c r="HO86" s="254">
        <v>0.10505025806949386</v>
      </c>
      <c r="HP86" s="254">
        <v>9.9695848405515486E-2</v>
      </c>
      <c r="HQ86" s="254">
        <v>9.7306495386612069E-2</v>
      </c>
      <c r="HR86" s="254">
        <v>8.2460566959643211E-2</v>
      </c>
      <c r="HS86" s="254">
        <v>8.9211238112127944E-2</v>
      </c>
      <c r="HT86" s="254">
        <v>0.10934491073118635</v>
      </c>
      <c r="HU86" s="254">
        <v>0.10858399642389793</v>
      </c>
      <c r="HV86" s="254">
        <v>9.5365625360598338E-2</v>
      </c>
      <c r="HW86" s="254">
        <v>0.10356824998631042</v>
      </c>
      <c r="HX86" s="254">
        <v>0.10222319181577699</v>
      </c>
      <c r="HY86" s="254">
        <v>9.3150583207577409E-2</v>
      </c>
      <c r="HZ86" s="254">
        <v>9.9342913950343004E-2</v>
      </c>
      <c r="IA86" s="254">
        <v>0.1005535816221399</v>
      </c>
      <c r="IB86" s="254">
        <v>9.3150583207577409E-2</v>
      </c>
      <c r="IC86" s="254">
        <v>9.2078629515393695E-2</v>
      </c>
      <c r="ID86" s="254">
        <v>8.577336895371479E-2</v>
      </c>
      <c r="IE86" s="254">
        <v>9.7289085980519552E-2</v>
      </c>
      <c r="IF86" s="254">
        <v>0.1040150176033372</v>
      </c>
      <c r="IG86" s="254">
        <v>0.1040150176033372</v>
      </c>
      <c r="IH86" s="254">
        <v>0.1040150176033372</v>
      </c>
      <c r="II86" s="254">
        <v>9.7838508922257761E-2</v>
      </c>
      <c r="IJ86" s="254">
        <v>9.7838508922257761E-2</v>
      </c>
      <c r="IK86" s="254">
        <v>0.1007371875243126</v>
      </c>
      <c r="IL86" s="254">
        <v>9.9131799379018837E-2</v>
      </c>
      <c r="IM86" s="254">
        <v>0.10802346915292338</v>
      </c>
      <c r="IN86" s="254">
        <v>0.10230061787878042</v>
      </c>
      <c r="IO86" s="254">
        <v>0.10487268637057001</v>
      </c>
      <c r="IP86" s="254">
        <v>9.9311125675049627E-2</v>
      </c>
      <c r="IQ86" s="254">
        <v>9.2555630785495557E-2</v>
      </c>
      <c r="IR86" s="254">
        <v>8.670735837022514E-2</v>
      </c>
      <c r="IS86" s="254">
        <v>8.9576196230598981E-2</v>
      </c>
      <c r="IT86" s="254">
        <v>9.895170230919037E-2</v>
      </c>
      <c r="IU86" s="254">
        <v>9.0678526564304196E-2</v>
      </c>
      <c r="IV86" s="254">
        <v>9.5400927390931756E-2</v>
      </c>
      <c r="IW86" s="254">
        <v>9.3340101401845121E-2</v>
      </c>
      <c r="IX86" s="254">
        <v>0.10733433686002036</v>
      </c>
      <c r="IY86" s="254">
        <v>8.9757027338560169E-2</v>
      </c>
      <c r="IZ86" s="254">
        <v>9.0678526564304196E-2</v>
      </c>
      <c r="JA86" s="254">
        <v>8.5234316201217464E-2</v>
      </c>
      <c r="JB86" s="254">
        <v>9.5402947036371089E-2</v>
      </c>
      <c r="JC86" s="254">
        <v>9.3229577085714554E-2</v>
      </c>
      <c r="JD86" s="254">
        <v>9.3150583207577409E-2</v>
      </c>
      <c r="JE86" s="254">
        <v>0.10267631030668678</v>
      </c>
      <c r="JF86" s="254">
        <v>0.11147197642083828</v>
      </c>
      <c r="JG86" s="254">
        <v>9.2219746493224841E-2</v>
      </c>
      <c r="JH86" s="254">
        <v>9.1984957937261358E-2</v>
      </c>
      <c r="JI86" s="254">
        <v>9.1882741535170842E-2</v>
      </c>
      <c r="JJ86" s="254">
        <v>9.1577380843316236E-2</v>
      </c>
      <c r="JK86" s="254">
        <v>8.6072819528141498E-2</v>
      </c>
      <c r="JL86" s="254">
        <v>8.5031518511270665E-2</v>
      </c>
      <c r="JM86" s="254">
        <v>8.8599757429920656E-2</v>
      </c>
      <c r="JN86" s="254">
        <v>8.9226337765802688E-2</v>
      </c>
      <c r="JO86" s="254">
        <v>9.0678526564304196E-2</v>
      </c>
      <c r="JP86" s="254">
        <v>9.0678526564304196E-2</v>
      </c>
      <c r="JQ86" s="254">
        <v>9.0678526564304196E-2</v>
      </c>
      <c r="JR86" s="254">
        <v>8.5234316201217464E-2</v>
      </c>
      <c r="JS86" s="254">
        <v>9.5432713352917586E-2</v>
      </c>
      <c r="JT86" s="254">
        <v>9.9888401865292353E-2</v>
      </c>
      <c r="JU86" s="254">
        <v>0.10285968577772797</v>
      </c>
      <c r="JV86" s="254">
        <v>9.509280158730804E-2</v>
      </c>
      <c r="JW86" s="254">
        <v>0.10224908277427569</v>
      </c>
      <c r="JX86" s="254">
        <v>9.3340101401845121E-2</v>
      </c>
      <c r="JY86" s="254">
        <v>9.8832249336359812E-2</v>
      </c>
      <c r="JZ86" s="254">
        <v>9.5365625360598338E-2</v>
      </c>
      <c r="KA86" s="254">
        <v>9.5365625360598338E-2</v>
      </c>
      <c r="KB86" s="254">
        <v>0.10222319181577699</v>
      </c>
      <c r="KC86" s="254">
        <v>9.6947691190641505E-2</v>
      </c>
      <c r="KD86" s="254">
        <v>8.9259052079099455E-2</v>
      </c>
      <c r="KE86" s="254">
        <v>9.9993353546699248E-2</v>
      </c>
      <c r="KF86" s="254">
        <v>0.10168578789075045</v>
      </c>
      <c r="KG86" s="254">
        <v>0.10168578789075045</v>
      </c>
    </row>
    <row r="87" spans="3:293" x14ac:dyDescent="0.35">
      <c r="C87" s="30" t="s">
        <v>342</v>
      </c>
      <c r="Q87" s="255">
        <v>0.122</v>
      </c>
      <c r="R87" s="251">
        <f t="shared" si="22"/>
        <v>9.4770025296552207E-2</v>
      </c>
      <c r="S87" s="198"/>
      <c r="T87" s="251">
        <v>9.5927193337127875E-2</v>
      </c>
      <c r="V87" s="251">
        <f t="shared" si="23"/>
        <v>-1.1571680405756679E-3</v>
      </c>
      <c r="Z87" s="253">
        <v>0.122</v>
      </c>
      <c r="AA87" s="254">
        <v>9.1812345900384118E-2</v>
      </c>
      <c r="AB87" s="254">
        <v>9.189550320698725E-2</v>
      </c>
      <c r="AC87" s="254">
        <v>0.10031415001156141</v>
      </c>
      <c r="AD87" s="254">
        <v>9.3403291272022848E-2</v>
      </c>
      <c r="AE87" s="254">
        <v>9.7133459513422338E-2</v>
      </c>
      <c r="AF87" s="254">
        <v>9.6734799749835565E-2</v>
      </c>
      <c r="AG87" s="254">
        <v>9.4970813257133857E-2</v>
      </c>
      <c r="AH87" s="254">
        <v>8.761513013401645E-2</v>
      </c>
      <c r="AI87" s="254">
        <v>7.9999999999999849E-2</v>
      </c>
      <c r="AJ87" s="254">
        <v>9.2745763583493845E-2</v>
      </c>
      <c r="AK87" s="254">
        <v>9.5837574231126377E-2</v>
      </c>
      <c r="AL87" s="254">
        <v>9.5837574231126377E-2</v>
      </c>
      <c r="AM87" s="254">
        <v>8.8059122485003805E-2</v>
      </c>
      <c r="AN87" s="254">
        <v>8.3757234065929609E-2</v>
      </c>
      <c r="AO87" s="254">
        <v>0.10003142927997821</v>
      </c>
      <c r="AP87" s="254">
        <v>9.1218956392271844E-2</v>
      </c>
      <c r="AQ87" s="254">
        <v>8.6101903578511108E-2</v>
      </c>
      <c r="AR87" s="254">
        <v>8.6101903578511108E-2</v>
      </c>
      <c r="AS87" s="254">
        <v>9.1218956392271844E-2</v>
      </c>
      <c r="AT87" s="254">
        <v>8.9037824353947581E-2</v>
      </c>
      <c r="AU87" s="254">
        <v>8.6119063341762114E-2</v>
      </c>
      <c r="AV87" s="254">
        <v>9.1218956392271844E-2</v>
      </c>
      <c r="AW87" s="254">
        <v>9.1218956392271844E-2</v>
      </c>
      <c r="AX87" s="254">
        <v>9.758962150783046E-2</v>
      </c>
      <c r="AY87" s="254">
        <v>9.1218956392271844E-2</v>
      </c>
      <c r="AZ87" s="254">
        <v>9.8579555096373284E-2</v>
      </c>
      <c r="BA87" s="254">
        <v>8.9037824353947581E-2</v>
      </c>
      <c r="BB87" s="254">
        <v>8.3813576422001379E-2</v>
      </c>
      <c r="BC87" s="254">
        <v>8.9817856909330196E-2</v>
      </c>
      <c r="BD87" s="254">
        <v>8.9260517297266029E-2</v>
      </c>
      <c r="BE87" s="254">
        <v>8.3425205511692635E-2</v>
      </c>
      <c r="BF87" s="254">
        <v>9.3274201544240487E-2</v>
      </c>
      <c r="BG87" s="254">
        <v>0.1018452098853635</v>
      </c>
      <c r="BH87" s="254">
        <v>9.7348329994161764E-2</v>
      </c>
      <c r="BI87" s="254">
        <v>9.5958284048296871E-2</v>
      </c>
      <c r="BJ87" s="254">
        <v>9.5958284048296871E-2</v>
      </c>
      <c r="BK87" s="254">
        <v>9.4784442192161089E-2</v>
      </c>
      <c r="BL87" s="254">
        <v>9.5958284048296871E-2</v>
      </c>
      <c r="BM87" s="254">
        <v>9.2410345342450739E-2</v>
      </c>
      <c r="BN87" s="254">
        <v>9.4784442192161089E-2</v>
      </c>
      <c r="BO87" s="254">
        <v>9.9428741260008113E-2</v>
      </c>
      <c r="BP87" s="254">
        <v>9.5958284048296871E-2</v>
      </c>
      <c r="BQ87" s="254">
        <v>9.4596043018563503E-2</v>
      </c>
      <c r="BR87" s="254">
        <v>9.4596043018563503E-2</v>
      </c>
      <c r="BS87" s="254">
        <v>9.3687428817034402E-2</v>
      </c>
      <c r="BT87" s="254">
        <v>9.4596043018563503E-2</v>
      </c>
      <c r="BU87" s="254">
        <v>9.32453359295351E-2</v>
      </c>
      <c r="BV87" s="254">
        <v>9.32453359295351E-2</v>
      </c>
      <c r="BW87" s="254">
        <v>9.32453359295351E-2</v>
      </c>
      <c r="BX87" s="254">
        <v>9.32453359295351E-2</v>
      </c>
      <c r="BY87" s="254">
        <v>0.10085286158224882</v>
      </c>
      <c r="BZ87" s="254">
        <v>9.7637978681920146E-2</v>
      </c>
      <c r="CA87" s="254">
        <v>9.642588246091055E-2</v>
      </c>
      <c r="CB87" s="254">
        <v>0.11283104721069193</v>
      </c>
      <c r="CC87" s="254">
        <v>0.10139100268455525</v>
      </c>
      <c r="CD87" s="254">
        <v>9.426832626206183E-2</v>
      </c>
      <c r="CE87" s="254">
        <v>0.10139100268455525</v>
      </c>
      <c r="CF87" s="254">
        <v>0.10139100268455525</v>
      </c>
      <c r="CG87" s="254">
        <v>9.1568965217501352E-2</v>
      </c>
      <c r="CH87" s="254">
        <v>0.10052928559858332</v>
      </c>
      <c r="CI87" s="254">
        <v>9.9437702444104881E-2</v>
      </c>
      <c r="CJ87" s="254">
        <v>0.10484280203886231</v>
      </c>
      <c r="CK87" s="254">
        <v>0.10475901144594468</v>
      </c>
      <c r="CL87" s="254">
        <v>9.8372151316144629E-2</v>
      </c>
      <c r="CM87" s="254">
        <v>9.7327468290444807E-2</v>
      </c>
      <c r="CN87" s="254">
        <v>0.10747330969146862</v>
      </c>
      <c r="CO87" s="254">
        <v>0.10319386378662299</v>
      </c>
      <c r="CP87" s="254">
        <v>0.1011840108550397</v>
      </c>
      <c r="CQ87" s="254">
        <v>9.6535795954494574E-2</v>
      </c>
      <c r="CR87" s="254">
        <v>9.3971768520933141E-2</v>
      </c>
      <c r="CS87" s="254">
        <v>8.846896091298051E-2</v>
      </c>
      <c r="CT87" s="254">
        <v>9.7077042450373963E-2</v>
      </c>
      <c r="CU87" s="254">
        <v>9.6247053047630482E-2</v>
      </c>
      <c r="CV87" s="254">
        <v>9.2762329539483268E-2</v>
      </c>
      <c r="CW87" s="254">
        <v>9.7628746281260836E-2</v>
      </c>
      <c r="CX87" s="254">
        <v>0.10166398066742821</v>
      </c>
      <c r="CY87" s="254">
        <v>9.8197929068024603E-2</v>
      </c>
      <c r="CZ87" s="254">
        <v>9.8197929068024603E-2</v>
      </c>
      <c r="DA87" s="254">
        <v>9.8197929068024603E-2</v>
      </c>
      <c r="DB87" s="254">
        <v>9.9444625231766226E-2</v>
      </c>
      <c r="DC87" s="254">
        <v>0.10118873506728177</v>
      </c>
      <c r="DD87" s="254">
        <v>9.0017614674186897E-2</v>
      </c>
      <c r="DE87" s="254">
        <v>0.10105838131724321</v>
      </c>
      <c r="DF87" s="254">
        <v>9.2016987440324938E-2</v>
      </c>
      <c r="DG87" s="254">
        <v>9.0985519161474793E-2</v>
      </c>
      <c r="DH87" s="254">
        <v>0.10125901813301619</v>
      </c>
      <c r="DI87" s="254">
        <v>9.2016987440324938E-2</v>
      </c>
      <c r="DJ87" s="254">
        <v>9.2426557462028658E-2</v>
      </c>
      <c r="DK87" s="254">
        <v>9.517333405074524E-2</v>
      </c>
      <c r="DL87" s="254">
        <v>0.10064260889156285</v>
      </c>
      <c r="DM87" s="254">
        <v>0.10583957934248156</v>
      </c>
      <c r="DN87" s="254">
        <v>9.6343078333938292E-2</v>
      </c>
      <c r="DO87" s="254">
        <v>9.9338496703708978E-2</v>
      </c>
      <c r="DP87" s="254">
        <v>9.6069130681588399E-2</v>
      </c>
      <c r="DQ87" s="254">
        <v>8.0577360632777095E-2</v>
      </c>
      <c r="DR87" s="254">
        <v>9.108900930084185E-2</v>
      </c>
      <c r="DS87" s="254">
        <v>9.6855819288565126E-2</v>
      </c>
      <c r="DT87" s="254">
        <v>9.4167410953650776E-2</v>
      </c>
      <c r="DU87" s="254">
        <v>8.6628607661400236E-2</v>
      </c>
      <c r="DV87" s="254">
        <v>9.5837574231126377E-2</v>
      </c>
      <c r="DW87" s="254">
        <v>9.5837574231126377E-2</v>
      </c>
      <c r="DX87" s="254">
        <v>9.7323158184621894E-2</v>
      </c>
      <c r="DY87" s="254">
        <v>0.1058867974218769</v>
      </c>
      <c r="DZ87" s="254">
        <v>9.6026400270703194E-2</v>
      </c>
      <c r="EA87" s="254">
        <v>9.5831923237216676E-2</v>
      </c>
      <c r="EB87" s="254">
        <v>9.8376336176960955E-2</v>
      </c>
      <c r="EC87" s="254">
        <v>0.10094216574092729</v>
      </c>
      <c r="ED87" s="254">
        <v>9.8790532731479308E-2</v>
      </c>
      <c r="EE87" s="254">
        <v>9.2647632182063511E-2</v>
      </c>
      <c r="EF87" s="254">
        <v>9.2072036873310781E-2</v>
      </c>
      <c r="EG87" s="254">
        <v>9.758962150783046E-2</v>
      </c>
      <c r="EH87" s="254">
        <v>9.9568451233149391E-2</v>
      </c>
      <c r="EI87" s="254">
        <v>9.758962150783046E-2</v>
      </c>
      <c r="EJ87" s="254">
        <v>9.758962150783046E-2</v>
      </c>
      <c r="EK87" s="254">
        <v>9.758962150783046E-2</v>
      </c>
      <c r="EL87" s="254">
        <v>9.758962150783046E-2</v>
      </c>
      <c r="EM87" s="254">
        <v>9.758962150783046E-2</v>
      </c>
      <c r="EN87" s="254">
        <v>9.758962150783046E-2</v>
      </c>
      <c r="EO87" s="254">
        <v>9.1218956392271844E-2</v>
      </c>
      <c r="EP87" s="254">
        <v>9.1218956392271844E-2</v>
      </c>
      <c r="EQ87" s="254">
        <v>9.1218956392271844E-2</v>
      </c>
      <c r="ER87" s="254">
        <v>9.1218956392271844E-2</v>
      </c>
      <c r="ES87" s="254">
        <v>9.1218956392271844E-2</v>
      </c>
      <c r="ET87" s="254">
        <v>9.1218956392271844E-2</v>
      </c>
      <c r="EU87" s="254">
        <v>8.9037824353947581E-2</v>
      </c>
      <c r="EV87" s="254">
        <v>9.1218956392271844E-2</v>
      </c>
      <c r="EW87" s="254">
        <v>9.5493982579209158E-2</v>
      </c>
      <c r="EX87" s="254">
        <v>9.1218956392271844E-2</v>
      </c>
      <c r="EY87" s="254">
        <v>9.1863052865466255E-2</v>
      </c>
      <c r="EZ87" s="254">
        <v>9.758962150783046E-2</v>
      </c>
      <c r="FA87" s="254">
        <v>9.3904165492694647E-2</v>
      </c>
      <c r="FB87" s="254">
        <v>9.1218956392271844E-2</v>
      </c>
      <c r="FC87" s="254">
        <v>9.758962150783046E-2</v>
      </c>
      <c r="FD87" s="254">
        <v>9.1218956392271844E-2</v>
      </c>
      <c r="FE87" s="254">
        <v>9.758962150783046E-2</v>
      </c>
      <c r="FF87" s="254">
        <v>9.758962150783046E-2</v>
      </c>
      <c r="FG87" s="254">
        <v>9.1218956392271844E-2</v>
      </c>
      <c r="FH87" s="254">
        <v>9.1218956392271844E-2</v>
      </c>
      <c r="FI87" s="254">
        <v>8.6119063341762114E-2</v>
      </c>
      <c r="FJ87" s="254">
        <v>9.904550266030876E-2</v>
      </c>
      <c r="FK87" s="254">
        <v>9.1218956392271844E-2</v>
      </c>
      <c r="FL87" s="254">
        <v>9.1218956392271844E-2</v>
      </c>
      <c r="FM87" s="254">
        <v>8.6101903578511108E-2</v>
      </c>
      <c r="FN87" s="254">
        <v>9.758962150783046E-2</v>
      </c>
      <c r="FO87" s="254">
        <v>9.2373039165153381E-2</v>
      </c>
      <c r="FP87" s="254">
        <v>8.9817856909330196E-2</v>
      </c>
      <c r="FQ87" s="254">
        <v>8.9817856909330196E-2</v>
      </c>
      <c r="FR87" s="254">
        <v>8.9817856909330196E-2</v>
      </c>
      <c r="FS87" s="254">
        <v>8.4001092893320806E-2</v>
      </c>
      <c r="FT87" s="254">
        <v>8.9817856909330196E-2</v>
      </c>
      <c r="FU87" s="254">
        <v>8.9817856909330196E-2</v>
      </c>
      <c r="FV87" s="254">
        <v>8.9817856909330196E-2</v>
      </c>
      <c r="FW87" s="254">
        <v>8.4001092893320806E-2</v>
      </c>
      <c r="FX87" s="254">
        <v>8.9817856909330196E-2</v>
      </c>
      <c r="FY87" s="254">
        <v>8.9177641276631414E-2</v>
      </c>
      <c r="FZ87" s="254">
        <v>8.4874103148568469E-2</v>
      </c>
      <c r="GA87" s="254">
        <v>7.9999999999999849E-2</v>
      </c>
      <c r="GB87" s="254">
        <v>0.1018452098853635</v>
      </c>
      <c r="GC87" s="254">
        <v>9.7506301724404887E-2</v>
      </c>
      <c r="GD87" s="254">
        <v>9.7506301724404887E-2</v>
      </c>
      <c r="GE87" s="254">
        <v>0.10019473824712866</v>
      </c>
      <c r="GF87" s="254">
        <v>0.10159911187106752</v>
      </c>
      <c r="GG87" s="254">
        <v>9.9428741260008113E-2</v>
      </c>
      <c r="GH87" s="254">
        <v>9.9428741260008113E-2</v>
      </c>
      <c r="GI87" s="254">
        <v>9.5958284048296871E-2</v>
      </c>
      <c r="GJ87" s="254">
        <v>9.5958284048296871E-2</v>
      </c>
      <c r="GK87" s="254">
        <v>9.5958284048296871E-2</v>
      </c>
      <c r="GL87" s="254">
        <v>9.2410345342450739E-2</v>
      </c>
      <c r="GM87" s="254">
        <v>9.5958284048296871E-2</v>
      </c>
      <c r="GN87" s="254">
        <v>9.5958284048296871E-2</v>
      </c>
      <c r="GO87" s="254">
        <v>9.5958284048296871E-2</v>
      </c>
      <c r="GP87" s="254">
        <v>9.5958284048296871E-2</v>
      </c>
      <c r="GQ87" s="254">
        <v>9.5958284048296871E-2</v>
      </c>
      <c r="GR87" s="254">
        <v>9.5958284048296871E-2</v>
      </c>
      <c r="GS87" s="254">
        <v>9.5958284048296871E-2</v>
      </c>
      <c r="GT87" s="254">
        <v>9.9428741260008113E-2</v>
      </c>
      <c r="GU87" s="254">
        <v>9.5958284048296871E-2</v>
      </c>
      <c r="GV87" s="254">
        <v>9.5958284048296871E-2</v>
      </c>
      <c r="GW87" s="254">
        <v>9.5958284048296871E-2</v>
      </c>
      <c r="GX87" s="254">
        <v>9.5958284048296871E-2</v>
      </c>
      <c r="GY87" s="254">
        <v>9.9428741260008113E-2</v>
      </c>
      <c r="GZ87" s="254">
        <v>9.5958284048296871E-2</v>
      </c>
      <c r="HA87" s="254">
        <v>9.9428741260008113E-2</v>
      </c>
      <c r="HB87" s="254">
        <v>9.9428741260008113E-2</v>
      </c>
      <c r="HC87" s="254">
        <v>9.3687428817034402E-2</v>
      </c>
      <c r="HD87" s="254">
        <v>9.7291198481862962E-2</v>
      </c>
      <c r="HE87" s="254">
        <v>9.7291198481862962E-2</v>
      </c>
      <c r="HF87" s="254">
        <v>0.10465359278861941</v>
      </c>
      <c r="HG87" s="254">
        <v>0.10085286158224882</v>
      </c>
      <c r="HH87" s="254">
        <v>0.10136240949231223</v>
      </c>
      <c r="HI87" s="254">
        <v>9.642588246091055E-2</v>
      </c>
      <c r="HJ87" s="254">
        <v>9.9063046682946743E-2</v>
      </c>
      <c r="HK87" s="254">
        <v>0.10669717617892038</v>
      </c>
      <c r="HL87" s="254">
        <v>9.475639286710158E-2</v>
      </c>
      <c r="HM87" s="254">
        <v>9.8347819825364891E-2</v>
      </c>
      <c r="HN87" s="254">
        <v>0.10250788671797784</v>
      </c>
      <c r="HO87" s="254">
        <v>0.10588199500237905</v>
      </c>
      <c r="HP87" s="254">
        <v>0.10052856074889416</v>
      </c>
      <c r="HQ87" s="254">
        <v>9.8140080365256344E-2</v>
      </c>
      <c r="HR87" s="254">
        <v>8.3350768746967008E-2</v>
      </c>
      <c r="HS87" s="254">
        <v>9.0105396837672824E-2</v>
      </c>
      <c r="HT87" s="254">
        <v>0.110267919164734</v>
      </c>
      <c r="HU87" s="254">
        <v>0.10950757565593383</v>
      </c>
      <c r="HV87" s="254">
        <v>9.5916738360968701E-2</v>
      </c>
      <c r="HW87" s="254">
        <v>0.10442731080196666</v>
      </c>
      <c r="HX87" s="254">
        <v>0.10305982587969509</v>
      </c>
      <c r="HY87" s="254">
        <v>9.369860145777964E-2</v>
      </c>
      <c r="HZ87" s="254">
        <v>0.10013388564522629</v>
      </c>
      <c r="IA87" s="254">
        <v>0.10139100268455525</v>
      </c>
      <c r="IB87" s="254">
        <v>9.369860145777964E-2</v>
      </c>
      <c r="IC87" s="254">
        <v>9.2625485654008521E-2</v>
      </c>
      <c r="ID87" s="254">
        <v>8.6661400721870896E-2</v>
      </c>
      <c r="IE87" s="254">
        <v>9.8128954316891503E-2</v>
      </c>
      <c r="IF87" s="254">
        <v>0.10484280203886231</v>
      </c>
      <c r="IG87" s="254">
        <v>0.10484280203886231</v>
      </c>
      <c r="IH87" s="254">
        <v>0.10484280203886231</v>
      </c>
      <c r="II87" s="254">
        <v>9.8372151316144629E-2</v>
      </c>
      <c r="IJ87" s="254">
        <v>9.8372151316144629E-2</v>
      </c>
      <c r="IK87" s="254">
        <v>0.10156707301783707</v>
      </c>
      <c r="IL87" s="254">
        <v>9.9962807380691965E-2</v>
      </c>
      <c r="IM87" s="254">
        <v>0.10889054681826571</v>
      </c>
      <c r="IN87" s="254">
        <v>0.10310086870727586</v>
      </c>
      <c r="IO87" s="254">
        <v>0.10567587854729776</v>
      </c>
      <c r="IP87" s="254">
        <v>0.10024661532332213</v>
      </c>
      <c r="IQ87" s="254">
        <v>9.3446634412030827E-2</v>
      </c>
      <c r="IR87" s="254">
        <v>8.7572448187559715E-2</v>
      </c>
      <c r="IS87" s="254">
        <v>9.0017614674186897E-2</v>
      </c>
      <c r="IT87" s="254">
        <v>9.9782886394541803E-2</v>
      </c>
      <c r="IU87" s="254">
        <v>9.1218956392271844E-2</v>
      </c>
      <c r="IV87" s="254">
        <v>9.642588246091055E-2</v>
      </c>
      <c r="IW87" s="254">
        <v>9.4263907199806152E-2</v>
      </c>
      <c r="IX87" s="254">
        <v>0.10834791418357392</v>
      </c>
      <c r="IY87" s="254">
        <v>9.0197233101251273E-2</v>
      </c>
      <c r="IZ87" s="254">
        <v>9.1218956392271844E-2</v>
      </c>
      <c r="JA87" s="254">
        <v>8.6119063341762114E-2</v>
      </c>
      <c r="JB87" s="254">
        <v>9.6347392326310732E-2</v>
      </c>
      <c r="JC87" s="254">
        <v>9.4150801162145692E-2</v>
      </c>
      <c r="JD87" s="254">
        <v>9.369860145777964E-2</v>
      </c>
      <c r="JE87" s="254">
        <v>0.10319386378662299</v>
      </c>
      <c r="JF87" s="254">
        <v>0.11248030261505892</v>
      </c>
      <c r="JG87" s="254">
        <v>9.3122790450371751E-2</v>
      </c>
      <c r="JH87" s="254">
        <v>9.290546457860871E-2</v>
      </c>
      <c r="JI87" s="254">
        <v>9.2426557462028658E-2</v>
      </c>
      <c r="JJ87" s="254">
        <v>9.2495498917271712E-2</v>
      </c>
      <c r="JK87" s="254">
        <v>8.6628607661400236E-2</v>
      </c>
      <c r="JL87" s="254">
        <v>8.5923763607090198E-2</v>
      </c>
      <c r="JM87" s="254">
        <v>8.9037824353947581E-2</v>
      </c>
      <c r="JN87" s="254">
        <v>9.0141303161581199E-2</v>
      </c>
      <c r="JO87" s="254">
        <v>9.1218956392271844E-2</v>
      </c>
      <c r="JP87" s="254">
        <v>9.1218956392271844E-2</v>
      </c>
      <c r="JQ87" s="254">
        <v>9.1218956392271844E-2</v>
      </c>
      <c r="JR87" s="254">
        <v>8.6119063341762114E-2</v>
      </c>
      <c r="JS87" s="254">
        <v>9.5958284048296871E-2</v>
      </c>
      <c r="JT87" s="254">
        <v>0.10078795370935745</v>
      </c>
      <c r="JU87" s="254">
        <v>0.10375224904574609</v>
      </c>
      <c r="JV87" s="254">
        <v>9.5902285175122781E-2</v>
      </c>
      <c r="JW87" s="254">
        <v>0.10313672056587841</v>
      </c>
      <c r="JX87" s="254">
        <v>9.4263907199806152E-2</v>
      </c>
      <c r="JY87" s="254">
        <v>9.9678370449360898E-2</v>
      </c>
      <c r="JZ87" s="254">
        <v>9.5916738360968701E-2</v>
      </c>
      <c r="KA87" s="254">
        <v>9.5916738360968701E-2</v>
      </c>
      <c r="KB87" s="254">
        <v>0.10305982587969509</v>
      </c>
      <c r="KC87" s="254">
        <v>9.759597622305094E-2</v>
      </c>
      <c r="KD87" s="254">
        <v>9.0146901073061558E-2</v>
      </c>
      <c r="KE87" s="254">
        <v>0.10052928559858332</v>
      </c>
      <c r="KF87" s="254">
        <v>0.10267785841526722</v>
      </c>
      <c r="KG87" s="254">
        <v>0.10267785841526722</v>
      </c>
    </row>
    <row r="88" spans="3:293" x14ac:dyDescent="0.35">
      <c r="C88" s="30" t="s">
        <v>343</v>
      </c>
      <c r="Q88" s="255">
        <v>0.123</v>
      </c>
      <c r="R88" s="251">
        <f t="shared" si="22"/>
        <v>9.5406873163991268E-2</v>
      </c>
      <c r="S88" s="198"/>
      <c r="T88" s="251">
        <v>9.6692406333100125E-2</v>
      </c>
      <c r="V88" s="251">
        <f t="shared" si="23"/>
        <v>-1.2855331691088573E-3</v>
      </c>
      <c r="Z88" s="253">
        <v>0.123</v>
      </c>
      <c r="AA88" s="254">
        <v>9.2356477723282371E-2</v>
      </c>
      <c r="AB88" s="254">
        <v>9.2815720985448324E-2</v>
      </c>
      <c r="AC88" s="254">
        <v>0.1011415453381932</v>
      </c>
      <c r="AD88" s="254">
        <v>9.367392682254172E-2</v>
      </c>
      <c r="AE88" s="254">
        <v>9.7664247510485636E-2</v>
      </c>
      <c r="AF88" s="254">
        <v>9.7264282231102284E-2</v>
      </c>
      <c r="AG88" s="254">
        <v>9.5497188385313736E-2</v>
      </c>
      <c r="AH88" s="254">
        <v>8.8497561372202771E-2</v>
      </c>
      <c r="AI88" s="254">
        <v>7.9999999999999849E-2</v>
      </c>
      <c r="AJ88" s="254">
        <v>9.3773179326227751E-2</v>
      </c>
      <c r="AK88" s="254">
        <v>9.6679534052459548E-2</v>
      </c>
      <c r="AL88" s="254">
        <v>9.6679534052459548E-2</v>
      </c>
      <c r="AM88" s="254">
        <v>8.8951638053629267E-2</v>
      </c>
      <c r="AN88" s="254">
        <v>8.4311658865404038E-2</v>
      </c>
      <c r="AO88" s="254">
        <v>0.10086621599255885</v>
      </c>
      <c r="AP88" s="254">
        <v>9.1760862993353287E-2</v>
      </c>
      <c r="AQ88" s="254">
        <v>8.6982783589969914E-2</v>
      </c>
      <c r="AR88" s="254">
        <v>8.6982783589969914E-2</v>
      </c>
      <c r="AS88" s="254">
        <v>9.1760862993353287E-2</v>
      </c>
      <c r="AT88" s="254">
        <v>8.9477362076693767E-2</v>
      </c>
      <c r="AU88" s="254">
        <v>8.7004187625898899E-2</v>
      </c>
      <c r="AV88" s="254">
        <v>9.1760862993353287E-2</v>
      </c>
      <c r="AW88" s="254">
        <v>9.1760862993353287E-2</v>
      </c>
      <c r="AX88" s="254">
        <v>9.84227790271619E-2</v>
      </c>
      <c r="AY88" s="254">
        <v>9.1760862993353287E-2</v>
      </c>
      <c r="AZ88" s="254">
        <v>9.941100056571428E-2</v>
      </c>
      <c r="BA88" s="254">
        <v>8.9477362076693767E-2</v>
      </c>
      <c r="BB88" s="254">
        <v>8.469750967205969E-2</v>
      </c>
      <c r="BC88" s="254">
        <v>9.0358306439172642E-2</v>
      </c>
      <c r="BD88" s="254">
        <v>8.9800384863082394E-2</v>
      </c>
      <c r="BE88" s="254">
        <v>8.3648460691011506E-2</v>
      </c>
      <c r="BF88" s="254">
        <v>9.4111043445069598E-2</v>
      </c>
      <c r="BG88" s="254">
        <v>0.10267152067244822</v>
      </c>
      <c r="BH88" s="254">
        <v>9.7877555535680338E-2</v>
      </c>
      <c r="BI88" s="254">
        <v>9.6485435961205734E-2</v>
      </c>
      <c r="BJ88" s="254">
        <v>9.6485435961205734E-2</v>
      </c>
      <c r="BK88" s="254">
        <v>9.5209453962930235E-2</v>
      </c>
      <c r="BL88" s="254">
        <v>9.6485435961205734E-2</v>
      </c>
      <c r="BM88" s="254">
        <v>9.2626231442592744E-2</v>
      </c>
      <c r="BN88" s="254">
        <v>9.5209453962930235E-2</v>
      </c>
      <c r="BO88" s="254">
        <v>0.10025312339239023</v>
      </c>
      <c r="BP88" s="254">
        <v>9.6485435961205734E-2</v>
      </c>
      <c r="BQ88" s="254">
        <v>9.5121406160846744E-2</v>
      </c>
      <c r="BR88" s="254">
        <v>9.5121406160846744E-2</v>
      </c>
      <c r="BS88" s="254">
        <v>9.4110278962370009E-2</v>
      </c>
      <c r="BT88" s="254">
        <v>9.5121406160846744E-2</v>
      </c>
      <c r="BU88" s="254">
        <v>9.376891182752467E-2</v>
      </c>
      <c r="BV88" s="254">
        <v>9.376891182752467E-2</v>
      </c>
      <c r="BW88" s="254">
        <v>9.376891182752467E-2</v>
      </c>
      <c r="BX88" s="254">
        <v>9.376891182752467E-2</v>
      </c>
      <c r="BY88" s="254">
        <v>0.10136399091950898</v>
      </c>
      <c r="BZ88" s="254">
        <v>9.8659365731476711E-2</v>
      </c>
      <c r="CA88" s="254">
        <v>9.745070264505018E-2</v>
      </c>
      <c r="CB88" s="254">
        <v>0.11379572271241356</v>
      </c>
      <c r="CC88" s="254">
        <v>0.10222924344757689</v>
      </c>
      <c r="CD88" s="254">
        <v>9.5181338844528396E-2</v>
      </c>
      <c r="CE88" s="254">
        <v>0.10222924344757689</v>
      </c>
      <c r="CF88" s="254">
        <v>0.10222924344757689</v>
      </c>
      <c r="CG88" s="254">
        <v>9.2116324161088725E-2</v>
      </c>
      <c r="CH88" s="254">
        <v>0.10106669357069875</v>
      </c>
      <c r="CI88" s="254">
        <v>9.9973416958490713E-2</v>
      </c>
      <c r="CJ88" s="254">
        <v>0.10567143326935624</v>
      </c>
      <c r="CK88" s="254">
        <v>0.10549081703838326</v>
      </c>
      <c r="CL88" s="254">
        <v>9.8907345045426753E-2</v>
      </c>
      <c r="CM88" s="254">
        <v>9.7861298513084893E-2</v>
      </c>
      <c r="CN88" s="254">
        <v>0.10834162490962851</v>
      </c>
      <c r="CO88" s="254">
        <v>0.10371299552763835</v>
      </c>
      <c r="CP88" s="254">
        <v>0.10170048545424915</v>
      </c>
      <c r="CQ88" s="254">
        <v>9.7065287101683051E-2</v>
      </c>
      <c r="CR88" s="254">
        <v>9.4813363738200485E-2</v>
      </c>
      <c r="CS88" s="254">
        <v>8.9351311210345674E-2</v>
      </c>
      <c r="CT88" s="254">
        <v>9.7920161997616439E-2</v>
      </c>
      <c r="CU88" s="254">
        <v>9.6999692506663626E-2</v>
      </c>
      <c r="CV88" s="254">
        <v>9.3682496541187543E-2</v>
      </c>
      <c r="CW88" s="254">
        <v>9.8448943522812637E-2</v>
      </c>
      <c r="CX88" s="254">
        <v>0.10254370437730609</v>
      </c>
      <c r="CY88" s="254">
        <v>9.9031624638749038E-2</v>
      </c>
      <c r="CZ88" s="254">
        <v>9.9031624638749038E-2</v>
      </c>
      <c r="DA88" s="254">
        <v>9.9031624638749038E-2</v>
      </c>
      <c r="DB88" s="254">
        <v>0.10027978254531655</v>
      </c>
      <c r="DC88" s="254">
        <v>0.10202273866359701</v>
      </c>
      <c r="DD88" s="254">
        <v>9.0460512562349438E-2</v>
      </c>
      <c r="DE88" s="254">
        <v>0.10189217285104757</v>
      </c>
      <c r="DF88" s="254">
        <v>9.2561060985563826E-2</v>
      </c>
      <c r="DG88" s="254">
        <v>9.1528887680102811E-2</v>
      </c>
      <c r="DH88" s="254">
        <v>0.1021409235014763</v>
      </c>
      <c r="DI88" s="254">
        <v>9.2561060985563826E-2</v>
      </c>
      <c r="DJ88" s="254">
        <v>9.2971855300803652E-2</v>
      </c>
      <c r="DK88" s="254">
        <v>9.5712331409682383E-2</v>
      </c>
      <c r="DL88" s="254">
        <v>0.10146834833508822</v>
      </c>
      <c r="DM88" s="254">
        <v>0.10666635854505979</v>
      </c>
      <c r="DN88" s="254">
        <v>9.6871347505501193E-2</v>
      </c>
      <c r="DO88" s="254">
        <v>0.10028977732825028</v>
      </c>
      <c r="DP88" s="254">
        <v>9.6901668184489642E-2</v>
      </c>
      <c r="DQ88" s="254">
        <v>8.148151470826881E-2</v>
      </c>
      <c r="DR88" s="254">
        <v>9.1299651583913732E-2</v>
      </c>
      <c r="DS88" s="254">
        <v>9.7703092277011461E-2</v>
      </c>
      <c r="DT88" s="254">
        <v>9.5016427037526219E-2</v>
      </c>
      <c r="DU88" s="254">
        <v>8.7185881180314118E-2</v>
      </c>
      <c r="DV88" s="254">
        <v>9.6679534052459548E-2</v>
      </c>
      <c r="DW88" s="254">
        <v>9.6679534052459548E-2</v>
      </c>
      <c r="DX88" s="254">
        <v>9.8209590852586848E-2</v>
      </c>
      <c r="DY88" s="254">
        <v>0.10679758275658879</v>
      </c>
      <c r="DZ88" s="254">
        <v>9.6670974936706289E-2</v>
      </c>
      <c r="EA88" s="254">
        <v>9.6751566314549731E-2</v>
      </c>
      <c r="EB88" s="254">
        <v>9.9164093029086242E-2</v>
      </c>
      <c r="EC88" s="254">
        <v>0.1018198577530447</v>
      </c>
      <c r="ED88" s="254">
        <v>9.9624244859152888E-2</v>
      </c>
      <c r="EE88" s="254">
        <v>9.3191281615464083E-2</v>
      </c>
      <c r="EF88" s="254">
        <v>9.2614943424854435E-2</v>
      </c>
      <c r="EG88" s="254">
        <v>9.84227790271619E-2</v>
      </c>
      <c r="EH88" s="254">
        <v>0.10019921727365722</v>
      </c>
      <c r="EI88" s="254">
        <v>9.84227790271619E-2</v>
      </c>
      <c r="EJ88" s="254">
        <v>9.84227790271619E-2</v>
      </c>
      <c r="EK88" s="254">
        <v>9.84227790271619E-2</v>
      </c>
      <c r="EL88" s="254">
        <v>9.84227790271619E-2</v>
      </c>
      <c r="EM88" s="254">
        <v>9.84227790271619E-2</v>
      </c>
      <c r="EN88" s="254">
        <v>9.84227790271619E-2</v>
      </c>
      <c r="EO88" s="254">
        <v>9.1760862993353287E-2</v>
      </c>
      <c r="EP88" s="254">
        <v>9.1760862993353287E-2</v>
      </c>
      <c r="EQ88" s="254">
        <v>9.1760862993353287E-2</v>
      </c>
      <c r="ER88" s="254">
        <v>9.1760862993353287E-2</v>
      </c>
      <c r="ES88" s="254">
        <v>9.1760862993353287E-2</v>
      </c>
      <c r="ET88" s="254">
        <v>9.1760862993353287E-2</v>
      </c>
      <c r="EU88" s="254">
        <v>8.9477362076693767E-2</v>
      </c>
      <c r="EV88" s="254">
        <v>9.1760862993353287E-2</v>
      </c>
      <c r="EW88" s="254">
        <v>9.6232578215598608E-2</v>
      </c>
      <c r="EX88" s="254">
        <v>9.1760862993353287E-2</v>
      </c>
      <c r="EY88" s="254">
        <v>9.2404978104811741E-2</v>
      </c>
      <c r="EZ88" s="254">
        <v>9.84227790271619E-2</v>
      </c>
      <c r="FA88" s="254">
        <v>9.4570216645591954E-2</v>
      </c>
      <c r="FB88" s="254">
        <v>9.1760862993353287E-2</v>
      </c>
      <c r="FC88" s="254">
        <v>9.84227790271619E-2</v>
      </c>
      <c r="FD88" s="254">
        <v>9.1760862993353287E-2</v>
      </c>
      <c r="FE88" s="254">
        <v>9.84227790271619E-2</v>
      </c>
      <c r="FF88" s="254">
        <v>9.84227790271619E-2</v>
      </c>
      <c r="FG88" s="254">
        <v>9.1760862993353287E-2</v>
      </c>
      <c r="FH88" s="254">
        <v>9.1760862993353287E-2</v>
      </c>
      <c r="FI88" s="254">
        <v>8.7004187625898899E-2</v>
      </c>
      <c r="FJ88" s="254">
        <v>9.9924206064981647E-2</v>
      </c>
      <c r="FK88" s="254">
        <v>9.1760862993353287E-2</v>
      </c>
      <c r="FL88" s="254">
        <v>9.1760862993353287E-2</v>
      </c>
      <c r="FM88" s="254">
        <v>8.6982783589969914E-2</v>
      </c>
      <c r="FN88" s="254">
        <v>9.84227790271619E-2</v>
      </c>
      <c r="FO88" s="254">
        <v>9.3014156130024617E-2</v>
      </c>
      <c r="FP88" s="254">
        <v>9.0358306439172642E-2</v>
      </c>
      <c r="FQ88" s="254">
        <v>9.0358306439172642E-2</v>
      </c>
      <c r="FR88" s="254">
        <v>9.0358306439172642E-2</v>
      </c>
      <c r="FS88" s="254">
        <v>8.4707557918899168E-2</v>
      </c>
      <c r="FT88" s="254">
        <v>9.0358306439172642E-2</v>
      </c>
      <c r="FU88" s="254">
        <v>9.0358306439172642E-2</v>
      </c>
      <c r="FV88" s="254">
        <v>9.0358306439172642E-2</v>
      </c>
      <c r="FW88" s="254">
        <v>8.4707557918899168E-2</v>
      </c>
      <c r="FX88" s="254">
        <v>9.0358306439172642E-2</v>
      </c>
      <c r="FY88" s="254">
        <v>8.9718059320972321E-2</v>
      </c>
      <c r="FZ88" s="254">
        <v>8.5759757780895063E-2</v>
      </c>
      <c r="GA88" s="254">
        <v>7.9999999999999849E-2</v>
      </c>
      <c r="GB88" s="254">
        <v>0.10267152067244822</v>
      </c>
      <c r="GC88" s="254">
        <v>9.803760990323096E-2</v>
      </c>
      <c r="GD88" s="254">
        <v>9.803760990323096E-2</v>
      </c>
      <c r="GE88" s="254">
        <v>0.10092195318942854</v>
      </c>
      <c r="GF88" s="254">
        <v>0.10242263090200399</v>
      </c>
      <c r="GG88" s="254">
        <v>0.10025312339239023</v>
      </c>
      <c r="GH88" s="254">
        <v>0.10025312339239023</v>
      </c>
      <c r="GI88" s="254">
        <v>9.6485435961205734E-2</v>
      </c>
      <c r="GJ88" s="254">
        <v>9.6485435961205734E-2</v>
      </c>
      <c r="GK88" s="254">
        <v>9.6485435961205734E-2</v>
      </c>
      <c r="GL88" s="254">
        <v>9.2626231442592744E-2</v>
      </c>
      <c r="GM88" s="254">
        <v>9.6485435961205734E-2</v>
      </c>
      <c r="GN88" s="254">
        <v>9.6485435961205734E-2</v>
      </c>
      <c r="GO88" s="254">
        <v>9.6485435961205734E-2</v>
      </c>
      <c r="GP88" s="254">
        <v>9.6485435961205734E-2</v>
      </c>
      <c r="GQ88" s="254">
        <v>9.6485435961205734E-2</v>
      </c>
      <c r="GR88" s="254">
        <v>9.6485435961205734E-2</v>
      </c>
      <c r="GS88" s="254">
        <v>9.6485435961205734E-2</v>
      </c>
      <c r="GT88" s="254">
        <v>0.10025312339239023</v>
      </c>
      <c r="GU88" s="254">
        <v>9.6485435961205734E-2</v>
      </c>
      <c r="GV88" s="254">
        <v>9.6485435961205734E-2</v>
      </c>
      <c r="GW88" s="254">
        <v>9.6485435961205734E-2</v>
      </c>
      <c r="GX88" s="254">
        <v>9.6485435961205734E-2</v>
      </c>
      <c r="GY88" s="254">
        <v>0.10025312339239023</v>
      </c>
      <c r="GZ88" s="254">
        <v>9.6485435961205734E-2</v>
      </c>
      <c r="HA88" s="254">
        <v>0.10025312339239023</v>
      </c>
      <c r="HB88" s="254">
        <v>0.10025312339239023</v>
      </c>
      <c r="HC88" s="254">
        <v>9.4110278962370009E-2</v>
      </c>
      <c r="HD88" s="254">
        <v>9.8116838389736172E-2</v>
      </c>
      <c r="HE88" s="254">
        <v>9.8116838389736172E-2</v>
      </c>
      <c r="HF88" s="254">
        <v>0.10531936220531679</v>
      </c>
      <c r="HG88" s="254">
        <v>0.10136399091950898</v>
      </c>
      <c r="HH88" s="254">
        <v>0.10217684849618647</v>
      </c>
      <c r="HI88" s="254">
        <v>9.745070264505018E-2</v>
      </c>
      <c r="HJ88" s="254">
        <v>0.10008306131016953</v>
      </c>
      <c r="HK88" s="254">
        <v>0.10757649532070057</v>
      </c>
      <c r="HL88" s="254">
        <v>9.5304774354133315E-2</v>
      </c>
      <c r="HM88" s="254">
        <v>9.8880650200508402E-2</v>
      </c>
      <c r="HN88" s="254">
        <v>0.10333459336576811</v>
      </c>
      <c r="HO88" s="254">
        <v>0.10671454635910438</v>
      </c>
      <c r="HP88" s="254">
        <v>0.10136209331500923</v>
      </c>
      <c r="HQ88" s="254">
        <v>9.8974485104582399E-2</v>
      </c>
      <c r="HR88" s="254">
        <v>8.4238619261798986E-2</v>
      </c>
      <c r="HS88" s="254">
        <v>9.0997407682923193E-2</v>
      </c>
      <c r="HT88" s="254">
        <v>0.1111913479015465</v>
      </c>
      <c r="HU88" s="254">
        <v>0.11040762855938868</v>
      </c>
      <c r="HV88" s="254">
        <v>9.6469336693472352E-2</v>
      </c>
      <c r="HW88" s="254">
        <v>0.10528709596733976</v>
      </c>
      <c r="HX88" s="254">
        <v>0.10389727807068794</v>
      </c>
      <c r="HY88" s="254">
        <v>9.4248108163131006E-2</v>
      </c>
      <c r="HZ88" s="254">
        <v>0.10092584915316949</v>
      </c>
      <c r="IA88" s="254">
        <v>0.10222924344757689</v>
      </c>
      <c r="IB88" s="254">
        <v>9.4248108163131006E-2</v>
      </c>
      <c r="IC88" s="254">
        <v>9.3173832084419095E-2</v>
      </c>
      <c r="ID88" s="254">
        <v>8.7549747381854282E-2</v>
      </c>
      <c r="IE88" s="254">
        <v>9.8969643396505491E-2</v>
      </c>
      <c r="IF88" s="254">
        <v>0.10567143326935624</v>
      </c>
      <c r="IG88" s="254">
        <v>0.10567143326935624</v>
      </c>
      <c r="IH88" s="254">
        <v>0.10567143326935624</v>
      </c>
      <c r="II88" s="254">
        <v>9.8907345045426753E-2</v>
      </c>
      <c r="IJ88" s="254">
        <v>9.8907345045426753E-2</v>
      </c>
      <c r="IK88" s="254">
        <v>0.10239787805793221</v>
      </c>
      <c r="IL88" s="254">
        <v>0.10079473675525108</v>
      </c>
      <c r="IM88" s="254">
        <v>0.10975835859731919</v>
      </c>
      <c r="IN88" s="254">
        <v>0.1039020835681177</v>
      </c>
      <c r="IO88" s="254">
        <v>0.1064800231087768</v>
      </c>
      <c r="IP88" s="254">
        <v>0.10104506584125761</v>
      </c>
      <c r="IQ88" s="254">
        <v>9.4345744014654009E-2</v>
      </c>
      <c r="IR88" s="254">
        <v>8.8437905222183089E-2</v>
      </c>
      <c r="IS88" s="254">
        <v>9.0460512562349438E-2</v>
      </c>
      <c r="IT88" s="254">
        <v>0.10061488975571398</v>
      </c>
      <c r="IU88" s="254">
        <v>9.1760862993353287E-2</v>
      </c>
      <c r="IV88" s="254">
        <v>9.745070264505018E-2</v>
      </c>
      <c r="IW88" s="254">
        <v>9.5185348185866214E-2</v>
      </c>
      <c r="IX88" s="254">
        <v>0.109361433027092</v>
      </c>
      <c r="IY88" s="254">
        <v>9.0638912305086139E-2</v>
      </c>
      <c r="IZ88" s="254">
        <v>9.1760862993353287E-2</v>
      </c>
      <c r="JA88" s="254">
        <v>8.7004187625898899E-2</v>
      </c>
      <c r="JB88" s="254">
        <v>9.7291976703832495E-2</v>
      </c>
      <c r="JC88" s="254">
        <v>9.5072315089183457E-2</v>
      </c>
      <c r="JD88" s="254">
        <v>9.4248108163131006E-2</v>
      </c>
      <c r="JE88" s="254">
        <v>0.10371299552763835</v>
      </c>
      <c r="JF88" s="254">
        <v>0.11348858888001545</v>
      </c>
      <c r="JG88" s="254">
        <v>9.402620914538673E-2</v>
      </c>
      <c r="JH88" s="254">
        <v>9.3826245545733267E-2</v>
      </c>
      <c r="JI88" s="254">
        <v>9.2971855300803652E-2</v>
      </c>
      <c r="JJ88" s="254">
        <v>9.3413930763049269E-2</v>
      </c>
      <c r="JK88" s="254">
        <v>8.7185881180314118E-2</v>
      </c>
      <c r="JL88" s="254">
        <v>8.6820606681204504E-2</v>
      </c>
      <c r="JM88" s="254">
        <v>8.9477362076693767E-2</v>
      </c>
      <c r="JN88" s="254">
        <v>9.1056474637519758E-2</v>
      </c>
      <c r="JO88" s="254">
        <v>9.1760862993353287E-2</v>
      </c>
      <c r="JP88" s="254">
        <v>9.1760862993353287E-2</v>
      </c>
      <c r="JQ88" s="254">
        <v>9.1760862993353287E-2</v>
      </c>
      <c r="JR88" s="254">
        <v>8.7004187625898899E-2</v>
      </c>
      <c r="JS88" s="254">
        <v>9.6485435961205734E-2</v>
      </c>
      <c r="JT88" s="254">
        <v>0.10168801245500059</v>
      </c>
      <c r="JU88" s="254">
        <v>0.10464534279206705</v>
      </c>
      <c r="JV88" s="254">
        <v>9.6712630266173383E-2</v>
      </c>
      <c r="JW88" s="254">
        <v>0.10402491175869133</v>
      </c>
      <c r="JX88" s="254">
        <v>9.5185348185866214E-2</v>
      </c>
      <c r="JY88" s="254">
        <v>0.10052495234191272</v>
      </c>
      <c r="JZ88" s="254">
        <v>9.6469336693472352E-2</v>
      </c>
      <c r="KA88" s="254">
        <v>9.6469336693472352E-2</v>
      </c>
      <c r="KB88" s="254">
        <v>0.10389727807068794</v>
      </c>
      <c r="KC88" s="254">
        <v>9.824562564583883E-2</v>
      </c>
      <c r="KD88" s="254">
        <v>9.1035138708938756E-2</v>
      </c>
      <c r="KE88" s="254">
        <v>0.10106669357069875</v>
      </c>
      <c r="KF88" s="254">
        <v>0.10366993010536074</v>
      </c>
      <c r="KG88" s="254">
        <v>0.10366993010536074</v>
      </c>
    </row>
    <row r="89" spans="3:293" x14ac:dyDescent="0.35">
      <c r="C89" s="30" t="s">
        <v>344</v>
      </c>
      <c r="Q89" s="255">
        <v>0.124</v>
      </c>
      <c r="R89" s="251">
        <f t="shared" si="22"/>
        <v>9.6045941757161496E-2</v>
      </c>
      <c r="S89" s="198"/>
      <c r="T89" s="251">
        <v>9.7460724227444354E-2</v>
      </c>
      <c r="V89" s="251">
        <f t="shared" si="23"/>
        <v>-1.4147824702828576E-3</v>
      </c>
      <c r="Z89" s="253">
        <v>0.124</v>
      </c>
      <c r="AA89" s="254">
        <v>9.290209098143376E-2</v>
      </c>
      <c r="AB89" s="254">
        <v>9.3736250152431255E-2</v>
      </c>
      <c r="AC89" s="254">
        <v>0.1019698560382849</v>
      </c>
      <c r="AD89" s="254">
        <v>9.3945827303830498E-2</v>
      </c>
      <c r="AE89" s="254">
        <v>9.8196623569793529E-2</v>
      </c>
      <c r="AF89" s="254">
        <v>9.7795350433909078E-2</v>
      </c>
      <c r="AG89" s="254">
        <v>9.6025148071038346E-2</v>
      </c>
      <c r="AH89" s="254">
        <v>8.9380376357541591E-2</v>
      </c>
      <c r="AI89" s="254">
        <v>8.0069034695253949E-2</v>
      </c>
      <c r="AJ89" s="254">
        <v>9.4800435481771972E-2</v>
      </c>
      <c r="AK89" s="254">
        <v>9.7522279541714996E-2</v>
      </c>
      <c r="AL89" s="254">
        <v>9.7522279541714996E-2</v>
      </c>
      <c r="AM89" s="254">
        <v>8.9844736979589612E-2</v>
      </c>
      <c r="AN89" s="254">
        <v>8.4867572952811443E-2</v>
      </c>
      <c r="AO89" s="254">
        <v>0.10170181758216845</v>
      </c>
      <c r="AP89" s="254">
        <v>9.2304246254948152E-2</v>
      </c>
      <c r="AQ89" s="254">
        <v>8.7863981115391843E-2</v>
      </c>
      <c r="AR89" s="254">
        <v>8.7863981115391843E-2</v>
      </c>
      <c r="AS89" s="254">
        <v>9.2304246254948152E-2</v>
      </c>
      <c r="AT89" s="254">
        <v>8.9918372572088234E-2</v>
      </c>
      <c r="AU89" s="254">
        <v>8.788968794309393E-2</v>
      </c>
      <c r="AV89" s="254">
        <v>9.2304246254948152E-2</v>
      </c>
      <c r="AW89" s="254">
        <v>9.2304246254948152E-2</v>
      </c>
      <c r="AX89" s="254">
        <v>9.9256751642042174E-2</v>
      </c>
      <c r="AY89" s="254">
        <v>9.2304246254948152E-2</v>
      </c>
      <c r="AZ89" s="254">
        <v>0.10024326178336729</v>
      </c>
      <c r="BA89" s="254">
        <v>8.9918372572088234E-2</v>
      </c>
      <c r="BB89" s="254">
        <v>8.5581747168195665E-2</v>
      </c>
      <c r="BC89" s="254">
        <v>9.0900234270665292E-2</v>
      </c>
      <c r="BD89" s="254">
        <v>9.0341731381251567E-2</v>
      </c>
      <c r="BE89" s="254">
        <v>8.3872277194395384E-2</v>
      </c>
      <c r="BF89" s="254">
        <v>9.4948261220610952E-2</v>
      </c>
      <c r="BG89" s="254">
        <v>0.1034987438471866</v>
      </c>
      <c r="BH89" s="254">
        <v>9.8408362283621598E-2</v>
      </c>
      <c r="BI89" s="254">
        <v>9.7014169589330956E-2</v>
      </c>
      <c r="BJ89" s="254">
        <v>9.7014169589330956E-2</v>
      </c>
      <c r="BK89" s="254">
        <v>9.5636020558238943E-2</v>
      </c>
      <c r="BL89" s="254">
        <v>9.7014169589330956E-2</v>
      </c>
      <c r="BM89" s="254">
        <v>9.2843200773911727E-2</v>
      </c>
      <c r="BN89" s="254">
        <v>9.5636020558238943E-2</v>
      </c>
      <c r="BO89" s="254">
        <v>0.10107841957770924</v>
      </c>
      <c r="BP89" s="254">
        <v>9.7014169589330956E-2</v>
      </c>
      <c r="BQ89" s="254">
        <v>9.5648352250442992E-2</v>
      </c>
      <c r="BR89" s="254">
        <v>9.5648352250442992E-2</v>
      </c>
      <c r="BS89" s="254">
        <v>9.4534680887368161E-2</v>
      </c>
      <c r="BT89" s="254">
        <v>9.5648352250442992E-2</v>
      </c>
      <c r="BU89" s="254">
        <v>9.4294071848821881E-2</v>
      </c>
      <c r="BV89" s="254">
        <v>9.4294071848821881E-2</v>
      </c>
      <c r="BW89" s="254">
        <v>9.4294071848821881E-2</v>
      </c>
      <c r="BX89" s="254">
        <v>9.4294071848821881E-2</v>
      </c>
      <c r="BY89" s="254">
        <v>0.10187668377034598</v>
      </c>
      <c r="BZ89" s="254">
        <v>9.9680631302440759E-2</v>
      </c>
      <c r="CA89" s="254">
        <v>9.8475388559005728E-2</v>
      </c>
      <c r="CB89" s="254">
        <v>0.11476056441093019</v>
      </c>
      <c r="CC89" s="254">
        <v>0.10306830056251726</v>
      </c>
      <c r="CD89" s="254">
        <v>9.610132587636655E-2</v>
      </c>
      <c r="CE89" s="254">
        <v>0.10306830056251726</v>
      </c>
      <c r="CF89" s="254">
        <v>0.10306830056251726</v>
      </c>
      <c r="CG89" s="254">
        <v>9.2665175320369109E-2</v>
      </c>
      <c r="CH89" s="254">
        <v>0.1016055774605984</v>
      </c>
      <c r="CI89" s="254">
        <v>0.10051060846009441</v>
      </c>
      <c r="CJ89" s="254">
        <v>0.1065009079517929</v>
      </c>
      <c r="CK89" s="254">
        <v>0.10622377594139554</v>
      </c>
      <c r="CL89" s="254">
        <v>9.9443129887476722E-2</v>
      </c>
      <c r="CM89" s="254">
        <v>9.8396726435385551E-2</v>
      </c>
      <c r="CN89" s="254">
        <v>0.10921067287701192</v>
      </c>
      <c r="CO89" s="254">
        <v>0.10423370623037376</v>
      </c>
      <c r="CP89" s="254">
        <v>0.10221854141522102</v>
      </c>
      <c r="CQ89" s="254">
        <v>9.7596365566656962E-2</v>
      </c>
      <c r="CR89" s="254">
        <v>9.5655743195485643E-2</v>
      </c>
      <c r="CS89" s="254">
        <v>9.0234016667339212E-2</v>
      </c>
      <c r="CT89" s="254">
        <v>9.8764068388217607E-2</v>
      </c>
      <c r="CU89" s="254">
        <v>9.7752432974737014E-2</v>
      </c>
      <c r="CV89" s="254">
        <v>9.4602975578263582E-2</v>
      </c>
      <c r="CW89" s="254">
        <v>9.9269981047637401E-2</v>
      </c>
      <c r="CX89" s="254">
        <v>0.10342405417636757</v>
      </c>
      <c r="CY89" s="254">
        <v>9.9866135883865503E-2</v>
      </c>
      <c r="CZ89" s="254">
        <v>9.9866135883865503E-2</v>
      </c>
      <c r="DA89" s="254">
        <v>9.9866135883865503E-2</v>
      </c>
      <c r="DB89" s="254">
        <v>0.10111575635003045</v>
      </c>
      <c r="DC89" s="254">
        <v>0.10285755855372991</v>
      </c>
      <c r="DD89" s="254">
        <v>9.0904891849539649E-2</v>
      </c>
      <c r="DE89" s="254">
        <v>0.10272678070119778</v>
      </c>
      <c r="DF89" s="254">
        <v>9.3106614408910104E-2</v>
      </c>
      <c r="DG89" s="254">
        <v>9.2073738611424538E-2</v>
      </c>
      <c r="DH89" s="254">
        <v>0.10302345204325691</v>
      </c>
      <c r="DI89" s="254">
        <v>9.3106614408910104E-2</v>
      </c>
      <c r="DJ89" s="254">
        <v>9.3518634906115672E-2</v>
      </c>
      <c r="DK89" s="254">
        <v>9.6252807710711208E-2</v>
      </c>
      <c r="DL89" s="254">
        <v>0.10229500221842236</v>
      </c>
      <c r="DM89" s="254">
        <v>0.1074939795763632</v>
      </c>
      <c r="DN89" s="254">
        <v>9.7401200273242505E-2</v>
      </c>
      <c r="DO89" s="254">
        <v>0.10110948854430712</v>
      </c>
      <c r="DP89" s="254">
        <v>9.7735019553920166E-2</v>
      </c>
      <c r="DQ89" s="254">
        <v>8.238627616401506E-2</v>
      </c>
      <c r="DR89" s="254">
        <v>9.1511349213803772E-2</v>
      </c>
      <c r="DS89" s="254">
        <v>9.8551064742751882E-2</v>
      </c>
      <c r="DT89" s="254">
        <v>9.5866138987256821E-2</v>
      </c>
      <c r="DU89" s="254">
        <v>8.7831992018305494E-2</v>
      </c>
      <c r="DV89" s="254">
        <v>9.7522279541714996E-2</v>
      </c>
      <c r="DW89" s="254">
        <v>9.7522279541714996E-2</v>
      </c>
      <c r="DX89" s="254">
        <v>9.9096616216206357E-2</v>
      </c>
      <c r="DY89" s="254">
        <v>0.10770880880707789</v>
      </c>
      <c r="DZ89" s="254">
        <v>9.731690788403391E-2</v>
      </c>
      <c r="EA89" s="254">
        <v>9.7671429901407425E-2</v>
      </c>
      <c r="EB89" s="254">
        <v>9.995283688951373E-2</v>
      </c>
      <c r="EC89" s="254">
        <v>0.102698173778214</v>
      </c>
      <c r="ED89" s="254">
        <v>0.100458772274167</v>
      </c>
      <c r="EE89" s="254">
        <v>9.3736406698443853E-2</v>
      </c>
      <c r="EF89" s="254">
        <v>9.3159325936910342E-2</v>
      </c>
      <c r="EG89" s="254">
        <v>9.9256751642042174E-2</v>
      </c>
      <c r="EH89" s="254">
        <v>0.10061555282723722</v>
      </c>
      <c r="EI89" s="254">
        <v>9.9256751642042174E-2</v>
      </c>
      <c r="EJ89" s="254">
        <v>9.9256751642042174E-2</v>
      </c>
      <c r="EK89" s="254">
        <v>9.9256751642042174E-2</v>
      </c>
      <c r="EL89" s="254">
        <v>9.9256751642042174E-2</v>
      </c>
      <c r="EM89" s="254">
        <v>9.9256751642042174E-2</v>
      </c>
      <c r="EN89" s="254">
        <v>9.9256751642042174E-2</v>
      </c>
      <c r="EO89" s="254">
        <v>9.2304246254948152E-2</v>
      </c>
      <c r="EP89" s="254">
        <v>9.2304246254948152E-2</v>
      </c>
      <c r="EQ89" s="254">
        <v>9.2304246254948152E-2</v>
      </c>
      <c r="ER89" s="254">
        <v>9.2304246254948152E-2</v>
      </c>
      <c r="ES89" s="254">
        <v>9.2304246254948152E-2</v>
      </c>
      <c r="ET89" s="254">
        <v>9.2304246254948152E-2</v>
      </c>
      <c r="EU89" s="254">
        <v>8.9918372572088234E-2</v>
      </c>
      <c r="EV89" s="254">
        <v>9.2304246254948152E-2</v>
      </c>
      <c r="EW89" s="254">
        <v>9.6972311242056408E-2</v>
      </c>
      <c r="EX89" s="254">
        <v>9.2304246254948152E-2</v>
      </c>
      <c r="EY89" s="254">
        <v>9.2948377404066473E-2</v>
      </c>
      <c r="EZ89" s="254">
        <v>9.9256751642042174E-2</v>
      </c>
      <c r="FA89" s="254">
        <v>9.5237582812471855E-2</v>
      </c>
      <c r="FB89" s="254">
        <v>9.2304246254948152E-2</v>
      </c>
      <c r="FC89" s="254">
        <v>9.9256751642042174E-2</v>
      </c>
      <c r="FD89" s="254">
        <v>9.2304246254948152E-2</v>
      </c>
      <c r="FE89" s="254">
        <v>9.9256751642042174E-2</v>
      </c>
      <c r="FF89" s="254">
        <v>9.9256751642042174E-2</v>
      </c>
      <c r="FG89" s="254">
        <v>9.2304246254948152E-2</v>
      </c>
      <c r="FH89" s="254">
        <v>9.2304246254948152E-2</v>
      </c>
      <c r="FI89" s="254">
        <v>8.788968794309393E-2</v>
      </c>
      <c r="FJ89" s="254">
        <v>0.10080353043047396</v>
      </c>
      <c r="FK89" s="254">
        <v>9.2304246254948152E-2</v>
      </c>
      <c r="FL89" s="254">
        <v>9.2304246254948152E-2</v>
      </c>
      <c r="FM89" s="254">
        <v>8.7863981115391843E-2</v>
      </c>
      <c r="FN89" s="254">
        <v>9.9256751642042174E-2</v>
      </c>
      <c r="FO89" s="254">
        <v>9.3656636468952392E-2</v>
      </c>
      <c r="FP89" s="254">
        <v>9.0900234270665292E-2</v>
      </c>
      <c r="FQ89" s="254">
        <v>9.0900234270665292E-2</v>
      </c>
      <c r="FR89" s="254">
        <v>9.0900234270665292E-2</v>
      </c>
      <c r="FS89" s="254">
        <v>8.5595960946062588E-2</v>
      </c>
      <c r="FT89" s="254">
        <v>9.0900234270665292E-2</v>
      </c>
      <c r="FU89" s="254">
        <v>9.0900234270665292E-2</v>
      </c>
      <c r="FV89" s="254">
        <v>9.0900234270665292E-2</v>
      </c>
      <c r="FW89" s="254">
        <v>8.5595960946062588E-2</v>
      </c>
      <c r="FX89" s="254">
        <v>9.0900234270665292E-2</v>
      </c>
      <c r="FY89" s="254">
        <v>9.0259958250256567E-2</v>
      </c>
      <c r="FZ89" s="254">
        <v>8.6645783487776518E-2</v>
      </c>
      <c r="GA89" s="254">
        <v>8.03273427984319E-2</v>
      </c>
      <c r="GB89" s="254">
        <v>0.1034987438471866</v>
      </c>
      <c r="GC89" s="254">
        <v>9.8570505112240081E-2</v>
      </c>
      <c r="GD89" s="254">
        <v>9.8570505112240081E-2</v>
      </c>
      <c r="GE89" s="254">
        <v>0.10165041844115885</v>
      </c>
      <c r="GF89" s="254">
        <v>0.10324706292480079</v>
      </c>
      <c r="GG89" s="254">
        <v>0.10107841957770924</v>
      </c>
      <c r="GH89" s="254">
        <v>0.10107841957770924</v>
      </c>
      <c r="GI89" s="254">
        <v>9.7014169589330956E-2</v>
      </c>
      <c r="GJ89" s="254">
        <v>9.7014169589330956E-2</v>
      </c>
      <c r="GK89" s="254">
        <v>9.7014169589330956E-2</v>
      </c>
      <c r="GL89" s="254">
        <v>9.2843200773911727E-2</v>
      </c>
      <c r="GM89" s="254">
        <v>9.7014169589330956E-2</v>
      </c>
      <c r="GN89" s="254">
        <v>9.7014169589330956E-2</v>
      </c>
      <c r="GO89" s="254">
        <v>9.7014169589330956E-2</v>
      </c>
      <c r="GP89" s="254">
        <v>9.7014169589330956E-2</v>
      </c>
      <c r="GQ89" s="254">
        <v>9.7014169589330956E-2</v>
      </c>
      <c r="GR89" s="254">
        <v>9.7014169589330956E-2</v>
      </c>
      <c r="GS89" s="254">
        <v>9.7014169589330956E-2</v>
      </c>
      <c r="GT89" s="254">
        <v>0.10107841957770924</v>
      </c>
      <c r="GU89" s="254">
        <v>9.7014169589330956E-2</v>
      </c>
      <c r="GV89" s="254">
        <v>9.7014169589330956E-2</v>
      </c>
      <c r="GW89" s="254">
        <v>9.7014169589330956E-2</v>
      </c>
      <c r="GX89" s="254">
        <v>9.7014169589330956E-2</v>
      </c>
      <c r="GY89" s="254">
        <v>0.10107841957770924</v>
      </c>
      <c r="GZ89" s="254">
        <v>9.7014169589330956E-2</v>
      </c>
      <c r="HA89" s="254">
        <v>0.10107841957770924</v>
      </c>
      <c r="HB89" s="254">
        <v>0.10107841957770924</v>
      </c>
      <c r="HC89" s="254">
        <v>9.4534680887368161E-2</v>
      </c>
      <c r="HD89" s="254">
        <v>9.8943393349215869E-2</v>
      </c>
      <c r="HE89" s="254">
        <v>9.8943393349215869E-2</v>
      </c>
      <c r="HF89" s="254">
        <v>0.10598652066592873</v>
      </c>
      <c r="HG89" s="254">
        <v>0.10187668377034598</v>
      </c>
      <c r="HH89" s="254">
        <v>0.10299223311164196</v>
      </c>
      <c r="HI89" s="254">
        <v>9.8475388559005728E-2</v>
      </c>
      <c r="HJ89" s="254">
        <v>0.10110296403052899</v>
      </c>
      <c r="HK89" s="254">
        <v>0.10845643871029842</v>
      </c>
      <c r="HL89" s="254">
        <v>9.5854635586045456E-2</v>
      </c>
      <c r="HM89" s="254">
        <v>9.941408818581432E-2</v>
      </c>
      <c r="HN89" s="254">
        <v>0.10416206253902427</v>
      </c>
      <c r="HO89" s="254">
        <v>0.10754790886367105</v>
      </c>
      <c r="HP89" s="254">
        <v>0.10219644277699769</v>
      </c>
      <c r="HQ89" s="254">
        <v>9.9809706250461261E-2</v>
      </c>
      <c r="HR89" s="254">
        <v>8.5126769876857189E-2</v>
      </c>
      <c r="HS89" s="254">
        <v>9.1882756230398765E-2</v>
      </c>
      <c r="HT89" s="254">
        <v>0.112115194729834</v>
      </c>
      <c r="HU89" s="254">
        <v>0.11128095735101828</v>
      </c>
      <c r="HV89" s="254">
        <v>9.7023420097665625E-2</v>
      </c>
      <c r="HW89" s="254">
        <v>0.10614760231094178</v>
      </c>
      <c r="HX89" s="254">
        <v>0.10473554505872373</v>
      </c>
      <c r="HY89" s="254">
        <v>9.4799103134996843E-2</v>
      </c>
      <c r="HZ89" s="254">
        <v>0.10171880105582587</v>
      </c>
      <c r="IA89" s="254">
        <v>0.10306830056251726</v>
      </c>
      <c r="IB89" s="254">
        <v>9.4799103134996843E-2</v>
      </c>
      <c r="IC89" s="254">
        <v>9.3723668647041736E-2</v>
      </c>
      <c r="ID89" s="254">
        <v>8.8438408399084345E-2</v>
      </c>
      <c r="IE89" s="254">
        <v>9.9811149827557566E-2</v>
      </c>
      <c r="IF89" s="254">
        <v>0.1065009079517929</v>
      </c>
      <c r="IG89" s="254">
        <v>0.1065009079517929</v>
      </c>
      <c r="IH89" s="254">
        <v>0.1065009079517929</v>
      </c>
      <c r="II89" s="254">
        <v>9.9443129887476722E-2</v>
      </c>
      <c r="IJ89" s="254">
        <v>9.9443129887476722E-2</v>
      </c>
      <c r="IK89" s="254">
        <v>0.10322959887687744</v>
      </c>
      <c r="IL89" s="254">
        <v>0.10162758370721781</v>
      </c>
      <c r="IM89" s="254">
        <v>0.11062690108567219</v>
      </c>
      <c r="IN89" s="254">
        <v>0.10470425887384471</v>
      </c>
      <c r="IO89" s="254">
        <v>0.10728511646899808</v>
      </c>
      <c r="IP89" s="254">
        <v>0.10184448495325471</v>
      </c>
      <c r="IQ89" s="254">
        <v>9.5251993133268709E-2</v>
      </c>
      <c r="IR89" s="254">
        <v>8.9303728731630061E-2</v>
      </c>
      <c r="IS89" s="254">
        <v>9.0904891849539649E-2</v>
      </c>
      <c r="IT89" s="254">
        <v>0.10144770906962708</v>
      </c>
      <c r="IU89" s="254">
        <v>9.2304246254948152E-2</v>
      </c>
      <c r="IV89" s="254">
        <v>9.8475388559005728E-2</v>
      </c>
      <c r="IW89" s="254">
        <v>9.6099832770713212E-2</v>
      </c>
      <c r="IX89" s="254">
        <v>0.11037489365620212</v>
      </c>
      <c r="IY89" s="254">
        <v>9.1082066889728086E-2</v>
      </c>
      <c r="IZ89" s="254">
        <v>9.2304246254948152E-2</v>
      </c>
      <c r="JA89" s="254">
        <v>8.788968794309393E-2</v>
      </c>
      <c r="JB89" s="254">
        <v>9.8236699926834925E-2</v>
      </c>
      <c r="JC89" s="254">
        <v>9.5994117767211229E-2</v>
      </c>
      <c r="JD89" s="254">
        <v>9.4799103134996843E-2</v>
      </c>
      <c r="JE89" s="254">
        <v>0.10423370623037376</v>
      </c>
      <c r="JF89" s="254">
        <v>0.11449683539677746</v>
      </c>
      <c r="JG89" s="254">
        <v>9.493000109669314E-2</v>
      </c>
      <c r="JH89" s="254">
        <v>9.4747299977616217E-2</v>
      </c>
      <c r="JI89" s="254">
        <v>9.3518634906115672E-2</v>
      </c>
      <c r="JJ89" s="254">
        <v>9.4332675150041512E-2</v>
      </c>
      <c r="JK89" s="254">
        <v>8.7831992018305494E-2</v>
      </c>
      <c r="JL89" s="254">
        <v>8.7718027309622748E-2</v>
      </c>
      <c r="JM89" s="254">
        <v>8.9918372572088234E-2</v>
      </c>
      <c r="JN89" s="254">
        <v>9.1971851964217866E-2</v>
      </c>
      <c r="JO89" s="254">
        <v>9.2304246254948152E-2</v>
      </c>
      <c r="JP89" s="254">
        <v>9.2304246254948152E-2</v>
      </c>
      <c r="JQ89" s="254">
        <v>9.2304246254948152E-2</v>
      </c>
      <c r="JR89" s="254">
        <v>8.788968794309393E-2</v>
      </c>
      <c r="JS89" s="254">
        <v>9.7014169589330956E-2</v>
      </c>
      <c r="JT89" s="254">
        <v>0.10258732033637008</v>
      </c>
      <c r="JU89" s="254">
        <v>0.10553896454105161</v>
      </c>
      <c r="JV89" s="254">
        <v>9.7523833743838662E-2</v>
      </c>
      <c r="JW89" s="254">
        <v>0.1049136538010027</v>
      </c>
      <c r="JX89" s="254">
        <v>9.6099832770713212E-2</v>
      </c>
      <c r="JY89" s="254">
        <v>0.10137139788772953</v>
      </c>
      <c r="JZ89" s="254">
        <v>9.7023420097665625E-2</v>
      </c>
      <c r="KA89" s="254">
        <v>9.7023420097665625E-2</v>
      </c>
      <c r="KB89" s="254">
        <v>0.10473554505872373</v>
      </c>
      <c r="KC89" s="254">
        <v>9.8896637404026322E-2</v>
      </c>
      <c r="KD89" s="254">
        <v>9.1923763835747963E-2</v>
      </c>
      <c r="KE89" s="254">
        <v>0.1016055774605984</v>
      </c>
      <c r="KF89" s="254">
        <v>0.10466200294434858</v>
      </c>
      <c r="KG89" s="254">
        <v>0.10466200294434858</v>
      </c>
    </row>
    <row r="90" spans="3:293" x14ac:dyDescent="0.35">
      <c r="Q90" s="255">
        <v>0.125</v>
      </c>
      <c r="R90" s="251">
        <f t="shared" si="22"/>
        <v>9.6695017902483582E-2</v>
      </c>
      <c r="S90" s="198"/>
      <c r="T90" s="251">
        <v>9.8237589925466995E-2</v>
      </c>
      <c r="V90" s="251">
        <f t="shared" si="23"/>
        <v>-1.5425720229834128E-3</v>
      </c>
      <c r="Z90" s="253">
        <v>0.125</v>
      </c>
      <c r="AA90" s="254">
        <v>9.3449185523988509E-2</v>
      </c>
      <c r="AB90" s="254">
        <v>9.4657089484520007E-2</v>
      </c>
      <c r="AC90" s="254">
        <v>0.10279907836274882</v>
      </c>
      <c r="AD90" s="254">
        <v>9.421899792954358E-2</v>
      </c>
      <c r="AE90" s="254">
        <v>9.8730588118538298E-2</v>
      </c>
      <c r="AF90" s="254">
        <v>9.8328004800154689E-2</v>
      </c>
      <c r="AG90" s="254">
        <v>9.6554692813981102E-2</v>
      </c>
      <c r="AH90" s="254">
        <v>9.0263573955899234E-2</v>
      </c>
      <c r="AI90" s="254">
        <v>8.0976741357089654E-2</v>
      </c>
      <c r="AJ90" s="254">
        <v>9.5827532769719337E-2</v>
      </c>
      <c r="AK90" s="254">
        <v>9.8365807376234127E-2</v>
      </c>
      <c r="AL90" s="254">
        <v>9.8365807376234127E-2</v>
      </c>
      <c r="AM90" s="254">
        <v>9.0733327688619525E-2</v>
      </c>
      <c r="AN90" s="254">
        <v>8.5424975984830898E-2</v>
      </c>
      <c r="AO90" s="254">
        <v>0.10253823071739632</v>
      </c>
      <c r="AP90" s="254">
        <v>9.2849106040116647E-2</v>
      </c>
      <c r="AQ90" s="254">
        <v>8.8745495595443646E-2</v>
      </c>
      <c r="AR90" s="254">
        <v>8.8745495595443646E-2</v>
      </c>
      <c r="AS90" s="254">
        <v>9.2849106040116647E-2</v>
      </c>
      <c r="AT90" s="254">
        <v>9.0360857794423932E-2</v>
      </c>
      <c r="AU90" s="254">
        <v>8.8775563184756212E-2</v>
      </c>
      <c r="AV90" s="254">
        <v>9.2849106040116647E-2</v>
      </c>
      <c r="AW90" s="254">
        <v>9.2849106040116647E-2</v>
      </c>
      <c r="AX90" s="254">
        <v>0.10009153600854592</v>
      </c>
      <c r="AY90" s="254">
        <v>9.2849106040116647E-2</v>
      </c>
      <c r="AZ90" s="254">
        <v>0.10107633542478123</v>
      </c>
      <c r="BA90" s="254">
        <v>9.0360857794423932E-2</v>
      </c>
      <c r="BB90" s="254">
        <v>8.6466288406917391E-2</v>
      </c>
      <c r="BC90" s="254">
        <v>9.1443640296978712E-2</v>
      </c>
      <c r="BD90" s="254">
        <v>9.0884556757053536E-2</v>
      </c>
      <c r="BE90" s="254">
        <v>8.419813835101575E-2</v>
      </c>
      <c r="BF90" s="254">
        <v>9.5786153508909511E-2</v>
      </c>
      <c r="BG90" s="254">
        <v>0.10432661113160813</v>
      </c>
      <c r="BH90" s="254">
        <v>9.8940585248113777E-2</v>
      </c>
      <c r="BI90" s="254">
        <v>9.7544485400873349E-2</v>
      </c>
      <c r="BJ90" s="254">
        <v>9.7544485400873349E-2</v>
      </c>
      <c r="BK90" s="254">
        <v>9.6064144781376593E-2</v>
      </c>
      <c r="BL90" s="254">
        <v>9.7544485400873349E-2</v>
      </c>
      <c r="BM90" s="254">
        <v>9.3061258665513735E-2</v>
      </c>
      <c r="BN90" s="254">
        <v>9.6064144781376593E-2</v>
      </c>
      <c r="BO90" s="254">
        <v>0.10190462607900019</v>
      </c>
      <c r="BP90" s="254">
        <v>9.7544485400873349E-2</v>
      </c>
      <c r="BQ90" s="254">
        <v>9.6176881798824443E-2</v>
      </c>
      <c r="BR90" s="254">
        <v>9.6176881798824443E-2</v>
      </c>
      <c r="BS90" s="254">
        <v>9.4960637435487438E-2</v>
      </c>
      <c r="BT90" s="254">
        <v>9.6176881798824443E-2</v>
      </c>
      <c r="BU90" s="254">
        <v>9.4820816548327747E-2</v>
      </c>
      <c r="BV90" s="254">
        <v>9.4820816548327747E-2</v>
      </c>
      <c r="BW90" s="254">
        <v>9.4820816548327747E-2</v>
      </c>
      <c r="BX90" s="254">
        <v>9.4820816548327747E-2</v>
      </c>
      <c r="BY90" s="254">
        <v>0.10239094089181267</v>
      </c>
      <c r="BZ90" s="254">
        <v>0.10035127147701917</v>
      </c>
      <c r="CA90" s="254">
        <v>9.9499940815019672E-2</v>
      </c>
      <c r="CB90" s="254">
        <v>0.11572530242414558</v>
      </c>
      <c r="CC90" s="254">
        <v>0.10390817068768166</v>
      </c>
      <c r="CD90" s="254">
        <v>9.7034022484285831E-2</v>
      </c>
      <c r="CE90" s="254">
        <v>0.10390817068768166</v>
      </c>
      <c r="CF90" s="254">
        <v>0.10390817068768166</v>
      </c>
      <c r="CG90" s="254">
        <v>9.3215518537455244E-2</v>
      </c>
      <c r="CH90" s="254">
        <v>0.10214593724192156</v>
      </c>
      <c r="CI90" s="254">
        <v>0.10104927696034438</v>
      </c>
      <c r="CJ90" s="254">
        <v>0.10733122274920981</v>
      </c>
      <c r="CK90" s="254">
        <v>0.10695788509126047</v>
      </c>
      <c r="CL90" s="254">
        <v>9.9980392993083145E-2</v>
      </c>
      <c r="CM90" s="254">
        <v>9.8933740435470652E-2</v>
      </c>
      <c r="CN90" s="254">
        <v>0.1100804501816246</v>
      </c>
      <c r="CO90" s="254">
        <v>0.10475599656690426</v>
      </c>
      <c r="CP90" s="254">
        <v>0.10273817948405184</v>
      </c>
      <c r="CQ90" s="254">
        <v>9.8129031800961997E-2</v>
      </c>
      <c r="CR90" s="254">
        <v>9.649890355055124E-2</v>
      </c>
      <c r="CS90" s="254">
        <v>9.1117576244712062E-2</v>
      </c>
      <c r="CT90" s="254">
        <v>9.9608758304578826E-2</v>
      </c>
      <c r="CU90" s="254">
        <v>9.850619445040576E-2</v>
      </c>
      <c r="CV90" s="254">
        <v>9.5516811956503522E-2</v>
      </c>
      <c r="CW90" s="254">
        <v>0.10009185558831413</v>
      </c>
      <c r="CX90" s="254">
        <v>0.10430502712083656</v>
      </c>
      <c r="CY90" s="254">
        <v>0.10070145946233455</v>
      </c>
      <c r="CZ90" s="254">
        <v>0.10070145946233455</v>
      </c>
      <c r="DA90" s="254">
        <v>0.10070145946233455</v>
      </c>
      <c r="DB90" s="254">
        <v>0.10195254330731429</v>
      </c>
      <c r="DC90" s="254">
        <v>0.10369319142084454</v>
      </c>
      <c r="DD90" s="254">
        <v>9.1350754470220119E-2</v>
      </c>
      <c r="DE90" s="254">
        <v>0.10356220155113216</v>
      </c>
      <c r="DF90" s="254">
        <v>9.3653647552512487E-2</v>
      </c>
      <c r="DG90" s="254">
        <v>9.2620071820293637E-2</v>
      </c>
      <c r="DH90" s="254">
        <v>0.10390660080598346</v>
      </c>
      <c r="DI90" s="254">
        <v>9.3653647552512487E-2</v>
      </c>
      <c r="DJ90" s="254">
        <v>9.4066896108095488E-2</v>
      </c>
      <c r="DK90" s="254">
        <v>9.6794762900211051E-2</v>
      </c>
      <c r="DL90" s="254">
        <v>0.10312256680956233</v>
      </c>
      <c r="DM90" s="254">
        <v>0.10832243911966866</v>
      </c>
      <c r="DN90" s="254">
        <v>9.7932637092687846E-2</v>
      </c>
      <c r="DO90" s="254">
        <v>0.10193014513627441</v>
      </c>
      <c r="DP90" s="254">
        <v>9.8569181432328179E-2</v>
      </c>
      <c r="DQ90" s="254">
        <v>8.3276274036403919E-2</v>
      </c>
      <c r="DR90" s="254">
        <v>9.1724107395818821E-2</v>
      </c>
      <c r="DS90" s="254">
        <v>9.9399733787003841E-2</v>
      </c>
      <c r="DT90" s="254">
        <v>9.6716543881506079E-2</v>
      </c>
      <c r="DU90" s="254">
        <v>8.8724018576506136E-2</v>
      </c>
      <c r="DV90" s="254">
        <v>9.8365807376234127E-2</v>
      </c>
      <c r="DW90" s="254">
        <v>9.8365807376234127E-2</v>
      </c>
      <c r="DX90" s="254">
        <v>9.9984231383928757E-2</v>
      </c>
      <c r="DY90" s="254">
        <v>0.10862047333241498</v>
      </c>
      <c r="DZ90" s="254">
        <v>9.7964197089418725E-2</v>
      </c>
      <c r="EA90" s="254">
        <v>9.859151349853934E-2</v>
      </c>
      <c r="EB90" s="254">
        <v>0.10074256435811768</v>
      </c>
      <c r="EC90" s="254">
        <v>0.1035771108784902</v>
      </c>
      <c r="ED90" s="254">
        <v>0.10129411164105218</v>
      </c>
      <c r="EE90" s="254">
        <v>9.428300726154526E-2</v>
      </c>
      <c r="EF90" s="254">
        <v>9.3705184253477958E-2</v>
      </c>
      <c r="EG90" s="254">
        <v>0.10009153600854592</v>
      </c>
      <c r="EH90" s="254">
        <v>0.10103338091750502</v>
      </c>
      <c r="EI90" s="254">
        <v>0.10009153600854592</v>
      </c>
      <c r="EJ90" s="254">
        <v>0.10009153600854592</v>
      </c>
      <c r="EK90" s="254">
        <v>0.10009153600854592</v>
      </c>
      <c r="EL90" s="254">
        <v>0.10009153600854592</v>
      </c>
      <c r="EM90" s="254">
        <v>0.10009153600854592</v>
      </c>
      <c r="EN90" s="254">
        <v>0.10009153600854592</v>
      </c>
      <c r="EO90" s="254">
        <v>9.2849106040116647E-2</v>
      </c>
      <c r="EP90" s="254">
        <v>9.2849106040116647E-2</v>
      </c>
      <c r="EQ90" s="254">
        <v>9.2849106040116647E-2</v>
      </c>
      <c r="ER90" s="254">
        <v>9.2849106040116647E-2</v>
      </c>
      <c r="ES90" s="254">
        <v>9.2849106040116647E-2</v>
      </c>
      <c r="ET90" s="254">
        <v>9.2849106040116647E-2</v>
      </c>
      <c r="EU90" s="254">
        <v>9.0360857794423932E-2</v>
      </c>
      <c r="EV90" s="254">
        <v>9.2849106040116647E-2</v>
      </c>
      <c r="EW90" s="254">
        <v>9.7713178482775609E-2</v>
      </c>
      <c r="EX90" s="254">
        <v>9.2849106040116647E-2</v>
      </c>
      <c r="EY90" s="254">
        <v>9.34932506153765E-2</v>
      </c>
      <c r="EZ90" s="254">
        <v>0.10009153600854592</v>
      </c>
      <c r="FA90" s="254">
        <v>9.5906261628365463E-2</v>
      </c>
      <c r="FB90" s="254">
        <v>9.2849106040116647E-2</v>
      </c>
      <c r="FC90" s="254">
        <v>0.10009153600854592</v>
      </c>
      <c r="FD90" s="254">
        <v>9.2849106040116647E-2</v>
      </c>
      <c r="FE90" s="254">
        <v>0.10009153600854592</v>
      </c>
      <c r="FF90" s="254">
        <v>0.10009153600854592</v>
      </c>
      <c r="FG90" s="254">
        <v>9.2849106040116647E-2</v>
      </c>
      <c r="FH90" s="254">
        <v>9.2849106040116647E-2</v>
      </c>
      <c r="FI90" s="254">
        <v>8.8775563184756212E-2</v>
      </c>
      <c r="FJ90" s="254">
        <v>0.10168347280373458</v>
      </c>
      <c r="FK90" s="254">
        <v>9.2849106040116647E-2</v>
      </c>
      <c r="FL90" s="254">
        <v>9.2849106040116647E-2</v>
      </c>
      <c r="FM90" s="254">
        <v>8.8745495595443646E-2</v>
      </c>
      <c r="FN90" s="254">
        <v>0.10009153600854592</v>
      </c>
      <c r="FO90" s="254">
        <v>9.4300478195050497E-2</v>
      </c>
      <c r="FP90" s="254">
        <v>9.1443640296978712E-2</v>
      </c>
      <c r="FQ90" s="254">
        <v>9.1443640296978712E-2</v>
      </c>
      <c r="FR90" s="254">
        <v>9.1443640296978712E-2</v>
      </c>
      <c r="FS90" s="254">
        <v>8.6484727604903222E-2</v>
      </c>
      <c r="FT90" s="254">
        <v>9.1443640296978712E-2</v>
      </c>
      <c r="FU90" s="254">
        <v>9.1443640296978712E-2</v>
      </c>
      <c r="FV90" s="254">
        <v>9.1443640296978712E-2</v>
      </c>
      <c r="FW90" s="254">
        <v>8.6484727604903222E-2</v>
      </c>
      <c r="FX90" s="254">
        <v>9.1443640296978712E-2</v>
      </c>
      <c r="FY90" s="254">
        <v>9.0803337968973219E-2</v>
      </c>
      <c r="FZ90" s="254">
        <v>8.7532179174460989E-2</v>
      </c>
      <c r="GA90" s="254">
        <v>8.1214006617866596E-2</v>
      </c>
      <c r="GB90" s="254">
        <v>0.10432661113160813</v>
      </c>
      <c r="GC90" s="254">
        <v>9.9104552690046699E-2</v>
      </c>
      <c r="GD90" s="254">
        <v>9.9104552690046699E-2</v>
      </c>
      <c r="GE90" s="254">
        <v>0.10237999637420336</v>
      </c>
      <c r="GF90" s="254">
        <v>0.10407230356937869</v>
      </c>
      <c r="GG90" s="254">
        <v>0.10190462607900019</v>
      </c>
      <c r="GH90" s="254">
        <v>0.10190462607900019</v>
      </c>
      <c r="GI90" s="254">
        <v>9.7544485400873349E-2</v>
      </c>
      <c r="GJ90" s="254">
        <v>9.7544485400873349E-2</v>
      </c>
      <c r="GK90" s="254">
        <v>9.7544485400873349E-2</v>
      </c>
      <c r="GL90" s="254">
        <v>9.3061258665513735E-2</v>
      </c>
      <c r="GM90" s="254">
        <v>9.7544485400873349E-2</v>
      </c>
      <c r="GN90" s="254">
        <v>9.7544485400873349E-2</v>
      </c>
      <c r="GO90" s="254">
        <v>9.7544485400873349E-2</v>
      </c>
      <c r="GP90" s="254">
        <v>9.7544485400873349E-2</v>
      </c>
      <c r="GQ90" s="254">
        <v>9.7544485400873349E-2</v>
      </c>
      <c r="GR90" s="254">
        <v>9.7544485400873349E-2</v>
      </c>
      <c r="GS90" s="254">
        <v>9.7544485400873349E-2</v>
      </c>
      <c r="GT90" s="254">
        <v>0.10190462607900019</v>
      </c>
      <c r="GU90" s="254">
        <v>9.7544485400873349E-2</v>
      </c>
      <c r="GV90" s="254">
        <v>9.7544485400873349E-2</v>
      </c>
      <c r="GW90" s="254">
        <v>9.7544485400873349E-2</v>
      </c>
      <c r="GX90" s="254">
        <v>9.7544485400873349E-2</v>
      </c>
      <c r="GY90" s="254">
        <v>0.10190462607900019</v>
      </c>
      <c r="GZ90" s="254">
        <v>9.7544485400873349E-2</v>
      </c>
      <c r="HA90" s="254">
        <v>0.10190462607900019</v>
      </c>
      <c r="HB90" s="254">
        <v>0.10190462607900019</v>
      </c>
      <c r="HC90" s="254">
        <v>9.4960637435487438E-2</v>
      </c>
      <c r="HD90" s="254">
        <v>9.9770859584456639E-2</v>
      </c>
      <c r="HE90" s="254">
        <v>9.9770859584456639E-2</v>
      </c>
      <c r="HF90" s="254">
        <v>0.10665506574427397</v>
      </c>
      <c r="HG90" s="254">
        <v>0.10239094089181267</v>
      </c>
      <c r="HH90" s="254">
        <v>0.10380855961627788</v>
      </c>
      <c r="HI90" s="254">
        <v>9.9499940815019672E-2</v>
      </c>
      <c r="HJ90" s="254">
        <v>0.10212275535511472</v>
      </c>
      <c r="HK90" s="254">
        <v>0.10933700343930997</v>
      </c>
      <c r="HL90" s="254">
        <v>9.6405976330486531E-2</v>
      </c>
      <c r="HM90" s="254">
        <v>9.9948997662703265E-2</v>
      </c>
      <c r="HN90" s="254">
        <v>0.10498994569178977</v>
      </c>
      <c r="HO90" s="254">
        <v>0.10838207924687904</v>
      </c>
      <c r="HP90" s="254">
        <v>0.10303160581482151</v>
      </c>
      <c r="HQ90" s="254">
        <v>0.10056516552408201</v>
      </c>
      <c r="HR90" s="254">
        <v>8.601522011207452E-2</v>
      </c>
      <c r="HS90" s="254">
        <v>9.2768448043641927E-2</v>
      </c>
      <c r="HT90" s="254">
        <v>0.1130394574485718</v>
      </c>
      <c r="HU90" s="254">
        <v>0.11215495543298259</v>
      </c>
      <c r="HV90" s="254">
        <v>9.7578988288473001E-2</v>
      </c>
      <c r="HW90" s="254">
        <v>0.10700882667033507</v>
      </c>
      <c r="HX90" s="254">
        <v>0.10557462352072644</v>
      </c>
      <c r="HY90" s="254">
        <v>9.5351586160039359E-2</v>
      </c>
      <c r="HZ90" s="254">
        <v>0.10251273793610882</v>
      </c>
      <c r="IA90" s="254">
        <v>0.10390817068768166</v>
      </c>
      <c r="IB90" s="254">
        <v>9.5351586160039359E-2</v>
      </c>
      <c r="IC90" s="254">
        <v>9.4274995157533681E-2</v>
      </c>
      <c r="ID90" s="254">
        <v>8.9327383236891933E-2</v>
      </c>
      <c r="IE90" s="254">
        <v>0.10065347022540583</v>
      </c>
      <c r="IF90" s="254">
        <v>0.10733122274920981</v>
      </c>
      <c r="IG90" s="254">
        <v>0.10733122274920981</v>
      </c>
      <c r="IH90" s="254">
        <v>0.10733122274920981</v>
      </c>
      <c r="II90" s="254">
        <v>9.9980392993083145E-2</v>
      </c>
      <c r="IJ90" s="254">
        <v>9.9980392993083145E-2</v>
      </c>
      <c r="IK90" s="254">
        <v>0.10406222438584534</v>
      </c>
      <c r="IL90" s="254">
        <v>0.10246134444674637</v>
      </c>
      <c r="IM90" s="254">
        <v>0.1114961708891391</v>
      </c>
      <c r="IN90" s="254">
        <v>0.10550739103998552</v>
      </c>
      <c r="IO90" s="254">
        <v>0.10809115504535227</v>
      </c>
      <c r="IP90" s="254">
        <v>0.10264486906631243</v>
      </c>
      <c r="IQ90" s="254">
        <v>9.6158640225710856E-2</v>
      </c>
      <c r="IR90" s="254">
        <v>9.0169917972702462E-2</v>
      </c>
      <c r="IS90" s="254">
        <v>9.1350754470220119E-2</v>
      </c>
      <c r="IT90" s="254">
        <v>0.10228134102001296</v>
      </c>
      <c r="IU90" s="254">
        <v>9.2849106040116647E-2</v>
      </c>
      <c r="IV90" s="254">
        <v>9.9499940815019672E-2</v>
      </c>
      <c r="IW90" s="254">
        <v>9.7014496280245499E-2</v>
      </c>
      <c r="IX90" s="254">
        <v>0.11138829633501368</v>
      </c>
      <c r="IY90" s="254">
        <v>9.1526698774986537E-2</v>
      </c>
      <c r="IZ90" s="254">
        <v>9.2849106040116647E-2</v>
      </c>
      <c r="JA90" s="254">
        <v>8.8775563184756212E-2</v>
      </c>
      <c r="JB90" s="254">
        <v>9.9181561751791714E-2</v>
      </c>
      <c r="JC90" s="254">
        <v>9.6916208100637169E-2</v>
      </c>
      <c r="JD90" s="254">
        <v>9.5351586160039359E-2</v>
      </c>
      <c r="JE90" s="254">
        <v>0.10475599656690426</v>
      </c>
      <c r="JF90" s="254">
        <v>0.11550504234537895</v>
      </c>
      <c r="JG90" s="254">
        <v>9.5834164828315194E-2</v>
      </c>
      <c r="JH90" s="254">
        <v>9.566862701496448E-2</v>
      </c>
      <c r="JI90" s="254">
        <v>9.4066896108095488E-2</v>
      </c>
      <c r="JJ90" s="254">
        <v>9.5247218726672633E-2</v>
      </c>
      <c r="JK90" s="254">
        <v>8.8724018576506136E-2</v>
      </c>
      <c r="JL90" s="254">
        <v>8.8616022564880437E-2</v>
      </c>
      <c r="JM90" s="254">
        <v>9.0360857794423932E-2</v>
      </c>
      <c r="JN90" s="254">
        <v>9.2887434909182831E-2</v>
      </c>
      <c r="JO90" s="254">
        <v>9.2849106040116647E-2</v>
      </c>
      <c r="JP90" s="254">
        <v>9.2849106040116647E-2</v>
      </c>
      <c r="JQ90" s="254">
        <v>9.2849106040116647E-2</v>
      </c>
      <c r="JR90" s="254">
        <v>8.8775563184756212E-2</v>
      </c>
      <c r="JS90" s="254">
        <v>9.7544485400873349E-2</v>
      </c>
      <c r="JT90" s="254">
        <v>0.10348693483349525</v>
      </c>
      <c r="JU90" s="254">
        <v>0.10643311182692883</v>
      </c>
      <c r="JV90" s="254">
        <v>9.8335892496006938E-2</v>
      </c>
      <c r="JW90" s="254">
        <v>0.10580294415089919</v>
      </c>
      <c r="JX90" s="254">
        <v>9.7014496280245499E-2</v>
      </c>
      <c r="JY90" s="254">
        <v>0.10221856592363388</v>
      </c>
      <c r="JZ90" s="254">
        <v>9.7578988288473001E-2</v>
      </c>
      <c r="KA90" s="254">
        <v>9.7578988288473001E-2</v>
      </c>
      <c r="KB90" s="254">
        <v>0.10557462352072644</v>
      </c>
      <c r="KC90" s="254">
        <v>9.9549009424529933E-2</v>
      </c>
      <c r="KD90" s="254">
        <v>9.2812775304584649E-2</v>
      </c>
      <c r="KE90" s="254">
        <v>0.10214593724192156</v>
      </c>
      <c r="KF90" s="254">
        <v>0.10565407691561202</v>
      </c>
      <c r="KG90" s="254">
        <v>0.10565407691561202</v>
      </c>
    </row>
    <row r="91" spans="3:293" x14ac:dyDescent="0.35">
      <c r="Q91" s="255">
        <v>0.126</v>
      </c>
      <c r="R91" s="251">
        <f t="shared" si="22"/>
        <v>9.7346237400556895E-2</v>
      </c>
      <c r="S91" s="198"/>
      <c r="T91" s="251">
        <v>9.9017159210447736E-2</v>
      </c>
      <c r="V91" s="251">
        <f t="shared" si="23"/>
        <v>-1.6709218098908407E-3</v>
      </c>
      <c r="Z91" s="253">
        <v>0.126</v>
      </c>
      <c r="AA91" s="254">
        <v>9.3997761175596439E-2</v>
      </c>
      <c r="AB91" s="254">
        <v>9.5571249978776418E-2</v>
      </c>
      <c r="AC91" s="254">
        <v>0.10362920856806634</v>
      </c>
      <c r="AD91" s="254">
        <v>9.4493443924429377E-2</v>
      </c>
      <c r="AE91" s="254">
        <v>9.9265422132404968E-2</v>
      </c>
      <c r="AF91" s="254">
        <v>9.8862245741988541E-2</v>
      </c>
      <c r="AG91" s="254">
        <v>9.7085823084151812E-2</v>
      </c>
      <c r="AH91" s="254">
        <v>9.1147153035211481E-2</v>
      </c>
      <c r="AI91" s="254">
        <v>8.1885045329511463E-2</v>
      </c>
      <c r="AJ91" s="254">
        <v>9.6854471905728712E-2</v>
      </c>
      <c r="AK91" s="254">
        <v>9.9210114241226721E-2</v>
      </c>
      <c r="AL91" s="254">
        <v>9.9210114241226721E-2</v>
      </c>
      <c r="AM91" s="254">
        <v>9.1607923291352922E-2</v>
      </c>
      <c r="AN91" s="254">
        <v>8.5983867592865471E-2</v>
      </c>
      <c r="AO91" s="254">
        <v>0.10337545207382548</v>
      </c>
      <c r="AP91" s="254">
        <v>9.3395442187550026E-2</v>
      </c>
      <c r="AQ91" s="254">
        <v>8.962732646898619E-2</v>
      </c>
      <c r="AR91" s="254">
        <v>8.962732646898619E-2</v>
      </c>
      <c r="AS91" s="254">
        <v>9.3395442187550026E-2</v>
      </c>
      <c r="AT91" s="254">
        <v>9.0804819678204307E-2</v>
      </c>
      <c r="AU91" s="254">
        <v>8.9661812244239636E-2</v>
      </c>
      <c r="AV91" s="254">
        <v>9.3395442187550026E-2</v>
      </c>
      <c r="AW91" s="254">
        <v>9.3395442187550026E-2</v>
      </c>
      <c r="AX91" s="254">
        <v>0.10092712878974708</v>
      </c>
      <c r="AY91" s="254">
        <v>9.3395442187550026E-2</v>
      </c>
      <c r="AZ91" s="254">
        <v>0.10191021817229595</v>
      </c>
      <c r="BA91" s="254">
        <v>9.0804819678204307E-2</v>
      </c>
      <c r="BB91" s="254">
        <v>8.7351132882553584E-2</v>
      </c>
      <c r="BC91" s="254">
        <v>9.1988524386828807E-2</v>
      </c>
      <c r="BD91" s="254">
        <v>9.1428860871273887E-2</v>
      </c>
      <c r="BE91" s="254">
        <v>8.50901758729814E-2</v>
      </c>
      <c r="BF91" s="254">
        <v>9.6624852132431327E-2</v>
      </c>
      <c r="BG91" s="254">
        <v>0.10515498707723592</v>
      </c>
      <c r="BH91" s="254">
        <v>9.9473501625856775E-2</v>
      </c>
      <c r="BI91" s="254">
        <v>9.8076383834455161E-2</v>
      </c>
      <c r="BJ91" s="254">
        <v>9.8076383834455161E-2</v>
      </c>
      <c r="BK91" s="254">
        <v>9.6493829414838084E-2</v>
      </c>
      <c r="BL91" s="254">
        <v>9.8076383834455161E-2</v>
      </c>
      <c r="BM91" s="254">
        <v>9.3280410468704167E-2</v>
      </c>
      <c r="BN91" s="254">
        <v>9.6493829414838084E-2</v>
      </c>
      <c r="BO91" s="254">
        <v>0.10273173916479017</v>
      </c>
      <c r="BP91" s="254">
        <v>9.8076383834455161E-2</v>
      </c>
      <c r="BQ91" s="254">
        <v>9.670699528786475E-2</v>
      </c>
      <c r="BR91" s="254">
        <v>9.670699528786475E-2</v>
      </c>
      <c r="BS91" s="254">
        <v>9.5388151429742996E-2</v>
      </c>
      <c r="BT91" s="254">
        <v>9.670699528786475E-2</v>
      </c>
      <c r="BU91" s="254">
        <v>9.5349146451324085E-2</v>
      </c>
      <c r="BV91" s="254">
        <v>9.5349146451324085E-2</v>
      </c>
      <c r="BW91" s="254">
        <v>9.5349146451324085E-2</v>
      </c>
      <c r="BX91" s="254">
        <v>9.5349146451324085E-2</v>
      </c>
      <c r="BY91" s="254">
        <v>0.10290676301300405</v>
      </c>
      <c r="BZ91" s="254">
        <v>0.1008637118466631</v>
      </c>
      <c r="CA91" s="254">
        <v>0.10020994946352779</v>
      </c>
      <c r="CB91" s="254">
        <v>0.116690222945669</v>
      </c>
      <c r="CC91" s="254">
        <v>0.10474885048843019</v>
      </c>
      <c r="CD91" s="254">
        <v>9.7967133853653188E-2</v>
      </c>
      <c r="CE91" s="254">
        <v>0.10474885048843019</v>
      </c>
      <c r="CF91" s="254">
        <v>0.10474885048843019</v>
      </c>
      <c r="CG91" s="254">
        <v>9.3767353629594874E-2</v>
      </c>
      <c r="CH91" s="254">
        <v>0.10268777286436448</v>
      </c>
      <c r="CI91" s="254">
        <v>0.1015894224467293</v>
      </c>
      <c r="CJ91" s="254">
        <v>0.10816237433078446</v>
      </c>
      <c r="CK91" s="254">
        <v>0.10769314141782349</v>
      </c>
      <c r="CL91" s="254">
        <v>0.10051913438219717</v>
      </c>
      <c r="CM91" s="254">
        <v>9.9471310866132479E-2</v>
      </c>
      <c r="CN91" s="254">
        <v>0.11095095342176275</v>
      </c>
      <c r="CO91" s="254">
        <v>0.1052798671806352</v>
      </c>
      <c r="CP91" s="254">
        <v>0.10325940037821391</v>
      </c>
      <c r="CQ91" s="254">
        <v>9.8663286226365221E-2</v>
      </c>
      <c r="CR91" s="254">
        <v>9.7342841469117536E-2</v>
      </c>
      <c r="CS91" s="254">
        <v>9.2007532052538643E-2</v>
      </c>
      <c r="CT91" s="254">
        <v>0.10045406410659696</v>
      </c>
      <c r="CU91" s="254">
        <v>9.9260973948028131E-2</v>
      </c>
      <c r="CV91" s="254">
        <v>9.642794995529913E-2</v>
      </c>
      <c r="CW91" s="254">
        <v>0.10091456388334863</v>
      </c>
      <c r="CX91" s="254">
        <v>0.10518662027744807</v>
      </c>
      <c r="CY91" s="254">
        <v>0.10153759204010582</v>
      </c>
      <c r="CZ91" s="254">
        <v>0.10153759204010582</v>
      </c>
      <c r="DA91" s="254">
        <v>0.10153759204010582</v>
      </c>
      <c r="DB91" s="254">
        <v>0.10279014008555931</v>
      </c>
      <c r="DC91" s="254">
        <v>0.1045296339550088</v>
      </c>
      <c r="DD91" s="254">
        <v>9.1798102338692233E-2</v>
      </c>
      <c r="DE91" s="254">
        <v>0.10439843209117861</v>
      </c>
      <c r="DF91" s="254">
        <v>9.4202160234073906E-2</v>
      </c>
      <c r="DG91" s="254">
        <v>9.3167887147013628E-2</v>
      </c>
      <c r="DH91" s="254">
        <v>0.10479036684792975</v>
      </c>
      <c r="DI91" s="254">
        <v>9.4202160234073906E-2</v>
      </c>
      <c r="DJ91" s="254">
        <v>9.4616638712371026E-2</v>
      </c>
      <c r="DK91" s="254">
        <v>9.7338196900368379E-2</v>
      </c>
      <c r="DL91" s="254">
        <v>0.10395103838201214</v>
      </c>
      <c r="DM91" s="254">
        <v>0.10915173386434307</v>
      </c>
      <c r="DN91" s="254">
        <v>9.8465658389710109E-2</v>
      </c>
      <c r="DO91" s="254">
        <v>0.10275174332764014</v>
      </c>
      <c r="DP91" s="254">
        <v>9.9404150469221353E-2</v>
      </c>
      <c r="DQ91" s="254">
        <v>8.4161862333268722E-2</v>
      </c>
      <c r="DR91" s="254">
        <v>9.1937931357463309E-2</v>
      </c>
      <c r="DS91" s="254">
        <v>0.10018685896466017</v>
      </c>
      <c r="DT91" s="254">
        <v>9.7567638807232182E-2</v>
      </c>
      <c r="DU91" s="254">
        <v>8.9616514322666818E-2</v>
      </c>
      <c r="DV91" s="254">
        <v>9.9210114241226721E-2</v>
      </c>
      <c r="DW91" s="254">
        <v>9.9210114241226721E-2</v>
      </c>
      <c r="DX91" s="254">
        <v>0.1008724334752864</v>
      </c>
      <c r="DY91" s="254">
        <v>0.10953257410214001</v>
      </c>
      <c r="DZ91" s="254">
        <v>9.8612840511573374E-2</v>
      </c>
      <c r="EA91" s="254">
        <v>9.9511816606242087E-2</v>
      </c>
      <c r="EB91" s="254">
        <v>0.10153327203603157</v>
      </c>
      <c r="EC91" s="254">
        <v>0.10445666612643634</v>
      </c>
      <c r="ED91" s="254">
        <v>0.10213025963132472</v>
      </c>
      <c r="EE91" s="254">
        <v>9.4831083111006187E-2</v>
      </c>
      <c r="EF91" s="254">
        <v>9.4252518194237522E-2</v>
      </c>
      <c r="EG91" s="254">
        <v>0.10092712878974708</v>
      </c>
      <c r="EH91" s="254">
        <v>0.10145270417789343</v>
      </c>
      <c r="EI91" s="254">
        <v>0.10092712878974708</v>
      </c>
      <c r="EJ91" s="254">
        <v>0.10092712878974708</v>
      </c>
      <c r="EK91" s="254">
        <v>0.10092712878974708</v>
      </c>
      <c r="EL91" s="254">
        <v>0.10092712878974708</v>
      </c>
      <c r="EM91" s="254">
        <v>0.10092712878974708</v>
      </c>
      <c r="EN91" s="254">
        <v>0.10092712878974708</v>
      </c>
      <c r="EO91" s="254">
        <v>9.3395442187550026E-2</v>
      </c>
      <c r="EP91" s="254">
        <v>9.3395442187550026E-2</v>
      </c>
      <c r="EQ91" s="254">
        <v>9.3395442187550026E-2</v>
      </c>
      <c r="ER91" s="254">
        <v>9.3395442187550026E-2</v>
      </c>
      <c r="ES91" s="254">
        <v>9.3395442187550026E-2</v>
      </c>
      <c r="ET91" s="254">
        <v>9.3395442187550026E-2</v>
      </c>
      <c r="EU91" s="254">
        <v>9.0804819678204307E-2</v>
      </c>
      <c r="EV91" s="254">
        <v>9.3395442187550026E-2</v>
      </c>
      <c r="EW91" s="254">
        <v>9.8455176756311324E-2</v>
      </c>
      <c r="EX91" s="254">
        <v>9.3395442187550026E-2</v>
      </c>
      <c r="EY91" s="254">
        <v>9.403959756662239E-2</v>
      </c>
      <c r="EZ91" s="254">
        <v>0.10092712878974708</v>
      </c>
      <c r="FA91" s="254">
        <v>9.6576250712751888E-2</v>
      </c>
      <c r="FB91" s="254">
        <v>9.3395442187550026E-2</v>
      </c>
      <c r="FC91" s="254">
        <v>0.10092712878974708</v>
      </c>
      <c r="FD91" s="254">
        <v>9.3395442187550026E-2</v>
      </c>
      <c r="FE91" s="254">
        <v>0.10092712878974708</v>
      </c>
      <c r="FF91" s="254">
        <v>0.10092712878974708</v>
      </c>
      <c r="FG91" s="254">
        <v>9.3395442187550026E-2</v>
      </c>
      <c r="FH91" s="254">
        <v>9.3395442187550026E-2</v>
      </c>
      <c r="FI91" s="254">
        <v>8.9661812244239636E-2</v>
      </c>
      <c r="FJ91" s="254">
        <v>0.10256403024238714</v>
      </c>
      <c r="FK91" s="254">
        <v>9.3395442187550026E-2</v>
      </c>
      <c r="FL91" s="254">
        <v>9.3395442187550026E-2</v>
      </c>
      <c r="FM91" s="254">
        <v>8.962732646898619E-2</v>
      </c>
      <c r="FN91" s="254">
        <v>0.10092712878974708</v>
      </c>
      <c r="FO91" s="254">
        <v>9.4945679302957275E-2</v>
      </c>
      <c r="FP91" s="254">
        <v>9.1988524386828807E-2</v>
      </c>
      <c r="FQ91" s="254">
        <v>9.1988524386828807E-2</v>
      </c>
      <c r="FR91" s="254">
        <v>9.1988524386828807E-2</v>
      </c>
      <c r="FS91" s="254">
        <v>8.7373856823871998E-2</v>
      </c>
      <c r="FT91" s="254">
        <v>9.1988524386828807E-2</v>
      </c>
      <c r="FU91" s="254">
        <v>9.1988524386828807E-2</v>
      </c>
      <c r="FV91" s="254">
        <v>9.1988524386828807E-2</v>
      </c>
      <c r="FW91" s="254">
        <v>8.7373856823871998E-2</v>
      </c>
      <c r="FX91" s="254">
        <v>9.1988524386828807E-2</v>
      </c>
      <c r="FY91" s="254">
        <v>9.1348198357049659E-2</v>
      </c>
      <c r="FZ91" s="254">
        <v>8.8418943748093559E-2</v>
      </c>
      <c r="GA91" s="254">
        <v>8.2101320453737747E-2</v>
      </c>
      <c r="GB91" s="254">
        <v>0.10515498707723592</v>
      </c>
      <c r="GC91" s="254">
        <v>9.9639532080450177E-2</v>
      </c>
      <c r="GD91" s="254">
        <v>9.9639532080450177E-2</v>
      </c>
      <c r="GE91" s="254">
        <v>0.10311009825303996</v>
      </c>
      <c r="GF91" s="254">
        <v>0.10489791110061408</v>
      </c>
      <c r="GG91" s="254">
        <v>0.10273173916479017</v>
      </c>
      <c r="GH91" s="254">
        <v>0.10273173916479017</v>
      </c>
      <c r="GI91" s="254">
        <v>9.8076383834455161E-2</v>
      </c>
      <c r="GJ91" s="254">
        <v>9.8076383834455161E-2</v>
      </c>
      <c r="GK91" s="254">
        <v>9.8076383834455161E-2</v>
      </c>
      <c r="GL91" s="254">
        <v>9.3280410468704167E-2</v>
      </c>
      <c r="GM91" s="254">
        <v>9.8076383834455161E-2</v>
      </c>
      <c r="GN91" s="254">
        <v>9.8076383834455161E-2</v>
      </c>
      <c r="GO91" s="254">
        <v>9.8076383834455161E-2</v>
      </c>
      <c r="GP91" s="254">
        <v>9.8076383834455161E-2</v>
      </c>
      <c r="GQ91" s="254">
        <v>9.8076383834455161E-2</v>
      </c>
      <c r="GR91" s="254">
        <v>9.8076383834455161E-2</v>
      </c>
      <c r="GS91" s="254">
        <v>9.8076383834455161E-2</v>
      </c>
      <c r="GT91" s="254">
        <v>0.10273173916479017</v>
      </c>
      <c r="GU91" s="254">
        <v>9.8076383834455161E-2</v>
      </c>
      <c r="GV91" s="254">
        <v>9.8076383834455161E-2</v>
      </c>
      <c r="GW91" s="254">
        <v>9.8076383834455161E-2</v>
      </c>
      <c r="GX91" s="254">
        <v>9.8076383834455161E-2</v>
      </c>
      <c r="GY91" s="254">
        <v>0.10273173916479017</v>
      </c>
      <c r="GZ91" s="254">
        <v>9.8076383834455161E-2</v>
      </c>
      <c r="HA91" s="254">
        <v>0.10273173916479017</v>
      </c>
      <c r="HB91" s="254">
        <v>0.10273173916479017</v>
      </c>
      <c r="HC91" s="254">
        <v>9.5388151429742996E-2</v>
      </c>
      <c r="HD91" s="254">
        <v>0.10059923332520704</v>
      </c>
      <c r="HE91" s="254">
        <v>0.10059923332520704</v>
      </c>
      <c r="HF91" s="254">
        <v>0.10732499499477166</v>
      </c>
      <c r="HG91" s="254">
        <v>0.10290676301300405</v>
      </c>
      <c r="HH91" s="254">
        <v>0.10462582429185918</v>
      </c>
      <c r="HI91" s="254">
        <v>0.10026239397296322</v>
      </c>
      <c r="HJ91" s="254">
        <v>0.10314243579218663</v>
      </c>
      <c r="HK91" s="254">
        <v>0.11021818660968341</v>
      </c>
      <c r="HL91" s="254">
        <v>9.6958796330681496E-2</v>
      </c>
      <c r="HM91" s="254">
        <v>0.10048537866088325</v>
      </c>
      <c r="HN91" s="254">
        <v>0.10581866783295402</v>
      </c>
      <c r="HO91" s="254">
        <v>0.10921705424637351</v>
      </c>
      <c r="HP91" s="254">
        <v>0.1038675791153183</v>
      </c>
      <c r="HQ91" s="254">
        <v>0.10129801229849877</v>
      </c>
      <c r="HR91" s="254">
        <v>8.6903969484987575E-2</v>
      </c>
      <c r="HS91" s="254">
        <v>9.3654482266854133E-2</v>
      </c>
      <c r="HT91" s="254">
        <v>0.11396351048799414</v>
      </c>
      <c r="HU91" s="254">
        <v>0.113029570769136</v>
      </c>
      <c r="HV91" s="254">
        <v>9.813604095617956E-2</v>
      </c>
      <c r="HW91" s="254">
        <v>0.10787076589216094</v>
      </c>
      <c r="HX91" s="254">
        <v>0.10641451014064573</v>
      </c>
      <c r="HY91" s="254">
        <v>9.5905557000196096E-2</v>
      </c>
      <c r="HZ91" s="254">
        <v>0.10330765637831041</v>
      </c>
      <c r="IA91" s="254">
        <v>0.10474885048843019</v>
      </c>
      <c r="IB91" s="254">
        <v>9.5905557000196096E-2</v>
      </c>
      <c r="IC91" s="254">
        <v>9.4827811406760887E-2</v>
      </c>
      <c r="ID91" s="254">
        <v>9.0216671356553535E-2</v>
      </c>
      <c r="IE91" s="254">
        <v>0.10149660121262327</v>
      </c>
      <c r="IF91" s="254">
        <v>0.10816237433078446</v>
      </c>
      <c r="IG91" s="254">
        <v>0.10816237433078446</v>
      </c>
      <c r="IH91" s="254">
        <v>0.10816237433078446</v>
      </c>
      <c r="II91" s="254">
        <v>0.10051913438219717</v>
      </c>
      <c r="IJ91" s="254">
        <v>0.10051913438219717</v>
      </c>
      <c r="IK91" s="254">
        <v>0.10489512570137927</v>
      </c>
      <c r="IL91" s="254">
        <v>0.10329601518972531</v>
      </c>
      <c r="IM91" s="254">
        <v>0.11236616462379234</v>
      </c>
      <c r="IN91" s="254">
        <v>0.10631147648516648</v>
      </c>
      <c r="IO91" s="254">
        <v>0.10889813525873593</v>
      </c>
      <c r="IP91" s="254">
        <v>0.10344621459024017</v>
      </c>
      <c r="IQ91" s="254">
        <v>9.706568344735178E-2</v>
      </c>
      <c r="IR91" s="254">
        <v>9.1036472201500018E-2</v>
      </c>
      <c r="IS91" s="254">
        <v>9.1798102338692233E-2</v>
      </c>
      <c r="IT91" s="254">
        <v>0.10311578229746954</v>
      </c>
      <c r="IU91" s="254">
        <v>9.3395442187550026E-2</v>
      </c>
      <c r="IV91" s="254">
        <v>0.10052436002194964</v>
      </c>
      <c r="IW91" s="254">
        <v>9.7933656852823514E-2</v>
      </c>
      <c r="IX91" s="254">
        <v>0.11240164132613617</v>
      </c>
      <c r="IY91" s="254">
        <v>9.2029206474594005E-2</v>
      </c>
      <c r="IZ91" s="254">
        <v>9.3395442187550026E-2</v>
      </c>
      <c r="JA91" s="254">
        <v>8.9661812244239636E-2</v>
      </c>
      <c r="JB91" s="254">
        <v>0.10012656193376879</v>
      </c>
      <c r="JC91" s="254">
        <v>9.7838584997878009E-2</v>
      </c>
      <c r="JD91" s="254">
        <v>9.5905557000196096E-2</v>
      </c>
      <c r="JE91" s="254">
        <v>0.1052798671806352</v>
      </c>
      <c r="JF91" s="254">
        <v>0.1165132099048336</v>
      </c>
      <c r="JG91" s="254">
        <v>9.6738698869855089E-2</v>
      </c>
      <c r="JH91" s="254">
        <v>9.6590225800217588E-2</v>
      </c>
      <c r="JI91" s="254">
        <v>9.4616638712371026E-2</v>
      </c>
      <c r="JJ91" s="254">
        <v>9.6156677500234489E-2</v>
      </c>
      <c r="JK91" s="254">
        <v>8.9616514322666818E-2</v>
      </c>
      <c r="JL91" s="254">
        <v>8.9514589531342947E-2</v>
      </c>
      <c r="JM91" s="254">
        <v>9.0804819678204307E-2</v>
      </c>
      <c r="JN91" s="254">
        <v>9.3803223236876621E-2</v>
      </c>
      <c r="JO91" s="254">
        <v>9.3395442187550026E-2</v>
      </c>
      <c r="JP91" s="254">
        <v>9.3395442187550026E-2</v>
      </c>
      <c r="JQ91" s="254">
        <v>9.3395442187550026E-2</v>
      </c>
      <c r="JR91" s="254">
        <v>8.9661812244239636E-2</v>
      </c>
      <c r="JS91" s="254">
        <v>9.8076383834455161E-2</v>
      </c>
      <c r="JT91" s="254">
        <v>0.10438700797430478</v>
      </c>
      <c r="JU91" s="254">
        <v>0.1073277821937737</v>
      </c>
      <c r="JV91" s="254">
        <v>9.9148803415137543E-2</v>
      </c>
      <c r="JW91" s="254">
        <v>0.10669278027625428</v>
      </c>
      <c r="JX91" s="254">
        <v>9.7933656852823514E-2</v>
      </c>
      <c r="JY91" s="254">
        <v>0.10306645350126931</v>
      </c>
      <c r="JZ91" s="254">
        <v>9.813604095617956E-2</v>
      </c>
      <c r="KA91" s="254">
        <v>9.813604095617956E-2</v>
      </c>
      <c r="KB91" s="254">
        <v>0.10641451014064573</v>
      </c>
      <c r="KC91" s="254">
        <v>0.10020273961627457</v>
      </c>
      <c r="KD91" s="254">
        <v>9.370217196863595E-2</v>
      </c>
      <c r="KE91" s="254">
        <v>0.10268777286436448</v>
      </c>
      <c r="KF91" s="254">
        <v>0.10664615200259187</v>
      </c>
      <c r="KG91" s="254">
        <v>0.10664615200259187</v>
      </c>
    </row>
    <row r="92" spans="3:293" x14ac:dyDescent="0.35">
      <c r="C92" s="30" t="s">
        <v>363</v>
      </c>
      <c r="Q92" s="255">
        <v>0.127</v>
      </c>
      <c r="R92" s="251">
        <f t="shared" si="22"/>
        <v>9.7994021411065557E-2</v>
      </c>
      <c r="S92" s="198"/>
      <c r="T92" s="251">
        <v>9.9810152400237648E-2</v>
      </c>
      <c r="V92" s="251">
        <f t="shared" si="23"/>
        <v>-1.8161309891720906E-3</v>
      </c>
      <c r="Z92" s="253">
        <v>0.127</v>
      </c>
      <c r="AA92" s="254">
        <v>9.4547817736406303E-2</v>
      </c>
      <c r="AB92" s="254">
        <v>9.6482735734208624E-2</v>
      </c>
      <c r="AC92" s="254">
        <v>0.10445992894233536</v>
      </c>
      <c r="AD92" s="254">
        <v>9.4768403946485114E-2</v>
      </c>
      <c r="AE92" s="254">
        <v>9.9801438778924556E-2</v>
      </c>
      <c r="AF92" s="254">
        <v>9.9397097117551958E-2</v>
      </c>
      <c r="AG92" s="254">
        <v>9.7618539321808306E-2</v>
      </c>
      <c r="AH92" s="254">
        <v>9.2031112465496667E-2</v>
      </c>
      <c r="AI92" s="254">
        <v>8.279183274628199E-2</v>
      </c>
      <c r="AJ92" s="254">
        <v>9.7881253601563412E-2</v>
      </c>
      <c r="AK92" s="254">
        <v>0.10005519682982755</v>
      </c>
      <c r="AL92" s="254">
        <v>0.10005519682982755</v>
      </c>
      <c r="AM92" s="254">
        <v>9.2482820734800963E-2</v>
      </c>
      <c r="AN92" s="254">
        <v>8.6544247383032014E-2</v>
      </c>
      <c r="AO92" s="254">
        <v>0.10421347833410022</v>
      </c>
      <c r="AP92" s="254">
        <v>9.3943254511559493E-2</v>
      </c>
      <c r="AQ92" s="254">
        <v>9.0509473173118193E-2</v>
      </c>
      <c r="AR92" s="254">
        <v>9.0509473173118193E-2</v>
      </c>
      <c r="AS92" s="254">
        <v>9.3943254511559493E-2</v>
      </c>
      <c r="AT92" s="254">
        <v>9.1250260137975436E-2</v>
      </c>
      <c r="AU92" s="254">
        <v>9.0548434016859192E-2</v>
      </c>
      <c r="AV92" s="254">
        <v>9.3943254511559493E-2</v>
      </c>
      <c r="AW92" s="254">
        <v>9.3943254511559493E-2</v>
      </c>
      <c r="AX92" s="254">
        <v>0.10176352665579635</v>
      </c>
      <c r="AY92" s="254">
        <v>9.3943254511559493E-2</v>
      </c>
      <c r="AZ92" s="254">
        <v>0.10274490671521552</v>
      </c>
      <c r="BA92" s="254">
        <v>9.1250260137975436E-2</v>
      </c>
      <c r="BB92" s="254">
        <v>8.8236280087296892E-2</v>
      </c>
      <c r="BC92" s="254">
        <v>9.2534886384447512E-2</v>
      </c>
      <c r="BD92" s="254">
        <v>9.1974643580179594E-2</v>
      </c>
      <c r="BE92" s="254">
        <v>8.5982563544259705E-2</v>
      </c>
      <c r="BF92" s="254">
        <v>9.7464353697582107E-2</v>
      </c>
      <c r="BG92" s="254">
        <v>0.10598419675987136</v>
      </c>
      <c r="BH92" s="254">
        <v>0.10000788341868594</v>
      </c>
      <c r="BI92" s="254">
        <v>9.8609865299038812E-2</v>
      </c>
      <c r="BJ92" s="254">
        <v>9.8609865299038812E-2</v>
      </c>
      <c r="BK92" s="254">
        <v>9.692507722007071E-2</v>
      </c>
      <c r="BL92" s="254">
        <v>9.8609865299038812E-2</v>
      </c>
      <c r="BM92" s="254">
        <v>9.3500661556955356E-2</v>
      </c>
      <c r="BN92" s="254">
        <v>9.692507722007071E-2</v>
      </c>
      <c r="BO92" s="254">
        <v>0.10355975510921289</v>
      </c>
      <c r="BP92" s="254">
        <v>9.8609865299038812E-2</v>
      </c>
      <c r="BQ92" s="254">
        <v>9.7238693169744428E-2</v>
      </c>
      <c r="BR92" s="254">
        <v>9.7238693169744428E-2</v>
      </c>
      <c r="BS92" s="254">
        <v>9.5817225672443218E-2</v>
      </c>
      <c r="BT92" s="254">
        <v>9.7238693169744428E-2</v>
      </c>
      <c r="BU92" s="254">
        <v>9.5879062053384922E-2</v>
      </c>
      <c r="BV92" s="254">
        <v>9.5879062053384922E-2</v>
      </c>
      <c r="BW92" s="254">
        <v>9.5879062053384922E-2</v>
      </c>
      <c r="BX92" s="254">
        <v>9.5879062053384922E-2</v>
      </c>
      <c r="BY92" s="254">
        <v>0.10342415083495315</v>
      </c>
      <c r="BZ92" s="254">
        <v>0.10137771693378905</v>
      </c>
      <c r="CA92" s="254">
        <v>0.10062125208982176</v>
      </c>
      <c r="CB92" s="254">
        <v>0.11765532494634523</v>
      </c>
      <c r="CC92" s="254">
        <v>0.10559033663724282</v>
      </c>
      <c r="CD92" s="254">
        <v>9.8900657701534556E-2</v>
      </c>
      <c r="CE92" s="254">
        <v>0.10559033663724282</v>
      </c>
      <c r="CF92" s="254">
        <v>0.10559033663724282</v>
      </c>
      <c r="CG92" s="254">
        <v>9.4320680389154976E-2</v>
      </c>
      <c r="CH92" s="254">
        <v>0.10323108425365524</v>
      </c>
      <c r="CI92" s="254">
        <v>0.10213104488276636</v>
      </c>
      <c r="CJ92" s="254">
        <v>0.10899435937189783</v>
      </c>
      <c r="CK92" s="254">
        <v>0.10842954184465325</v>
      </c>
      <c r="CL92" s="254">
        <v>0.10105935405077959</v>
      </c>
      <c r="CM92" s="254">
        <v>0.10001036112630945</v>
      </c>
      <c r="CN92" s="254">
        <v>0.11182217920606052</v>
      </c>
      <c r="CO92" s="254">
        <v>0.10580531868620136</v>
      </c>
      <c r="CP92" s="254">
        <v>0.10378220478644784</v>
      </c>
      <c r="CQ92" s="254">
        <v>9.919857731969639E-2</v>
      </c>
      <c r="CR92" s="254">
        <v>9.8187553624921708E-2</v>
      </c>
      <c r="CS92" s="254">
        <v>9.2897927942789948E-2</v>
      </c>
      <c r="CT92" s="254">
        <v>0.10129906665952171</v>
      </c>
      <c r="CU92" s="254">
        <v>0.10001676848053842</v>
      </c>
      <c r="CV92" s="254">
        <v>9.7339265498728622E-2</v>
      </c>
      <c r="CW92" s="254">
        <v>0.10173810267725214</v>
      </c>
      <c r="CX92" s="254">
        <v>0.10606883072345696</v>
      </c>
      <c r="CY92" s="254">
        <v>0.10237453029018151</v>
      </c>
      <c r="CZ92" s="254">
        <v>0.10237453029018151</v>
      </c>
      <c r="DA92" s="254">
        <v>0.10237453029018151</v>
      </c>
      <c r="DB92" s="254">
        <v>0.10362854336021066</v>
      </c>
      <c r="DC92" s="254">
        <v>0.10536688285325146</v>
      </c>
      <c r="DD92" s="254">
        <v>9.2569599417904769E-2</v>
      </c>
      <c r="DE92" s="254">
        <v>0.10523546901862546</v>
      </c>
      <c r="DF92" s="254">
        <v>9.4752152246828647E-2</v>
      </c>
      <c r="DG92" s="254">
        <v>9.371718440731347E-2</v>
      </c>
      <c r="DH92" s="254">
        <v>0.10567474723800929</v>
      </c>
      <c r="DI92" s="254">
        <v>9.4752152246828647E-2</v>
      </c>
      <c r="DJ92" s="254">
        <v>9.5167862500048273E-2</v>
      </c>
      <c r="DK92" s="254">
        <v>9.7883109609144148E-2</v>
      </c>
      <c r="DL92" s="254">
        <v>0.10477982032380306</v>
      </c>
      <c r="DM92" s="254">
        <v>0.10998186050590397</v>
      </c>
      <c r="DN92" s="254">
        <v>9.9000079151509546E-2</v>
      </c>
      <c r="DO92" s="254">
        <v>0.10357427934633234</v>
      </c>
      <c r="DP92" s="254">
        <v>0.10023992332123277</v>
      </c>
      <c r="DQ92" s="254">
        <v>8.504773746422889E-2</v>
      </c>
      <c r="DR92" s="254">
        <v>9.2152826348428807E-2</v>
      </c>
      <c r="DS92" s="254">
        <v>0.10082507417482334</v>
      </c>
      <c r="DT92" s="254">
        <v>9.8419420859712892E-2</v>
      </c>
      <c r="DU92" s="254">
        <v>9.0509477273096994E-2</v>
      </c>
      <c r="DV92" s="254">
        <v>0.10005519682982755</v>
      </c>
      <c r="DW92" s="254">
        <v>0.10005519682982755</v>
      </c>
      <c r="DX92" s="254">
        <v>0.10176121962088991</v>
      </c>
      <c r="DY92" s="254">
        <v>0.11044510889625103</v>
      </c>
      <c r="DZ92" s="254">
        <v>9.9262836091304374E-2</v>
      </c>
      <c r="EA92" s="254">
        <v>0.10043233872437241</v>
      </c>
      <c r="EB92" s="254">
        <v>0.10232495652575646</v>
      </c>
      <c r="EC92" s="254">
        <v>0.10533683660513371</v>
      </c>
      <c r="ED92" s="254">
        <v>0.10296721292354549</v>
      </c>
      <c r="EE92" s="254">
        <v>9.5380634028754407E-2</v>
      </c>
      <c r="EF92" s="254">
        <v>9.4801327554527637E-2</v>
      </c>
      <c r="EG92" s="254">
        <v>0.10176352665579635</v>
      </c>
      <c r="EH92" s="254">
        <v>0.10187352522355808</v>
      </c>
      <c r="EI92" s="254">
        <v>0.10176352665579635</v>
      </c>
      <c r="EJ92" s="254">
        <v>0.10176352665579635</v>
      </c>
      <c r="EK92" s="254">
        <v>0.10176352665579635</v>
      </c>
      <c r="EL92" s="254">
        <v>0.10176352665579635</v>
      </c>
      <c r="EM92" s="254">
        <v>0.10176352665579635</v>
      </c>
      <c r="EN92" s="254">
        <v>0.10176352665579635</v>
      </c>
      <c r="EO92" s="254">
        <v>9.3943254511559493E-2</v>
      </c>
      <c r="EP92" s="254">
        <v>9.3943254511559493E-2</v>
      </c>
      <c r="EQ92" s="254">
        <v>9.3943254511559493E-2</v>
      </c>
      <c r="ER92" s="254">
        <v>9.3943254511559493E-2</v>
      </c>
      <c r="ES92" s="254">
        <v>9.3943254511559493E-2</v>
      </c>
      <c r="ET92" s="254">
        <v>9.3943254511559493E-2</v>
      </c>
      <c r="EU92" s="254">
        <v>9.1250260137975436E-2</v>
      </c>
      <c r="EV92" s="254">
        <v>9.3943254511559493E-2</v>
      </c>
      <c r="EW92" s="254">
        <v>9.9198302875721067E-2</v>
      </c>
      <c r="EX92" s="254">
        <v>9.3943254511559493E-2</v>
      </c>
      <c r="EY92" s="254">
        <v>9.4587418061417461E-2</v>
      </c>
      <c r="EZ92" s="254">
        <v>0.10176352665579635</v>
      </c>
      <c r="FA92" s="254">
        <v>9.7247547669689016E-2</v>
      </c>
      <c r="FB92" s="254">
        <v>9.3943254511559493E-2</v>
      </c>
      <c r="FC92" s="254">
        <v>0.10176352665579635</v>
      </c>
      <c r="FD92" s="254">
        <v>9.3943254511559493E-2</v>
      </c>
      <c r="FE92" s="254">
        <v>0.10176352665579635</v>
      </c>
      <c r="FF92" s="254">
        <v>0.10176352665579635</v>
      </c>
      <c r="FG92" s="254">
        <v>9.3943254511559493E-2</v>
      </c>
      <c r="FH92" s="254">
        <v>9.3943254511559493E-2</v>
      </c>
      <c r="FI92" s="254">
        <v>9.0548434016859192E-2</v>
      </c>
      <c r="FJ92" s="254">
        <v>0.10344519981474321</v>
      </c>
      <c r="FK92" s="254">
        <v>9.3943254511559493E-2</v>
      </c>
      <c r="FL92" s="254">
        <v>9.3943254511559493E-2</v>
      </c>
      <c r="FM92" s="254">
        <v>9.0509473173118193E-2</v>
      </c>
      <c r="FN92" s="254">
        <v>0.10176352665579635</v>
      </c>
      <c r="FO92" s="254">
        <v>9.5592237768956867E-2</v>
      </c>
      <c r="FP92" s="254">
        <v>9.2534886384447512E-2</v>
      </c>
      <c r="FQ92" s="254">
        <v>9.2534886384447512E-2</v>
      </c>
      <c r="FR92" s="254">
        <v>9.2534886384447512E-2</v>
      </c>
      <c r="FS92" s="254">
        <v>8.8263347533212633E-2</v>
      </c>
      <c r="FT92" s="254">
        <v>9.2534886384447512E-2</v>
      </c>
      <c r="FU92" s="254">
        <v>9.2534886384447512E-2</v>
      </c>
      <c r="FV92" s="254">
        <v>9.2534886384447512E-2</v>
      </c>
      <c r="FW92" s="254">
        <v>8.8263347533212633E-2</v>
      </c>
      <c r="FX92" s="254">
        <v>9.2534886384447512E-2</v>
      </c>
      <c r="FY92" s="254">
        <v>9.1894539269831599E-2</v>
      </c>
      <c r="FZ92" s="254">
        <v>8.9306076117723343E-2</v>
      </c>
      <c r="GA92" s="254">
        <v>8.2984713396294429E-2</v>
      </c>
      <c r="GB92" s="254">
        <v>0.10598419675987136</v>
      </c>
      <c r="GC92" s="254">
        <v>0.10017598186052457</v>
      </c>
      <c r="GD92" s="254">
        <v>0.10017598186052457</v>
      </c>
      <c r="GE92" s="254">
        <v>0.10384134913187681</v>
      </c>
      <c r="GF92" s="254">
        <v>0.10572435333365493</v>
      </c>
      <c r="GG92" s="254">
        <v>0.10355975510921289</v>
      </c>
      <c r="GH92" s="254">
        <v>0.10355975510921289</v>
      </c>
      <c r="GI92" s="254">
        <v>9.8609865299038812E-2</v>
      </c>
      <c r="GJ92" s="254">
        <v>9.8609865299038812E-2</v>
      </c>
      <c r="GK92" s="254">
        <v>9.8609865299038812E-2</v>
      </c>
      <c r="GL92" s="254">
        <v>9.3500661556955356E-2</v>
      </c>
      <c r="GM92" s="254">
        <v>9.8609865299038812E-2</v>
      </c>
      <c r="GN92" s="254">
        <v>9.8609865299038812E-2</v>
      </c>
      <c r="GO92" s="254">
        <v>9.8609865299038812E-2</v>
      </c>
      <c r="GP92" s="254">
        <v>9.8609865299038812E-2</v>
      </c>
      <c r="GQ92" s="254">
        <v>9.8609865299038812E-2</v>
      </c>
      <c r="GR92" s="254">
        <v>9.8609865299038812E-2</v>
      </c>
      <c r="GS92" s="254">
        <v>9.8609865299038812E-2</v>
      </c>
      <c r="GT92" s="254">
        <v>0.10355975510921289</v>
      </c>
      <c r="GU92" s="254">
        <v>9.8609865299038812E-2</v>
      </c>
      <c r="GV92" s="254">
        <v>9.8609865299038812E-2</v>
      </c>
      <c r="GW92" s="254">
        <v>9.8609865299038812E-2</v>
      </c>
      <c r="GX92" s="254">
        <v>9.8609865299038812E-2</v>
      </c>
      <c r="GY92" s="254">
        <v>0.10355975510921289</v>
      </c>
      <c r="GZ92" s="254">
        <v>9.8609865299038812E-2</v>
      </c>
      <c r="HA92" s="254">
        <v>0.10355975510921289</v>
      </c>
      <c r="HB92" s="254">
        <v>0.10355975510921289</v>
      </c>
      <c r="HC92" s="254">
        <v>9.5817225672443218E-2</v>
      </c>
      <c r="HD92" s="254">
        <v>0.10142851080691506</v>
      </c>
      <c r="HE92" s="254">
        <v>0.10142851080691506</v>
      </c>
      <c r="HF92" s="254">
        <v>0.10799630595259502</v>
      </c>
      <c r="HG92" s="254">
        <v>0.10342415083495315</v>
      </c>
      <c r="HH92" s="254">
        <v>0.10544402342444692</v>
      </c>
      <c r="HI92" s="254">
        <v>0.10077619011571648</v>
      </c>
      <c r="HJ92" s="254">
        <v>0.10416200584719459</v>
      </c>
      <c r="HK92" s="254">
        <v>0.11109998533372534</v>
      </c>
      <c r="HL92" s="254">
        <v>9.7513095305417741E-2</v>
      </c>
      <c r="HM92" s="254">
        <v>0.10102323118630574</v>
      </c>
      <c r="HN92" s="254">
        <v>0.10664822563427379</v>
      </c>
      <c r="HO92" s="254">
        <v>0.11005228366233943</v>
      </c>
      <c r="HP92" s="254">
        <v>0.10470435937227851</v>
      </c>
      <c r="HQ92" s="254">
        <v>0.10203204250618936</v>
      </c>
      <c r="HR92" s="254">
        <v>8.7793017510785498E-2</v>
      </c>
      <c r="HS92" s="254">
        <v>9.4540858044918075E-2</v>
      </c>
      <c r="HT92" s="254">
        <v>0.11488791779903229</v>
      </c>
      <c r="HU92" s="254">
        <v>0.11390427912407519</v>
      </c>
      <c r="HV92" s="254">
        <v>9.8694577766416547E-2</v>
      </c>
      <c r="HW92" s="254">
        <v>0.1087334168321743</v>
      </c>
      <c r="HX92" s="254">
        <v>0.10725520160950985</v>
      </c>
      <c r="HY92" s="254">
        <v>9.6461015392669713E-2</v>
      </c>
      <c r="HZ92" s="254">
        <v>0.10410355296820462</v>
      </c>
      <c r="IA92" s="254">
        <v>0.10559033663724282</v>
      </c>
      <c r="IB92" s="254">
        <v>9.6461015392669713E-2</v>
      </c>
      <c r="IC92" s="254">
        <v>9.538211716078826E-2</v>
      </c>
      <c r="ID92" s="254">
        <v>9.1106272217327033E-2</v>
      </c>
      <c r="IE92" s="254">
        <v>0.10234053941907262</v>
      </c>
      <c r="IF92" s="254">
        <v>0.10899435937189783</v>
      </c>
      <c r="IG92" s="254">
        <v>0.10899435937189783</v>
      </c>
      <c r="IH92" s="254">
        <v>0.10899435937189783</v>
      </c>
      <c r="II92" s="254">
        <v>0.10105935405077959</v>
      </c>
      <c r="IJ92" s="254">
        <v>0.10105935405077959</v>
      </c>
      <c r="IK92" s="254">
        <v>0.10572886310041185</v>
      </c>
      <c r="IL92" s="254">
        <v>0.10413158636136011</v>
      </c>
      <c r="IM92" s="254">
        <v>0.1132368789160072</v>
      </c>
      <c r="IN92" s="254">
        <v>0.10711651163122893</v>
      </c>
      <c r="IO92" s="254">
        <v>0.10970605353366158</v>
      </c>
      <c r="IP92" s="254">
        <v>0.10424851793777079</v>
      </c>
      <c r="IQ92" s="254">
        <v>9.7973120961861504E-2</v>
      </c>
      <c r="IR92" s="254">
        <v>9.1903390673439223E-2</v>
      </c>
      <c r="IS92" s="254">
        <v>9.2569599417904769E-2</v>
      </c>
      <c r="IT92" s="254">
        <v>0.10395102959953473</v>
      </c>
      <c r="IU92" s="254">
        <v>9.3943254511559493E-2</v>
      </c>
      <c r="IV92" s="254">
        <v>0.10154864678529196</v>
      </c>
      <c r="IW92" s="254">
        <v>9.8856659242378964E-2</v>
      </c>
      <c r="IX92" s="254">
        <v>0.11341492889068472</v>
      </c>
      <c r="IY92" s="254">
        <v>9.2917998601276031E-2</v>
      </c>
      <c r="IZ92" s="254">
        <v>9.3943254511559493E-2</v>
      </c>
      <c r="JA92" s="254">
        <v>9.0548434016859192E-2</v>
      </c>
      <c r="JB92" s="254">
        <v>0.10107170022645984</v>
      </c>
      <c r="JC92" s="254">
        <v>9.8761247371353944E-2</v>
      </c>
      <c r="JD92" s="254">
        <v>9.6461015392669713E-2</v>
      </c>
      <c r="JE92" s="254">
        <v>0.10580531868620136</v>
      </c>
      <c r="JF92" s="254">
        <v>0.11752133825313149</v>
      </c>
      <c r="JG92" s="254">
        <v>9.7643601756491893E-2</v>
      </c>
      <c r="JH92" s="254">
        <v>9.7512095477559013E-2</v>
      </c>
      <c r="JI92" s="254">
        <v>9.5167862500048273E-2</v>
      </c>
      <c r="JJ92" s="254">
        <v>9.7066314480577898E-2</v>
      </c>
      <c r="JK92" s="254">
        <v>9.0509477273096994E-2</v>
      </c>
      <c r="JL92" s="254">
        <v>9.0413725305210635E-2</v>
      </c>
      <c r="JM92" s="254">
        <v>9.1250260137975436E-2</v>
      </c>
      <c r="JN92" s="254">
        <v>9.4719216708750054E-2</v>
      </c>
      <c r="JO92" s="254">
        <v>9.3943254511559493E-2</v>
      </c>
      <c r="JP92" s="254">
        <v>9.3943254511559493E-2</v>
      </c>
      <c r="JQ92" s="254">
        <v>9.3943254511559493E-2</v>
      </c>
      <c r="JR92" s="254">
        <v>9.0548434016859192E-2</v>
      </c>
      <c r="JS92" s="254">
        <v>9.8609865299038812E-2</v>
      </c>
      <c r="JT92" s="254">
        <v>0.10528753765923771</v>
      </c>
      <c r="JU92" s="254">
        <v>0.10822297319550134</v>
      </c>
      <c r="JV92" s="254">
        <v>9.9962563398330539E-2</v>
      </c>
      <c r="JW92" s="254">
        <v>0.10758315965472431</v>
      </c>
      <c r="JX92" s="254">
        <v>9.8856659242378964E-2</v>
      </c>
      <c r="JY92" s="254">
        <v>0.10391505768002474</v>
      </c>
      <c r="JZ92" s="254">
        <v>9.8694577766416547E-2</v>
      </c>
      <c r="KA92" s="254">
        <v>9.8694577766416547E-2</v>
      </c>
      <c r="KB92" s="254">
        <v>0.10725520160950985</v>
      </c>
      <c r="KC92" s="254">
        <v>0.10085782587031367</v>
      </c>
      <c r="KD92" s="254">
        <v>9.4591952683177549E-2</v>
      </c>
      <c r="KE92" s="254">
        <v>0.10323108425365524</v>
      </c>
      <c r="KF92" s="254">
        <v>0.1076382281887891</v>
      </c>
      <c r="KG92" s="254">
        <v>0.1076382281887891</v>
      </c>
    </row>
    <row r="93" spans="3:293" x14ac:dyDescent="0.35">
      <c r="C93" s="30" t="s">
        <v>346</v>
      </c>
      <c r="Q93" s="255">
        <v>0.128</v>
      </c>
      <c r="R93" s="251">
        <f t="shared" si="22"/>
        <v>9.864260745154077E-2</v>
      </c>
      <c r="S93" s="198"/>
      <c r="T93" s="251">
        <v>0.10060346869786539</v>
      </c>
      <c r="V93" s="251">
        <f t="shared" si="23"/>
        <v>-1.9608612463246217E-3</v>
      </c>
      <c r="Z93" s="253">
        <v>0.128</v>
      </c>
      <c r="AA93" s="254">
        <v>9.5099354982028261E-2</v>
      </c>
      <c r="AB93" s="254">
        <v>9.7394397126986609E-2</v>
      </c>
      <c r="AC93" s="254">
        <v>0.10529119240930185</v>
      </c>
      <c r="AD93" s="254">
        <v>9.5044506004688722E-2</v>
      </c>
      <c r="AE93" s="254">
        <v>0.10033892688255341</v>
      </c>
      <c r="AF93" s="254">
        <v>9.993335801771841E-2</v>
      </c>
      <c r="AG93" s="254">
        <v>9.8152841937370505E-2</v>
      </c>
      <c r="AH93" s="254">
        <v>9.2915451118859238E-2</v>
      </c>
      <c r="AI93" s="254">
        <v>8.3681041552094326E-2</v>
      </c>
      <c r="AJ93" s="254">
        <v>9.8907878565105856E-2</v>
      </c>
      <c r="AK93" s="254">
        <v>0.10090030523845339</v>
      </c>
      <c r="AL93" s="254">
        <v>0.10090030523845339</v>
      </c>
      <c r="AM93" s="254">
        <v>9.3358019438513962E-2</v>
      </c>
      <c r="AN93" s="254">
        <v>8.7106114936158052E-2</v>
      </c>
      <c r="AO93" s="254">
        <v>0.10505230618797823</v>
      </c>
      <c r="AP93" s="254">
        <v>9.4492542802055768E-2</v>
      </c>
      <c r="AQ93" s="254">
        <v>9.1391935143194214E-2</v>
      </c>
      <c r="AR93" s="254">
        <v>9.1391935143194214E-2</v>
      </c>
      <c r="AS93" s="254">
        <v>9.4492542802055768E-2</v>
      </c>
      <c r="AT93" s="254">
        <v>9.1697181068162381E-2</v>
      </c>
      <c r="AU93" s="254">
        <v>9.1435427399892744E-2</v>
      </c>
      <c r="AV93" s="254">
        <v>9.4492542802055768E-2</v>
      </c>
      <c r="AW93" s="254">
        <v>9.4492542802055768E-2</v>
      </c>
      <c r="AX93" s="254">
        <v>0.10260072628396655</v>
      </c>
      <c r="AY93" s="254">
        <v>9.4492542802055768E-2</v>
      </c>
      <c r="AZ93" s="254">
        <v>0.1035803977498575</v>
      </c>
      <c r="BA93" s="254">
        <v>9.1697181068162381E-2</v>
      </c>
      <c r="BB93" s="254">
        <v>8.9121729511232539E-2</v>
      </c>
      <c r="BC93" s="254">
        <v>9.3082726109569247E-2</v>
      </c>
      <c r="BD93" s="254">
        <v>9.2521904715502146E-2</v>
      </c>
      <c r="BE93" s="254">
        <v>8.6875300332622363E-2</v>
      </c>
      <c r="BF93" s="254">
        <v>9.8304654818211379E-2</v>
      </c>
      <c r="BG93" s="254">
        <v>0.10681423685416203</v>
      </c>
      <c r="BH93" s="254">
        <v>0.10054373063981292</v>
      </c>
      <c r="BI93" s="254">
        <v>9.9144481557047026E-2</v>
      </c>
      <c r="BJ93" s="254">
        <v>9.9144481557047026E-2</v>
      </c>
      <c r="BK93" s="254">
        <v>9.7357452620637108E-2</v>
      </c>
      <c r="BL93" s="254">
        <v>9.9144481557047026E-2</v>
      </c>
      <c r="BM93" s="254">
        <v>9.3721714426343361E-2</v>
      </c>
      <c r="BN93" s="254">
        <v>9.7357452620637108E-2</v>
      </c>
      <c r="BO93" s="254">
        <v>0.10438839746037232</v>
      </c>
      <c r="BP93" s="254">
        <v>9.9144481557047026E-2</v>
      </c>
      <c r="BQ93" s="254">
        <v>9.7771975866873362E-2</v>
      </c>
      <c r="BR93" s="254">
        <v>9.7771975866873362E-2</v>
      </c>
      <c r="BS93" s="254">
        <v>9.6247862944948803E-2</v>
      </c>
      <c r="BT93" s="254">
        <v>9.7771975866873362E-2</v>
      </c>
      <c r="BU93" s="254">
        <v>9.6410563820284345E-2</v>
      </c>
      <c r="BV93" s="254">
        <v>9.6410563820284345E-2</v>
      </c>
      <c r="BW93" s="254">
        <v>9.6410563820284345E-2</v>
      </c>
      <c r="BX93" s="254">
        <v>9.6410563820284345E-2</v>
      </c>
      <c r="BY93" s="254">
        <v>0.10394310503053283</v>
      </c>
      <c r="BZ93" s="254">
        <v>0.10189328747686432</v>
      </c>
      <c r="CA93" s="254">
        <v>0.10103407390252528</v>
      </c>
      <c r="CB93" s="254">
        <v>0.11862060740309999</v>
      </c>
      <c r="CC93" s="254">
        <v>0.1064326258137831</v>
      </c>
      <c r="CD93" s="254">
        <v>9.9834591756452928E-2</v>
      </c>
      <c r="CE93" s="254">
        <v>0.1064326258137831</v>
      </c>
      <c r="CF93" s="254">
        <v>0.1064326258137831</v>
      </c>
      <c r="CG93" s="254">
        <v>9.4875498583598006E-2</v>
      </c>
      <c r="CH93" s="254">
        <v>0.10377587131152799</v>
      </c>
      <c r="CI93" s="254">
        <v>0.10267414420797438</v>
      </c>
      <c r="CJ93" s="254">
        <v>0.1098271745542081</v>
      </c>
      <c r="CK93" s="254">
        <v>0.10916708328916092</v>
      </c>
      <c r="CL93" s="254">
        <v>0.10160105197077351</v>
      </c>
      <c r="CM93" s="254">
        <v>0.10055089121650318</v>
      </c>
      <c r="CN93" s="254">
        <v>0.11269412415351909</v>
      </c>
      <c r="CO93" s="254">
        <v>0.10633235166937038</v>
      </c>
      <c r="CP93" s="254">
        <v>0.10430659336865977</v>
      </c>
      <c r="CQ93" s="254">
        <v>9.9734898867929411E-2</v>
      </c>
      <c r="CR93" s="254">
        <v>9.9033036699770483E-2</v>
      </c>
      <c r="CS93" s="254">
        <v>9.3788762143669935E-2</v>
      </c>
      <c r="CT93" s="254">
        <v>0.102144781647725</v>
      </c>
      <c r="CU93" s="254">
        <v>0.10077357505953577</v>
      </c>
      <c r="CV93" s="254">
        <v>9.8258185040741797E-2</v>
      </c>
      <c r="CW93" s="254">
        <v>0.10256246872059482</v>
      </c>
      <c r="CX93" s="254">
        <v>0.10695165554663677</v>
      </c>
      <c r="CY93" s="254">
        <v>0.10321227089268481</v>
      </c>
      <c r="CZ93" s="254">
        <v>0.10321227089268481</v>
      </c>
      <c r="DA93" s="254">
        <v>0.10321227089268481</v>
      </c>
      <c r="DB93" s="254">
        <v>0.10446774981382689</v>
      </c>
      <c r="DC93" s="254">
        <v>0.10620493481962168</v>
      </c>
      <c r="DD93" s="254">
        <v>9.3462291611599024E-2</v>
      </c>
      <c r="DE93" s="254">
        <v>0.10607330903777812</v>
      </c>
      <c r="DF93" s="254">
        <v>9.5303623359532574E-2</v>
      </c>
      <c r="DG93" s="254">
        <v>9.4267963392332677E-2</v>
      </c>
      <c r="DH93" s="254">
        <v>0.10655973905578886</v>
      </c>
      <c r="DI93" s="254">
        <v>9.5303623359532574E-2</v>
      </c>
      <c r="DJ93" s="254">
        <v>9.5720567227693731E-2</v>
      </c>
      <c r="DK93" s="254">
        <v>9.8429500900254485E-2</v>
      </c>
      <c r="DL93" s="254">
        <v>0.10560939751199006</v>
      </c>
      <c r="DM93" s="254">
        <v>0.11081281574609192</v>
      </c>
      <c r="DN93" s="254">
        <v>9.9535204438587765E-2</v>
      </c>
      <c r="DO93" s="254">
        <v>0.10439774942483537</v>
      </c>
      <c r="DP93" s="254">
        <v>0.10107649665218554</v>
      </c>
      <c r="DQ93" s="254">
        <v>8.5933898978164613E-2</v>
      </c>
      <c r="DR93" s="254">
        <v>9.2368797640576261E-2</v>
      </c>
      <c r="DS93" s="254">
        <v>0.101464656592964</v>
      </c>
      <c r="DT93" s="254">
        <v>9.927188714256463E-2</v>
      </c>
      <c r="DU93" s="254">
        <v>9.1396995130902159E-2</v>
      </c>
      <c r="DV93" s="254">
        <v>0.10090030523845339</v>
      </c>
      <c r="DW93" s="254">
        <v>0.10090030523845339</v>
      </c>
      <c r="DX93" s="254">
        <v>0.10265000174988081</v>
      </c>
      <c r="DY93" s="254">
        <v>0.11135807550515975</v>
      </c>
      <c r="DZ93" s="254">
        <v>9.9914181751624032E-2</v>
      </c>
      <c r="EA93" s="254">
        <v>0.10135307935237892</v>
      </c>
      <c r="EB93" s="254">
        <v>0.10311761443127754</v>
      </c>
      <c r="EC93" s="254">
        <v>0.10621761940818519</v>
      </c>
      <c r="ED93" s="254">
        <v>0.10380496820337881</v>
      </c>
      <c r="EE93" s="254">
        <v>9.5931659772386269E-2</v>
      </c>
      <c r="EF93" s="254">
        <v>9.5351612105338379E-2</v>
      </c>
      <c r="EG93" s="254">
        <v>0.10260072628396655</v>
      </c>
      <c r="EH93" s="254">
        <v>0.10229584665115921</v>
      </c>
      <c r="EI93" s="254">
        <v>0.10260072628396655</v>
      </c>
      <c r="EJ93" s="254">
        <v>0.10260072628396655</v>
      </c>
      <c r="EK93" s="254">
        <v>0.10260072628396655</v>
      </c>
      <c r="EL93" s="254">
        <v>0.10260072628396655</v>
      </c>
      <c r="EM93" s="254">
        <v>0.10260072628396655</v>
      </c>
      <c r="EN93" s="254">
        <v>0.10260072628396655</v>
      </c>
      <c r="EO93" s="254">
        <v>9.4492542802055768E-2</v>
      </c>
      <c r="EP93" s="254">
        <v>9.4492542802055768E-2</v>
      </c>
      <c r="EQ93" s="254">
        <v>9.4492542802055768E-2</v>
      </c>
      <c r="ER93" s="254">
        <v>9.4492542802055768E-2</v>
      </c>
      <c r="ES93" s="254">
        <v>9.4492542802055768E-2</v>
      </c>
      <c r="ET93" s="254">
        <v>9.4492542802055768E-2</v>
      </c>
      <c r="EU93" s="254">
        <v>9.1697181068162381E-2</v>
      </c>
      <c r="EV93" s="254">
        <v>9.4492542802055768E-2</v>
      </c>
      <c r="EW93" s="254">
        <v>9.9942553648703747E-2</v>
      </c>
      <c r="EX93" s="254">
        <v>9.4492542802055768E-2</v>
      </c>
      <c r="EY93" s="254">
        <v>9.5136711879073133E-2</v>
      </c>
      <c r="EZ93" s="254">
        <v>0.10260072628396655</v>
      </c>
      <c r="FA93" s="254">
        <v>9.7920150087944746E-2</v>
      </c>
      <c r="FB93" s="254">
        <v>9.4492542802055768E-2</v>
      </c>
      <c r="FC93" s="254">
        <v>0.10260072628396655</v>
      </c>
      <c r="FD93" s="254">
        <v>9.4492542802055768E-2</v>
      </c>
      <c r="FE93" s="254">
        <v>0.10260072628396655</v>
      </c>
      <c r="FF93" s="254">
        <v>0.10260072628396655</v>
      </c>
      <c r="FG93" s="254">
        <v>9.4492542802055768E-2</v>
      </c>
      <c r="FH93" s="254">
        <v>9.4492542802055768E-2</v>
      </c>
      <c r="FI93" s="254">
        <v>9.1435427399892744E-2</v>
      </c>
      <c r="FJ93" s="254">
        <v>0.10432697859979623</v>
      </c>
      <c r="FK93" s="254">
        <v>9.4492542802055768E-2</v>
      </c>
      <c r="FL93" s="254">
        <v>9.4492542802055768E-2</v>
      </c>
      <c r="FM93" s="254">
        <v>9.1391935143194214E-2</v>
      </c>
      <c r="FN93" s="254">
        <v>0.10260072628396655</v>
      </c>
      <c r="FO93" s="254">
        <v>9.6240151551084674E-2</v>
      </c>
      <c r="FP93" s="254">
        <v>9.3082726109569247E-2</v>
      </c>
      <c r="FQ93" s="254">
        <v>9.3082726109569247E-2</v>
      </c>
      <c r="FR93" s="254">
        <v>9.3082726109569247E-2</v>
      </c>
      <c r="FS93" s="254">
        <v>8.9153198664972955E-2</v>
      </c>
      <c r="FT93" s="254">
        <v>9.3082726109569247E-2</v>
      </c>
      <c r="FU93" s="254">
        <v>9.3082726109569247E-2</v>
      </c>
      <c r="FV93" s="254">
        <v>9.3326766073420275E-2</v>
      </c>
      <c r="FW93" s="254">
        <v>8.9153198664972955E-2</v>
      </c>
      <c r="FX93" s="254">
        <v>9.3082726109569247E-2</v>
      </c>
      <c r="FY93" s="254">
        <v>9.2442360538058654E-2</v>
      </c>
      <c r="FZ93" s="254">
        <v>9.0193575194313036E-2</v>
      </c>
      <c r="GA93" s="254">
        <v>8.3853488566582035E-2</v>
      </c>
      <c r="GB93" s="254">
        <v>0.10681423685416203</v>
      </c>
      <c r="GC93" s="254">
        <v>0.10071390202939057</v>
      </c>
      <c r="GD93" s="254">
        <v>0.10071390202939057</v>
      </c>
      <c r="GE93" s="254">
        <v>0.10457374594807489</v>
      </c>
      <c r="GF93" s="254">
        <v>0.10655162695874942</v>
      </c>
      <c r="GG93" s="254">
        <v>0.10438839746037232</v>
      </c>
      <c r="GH93" s="254">
        <v>0.10438839746037232</v>
      </c>
      <c r="GI93" s="254">
        <v>9.9144481557047026E-2</v>
      </c>
      <c r="GJ93" s="254">
        <v>9.9144481557047026E-2</v>
      </c>
      <c r="GK93" s="254">
        <v>9.9144481557047026E-2</v>
      </c>
      <c r="GL93" s="254">
        <v>9.3721714426343361E-2</v>
      </c>
      <c r="GM93" s="254">
        <v>9.9144481557047026E-2</v>
      </c>
      <c r="GN93" s="254">
        <v>9.9144481557047026E-2</v>
      </c>
      <c r="GO93" s="254">
        <v>9.9144481557047026E-2</v>
      </c>
      <c r="GP93" s="254">
        <v>9.9144481557047026E-2</v>
      </c>
      <c r="GQ93" s="254">
        <v>9.9144481557047026E-2</v>
      </c>
      <c r="GR93" s="254">
        <v>9.9144481557047026E-2</v>
      </c>
      <c r="GS93" s="254">
        <v>9.9144481557047026E-2</v>
      </c>
      <c r="GT93" s="254">
        <v>0.10438839746037232</v>
      </c>
      <c r="GU93" s="254">
        <v>9.9144481557047026E-2</v>
      </c>
      <c r="GV93" s="254">
        <v>9.9144481557047026E-2</v>
      </c>
      <c r="GW93" s="254">
        <v>9.9144481557047026E-2</v>
      </c>
      <c r="GX93" s="254">
        <v>9.9144481557047026E-2</v>
      </c>
      <c r="GY93" s="254">
        <v>0.10438839746037232</v>
      </c>
      <c r="GZ93" s="254">
        <v>9.9144481557047026E-2</v>
      </c>
      <c r="HA93" s="254">
        <v>0.10438839746037232</v>
      </c>
      <c r="HB93" s="254">
        <v>0.10438839746037232</v>
      </c>
      <c r="HC93" s="254">
        <v>9.6247862944948803E-2</v>
      </c>
      <c r="HD93" s="254">
        <v>0.10225868827083961</v>
      </c>
      <c r="HE93" s="254">
        <v>0.10225868827083961</v>
      </c>
      <c r="HF93" s="254">
        <v>0.10866899613380765</v>
      </c>
      <c r="HG93" s="254">
        <v>0.10394310503053283</v>
      </c>
      <c r="HH93" s="254">
        <v>0.10626315330450087</v>
      </c>
      <c r="HI93" s="254">
        <v>0.10129155413780788</v>
      </c>
      <c r="HJ93" s="254">
        <v>0.10518146602278833</v>
      </c>
      <c r="HK93" s="254">
        <v>0.1119818676644857</v>
      </c>
      <c r="HL93" s="254">
        <v>9.8068872949027996E-2</v>
      </c>
      <c r="HM93" s="254">
        <v>0.101562555221137</v>
      </c>
      <c r="HN93" s="254">
        <v>0.10747861577368356</v>
      </c>
      <c r="HO93" s="254">
        <v>0.11088764230348835</v>
      </c>
      <c r="HP93" s="254">
        <v>0.1055419432864988</v>
      </c>
      <c r="HQ93" s="254">
        <v>0.10276725295293909</v>
      </c>
      <c r="HR93" s="254">
        <v>8.868236370234639E-2</v>
      </c>
      <c r="HS93" s="254">
        <v>9.5427574523415215E-2</v>
      </c>
      <c r="HT93" s="254">
        <v>0.11581270301543856</v>
      </c>
      <c r="HU93" s="254">
        <v>0.11477961706969242</v>
      </c>
      <c r="HV93" s="254">
        <v>9.9254598360160706E-2</v>
      </c>
      <c r="HW93" s="254">
        <v>0.1095967763552772</v>
      </c>
      <c r="HX93" s="254">
        <v>0.10809669462549021</v>
      </c>
      <c r="HY93" s="254">
        <v>9.7017961049911561E-2</v>
      </c>
      <c r="HZ93" s="254">
        <v>0.10490042429316726</v>
      </c>
      <c r="IA93" s="254">
        <v>0.1064326258137831</v>
      </c>
      <c r="IB93" s="254">
        <v>9.7017961049911561E-2</v>
      </c>
      <c r="IC93" s="254">
        <v>9.5937912160860339E-2</v>
      </c>
      <c r="ID93" s="254">
        <v>9.1996185276485454E-2</v>
      </c>
      <c r="IE93" s="254">
        <v>0.10318528148196382</v>
      </c>
      <c r="IF93" s="254">
        <v>0.1098271745542081</v>
      </c>
      <c r="IG93" s="254">
        <v>0.1098271745542081</v>
      </c>
      <c r="IH93" s="254">
        <v>0.1098271745542081</v>
      </c>
      <c r="II93" s="254">
        <v>0.10160105197077351</v>
      </c>
      <c r="IJ93" s="254">
        <v>0.10160105197077351</v>
      </c>
      <c r="IK93" s="254">
        <v>0.10656343322679329</v>
      </c>
      <c r="IL93" s="254">
        <v>0.10496742081178168</v>
      </c>
      <c r="IM93" s="254">
        <v>0.11410831040249381</v>
      </c>
      <c r="IN93" s="254">
        <v>0.10792249290333467</v>
      </c>
      <c r="IO93" s="254">
        <v>0.11051490629836525</v>
      </c>
      <c r="IP93" s="254">
        <v>0.10505177552467804</v>
      </c>
      <c r="IQ93" s="254">
        <v>9.8880950941170553E-2</v>
      </c>
      <c r="IR93" s="254">
        <v>9.2770672643275098E-2</v>
      </c>
      <c r="IS93" s="254">
        <v>9.3462291611599024E-2</v>
      </c>
      <c r="IT93" s="254">
        <v>0.10478707963074085</v>
      </c>
      <c r="IU93" s="254">
        <v>9.4492542802055768E-2</v>
      </c>
      <c r="IV93" s="254">
        <v>0.10257280170719096</v>
      </c>
      <c r="IW93" s="254">
        <v>9.9779938817810443E-2</v>
      </c>
      <c r="IX93" s="254">
        <v>0.11442815928828765</v>
      </c>
      <c r="IY93" s="254">
        <v>9.380722794975771E-2</v>
      </c>
      <c r="IZ93" s="254">
        <v>9.4492542802055768E-2</v>
      </c>
      <c r="JA93" s="254">
        <v>9.1435427399892744E-2</v>
      </c>
      <c r="JB93" s="254">
        <v>0.10201697638220808</v>
      </c>
      <c r="JC93" s="254">
        <v>9.9684194137466431E-2</v>
      </c>
      <c r="JD93" s="254">
        <v>9.7017961049911561E-2</v>
      </c>
      <c r="JE93" s="254">
        <v>0.10633235166937038</v>
      </c>
      <c r="JF93" s="254">
        <v>0.11852942756725082</v>
      </c>
      <c r="JG93" s="254">
        <v>9.8548872028946466E-2</v>
      </c>
      <c r="JH93" s="254">
        <v>9.8434235192912833E-2</v>
      </c>
      <c r="JI93" s="254">
        <v>9.5720567227693731E-2</v>
      </c>
      <c r="JJ93" s="254">
        <v>9.7981376346991222E-2</v>
      </c>
      <c r="JK93" s="254">
        <v>9.1396995130902159E-2</v>
      </c>
      <c r="JL93" s="254">
        <v>9.1301422456877557E-2</v>
      </c>
      <c r="JM93" s="254">
        <v>9.1697181068162381E-2</v>
      </c>
      <c r="JN93" s="254">
        <v>9.563541508329787E-2</v>
      </c>
      <c r="JO93" s="254">
        <v>9.4492542802055768E-2</v>
      </c>
      <c r="JP93" s="254">
        <v>9.4492542802055768E-2</v>
      </c>
      <c r="JQ93" s="254">
        <v>9.4492542802055768E-2</v>
      </c>
      <c r="JR93" s="254">
        <v>9.1435427399892744E-2</v>
      </c>
      <c r="JS93" s="254">
        <v>9.9144481557047026E-2</v>
      </c>
      <c r="JT93" s="254">
        <v>0.106188521797558</v>
      </c>
      <c r="JU93" s="254">
        <v>0.10911868239584654</v>
      </c>
      <c r="JV93" s="254">
        <v>0.10077716934739489</v>
      </c>
      <c r="JW93" s="254">
        <v>0.10847407977373247</v>
      </c>
      <c r="JX93" s="254">
        <v>9.9779938817810443E-2</v>
      </c>
      <c r="JY93" s="254">
        <v>0.10476437552707218</v>
      </c>
      <c r="JZ93" s="254">
        <v>9.9254598360160706E-2</v>
      </c>
      <c r="KA93" s="254">
        <v>9.9254598360160706E-2</v>
      </c>
      <c r="KB93" s="254">
        <v>0.10809669462549021</v>
      </c>
      <c r="KC93" s="254">
        <v>0.10151426605994174</v>
      </c>
      <c r="KD93" s="254">
        <v>9.5482116305587672E-2</v>
      </c>
      <c r="KE93" s="254">
        <v>0.10377587131152799</v>
      </c>
      <c r="KF93" s="254">
        <v>0.10863030545776087</v>
      </c>
      <c r="KG93" s="254">
        <v>0.10863030545776087</v>
      </c>
    </row>
    <row r="94" spans="3:293" x14ac:dyDescent="0.35">
      <c r="C94" s="30" t="s">
        <v>348</v>
      </c>
      <c r="Q94" s="255">
        <v>0.129</v>
      </c>
      <c r="R94" s="251">
        <f t="shared" si="22"/>
        <v>9.929967501845173E-2</v>
      </c>
      <c r="S94" s="198"/>
      <c r="T94" s="251">
        <v>0.10140497977993859</v>
      </c>
      <c r="V94" s="251">
        <f t="shared" si="23"/>
        <v>-2.105304761486862E-3</v>
      </c>
      <c r="Z94" s="253">
        <v>0.129</v>
      </c>
      <c r="AA94" s="254">
        <v>9.5652372663535878E-2</v>
      </c>
      <c r="AB94" s="254">
        <v>9.8313945552332527E-2</v>
      </c>
      <c r="AC94" s="254">
        <v>0.10612328466244425</v>
      </c>
      <c r="AD94" s="254">
        <v>9.5321801305565668E-2</v>
      </c>
      <c r="AE94" s="254">
        <v>0.1008778864330766</v>
      </c>
      <c r="AF94" s="254">
        <v>0.10047108839306595</v>
      </c>
      <c r="AG94" s="254">
        <v>9.8688731311336264E-2</v>
      </c>
      <c r="AH94" s="254">
        <v>9.3800167869505957E-2</v>
      </c>
      <c r="AI94" s="254">
        <v>8.4570522983487662E-2</v>
      </c>
      <c r="AJ94" s="254">
        <v>9.9934347500391318E-2</v>
      </c>
      <c r="AK94" s="254">
        <v>0.10174565414533365</v>
      </c>
      <c r="AL94" s="254">
        <v>0.10174565414533365</v>
      </c>
      <c r="AM94" s="254">
        <v>9.4233518821414508E-2</v>
      </c>
      <c r="AN94" s="254">
        <v>8.7708438117962473E-2</v>
      </c>
      <c r="AO94" s="254">
        <v>0.10589193233240635</v>
      </c>
      <c r="AP94" s="254">
        <v>9.5043306824529106E-2</v>
      </c>
      <c r="AQ94" s="254">
        <v>9.2274711812872834E-2</v>
      </c>
      <c r="AR94" s="254">
        <v>9.2274711812872834E-2</v>
      </c>
      <c r="AS94" s="254">
        <v>9.5043306824529106E-2</v>
      </c>
      <c r="AT94" s="254">
        <v>9.2370904518203512E-2</v>
      </c>
      <c r="AU94" s="254">
        <v>9.2322791292597017E-2</v>
      </c>
      <c r="AV94" s="254">
        <v>9.5043306824529106E-2</v>
      </c>
      <c r="AW94" s="254">
        <v>9.5043306824529106E-2</v>
      </c>
      <c r="AX94" s="254">
        <v>0.1034387243587318</v>
      </c>
      <c r="AY94" s="254">
        <v>9.5043306824529106E-2</v>
      </c>
      <c r="AZ94" s="254">
        <v>0.10441668797962866</v>
      </c>
      <c r="BA94" s="254">
        <v>9.2370904518203512E-2</v>
      </c>
      <c r="BB94" s="254">
        <v>9.0007480642383619E-2</v>
      </c>
      <c r="BC94" s="254">
        <v>9.3632043357410488E-2</v>
      </c>
      <c r="BD94" s="254">
        <v>9.3070644084412013E-2</v>
      </c>
      <c r="BE94" s="254">
        <v>8.7768385207485755E-2</v>
      </c>
      <c r="BF94" s="254">
        <v>9.914575211568688E-2</v>
      </c>
      <c r="BG94" s="254">
        <v>0.10764510404105465</v>
      </c>
      <c r="BH94" s="254">
        <v>0.10108104327883427</v>
      </c>
      <c r="BI94" s="254">
        <v>9.9680032932906615E-2</v>
      </c>
      <c r="BJ94" s="254">
        <v>9.9680032932906615E-2</v>
      </c>
      <c r="BK94" s="254">
        <v>9.779076140131715E-2</v>
      </c>
      <c r="BL94" s="254">
        <v>9.9680032932906615E-2</v>
      </c>
      <c r="BM94" s="254">
        <v>9.3943436234832145E-2</v>
      </c>
      <c r="BN94" s="254">
        <v>9.779076140131715E-2</v>
      </c>
      <c r="BO94" s="254">
        <v>0.10521754355043234</v>
      </c>
      <c r="BP94" s="254">
        <v>9.9680032932906615E-2</v>
      </c>
      <c r="BQ94" s="254">
        <v>9.8306843771795771E-2</v>
      </c>
      <c r="BR94" s="254">
        <v>9.8306843771795771E-2</v>
      </c>
      <c r="BS94" s="254">
        <v>9.6680066007408305E-2</v>
      </c>
      <c r="BT94" s="254">
        <v>9.8306843771795771E-2</v>
      </c>
      <c r="BU94" s="254">
        <v>9.6943652187901463E-2</v>
      </c>
      <c r="BV94" s="254">
        <v>9.6943652187901463E-2</v>
      </c>
      <c r="BW94" s="254">
        <v>9.6943652187901463E-2</v>
      </c>
      <c r="BX94" s="254">
        <v>9.6943652187901463E-2</v>
      </c>
      <c r="BY94" s="254">
        <v>0.1044636262443488</v>
      </c>
      <c r="BZ94" s="254">
        <v>0.10241042418619628</v>
      </c>
      <c r="CA94" s="254">
        <v>0.10144841786207759</v>
      </c>
      <c r="CB94" s="254">
        <v>0.11958606929891724</v>
      </c>
      <c r="CC94" s="254">
        <v>0.10727571470494879</v>
      </c>
      <c r="CD94" s="254">
        <v>0.10076893375835327</v>
      </c>
      <c r="CE94" s="254">
        <v>0.10727571470494879</v>
      </c>
      <c r="CF94" s="254">
        <v>0.10727571470494879</v>
      </c>
      <c r="CG94" s="254">
        <v>9.5431807955472125E-2</v>
      </c>
      <c r="CH94" s="254">
        <v>0.10432213391570166</v>
      </c>
      <c r="CI94" s="254">
        <v>0.10321872033785162</v>
      </c>
      <c r="CJ94" s="254">
        <v>0.11066081656571725</v>
      </c>
      <c r="CK94" s="254">
        <v>0.1099057626627522</v>
      </c>
      <c r="CL94" s="254">
        <v>0.1021442280900724</v>
      </c>
      <c r="CM94" s="254">
        <v>0.10109290111312874</v>
      </c>
      <c r="CN94" s="254">
        <v>0.1135667848935531</v>
      </c>
      <c r="CO94" s="254">
        <v>0.10686096668694756</v>
      </c>
      <c r="CP94" s="254">
        <v>0.10483256675581698</v>
      </c>
      <c r="CQ94" s="254">
        <v>0.10027269138660966</v>
      </c>
      <c r="CR94" s="254">
        <v>9.9879287383597193E-2</v>
      </c>
      <c r="CS94" s="254">
        <v>9.4680032889926879E-2</v>
      </c>
      <c r="CT94" s="254">
        <v>0.10299120614809731</v>
      </c>
      <c r="CU94" s="254">
        <v>0.10153139069539852</v>
      </c>
      <c r="CV94" s="254">
        <v>9.9177842571138264E-2</v>
      </c>
      <c r="CW94" s="254">
        <v>0.10338765877008127</v>
      </c>
      <c r="CX94" s="254">
        <v>0.1078350918452966</v>
      </c>
      <c r="CY94" s="254">
        <v>0.10405081053491849</v>
      </c>
      <c r="CZ94" s="254">
        <v>0.10405081053491849</v>
      </c>
      <c r="DA94" s="254">
        <v>0.10405081053491849</v>
      </c>
      <c r="DB94" s="254">
        <v>0.10530775613614396</v>
      </c>
      <c r="DC94" s="254">
        <v>0.10704378656525737</v>
      </c>
      <c r="DD94" s="254">
        <v>9.4355416437369222E-2</v>
      </c>
      <c r="DE94" s="254">
        <v>0.10691194886002076</v>
      </c>
      <c r="DF94" s="254">
        <v>9.5856573316438265E-2</v>
      </c>
      <c r="DG94" s="254">
        <v>9.4820223868606224E-2</v>
      </c>
      <c r="DH94" s="254">
        <v>0.10744533939149781</v>
      </c>
      <c r="DI94" s="254">
        <v>9.5856573316438265E-2</v>
      </c>
      <c r="DJ94" s="254">
        <v>9.6274752627328875E-2</v>
      </c>
      <c r="DK94" s="254">
        <v>9.8977370623148708E-2</v>
      </c>
      <c r="DL94" s="254">
        <v>0.10643980312106671</v>
      </c>
      <c r="DM94" s="254">
        <v>0.11164459629293599</v>
      </c>
      <c r="DN94" s="254">
        <v>0.1000717974057399</v>
      </c>
      <c r="DO94" s="254">
        <v>0.10522214980030276</v>
      </c>
      <c r="DP94" s="254">
        <v>0.10191386713315564</v>
      </c>
      <c r="DQ94" s="254">
        <v>8.6820346421529138E-2</v>
      </c>
      <c r="DR94" s="254">
        <v>9.2585850527917568E-2</v>
      </c>
      <c r="DS94" s="254">
        <v>0.10210560427717219</v>
      </c>
      <c r="DT94" s="254">
        <v>0.10012503476777757</v>
      </c>
      <c r="DU94" s="254">
        <v>9.2281072724059277E-2</v>
      </c>
      <c r="DV94" s="254">
        <v>0.10174565414533365</v>
      </c>
      <c r="DW94" s="254">
        <v>0.10174565414533365</v>
      </c>
      <c r="DX94" s="254">
        <v>0.10353894848344525</v>
      </c>
      <c r="DY94" s="254">
        <v>0.11227147172966379</v>
      </c>
      <c r="DZ94" s="254">
        <v>0.10056687539786591</v>
      </c>
      <c r="EA94" s="254">
        <v>0.10227521134025475</v>
      </c>
      <c r="EB94" s="254">
        <v>0.10391124235816762</v>
      </c>
      <c r="EC94" s="254">
        <v>0.10709901163972546</v>
      </c>
      <c r="ED94" s="254">
        <v>0.10464352216366546</v>
      </c>
      <c r="EE94" s="254">
        <v>9.6484160075152259E-2</v>
      </c>
      <c r="EF94" s="254">
        <v>9.590337159328377E-2</v>
      </c>
      <c r="EG94" s="254">
        <v>0.1034387243587318</v>
      </c>
      <c r="EH94" s="254">
        <v>0.10271967103864887</v>
      </c>
      <c r="EI94" s="254">
        <v>0.1034387243587318</v>
      </c>
      <c r="EJ94" s="254">
        <v>0.1034387243587318</v>
      </c>
      <c r="EK94" s="254">
        <v>0.1034387243587318</v>
      </c>
      <c r="EL94" s="254">
        <v>0.1034387243587318</v>
      </c>
      <c r="EM94" s="254">
        <v>0.1034387243587318</v>
      </c>
      <c r="EN94" s="254">
        <v>0.1034387243587318</v>
      </c>
      <c r="EO94" s="254">
        <v>9.5043306824529106E-2</v>
      </c>
      <c r="EP94" s="254">
        <v>9.5043306824529106E-2</v>
      </c>
      <c r="EQ94" s="254">
        <v>9.5043306824529106E-2</v>
      </c>
      <c r="ER94" s="254">
        <v>9.5043306824529106E-2</v>
      </c>
      <c r="ES94" s="254">
        <v>9.5043306824529106E-2</v>
      </c>
      <c r="ET94" s="254">
        <v>9.5043306824529106E-2</v>
      </c>
      <c r="EU94" s="254">
        <v>9.2370904518203512E-2</v>
      </c>
      <c r="EV94" s="254">
        <v>9.5043306824529106E-2</v>
      </c>
      <c r="EW94" s="254">
        <v>0.10068792587774578</v>
      </c>
      <c r="EX94" s="254">
        <v>9.5043306824529106E-2</v>
      </c>
      <c r="EY94" s="254">
        <v>9.5687478774599821E-2</v>
      </c>
      <c r="EZ94" s="254">
        <v>0.1034387243587318</v>
      </c>
      <c r="FA94" s="254">
        <v>9.8594055541124659E-2</v>
      </c>
      <c r="FB94" s="254">
        <v>9.5043306824529106E-2</v>
      </c>
      <c r="FC94" s="254">
        <v>0.1034387243587318</v>
      </c>
      <c r="FD94" s="254">
        <v>9.5043306824529106E-2</v>
      </c>
      <c r="FE94" s="254">
        <v>0.1034387243587318</v>
      </c>
      <c r="FF94" s="254">
        <v>0.1034387243587318</v>
      </c>
      <c r="FG94" s="254">
        <v>9.5043306824529106E-2</v>
      </c>
      <c r="FH94" s="254">
        <v>9.5043306824529106E-2</v>
      </c>
      <c r="FI94" s="254">
        <v>9.2322791292597017E-2</v>
      </c>
      <c r="FJ94" s="254">
        <v>0.10520936368724199</v>
      </c>
      <c r="FK94" s="254">
        <v>9.5043306824529106E-2</v>
      </c>
      <c r="FL94" s="254">
        <v>9.5043306824529106E-2</v>
      </c>
      <c r="FM94" s="254">
        <v>9.2274711812872834E-2</v>
      </c>
      <c r="FN94" s="254">
        <v>0.1034387243587318</v>
      </c>
      <c r="FO94" s="254">
        <v>9.688941858924216E-2</v>
      </c>
      <c r="FP94" s="254">
        <v>9.3632043357410488E-2</v>
      </c>
      <c r="FQ94" s="254">
        <v>9.3632043357410488E-2</v>
      </c>
      <c r="FR94" s="254">
        <v>9.3632043357410488E-2</v>
      </c>
      <c r="FS94" s="254">
        <v>9.0043409153018672E-2</v>
      </c>
      <c r="FT94" s="254">
        <v>9.3632043357410488E-2</v>
      </c>
      <c r="FU94" s="254">
        <v>9.3632043357410488E-2</v>
      </c>
      <c r="FV94" s="254">
        <v>9.4253381501671951E-2</v>
      </c>
      <c r="FW94" s="254">
        <v>9.0043409153018672E-2</v>
      </c>
      <c r="FX94" s="254">
        <v>9.3632043357410488E-2</v>
      </c>
      <c r="FY94" s="254">
        <v>9.2991661967841921E-2</v>
      </c>
      <c r="FZ94" s="254">
        <v>9.1081439890745575E-2</v>
      </c>
      <c r="GA94" s="254">
        <v>8.4722602440908679E-2</v>
      </c>
      <c r="GB94" s="254">
        <v>0.10764510404105465</v>
      </c>
      <c r="GC94" s="254">
        <v>0.10125329256237592</v>
      </c>
      <c r="GD94" s="254">
        <v>0.10125329256237592</v>
      </c>
      <c r="GE94" s="254">
        <v>0.10530728563254588</v>
      </c>
      <c r="GF94" s="254">
        <v>0.1073797286723317</v>
      </c>
      <c r="GG94" s="254">
        <v>0.10521754355043234</v>
      </c>
      <c r="GH94" s="254">
        <v>0.10521754355043234</v>
      </c>
      <c r="GI94" s="254">
        <v>9.9680032932906615E-2</v>
      </c>
      <c r="GJ94" s="254">
        <v>9.9680032932906615E-2</v>
      </c>
      <c r="GK94" s="254">
        <v>9.9680032932906615E-2</v>
      </c>
      <c r="GL94" s="254">
        <v>9.3943436234832145E-2</v>
      </c>
      <c r="GM94" s="254">
        <v>9.9680032932906615E-2</v>
      </c>
      <c r="GN94" s="254">
        <v>9.9680032932906615E-2</v>
      </c>
      <c r="GO94" s="254">
        <v>9.9680032932906615E-2</v>
      </c>
      <c r="GP94" s="254">
        <v>9.9680032932906615E-2</v>
      </c>
      <c r="GQ94" s="254">
        <v>9.9680032932906615E-2</v>
      </c>
      <c r="GR94" s="254">
        <v>9.9680032932906615E-2</v>
      </c>
      <c r="GS94" s="254">
        <v>9.9680032932906615E-2</v>
      </c>
      <c r="GT94" s="254">
        <v>0.10521754355043234</v>
      </c>
      <c r="GU94" s="254">
        <v>9.9680032932906615E-2</v>
      </c>
      <c r="GV94" s="254">
        <v>9.9680032932906615E-2</v>
      </c>
      <c r="GW94" s="254">
        <v>9.9680032932906615E-2</v>
      </c>
      <c r="GX94" s="254">
        <v>9.9680032932906615E-2</v>
      </c>
      <c r="GY94" s="254">
        <v>0.10521754355043234</v>
      </c>
      <c r="GZ94" s="254">
        <v>9.9680032932906615E-2</v>
      </c>
      <c r="HA94" s="254">
        <v>0.10521754355043234</v>
      </c>
      <c r="HB94" s="254">
        <v>0.10521754355043234</v>
      </c>
      <c r="HC94" s="254">
        <v>9.6680066007408305E-2</v>
      </c>
      <c r="HD94" s="254">
        <v>0.10308976196415309</v>
      </c>
      <c r="HE94" s="254">
        <v>0.10308976196415309</v>
      </c>
      <c r="HF94" s="254">
        <v>0.10934306303552477</v>
      </c>
      <c r="HG94" s="254">
        <v>0.1044636262443488</v>
      </c>
      <c r="HH94" s="254">
        <v>0.10708321022700207</v>
      </c>
      <c r="HI94" s="254">
        <v>0.10180848676750354</v>
      </c>
      <c r="HJ94" s="254">
        <v>0.10620081681884641</v>
      </c>
      <c r="HK94" s="254">
        <v>0.11286392384457966</v>
      </c>
      <c r="HL94" s="254">
        <v>9.8626128931394552E-2</v>
      </c>
      <c r="HM94" s="254">
        <v>0.10210335072373478</v>
      </c>
      <c r="HN94" s="254">
        <v>0.10830983493536506</v>
      </c>
      <c r="HO94" s="254">
        <v>0.11172373629875687</v>
      </c>
      <c r="HP94" s="254">
        <v>0.10638032756584415</v>
      </c>
      <c r="HQ94" s="254">
        <v>0.10350364043687876</v>
      </c>
      <c r="HR94" s="254">
        <v>8.9572007570274614E-2</v>
      </c>
      <c r="HS94" s="254">
        <v>9.6314630848634231E-2</v>
      </c>
      <c r="HT94" s="254">
        <v>0.11673786423017773</v>
      </c>
      <c r="HU94" s="254">
        <v>0.1156555817428</v>
      </c>
      <c r="HV94" s="254">
        <v>9.9814237115361415E-2</v>
      </c>
      <c r="HW94" s="254">
        <v>0.11046084133555101</v>
      </c>
      <c r="HX94" s="254">
        <v>0.10893898589396112</v>
      </c>
      <c r="HY94" s="254">
        <v>9.7576393659618343E-2</v>
      </c>
      <c r="HZ94" s="254">
        <v>0.10569826694228279</v>
      </c>
      <c r="IA94" s="254">
        <v>0.10727571470494879</v>
      </c>
      <c r="IB94" s="254">
        <v>9.7576393659618343E-2</v>
      </c>
      <c r="IC94" s="254">
        <v>9.6495196123393967E-2</v>
      </c>
      <c r="ID94" s="254">
        <v>9.2886409989357377E-2</v>
      </c>
      <c r="IE94" s="254">
        <v>0.10403082404591646</v>
      </c>
      <c r="IF94" s="254">
        <v>0.11066081656571725</v>
      </c>
      <c r="IG94" s="254">
        <v>0.11066081656571725</v>
      </c>
      <c r="IH94" s="254">
        <v>0.11066081656571725</v>
      </c>
      <c r="II94" s="254">
        <v>0.1021442280900724</v>
      </c>
      <c r="IJ94" s="254">
        <v>0.1021442280900724</v>
      </c>
      <c r="IK94" s="254">
        <v>0.10739883273079864</v>
      </c>
      <c r="IL94" s="254">
        <v>0.10580408507184158</v>
      </c>
      <c r="IM94" s="254">
        <v>0.11498025652837529</v>
      </c>
      <c r="IN94" s="254">
        <v>0.10872941673008474</v>
      </c>
      <c r="IO94" s="254">
        <v>0.11132468998491696</v>
      </c>
      <c r="IP94" s="254">
        <v>0.10585598376988781</v>
      </c>
      <c r="IQ94" s="254">
        <v>9.9789171565448198E-2</v>
      </c>
      <c r="IR94" s="254">
        <v>9.3638317365129842E-2</v>
      </c>
      <c r="IS94" s="254">
        <v>9.4355416437369222E-2</v>
      </c>
      <c r="IT94" s="254">
        <v>0.10562392910267926</v>
      </c>
      <c r="IU94" s="254">
        <v>9.5043306824529106E-2</v>
      </c>
      <c r="IV94" s="254">
        <v>0.10359682538648429</v>
      </c>
      <c r="IW94" s="254">
        <v>0.10070349455899952</v>
      </c>
      <c r="IX94" s="254">
        <v>0.11544133277710733</v>
      </c>
      <c r="IY94" s="254">
        <v>9.4696892866472426E-2</v>
      </c>
      <c r="IZ94" s="254">
        <v>9.5043306824529106E-2</v>
      </c>
      <c r="JA94" s="254">
        <v>9.2322791292597017E-2</v>
      </c>
      <c r="JB94" s="254">
        <v>0.1029623901520389</v>
      </c>
      <c r="JC94" s="254">
        <v>0.10060742421659841</v>
      </c>
      <c r="JD94" s="254">
        <v>9.7576393659618343E-2</v>
      </c>
      <c r="JE94" s="254">
        <v>0.10686096668694756</v>
      </c>
      <c r="JF94" s="254">
        <v>0.11953747802316617</v>
      </c>
      <c r="JG94" s="254">
        <v>9.9454508233485672E-2</v>
      </c>
      <c r="JH94" s="254">
        <v>9.935664409396483E-2</v>
      </c>
      <c r="JI94" s="254">
        <v>9.6274752627328875E-2</v>
      </c>
      <c r="JJ94" s="254">
        <v>9.8899313816303458E-2</v>
      </c>
      <c r="JK94" s="254">
        <v>9.2281072724059277E-2</v>
      </c>
      <c r="JL94" s="254">
        <v>9.2181753054420668E-2</v>
      </c>
      <c r="JM94" s="254">
        <v>9.2370904518203512E-2</v>
      </c>
      <c r="JN94" s="254">
        <v>9.6551818116100918E-2</v>
      </c>
      <c r="JO94" s="254">
        <v>9.5043306824529106E-2</v>
      </c>
      <c r="JP94" s="254">
        <v>9.5043306824529106E-2</v>
      </c>
      <c r="JQ94" s="254">
        <v>9.5043306824529106E-2</v>
      </c>
      <c r="JR94" s="254">
        <v>9.2322791292597017E-2</v>
      </c>
      <c r="JS94" s="254">
        <v>9.9680032932906615E-2</v>
      </c>
      <c r="JT94" s="254">
        <v>0.10708995830733281</v>
      </c>
      <c r="JU94" s="254">
        <v>0.11001490736835429</v>
      </c>
      <c r="JV94" s="254">
        <v>0.10159261816890686</v>
      </c>
      <c r="JW94" s="254">
        <v>0.10936553813046235</v>
      </c>
      <c r="JX94" s="254">
        <v>0.10070349455899952</v>
      </c>
      <c r="JY94" s="254">
        <v>0.1056144041173932</v>
      </c>
      <c r="JZ94" s="254">
        <v>0.10005682719400566</v>
      </c>
      <c r="KA94" s="254">
        <v>0.10005682719400566</v>
      </c>
      <c r="KB94" s="254">
        <v>0.10893898589396112</v>
      </c>
      <c r="KC94" s="254">
        <v>0.10217205804081519</v>
      </c>
      <c r="KD94" s="254">
        <v>9.6372661695355966E-2</v>
      </c>
      <c r="KE94" s="254">
        <v>0.10432213391570166</v>
      </c>
      <c r="KF94" s="254">
        <v>0.10962238379313383</v>
      </c>
      <c r="KG94" s="254">
        <v>0.10962238379313383</v>
      </c>
    </row>
    <row r="95" spans="3:293" x14ac:dyDescent="0.35">
      <c r="C95" s="30" t="s">
        <v>349</v>
      </c>
      <c r="Q95" s="255">
        <v>0.13</v>
      </c>
      <c r="R95" s="251">
        <f t="shared" si="22"/>
        <v>9.9965905928919643E-2</v>
      </c>
      <c r="S95" s="198"/>
      <c r="T95" s="251">
        <v>0.10220986186234481</v>
      </c>
      <c r="V95" s="251">
        <f t="shared" si="23"/>
        <v>-2.2439559334251624E-3</v>
      </c>
      <c r="Z95" s="253">
        <v>0.13</v>
      </c>
      <c r="AA95" s="254">
        <v>9.6206870507443032E-2</v>
      </c>
      <c r="AB95" s="254">
        <v>9.9233953134862274E-2</v>
      </c>
      <c r="AC95" s="254">
        <v>0.1069562023685211</v>
      </c>
      <c r="AD95" s="254">
        <v>9.5600294120118612E-2</v>
      </c>
      <c r="AE95" s="254">
        <v>0.10141831739643425</v>
      </c>
      <c r="AF95" s="254">
        <v>0.10101028822120095</v>
      </c>
      <c r="AG95" s="254">
        <v>9.9225698584608057E-2</v>
      </c>
      <c r="AH95" s="254">
        <v>9.468526159373658E-2</v>
      </c>
      <c r="AI95" s="254">
        <v>8.5460276641921684E-2</v>
      </c>
      <c r="AJ95" s="254">
        <v>0.10076898816531288</v>
      </c>
      <c r="AK95" s="254">
        <v>0.10259170791522143</v>
      </c>
      <c r="AL95" s="254">
        <v>0.10259170791522143</v>
      </c>
      <c r="AM95" s="254">
        <v>9.510931830179592E-2</v>
      </c>
      <c r="AN95" s="254">
        <v>8.8608053098408801E-2</v>
      </c>
      <c r="AO95" s="254">
        <v>0.10673235347156695</v>
      </c>
      <c r="AP95" s="254">
        <v>9.5595546320037084E-2</v>
      </c>
      <c r="AQ95" s="254">
        <v>9.3157802614138197E-2</v>
      </c>
      <c r="AR95" s="254">
        <v>9.3157802614138197E-2</v>
      </c>
      <c r="AS95" s="254">
        <v>9.5595546320037084E-2</v>
      </c>
      <c r="AT95" s="254">
        <v>9.326328659715255E-2</v>
      </c>
      <c r="AU95" s="254">
        <v>9.3210524596207822E-2</v>
      </c>
      <c r="AV95" s="254">
        <v>9.5595546320037084E-2</v>
      </c>
      <c r="AW95" s="254">
        <v>9.5595546320037084E-2</v>
      </c>
      <c r="AX95" s="254">
        <v>0.10427751757181736</v>
      </c>
      <c r="AY95" s="254">
        <v>9.5595546320037084E-2</v>
      </c>
      <c r="AZ95" s="254">
        <v>0.10525377411507142</v>
      </c>
      <c r="BA95" s="254">
        <v>9.326328659715255E-2</v>
      </c>
      <c r="BB95" s="254">
        <v>9.08935329667373E-2</v>
      </c>
      <c r="BC95" s="254">
        <v>9.418283789864712E-2</v>
      </c>
      <c r="BD95" s="254">
        <v>9.3620861469504435E-2</v>
      </c>
      <c r="BE95" s="254">
        <v>8.8661817139918497E-2</v>
      </c>
      <c r="BF95" s="254">
        <v>9.9987642218944295E-2</v>
      </c>
      <c r="BG95" s="254">
        <v>0.10847679500786356</v>
      </c>
      <c r="BH95" s="254">
        <v>0.10161982130170433</v>
      </c>
      <c r="BI95" s="254">
        <v>0.10021705039586881</v>
      </c>
      <c r="BJ95" s="254">
        <v>0.10021705039586881</v>
      </c>
      <c r="BK95" s="254">
        <v>9.8225523860277164E-2</v>
      </c>
      <c r="BL95" s="254">
        <v>0.10021705039586881</v>
      </c>
      <c r="BM95" s="254">
        <v>9.4166188841818377E-2</v>
      </c>
      <c r="BN95" s="254">
        <v>9.8225523860277164E-2</v>
      </c>
      <c r="BO95" s="254">
        <v>0.10604751376797883</v>
      </c>
      <c r="BP95" s="254">
        <v>0.10021705039586881</v>
      </c>
      <c r="BQ95" s="254">
        <v>9.8843297247114492E-2</v>
      </c>
      <c r="BR95" s="254">
        <v>9.8843297247114492E-2</v>
      </c>
      <c r="BS95" s="254">
        <v>9.7113837598513886E-2</v>
      </c>
      <c r="BT95" s="254">
        <v>9.8843297247114492E-2</v>
      </c>
      <c r="BU95" s="254">
        <v>9.7478327562144029E-2</v>
      </c>
      <c r="BV95" s="254">
        <v>9.7478327562144029E-2</v>
      </c>
      <c r="BW95" s="254">
        <v>9.7478327562144029E-2</v>
      </c>
      <c r="BX95" s="254">
        <v>9.7478327562144029E-2</v>
      </c>
      <c r="BY95" s="254">
        <v>0.10498571509264543</v>
      </c>
      <c r="BZ95" s="254">
        <v>0.10292912774383467</v>
      </c>
      <c r="CA95" s="254">
        <v>0.1018642869107973</v>
      </c>
      <c r="CB95" s="254">
        <v>0.12055170962279305</v>
      </c>
      <c r="CC95" s="254">
        <v>0.10811960000494381</v>
      </c>
      <c r="CD95" s="254">
        <v>0.10170368145855213</v>
      </c>
      <c r="CE95" s="254">
        <v>0.10811960000494381</v>
      </c>
      <c r="CF95" s="254">
        <v>0.10811960000494381</v>
      </c>
      <c r="CG95" s="254">
        <v>9.5989608222394995E-2</v>
      </c>
      <c r="CH95" s="254">
        <v>0.10486987191985353</v>
      </c>
      <c r="CI95" s="254">
        <v>0.10376477316384669</v>
      </c>
      <c r="CJ95" s="254">
        <v>0.11149528210083082</v>
      </c>
      <c r="CK95" s="254">
        <v>0.11064557687095644</v>
      </c>
      <c r="CL95" s="254">
        <v>0.10268888233249807</v>
      </c>
      <c r="CM95" s="254">
        <v>0.10163639076847919</v>
      </c>
      <c r="CN95" s="254">
        <v>0.11444015806602059</v>
      </c>
      <c r="CO95" s="254">
        <v>0.1073911642666836</v>
      </c>
      <c r="CP95" s="254">
        <v>0.10536012554985019</v>
      </c>
      <c r="CQ95" s="254">
        <v>0.10081195486019734</v>
      </c>
      <c r="CR95" s="254">
        <v>0.10072598840674951</v>
      </c>
      <c r="CS95" s="254">
        <v>9.5571738422843833E-2</v>
      </c>
      <c r="CT95" s="254">
        <v>0.10383833724535418</v>
      </c>
      <c r="CU95" s="254">
        <v>0.10229021239737501</v>
      </c>
      <c r="CV95" s="254">
        <v>0.10009777473248604</v>
      </c>
      <c r="CW95" s="254">
        <v>0.10421366958860934</v>
      </c>
      <c r="CX95" s="254">
        <v>0.1087191367282736</v>
      </c>
      <c r="CY95" s="254">
        <v>0.10489014591142132</v>
      </c>
      <c r="CZ95" s="254">
        <v>0.10489014591142132</v>
      </c>
      <c r="DA95" s="254">
        <v>0.10489014591142132</v>
      </c>
      <c r="DB95" s="254">
        <v>0.10614855902413156</v>
      </c>
      <c r="DC95" s="254">
        <v>0.1078834348084361</v>
      </c>
      <c r="DD95" s="254">
        <v>9.5248972250622899E-2</v>
      </c>
      <c r="DE95" s="254">
        <v>0.10775138520387584</v>
      </c>
      <c r="DF95" s="254">
        <v>9.6411001837293897E-2</v>
      </c>
      <c r="DG95" s="254">
        <v>9.5373965578044118E-2</v>
      </c>
      <c r="DH95" s="254">
        <v>0.1083315453460203</v>
      </c>
      <c r="DI95" s="254">
        <v>9.6411001837293897E-2</v>
      </c>
      <c r="DJ95" s="254">
        <v>9.6830418406403496E-2</v>
      </c>
      <c r="DK95" s="254">
        <v>9.9526718602986231E-2</v>
      </c>
      <c r="DL95" s="254">
        <v>0.1072710338311047</v>
      </c>
      <c r="DM95" s="254">
        <v>0.11247719886082108</v>
      </c>
      <c r="DN95" s="254">
        <v>0.10060985804120781</v>
      </c>
      <c r="DO95" s="254">
        <v>0.10604747671467774</v>
      </c>
      <c r="DP95" s="254">
        <v>0.10275203144253586</v>
      </c>
      <c r="DQ95" s="254">
        <v>8.7707079338388949E-2</v>
      </c>
      <c r="DR95" s="254">
        <v>9.2803990326597363E-2</v>
      </c>
      <c r="DS95" s="254">
        <v>0.10274791526677518</v>
      </c>
      <c r="DT95" s="254">
        <v>0.10097886085572227</v>
      </c>
      <c r="DU95" s="254">
        <v>9.3165476962409066E-2</v>
      </c>
      <c r="DV95" s="254">
        <v>0.10259170791522143</v>
      </c>
      <c r="DW95" s="254">
        <v>0.10259170791522143</v>
      </c>
      <c r="DX95" s="254">
        <v>0.10442842373626315</v>
      </c>
      <c r="DY95" s="254">
        <v>0.11318529538091582</v>
      </c>
      <c r="DZ95" s="254">
        <v>0.1012209149177985</v>
      </c>
      <c r="EA95" s="254">
        <v>0.10320758311853218</v>
      </c>
      <c r="EB95" s="254">
        <v>0.10470583691370816</v>
      </c>
      <c r="EC95" s="254">
        <v>0.10798101041441877</v>
      </c>
      <c r="ED95" s="254">
        <v>0.10548287150446822</v>
      </c>
      <c r="EE95" s="254">
        <v>9.7038134645950569E-2</v>
      </c>
      <c r="EF95" s="254">
        <v>9.645660574060444E-2</v>
      </c>
      <c r="EG95" s="254">
        <v>0.10427751757181736</v>
      </c>
      <c r="EH95" s="254">
        <v>0.10314500094505497</v>
      </c>
      <c r="EI95" s="254">
        <v>0.10427751757181736</v>
      </c>
      <c r="EJ95" s="254">
        <v>0.10427751757181736</v>
      </c>
      <c r="EK95" s="254">
        <v>0.10427751757181736</v>
      </c>
      <c r="EL95" s="254">
        <v>0.10427751757181736</v>
      </c>
      <c r="EM95" s="254">
        <v>0.10427751757181736</v>
      </c>
      <c r="EN95" s="254">
        <v>0.10427751757181736</v>
      </c>
      <c r="EO95" s="254">
        <v>9.5595546320037084E-2</v>
      </c>
      <c r="EP95" s="254">
        <v>9.5595546320037084E-2</v>
      </c>
      <c r="EQ95" s="254">
        <v>9.5595546320037084E-2</v>
      </c>
      <c r="ER95" s="254">
        <v>9.5595546320037084E-2</v>
      </c>
      <c r="ES95" s="254">
        <v>9.5595546320037084E-2</v>
      </c>
      <c r="ET95" s="254">
        <v>9.5595546320037084E-2</v>
      </c>
      <c r="EU95" s="254">
        <v>9.326328659715255E-2</v>
      </c>
      <c r="EV95" s="254">
        <v>9.5595546320037084E-2</v>
      </c>
      <c r="EW95" s="254">
        <v>0.10143441636026074</v>
      </c>
      <c r="EX95" s="254">
        <v>9.5595546320037084E-2</v>
      </c>
      <c r="EY95" s="254">
        <v>9.6239718478677183E-2</v>
      </c>
      <c r="EZ95" s="254">
        <v>0.10427751757181736</v>
      </c>
      <c r="FA95" s="254">
        <v>9.9269261587809909E-2</v>
      </c>
      <c r="FB95" s="254">
        <v>9.5595546320037084E-2</v>
      </c>
      <c r="FC95" s="254">
        <v>0.10427751757181736</v>
      </c>
      <c r="FD95" s="254">
        <v>9.5595546320037084E-2</v>
      </c>
      <c r="FE95" s="254">
        <v>0.10427751757181736</v>
      </c>
      <c r="FF95" s="254">
        <v>0.10427751757181736</v>
      </c>
      <c r="FG95" s="254">
        <v>9.5595546320037084E-2</v>
      </c>
      <c r="FH95" s="254">
        <v>9.5595546320037084E-2</v>
      </c>
      <c r="FI95" s="254">
        <v>9.3210524596207822E-2</v>
      </c>
      <c r="FJ95" s="254">
        <v>0.10609235217746948</v>
      </c>
      <c r="FK95" s="254">
        <v>9.5595546320037084E-2</v>
      </c>
      <c r="FL95" s="254">
        <v>9.5595546320037084E-2</v>
      </c>
      <c r="FM95" s="254">
        <v>9.3157802614138197E-2</v>
      </c>
      <c r="FN95" s="254">
        <v>0.10427751757181736</v>
      </c>
      <c r="FO95" s="254">
        <v>9.7540036805309427E-2</v>
      </c>
      <c r="FP95" s="254">
        <v>9.418283789864712E-2</v>
      </c>
      <c r="FQ95" s="254">
        <v>9.418283789864712E-2</v>
      </c>
      <c r="FR95" s="254">
        <v>9.418283789864712E-2</v>
      </c>
      <c r="FS95" s="254">
        <v>9.0933977933034482E-2</v>
      </c>
      <c r="FT95" s="254">
        <v>9.418283789864712E-2</v>
      </c>
      <c r="FU95" s="254">
        <v>9.418283789864712E-2</v>
      </c>
      <c r="FV95" s="254">
        <v>9.5180270078887519E-2</v>
      </c>
      <c r="FW95" s="254">
        <v>9.0933977933034482E-2</v>
      </c>
      <c r="FX95" s="254">
        <v>9.418283789864712E-2</v>
      </c>
      <c r="FY95" s="254">
        <v>9.3542443340648207E-2</v>
      </c>
      <c r="FZ95" s="254">
        <v>9.1969669121838793E-2</v>
      </c>
      <c r="GA95" s="254">
        <v>8.5592054395232209E-2</v>
      </c>
      <c r="GB95" s="254">
        <v>0.10847679500786356</v>
      </c>
      <c r="GC95" s="254">
        <v>0.1017941534109772</v>
      </c>
      <c r="GD95" s="254">
        <v>0.1017941534109772</v>
      </c>
      <c r="GE95" s="254">
        <v>0.10604196510988917</v>
      </c>
      <c r="GF95" s="254">
        <v>0.1082086551770769</v>
      </c>
      <c r="GG95" s="254">
        <v>0.10604751376797883</v>
      </c>
      <c r="GH95" s="254">
        <v>0.10604751376797883</v>
      </c>
      <c r="GI95" s="254">
        <v>0.10021705039586881</v>
      </c>
      <c r="GJ95" s="254">
        <v>0.10021705039586881</v>
      </c>
      <c r="GK95" s="254">
        <v>0.10021705039586881</v>
      </c>
      <c r="GL95" s="254">
        <v>9.4166188841818377E-2</v>
      </c>
      <c r="GM95" s="254">
        <v>0.10021705039586881</v>
      </c>
      <c r="GN95" s="254">
        <v>0.10021705039586881</v>
      </c>
      <c r="GO95" s="254">
        <v>0.10021705039586881</v>
      </c>
      <c r="GP95" s="254">
        <v>0.10021705039586881</v>
      </c>
      <c r="GQ95" s="254">
        <v>0.10021705039586881</v>
      </c>
      <c r="GR95" s="254">
        <v>0.10021705039586881</v>
      </c>
      <c r="GS95" s="254">
        <v>0.10021705039586881</v>
      </c>
      <c r="GT95" s="254">
        <v>0.10604751376797883</v>
      </c>
      <c r="GU95" s="254">
        <v>0.10021705039586881</v>
      </c>
      <c r="GV95" s="254">
        <v>0.10021705039586881</v>
      </c>
      <c r="GW95" s="254">
        <v>0.10021705039586881</v>
      </c>
      <c r="GX95" s="254">
        <v>0.10021705039586881</v>
      </c>
      <c r="GY95" s="254">
        <v>0.10604751376797883</v>
      </c>
      <c r="GZ95" s="254">
        <v>0.10021705039586881</v>
      </c>
      <c r="HA95" s="254">
        <v>0.10604751376797883</v>
      </c>
      <c r="HB95" s="254">
        <v>0.10604751376797883</v>
      </c>
      <c r="HC95" s="254">
        <v>9.7113837598513886E-2</v>
      </c>
      <c r="HD95" s="254">
        <v>0.10392172814004796</v>
      </c>
      <c r="HE95" s="254">
        <v>0.10392172814004796</v>
      </c>
      <c r="HF95" s="254">
        <v>0.11001850413605263</v>
      </c>
      <c r="HG95" s="254">
        <v>0.10498571509264543</v>
      </c>
      <c r="HH95" s="254">
        <v>0.10790419049155942</v>
      </c>
      <c r="HI95" s="254">
        <v>0.10232698870473222</v>
      </c>
      <c r="HJ95" s="254">
        <v>0.10722005873249008</v>
      </c>
      <c r="HK95" s="254">
        <v>0.11374654079213231</v>
      </c>
      <c r="HL95" s="254">
        <v>9.9184862897930159E-2</v>
      </c>
      <c r="HM95" s="254">
        <v>0.10264561762861391</v>
      </c>
      <c r="HN95" s="254">
        <v>0.10914187980981893</v>
      </c>
      <c r="HO95" s="254">
        <v>0.11256056275210113</v>
      </c>
      <c r="HP95" s="254">
        <v>0.10721950892531185</v>
      </c>
      <c r="HQ95" s="254">
        <v>0.10424120174863716</v>
      </c>
      <c r="HR95" s="254">
        <v>9.046194862293766E-2</v>
      </c>
      <c r="HS95" s="254">
        <v>9.7202026167586109E-2</v>
      </c>
      <c r="HT95" s="254">
        <v>0.11766339954545946</v>
      </c>
      <c r="HU95" s="254">
        <v>0.11653217029009744</v>
      </c>
      <c r="HV95" s="254">
        <v>0.1003750352552315</v>
      </c>
      <c r="HW95" s="254">
        <v>0.11132497171398548</v>
      </c>
      <c r="HX95" s="254">
        <v>0.10978207212755975</v>
      </c>
      <c r="HY95" s="254">
        <v>9.8136312884712806E-2</v>
      </c>
      <c r="HZ95" s="254">
        <v>0.10649707750644954</v>
      </c>
      <c r="IA95" s="254">
        <v>0.10811960000494381</v>
      </c>
      <c r="IB95" s="254">
        <v>9.8136312884712806E-2</v>
      </c>
      <c r="IC95" s="254">
        <v>9.7053968739957419E-2</v>
      </c>
      <c r="ID95" s="254">
        <v>9.377694580935847E-2</v>
      </c>
      <c r="IE95" s="254">
        <v>0.10487716376302147</v>
      </c>
      <c r="IF95" s="254">
        <v>0.11149528210083082</v>
      </c>
      <c r="IG95" s="254">
        <v>0.11149528210083082</v>
      </c>
      <c r="IH95" s="254">
        <v>0.11149528210083082</v>
      </c>
      <c r="II95" s="254">
        <v>0.10268888233249807</v>
      </c>
      <c r="IJ95" s="254">
        <v>0.10268888233249807</v>
      </c>
      <c r="IK95" s="254">
        <v>0.1082350582691971</v>
      </c>
      <c r="IL95" s="254">
        <v>0.10664157577658595</v>
      </c>
      <c r="IM95" s="254">
        <v>0.1158526029060496</v>
      </c>
      <c r="IN95" s="254">
        <v>0.10953727954362114</v>
      </c>
      <c r="IO95" s="254">
        <v>0.11213540102932651</v>
      </c>
      <c r="IP95" s="254">
        <v>0.1066611390955936</v>
      </c>
      <c r="IQ95" s="254">
        <v>0.10069778102307358</v>
      </c>
      <c r="IR95" s="254">
        <v>9.4506324092509919E-2</v>
      </c>
      <c r="IS95" s="254">
        <v>9.5248972250622899E-2</v>
      </c>
      <c r="IT95" s="254">
        <v>0.10646157473405804</v>
      </c>
      <c r="IU95" s="254">
        <v>9.5595546320037084E-2</v>
      </c>
      <c r="IV95" s="254">
        <v>0.10462071841870157</v>
      </c>
      <c r="IW95" s="254">
        <v>0.10162732544937336</v>
      </c>
      <c r="IX95" s="254">
        <v>0.11645444961383755</v>
      </c>
      <c r="IY95" s="254">
        <v>9.5586991703187518E-2</v>
      </c>
      <c r="IZ95" s="254">
        <v>9.5595546320037084E-2</v>
      </c>
      <c r="JA95" s="254">
        <v>9.3210524596207822E-2</v>
      </c>
      <c r="JB95" s="254">
        <v>0.10390868539029063</v>
      </c>
      <c r="JC95" s="254">
        <v>0.10153093653309564</v>
      </c>
      <c r="JD95" s="254">
        <v>9.8136312884712806E-2</v>
      </c>
      <c r="JE95" s="254">
        <v>0.1073911642666836</v>
      </c>
      <c r="JF95" s="254">
        <v>0.12054548979585511</v>
      </c>
      <c r="JG95" s="254">
        <v>0.1003605089218893</v>
      </c>
      <c r="JH95" s="254">
        <v>0.10027932133015494</v>
      </c>
      <c r="JI95" s="254">
        <v>9.6830418406403496E-2</v>
      </c>
      <c r="JJ95" s="254">
        <v>9.9817526489915709E-2</v>
      </c>
      <c r="JK95" s="254">
        <v>9.3165476962409066E-2</v>
      </c>
      <c r="JL95" s="254">
        <v>9.3062368977190113E-2</v>
      </c>
      <c r="JM95" s="254">
        <v>9.326328659715255E-2</v>
      </c>
      <c r="JN95" s="254">
        <v>9.7468425559864791E-2</v>
      </c>
      <c r="JO95" s="254">
        <v>9.5595546320037084E-2</v>
      </c>
      <c r="JP95" s="254">
        <v>9.5595546320037084E-2</v>
      </c>
      <c r="JQ95" s="254">
        <v>9.5595546320037084E-2</v>
      </c>
      <c r="JR95" s="254">
        <v>9.3210524596207822E-2</v>
      </c>
      <c r="JS95" s="254">
        <v>0.10021705039586881</v>
      </c>
      <c r="JT95" s="254">
        <v>0.10799184511541204</v>
      </c>
      <c r="JU95" s="254">
        <v>0.11091164569635659</v>
      </c>
      <c r="JV95" s="254">
        <v>0.10240890677428016</v>
      </c>
      <c r="JW95" s="254">
        <v>0.11025753223184354</v>
      </c>
      <c r="JX95" s="254">
        <v>0.10162732544937336</v>
      </c>
      <c r="JY95" s="254">
        <v>0.10646514053380951</v>
      </c>
      <c r="JZ95" s="254">
        <v>0.10094166403304317</v>
      </c>
      <c r="KA95" s="254">
        <v>0.10094166403304317</v>
      </c>
      <c r="KB95" s="254">
        <v>0.10978207212755975</v>
      </c>
      <c r="KC95" s="254">
        <v>0.10283119965106713</v>
      </c>
      <c r="KD95" s="254">
        <v>9.7263587714087718E-2</v>
      </c>
      <c r="KE95" s="254">
        <v>0.10486987191985353</v>
      </c>
      <c r="KF95" s="254">
        <v>0.11061446317858858</v>
      </c>
      <c r="KG95" s="254">
        <v>0.11061446317858858</v>
      </c>
    </row>
    <row r="96" spans="3:293" x14ac:dyDescent="0.35">
      <c r="C96" s="30" t="s">
        <v>347</v>
      </c>
      <c r="Q96" s="255">
        <v>0.13100000000000001</v>
      </c>
      <c r="R96" s="251">
        <f t="shared" si="22"/>
        <v>0.10063297823721734</v>
      </c>
      <c r="S96" s="198"/>
      <c r="T96" s="251">
        <v>0.1030156218590874</v>
      </c>
      <c r="V96" s="251">
        <f t="shared" si="23"/>
        <v>-2.3826436218700592E-3</v>
      </c>
      <c r="Z96" s="253">
        <v>0.13100000000000001</v>
      </c>
      <c r="AA96" s="254">
        <v>9.6762848215695252E-2</v>
      </c>
      <c r="AB96" s="254">
        <v>0.10015423348414632</v>
      </c>
      <c r="AC96" s="254">
        <v>0.10778994220077975</v>
      </c>
      <c r="AD96" s="254">
        <v>9.587998872512582E-2</v>
      </c>
      <c r="AE96" s="254">
        <v>0.10196021971470226</v>
      </c>
      <c r="AF96" s="254">
        <v>0.10155095745592901</v>
      </c>
      <c r="AG96" s="254">
        <v>9.9763648102475511E-2</v>
      </c>
      <c r="AH96" s="254">
        <v>9.5570731169974943E-2</v>
      </c>
      <c r="AI96" s="254">
        <v>8.6350302126112943E-2</v>
      </c>
      <c r="AJ96" s="254">
        <v>0.10159141814882422</v>
      </c>
      <c r="AK96" s="254">
        <v>0.10343846363766485</v>
      </c>
      <c r="AL96" s="254">
        <v>0.10343846363766485</v>
      </c>
      <c r="AM96" s="254">
        <v>9.598541729736576E-2</v>
      </c>
      <c r="AN96" s="254">
        <v>8.9508111143772107E-2</v>
      </c>
      <c r="AO96" s="254">
        <v>0.10757356631694237</v>
      </c>
      <c r="AP96" s="254">
        <v>9.6149261005195941E-2</v>
      </c>
      <c r="AQ96" s="254">
        <v>9.4041206977338643E-2</v>
      </c>
      <c r="AR96" s="254">
        <v>9.4041206977338643E-2</v>
      </c>
      <c r="AS96" s="254">
        <v>9.6149261005195941E-2</v>
      </c>
      <c r="AT96" s="254">
        <v>9.4156092267946523E-2</v>
      </c>
      <c r="AU96" s="254">
        <v>9.4098626213955594E-2</v>
      </c>
      <c r="AV96" s="254">
        <v>9.6149261005195941E-2</v>
      </c>
      <c r="AW96" s="254">
        <v>9.6149261005195941E-2</v>
      </c>
      <c r="AX96" s="254">
        <v>0.1051171026222637</v>
      </c>
      <c r="AY96" s="254">
        <v>9.6149261005195941E-2</v>
      </c>
      <c r="AZ96" s="254">
        <v>0.10609165287393441</v>
      </c>
      <c r="BA96" s="254">
        <v>9.4156092267946523E-2</v>
      </c>
      <c r="BB96" s="254">
        <v>9.1779885968292563E-2</v>
      </c>
      <c r="BC96" s="254">
        <v>9.473510947940933E-2</v>
      </c>
      <c r="BD96" s="254">
        <v>9.4172556628778548E-2</v>
      </c>
      <c r="BE96" s="254">
        <v>8.9555595102661645E-2</v>
      </c>
      <c r="BF96" s="254">
        <v>0.10083032176456652</v>
      </c>
      <c r="BG96" s="254">
        <v>0.10930930644834191</v>
      </c>
      <c r="BH96" s="254">
        <v>0.10216006465071015</v>
      </c>
      <c r="BI96" s="254">
        <v>0.10075553392015713</v>
      </c>
      <c r="BJ96" s="254">
        <v>0.10075553392015713</v>
      </c>
      <c r="BK96" s="254">
        <v>9.8661742011556086E-2</v>
      </c>
      <c r="BL96" s="254">
        <v>0.10075553392015713</v>
      </c>
      <c r="BM96" s="254">
        <v>9.4389976712367041E-2</v>
      </c>
      <c r="BN96" s="254">
        <v>9.8661742011556086E-2</v>
      </c>
      <c r="BO96" s="254">
        <v>0.10687830479547178</v>
      </c>
      <c r="BP96" s="254">
        <v>0.10075553392015713</v>
      </c>
      <c r="BQ96" s="254">
        <v>9.9380534417237598E-2</v>
      </c>
      <c r="BR96" s="254">
        <v>9.9380534417237598E-2</v>
      </c>
      <c r="BS96" s="254">
        <v>9.7548396309619312E-2</v>
      </c>
      <c r="BT96" s="254">
        <v>9.9380534417237598E-2</v>
      </c>
      <c r="BU96" s="254">
        <v>9.8014590318852735E-2</v>
      </c>
      <c r="BV96" s="254">
        <v>9.8014590318852735E-2</v>
      </c>
      <c r="BW96" s="254">
        <v>9.8014590318852735E-2</v>
      </c>
      <c r="BX96" s="254">
        <v>9.8014590318852735E-2</v>
      </c>
      <c r="BY96" s="254">
        <v>0.10550937216320588</v>
      </c>
      <c r="BZ96" s="254">
        <v>0.10344939880345816</v>
      </c>
      <c r="CA96" s="254">
        <v>0.10228168397263926</v>
      </c>
      <c r="CB96" s="254">
        <v>0.12151752736970978</v>
      </c>
      <c r="CC96" s="254">
        <v>0.10896427841532619</v>
      </c>
      <c r="CD96" s="254">
        <v>0.10263883261971585</v>
      </c>
      <c r="CE96" s="254">
        <v>0.10896427841532619</v>
      </c>
      <c r="CF96" s="254">
        <v>0.10896427841532619</v>
      </c>
      <c r="CG96" s="254">
        <v>9.6548899077040895E-2</v>
      </c>
      <c r="CH96" s="254">
        <v>0.10541908515360832</v>
      </c>
      <c r="CI96" s="254">
        <v>0.10431230255333568</v>
      </c>
      <c r="CJ96" s="254">
        <v>0.11233056786043849</v>
      </c>
      <c r="CK96" s="254">
        <v>0.11138652281356687</v>
      </c>
      <c r="CL96" s="254">
        <v>0.10323501459776985</v>
      </c>
      <c r="CM96" s="254">
        <v>0.10218136011070666</v>
      </c>
      <c r="CN96" s="254">
        <v>0.11531387850062269</v>
      </c>
      <c r="CO96" s="254">
        <v>0.10792294490718168</v>
      </c>
      <c r="CP96" s="254">
        <v>0.10588927032355322</v>
      </c>
      <c r="CQ96" s="254">
        <v>0.10135268924930951</v>
      </c>
      <c r="CR96" s="254">
        <v>0.10157250393944706</v>
      </c>
      <c r="CS96" s="254">
        <v>9.6463876990220632E-2</v>
      </c>
      <c r="CT96" s="254">
        <v>0.10468617203206554</v>
      </c>
      <c r="CU96" s="254">
        <v>0.10305003717369132</v>
      </c>
      <c r="CV96" s="254">
        <v>0.10101798051630806</v>
      </c>
      <c r="CW96" s="254">
        <v>0.10504049794533787</v>
      </c>
      <c r="CX96" s="254">
        <v>0.10960378731495179</v>
      </c>
      <c r="CY96" s="254">
        <v>0.10573027372403909</v>
      </c>
      <c r="CZ96" s="254">
        <v>0.10573027372403909</v>
      </c>
      <c r="DA96" s="254">
        <v>0.10573027372403909</v>
      </c>
      <c r="DB96" s="254">
        <v>0.10699015518205623</v>
      </c>
      <c r="DC96" s="254">
        <v>0.10872387627464164</v>
      </c>
      <c r="DD96" s="254">
        <v>9.6142957412104879E-2</v>
      </c>
      <c r="DE96" s="254">
        <v>0.10859161479506718</v>
      </c>
      <c r="DF96" s="254">
        <v>9.6966908617319048E-2</v>
      </c>
      <c r="DG96" s="254">
        <v>9.5929188237923846E-2</v>
      </c>
      <c r="DH96" s="254">
        <v>0.10921835403091307</v>
      </c>
      <c r="DI96" s="254">
        <v>9.6966908617319048E-2</v>
      </c>
      <c r="DJ96" s="254">
        <v>9.7387564247803038E-2</v>
      </c>
      <c r="DK96" s="254">
        <v>0.10007754464062124</v>
      </c>
      <c r="DL96" s="254">
        <v>0.10810308632859877</v>
      </c>
      <c r="DM96" s="254">
        <v>0.11331062017055005</v>
      </c>
      <c r="DN96" s="254">
        <v>0.10114938630948078</v>
      </c>
      <c r="DO96" s="254">
        <v>0.10687372641480142</v>
      </c>
      <c r="DP96" s="254">
        <v>0.10359098626608865</v>
      </c>
      <c r="DQ96" s="254">
        <v>8.8594097270461747E-2</v>
      </c>
      <c r="DR96" s="254">
        <v>9.3023222374863712E-2</v>
      </c>
      <c r="DS96" s="254">
        <v>0.10339158758245626</v>
      </c>
      <c r="DT96" s="254">
        <v>0.10183336253519215</v>
      </c>
      <c r="DU96" s="254">
        <v>9.4050207040924816E-2</v>
      </c>
      <c r="DV96" s="254">
        <v>0.10343846363766485</v>
      </c>
      <c r="DW96" s="254">
        <v>0.10343846363766485</v>
      </c>
      <c r="DX96" s="254">
        <v>0.10531842501822775</v>
      </c>
      <c r="DY96" s="254">
        <v>0.11409894999549985</v>
      </c>
      <c r="DZ96" s="254">
        <v>0.10187629818174537</v>
      </c>
      <c r="EA96" s="254">
        <v>0.10414030351395853</v>
      </c>
      <c r="EB96" s="254">
        <v>0.10550139470698361</v>
      </c>
      <c r="EC96" s="254">
        <v>0.1088636128574747</v>
      </c>
      <c r="ED96" s="254">
        <v>0.10632301293314339</v>
      </c>
      <c r="EE96" s="254">
        <v>9.7593583169315545E-2</v>
      </c>
      <c r="EF96" s="254">
        <v>9.7011314245139868E-2</v>
      </c>
      <c r="EG96" s="254">
        <v>0.1051171026222637</v>
      </c>
      <c r="EH96" s="254">
        <v>0.10357183891026422</v>
      </c>
      <c r="EI96" s="254">
        <v>0.1051171026222637</v>
      </c>
      <c r="EJ96" s="254">
        <v>0.1051171026222637</v>
      </c>
      <c r="EK96" s="254">
        <v>0.1051171026222637</v>
      </c>
      <c r="EL96" s="254">
        <v>0.1051171026222637</v>
      </c>
      <c r="EM96" s="254">
        <v>0.1051171026222637</v>
      </c>
      <c r="EN96" s="254">
        <v>0.1051171026222637</v>
      </c>
      <c r="EO96" s="254">
        <v>9.6149261005195941E-2</v>
      </c>
      <c r="EP96" s="254">
        <v>9.6149261005195941E-2</v>
      </c>
      <c r="EQ96" s="254">
        <v>9.6149261005195941E-2</v>
      </c>
      <c r="ER96" s="254">
        <v>9.6149261005195941E-2</v>
      </c>
      <c r="ES96" s="254">
        <v>9.6149261005195941E-2</v>
      </c>
      <c r="ET96" s="254">
        <v>9.6149261005195941E-2</v>
      </c>
      <c r="EU96" s="254">
        <v>9.4156092267946523E-2</v>
      </c>
      <c r="EV96" s="254">
        <v>9.6149261005195941E-2</v>
      </c>
      <c r="EW96" s="254">
        <v>0.10218202188872394</v>
      </c>
      <c r="EX96" s="254">
        <v>9.6149261005195941E-2</v>
      </c>
      <c r="EY96" s="254">
        <v>9.6793430697660554E-2</v>
      </c>
      <c r="EZ96" s="254">
        <v>0.1051171026222637</v>
      </c>
      <c r="FA96" s="254">
        <v>9.9945765771684236E-2</v>
      </c>
      <c r="FB96" s="254">
        <v>9.6149261005195941E-2</v>
      </c>
      <c r="FC96" s="254">
        <v>0.1051171026222637</v>
      </c>
      <c r="FD96" s="254">
        <v>9.6149261005195941E-2</v>
      </c>
      <c r="FE96" s="254">
        <v>0.1051171026222637</v>
      </c>
      <c r="FF96" s="254">
        <v>0.1051171026222637</v>
      </c>
      <c r="FG96" s="254">
        <v>9.6149261005195941E-2</v>
      </c>
      <c r="FH96" s="254">
        <v>9.6149261005195941E-2</v>
      </c>
      <c r="FI96" s="254">
        <v>9.4098626213955594E-2</v>
      </c>
      <c r="FJ96" s="254">
        <v>0.10697594118157316</v>
      </c>
      <c r="FK96" s="254">
        <v>9.6149261005195941E-2</v>
      </c>
      <c r="FL96" s="254">
        <v>9.6149261005195941E-2</v>
      </c>
      <c r="FM96" s="254">
        <v>9.4041206977338643E-2</v>
      </c>
      <c r="FN96" s="254">
        <v>0.1051171026222637</v>
      </c>
      <c r="FO96" s="254">
        <v>9.819200410326534E-2</v>
      </c>
      <c r="FP96" s="254">
        <v>9.473510947940933E-2</v>
      </c>
      <c r="FQ96" s="254">
        <v>9.473510947940933E-2</v>
      </c>
      <c r="FR96" s="254">
        <v>9.473510947940933E-2</v>
      </c>
      <c r="FS96" s="254">
        <v>9.1824903942543834E-2</v>
      </c>
      <c r="FT96" s="254">
        <v>9.473510947940933E-2</v>
      </c>
      <c r="FU96" s="254">
        <v>9.473510947940933E-2</v>
      </c>
      <c r="FV96" s="254">
        <v>9.6107430744590161E-2</v>
      </c>
      <c r="FW96" s="254">
        <v>9.1824903942543834E-2</v>
      </c>
      <c r="FX96" s="254">
        <v>9.473510947940933E-2</v>
      </c>
      <c r="FY96" s="254">
        <v>9.4094704413286712E-2</v>
      </c>
      <c r="FZ96" s="254">
        <v>9.2858261804346975E-2</v>
      </c>
      <c r="GA96" s="254">
        <v>8.6461843804144012E-2</v>
      </c>
      <c r="GB96" s="254">
        <v>0.10930930644834191</v>
      </c>
      <c r="GC96" s="254">
        <v>0.10233648450283872</v>
      </c>
      <c r="GD96" s="254">
        <v>0.10233648450283872</v>
      </c>
      <c r="GE96" s="254">
        <v>0.10677778129853155</v>
      </c>
      <c r="GF96" s="254">
        <v>0.10903840318197755</v>
      </c>
      <c r="GG96" s="254">
        <v>0.10687830479547178</v>
      </c>
      <c r="GH96" s="254">
        <v>0.10687830479547178</v>
      </c>
      <c r="GI96" s="254">
        <v>0.10075553392015713</v>
      </c>
      <c r="GJ96" s="254">
        <v>0.10075553392015713</v>
      </c>
      <c r="GK96" s="254">
        <v>0.10075553392015713</v>
      </c>
      <c r="GL96" s="254">
        <v>9.4389976712367041E-2</v>
      </c>
      <c r="GM96" s="254">
        <v>0.10075553392015713</v>
      </c>
      <c r="GN96" s="254">
        <v>0.10075553392015713</v>
      </c>
      <c r="GO96" s="254">
        <v>0.10075553392015713</v>
      </c>
      <c r="GP96" s="254">
        <v>0.10075553392015713</v>
      </c>
      <c r="GQ96" s="254">
        <v>0.10075553392015713</v>
      </c>
      <c r="GR96" s="254">
        <v>0.10075553392015713</v>
      </c>
      <c r="GS96" s="254">
        <v>0.10075553392015713</v>
      </c>
      <c r="GT96" s="254">
        <v>0.10687830479547178</v>
      </c>
      <c r="GU96" s="254">
        <v>0.10075553392015713</v>
      </c>
      <c r="GV96" s="254">
        <v>0.10075553392015713</v>
      </c>
      <c r="GW96" s="254">
        <v>0.10075553392015713</v>
      </c>
      <c r="GX96" s="254">
        <v>0.10075553392015713</v>
      </c>
      <c r="GY96" s="254">
        <v>0.10687830479547178</v>
      </c>
      <c r="GZ96" s="254">
        <v>0.10075553392015713</v>
      </c>
      <c r="HA96" s="254">
        <v>0.10687830479547178</v>
      </c>
      <c r="HB96" s="254">
        <v>0.10687830479547178</v>
      </c>
      <c r="HC96" s="254">
        <v>9.7548396309619312E-2</v>
      </c>
      <c r="HD96" s="254">
        <v>0.10475409595852492</v>
      </c>
      <c r="HE96" s="254">
        <v>0.10475409595852492</v>
      </c>
      <c r="HF96" s="254">
        <v>0.11069531689504553</v>
      </c>
      <c r="HG96" s="254">
        <v>0.10550937216320588</v>
      </c>
      <c r="HH96" s="254">
        <v>0.10872609040252512</v>
      </c>
      <c r="HI96" s="254">
        <v>0.10284706062098259</v>
      </c>
      <c r="HJ96" s="254">
        <v>0.10823919225809919</v>
      </c>
      <c r="HK96" s="254">
        <v>0.11462971597853211</v>
      </c>
      <c r="HL96" s="254">
        <v>9.9945369541610818E-2</v>
      </c>
      <c r="HM96" s="254">
        <v>0.10318935584642364</v>
      </c>
      <c r="HN96" s="254">
        <v>0.10997474709392741</v>
      </c>
      <c r="HO96" s="254">
        <v>0.11339811877455097</v>
      </c>
      <c r="HP96" s="254">
        <v>0.1080594840870861</v>
      </c>
      <c r="HQ96" s="254">
        <v>0.10497993367150116</v>
      </c>
      <c r="HR96" s="254">
        <v>9.135218636650877E-2</v>
      </c>
      <c r="HS96" s="254">
        <v>9.8089759628021245E-2</v>
      </c>
      <c r="HT96" s="254">
        <v>0.11858930707270665</v>
      </c>
      <c r="HU96" s="254">
        <v>0.11740937986818856</v>
      </c>
      <c r="HV96" s="254">
        <v>0.10093720031062436</v>
      </c>
      <c r="HW96" s="254">
        <v>0.11218932408251026</v>
      </c>
      <c r="HX96" s="254">
        <v>0.11062506801220895</v>
      </c>
      <c r="HY96" s="254">
        <v>9.8697718363341291E-2</v>
      </c>
      <c r="HZ96" s="254">
        <v>0.10729685257850141</v>
      </c>
      <c r="IA96" s="254">
        <v>0.10896427841532619</v>
      </c>
      <c r="IB96" s="254">
        <v>9.8697718363341291E-2</v>
      </c>
      <c r="IC96" s="254">
        <v>9.7614229677271291E-2</v>
      </c>
      <c r="ID96" s="254">
        <v>9.4667792188025235E-2</v>
      </c>
      <c r="IE96" s="254">
        <v>0.10572429729290289</v>
      </c>
      <c r="IF96" s="254">
        <v>0.11233056786043849</v>
      </c>
      <c r="IG96" s="254">
        <v>0.11233056786043849</v>
      </c>
      <c r="IH96" s="254">
        <v>0.11233056786043849</v>
      </c>
      <c r="II96" s="254">
        <v>0.10323501459776985</v>
      </c>
      <c r="IJ96" s="254">
        <v>0.10323501459776985</v>
      </c>
      <c r="IK96" s="254">
        <v>0.10907210650531707</v>
      </c>
      <c r="IL96" s="254">
        <v>0.1074798895677096</v>
      </c>
      <c r="IM96" s="254">
        <v>0.11672560432502355</v>
      </c>
      <c r="IN96" s="254">
        <v>0.11034607777974692</v>
      </c>
      <c r="IO96" s="254">
        <v>0.11294703587165111</v>
      </c>
      <c r="IP96" s="254">
        <v>0.10746723792736623</v>
      </c>
      <c r="IQ96" s="254">
        <v>0.10160677751060598</v>
      </c>
      <c r="IR96" s="254">
        <v>9.5374871351593615E-2</v>
      </c>
      <c r="IS96" s="254">
        <v>9.6142957412104879E-2</v>
      </c>
      <c r="IT96" s="254">
        <v>0.10730001325076222</v>
      </c>
      <c r="IU96" s="254">
        <v>9.6149261005195941E-2</v>
      </c>
      <c r="IV96" s="254">
        <v>0.1056444813961035</v>
      </c>
      <c r="IW96" s="254">
        <v>0.10255143047590431</v>
      </c>
      <c r="IX96" s="254">
        <v>0.11746751005372325</v>
      </c>
      <c r="IY96" s="254">
        <v>9.6477522817010497E-2</v>
      </c>
      <c r="IZ96" s="254">
        <v>9.6149261005195941E-2</v>
      </c>
      <c r="JA96" s="254">
        <v>9.4098626213955594E-2</v>
      </c>
      <c r="JB96" s="254">
        <v>0.10486387513616391</v>
      </c>
      <c r="JC96" s="254">
        <v>0.10245473001526317</v>
      </c>
      <c r="JD96" s="254">
        <v>9.8697718363341291E-2</v>
      </c>
      <c r="JE96" s="254">
        <v>0.10792294490718168</v>
      </c>
      <c r="JF96" s="254">
        <v>0.12155346305930403</v>
      </c>
      <c r="JG96" s="254">
        <v>0.10126687265144718</v>
      </c>
      <c r="JH96" s="254">
        <v>0.10120226605269944</v>
      </c>
      <c r="JI96" s="254">
        <v>9.7387564247803038E-2</v>
      </c>
      <c r="JJ96" s="254">
        <v>0.10073601335766713</v>
      </c>
      <c r="JK96" s="254">
        <v>9.4050207040924816E-2</v>
      </c>
      <c r="JL96" s="254">
        <v>9.3943269706331822E-2</v>
      </c>
      <c r="JM96" s="254">
        <v>9.4156092267946523E-2</v>
      </c>
      <c r="JN96" s="254">
        <v>9.838523716447245E-2</v>
      </c>
      <c r="JO96" s="254">
        <v>9.6149261005195941E-2</v>
      </c>
      <c r="JP96" s="254">
        <v>9.6149261005195941E-2</v>
      </c>
      <c r="JQ96" s="254">
        <v>9.6149261005195941E-2</v>
      </c>
      <c r="JR96" s="254">
        <v>9.4098626213955594E-2</v>
      </c>
      <c r="JS96" s="254">
        <v>0.10075553392015713</v>
      </c>
      <c r="JT96" s="254">
        <v>0.10889418015740437</v>
      </c>
      <c r="JU96" s="254">
        <v>0.11180819940038744</v>
      </c>
      <c r="JV96" s="254">
        <v>0.10322603207982639</v>
      </c>
      <c r="JW96" s="254">
        <v>0.11115005959454649</v>
      </c>
      <c r="JX96" s="254">
        <v>0.10255143047590431</v>
      </c>
      <c r="JY96" s="254">
        <v>0.10731658186701165</v>
      </c>
      <c r="JZ96" s="254">
        <v>0.1018268354734404</v>
      </c>
      <c r="KA96" s="254">
        <v>0.1018268354734404</v>
      </c>
      <c r="KB96" s="254">
        <v>0.11062506801220895</v>
      </c>
      <c r="KC96" s="254">
        <v>0.10349027377978492</v>
      </c>
      <c r="KD96" s="254">
        <v>9.8154893225514739E-2</v>
      </c>
      <c r="KE96" s="254">
        <v>0.10541908515360832</v>
      </c>
      <c r="KF96" s="254">
        <v>0.1116065435978697</v>
      </c>
      <c r="KG96" s="254">
        <v>0.1116065435978697</v>
      </c>
    </row>
    <row r="97" spans="3:293" x14ac:dyDescent="0.35">
      <c r="C97" s="30" t="s">
        <v>353</v>
      </c>
      <c r="Q97" s="255">
        <v>0.13200000000000001</v>
      </c>
      <c r="R97" s="251">
        <f t="shared" si="22"/>
        <v>0.10131381435872767</v>
      </c>
      <c r="S97" s="198"/>
      <c r="T97" s="251">
        <v>0.10382202154679279</v>
      </c>
      <c r="V97" s="251">
        <f t="shared" si="23"/>
        <v>-2.5082071880651174E-3</v>
      </c>
      <c r="Z97" s="253">
        <v>0.13200000000000001</v>
      </c>
      <c r="AA97" s="254">
        <v>9.7320305465659285E-2</v>
      </c>
      <c r="AB97" s="254">
        <v>0.10107478559838046</v>
      </c>
      <c r="AC97" s="254">
        <v>0.10862450083900987</v>
      </c>
      <c r="AD97" s="254">
        <v>9.6470004095006168E-2</v>
      </c>
      <c r="AE97" s="254">
        <v>0.10250359330606118</v>
      </c>
      <c r="AF97" s="254">
        <v>0.10209309602721661</v>
      </c>
      <c r="AG97" s="254">
        <v>0.10030306634906694</v>
      </c>
      <c r="AH97" s="254">
        <v>9.6456575478747864E-2</v>
      </c>
      <c r="AI97" s="254">
        <v>8.7240599032070376E-2</v>
      </c>
      <c r="AJ97" s="254">
        <v>0.10241476630410373</v>
      </c>
      <c r="AK97" s="254">
        <v>0.10428591841012813</v>
      </c>
      <c r="AL97" s="254">
        <v>0.10428591841012813</v>
      </c>
      <c r="AM97" s="254">
        <v>9.6861815225243841E-2</v>
      </c>
      <c r="AN97" s="254">
        <v>9.040861031575953E-2</v>
      </c>
      <c r="AO97" s="254">
        <v>0.10841556758737503</v>
      </c>
      <c r="AP97" s="254">
        <v>9.6704450572162814E-2</v>
      </c>
      <c r="AQ97" s="254">
        <v>9.4924924331212912E-2</v>
      </c>
      <c r="AR97" s="254">
        <v>9.4924924331212912E-2</v>
      </c>
      <c r="AS97" s="254">
        <v>9.6704450572162814E-2</v>
      </c>
      <c r="AT97" s="254">
        <v>9.5049319909235486E-2</v>
      </c>
      <c r="AU97" s="254">
        <v>9.4987095051062509E-2</v>
      </c>
      <c r="AV97" s="254">
        <v>9.6704450572162814E-2</v>
      </c>
      <c r="AW97" s="254">
        <v>9.6704450572162814E-2</v>
      </c>
      <c r="AX97" s="254">
        <v>0.10595747621648077</v>
      </c>
      <c r="AY97" s="254">
        <v>9.6704450572162814E-2</v>
      </c>
      <c r="AZ97" s="254">
        <v>0.10693032098122379</v>
      </c>
      <c r="BA97" s="254">
        <v>9.5049319909235486E-2</v>
      </c>
      <c r="BB97" s="254">
        <v>9.2666539129081515E-2</v>
      </c>
      <c r="BC97" s="254">
        <v>9.5288857821255846E-2</v>
      </c>
      <c r="BD97" s="254">
        <v>9.4725729295626504E-2</v>
      </c>
      <c r="BE97" s="254">
        <v>9.0449718070128249E-2</v>
      </c>
      <c r="BF97" s="254">
        <v>0.10167378739682587</v>
      </c>
      <c r="BG97" s="254">
        <v>0.11014263506273925</v>
      </c>
      <c r="BH97" s="254">
        <v>0.10270177324444041</v>
      </c>
      <c r="BI97" s="254">
        <v>0.10129548345625361</v>
      </c>
      <c r="BJ97" s="254">
        <v>0.10129548345625361</v>
      </c>
      <c r="BK97" s="254">
        <v>9.9099417850527338E-2</v>
      </c>
      <c r="BL97" s="254">
        <v>0.10129548345625361</v>
      </c>
      <c r="BM97" s="254">
        <v>9.5155909610864287E-2</v>
      </c>
      <c r="BN97" s="254">
        <v>9.9099417850527338E-2</v>
      </c>
      <c r="BO97" s="254">
        <v>0.10770991332187085</v>
      </c>
      <c r="BP97" s="254">
        <v>0.10129548345625361</v>
      </c>
      <c r="BQ97" s="254">
        <v>9.9919011999908491E-2</v>
      </c>
      <c r="BR97" s="254">
        <v>9.9919011999908491E-2</v>
      </c>
      <c r="BS97" s="254">
        <v>9.7984189060273286E-2</v>
      </c>
      <c r="BT97" s="254">
        <v>9.9919011999908491E-2</v>
      </c>
      <c r="BU97" s="254">
        <v>9.8552440803723718E-2</v>
      </c>
      <c r="BV97" s="254">
        <v>9.8552440803723718E-2</v>
      </c>
      <c r="BW97" s="254">
        <v>9.8552440803723718E-2</v>
      </c>
      <c r="BX97" s="254">
        <v>9.8552440803723718E-2</v>
      </c>
      <c r="BY97" s="254">
        <v>0.10603459801525994</v>
      </c>
      <c r="BZ97" s="254">
        <v>0.10397123799028085</v>
      </c>
      <c r="CA97" s="254">
        <v>0.10270061195294966</v>
      </c>
      <c r="CB97" s="254">
        <v>0.12248352154058839</v>
      </c>
      <c r="CC97" s="254">
        <v>0.1098097466450747</v>
      </c>
      <c r="CD97" s="254">
        <v>0.10357438501580507</v>
      </c>
      <c r="CE97" s="254">
        <v>0.1098097466450747</v>
      </c>
      <c r="CF97" s="254">
        <v>0.1098097466450747</v>
      </c>
      <c r="CG97" s="254">
        <v>9.7109680187129843E-2</v>
      </c>
      <c r="CH97" s="254">
        <v>0.10596977342251024</v>
      </c>
      <c r="CI97" s="254">
        <v>0.10486130834960172</v>
      </c>
      <c r="CJ97" s="254">
        <v>0.11316667055196383</v>
      </c>
      <c r="CK97" s="254">
        <v>0.11212859738477565</v>
      </c>
      <c r="CL97" s="254">
        <v>0.10378262476148081</v>
      </c>
      <c r="CM97" s="254">
        <v>0.10272780904378753</v>
      </c>
      <c r="CN97" s="254">
        <v>0.11618813737809064</v>
      </c>
      <c r="CO97" s="254">
        <v>0.1084563090778079</v>
      </c>
      <c r="CP97" s="254">
        <v>0.1064200016204917</v>
      </c>
      <c r="CQ97" s="254">
        <v>0.10189489449068678</v>
      </c>
      <c r="CR97" s="254">
        <v>0.10241971593408872</v>
      </c>
      <c r="CS97" s="254">
        <v>9.7356446846362354E-2</v>
      </c>
      <c r="CT97" s="254">
        <v>0.10553470760868278</v>
      </c>
      <c r="CU97" s="254">
        <v>0.10381086203164314</v>
      </c>
      <c r="CV97" s="254">
        <v>0.10193845891764686</v>
      </c>
      <c r="CW97" s="254">
        <v>0.10586814061573691</v>
      </c>
      <c r="CX97" s="254">
        <v>0.11048904073524946</v>
      </c>
      <c r="CY97" s="254">
        <v>0.10657119068197041</v>
      </c>
      <c r="CZ97" s="254">
        <v>0.10657119068197041</v>
      </c>
      <c r="DA97" s="254">
        <v>0.10657119068197041</v>
      </c>
      <c r="DB97" s="254">
        <v>0.10783254132153663</v>
      </c>
      <c r="DC97" s="254">
        <v>0.10956510769661088</v>
      </c>
      <c r="DD97" s="254">
        <v>9.7037370287875735E-2</v>
      </c>
      <c r="DE97" s="254">
        <v>0.10943263436656459</v>
      </c>
      <c r="DF97" s="254">
        <v>9.7524293327210243E-2</v>
      </c>
      <c r="DG97" s="254">
        <v>9.6485891540873725E-2</v>
      </c>
      <c r="DH97" s="254">
        <v>0.11009954316456616</v>
      </c>
      <c r="DI97" s="254">
        <v>9.7524293327210243E-2</v>
      </c>
      <c r="DJ97" s="254">
        <v>9.7946189809821504E-2</v>
      </c>
      <c r="DK97" s="254">
        <v>0.10062984851258383</v>
      </c>
      <c r="DL97" s="254">
        <v>0.10893595730652605</v>
      </c>
      <c r="DM97" s="254">
        <v>0.11414485694941146</v>
      </c>
      <c r="DN97" s="254">
        <v>0.10169038215126469</v>
      </c>
      <c r="DO97" s="254">
        <v>0.10770089515253023</v>
      </c>
      <c r="DP97" s="254">
        <v>0.1044307282970105</v>
      </c>
      <c r="DQ97" s="254">
        <v>8.9481399757150637E-2</v>
      </c>
      <c r="DR97" s="254">
        <v>9.3243552033052124E-2</v>
      </c>
      <c r="DS97" s="254">
        <v>0.10403661922635088</v>
      </c>
      <c r="DT97" s="254">
        <v>0.10268853694340474</v>
      </c>
      <c r="DU97" s="254">
        <v>9.4935262155120936E-2</v>
      </c>
      <c r="DV97" s="254">
        <v>0.10428591841012813</v>
      </c>
      <c r="DW97" s="254">
        <v>0.10428591841012813</v>
      </c>
      <c r="DX97" s="254">
        <v>0.10620894984915119</v>
      </c>
      <c r="DY97" s="254">
        <v>0.1150129484230622</v>
      </c>
      <c r="DZ97" s="254">
        <v>0.10253302304269707</v>
      </c>
      <c r="EA97" s="254">
        <v>0.10507337065407829</v>
      </c>
      <c r="EB97" s="254">
        <v>0.10629791234900243</v>
      </c>
      <c r="EC97" s="254">
        <v>0.10974681610463488</v>
      </c>
      <c r="ED97" s="254">
        <v>0.10716394316438915</v>
      </c>
      <c r="EE97" s="254">
        <v>9.8150505305402369E-2</v>
      </c>
      <c r="EF97" s="254">
        <v>9.7567496780333052E-2</v>
      </c>
      <c r="EG97" s="254">
        <v>0.10595747621648077</v>
      </c>
      <c r="EH97" s="254">
        <v>0.10400018745480932</v>
      </c>
      <c r="EI97" s="254">
        <v>0.10595747621648077</v>
      </c>
      <c r="EJ97" s="254">
        <v>0.10595747621648077</v>
      </c>
      <c r="EK97" s="254">
        <v>0.10595747621648077</v>
      </c>
      <c r="EL97" s="254">
        <v>0.10595747621648077</v>
      </c>
      <c r="EM97" s="254">
        <v>0.10595747621648077</v>
      </c>
      <c r="EN97" s="254">
        <v>0.10595747621648077</v>
      </c>
      <c r="EO97" s="254">
        <v>9.6704450572162814E-2</v>
      </c>
      <c r="EP97" s="254">
        <v>9.6704450572162814E-2</v>
      </c>
      <c r="EQ97" s="254">
        <v>9.6704450572162814E-2</v>
      </c>
      <c r="ER97" s="254">
        <v>9.6704450572162814E-2</v>
      </c>
      <c r="ES97" s="254">
        <v>9.6704450572162814E-2</v>
      </c>
      <c r="ET97" s="254">
        <v>9.6704450572162814E-2</v>
      </c>
      <c r="EU97" s="254">
        <v>9.5049319909235486E-2</v>
      </c>
      <c r="EV97" s="254">
        <v>9.6704450572162814E-2</v>
      </c>
      <c r="EW97" s="254">
        <v>0.10293073925082208</v>
      </c>
      <c r="EX97" s="254">
        <v>9.6704450572162814E-2</v>
      </c>
      <c r="EY97" s="254">
        <v>9.734861511355386E-2</v>
      </c>
      <c r="EZ97" s="254">
        <v>0.10595747621648077</v>
      </c>
      <c r="FA97" s="254">
        <v>0.10062356562167074</v>
      </c>
      <c r="FB97" s="254">
        <v>9.6704450572162814E-2</v>
      </c>
      <c r="FC97" s="254">
        <v>0.10595747621648077</v>
      </c>
      <c r="FD97" s="254">
        <v>9.6704450572162814E-2</v>
      </c>
      <c r="FE97" s="254">
        <v>0.10595747621648077</v>
      </c>
      <c r="FF97" s="254">
        <v>0.10595747621648077</v>
      </c>
      <c r="FG97" s="254">
        <v>9.6704450572162814E-2</v>
      </c>
      <c r="FH97" s="254">
        <v>9.6704450572162814E-2</v>
      </c>
      <c r="FI97" s="254">
        <v>9.4987095051062509E-2</v>
      </c>
      <c r="FJ97" s="254">
        <v>0.10786012782135002</v>
      </c>
      <c r="FK97" s="254">
        <v>9.6704450572162814E-2</v>
      </c>
      <c r="FL97" s="254">
        <v>9.6704450572162814E-2</v>
      </c>
      <c r="FM97" s="254">
        <v>9.4924924331212912E-2</v>
      </c>
      <c r="FN97" s="254">
        <v>0.10595747621648077</v>
      </c>
      <c r="FO97" s="254">
        <v>9.8845318369294333E-2</v>
      </c>
      <c r="FP97" s="254">
        <v>9.5288857821255846E-2</v>
      </c>
      <c r="FQ97" s="254">
        <v>9.5288857821255846E-2</v>
      </c>
      <c r="FR97" s="254">
        <v>9.5288857821255846E-2</v>
      </c>
      <c r="FS97" s="254">
        <v>9.2716186120910482E-2</v>
      </c>
      <c r="FT97" s="254">
        <v>9.5288857821255846E-2</v>
      </c>
      <c r="FU97" s="254">
        <v>9.5288857821255846E-2</v>
      </c>
      <c r="FV97" s="254">
        <v>9.7034862441944147E-2</v>
      </c>
      <c r="FW97" s="254">
        <v>9.2716186120910482E-2</v>
      </c>
      <c r="FX97" s="254">
        <v>9.5288857821255846E-2</v>
      </c>
      <c r="FY97" s="254">
        <v>9.4648444917882824E-2</v>
      </c>
      <c r="FZ97" s="254">
        <v>9.3747216856975513E-2</v>
      </c>
      <c r="GA97" s="254">
        <v>8.7331970040873896E-2</v>
      </c>
      <c r="GB97" s="254">
        <v>0.11014263506273925</v>
      </c>
      <c r="GC97" s="254">
        <v>0.10288028574172237</v>
      </c>
      <c r="GD97" s="254">
        <v>0.10288028574172237</v>
      </c>
      <c r="GE97" s="254">
        <v>0.10751473111086485</v>
      </c>
      <c r="GF97" s="254">
        <v>0.10986896940240065</v>
      </c>
      <c r="GG97" s="254">
        <v>0.10770991332187085</v>
      </c>
      <c r="GH97" s="254">
        <v>0.10770991332187085</v>
      </c>
      <c r="GI97" s="254">
        <v>0.10129548345625361</v>
      </c>
      <c r="GJ97" s="254">
        <v>0.10129548345625361</v>
      </c>
      <c r="GK97" s="254">
        <v>0.10129548345625361</v>
      </c>
      <c r="GL97" s="254">
        <v>9.5155909610864287E-2</v>
      </c>
      <c r="GM97" s="254">
        <v>0.10129548345625361</v>
      </c>
      <c r="GN97" s="254">
        <v>0.10129548345625361</v>
      </c>
      <c r="GO97" s="254">
        <v>0.10129548345625361</v>
      </c>
      <c r="GP97" s="254">
        <v>0.10129548345625361</v>
      </c>
      <c r="GQ97" s="254">
        <v>0.10129548345625361</v>
      </c>
      <c r="GR97" s="254">
        <v>0.10129548345625361</v>
      </c>
      <c r="GS97" s="254">
        <v>0.10129548345625361</v>
      </c>
      <c r="GT97" s="254">
        <v>0.10770991332187085</v>
      </c>
      <c r="GU97" s="254">
        <v>0.10129548345625361</v>
      </c>
      <c r="GV97" s="254">
        <v>0.10129548345625361</v>
      </c>
      <c r="GW97" s="254">
        <v>0.10129548345625361</v>
      </c>
      <c r="GX97" s="254">
        <v>0.10129548345625361</v>
      </c>
      <c r="GY97" s="254">
        <v>0.10770991332187085</v>
      </c>
      <c r="GZ97" s="254">
        <v>0.10129548345625361</v>
      </c>
      <c r="HA97" s="254">
        <v>0.10770991332187085</v>
      </c>
      <c r="HB97" s="254">
        <v>0.10770991332187085</v>
      </c>
      <c r="HC97" s="254">
        <v>9.7984189060273286E-2</v>
      </c>
      <c r="HD97" s="254">
        <v>0.10558714216760401</v>
      </c>
      <c r="HE97" s="254">
        <v>0.10558714216760401</v>
      </c>
      <c r="HF97" s="254">
        <v>0.11137339116363698</v>
      </c>
      <c r="HG97" s="254">
        <v>0.10603459801525994</v>
      </c>
      <c r="HH97" s="254">
        <v>0.10954890626909575</v>
      </c>
      <c r="HI97" s="254">
        <v>0.10336870315919922</v>
      </c>
      <c r="HJ97" s="254">
        <v>0.10925821788733669</v>
      </c>
      <c r="HK97" s="254">
        <v>0.1155134468845902</v>
      </c>
      <c r="HL97" s="254">
        <v>0.1008284178740837</v>
      </c>
      <c r="HM97" s="254">
        <v>0.10373456526392766</v>
      </c>
      <c r="HN97" s="254">
        <v>0.1108084334910211</v>
      </c>
      <c r="HO97" s="254">
        <v>0.11423640148424896</v>
      </c>
      <c r="HP97" s="254">
        <v>0.1089002497805911</v>
      </c>
      <c r="HQ97" s="254">
        <v>0.10571983298156118</v>
      </c>
      <c r="HR97" s="254">
        <v>9.2242720304998471E-2</v>
      </c>
      <c r="HS97" s="254">
        <v>9.8977830378436327E-2</v>
      </c>
      <c r="HT97" s="254">
        <v>0.11951558493251957</v>
      </c>
      <c r="HU97" s="254">
        <v>0.11828720764358591</v>
      </c>
      <c r="HV97" s="254">
        <v>0.10150073162877948</v>
      </c>
      <c r="HW97" s="254">
        <v>0.11305431900210339</v>
      </c>
      <c r="HX97" s="254">
        <v>0.11146847755966593</v>
      </c>
      <c r="HY97" s="254">
        <v>9.9260609708870629E-2</v>
      </c>
      <c r="HZ97" s="254">
        <v>0.10809758875329645</v>
      </c>
      <c r="IA97" s="254">
        <v>0.1098097466450747</v>
      </c>
      <c r="IB97" s="254">
        <v>9.9260609708870629E-2</v>
      </c>
      <c r="IC97" s="254">
        <v>9.8175978577190959E-2</v>
      </c>
      <c r="ID97" s="254">
        <v>9.5562837778033316E-2</v>
      </c>
      <c r="IE97" s="254">
        <v>0.10657222130277377</v>
      </c>
      <c r="IF97" s="254">
        <v>0.11316667055196383</v>
      </c>
      <c r="IG97" s="254">
        <v>0.11316667055196383</v>
      </c>
      <c r="IH97" s="254">
        <v>0.11316667055196383</v>
      </c>
      <c r="II97" s="254">
        <v>0.10378262476148081</v>
      </c>
      <c r="IJ97" s="254">
        <v>0.10378262476148081</v>
      </c>
      <c r="IK97" s="254">
        <v>0.10990997410911385</v>
      </c>
      <c r="IL97" s="254">
        <v>0.10831902309360619</v>
      </c>
      <c r="IM97" s="254">
        <v>0.11759925781934788</v>
      </c>
      <c r="IN97" s="254">
        <v>0.1111558078780186</v>
      </c>
      <c r="IO97" s="254">
        <v>0.11375959095609223</v>
      </c>
      <c r="IP97" s="254">
        <v>0.10827427669426415</v>
      </c>
      <c r="IQ97" s="254">
        <v>0.10251615923275725</v>
      </c>
      <c r="IR97" s="254">
        <v>9.6261816701955105E-2</v>
      </c>
      <c r="IS97" s="254">
        <v>9.7037370287875735E-2</v>
      </c>
      <c r="IT97" s="254">
        <v>0.10813924138590947</v>
      </c>
      <c r="IU97" s="254">
        <v>9.6704450572162814E-2</v>
      </c>
      <c r="IV97" s="254">
        <v>0.10666811490769046</v>
      </c>
      <c r="IW97" s="254">
        <v>0.10347580862909544</v>
      </c>
      <c r="IX97" s="254">
        <v>0.11848051435056384</v>
      </c>
      <c r="IY97" s="254">
        <v>9.7368484570358182E-2</v>
      </c>
      <c r="IZ97" s="254">
        <v>9.6704450572162814E-2</v>
      </c>
      <c r="JA97" s="254">
        <v>9.4987095051062509E-2</v>
      </c>
      <c r="JB97" s="254">
        <v>0.10581931258110244</v>
      </c>
      <c r="JC97" s="254">
        <v>0.10337880359534402</v>
      </c>
      <c r="JD97" s="254">
        <v>9.9260609708870629E-2</v>
      </c>
      <c r="JE97" s="254">
        <v>0.1084563090778079</v>
      </c>
      <c r="JF97" s="254">
        <v>0.12256139798651255</v>
      </c>
      <c r="JG97" s="254">
        <v>0.10217359798493475</v>
      </c>
      <c r="JH97" s="254">
        <v>0.10212547741458144</v>
      </c>
      <c r="JI97" s="254">
        <v>9.7946189809821504E-2</v>
      </c>
      <c r="JJ97" s="254">
        <v>0.1016547734129416</v>
      </c>
      <c r="JK97" s="254">
        <v>9.4935262155120936E-2</v>
      </c>
      <c r="JL97" s="254">
        <v>9.4824454722013618E-2</v>
      </c>
      <c r="JM97" s="254">
        <v>9.5049319909235486E-2</v>
      </c>
      <c r="JN97" s="254">
        <v>9.9312641883134489E-2</v>
      </c>
      <c r="JO97" s="254">
        <v>9.6704450572162814E-2</v>
      </c>
      <c r="JP97" s="254">
        <v>9.6704450572162814E-2</v>
      </c>
      <c r="JQ97" s="254">
        <v>9.6704450572162814E-2</v>
      </c>
      <c r="JR97" s="254">
        <v>9.4987095051062509E-2</v>
      </c>
      <c r="JS97" s="254">
        <v>0.10129548345625361</v>
      </c>
      <c r="JT97" s="254">
        <v>0.1097969613776506</v>
      </c>
      <c r="JU97" s="254">
        <v>0.11270454626674464</v>
      </c>
      <c r="JV97" s="254">
        <v>0.10404399100681827</v>
      </c>
      <c r="JW97" s="254">
        <v>0.1120431177449579</v>
      </c>
      <c r="JX97" s="254">
        <v>0.10347580862909544</v>
      </c>
      <c r="JY97" s="254">
        <v>0.10816872521558607</v>
      </c>
      <c r="JZ97" s="254">
        <v>0.10271234072731361</v>
      </c>
      <c r="KA97" s="254">
        <v>0.10271234072731361</v>
      </c>
      <c r="KB97" s="254">
        <v>0.11146847755966593</v>
      </c>
      <c r="KC97" s="254">
        <v>0.10415008633453837</v>
      </c>
      <c r="KD97" s="254">
        <v>9.9046577095499577E-2</v>
      </c>
      <c r="KE97" s="254">
        <v>0.10596977342251024</v>
      </c>
      <c r="KF97" s="254">
        <v>0.11259862503478368</v>
      </c>
      <c r="KG97" s="254">
        <v>0.11259862503478368</v>
      </c>
    </row>
    <row r="98" spans="3:293" x14ac:dyDescent="0.35">
      <c r="C98" s="30" t="s">
        <v>350</v>
      </c>
      <c r="Q98" s="255">
        <v>0.13300000000000001</v>
      </c>
      <c r="R98" s="251">
        <f t="shared" si="22"/>
        <v>0.1020021345900792</v>
      </c>
      <c r="S98" s="198"/>
      <c r="T98" s="251">
        <v>0.10462914814212435</v>
      </c>
      <c r="V98" s="251">
        <f t="shared" si="23"/>
        <v>-2.6270135520451432E-3</v>
      </c>
      <c r="Z98" s="253">
        <v>0.13300000000000001</v>
      </c>
      <c r="AA98" s="254">
        <v>9.7879241910110215E-2</v>
      </c>
      <c r="AB98" s="254">
        <v>0.10199560847927835</v>
      </c>
      <c r="AC98" s="254">
        <v>0.1094598749696194</v>
      </c>
      <c r="AD98" s="254">
        <v>9.7361158248787438E-2</v>
      </c>
      <c r="AE98" s="254">
        <v>0.10304843806477049</v>
      </c>
      <c r="AF98" s="254">
        <v>0.10263670384117485</v>
      </c>
      <c r="AG98" s="254">
        <v>0.10084395327157902</v>
      </c>
      <c r="AH98" s="254">
        <v>9.7342793402715344E-2</v>
      </c>
      <c r="AI98" s="254">
        <v>8.813116695314549E-2</v>
      </c>
      <c r="AJ98" s="254">
        <v>0.10323902884181502</v>
      </c>
      <c r="AK98" s="254">
        <v>0.10513406933802716</v>
      </c>
      <c r="AL98" s="254">
        <v>0.10513406933802716</v>
      </c>
      <c r="AM98" s="254">
        <v>9.7738511501997083E-2</v>
      </c>
      <c r="AN98" s="254">
        <v>9.1309323870363501E-2</v>
      </c>
      <c r="AO98" s="254">
        <v>0.10925835400911321</v>
      </c>
      <c r="AP98" s="254">
        <v>9.7261114688627526E-2</v>
      </c>
      <c r="AQ98" s="254">
        <v>9.5820323779169492E-2</v>
      </c>
      <c r="AR98" s="254">
        <v>9.5820323779169492E-2</v>
      </c>
      <c r="AS98" s="254">
        <v>9.7261114688627526E-2</v>
      </c>
      <c r="AT98" s="254">
        <v>9.594296790498924E-2</v>
      </c>
      <c r="AU98" s="254">
        <v>9.5875930014766464E-2</v>
      </c>
      <c r="AV98" s="254">
        <v>9.7261114688627526E-2</v>
      </c>
      <c r="AW98" s="254">
        <v>9.7261114688627526E-2</v>
      </c>
      <c r="AX98" s="254">
        <v>0.106798635068313</v>
      </c>
      <c r="AY98" s="254">
        <v>9.7261114688627526E-2</v>
      </c>
      <c r="AZ98" s="254">
        <v>0.10776977516926278</v>
      </c>
      <c r="BA98" s="254">
        <v>9.594296790498924E-2</v>
      </c>
      <c r="BB98" s="254">
        <v>9.3553491929212029E-2</v>
      </c>
      <c r="BC98" s="254">
        <v>9.584408262116928E-2</v>
      </c>
      <c r="BD98" s="254">
        <v>9.5280379178816377E-2</v>
      </c>
      <c r="BE98" s="254">
        <v>9.1344185018419122E-2</v>
      </c>
      <c r="BF98" s="254">
        <v>0.10251803576775576</v>
      </c>
      <c r="BG98" s="254">
        <v>0.11097677755787139</v>
      </c>
      <c r="BH98" s="254">
        <v>0.10324494697776787</v>
      </c>
      <c r="BI98" s="254">
        <v>0.10183689893087022</v>
      </c>
      <c r="BJ98" s="254">
        <v>0.10183689893087022</v>
      </c>
      <c r="BK98" s="254">
        <v>9.953855335373496E-2</v>
      </c>
      <c r="BL98" s="254">
        <v>0.10183689893087022</v>
      </c>
      <c r="BM98" s="254">
        <v>9.6045305239918166E-2</v>
      </c>
      <c r="BN98" s="254">
        <v>9.953855335373496E-2</v>
      </c>
      <c r="BO98" s="254">
        <v>0.10854233604269514</v>
      </c>
      <c r="BP98" s="254">
        <v>0.10183689893087022</v>
      </c>
      <c r="BQ98" s="254">
        <v>0.10045895693656681</v>
      </c>
      <c r="BR98" s="254">
        <v>0.10045895693656681</v>
      </c>
      <c r="BS98" s="254">
        <v>9.8421439506839015E-2</v>
      </c>
      <c r="BT98" s="254">
        <v>0.10045895693656681</v>
      </c>
      <c r="BU98" s="254">
        <v>9.9091756526053842E-2</v>
      </c>
      <c r="BV98" s="254">
        <v>9.9091756526053842E-2</v>
      </c>
      <c r="BW98" s="254">
        <v>9.9091756526053842E-2</v>
      </c>
      <c r="BX98" s="254">
        <v>9.9091756526053842E-2</v>
      </c>
      <c r="BY98" s="254">
        <v>0.1065613931793894</v>
      </c>
      <c r="BZ98" s="254">
        <v>0.10449464590095081</v>
      </c>
      <c r="CA98" s="254">
        <v>0.10312107373821533</v>
      </c>
      <c r="CB98" s="254">
        <v>0.12344969114226467</v>
      </c>
      <c r="CC98" s="254">
        <v>0.11065526737494347</v>
      </c>
      <c r="CD98" s="254">
        <v>0.10449697103232558</v>
      </c>
      <c r="CE98" s="254">
        <v>0.11065526737494347</v>
      </c>
      <c r="CF98" s="254">
        <v>0.11065526737494347</v>
      </c>
      <c r="CG98" s="254">
        <v>9.7671951195419826E-2</v>
      </c>
      <c r="CH98" s="254">
        <v>0.10652193650801034</v>
      </c>
      <c r="CI98" s="254">
        <v>0.10541179037181903</v>
      </c>
      <c r="CJ98" s="254">
        <v>0.11400358688943224</v>
      </c>
      <c r="CK98" s="254">
        <v>0.11287179747330933</v>
      </c>
      <c r="CL98" s="254">
        <v>0.1043317126750829</v>
      </c>
      <c r="CM98" s="254">
        <v>0.10327573744750063</v>
      </c>
      <c r="CN98" s="254">
        <v>0.11706304647397192</v>
      </c>
      <c r="CO98" s="254">
        <v>0.10899096430749244</v>
      </c>
      <c r="CP98" s="254">
        <v>0.10695231995490251</v>
      </c>
      <c r="CQ98" s="254">
        <v>0.10243857049716887</v>
      </c>
      <c r="CR98" s="254">
        <v>0.1032676214821362</v>
      </c>
      <c r="CS98" s="254">
        <v>9.8249446252059114E-2</v>
      </c>
      <c r="CT98" s="254">
        <v>0.1063839410835683</v>
      </c>
      <c r="CU98" s="254">
        <v>0.10457268397769859</v>
      </c>
      <c r="CV98" s="254">
        <v>0.10285920893507461</v>
      </c>
      <c r="CW98" s="254">
        <v>0.10669659438166446</v>
      </c>
      <c r="CX98" s="254">
        <v>0.11137489412963175</v>
      </c>
      <c r="CY98" s="254">
        <v>0.10741289350182659</v>
      </c>
      <c r="CZ98" s="254">
        <v>0.10741289350182659</v>
      </c>
      <c r="DA98" s="254">
        <v>0.10741289350182659</v>
      </c>
      <c r="DB98" s="254">
        <v>0.10867571416159794</v>
      </c>
      <c r="DC98" s="254">
        <v>0.11040656634355117</v>
      </c>
      <c r="DD98" s="254">
        <v>9.7932209249309121E-2</v>
      </c>
      <c r="DE98" s="254">
        <v>0.11027407276716361</v>
      </c>
      <c r="DF98" s="254">
        <v>9.8083155613116535E-2</v>
      </c>
      <c r="DG98" s="254">
        <v>9.7044075154866016E-2</v>
      </c>
      <c r="DH98" s="254">
        <v>0.11093548072579984</v>
      </c>
      <c r="DI98" s="254">
        <v>9.8083155613116535E-2</v>
      </c>
      <c r="DJ98" s="254">
        <v>9.8506294726169008E-2</v>
      </c>
      <c r="DK98" s="254">
        <v>0.10118362997106289</v>
      </c>
      <c r="DL98" s="254">
        <v>0.10976964346441065</v>
      </c>
      <c r="DM98" s="254">
        <v>0.11497990593123553</v>
      </c>
      <c r="DN98" s="254">
        <v>0.10223284548345801</v>
      </c>
      <c r="DO98" s="254">
        <v>0.10852897918484228</v>
      </c>
      <c r="DP98" s="254">
        <v>0.10527125423599482</v>
      </c>
      <c r="DQ98" s="254">
        <v>9.0368986335592316E-2</v>
      </c>
      <c r="DR98" s="254">
        <v>9.3464984683545582E-2</v>
      </c>
      <c r="DS98" s="254">
        <v>0.10468300818216414</v>
      </c>
      <c r="DT98" s="254">
        <v>0.10354438122603704</v>
      </c>
      <c r="DU98" s="254">
        <v>9.5820641501078496E-2</v>
      </c>
      <c r="DV98" s="254">
        <v>0.10513406933802716</v>
      </c>
      <c r="DW98" s="254">
        <v>0.10513406933802716</v>
      </c>
      <c r="DX98" s="254">
        <v>0.1070999957587595</v>
      </c>
      <c r="DY98" s="254">
        <v>0.11592733706417246</v>
      </c>
      <c r="DZ98" s="254">
        <v>0.1031905234228998</v>
      </c>
      <c r="EA98" s="254">
        <v>0.10600678267618457</v>
      </c>
      <c r="EB98" s="254">
        <v>0.10709538645279304</v>
      </c>
      <c r="EC98" s="254">
        <v>0.11063061730218848</v>
      </c>
      <c r="ED98" s="254">
        <v>0.10800565892031155</v>
      </c>
      <c r="EE98" s="254">
        <v>9.8708900689987722E-2</v>
      </c>
      <c r="EF98" s="254">
        <v>9.8125152995213405E-2</v>
      </c>
      <c r="EG98" s="254">
        <v>0.106798635068313</v>
      </c>
      <c r="EH98" s="254">
        <v>0.10443004907965414</v>
      </c>
      <c r="EI98" s="254">
        <v>0.106798635068313</v>
      </c>
      <c r="EJ98" s="254">
        <v>0.106798635068313</v>
      </c>
      <c r="EK98" s="254">
        <v>0.106798635068313</v>
      </c>
      <c r="EL98" s="254">
        <v>0.106798635068313</v>
      </c>
      <c r="EM98" s="254">
        <v>0.106798635068313</v>
      </c>
      <c r="EN98" s="254">
        <v>0.106798635068313</v>
      </c>
      <c r="EO98" s="254">
        <v>9.7261114688627526E-2</v>
      </c>
      <c r="EP98" s="254">
        <v>9.7261114688627526E-2</v>
      </c>
      <c r="EQ98" s="254">
        <v>9.7261114688627526E-2</v>
      </c>
      <c r="ER98" s="254">
        <v>9.7261114688627526E-2</v>
      </c>
      <c r="ES98" s="254">
        <v>9.7261114688627526E-2</v>
      </c>
      <c r="ET98" s="254">
        <v>9.7261114688627526E-2</v>
      </c>
      <c r="EU98" s="254">
        <v>9.594296790498924E-2</v>
      </c>
      <c r="EV98" s="254">
        <v>9.7261114688627526E-2</v>
      </c>
      <c r="EW98" s="254">
        <v>0.10368056522957914</v>
      </c>
      <c r="EX98" s="254">
        <v>9.7261114688627526E-2</v>
      </c>
      <c r="EY98" s="254">
        <v>9.7905271384011838E-2</v>
      </c>
      <c r="EZ98" s="254">
        <v>0.106798635068313</v>
      </c>
      <c r="FA98" s="254">
        <v>0.10130265865206156</v>
      </c>
      <c r="FB98" s="254">
        <v>9.7261114688627526E-2</v>
      </c>
      <c r="FC98" s="254">
        <v>0.106798635068313</v>
      </c>
      <c r="FD98" s="254">
        <v>9.7261114688627526E-2</v>
      </c>
      <c r="FE98" s="254">
        <v>0.106798635068313</v>
      </c>
      <c r="FF98" s="254">
        <v>0.106798635068313</v>
      </c>
      <c r="FG98" s="254">
        <v>9.7261114688627526E-2</v>
      </c>
      <c r="FH98" s="254">
        <v>9.7261114688627526E-2</v>
      </c>
      <c r="FI98" s="254">
        <v>9.5875930014766464E-2</v>
      </c>
      <c r="FJ98" s="254">
        <v>0.10874490922930646</v>
      </c>
      <c r="FK98" s="254">
        <v>9.7261114688627526E-2</v>
      </c>
      <c r="FL98" s="254">
        <v>9.7261114688627526E-2</v>
      </c>
      <c r="FM98" s="254">
        <v>9.5820323779169492E-2</v>
      </c>
      <c r="FN98" s="254">
        <v>0.106798635068313</v>
      </c>
      <c r="FO98" s="254">
        <v>9.9499977471909418E-2</v>
      </c>
      <c r="FP98" s="254">
        <v>9.584408262116928E-2</v>
      </c>
      <c r="FQ98" s="254">
        <v>9.584408262116928E-2</v>
      </c>
      <c r="FR98" s="254">
        <v>9.584408262116928E-2</v>
      </c>
      <c r="FS98" s="254">
        <v>9.360782340934759E-2</v>
      </c>
      <c r="FT98" s="254">
        <v>9.584408262116928E-2</v>
      </c>
      <c r="FU98" s="254">
        <v>9.584408262116928E-2</v>
      </c>
      <c r="FV98" s="254">
        <v>9.796256411775417E-2</v>
      </c>
      <c r="FW98" s="254">
        <v>9.360782340934759E-2</v>
      </c>
      <c r="FX98" s="254">
        <v>9.584408262116928E-2</v>
      </c>
      <c r="FY98" s="254">
        <v>9.5203664561878121E-2</v>
      </c>
      <c r="FZ98" s="254">
        <v>9.4636533200378903E-2</v>
      </c>
      <c r="GA98" s="254">
        <v>8.8202432477342274E-2</v>
      </c>
      <c r="GB98" s="254">
        <v>0.11097677755787139</v>
      </c>
      <c r="GC98" s="254">
        <v>0.1034255570074889</v>
      </c>
      <c r="GD98" s="254">
        <v>0.1034255570074889</v>
      </c>
      <c r="GE98" s="254">
        <v>0.10825281145338206</v>
      </c>
      <c r="GF98" s="254">
        <v>0.11070035056016247</v>
      </c>
      <c r="GG98" s="254">
        <v>0.10854233604269514</v>
      </c>
      <c r="GH98" s="254">
        <v>0.10854233604269514</v>
      </c>
      <c r="GI98" s="254">
        <v>0.10183689893087022</v>
      </c>
      <c r="GJ98" s="254">
        <v>0.10183689893087022</v>
      </c>
      <c r="GK98" s="254">
        <v>0.10183689893087022</v>
      </c>
      <c r="GL98" s="254">
        <v>9.6045305239918166E-2</v>
      </c>
      <c r="GM98" s="254">
        <v>0.10183689893087022</v>
      </c>
      <c r="GN98" s="254">
        <v>0.10183689893087022</v>
      </c>
      <c r="GO98" s="254">
        <v>0.10183689893087022</v>
      </c>
      <c r="GP98" s="254">
        <v>0.10183689893087022</v>
      </c>
      <c r="GQ98" s="254">
        <v>0.10183689893087022</v>
      </c>
      <c r="GR98" s="254">
        <v>0.10183689893087022</v>
      </c>
      <c r="GS98" s="254">
        <v>0.10183689893087022</v>
      </c>
      <c r="GT98" s="254">
        <v>0.10854233604269514</v>
      </c>
      <c r="GU98" s="254">
        <v>0.10183689893087022</v>
      </c>
      <c r="GV98" s="254">
        <v>0.10183689893087022</v>
      </c>
      <c r="GW98" s="254">
        <v>0.10183689893087022</v>
      </c>
      <c r="GX98" s="254">
        <v>0.10183689893087022</v>
      </c>
      <c r="GY98" s="254">
        <v>0.10854233604269514</v>
      </c>
      <c r="GZ98" s="254">
        <v>0.10183689893087022</v>
      </c>
      <c r="HA98" s="254">
        <v>0.10854233604269514</v>
      </c>
      <c r="HB98" s="254">
        <v>0.10854233604269514</v>
      </c>
      <c r="HC98" s="254">
        <v>9.8421439506839015E-2</v>
      </c>
      <c r="HD98" s="254">
        <v>0.10642100164904522</v>
      </c>
      <c r="HE98" s="254">
        <v>0.10642100164904522</v>
      </c>
      <c r="HF98" s="254">
        <v>0.11205203084117499</v>
      </c>
      <c r="HG98" s="254">
        <v>0.1065613931793894</v>
      </c>
      <c r="HH98" s="254">
        <v>0.11037263440543366</v>
      </c>
      <c r="HI98" s="254">
        <v>0.10389191693368049</v>
      </c>
      <c r="HJ98" s="254">
        <v>0.11027713610915701</v>
      </c>
      <c r="HK98" s="254">
        <v>0.11639773100052087</v>
      </c>
      <c r="HL98" s="254">
        <v>0.10171179943198116</v>
      </c>
      <c r="HM98" s="254">
        <v>0.10428124574397102</v>
      </c>
      <c r="HN98" s="254">
        <v>0.11164293571094452</v>
      </c>
      <c r="HO98" s="254">
        <v>0.11507540800647997</v>
      </c>
      <c r="HP98" s="254">
        <v>0.10974180274255829</v>
      </c>
      <c r="HQ98" s="254">
        <v>0.10646089644787127</v>
      </c>
      <c r="HR98" s="254">
        <v>9.3133549940293436E-2</v>
      </c>
      <c r="HS98" s="254">
        <v>9.9866237568091432E-2</v>
      </c>
      <c r="HT98" s="254">
        <v>0.12044223125463382</v>
      </c>
      <c r="HU98" s="254">
        <v>0.11916565079271213</v>
      </c>
      <c r="HV98" s="254">
        <v>0.10206562853802792</v>
      </c>
      <c r="HW98" s="254">
        <v>0.11391995372492092</v>
      </c>
      <c r="HX98" s="254">
        <v>0.11231261182153496</v>
      </c>
      <c r="HY98" s="254">
        <v>0.10006712452135225</v>
      </c>
      <c r="HZ98" s="254">
        <v>0.10889840815007767</v>
      </c>
      <c r="IA98" s="254">
        <v>0.11065526737494347</v>
      </c>
      <c r="IB98" s="254">
        <v>0.10006712452135225</v>
      </c>
      <c r="IC98" s="254">
        <v>9.8739215056705909E-2</v>
      </c>
      <c r="ID98" s="254">
        <v>9.6473074712288387E-2</v>
      </c>
      <c r="IE98" s="254">
        <v>0.10742093246749129</v>
      </c>
      <c r="IF98" s="254">
        <v>0.11400358688943224</v>
      </c>
      <c r="IG98" s="254">
        <v>0.11400358688943224</v>
      </c>
      <c r="IH98" s="254">
        <v>0.11400358688943224</v>
      </c>
      <c r="II98" s="254">
        <v>0.1043317126750829</v>
      </c>
      <c r="IJ98" s="254">
        <v>0.1043317126750829</v>
      </c>
      <c r="IK98" s="254">
        <v>0.11074865775723142</v>
      </c>
      <c r="IL98" s="254">
        <v>0.10915897300945465</v>
      </c>
      <c r="IM98" s="254">
        <v>0.11847356043284285</v>
      </c>
      <c r="IN98" s="254">
        <v>0.11196646628186335</v>
      </c>
      <c r="IO98" s="254">
        <v>0.11457249874452069</v>
      </c>
      <c r="IP98" s="254">
        <v>0.10908225182893894</v>
      </c>
      <c r="IQ98" s="254">
        <v>0.10342592440235721</v>
      </c>
      <c r="IR98" s="254">
        <v>9.7149350903729337E-2</v>
      </c>
      <c r="IS98" s="254">
        <v>9.7932209249309121E-2</v>
      </c>
      <c r="IT98" s="254">
        <v>0.10897925587990942</v>
      </c>
      <c r="IU98" s="254">
        <v>9.7261114688627526E-2</v>
      </c>
      <c r="IV98" s="254">
        <v>0.1076916195392339</v>
      </c>
      <c r="IW98" s="254">
        <v>0.10440045890297478</v>
      </c>
      <c r="IX98" s="254">
        <v>0.11949346275672279</v>
      </c>
      <c r="IY98" s="254">
        <v>9.8259875330971802E-2</v>
      </c>
      <c r="IZ98" s="254">
        <v>9.7261114688627526E-2</v>
      </c>
      <c r="JA98" s="254">
        <v>9.5875930014766464E-2</v>
      </c>
      <c r="JB98" s="254">
        <v>0.10677499624215803</v>
      </c>
      <c r="JC98" s="254">
        <v>0.10430557065395707</v>
      </c>
      <c r="JD98" s="254">
        <v>0.10006712452135225</v>
      </c>
      <c r="JE98" s="254">
        <v>0.10899096430749244</v>
      </c>
      <c r="JF98" s="254">
        <v>0.12356929474949951</v>
      </c>
      <c r="JG98" s="254">
        <v>0.1030806834906024</v>
      </c>
      <c r="JH98" s="254">
        <v>0.10304895457056507</v>
      </c>
      <c r="JI98" s="254">
        <v>9.8506294726169008E-2</v>
      </c>
      <c r="JJ98" s="254">
        <v>0.10257380565265994</v>
      </c>
      <c r="JK98" s="254">
        <v>9.5820641501078496E-2</v>
      </c>
      <c r="JL98" s="254">
        <v>9.5705923503441426E-2</v>
      </c>
      <c r="JM98" s="254">
        <v>9.594296790498924E-2</v>
      </c>
      <c r="JN98" s="254">
        <v>0.10024515188910543</v>
      </c>
      <c r="JO98" s="254">
        <v>9.7261114688627526E-2</v>
      </c>
      <c r="JP98" s="254">
        <v>9.7261114688627526E-2</v>
      </c>
      <c r="JQ98" s="254">
        <v>9.7261114688627526E-2</v>
      </c>
      <c r="JR98" s="254">
        <v>9.5875930014766464E-2</v>
      </c>
      <c r="JS98" s="254">
        <v>0.10183689893087022</v>
      </c>
      <c r="JT98" s="254">
        <v>0.11070018672920301</v>
      </c>
      <c r="JU98" s="254">
        <v>0.11360135853231279</v>
      </c>
      <c r="JV98" s="254">
        <v>0.1048627804815474</v>
      </c>
      <c r="JW98" s="254">
        <v>0.11293670421918423</v>
      </c>
      <c r="JX98" s="254">
        <v>0.10440045890297478</v>
      </c>
      <c r="JY98" s="254">
        <v>0.1090215676860391</v>
      </c>
      <c r="JZ98" s="254">
        <v>0.10359817900707058</v>
      </c>
      <c r="KA98" s="254">
        <v>0.10359817900707058</v>
      </c>
      <c r="KB98" s="254">
        <v>0.11231261182153496</v>
      </c>
      <c r="KC98" s="254">
        <v>0.10481113801643982</v>
      </c>
      <c r="KD98" s="254">
        <v>9.9937763826907888E-2</v>
      </c>
      <c r="KE98" s="254">
        <v>0.10652193650801034</v>
      </c>
      <c r="KF98" s="254">
        <v>0.11359070747319122</v>
      </c>
      <c r="KG98" s="254">
        <v>0.11359070747319122</v>
      </c>
    </row>
    <row r="99" spans="3:293" x14ac:dyDescent="0.35">
      <c r="Q99" s="255">
        <v>0.13400000000000001</v>
      </c>
      <c r="R99" s="251">
        <f t="shared" si="22"/>
        <v>0.10269136997689768</v>
      </c>
      <c r="S99" s="198"/>
      <c r="T99" s="251">
        <v>0.10543706928897549</v>
      </c>
      <c r="V99" s="251">
        <f t="shared" si="23"/>
        <v>-2.7456993120778123E-3</v>
      </c>
      <c r="Z99" s="253">
        <v>0.13400000000000001</v>
      </c>
      <c r="AA99" s="254">
        <v>9.8439657177233686E-2</v>
      </c>
      <c r="AB99" s="254">
        <v>0.10291670113206153</v>
      </c>
      <c r="AC99" s="254">
        <v>0.11029606128570135</v>
      </c>
      <c r="AD99" s="254">
        <v>9.8252683452847878E-2</v>
      </c>
      <c r="AE99" s="254">
        <v>0.10359475386115236</v>
      </c>
      <c r="AF99" s="254">
        <v>0.10318178078003104</v>
      </c>
      <c r="AG99" s="254">
        <v>0.10138630879331645</v>
      </c>
      <c r="AH99" s="254">
        <v>9.8229383826666794E-2</v>
      </c>
      <c r="AI99" s="254">
        <v>8.902200548007233E-2</v>
      </c>
      <c r="AJ99" s="254">
        <v>0.10406420197784905</v>
      </c>
      <c r="AK99" s="254">
        <v>0.10598291353475764</v>
      </c>
      <c r="AL99" s="254">
        <v>0.10598291353475764</v>
      </c>
      <c r="AM99" s="254">
        <v>9.8615505543652393E-2</v>
      </c>
      <c r="AN99" s="254">
        <v>9.2200840815851892E-2</v>
      </c>
      <c r="AO99" s="254">
        <v>0.11010192231588234</v>
      </c>
      <c r="AP99" s="254">
        <v>9.7819252997810358E-2</v>
      </c>
      <c r="AQ99" s="254">
        <v>9.6723360890216492E-2</v>
      </c>
      <c r="AR99" s="254">
        <v>9.6723360890216492E-2</v>
      </c>
      <c r="AS99" s="254">
        <v>9.7819252997810358E-2</v>
      </c>
      <c r="AT99" s="254">
        <v>9.6837034644496889E-2</v>
      </c>
      <c r="AU99" s="254">
        <v>9.6765130014312639E-2</v>
      </c>
      <c r="AV99" s="254">
        <v>9.7819252997810358E-2</v>
      </c>
      <c r="AW99" s="254">
        <v>9.7819252997810358E-2</v>
      </c>
      <c r="AX99" s="254">
        <v>0.10764057589909104</v>
      </c>
      <c r="AY99" s="254">
        <v>9.7819252997810358E-2</v>
      </c>
      <c r="AZ99" s="254">
        <v>0.10861001217775001</v>
      </c>
      <c r="BA99" s="254">
        <v>9.6837034644496889E-2</v>
      </c>
      <c r="BB99" s="254">
        <v>9.444074384690726E-2</v>
      </c>
      <c r="BC99" s="254">
        <v>9.6400783551545022E-2</v>
      </c>
      <c r="BD99" s="254">
        <v>9.5836505962487939E-2</v>
      </c>
      <c r="BE99" s="254">
        <v>9.2238994925336826E-2</v>
      </c>
      <c r="BF99" s="254">
        <v>0.10336306353720515</v>
      </c>
      <c r="BG99" s="254">
        <v>0.11181173064718597</v>
      </c>
      <c r="BH99" s="254">
        <v>0.10378958572181829</v>
      </c>
      <c r="BI99" s="254">
        <v>0.10237978024693239</v>
      </c>
      <c r="BJ99" s="254">
        <v>0.10237978024693239</v>
      </c>
      <c r="BK99" s="254">
        <v>9.9979150478732182E-2</v>
      </c>
      <c r="BL99" s="254">
        <v>0.10237978024693239</v>
      </c>
      <c r="BM99" s="254">
        <v>9.6935053040555497E-2</v>
      </c>
      <c r="BN99" s="254">
        <v>9.9979150478732182E-2</v>
      </c>
      <c r="BO99" s="254">
        <v>0.10937556966010065</v>
      </c>
      <c r="BP99" s="254">
        <v>0.10237978024693239</v>
      </c>
      <c r="BQ99" s="254">
        <v>0.10100036915946742</v>
      </c>
      <c r="BR99" s="254">
        <v>0.10100036915946742</v>
      </c>
      <c r="BS99" s="254">
        <v>9.8860149639035777E-2</v>
      </c>
      <c r="BT99" s="254">
        <v>0.10100036915946742</v>
      </c>
      <c r="BU99" s="254">
        <v>9.963170085815487E-2</v>
      </c>
      <c r="BV99" s="254">
        <v>9.963170085815487E-2</v>
      </c>
      <c r="BW99" s="254">
        <v>9.963170085815487E-2</v>
      </c>
      <c r="BX99" s="254">
        <v>9.963170085815487E-2</v>
      </c>
      <c r="BY99" s="254">
        <v>0.10708975815743993</v>
      </c>
      <c r="BZ99" s="254">
        <v>0.10501962310345481</v>
      </c>
      <c r="CA99" s="254">
        <v>0.10354307219581704</v>
      </c>
      <c r="CB99" s="254">
        <v>0.12441603518744526</v>
      </c>
      <c r="CC99" s="254">
        <v>0.11150104736604249</v>
      </c>
      <c r="CD99" s="254">
        <v>0.10541109585036712</v>
      </c>
      <c r="CE99" s="254">
        <v>0.11150104736604249</v>
      </c>
      <c r="CF99" s="254">
        <v>0.11150104736604249</v>
      </c>
      <c r="CG99" s="254">
        <v>9.8235711719704577E-2</v>
      </c>
      <c r="CH99" s="254">
        <v>0.10707557416745672</v>
      </c>
      <c r="CI99" s="254">
        <v>0.10596374841503176</v>
      </c>
      <c r="CJ99" s="254">
        <v>0.11484131359354266</v>
      </c>
      <c r="CK99" s="254">
        <v>0.11361611996256582</v>
      </c>
      <c r="CL99" s="254">
        <v>0.10488227816585649</v>
      </c>
      <c r="CM99" s="254">
        <v>0.10382514517740726</v>
      </c>
      <c r="CN99" s="254">
        <v>0.11793860282840862</v>
      </c>
      <c r="CO99" s="254">
        <v>0.10952643314580235</v>
      </c>
      <c r="CP99" s="254">
        <v>0.10748622581160783</v>
      </c>
      <c r="CQ99" s="254">
        <v>0.10298371715767773</v>
      </c>
      <c r="CR99" s="254">
        <v>0.10411621768313895</v>
      </c>
      <c r="CS99" s="254">
        <v>9.9142873474576731E-2</v>
      </c>
      <c r="CT99" s="254">
        <v>0.10723386957301928</v>
      </c>
      <c r="CU99" s="254">
        <v>0.10538491716163545</v>
      </c>
      <c r="CV99" s="254">
        <v>0.1037802295706709</v>
      </c>
      <c r="CW99" s="254">
        <v>0.10752585603141718</v>
      </c>
      <c r="CX99" s="254">
        <v>0.11226083045508051</v>
      </c>
      <c r="CY99" s="254">
        <v>0.10825537890769965</v>
      </c>
      <c r="CZ99" s="254">
        <v>0.10825537890769965</v>
      </c>
      <c r="DA99" s="254">
        <v>0.10825537890769965</v>
      </c>
      <c r="DB99" s="254">
        <v>0.10951967042873778</v>
      </c>
      <c r="DC99" s="254">
        <v>0.11124812950354546</v>
      </c>
      <c r="DD99" s="254">
        <v>9.8827472673095773E-2</v>
      </c>
      <c r="DE99" s="254">
        <v>0.11111543383398526</v>
      </c>
      <c r="DF99" s="254">
        <v>9.8643495096647715E-2</v>
      </c>
      <c r="DG99" s="254">
        <v>9.7603738723205602E-2</v>
      </c>
      <c r="DH99" s="254">
        <v>0.1117722327410311</v>
      </c>
      <c r="DI99" s="254">
        <v>9.8643495096647715E-2</v>
      </c>
      <c r="DJ99" s="254">
        <v>9.906787860595978E-2</v>
      </c>
      <c r="DK99" s="254">
        <v>0.10173888874389547</v>
      </c>
      <c r="DL99" s="254">
        <v>0.11060414150840181</v>
      </c>
      <c r="DM99" s="254">
        <v>0.11581576385646697</v>
      </c>
      <c r="DN99" s="254">
        <v>0.10277677619912651</v>
      </c>
      <c r="DO99" s="254">
        <v>0.1093579747739486</v>
      </c>
      <c r="DP99" s="254">
        <v>0.10611256079127895</v>
      </c>
      <c r="DQ99" s="254">
        <v>9.125685654068727E-2</v>
      </c>
      <c r="DR99" s="254">
        <v>9.368746928642091E-2</v>
      </c>
      <c r="DS99" s="254">
        <v>0.10533075241528689</v>
      </c>
      <c r="DT99" s="254">
        <v>0.10440089253724016</v>
      </c>
      <c r="DU99" s="254">
        <v>9.6706344275462319E-2</v>
      </c>
      <c r="DV99" s="254">
        <v>0.10598291353475764</v>
      </c>
      <c r="DW99" s="254">
        <v>0.10598291353475764</v>
      </c>
      <c r="DX99" s="254">
        <v>0.10799156028667611</v>
      </c>
      <c r="DY99" s="254">
        <v>0.11684211401123035</v>
      </c>
      <c r="DZ99" s="254">
        <v>0.10384795522345369</v>
      </c>
      <c r="EA99" s="254">
        <v>0.10693479023505525</v>
      </c>
      <c r="EB99" s="254">
        <v>0.10789381363351791</v>
      </c>
      <c r="EC99" s="254">
        <v>0.11151501360697536</v>
      </c>
      <c r="ED99" s="254">
        <v>0.10884815693047512</v>
      </c>
      <c r="EE99" s="254">
        <v>9.9268768934468232E-2</v>
      </c>
      <c r="EF99" s="254">
        <v>9.8684282514396982E-2</v>
      </c>
      <c r="EG99" s="254">
        <v>0.10764057589909104</v>
      </c>
      <c r="EH99" s="254">
        <v>0.10486142626597239</v>
      </c>
      <c r="EI99" s="254">
        <v>0.10764057589909104</v>
      </c>
      <c r="EJ99" s="254">
        <v>0.10764057589909104</v>
      </c>
      <c r="EK99" s="254">
        <v>0.10764057589909104</v>
      </c>
      <c r="EL99" s="254">
        <v>0.10764057589909104</v>
      </c>
      <c r="EM99" s="254">
        <v>0.10764057589909104</v>
      </c>
      <c r="EN99" s="254">
        <v>0.10764057589909104</v>
      </c>
      <c r="EO99" s="254">
        <v>9.7819252997810358E-2</v>
      </c>
      <c r="EP99" s="254">
        <v>9.7819252997810358E-2</v>
      </c>
      <c r="EQ99" s="254">
        <v>9.7819252997810358E-2</v>
      </c>
      <c r="ER99" s="254">
        <v>9.7819252997810358E-2</v>
      </c>
      <c r="ES99" s="254">
        <v>9.7819252997810358E-2</v>
      </c>
      <c r="ET99" s="254">
        <v>9.7819252997810358E-2</v>
      </c>
      <c r="EU99" s="254">
        <v>9.6837034644496889E-2</v>
      </c>
      <c r="EV99" s="254">
        <v>9.7819252997810358E-2</v>
      </c>
      <c r="EW99" s="254">
        <v>0.10443149660350937</v>
      </c>
      <c r="EX99" s="254">
        <v>9.7819252997810358E-2</v>
      </c>
      <c r="EY99" s="254">
        <v>9.8463399142334485E-2</v>
      </c>
      <c r="EZ99" s="254">
        <v>0.10764057589909104</v>
      </c>
      <c r="FA99" s="254">
        <v>0.10198304236265487</v>
      </c>
      <c r="FB99" s="254">
        <v>9.7819252997810358E-2</v>
      </c>
      <c r="FC99" s="254">
        <v>0.10764057589909104</v>
      </c>
      <c r="FD99" s="254">
        <v>9.7819252997810358E-2</v>
      </c>
      <c r="FE99" s="254">
        <v>0.10764057589909104</v>
      </c>
      <c r="FF99" s="254">
        <v>0.10764057589909104</v>
      </c>
      <c r="FG99" s="254">
        <v>9.7819252997810358E-2</v>
      </c>
      <c r="FH99" s="254">
        <v>9.7819252997810358E-2</v>
      </c>
      <c r="FI99" s="254">
        <v>9.6765130014312639E-2</v>
      </c>
      <c r="FJ99" s="254">
        <v>0.1096302825486597</v>
      </c>
      <c r="FK99" s="254">
        <v>9.7819252997810358E-2</v>
      </c>
      <c r="FL99" s="254">
        <v>9.7819252997810358E-2</v>
      </c>
      <c r="FM99" s="254">
        <v>9.6723360890216492E-2</v>
      </c>
      <c r="FN99" s="254">
        <v>0.10764057589909104</v>
      </c>
      <c r="FO99" s="254">
        <v>0.10015597926207143</v>
      </c>
      <c r="FP99" s="254">
        <v>9.6400783551545022E-2</v>
      </c>
      <c r="FQ99" s="254">
        <v>9.6400783551545022E-2</v>
      </c>
      <c r="FR99" s="254">
        <v>9.6400783551545022E-2</v>
      </c>
      <c r="FS99" s="254">
        <v>9.4499814750932387E-2</v>
      </c>
      <c r="FT99" s="254">
        <v>9.6400783551545022E-2</v>
      </c>
      <c r="FU99" s="254">
        <v>9.6400783551545022E-2</v>
      </c>
      <c r="FV99" s="254">
        <v>9.889053472245557E-2</v>
      </c>
      <c r="FW99" s="254">
        <v>9.4499814750932387E-2</v>
      </c>
      <c r="FX99" s="254">
        <v>9.6400783551545022E-2</v>
      </c>
      <c r="FY99" s="254">
        <v>9.5760363028008832E-2</v>
      </c>
      <c r="FZ99" s="254">
        <v>9.5526209757181624E-2</v>
      </c>
      <c r="GA99" s="254">
        <v>8.9073230484172594E-2</v>
      </c>
      <c r="GB99" s="254">
        <v>0.11181173064718597</v>
      </c>
      <c r="GC99" s="254">
        <v>0.10397229815607534</v>
      </c>
      <c r="GD99" s="254">
        <v>0.10397229815607534</v>
      </c>
      <c r="GE99" s="254">
        <v>0.10899201922681567</v>
      </c>
      <c r="GF99" s="254">
        <v>0.11153254338358898</v>
      </c>
      <c r="GG99" s="254">
        <v>0.10937556966010065</v>
      </c>
      <c r="GH99" s="254">
        <v>0.10937556966010065</v>
      </c>
      <c r="GI99" s="254">
        <v>0.10237978024693239</v>
      </c>
      <c r="GJ99" s="254">
        <v>0.10237978024693239</v>
      </c>
      <c r="GK99" s="254">
        <v>0.10237978024693239</v>
      </c>
      <c r="GL99" s="254">
        <v>9.6935053040555497E-2</v>
      </c>
      <c r="GM99" s="254">
        <v>0.10237978024693239</v>
      </c>
      <c r="GN99" s="254">
        <v>0.10237978024693239</v>
      </c>
      <c r="GO99" s="254">
        <v>0.10237978024693239</v>
      </c>
      <c r="GP99" s="254">
        <v>0.10237978024693239</v>
      </c>
      <c r="GQ99" s="254">
        <v>0.10237978024693239</v>
      </c>
      <c r="GR99" s="254">
        <v>0.10237978024693239</v>
      </c>
      <c r="GS99" s="254">
        <v>0.10237978024693239</v>
      </c>
      <c r="GT99" s="254">
        <v>0.10937556966010065</v>
      </c>
      <c r="GU99" s="254">
        <v>0.10237978024693239</v>
      </c>
      <c r="GV99" s="254">
        <v>0.10237978024693239</v>
      </c>
      <c r="GW99" s="254">
        <v>0.10237978024693239</v>
      </c>
      <c r="GX99" s="254">
        <v>0.10237978024693239</v>
      </c>
      <c r="GY99" s="254">
        <v>0.10937556966010065</v>
      </c>
      <c r="GZ99" s="254">
        <v>0.10237978024693239</v>
      </c>
      <c r="HA99" s="254">
        <v>0.10937556966010065</v>
      </c>
      <c r="HB99" s="254">
        <v>0.10937556966010065</v>
      </c>
      <c r="HC99" s="254">
        <v>9.8860149639035777E-2</v>
      </c>
      <c r="HD99" s="254">
        <v>0.10725567107482514</v>
      </c>
      <c r="HE99" s="254">
        <v>0.10725567107482514</v>
      </c>
      <c r="HF99" s="254">
        <v>0.11273193519407654</v>
      </c>
      <c r="HG99" s="254">
        <v>0.10708975815743993</v>
      </c>
      <c r="HH99" s="254">
        <v>0.11119727113075939</v>
      </c>
      <c r="HI99" s="254">
        <v>0.10441670252998603</v>
      </c>
      <c r="HJ99" s="254">
        <v>0.11129594740983539</v>
      </c>
      <c r="HK99" s="254">
        <v>0.11728256582594754</v>
      </c>
      <c r="HL99" s="254">
        <v>0.10259551343268547</v>
      </c>
      <c r="HM99" s="254">
        <v>0.10482939712547168</v>
      </c>
      <c r="HN99" s="254">
        <v>0.11247825047012205</v>
      </c>
      <c r="HO99" s="254">
        <v>0.11591513547370536</v>
      </c>
      <c r="HP99" s="254">
        <v>0.11058336793671408</v>
      </c>
      <c r="HQ99" s="254">
        <v>0.10720312083260675</v>
      </c>
      <c r="HR99" s="254">
        <v>9.402467477219445E-2</v>
      </c>
      <c r="HS99" s="254">
        <v>0.10075498034702335</v>
      </c>
      <c r="HT99" s="254">
        <v>0.12136924417789907</v>
      </c>
      <c r="HU99" s="254">
        <v>0.12004470650191568</v>
      </c>
      <c r="HV99" s="254">
        <v>0.1026318903478094</v>
      </c>
      <c r="HW99" s="254">
        <v>0.11478622551182505</v>
      </c>
      <c r="HX99" s="254">
        <v>0.11315746789101877</v>
      </c>
      <c r="HY99" s="254">
        <v>0.10095649175663701</v>
      </c>
      <c r="HZ99" s="254">
        <v>0.10969955664778186</v>
      </c>
      <c r="IA99" s="254">
        <v>0.11150104736604249</v>
      </c>
      <c r="IB99" s="254">
        <v>0.10095649175663701</v>
      </c>
      <c r="IC99" s="254">
        <v>9.9303938707932859E-2</v>
      </c>
      <c r="ID99" s="254">
        <v>9.7383860070908268E-2</v>
      </c>
      <c r="IE99" s="254">
        <v>0.10827042746962312</v>
      </c>
      <c r="IF99" s="254">
        <v>0.11484131359354266</v>
      </c>
      <c r="IG99" s="254">
        <v>0.11484131359354266</v>
      </c>
      <c r="IH99" s="254">
        <v>0.11484131359354266</v>
      </c>
      <c r="II99" s="254">
        <v>0.10488227816585649</v>
      </c>
      <c r="IJ99" s="254">
        <v>0.10488227816585649</v>
      </c>
      <c r="IK99" s="254">
        <v>0.11158815413307566</v>
      </c>
      <c r="IL99" s="254">
        <v>0.10999973597727108</v>
      </c>
      <c r="IM99" s="254">
        <v>0.11934850921911577</v>
      </c>
      <c r="IN99" s="254">
        <v>0.11277804943867942</v>
      </c>
      <c r="IO99" s="254">
        <v>0.11538621541632188</v>
      </c>
      <c r="IP99" s="254">
        <v>0.10989115976775254</v>
      </c>
      <c r="IQ99" s="254">
        <v>0.10433607124033606</v>
      </c>
      <c r="IR99" s="254">
        <v>9.8037471146810606E-2</v>
      </c>
      <c r="IS99" s="254">
        <v>9.8827472673095773E-2</v>
      </c>
      <c r="IT99" s="254">
        <v>0.10982005348051871</v>
      </c>
      <c r="IU99" s="254">
        <v>9.7819252997810358E-2</v>
      </c>
      <c r="IV99" s="254">
        <v>0.10871499587329203</v>
      </c>
      <c r="IW99" s="254">
        <v>0.1053253802950862</v>
      </c>
      <c r="IX99" s="254">
        <v>0.12050635552314293</v>
      </c>
      <c r="IY99" s="254">
        <v>9.9151693471897673E-2</v>
      </c>
      <c r="IZ99" s="254">
        <v>9.7819252997810358E-2</v>
      </c>
      <c r="JA99" s="254">
        <v>9.6765130014312639E-2</v>
      </c>
      <c r="JB99" s="254">
        <v>0.10773092464519962</v>
      </c>
      <c r="JC99" s="254">
        <v>0.1052379938159711</v>
      </c>
      <c r="JD99" s="254">
        <v>0.10095649175663701</v>
      </c>
      <c r="JE99" s="254">
        <v>0.10952643314580235</v>
      </c>
      <c r="JF99" s="254">
        <v>0.12457715351932142</v>
      </c>
      <c r="JG99" s="254">
        <v>0.10398382668397432</v>
      </c>
      <c r="JH99" s="254">
        <v>0.10397341301317442</v>
      </c>
      <c r="JI99" s="254">
        <v>9.906787860595978E-2</v>
      </c>
      <c r="JJ99" s="254">
        <v>0.10349310907727194</v>
      </c>
      <c r="JK99" s="254">
        <v>9.6706344275462319E-2</v>
      </c>
      <c r="JL99" s="254">
        <v>9.6587675528895689E-2</v>
      </c>
      <c r="JM99" s="254">
        <v>9.6837034644496889E-2</v>
      </c>
      <c r="JN99" s="254">
        <v>0.10117805155886539</v>
      </c>
      <c r="JO99" s="254">
        <v>9.7819252997810358E-2</v>
      </c>
      <c r="JP99" s="254">
        <v>9.7819252997810358E-2</v>
      </c>
      <c r="JQ99" s="254">
        <v>9.7819252997810358E-2</v>
      </c>
      <c r="JR99" s="254">
        <v>9.6765130014312639E-2</v>
      </c>
      <c r="JS99" s="254">
        <v>0.10237978024693239</v>
      </c>
      <c r="JT99" s="254">
        <v>0.11160385417380847</v>
      </c>
      <c r="JU99" s="254">
        <v>0.11449863410099703</v>
      </c>
      <c r="JV99" s="254">
        <v>0.10568239743539243</v>
      </c>
      <c r="JW99" s="254">
        <v>0.1138308165630324</v>
      </c>
      <c r="JX99" s="254">
        <v>0.1053253802950862</v>
      </c>
      <c r="JY99" s="254">
        <v>0.1098751063928336</v>
      </c>
      <c r="JZ99" s="254">
        <v>0.10448434952543439</v>
      </c>
      <c r="KA99" s="254">
        <v>0.10448434952543439</v>
      </c>
      <c r="KB99" s="254">
        <v>0.11315746789101877</v>
      </c>
      <c r="KC99" s="254">
        <v>0.10547342669290694</v>
      </c>
      <c r="KD99" s="254">
        <v>0.10082738179535555</v>
      </c>
      <c r="KE99" s="254">
        <v>0.10707557416745672</v>
      </c>
      <c r="KF99" s="254">
        <v>0.11458279089702428</v>
      </c>
      <c r="KG99" s="254">
        <v>0.11458279089702428</v>
      </c>
    </row>
    <row r="100" spans="3:293" x14ac:dyDescent="0.35">
      <c r="Q100" s="255">
        <v>0.13500000000000001</v>
      </c>
      <c r="R100" s="251">
        <f t="shared" si="22"/>
        <v>0.10338164067873885</v>
      </c>
      <c r="S100" s="198"/>
      <c r="T100" s="251">
        <v>0.10624936541373328</v>
      </c>
      <c r="V100" s="251">
        <f t="shared" si="23"/>
        <v>-2.8677247349944285E-3</v>
      </c>
      <c r="Z100" s="253">
        <v>0.13500000000000001</v>
      </c>
      <c r="AA100" s="254">
        <v>9.9001550870613242E-2</v>
      </c>
      <c r="AB100" s="254">
        <v>0.10383806256544581</v>
      </c>
      <c r="AC100" s="254">
        <v>0.11113305648708849</v>
      </c>
      <c r="AD100" s="254">
        <v>9.9144578574422937E-2</v>
      </c>
      <c r="AE100" s="254">
        <v>0.10414254054156369</v>
      </c>
      <c r="AF100" s="254">
        <v>0.10372832670210541</v>
      </c>
      <c r="AG100" s="254">
        <v>0.10193013281364793</v>
      </c>
      <c r="AH100" s="254">
        <v>9.9116345637525916E-2</v>
      </c>
      <c r="AI100" s="254">
        <v>8.9913114201005895E-2</v>
      </c>
      <c r="AJ100" s="254">
        <v>0.10489028193343852</v>
      </c>
      <c r="AK100" s="254">
        <v>0.10683244812171688</v>
      </c>
      <c r="AL100" s="254">
        <v>0.10683244812171688</v>
      </c>
      <c r="AM100" s="254">
        <v>9.9492796765718872E-2</v>
      </c>
      <c r="AN100" s="254">
        <v>9.3092656084755809E-2</v>
      </c>
      <c r="AO100" s="254">
        <v>0.11094506481156641</v>
      </c>
      <c r="AP100" s="254">
        <v>9.8378865118449621E-2</v>
      </c>
      <c r="AQ100" s="254">
        <v>9.7626944003058824E-2</v>
      </c>
      <c r="AR100" s="254">
        <v>9.7626944003058824E-2</v>
      </c>
      <c r="AS100" s="254">
        <v>9.8378865118449621E-2</v>
      </c>
      <c r="AT100" s="254">
        <v>9.773151852234796E-2</v>
      </c>
      <c r="AU100" s="254">
        <v>9.7654693960968819E-2</v>
      </c>
      <c r="AV100" s="254">
        <v>9.8378865118449621E-2</v>
      </c>
      <c r="AW100" s="254">
        <v>9.8378865118449621E-2</v>
      </c>
      <c r="AX100" s="254">
        <v>0.10848329543769109</v>
      </c>
      <c r="AY100" s="254">
        <v>9.8378865118449621E-2</v>
      </c>
      <c r="AZ100" s="254">
        <v>0.10945102875381352</v>
      </c>
      <c r="BA100" s="254">
        <v>9.773151852234796E-2</v>
      </c>
      <c r="BB100" s="254">
        <v>9.5328294358528742E-2</v>
      </c>
      <c r="BC100" s="254">
        <v>9.6958960260180138E-2</v>
      </c>
      <c r="BD100" s="254">
        <v>9.6394109306134235E-2</v>
      </c>
      <c r="BE100" s="254">
        <v>9.3134146770386783E-2</v>
      </c>
      <c r="BF100" s="254">
        <v>0.10420886737289892</v>
      </c>
      <c r="BG100" s="254">
        <v>0.11264749105082439</v>
      </c>
      <c r="BH100" s="254">
        <v>0.10433568932395931</v>
      </c>
      <c r="BI100" s="254">
        <v>0.10292412728354328</v>
      </c>
      <c r="BJ100" s="254">
        <v>0.10292412728354328</v>
      </c>
      <c r="BK100" s="254">
        <v>0.10042121116392333</v>
      </c>
      <c r="BL100" s="254">
        <v>0.10292412728354328</v>
      </c>
      <c r="BM100" s="254">
        <v>9.7825152030046159E-2</v>
      </c>
      <c r="BN100" s="254">
        <v>0.10042121116392333</v>
      </c>
      <c r="BO100" s="254">
        <v>0.11020961088292958</v>
      </c>
      <c r="BP100" s="254">
        <v>0.10292412728354328</v>
      </c>
      <c r="BQ100" s="254">
        <v>0.10154324857696961</v>
      </c>
      <c r="BR100" s="254">
        <v>0.10154324857696961</v>
      </c>
      <c r="BS100" s="254">
        <v>9.9300321427622018E-2</v>
      </c>
      <c r="BT100" s="254">
        <v>0.10154324857696961</v>
      </c>
      <c r="BU100" s="254">
        <v>0.10017311383235317</v>
      </c>
      <c r="BV100" s="254">
        <v>0.10017311383235317</v>
      </c>
      <c r="BW100" s="254">
        <v>0.10017311383235317</v>
      </c>
      <c r="BX100" s="254">
        <v>0.10017311383235317</v>
      </c>
      <c r="BY100" s="254">
        <v>0.10761969342242783</v>
      </c>
      <c r="BZ100" s="254">
        <v>0.10554617013702461</v>
      </c>
      <c r="CA100" s="254">
        <v>0.10396661017377884</v>
      </c>
      <c r="CB100" s="254">
        <v>0.12538255269468279</v>
      </c>
      <c r="CC100" s="254">
        <v>0.11234754656671675</v>
      </c>
      <c r="CD100" s="254">
        <v>0.10632535505827634</v>
      </c>
      <c r="CE100" s="254">
        <v>0.11234754656671675</v>
      </c>
      <c r="CF100" s="254">
        <v>0.11234754656671675</v>
      </c>
      <c r="CG100" s="254">
        <v>9.8800961352798033E-2</v>
      </c>
      <c r="CH100" s="254">
        <v>0.10763068613406968</v>
      </c>
      <c r="CI100" s="254">
        <v>0.10651718225013451</v>
      </c>
      <c r="CJ100" s="254">
        <v>0.115679847391716</v>
      </c>
      <c r="CK100" s="254">
        <v>0.11436156173074807</v>
      </c>
      <c r="CL100" s="254">
        <v>0.10543432103690109</v>
      </c>
      <c r="CM100" s="254">
        <v>0.10437603206482837</v>
      </c>
      <c r="CN100" s="254">
        <v>0.11881480349138762</v>
      </c>
      <c r="CO100" s="254">
        <v>0.11006336961074537</v>
      </c>
      <c r="CP100" s="254">
        <v>0.10802171964592588</v>
      </c>
      <c r="CQ100" s="254">
        <v>0.10353033433717851</v>
      </c>
      <c r="CR100" s="254">
        <v>0.10496550164474305</v>
      </c>
      <c r="CS100" s="254">
        <v>0.10003672678763587</v>
      </c>
      <c r="CT100" s="254">
        <v>0.10808449020130051</v>
      </c>
      <c r="CU100" s="254">
        <v>0.10630699290671974</v>
      </c>
      <c r="CV100" s="254">
        <v>0.10470151983002163</v>
      </c>
      <c r="CW100" s="254">
        <v>0.10835592235979341</v>
      </c>
      <c r="CX100" s="254">
        <v>0.11314689849675541</v>
      </c>
      <c r="CY100" s="254">
        <v>0.10909864363120247</v>
      </c>
      <c r="CZ100" s="254">
        <v>0.10909864363120247</v>
      </c>
      <c r="DA100" s="254">
        <v>0.10909864363120247</v>
      </c>
      <c r="DB100" s="254">
        <v>0.11036412662037609</v>
      </c>
      <c r="DC100" s="254">
        <v>0.11209041258202412</v>
      </c>
      <c r="DD100" s="254">
        <v>9.9720180460217689E-2</v>
      </c>
      <c r="DE100" s="254">
        <v>0.11195751480251337</v>
      </c>
      <c r="DF100" s="254">
        <v>9.9205311374864102E-2</v>
      </c>
      <c r="DG100" s="254">
        <v>9.8164881864531983E-2</v>
      </c>
      <c r="DH100" s="254">
        <v>0.11260892394312871</v>
      </c>
      <c r="DI100" s="254">
        <v>9.9205311374864102E-2</v>
      </c>
      <c r="DJ100" s="254">
        <v>9.9764777126838178E-2</v>
      </c>
      <c r="DK100" s="254">
        <v>0.10229562453455809</v>
      </c>
      <c r="DL100" s="254">
        <v>0.11143944815132079</v>
      </c>
      <c r="DM100" s="254">
        <v>0.11665242747221916</v>
      </c>
      <c r="DN100" s="254">
        <v>0.10332217416747658</v>
      </c>
      <c r="DO100" s="254">
        <v>0.11018787818740905</v>
      </c>
      <c r="DP100" s="254">
        <v>0.10695464467871041</v>
      </c>
      <c r="DQ100" s="254">
        <v>9.2145009905140407E-2</v>
      </c>
      <c r="DR100" s="254">
        <v>9.3910396785526373E-2</v>
      </c>
      <c r="DS100" s="254">
        <v>0.10597984987290032</v>
      </c>
      <c r="DT100" s="254">
        <v>0.10525806803966109</v>
      </c>
      <c r="DU100" s="254">
        <v>9.759236967551943E-2</v>
      </c>
      <c r="DV100" s="254">
        <v>0.10683244812171688</v>
      </c>
      <c r="DW100" s="254">
        <v>0.10683244812171688</v>
      </c>
      <c r="DX100" s="254">
        <v>0.10888364098240944</v>
      </c>
      <c r="DY100" s="254">
        <v>0.1177572773656026</v>
      </c>
      <c r="DZ100" s="254">
        <v>0.10450661871083944</v>
      </c>
      <c r="EA100" s="254">
        <v>0.10785576857215307</v>
      </c>
      <c r="EB100" s="254">
        <v>0.10869266548764744</v>
      </c>
      <c r="EC100" s="254">
        <v>0.11239930495937189</v>
      </c>
      <c r="ED100" s="254">
        <v>0.10969143393195924</v>
      </c>
      <c r="EE100" s="254">
        <v>0.10008127064921468</v>
      </c>
      <c r="EF100" s="254">
        <v>9.9244884938075373E-2</v>
      </c>
      <c r="EG100" s="254">
        <v>0.10848329543769109</v>
      </c>
      <c r="EH100" s="254">
        <v>0.10529400288107915</v>
      </c>
      <c r="EI100" s="254">
        <v>0.10848329543769109</v>
      </c>
      <c r="EJ100" s="254">
        <v>0.10848329543769109</v>
      </c>
      <c r="EK100" s="254">
        <v>0.10848329543769109</v>
      </c>
      <c r="EL100" s="254">
        <v>0.10848329543769109</v>
      </c>
      <c r="EM100" s="254">
        <v>0.10848329543769109</v>
      </c>
      <c r="EN100" s="254">
        <v>0.10848329543769109</v>
      </c>
      <c r="EO100" s="254">
        <v>9.8378865118449621E-2</v>
      </c>
      <c r="EP100" s="254">
        <v>9.8378865118449621E-2</v>
      </c>
      <c r="EQ100" s="254">
        <v>9.8378865118449621E-2</v>
      </c>
      <c r="ER100" s="254">
        <v>9.8378865118449621E-2</v>
      </c>
      <c r="ES100" s="254">
        <v>9.8378865118449621E-2</v>
      </c>
      <c r="ET100" s="254">
        <v>9.8378865118449621E-2</v>
      </c>
      <c r="EU100" s="254">
        <v>9.773151852234796E-2</v>
      </c>
      <c r="EV100" s="254">
        <v>9.8378865118449621E-2</v>
      </c>
      <c r="EW100" s="254">
        <v>0.10518353014674653</v>
      </c>
      <c r="EX100" s="254">
        <v>9.8378865118449621E-2</v>
      </c>
      <c r="EY100" s="254">
        <v>9.9022997997453954E-2</v>
      </c>
      <c r="EZ100" s="254">
        <v>0.10848329543769109</v>
      </c>
      <c r="FA100" s="254">
        <v>0.10266471423889234</v>
      </c>
      <c r="FB100" s="254">
        <v>9.8378865118449621E-2</v>
      </c>
      <c r="FC100" s="254">
        <v>0.10848329543769109</v>
      </c>
      <c r="FD100" s="254">
        <v>9.8378865118449621E-2</v>
      </c>
      <c r="FE100" s="254">
        <v>0.10848329543769109</v>
      </c>
      <c r="FF100" s="254">
        <v>0.10848329543769109</v>
      </c>
      <c r="FG100" s="254">
        <v>9.8378865118449621E-2</v>
      </c>
      <c r="FH100" s="254">
        <v>9.8378865118449621E-2</v>
      </c>
      <c r="FI100" s="254">
        <v>9.7654693960968819E-2</v>
      </c>
      <c r="FJ100" s="254">
        <v>0.11051624493333501</v>
      </c>
      <c r="FK100" s="254">
        <v>9.8378865118449621E-2</v>
      </c>
      <c r="FL100" s="254">
        <v>9.8378865118449621E-2</v>
      </c>
      <c r="FM100" s="254">
        <v>9.7626944003058824E-2</v>
      </c>
      <c r="FN100" s="254">
        <v>0.10848329543769109</v>
      </c>
      <c r="FO100" s="254">
        <v>0.10081332157330025</v>
      </c>
      <c r="FP100" s="254">
        <v>9.6958960260180138E-2</v>
      </c>
      <c r="FQ100" s="254">
        <v>9.6958960260180138E-2</v>
      </c>
      <c r="FR100" s="254">
        <v>9.6958960260180138E-2</v>
      </c>
      <c r="FS100" s="254">
        <v>9.5392159090610606E-2</v>
      </c>
      <c r="FT100" s="254">
        <v>9.6958960260180138E-2</v>
      </c>
      <c r="FU100" s="254">
        <v>9.6958960260180138E-2</v>
      </c>
      <c r="FV100" s="254">
        <v>9.9818773210108791E-2</v>
      </c>
      <c r="FW100" s="254">
        <v>9.5392159090610606E-2</v>
      </c>
      <c r="FX100" s="254">
        <v>9.6958960260180138E-2</v>
      </c>
      <c r="FY100" s="254">
        <v>9.6318539974303619E-2</v>
      </c>
      <c r="FZ100" s="254">
        <v>9.641624545198102E-2</v>
      </c>
      <c r="GA100" s="254">
        <v>8.994436343072465E-2</v>
      </c>
      <c r="GB100" s="254">
        <v>0.11264749105082439</v>
      </c>
      <c r="GC100" s="254">
        <v>0.10452050901946874</v>
      </c>
      <c r="GD100" s="254">
        <v>0.10452050901946874</v>
      </c>
      <c r="GE100" s="254">
        <v>0.10973235132627224</v>
      </c>
      <c r="GF100" s="254">
        <v>0.11236554460757686</v>
      </c>
      <c r="GG100" s="254">
        <v>0.1101310388309209</v>
      </c>
      <c r="GH100" s="254">
        <v>0.11020961088292958</v>
      </c>
      <c r="GI100" s="254">
        <v>0.10292412728354328</v>
      </c>
      <c r="GJ100" s="254">
        <v>0.10292412728354328</v>
      </c>
      <c r="GK100" s="254">
        <v>0.10292412728354328</v>
      </c>
      <c r="GL100" s="254">
        <v>9.7825152030046159E-2</v>
      </c>
      <c r="GM100" s="254">
        <v>0.10292412728354328</v>
      </c>
      <c r="GN100" s="254">
        <v>0.10292412728354328</v>
      </c>
      <c r="GO100" s="254">
        <v>0.10292412728354328</v>
      </c>
      <c r="GP100" s="254">
        <v>0.10292412728354328</v>
      </c>
      <c r="GQ100" s="254">
        <v>0.10292412728354328</v>
      </c>
      <c r="GR100" s="254">
        <v>0.10292412728354328</v>
      </c>
      <c r="GS100" s="254">
        <v>0.10292412728354328</v>
      </c>
      <c r="GT100" s="254">
        <v>0.1101310388309209</v>
      </c>
      <c r="GU100" s="254">
        <v>0.10292412728354328</v>
      </c>
      <c r="GV100" s="254">
        <v>0.10292412728354328</v>
      </c>
      <c r="GW100" s="254">
        <v>0.10292412728354328</v>
      </c>
      <c r="GX100" s="254">
        <v>0.10292412728354328</v>
      </c>
      <c r="GY100" s="254">
        <v>0.11020961088292958</v>
      </c>
      <c r="GZ100" s="254">
        <v>0.10292412728354328</v>
      </c>
      <c r="HA100" s="254">
        <v>0.11020961088292958</v>
      </c>
      <c r="HB100" s="254">
        <v>0.11020961088292958</v>
      </c>
      <c r="HC100" s="254">
        <v>9.9300321427622018E-2</v>
      </c>
      <c r="HD100" s="254">
        <v>0.10809114712375512</v>
      </c>
      <c r="HE100" s="254">
        <v>0.10809114712375512</v>
      </c>
      <c r="HF100" s="254">
        <v>0.1134131017506661</v>
      </c>
      <c r="HG100" s="254">
        <v>0.10761969342242783</v>
      </c>
      <c r="HH100" s="254">
        <v>0.11202281276946668</v>
      </c>
      <c r="HI100" s="254">
        <v>0.10494306050483138</v>
      </c>
      <c r="HJ100" s="254">
        <v>0.1123146522729741</v>
      </c>
      <c r="HK100" s="254">
        <v>0.11816794886988857</v>
      </c>
      <c r="HL100" s="254">
        <v>0.10347955909386664</v>
      </c>
      <c r="HM100" s="254">
        <v>0.10537901922339366</v>
      </c>
      <c r="HN100" s="254">
        <v>0.11331437449162007</v>
      </c>
      <c r="HO100" s="254">
        <v>0.11675558102559358</v>
      </c>
      <c r="HP100" s="254">
        <v>0.11142523535037574</v>
      </c>
      <c r="HQ100" s="254">
        <v>0.10794650289121055</v>
      </c>
      <c r="HR100" s="254">
        <v>9.491609429845127E-2</v>
      </c>
      <c r="HS100" s="254">
        <v>0.10164405786605379</v>
      </c>
      <c r="HT100" s="254">
        <v>0.12229662185023082</v>
      </c>
      <c r="HU100" s="254">
        <v>0.12092437196746597</v>
      </c>
      <c r="HV100" s="254">
        <v>0.10319951634870206</v>
      </c>
      <c r="HW100" s="254">
        <v>0.11565313163239033</v>
      </c>
      <c r="HX100" s="254">
        <v>0.11400304286871554</v>
      </c>
      <c r="HY100" s="254">
        <v>0.10184617992813561</v>
      </c>
      <c r="HZ100" s="254">
        <v>0.11050158239086394</v>
      </c>
      <c r="IA100" s="254">
        <v>0.11234754656671675</v>
      </c>
      <c r="IB100" s="254">
        <v>0.10184617992813561</v>
      </c>
      <c r="IC100" s="254">
        <v>0.10013719259412501</v>
      </c>
      <c r="ID100" s="254">
        <v>9.8295191018450634E-2</v>
      </c>
      <c r="IE100" s="254">
        <v>0.10912070299949561</v>
      </c>
      <c r="IF100" s="254">
        <v>0.115679847391716</v>
      </c>
      <c r="IG100" s="254">
        <v>0.115679847391716</v>
      </c>
      <c r="IH100" s="254">
        <v>0.115679847391716</v>
      </c>
      <c r="II100" s="254">
        <v>0.10543432103690109</v>
      </c>
      <c r="IJ100" s="254">
        <v>0.10543432103690109</v>
      </c>
      <c r="IK100" s="254">
        <v>0.112428459926871</v>
      </c>
      <c r="IL100" s="254">
        <v>0.11084130866597719</v>
      </c>
      <c r="IM100" s="254">
        <v>0.12022410124156768</v>
      </c>
      <c r="IN100" s="254">
        <v>0.11359055379994532</v>
      </c>
      <c r="IO100" s="254">
        <v>0.11620077723599542</v>
      </c>
      <c r="IP100" s="254">
        <v>0.11070099695087787</v>
      </c>
      <c r="IQ100" s="254">
        <v>0.10524659797568736</v>
      </c>
      <c r="IR100" s="254">
        <v>9.8926174631739805E-2</v>
      </c>
      <c r="IS100" s="254">
        <v>9.9720180460217689E-2</v>
      </c>
      <c r="IT100" s="254">
        <v>0.11066074162201245</v>
      </c>
      <c r="IU100" s="254">
        <v>9.8378865118449621E-2</v>
      </c>
      <c r="IV100" s="254">
        <v>0.10973824448923319</v>
      </c>
      <c r="IW100" s="254">
        <v>0.10625057180647857</v>
      </c>
      <c r="IX100" s="254">
        <v>0.12151919289935398</v>
      </c>
      <c r="IY100" s="254">
        <v>0.10003454804593481</v>
      </c>
      <c r="IZ100" s="254">
        <v>9.8378865118449621E-2</v>
      </c>
      <c r="JA100" s="254">
        <v>9.7654693960968819E-2</v>
      </c>
      <c r="JB100" s="254">
        <v>0.10868139995661652</v>
      </c>
      <c r="JC100" s="254">
        <v>0.10617034716195173</v>
      </c>
      <c r="JD100" s="254">
        <v>0.10184617992813561</v>
      </c>
      <c r="JE100" s="254">
        <v>0.11006336961074537</v>
      </c>
      <c r="JF100" s="254">
        <v>0.12558497446606198</v>
      </c>
      <c r="JG100" s="254">
        <v>0.10488179180698043</v>
      </c>
      <c r="JH100" s="254">
        <v>0.10489527956877365</v>
      </c>
      <c r="JI100" s="254">
        <v>9.9764777126838178E-2</v>
      </c>
      <c r="JJ100" s="254">
        <v>0.10441268269074566</v>
      </c>
      <c r="JK100" s="254">
        <v>9.759236967551943E-2</v>
      </c>
      <c r="JL100" s="254">
        <v>9.7469710275741583E-2</v>
      </c>
      <c r="JM100" s="254">
        <v>9.773151852234796E-2</v>
      </c>
      <c r="JN100" s="254">
        <v>0.10211133870447475</v>
      </c>
      <c r="JO100" s="254">
        <v>9.8378865118449621E-2</v>
      </c>
      <c r="JP100" s="254">
        <v>9.8378865118449621E-2</v>
      </c>
      <c r="JQ100" s="254">
        <v>9.8378865118449621E-2</v>
      </c>
      <c r="JR100" s="254">
        <v>9.7654693960968819E-2</v>
      </c>
      <c r="JS100" s="254">
        <v>0.10292412728354328</v>
      </c>
      <c r="JT100" s="254">
        <v>0.11250796168187494</v>
      </c>
      <c r="JU100" s="254">
        <v>0.11539637088532539</v>
      </c>
      <c r="JV100" s="254">
        <v>0.10650274469838616</v>
      </c>
      <c r="JW100" s="254">
        <v>0.11472545233199094</v>
      </c>
      <c r="JX100" s="254">
        <v>0.10625057180647857</v>
      </c>
      <c r="JY100" s="254">
        <v>0.11072933845840027</v>
      </c>
      <c r="JZ100" s="254">
        <v>0.10537085149545433</v>
      </c>
      <c r="KA100" s="254">
        <v>0.10537085149545433</v>
      </c>
      <c r="KB100" s="254">
        <v>0.11400304286871554</v>
      </c>
      <c r="KC100" s="254">
        <v>0.10613695021925906</v>
      </c>
      <c r="KD100" s="254">
        <v>0.10171733450621634</v>
      </c>
      <c r="KE100" s="254">
        <v>0.10763068613406968</v>
      </c>
      <c r="KF100" s="254">
        <v>0.11557487529026922</v>
      </c>
      <c r="KG100" s="254">
        <v>0.11557487529026922</v>
      </c>
    </row>
    <row r="101" spans="3:293" x14ac:dyDescent="0.35">
      <c r="Q101" s="255">
        <v>0.13600000000000001</v>
      </c>
      <c r="R101" s="251">
        <f t="shared" si="22"/>
        <v>0.10407463448695878</v>
      </c>
      <c r="S101" s="198"/>
      <c r="T101" s="251">
        <v>0.10706778117501829</v>
      </c>
      <c r="V101" s="251">
        <f t="shared" si="23"/>
        <v>-2.9931466880595142E-3</v>
      </c>
      <c r="Z101" s="253">
        <v>0.13600000000000001</v>
      </c>
      <c r="AA101" s="254">
        <v>9.9660719113191076E-2</v>
      </c>
      <c r="AB101" s="254">
        <v>0.10475969179163647</v>
      </c>
      <c r="AC101" s="254">
        <v>0.11197085728041967</v>
      </c>
      <c r="AD101" s="254">
        <v>0.10003684248299827</v>
      </c>
      <c r="AE101" s="254">
        <v>0.1046917979283748</v>
      </c>
      <c r="AF101" s="254">
        <v>0.10427634144179376</v>
      </c>
      <c r="AG101" s="254">
        <v>0.10247542520800001</v>
      </c>
      <c r="AH101" s="254">
        <v>0.10000199738051863</v>
      </c>
      <c r="AI101" s="254">
        <v>9.0804492701564543E-2</v>
      </c>
      <c r="AJ101" s="254">
        <v>0.10571726493526623</v>
      </c>
      <c r="AK101" s="254">
        <v>0.10768267022832689</v>
      </c>
      <c r="AL101" s="254">
        <v>0.10768267022832689</v>
      </c>
      <c r="AM101" s="254">
        <v>0.10037038458320469</v>
      </c>
      <c r="AN101" s="254">
        <v>9.3984768963343734E-2</v>
      </c>
      <c r="AO101" s="254">
        <v>0.11178891053177265</v>
      </c>
      <c r="AP101" s="254">
        <v>9.893995064480321E-2</v>
      </c>
      <c r="AQ101" s="254">
        <v>9.8531070319954672E-2</v>
      </c>
      <c r="AR101" s="254">
        <v>9.8531070319954672E-2</v>
      </c>
      <c r="AS101" s="254">
        <v>9.893995064480321E-2</v>
      </c>
      <c r="AT101" s="254">
        <v>9.8626417938434408E-2</v>
      </c>
      <c r="AU101" s="254">
        <v>9.8544620768035607E-2</v>
      </c>
      <c r="AV101" s="254">
        <v>9.893995064480321E-2</v>
      </c>
      <c r="AW101" s="254">
        <v>9.893995064480321E-2</v>
      </c>
      <c r="AX101" s="254">
        <v>0.10932679042058147</v>
      </c>
      <c r="AY101" s="254">
        <v>9.893995064480321E-2</v>
      </c>
      <c r="AZ101" s="254">
        <v>0.11029255688296113</v>
      </c>
      <c r="BA101" s="254">
        <v>9.8626417938434408E-2</v>
      </c>
      <c r="BB101" s="254">
        <v>9.6234038221999496E-2</v>
      </c>
      <c r="BC101" s="254">
        <v>9.7518612370269153E-2</v>
      </c>
      <c r="BD101" s="254">
        <v>9.6953188844596916E-2</v>
      </c>
      <c r="BE101" s="254">
        <v>9.4029639534795262E-2</v>
      </c>
      <c r="BF101" s="254">
        <v>0.10505544395048827</v>
      </c>
      <c r="BG101" s="254">
        <v>0.1134840554956833</v>
      </c>
      <c r="BH101" s="254">
        <v>0.10488325760776962</v>
      </c>
      <c r="BI101" s="254">
        <v>0.1034699398959682</v>
      </c>
      <c r="BJ101" s="254">
        <v>0.1034699398959682</v>
      </c>
      <c r="BK101" s="254">
        <v>0.10086473732839818</v>
      </c>
      <c r="BL101" s="254">
        <v>0.1034699398959682</v>
      </c>
      <c r="BM101" s="254">
        <v>9.8715601226965433E-2</v>
      </c>
      <c r="BN101" s="254">
        <v>0.10086473732839818</v>
      </c>
      <c r="BO101" s="254">
        <v>0.11104445642678251</v>
      </c>
      <c r="BP101" s="254">
        <v>0.1034699398959682</v>
      </c>
      <c r="BQ101" s="254">
        <v>0.10208759507351406</v>
      </c>
      <c r="BR101" s="254">
        <v>0.10208759507351406</v>
      </c>
      <c r="BS101" s="254">
        <v>9.9741956824235922E-2</v>
      </c>
      <c r="BT101" s="254">
        <v>0.10208759507351406</v>
      </c>
      <c r="BU101" s="254">
        <v>0.10071599536247255</v>
      </c>
      <c r="BV101" s="254">
        <v>0.10071599536247255</v>
      </c>
      <c r="BW101" s="254">
        <v>0.10071599536247255</v>
      </c>
      <c r="BX101" s="254">
        <v>0.10071599536247255</v>
      </c>
      <c r="BY101" s="254">
        <v>0.1081511994184623</v>
      </c>
      <c r="BZ101" s="254">
        <v>0.10607428751204062</v>
      </c>
      <c r="CA101" s="254">
        <v>0.10439169050052399</v>
      </c>
      <c r="CB101" s="254">
        <v>0.1263492426883237</v>
      </c>
      <c r="CC101" s="254">
        <v>0.11319476207172152</v>
      </c>
      <c r="CD101" s="254">
        <v>0.10723974895259514</v>
      </c>
      <c r="CE101" s="254">
        <v>0.11319476207172152</v>
      </c>
      <c r="CF101" s="254">
        <v>0.11319476207172152</v>
      </c>
      <c r="CG101" s="254">
        <v>9.9367699662539666E-2</v>
      </c>
      <c r="CH101" s="254">
        <v>0.10818727211694235</v>
      </c>
      <c r="CI101" s="254">
        <v>0.10707209162386588</v>
      </c>
      <c r="CJ101" s="254">
        <v>0.11651918501816549</v>
      </c>
      <c r="CK101" s="254">
        <v>0.11510811965099799</v>
      </c>
      <c r="CL101" s="254">
        <v>0.10598784106711268</v>
      </c>
      <c r="CM101" s="254">
        <v>0.10492839791682185</v>
      </c>
      <c r="CN101" s="254">
        <v>0.1196916455227508</v>
      </c>
      <c r="CO101" s="254">
        <v>0.11060177373351321</v>
      </c>
      <c r="CP101" s="254">
        <v>0.10855880188357925</v>
      </c>
      <c r="CQ101" s="254">
        <v>0.10407842187667593</v>
      </c>
      <c r="CR101" s="254">
        <v>0.10581547048273587</v>
      </c>
      <c r="CS101" s="254">
        <v>0.10093100447139913</v>
      </c>
      <c r="CT101" s="254">
        <v>0.10893580010065773</v>
      </c>
      <c r="CU101" s="254">
        <v>0.10722934503251569</v>
      </c>
      <c r="CV101" s="254">
        <v>0.10562307872220611</v>
      </c>
      <c r="CW101" s="254">
        <v>0.10918679016814892</v>
      </c>
      <c r="CX101" s="254">
        <v>0.1140335114625588</v>
      </c>
      <c r="CY101" s="254">
        <v>0.10994268441153365</v>
      </c>
      <c r="CZ101" s="254">
        <v>0.10994268441153365</v>
      </c>
      <c r="DA101" s="254">
        <v>0.10994268441153365</v>
      </c>
      <c r="DB101" s="254">
        <v>0.11120840563608891</v>
      </c>
      <c r="DC101" s="254">
        <v>0.11293341269108259</v>
      </c>
      <c r="DD101" s="254">
        <v>0.10060347219620014</v>
      </c>
      <c r="DE101" s="254">
        <v>0.11280031278506297</v>
      </c>
      <c r="DF101" s="254">
        <v>9.9982630583271614E-2</v>
      </c>
      <c r="DG101" s="254">
        <v>9.8727504172802405E-2</v>
      </c>
      <c r="DH101" s="254">
        <v>0.11344639293529357</v>
      </c>
      <c r="DI101" s="254">
        <v>9.9982630583271614E-2</v>
      </c>
      <c r="DJ101" s="254">
        <v>0.10065274733457352</v>
      </c>
      <c r="DK101" s="254">
        <v>0.10285383702214901</v>
      </c>
      <c r="DL101" s="254">
        <v>0.11227556011273543</v>
      </c>
      <c r="DM101" s="254">
        <v>0.11748989353233252</v>
      </c>
      <c r="DN101" s="254">
        <v>0.10386903923384128</v>
      </c>
      <c r="DO101" s="254">
        <v>0.11101868569822115</v>
      </c>
      <c r="DP101" s="254">
        <v>0.10779750262179544</v>
      </c>
      <c r="DQ101" s="254">
        <v>9.3033445959494809E-2</v>
      </c>
      <c r="DR101" s="254">
        <v>9.4134357996566109E-2</v>
      </c>
      <c r="DS101" s="254">
        <v>0.10663029848410233</v>
      </c>
      <c r="DT101" s="254">
        <v>0.10611590490445622</v>
      </c>
      <c r="DU101" s="254">
        <v>9.8478716899113028E-2</v>
      </c>
      <c r="DV101" s="254">
        <v>0.10768267022832689</v>
      </c>
      <c r="DW101" s="254">
        <v>0.10768267022832689</v>
      </c>
      <c r="DX101" s="254">
        <v>0.10977623540533665</v>
      </c>
      <c r="DY101" s="254">
        <v>0.11867282523758571</v>
      </c>
      <c r="DZ101" s="254">
        <v>0.10516651176653613</v>
      </c>
      <c r="EA101" s="254">
        <v>0.10877693698416779</v>
      </c>
      <c r="EB101" s="254">
        <v>0.10949151134938417</v>
      </c>
      <c r="EC101" s="254">
        <v>0.11328389994232868</v>
      </c>
      <c r="ED101" s="254">
        <v>0.11053495139212832</v>
      </c>
      <c r="EE101" s="254">
        <v>0.10096579033850639</v>
      </c>
      <c r="EF101" s="254">
        <v>0.10004501175867664</v>
      </c>
      <c r="EG101" s="254">
        <v>0.10932679042058147</v>
      </c>
      <c r="EH101" s="254">
        <v>0.10572777349003237</v>
      </c>
      <c r="EI101" s="254">
        <v>0.10932679042058147</v>
      </c>
      <c r="EJ101" s="254">
        <v>0.10932679042058147</v>
      </c>
      <c r="EK101" s="254">
        <v>0.10932679042058147</v>
      </c>
      <c r="EL101" s="254">
        <v>0.10932679042058147</v>
      </c>
      <c r="EM101" s="254">
        <v>0.10932679042058147</v>
      </c>
      <c r="EN101" s="254">
        <v>0.10932679042058147</v>
      </c>
      <c r="EO101" s="254">
        <v>9.893995064480321E-2</v>
      </c>
      <c r="EP101" s="254">
        <v>9.893995064480321E-2</v>
      </c>
      <c r="EQ101" s="254">
        <v>9.893995064480321E-2</v>
      </c>
      <c r="ER101" s="254">
        <v>9.893995064480321E-2</v>
      </c>
      <c r="ES101" s="254">
        <v>9.893995064480321E-2</v>
      </c>
      <c r="ET101" s="254">
        <v>9.893995064480321E-2</v>
      </c>
      <c r="EU101" s="254">
        <v>9.8626417938434408E-2</v>
      </c>
      <c r="EV101" s="254">
        <v>9.893995064480321E-2</v>
      </c>
      <c r="EW101" s="254">
        <v>0.10593666262918178</v>
      </c>
      <c r="EX101" s="254">
        <v>9.893995064480321E-2</v>
      </c>
      <c r="EY101" s="254">
        <v>9.9694982328140336E-2</v>
      </c>
      <c r="EZ101" s="254">
        <v>0.10932679042058147</v>
      </c>
      <c r="FA101" s="254">
        <v>0.10334767175198345</v>
      </c>
      <c r="FB101" s="254">
        <v>9.893995064480321E-2</v>
      </c>
      <c r="FC101" s="254">
        <v>0.10932679042058147</v>
      </c>
      <c r="FD101" s="254">
        <v>9.893995064480321E-2</v>
      </c>
      <c r="FE101" s="254">
        <v>0.10932679042058147</v>
      </c>
      <c r="FF101" s="254">
        <v>0.10932679042058147</v>
      </c>
      <c r="FG101" s="254">
        <v>9.893995064480321E-2</v>
      </c>
      <c r="FH101" s="254">
        <v>9.893995064480321E-2</v>
      </c>
      <c r="FI101" s="254">
        <v>9.8544620768035607E-2</v>
      </c>
      <c r="FJ101" s="254">
        <v>0.11140279354796911</v>
      </c>
      <c r="FK101" s="254">
        <v>9.893995064480321E-2</v>
      </c>
      <c r="FL101" s="254">
        <v>9.893995064480321E-2</v>
      </c>
      <c r="FM101" s="254">
        <v>9.8531070319954672E-2</v>
      </c>
      <c r="FN101" s="254">
        <v>0.10932679042058147</v>
      </c>
      <c r="FO101" s="254">
        <v>0.10147200222179986</v>
      </c>
      <c r="FP101" s="254">
        <v>9.7518612370269153E-2</v>
      </c>
      <c r="FQ101" s="254">
        <v>9.7518612370269153E-2</v>
      </c>
      <c r="FR101" s="254">
        <v>9.7518612370269153E-2</v>
      </c>
      <c r="FS101" s="254">
        <v>9.6284855375203149E-2</v>
      </c>
      <c r="FT101" s="254">
        <v>9.7518612370269153E-2</v>
      </c>
      <c r="FU101" s="254">
        <v>9.7518612370269153E-2</v>
      </c>
      <c r="FV101" s="254">
        <v>0.10074727853839116</v>
      </c>
      <c r="FW101" s="254">
        <v>9.6284855375203149E-2</v>
      </c>
      <c r="FX101" s="254">
        <v>9.7518612370269153E-2</v>
      </c>
      <c r="FY101" s="254">
        <v>9.6878195034068471E-2</v>
      </c>
      <c r="FZ101" s="254">
        <v>9.7306639211347301E-2</v>
      </c>
      <c r="GA101" s="254">
        <v>9.0815830685122556E-2</v>
      </c>
      <c r="GB101" s="254">
        <v>0.1134840554956833</v>
      </c>
      <c r="GC101" s="254">
        <v>0.1050701894056949</v>
      </c>
      <c r="GD101" s="254">
        <v>0.1050701894056949</v>
      </c>
      <c r="GE101" s="254">
        <v>0.11047380464137402</v>
      </c>
      <c r="GF101" s="254">
        <v>0.11319935097365619</v>
      </c>
      <c r="GG101" s="254">
        <v>0.11065358038978856</v>
      </c>
      <c r="GH101" s="254">
        <v>0.11104445642678251</v>
      </c>
      <c r="GI101" s="254">
        <v>0.1034699398959682</v>
      </c>
      <c r="GJ101" s="254">
        <v>0.1034699398959682</v>
      </c>
      <c r="GK101" s="254">
        <v>0.1034699398959682</v>
      </c>
      <c r="GL101" s="254">
        <v>9.8715601226965433E-2</v>
      </c>
      <c r="GM101" s="254">
        <v>0.1034699398959682</v>
      </c>
      <c r="GN101" s="254">
        <v>0.1034699398959682</v>
      </c>
      <c r="GO101" s="254">
        <v>0.1034699398959682</v>
      </c>
      <c r="GP101" s="254">
        <v>0.1034699398959682</v>
      </c>
      <c r="GQ101" s="254">
        <v>0.1034699398959682</v>
      </c>
      <c r="GR101" s="254">
        <v>0.1034699398959682</v>
      </c>
      <c r="GS101" s="254">
        <v>0.1034699398959682</v>
      </c>
      <c r="GT101" s="254">
        <v>0.11065358038978856</v>
      </c>
      <c r="GU101" s="254">
        <v>0.1034699398959682</v>
      </c>
      <c r="GV101" s="254">
        <v>0.1034699398959682</v>
      </c>
      <c r="GW101" s="254">
        <v>0.1034699398959682</v>
      </c>
      <c r="GX101" s="254">
        <v>0.1034699398959682</v>
      </c>
      <c r="GY101" s="254">
        <v>0.11104445642678251</v>
      </c>
      <c r="GZ101" s="254">
        <v>0.1034699398959682</v>
      </c>
      <c r="HA101" s="254">
        <v>0.11104445642678251</v>
      </c>
      <c r="HB101" s="254">
        <v>0.11104445642678251</v>
      </c>
      <c r="HC101" s="254">
        <v>9.9741956824235922E-2</v>
      </c>
      <c r="HD101" s="254">
        <v>0.10892742648154163</v>
      </c>
      <c r="HE101" s="254">
        <v>0.10892742648154163</v>
      </c>
      <c r="HF101" s="254">
        <v>0.11409552802628919</v>
      </c>
      <c r="HG101" s="254">
        <v>0.1081511994184623</v>
      </c>
      <c r="HH101" s="254">
        <v>0.11284925565122705</v>
      </c>
      <c r="HI101" s="254">
        <v>0.10547099138599902</v>
      </c>
      <c r="HJ101" s="254">
        <v>0.11333325117952664</v>
      </c>
      <c r="HK101" s="254">
        <v>0.11905387765074837</v>
      </c>
      <c r="HL101" s="254">
        <v>0.10436393563350377</v>
      </c>
      <c r="HM101" s="254">
        <v>0.10593011182873346</v>
      </c>
      <c r="HN101" s="254">
        <v>0.1141513045052005</v>
      </c>
      <c r="HO101" s="254">
        <v>0.117596741809048</v>
      </c>
      <c r="HP101" s="254">
        <v>0.11226782005452818</v>
      </c>
      <c r="HQ101" s="254">
        <v>0.10869103937254643</v>
      </c>
      <c r="HR101" s="254">
        <v>9.5815580470198114E-2</v>
      </c>
      <c r="HS101" s="254">
        <v>0.10253346927680851</v>
      </c>
      <c r="HT101" s="254">
        <v>0.12322436242858448</v>
      </c>
      <c r="HU101" s="254">
        <v>0.1218046443955616</v>
      </c>
      <c r="HV101" s="254">
        <v>0.10376850581244623</v>
      </c>
      <c r="HW101" s="254">
        <v>0.11652066936491501</v>
      </c>
      <c r="HX101" s="254">
        <v>0.11484933386264151</v>
      </c>
      <c r="HY101" s="254">
        <v>0.10273618829988074</v>
      </c>
      <c r="HZ101" s="254">
        <v>0.11130448232759171</v>
      </c>
      <c r="IA101" s="254">
        <v>0.11319476207172152</v>
      </c>
      <c r="IB101" s="254">
        <v>0.10273618829988074</v>
      </c>
      <c r="IC101" s="254">
        <v>0.10102930155423651</v>
      </c>
      <c r="ID101" s="254">
        <v>9.9207064731435812E-2</v>
      </c>
      <c r="IE101" s="254">
        <v>0.1099717557552462</v>
      </c>
      <c r="IF101" s="254">
        <v>0.11651918501816549</v>
      </c>
      <c r="IG101" s="254">
        <v>0.11651918501816549</v>
      </c>
      <c r="IH101" s="254">
        <v>0.11651918501816549</v>
      </c>
      <c r="II101" s="254">
        <v>0.10598784106711268</v>
      </c>
      <c r="IJ101" s="254">
        <v>0.10598784106711268</v>
      </c>
      <c r="IK101" s="254">
        <v>0.11326957183572306</v>
      </c>
      <c r="IL101" s="254">
        <v>0.11168368775146242</v>
      </c>
      <c r="IM101" s="254">
        <v>0.12110033357341377</v>
      </c>
      <c r="IN101" s="254">
        <v>0.11440365200471825</v>
      </c>
      <c r="IO101" s="254">
        <v>0.11701618100986955</v>
      </c>
      <c r="IP101" s="254">
        <v>0.1115117598224038</v>
      </c>
      <c r="IQ101" s="254">
        <v>0.10615750284544001</v>
      </c>
      <c r="IR101" s="254">
        <v>9.9812589096570425E-2</v>
      </c>
      <c r="IS101" s="254">
        <v>0.10060347219620014</v>
      </c>
      <c r="IT101" s="254">
        <v>0.11150184099076355</v>
      </c>
      <c r="IU101" s="254">
        <v>9.893995064480321E-2</v>
      </c>
      <c r="IV101" s="254">
        <v>0.11076136596325337</v>
      </c>
      <c r="IW101" s="254">
        <v>0.10717603244170126</v>
      </c>
      <c r="IX101" s="254">
        <v>0.12253197513347702</v>
      </c>
      <c r="IY101" s="254">
        <v>0.10091438844241085</v>
      </c>
      <c r="IZ101" s="254">
        <v>9.893995064480321E-2</v>
      </c>
      <c r="JA101" s="254">
        <v>9.8544620768035607E-2</v>
      </c>
      <c r="JB101" s="254">
        <v>0.10962666432543822</v>
      </c>
      <c r="JC101" s="254">
        <v>0.10709343717070774</v>
      </c>
      <c r="JD101" s="254">
        <v>0.10273618829988074</v>
      </c>
      <c r="JE101" s="254">
        <v>0.11060177373351321</v>
      </c>
      <c r="JF101" s="254">
        <v>0.12659275775884526</v>
      </c>
      <c r="JG101" s="254">
        <v>0.10577999489967982</v>
      </c>
      <c r="JH101" s="254">
        <v>0.10581737938796598</v>
      </c>
      <c r="JI101" s="254">
        <v>0.10065274733457352</v>
      </c>
      <c r="JJ101" s="254">
        <v>0.10533252550055705</v>
      </c>
      <c r="JK101" s="254">
        <v>9.8478716899113028E-2</v>
      </c>
      <c r="JL101" s="254">
        <v>9.8352027220457661E-2</v>
      </c>
      <c r="JM101" s="254">
        <v>9.8626417938434408E-2</v>
      </c>
      <c r="JN101" s="254">
        <v>0.10304501114929465</v>
      </c>
      <c r="JO101" s="254">
        <v>9.893995064480321E-2</v>
      </c>
      <c r="JP101" s="254">
        <v>9.893995064480321E-2</v>
      </c>
      <c r="JQ101" s="254">
        <v>9.893995064480321E-2</v>
      </c>
      <c r="JR101" s="254">
        <v>9.8544620768035607E-2</v>
      </c>
      <c r="JS101" s="254">
        <v>0.1034699398959682</v>
      </c>
      <c r="JT101" s="254">
        <v>0.11341250723245389</v>
      </c>
      <c r="JU101" s="254">
        <v>0.11629456680642791</v>
      </c>
      <c r="JV101" s="254">
        <v>0.10732182916314037</v>
      </c>
      <c r="JW101" s="254">
        <v>0.11562060909122485</v>
      </c>
      <c r="JX101" s="254">
        <v>0.10717603244170126</v>
      </c>
      <c r="JY101" s="254">
        <v>0.11158426101317676</v>
      </c>
      <c r="JZ101" s="254">
        <v>0.10625768413051784</v>
      </c>
      <c r="KA101" s="254">
        <v>0.10625768413051784</v>
      </c>
      <c r="KB101" s="254">
        <v>0.11484933386264151</v>
      </c>
      <c r="KC101" s="254">
        <v>0.10680170643883491</v>
      </c>
      <c r="KD101" s="254">
        <v>0.10260762103066612</v>
      </c>
      <c r="KE101" s="254">
        <v>0.10818727211694235</v>
      </c>
      <c r="KF101" s="254">
        <v>0.11656696063697192</v>
      </c>
      <c r="KG101" s="254">
        <v>0.11656696063697192</v>
      </c>
    </row>
    <row r="102" spans="3:293" x14ac:dyDescent="0.35">
      <c r="Q102" s="255">
        <v>0.13700000000000001</v>
      </c>
      <c r="R102" s="251">
        <f t="shared" si="22"/>
        <v>0.10478130119404107</v>
      </c>
      <c r="S102" s="198"/>
      <c r="T102" s="251">
        <v>0.1078949346168738</v>
      </c>
      <c r="V102" s="251">
        <f t="shared" si="23"/>
        <v>-3.1136334228327317E-3</v>
      </c>
      <c r="Z102" s="253">
        <v>0.13700000000000001</v>
      </c>
      <c r="AA102" s="254">
        <v>0.10054941729048572</v>
      </c>
      <c r="AB102" s="254">
        <v>0.10568158782632353</v>
      </c>
      <c r="AC102" s="254">
        <v>0.11280946037921202</v>
      </c>
      <c r="AD102" s="254">
        <v>0.10092947405032593</v>
      </c>
      <c r="AE102" s="254">
        <v>0.10524252581995919</v>
      </c>
      <c r="AF102" s="254">
        <v>0.10482582480954816</v>
      </c>
      <c r="AG102" s="254">
        <v>0.10302218582781952</v>
      </c>
      <c r="AH102" s="254">
        <v>0.10088688893434505</v>
      </c>
      <c r="AI102" s="254">
        <v>9.1696140564874851E-2</v>
      </c>
      <c r="AJ102" s="254">
        <v>0.10654514721558428</v>
      </c>
      <c r="AK102" s="254">
        <v>0.10853357699207145</v>
      </c>
      <c r="AL102" s="254">
        <v>0.10853357699207145</v>
      </c>
      <c r="AM102" s="254">
        <v>0.10124826841063705</v>
      </c>
      <c r="AN102" s="254">
        <v>9.4877178738025814E-2</v>
      </c>
      <c r="AO102" s="254">
        <v>0.11263346805741858</v>
      </c>
      <c r="AP102" s="254">
        <v>9.9565179208996213E-2</v>
      </c>
      <c r="AQ102" s="254">
        <v>9.9435737054892837E-2</v>
      </c>
      <c r="AR102" s="254">
        <v>9.9435737054892837E-2</v>
      </c>
      <c r="AS102" s="254">
        <v>9.9565179208996213E-2</v>
      </c>
      <c r="AT102" s="254">
        <v>9.9521731297939287E-2</v>
      </c>
      <c r="AU102" s="254">
        <v>9.9435737054891948E-2</v>
      </c>
      <c r="AV102" s="254">
        <v>9.9565179208996213E-2</v>
      </c>
      <c r="AW102" s="254">
        <v>9.9565179208996213E-2</v>
      </c>
      <c r="AX102" s="254">
        <v>0.11017105759189083</v>
      </c>
      <c r="AY102" s="254">
        <v>9.9565179208996213E-2</v>
      </c>
      <c r="AZ102" s="254">
        <v>0.11113389596900203</v>
      </c>
      <c r="BA102" s="254">
        <v>9.9521731297939287E-2</v>
      </c>
      <c r="BB102" s="254">
        <v>9.7141056909790136E-2</v>
      </c>
      <c r="BC102" s="254">
        <v>9.807973948040094E-2</v>
      </c>
      <c r="BD102" s="254">
        <v>9.751374418806491E-2</v>
      </c>
      <c r="BE102" s="254">
        <v>9.4925472201517591E-2</v>
      </c>
      <c r="BF102" s="254">
        <v>0.10590278995361668</v>
      </c>
      <c r="BG102" s="254">
        <v>0.11432142071547413</v>
      </c>
      <c r="BH102" s="254">
        <v>0.1054322903730327</v>
      </c>
      <c r="BI102" s="254">
        <v>0.10401721791561869</v>
      </c>
      <c r="BJ102" s="254">
        <v>0.10401721791561869</v>
      </c>
      <c r="BK102" s="254">
        <v>0.10130973087177741</v>
      </c>
      <c r="BL102" s="254">
        <v>0.10401721791561869</v>
      </c>
      <c r="BM102" s="254">
        <v>9.9606399651208433E-2</v>
      </c>
      <c r="BN102" s="254">
        <v>0.10130973087177741</v>
      </c>
      <c r="BO102" s="254">
        <v>0.11188010301408147</v>
      </c>
      <c r="BP102" s="254">
        <v>0.10401721791561869</v>
      </c>
      <c r="BQ102" s="254">
        <v>0.1026334085095939</v>
      </c>
      <c r="BR102" s="254">
        <v>0.1026334085095939</v>
      </c>
      <c r="BS102" s="254">
        <v>0.10018505776123221</v>
      </c>
      <c r="BT102" s="254">
        <v>0.1026334085095939</v>
      </c>
      <c r="BU102" s="254">
        <v>0.10126034533831096</v>
      </c>
      <c r="BV102" s="254">
        <v>0.10126034533831096</v>
      </c>
      <c r="BW102" s="254">
        <v>0.10126034533831096</v>
      </c>
      <c r="BX102" s="254">
        <v>0.10126034533831096</v>
      </c>
      <c r="BY102" s="254">
        <v>0.10868427656065371</v>
      </c>
      <c r="BZ102" s="254">
        <v>0.10660397570994617</v>
      </c>
      <c r="CA102" s="254">
        <v>0.10481831598462721</v>
      </c>
      <c r="CB102" s="254">
        <v>0.12731610419849781</v>
      </c>
      <c r="CC102" s="254">
        <v>0.11404269098331943</v>
      </c>
      <c r="CD102" s="254">
        <v>0.10815427782345344</v>
      </c>
      <c r="CE102" s="254">
        <v>0.11404269098331943</v>
      </c>
      <c r="CF102" s="254">
        <v>0.11404269098331943</v>
      </c>
      <c r="CG102" s="254">
        <v>0.10023987913158572</v>
      </c>
      <c r="CH102" s="254">
        <v>0.10874533180102475</v>
      </c>
      <c r="CI102" s="254">
        <v>0.10762847625879024</v>
      </c>
      <c r="CJ102" s="254">
        <v>0.11735932321395315</v>
      </c>
      <c r="CK102" s="254">
        <v>0.11585579059153517</v>
      </c>
      <c r="CL102" s="254">
        <v>0.10654283801116637</v>
      </c>
      <c r="CM102" s="254">
        <v>0.10548224251617322</v>
      </c>
      <c r="CN102" s="254">
        <v>0.12056912599220815</v>
      </c>
      <c r="CO102" s="254">
        <v>0.11114164552181749</v>
      </c>
      <c r="CP102" s="254">
        <v>0.1090971398927556</v>
      </c>
      <c r="CQ102" s="254">
        <v>0.1046279795931826</v>
      </c>
      <c r="CR102" s="254">
        <v>0.10666612132106157</v>
      </c>
      <c r="CS102" s="254">
        <v>0.1018222136885556</v>
      </c>
      <c r="CT102" s="254">
        <v>0.10978779641136249</v>
      </c>
      <c r="CU102" s="254">
        <v>0.1081519725406086</v>
      </c>
      <c r="CV102" s="254">
        <v>0.10654490525978999</v>
      </c>
      <c r="CW102" s="254">
        <v>0.11001845626446083</v>
      </c>
      <c r="CX102" s="254">
        <v>0.11492066685924796</v>
      </c>
      <c r="CY102" s="254">
        <v>0.11078665803655174</v>
      </c>
      <c r="CZ102" s="254">
        <v>0.11078665803655174</v>
      </c>
      <c r="DA102" s="254">
        <v>0.11078665803655174</v>
      </c>
      <c r="DB102" s="254">
        <v>0.11205339758613397</v>
      </c>
      <c r="DC102" s="254">
        <v>0.11377712695019948</v>
      </c>
      <c r="DD102" s="254">
        <v>0.10148702759685446</v>
      </c>
      <c r="DE102" s="254">
        <v>0.11364382490132496</v>
      </c>
      <c r="DF102" s="254">
        <v>0.10087046544817091</v>
      </c>
      <c r="DG102" s="254">
        <v>9.9291605217300294E-2</v>
      </c>
      <c r="DH102" s="254">
        <v>0.11428463658554922</v>
      </c>
      <c r="DI102" s="254">
        <v>0.10087046544817091</v>
      </c>
      <c r="DJ102" s="254">
        <v>0.10154103203350773</v>
      </c>
      <c r="DK102" s="254">
        <v>0.10341352586138575</v>
      </c>
      <c r="DL102" s="254">
        <v>0.1131124741190177</v>
      </c>
      <c r="DM102" s="254">
        <v>0.11832815879744008</v>
      </c>
      <c r="DN102" s="254">
        <v>0.10441737121965455</v>
      </c>
      <c r="DO102" s="254">
        <v>0.11185039358495041</v>
      </c>
      <c r="DP102" s="254">
        <v>0.10864113135176034</v>
      </c>
      <c r="DQ102" s="254">
        <v>9.3922164232177918E-2</v>
      </c>
      <c r="DR102" s="254">
        <v>9.4359357386062159E-2</v>
      </c>
      <c r="DS102" s="254">
        <v>0.10728097636712475</v>
      </c>
      <c r="DT102" s="254">
        <v>0.10697440031132399</v>
      </c>
      <c r="DU102" s="254">
        <v>9.9365385144717822E-2</v>
      </c>
      <c r="DV102" s="254">
        <v>0.10853357699207145</v>
      </c>
      <c r="DW102" s="254">
        <v>0.10853357699207145</v>
      </c>
      <c r="DX102" s="254">
        <v>0.11066934112469307</v>
      </c>
      <c r="DY102" s="254">
        <v>0.11958875574638306</v>
      </c>
      <c r="DZ102" s="254">
        <v>0.10582763226007419</v>
      </c>
      <c r="EA102" s="254">
        <v>0.10969829507798567</v>
      </c>
      <c r="EB102" s="254">
        <v>0.1102912268073406</v>
      </c>
      <c r="EC102" s="254">
        <v>0.11416903526087019</v>
      </c>
      <c r="ED102" s="254">
        <v>0.1113785310260953</v>
      </c>
      <c r="EE102" s="254">
        <v>0.10185062865039574</v>
      </c>
      <c r="EF102" s="254">
        <v>0.10093077393723271</v>
      </c>
      <c r="EG102" s="254">
        <v>0.11017105759189083</v>
      </c>
      <c r="EH102" s="254">
        <v>0.10616303134544269</v>
      </c>
      <c r="EI102" s="254">
        <v>0.11017105759189083</v>
      </c>
      <c r="EJ102" s="254">
        <v>0.11017105759189083</v>
      </c>
      <c r="EK102" s="254">
        <v>0.11014968536389369</v>
      </c>
      <c r="EL102" s="254">
        <v>0.11017105759189083</v>
      </c>
      <c r="EM102" s="254">
        <v>0.11014968536389369</v>
      </c>
      <c r="EN102" s="254">
        <v>0.11017105759189083</v>
      </c>
      <c r="EO102" s="254">
        <v>9.9565179208996213E-2</v>
      </c>
      <c r="EP102" s="254">
        <v>9.9565179208996213E-2</v>
      </c>
      <c r="EQ102" s="254">
        <v>9.9565179208996213E-2</v>
      </c>
      <c r="ER102" s="254">
        <v>9.9565179208996213E-2</v>
      </c>
      <c r="ES102" s="254">
        <v>9.9565179208996213E-2</v>
      </c>
      <c r="ET102" s="254">
        <v>9.9565179208996213E-2</v>
      </c>
      <c r="EU102" s="254">
        <v>9.9521731297939287E-2</v>
      </c>
      <c r="EV102" s="254">
        <v>9.9565179208996213E-2</v>
      </c>
      <c r="EW102" s="254">
        <v>0.10669089081660577</v>
      </c>
      <c r="EX102" s="254">
        <v>9.9565179208996213E-2</v>
      </c>
      <c r="EY102" s="254">
        <v>0.10057994913029855</v>
      </c>
      <c r="EZ102" s="254">
        <v>0.11017105759189083</v>
      </c>
      <c r="FA102" s="254">
        <v>0.10403191235905562</v>
      </c>
      <c r="FB102" s="254">
        <v>9.9565179208996213E-2</v>
      </c>
      <c r="FC102" s="254">
        <v>0.11017105759189083</v>
      </c>
      <c r="FD102" s="254">
        <v>9.9565179208996213E-2</v>
      </c>
      <c r="FE102" s="254">
        <v>0.11017105759189083</v>
      </c>
      <c r="FF102" s="254">
        <v>0.11017105759189083</v>
      </c>
      <c r="FG102" s="254">
        <v>9.9565179208996213E-2</v>
      </c>
      <c r="FH102" s="254">
        <v>9.9565179208996213E-2</v>
      </c>
      <c r="FI102" s="254">
        <v>9.9435737054891948E-2</v>
      </c>
      <c r="FJ102" s="254">
        <v>0.11228950191241371</v>
      </c>
      <c r="FK102" s="254">
        <v>9.9565179208996213E-2</v>
      </c>
      <c r="FL102" s="254">
        <v>9.9565179208996213E-2</v>
      </c>
      <c r="FM102" s="254">
        <v>9.9435737054892837E-2</v>
      </c>
      <c r="FN102" s="254">
        <v>0.11017105759189083</v>
      </c>
      <c r="FO102" s="254">
        <v>0.10213201900657953</v>
      </c>
      <c r="FP102" s="254">
        <v>9.807973948040094E-2</v>
      </c>
      <c r="FQ102" s="254">
        <v>9.807973948040094E-2</v>
      </c>
      <c r="FR102" s="254">
        <v>9.807973948040094E-2</v>
      </c>
      <c r="FS102" s="254">
        <v>9.7177902553423623E-2</v>
      </c>
      <c r="FT102" s="254">
        <v>9.807973948040094E-2</v>
      </c>
      <c r="FU102" s="254">
        <v>9.807973948040094E-2</v>
      </c>
      <c r="FV102" s="254">
        <v>0.10167604966859467</v>
      </c>
      <c r="FW102" s="254">
        <v>9.7177902553423623E-2</v>
      </c>
      <c r="FX102" s="254">
        <v>9.807973948040094E-2</v>
      </c>
      <c r="FY102" s="254">
        <v>9.7439327815889154E-2</v>
      </c>
      <c r="FZ102" s="254">
        <v>9.8197389963847526E-2</v>
      </c>
      <c r="GA102" s="254">
        <v>9.1687631614281395E-2</v>
      </c>
      <c r="GB102" s="254">
        <v>0.11432142071547413</v>
      </c>
      <c r="GC102" s="254">
        <v>0.1056213390987979</v>
      </c>
      <c r="GD102" s="254">
        <v>0.1056213390987979</v>
      </c>
      <c r="GE102" s="254">
        <v>0.1112163760563889</v>
      </c>
      <c r="GF102" s="254">
        <v>0.11403395923005766</v>
      </c>
      <c r="GG102" s="254">
        <v>0.11117764042386846</v>
      </c>
      <c r="GH102" s="254">
        <v>0.11188010301408147</v>
      </c>
      <c r="GI102" s="254">
        <v>0.10401721791561869</v>
      </c>
      <c r="GJ102" s="254">
        <v>0.10401721791561869</v>
      </c>
      <c r="GK102" s="254">
        <v>0.10401721791561869</v>
      </c>
      <c r="GL102" s="254">
        <v>9.9606399651208433E-2</v>
      </c>
      <c r="GM102" s="254">
        <v>0.10401721791561869</v>
      </c>
      <c r="GN102" s="254">
        <v>0.10401721791561869</v>
      </c>
      <c r="GO102" s="254">
        <v>0.10401721791561869</v>
      </c>
      <c r="GP102" s="254">
        <v>0.10401721791561869</v>
      </c>
      <c r="GQ102" s="254">
        <v>0.10401721791561869</v>
      </c>
      <c r="GR102" s="254">
        <v>0.10401721791561869</v>
      </c>
      <c r="GS102" s="254">
        <v>0.10401721791561869</v>
      </c>
      <c r="GT102" s="254">
        <v>0.11117764042386846</v>
      </c>
      <c r="GU102" s="254">
        <v>0.10401721791561869</v>
      </c>
      <c r="GV102" s="254">
        <v>0.10401721791561869</v>
      </c>
      <c r="GW102" s="254">
        <v>0.10401721791561869</v>
      </c>
      <c r="GX102" s="254">
        <v>0.10401721791561869</v>
      </c>
      <c r="GY102" s="254">
        <v>0.11188010301408147</v>
      </c>
      <c r="GZ102" s="254">
        <v>0.10401721791561869</v>
      </c>
      <c r="HA102" s="254">
        <v>0.11188010301408147</v>
      </c>
      <c r="HB102" s="254">
        <v>0.11188010301408147</v>
      </c>
      <c r="HC102" s="254">
        <v>0.10018505776123221</v>
      </c>
      <c r="HD102" s="254">
        <v>0.10976450584086628</v>
      </c>
      <c r="HE102" s="254">
        <v>0.10976450584086628</v>
      </c>
      <c r="HF102" s="254">
        <v>0.11477921152344472</v>
      </c>
      <c r="HG102" s="254">
        <v>0.10868427656065371</v>
      </c>
      <c r="HH102" s="254">
        <v>0.11367659611109038</v>
      </c>
      <c r="HI102" s="254">
        <v>0.10600049567224978</v>
      </c>
      <c r="HJ102" s="254">
        <v>0.11435174460781816</v>
      </c>
      <c r="HK102" s="254">
        <v>0.11994034969630962</v>
      </c>
      <c r="HL102" s="254">
        <v>0.10524864226989106</v>
      </c>
      <c r="HM102" s="254">
        <v>0.10648267470850459</v>
      </c>
      <c r="HN102" s="254">
        <v>0.11498903724740517</v>
      </c>
      <c r="HO102" s="254">
        <v>0.11843861497824526</v>
      </c>
      <c r="HP102" s="254">
        <v>0.1131111191660592</v>
      </c>
      <c r="HQ102" s="254">
        <v>0.10943608478918243</v>
      </c>
      <c r="HR102" s="254">
        <v>9.672642925695496E-2</v>
      </c>
      <c r="HS102" s="254">
        <v>0.10342607026921424</v>
      </c>
      <c r="HT102" s="254">
        <v>0.12415246407892222</v>
      </c>
      <c r="HU102" s="254">
        <v>0.12268552100233787</v>
      </c>
      <c r="HV102" s="254">
        <v>0.10433885799197795</v>
      </c>
      <c r="HW102" s="254">
        <v>0.11738883599642969</v>
      </c>
      <c r="HX102" s="254">
        <v>0.11569633798827339</v>
      </c>
      <c r="HY102" s="254">
        <v>0.10362651613593132</v>
      </c>
      <c r="HZ102" s="254">
        <v>0.11210825340983255</v>
      </c>
      <c r="IA102" s="254">
        <v>0.11404269098331943</v>
      </c>
      <c r="IB102" s="254">
        <v>0.10362651613593132</v>
      </c>
      <c r="IC102" s="254">
        <v>0.10192172261058663</v>
      </c>
      <c r="ID102" s="254">
        <v>0.10010959177865986</v>
      </c>
      <c r="IE102" s="254">
        <v>0.11082302848737213</v>
      </c>
      <c r="IF102" s="254">
        <v>0.11735932321395315</v>
      </c>
      <c r="IG102" s="254">
        <v>0.11735932321395315</v>
      </c>
      <c r="IH102" s="254">
        <v>0.11735932321395315</v>
      </c>
      <c r="II102" s="254">
        <v>0.10654283801116637</v>
      </c>
      <c r="IJ102" s="254">
        <v>0.10654283801116637</v>
      </c>
      <c r="IK102" s="254">
        <v>0.1141114865636863</v>
      </c>
      <c r="IL102" s="254">
        <v>0.11252686991665617</v>
      </c>
      <c r="IM102" s="254">
        <v>0.12197720329769446</v>
      </c>
      <c r="IN102" s="254">
        <v>0.11521733922104493</v>
      </c>
      <c r="IO102" s="254">
        <v>0.11783242354948764</v>
      </c>
      <c r="IP102" s="254">
        <v>0.11232344483044288</v>
      </c>
      <c r="IQ102" s="254">
        <v>0.10706878409463427</v>
      </c>
      <c r="IR102" s="254">
        <v>0.10068111970600269</v>
      </c>
      <c r="IS102" s="254">
        <v>0.10148702759685446</v>
      </c>
      <c r="IT102" s="254">
        <v>0.11234365368164245</v>
      </c>
      <c r="IU102" s="254">
        <v>9.9565179208996213E-2</v>
      </c>
      <c r="IV102" s="254">
        <v>0.11178436086840482</v>
      </c>
      <c r="IW102" s="254">
        <v>0.10810176120878845</v>
      </c>
      <c r="IX102" s="254">
        <v>0.1235447024722407</v>
      </c>
      <c r="IY102" s="254">
        <v>0.10179449723103029</v>
      </c>
      <c r="IZ102" s="254">
        <v>9.9565179208996213E-2</v>
      </c>
      <c r="JA102" s="254">
        <v>9.9435737054891948E-2</v>
      </c>
      <c r="JB102" s="254">
        <v>0.11057204335564275</v>
      </c>
      <c r="JC102" s="254">
        <v>0.10801677191573233</v>
      </c>
      <c r="JD102" s="254">
        <v>0.10362651613593132</v>
      </c>
      <c r="JE102" s="254">
        <v>0.11114164552181749</v>
      </c>
      <c r="JF102" s="254">
        <v>0.12760050356585095</v>
      </c>
      <c r="JG102" s="254">
        <v>0.10668499160625955</v>
      </c>
      <c r="JH102" s="254">
        <v>0.10673971179780706</v>
      </c>
      <c r="JI102" s="254">
        <v>0.10154103203350773</v>
      </c>
      <c r="JJ102" s="254">
        <v>0.10625263651768457</v>
      </c>
      <c r="JK102" s="254">
        <v>9.9365385144717822E-2</v>
      </c>
      <c r="JL102" s="254">
        <v>9.9234625838657164E-2</v>
      </c>
      <c r="JM102" s="254">
        <v>9.9521731297939287E-2</v>
      </c>
      <c r="JN102" s="254">
        <v>0.10397906672794077</v>
      </c>
      <c r="JO102" s="254">
        <v>9.9565179208996213E-2</v>
      </c>
      <c r="JP102" s="254">
        <v>9.9565179208996213E-2</v>
      </c>
      <c r="JQ102" s="254">
        <v>9.9565179208996213E-2</v>
      </c>
      <c r="JR102" s="254">
        <v>9.9435737054891948E-2</v>
      </c>
      <c r="JS102" s="254">
        <v>0.10401721791561869</v>
      </c>
      <c r="JT102" s="254">
        <v>0.11431748881321502</v>
      </c>
      <c r="JU102" s="254">
        <v>0.11719321979401287</v>
      </c>
      <c r="JV102" s="254">
        <v>0.10814166526930769</v>
      </c>
      <c r="JW102" s="254">
        <v>0.11651628441556405</v>
      </c>
      <c r="JX102" s="254">
        <v>0.10810176120878845</v>
      </c>
      <c r="JY102" s="254">
        <v>0.11243987119562382</v>
      </c>
      <c r="JZ102" s="254">
        <v>0.10714484664437096</v>
      </c>
      <c r="KA102" s="254">
        <v>0.10714484664437096</v>
      </c>
      <c r="KB102" s="254">
        <v>0.11569633798827339</v>
      </c>
      <c r="KC102" s="254">
        <v>0.10746769318308713</v>
      </c>
      <c r="KD102" s="254">
        <v>0.10349824044156319</v>
      </c>
      <c r="KE102" s="254">
        <v>0.10874533180102475</v>
      </c>
      <c r="KF102" s="254">
        <v>0.11755904692124641</v>
      </c>
      <c r="KG102" s="254">
        <v>0.11755904692124641</v>
      </c>
    </row>
    <row r="103" spans="3:293" x14ac:dyDescent="0.35">
      <c r="Q103" s="255">
        <v>0.13800000000000001</v>
      </c>
      <c r="R103" s="251">
        <f t="shared" si="22"/>
        <v>0.10550778964169563</v>
      </c>
      <c r="S103" s="198"/>
      <c r="T103" s="251">
        <v>0.10875637487882657</v>
      </c>
      <c r="V103" s="251">
        <f t="shared" si="23"/>
        <v>-3.2485852371309382E-3</v>
      </c>
      <c r="Z103" s="253">
        <v>0.13800000000000001</v>
      </c>
      <c r="AA103" s="254">
        <v>0.1014384260761152</v>
      </c>
      <c r="AB103" s="254">
        <v>0.10660374968866004</v>
      </c>
      <c r="AC103" s="254">
        <v>0.11364886250390627</v>
      </c>
      <c r="AD103" s="254">
        <v>0.10182247215042328</v>
      </c>
      <c r="AE103" s="254">
        <v>0.10579472399067003</v>
      </c>
      <c r="AF103" s="254">
        <v>0.10537677659185607</v>
      </c>
      <c r="AG103" s="254">
        <v>0.1035704145005667</v>
      </c>
      <c r="AH103" s="254">
        <v>0.10177210884066046</v>
      </c>
      <c r="AI103" s="254">
        <v>9.2588057371606025E-2</v>
      </c>
      <c r="AJ103" s="254">
        <v>0.10737392501231136</v>
      </c>
      <c r="AK103" s="254">
        <v>0.10938516555850608</v>
      </c>
      <c r="AL103" s="254">
        <v>0.10938516555850608</v>
      </c>
      <c r="AM103" s="254">
        <v>0.10212644766207868</v>
      </c>
      <c r="AN103" s="254">
        <v>9.5769884695360075E-2</v>
      </c>
      <c r="AO103" s="254">
        <v>0.11347873450655843</v>
      </c>
      <c r="AP103" s="254">
        <v>0.10045347952731998</v>
      </c>
      <c r="AQ103" s="254">
        <v>0.1003206550075546</v>
      </c>
      <c r="AR103" s="254">
        <v>0.1003206550075546</v>
      </c>
      <c r="AS103" s="254">
        <v>0.10045347952731998</v>
      </c>
      <c r="AT103" s="254">
        <v>0.10040550336819054</v>
      </c>
      <c r="AU103" s="254">
        <v>0.10032471185308056</v>
      </c>
      <c r="AV103" s="254">
        <v>0.10045347952731998</v>
      </c>
      <c r="AW103" s="254">
        <v>0.10045347952731998</v>
      </c>
      <c r="AX103" s="254">
        <v>0.11101495243233761</v>
      </c>
      <c r="AY103" s="254">
        <v>0.10045347952731998</v>
      </c>
      <c r="AZ103" s="254">
        <v>0.11197594459692706</v>
      </c>
      <c r="BA103" s="254">
        <v>0.10040550336819054</v>
      </c>
      <c r="BB103" s="254">
        <v>9.8048608087745404E-2</v>
      </c>
      <c r="BC103" s="254">
        <v>9.8642341164545622E-2</v>
      </c>
      <c r="BD103" s="254">
        <v>9.8075774922061987E-2</v>
      </c>
      <c r="BE103" s="254">
        <v>9.5821643755241492E-2</v>
      </c>
      <c r="BF103" s="254">
        <v>0.10675090207396254</v>
      </c>
      <c r="BG103" s="254">
        <v>0.11515958345078747</v>
      </c>
      <c r="BH103" s="254">
        <v>0.10598278739571398</v>
      </c>
      <c r="BI103" s="254">
        <v>0.10456596115002226</v>
      </c>
      <c r="BJ103" s="254">
        <v>0.10456596115002226</v>
      </c>
      <c r="BK103" s="254">
        <v>0.10175619367404898</v>
      </c>
      <c r="BL103" s="254">
        <v>0.10456596115002226</v>
      </c>
      <c r="BM103" s="254">
        <v>0.10049754632399766</v>
      </c>
      <c r="BN103" s="254">
        <v>0.10175619367404898</v>
      </c>
      <c r="BO103" s="254">
        <v>0.11271654737412873</v>
      </c>
      <c r="BP103" s="254">
        <v>0.10456596115002226</v>
      </c>
      <c r="BQ103" s="254">
        <v>0.10318068872173813</v>
      </c>
      <c r="BR103" s="254">
        <v>0.10318068872173813</v>
      </c>
      <c r="BS103" s="254">
        <v>0.10062962615151649</v>
      </c>
      <c r="BT103" s="254">
        <v>0.10318068872173813</v>
      </c>
      <c r="BU103" s="254">
        <v>0.10180616362561579</v>
      </c>
      <c r="BV103" s="254">
        <v>0.10180616362561579</v>
      </c>
      <c r="BW103" s="254">
        <v>0.10180616362561579</v>
      </c>
      <c r="BX103" s="254">
        <v>0.10180616362561579</v>
      </c>
      <c r="BY103" s="254">
        <v>0.10921823702410061</v>
      </c>
      <c r="BZ103" s="254">
        <v>0.10713523518315715</v>
      </c>
      <c r="CA103" s="254">
        <v>0.10524648941455905</v>
      </c>
      <c r="CB103" s="254">
        <v>0.12828313626105814</v>
      </c>
      <c r="CC103" s="254">
        <v>0.11489133041131461</v>
      </c>
      <c r="CD103" s="254">
        <v>0.10906894195464045</v>
      </c>
      <c r="CE103" s="254">
        <v>0.11489133041131461</v>
      </c>
      <c r="CF103" s="254">
        <v>0.11489133041131461</v>
      </c>
      <c r="CG103" s="254">
        <v>0.10113494221638963</v>
      </c>
      <c r="CH103" s="254">
        <v>0.10930453326508038</v>
      </c>
      <c r="CI103" s="254">
        <v>0.10818633585328818</v>
      </c>
      <c r="CJ103" s="254">
        <v>0.11820025872704965</v>
      </c>
      <c r="CK103" s="254">
        <v>0.11660377888131701</v>
      </c>
      <c r="CL103" s="254">
        <v>0.10709931159951003</v>
      </c>
      <c r="CM103" s="254">
        <v>0.10603756562136923</v>
      </c>
      <c r="CN103" s="254">
        <v>0.12144724197935486</v>
      </c>
      <c r="CO103" s="254">
        <v>0.11168298495985507</v>
      </c>
      <c r="CP103" s="254">
        <v>0.10963631512207317</v>
      </c>
      <c r="CQ103" s="254">
        <v>0.10517900727970408</v>
      </c>
      <c r="CR103" s="254">
        <v>0.1075174512918442</v>
      </c>
      <c r="CS103" s="254">
        <v>0.10270755115464358</v>
      </c>
      <c r="CT103" s="254">
        <v>0.11064047628171259</v>
      </c>
      <c r="CU103" s="254">
        <v>0.10907487443584407</v>
      </c>
      <c r="CV103" s="254">
        <v>0.10746699845881236</v>
      </c>
      <c r="CW103" s="254">
        <v>0.11085020659058542</v>
      </c>
      <c r="CX103" s="254">
        <v>0.11580836220309321</v>
      </c>
      <c r="CY103" s="254">
        <v>0.11163097809326161</v>
      </c>
      <c r="CZ103" s="254">
        <v>0.11163097809326161</v>
      </c>
      <c r="DA103" s="254">
        <v>0.11163097809326161</v>
      </c>
      <c r="DB103" s="254">
        <v>0.112899099582906</v>
      </c>
      <c r="DC103" s="254">
        <v>0.11462155248626038</v>
      </c>
      <c r="DD103" s="254">
        <v>0.10237084642216576</v>
      </c>
      <c r="DE103" s="254">
        <v>0.11448804827840142</v>
      </c>
      <c r="DF103" s="254">
        <v>0.10175861183031465</v>
      </c>
      <c r="DG103" s="254">
        <v>0.10012130193763347</v>
      </c>
      <c r="DH103" s="254">
        <v>0.11512365176894446</v>
      </c>
      <c r="DI103" s="254">
        <v>0.10175861183031465</v>
      </c>
      <c r="DJ103" s="254">
        <v>0.10242963051006027</v>
      </c>
      <c r="DK103" s="254">
        <v>0.10397469068259579</v>
      </c>
      <c r="DL103" s="254">
        <v>0.11395018690340364</v>
      </c>
      <c r="DM103" s="254">
        <v>0.11916722003502089</v>
      </c>
      <c r="DN103" s="254">
        <v>0.10496716992243504</v>
      </c>
      <c r="DO103" s="254">
        <v>0.11268299813181337</v>
      </c>
      <c r="DP103" s="254">
        <v>0.10948552760759855</v>
      </c>
      <c r="DQ103" s="254">
        <v>9.481116424952396E-2</v>
      </c>
      <c r="DR103" s="254">
        <v>9.5040537314715179E-2</v>
      </c>
      <c r="DS103" s="254">
        <v>0.10793271753287947</v>
      </c>
      <c r="DT103" s="254">
        <v>0.10783355144850337</v>
      </c>
      <c r="DU103" s="254">
        <v>0.10025237361144645</v>
      </c>
      <c r="DV103" s="254">
        <v>0.10938516555850608</v>
      </c>
      <c r="DW103" s="254">
        <v>0.10938516555850608</v>
      </c>
      <c r="DX103" s="254">
        <v>0.11156295571954988</v>
      </c>
      <c r="DY103" s="254">
        <v>0.1205050670200658</v>
      </c>
      <c r="DZ103" s="254">
        <v>0.10648997804912708</v>
      </c>
      <c r="EA103" s="254">
        <v>0.11061984246002043</v>
      </c>
      <c r="EB103" s="254">
        <v>0.11109180882930736</v>
      </c>
      <c r="EC103" s="254">
        <v>0.11505470843697196</v>
      </c>
      <c r="ED103" s="254">
        <v>0.11222281939353174</v>
      </c>
      <c r="EE103" s="254">
        <v>0.10273578485338386</v>
      </c>
      <c r="EF103" s="254">
        <v>0.10181684948643244</v>
      </c>
      <c r="EG103" s="254">
        <v>0.11101495243233761</v>
      </c>
      <c r="EH103" s="254">
        <v>0.10659977864603154</v>
      </c>
      <c r="EI103" s="254">
        <v>0.11101495243233761</v>
      </c>
      <c r="EJ103" s="254">
        <v>0.11101495243233761</v>
      </c>
      <c r="EK103" s="254">
        <v>0.11088843398903125</v>
      </c>
      <c r="EL103" s="254">
        <v>0.11101495243233761</v>
      </c>
      <c r="EM103" s="254">
        <v>0.11088843398903125</v>
      </c>
      <c r="EN103" s="254">
        <v>0.11101495243233761</v>
      </c>
      <c r="EO103" s="254">
        <v>0.10045347952731998</v>
      </c>
      <c r="EP103" s="254">
        <v>0.10045347952731998</v>
      </c>
      <c r="EQ103" s="254">
        <v>0.10045347952731998</v>
      </c>
      <c r="ER103" s="254">
        <v>0.10045347952731998</v>
      </c>
      <c r="ES103" s="254">
        <v>0.10045347952731998</v>
      </c>
      <c r="ET103" s="254">
        <v>0.10045347952731998</v>
      </c>
      <c r="EU103" s="254">
        <v>0.10040550336819054</v>
      </c>
      <c r="EV103" s="254">
        <v>0.10045347952731998</v>
      </c>
      <c r="EW103" s="254">
        <v>0.10744466246846951</v>
      </c>
      <c r="EX103" s="254">
        <v>0.10045347952731998</v>
      </c>
      <c r="EY103" s="254">
        <v>0.1014652290189928</v>
      </c>
      <c r="EZ103" s="254">
        <v>0.11101495243233761</v>
      </c>
      <c r="FA103" s="254">
        <v>0.10471565963992902</v>
      </c>
      <c r="FB103" s="254">
        <v>0.10045347952731998</v>
      </c>
      <c r="FC103" s="254">
        <v>0.11101495243233761</v>
      </c>
      <c r="FD103" s="254">
        <v>0.10045347952731998</v>
      </c>
      <c r="FE103" s="254">
        <v>0.11101495243233761</v>
      </c>
      <c r="FF103" s="254">
        <v>0.11101495243233761</v>
      </c>
      <c r="FG103" s="254">
        <v>0.10045347952731998</v>
      </c>
      <c r="FH103" s="254">
        <v>0.10045347952731998</v>
      </c>
      <c r="FI103" s="254">
        <v>0.10032471185308056</v>
      </c>
      <c r="FJ103" s="254">
        <v>0.1131762383212962</v>
      </c>
      <c r="FK103" s="254">
        <v>0.10045347952731998</v>
      </c>
      <c r="FL103" s="254">
        <v>0.10045347952731998</v>
      </c>
      <c r="FM103" s="254">
        <v>0.1003206550075546</v>
      </c>
      <c r="FN103" s="254">
        <v>0.11101495243233761</v>
      </c>
      <c r="FO103" s="254">
        <v>0.10279336970957198</v>
      </c>
      <c r="FP103" s="254">
        <v>9.8642341164545622E-2</v>
      </c>
      <c r="FQ103" s="254">
        <v>9.8642341164545622E-2</v>
      </c>
      <c r="FR103" s="254">
        <v>9.8642341164545622E-2</v>
      </c>
      <c r="FS103" s="254">
        <v>9.8071299575873239E-2</v>
      </c>
      <c r="FT103" s="254">
        <v>9.8642341164545622E-2</v>
      </c>
      <c r="FU103" s="254">
        <v>9.8642341164545622E-2</v>
      </c>
      <c r="FV103" s="254">
        <v>0.10260508556561487</v>
      </c>
      <c r="FW103" s="254">
        <v>9.8071299575873239E-2</v>
      </c>
      <c r="FX103" s="254">
        <v>9.8642341164545622E-2</v>
      </c>
      <c r="FY103" s="254">
        <v>9.8001937903617664E-2</v>
      </c>
      <c r="FZ103" s="254">
        <v>9.908849664003716E-2</v>
      </c>
      <c r="GA103" s="254">
        <v>9.2559765583936748E-2</v>
      </c>
      <c r="GB103" s="254">
        <v>0.11515958345078747</v>
      </c>
      <c r="GC103" s="254">
        <v>0.10617395785882566</v>
      </c>
      <c r="GD103" s="254">
        <v>0.10617395785882566</v>
      </c>
      <c r="GE103" s="254">
        <v>0.11196006245037049</v>
      </c>
      <c r="GF103" s="254">
        <v>0.11486936613176546</v>
      </c>
      <c r="GG103" s="254">
        <v>0.11170321933631144</v>
      </c>
      <c r="GH103" s="254">
        <v>0.11271654737412873</v>
      </c>
      <c r="GI103" s="254">
        <v>0.10456596115002226</v>
      </c>
      <c r="GJ103" s="254">
        <v>0.10456596115002226</v>
      </c>
      <c r="GK103" s="254">
        <v>0.10456596115002226</v>
      </c>
      <c r="GL103" s="254">
        <v>0.10049754632399766</v>
      </c>
      <c r="GM103" s="254">
        <v>0.10456596115002226</v>
      </c>
      <c r="GN103" s="254">
        <v>0.10456596115002226</v>
      </c>
      <c r="GO103" s="254">
        <v>0.10456596115002226</v>
      </c>
      <c r="GP103" s="254">
        <v>0.10456596115002226</v>
      </c>
      <c r="GQ103" s="254">
        <v>0.10456596115002226</v>
      </c>
      <c r="GR103" s="254">
        <v>0.10456596115002226</v>
      </c>
      <c r="GS103" s="254">
        <v>0.10456596115002226</v>
      </c>
      <c r="GT103" s="254">
        <v>0.11170321933631144</v>
      </c>
      <c r="GU103" s="254">
        <v>0.10456596115002226</v>
      </c>
      <c r="GV103" s="254">
        <v>0.10456596115002226</v>
      </c>
      <c r="GW103" s="254">
        <v>0.10456596115002226</v>
      </c>
      <c r="GX103" s="254">
        <v>0.10456596115002226</v>
      </c>
      <c r="GY103" s="254">
        <v>0.11271654737412873</v>
      </c>
      <c r="GZ103" s="254">
        <v>0.10456596115002226</v>
      </c>
      <c r="HA103" s="254">
        <v>0.11271654737412873</v>
      </c>
      <c r="HB103" s="254">
        <v>0.11271654737412873</v>
      </c>
      <c r="HC103" s="254">
        <v>0.10062962615151649</v>
      </c>
      <c r="HD103" s="254">
        <v>0.11037675302494754</v>
      </c>
      <c r="HE103" s="254">
        <v>0.11060238190142568</v>
      </c>
      <c r="HF103" s="254">
        <v>0.11546414973191177</v>
      </c>
      <c r="HG103" s="254">
        <v>0.10921823702410061</v>
      </c>
      <c r="HH103" s="254">
        <v>0.11450441211402573</v>
      </c>
      <c r="HI103" s="254">
        <v>0.10653157383322531</v>
      </c>
      <c r="HJ103" s="254">
        <v>0.11537013303355126</v>
      </c>
      <c r="HK103" s="254">
        <v>0.12082736254372817</v>
      </c>
      <c r="HL103" s="254">
        <v>0.10613367822165909</v>
      </c>
      <c r="HM103" s="254">
        <v>0.10703670760571748</v>
      </c>
      <c r="HN103" s="254">
        <v>0.11582756946158712</v>
      </c>
      <c r="HO103" s="254">
        <v>0.11928119769465417</v>
      </c>
      <c r="HP103" s="254">
        <v>0.11395512980926381</v>
      </c>
      <c r="HQ103" s="254">
        <v>0.11018180590117455</v>
      </c>
      <c r="HR103" s="254">
        <v>9.76378099982258E-2</v>
      </c>
      <c r="HS103" s="254">
        <v>0.10432359074513586</v>
      </c>
      <c r="HT103" s="254">
        <v>0.12508092497616308</v>
      </c>
      <c r="HU103" s="254">
        <v>0.12356699901386348</v>
      </c>
      <c r="HV103" s="254">
        <v>0.10491057212144761</v>
      </c>
      <c r="HW103" s="254">
        <v>0.1182576288227084</v>
      </c>
      <c r="HX103" s="254">
        <v>0.11654405236856502</v>
      </c>
      <c r="HY103" s="254">
        <v>0.10451716270038003</v>
      </c>
      <c r="HZ103" s="254">
        <v>0.11291289259309867</v>
      </c>
      <c r="IA103" s="254">
        <v>0.11489133041131461</v>
      </c>
      <c r="IB103" s="254">
        <v>0.10451716270038003</v>
      </c>
      <c r="IC103" s="254">
        <v>0.10281445505994058</v>
      </c>
      <c r="ID103" s="254">
        <v>0.10100050734102362</v>
      </c>
      <c r="IE103" s="254">
        <v>0.11167435736144449</v>
      </c>
      <c r="IF103" s="254">
        <v>0.11820025872704965</v>
      </c>
      <c r="IG103" s="254">
        <v>0.11820025872704965</v>
      </c>
      <c r="IH103" s="254">
        <v>0.11820025872704965</v>
      </c>
      <c r="II103" s="254">
        <v>0.10709931159951003</v>
      </c>
      <c r="IJ103" s="254">
        <v>0.10709931159951003</v>
      </c>
      <c r="IK103" s="254">
        <v>0.11495420082181851</v>
      </c>
      <c r="IL103" s="254">
        <v>0.11337085185156992</v>
      </c>
      <c r="IM103" s="254">
        <v>0.12285470750728122</v>
      </c>
      <c r="IN103" s="254">
        <v>0.1160318724558409</v>
      </c>
      <c r="IO103" s="254">
        <v>0.11864950167167554</v>
      </c>
      <c r="IP103" s="254">
        <v>0.11313604842723768</v>
      </c>
      <c r="IQ103" s="254">
        <v>0.10798043997628648</v>
      </c>
      <c r="IR103" s="254">
        <v>0.10154996576480002</v>
      </c>
      <c r="IS103" s="254">
        <v>0.10237084642216576</v>
      </c>
      <c r="IT103" s="254">
        <v>0.11318617682244358</v>
      </c>
      <c r="IU103" s="254">
        <v>0.10045347952731998</v>
      </c>
      <c r="IV103" s="254">
        <v>0.11280722977460611</v>
      </c>
      <c r="IW103" s="254">
        <v>0.10902775711925883</v>
      </c>
      <c r="IX103" s="254">
        <v>0.12455737516098719</v>
      </c>
      <c r="IY103" s="254">
        <v>0.10267487414614984</v>
      </c>
      <c r="IZ103" s="254">
        <v>0.10045347952731998</v>
      </c>
      <c r="JA103" s="254">
        <v>0.10032471185308056</v>
      </c>
      <c r="JB103" s="254">
        <v>0.11151753689190058</v>
      </c>
      <c r="JC103" s="254">
        <v>0.10894035052765916</v>
      </c>
      <c r="JD103" s="254">
        <v>0.10451716270038003</v>
      </c>
      <c r="JE103" s="254">
        <v>0.11168298495985507</v>
      </c>
      <c r="JF103" s="254">
        <v>0.12860821205430728</v>
      </c>
      <c r="JG103" s="254">
        <v>0.10759102722716585</v>
      </c>
      <c r="JH103" s="254">
        <v>0.10766227612656598</v>
      </c>
      <c r="JI103" s="254">
        <v>0.10242963051006027</v>
      </c>
      <c r="JJ103" s="254">
        <v>0.10717301475660057</v>
      </c>
      <c r="JK103" s="254">
        <v>0.10025237361144645</v>
      </c>
      <c r="JL103" s="254">
        <v>0.10011750560511201</v>
      </c>
      <c r="JM103" s="254">
        <v>0.10040550336819054</v>
      </c>
      <c r="JN103" s="254">
        <v>0.1048970122977908</v>
      </c>
      <c r="JO103" s="254">
        <v>0.10045347952731998</v>
      </c>
      <c r="JP103" s="254">
        <v>0.10045347952731998</v>
      </c>
      <c r="JQ103" s="254">
        <v>0.10045347952731998</v>
      </c>
      <c r="JR103" s="254">
        <v>0.10032471185308056</v>
      </c>
      <c r="JS103" s="254">
        <v>0.10456596115002226</v>
      </c>
      <c r="JT103" s="254">
        <v>0.1152229044204256</v>
      </c>
      <c r="JU103" s="254">
        <v>0.11809232778634837</v>
      </c>
      <c r="JV103" s="254">
        <v>0.10896225030099327</v>
      </c>
      <c r="JW103" s="254">
        <v>0.11741247588947834</v>
      </c>
      <c r="JX103" s="254">
        <v>0.10902775711925883</v>
      </c>
      <c r="JY103" s="254">
        <v>0.11329616615225002</v>
      </c>
      <c r="JZ103" s="254">
        <v>0.10803233825113545</v>
      </c>
      <c r="KA103" s="254">
        <v>0.10803233825113545</v>
      </c>
      <c r="KB103" s="254">
        <v>0.11654405236856502</v>
      </c>
      <c r="KC103" s="254">
        <v>0.10813490827168204</v>
      </c>
      <c r="KD103" s="254">
        <v>0.10438919181346429</v>
      </c>
      <c r="KE103" s="254">
        <v>0.10930453326508038</v>
      </c>
      <c r="KF103" s="254">
        <v>0.11855113412725982</v>
      </c>
      <c r="KG103" s="254">
        <v>0.11855113412725982</v>
      </c>
    </row>
    <row r="104" spans="3:293" x14ac:dyDescent="0.35">
      <c r="Q104" s="255">
        <v>0.13900000000000001</v>
      </c>
      <c r="R104" s="251">
        <f t="shared" si="22"/>
        <v>0.1062339207491642</v>
      </c>
      <c r="S104" s="198"/>
      <c r="T104" s="251">
        <v>0.10961811467768459</v>
      </c>
      <c r="V104" s="251">
        <f t="shared" si="23"/>
        <v>-3.3841939285203931E-3</v>
      </c>
      <c r="Z104" s="253">
        <v>0.13900000000000001</v>
      </c>
      <c r="AA104" s="254">
        <v>0.10232774476966555</v>
      </c>
      <c r="AB104" s="254">
        <v>0.10752617640126627</v>
      </c>
      <c r="AC104" s="254">
        <v>0.11448906038193862</v>
      </c>
      <c r="AD104" s="254">
        <v>0.10271583565958609</v>
      </c>
      <c r="AE104" s="254">
        <v>0.1063483921908317</v>
      </c>
      <c r="AF104" s="254">
        <v>0.10592919655122901</v>
      </c>
      <c r="AG104" s="254">
        <v>0.10412011102968588</v>
      </c>
      <c r="AH104" s="254">
        <v>0.102657656189312</v>
      </c>
      <c r="AI104" s="254">
        <v>9.3480242700009208E-2</v>
      </c>
      <c r="AJ104" s="254">
        <v>0.10820359456915263</v>
      </c>
      <c r="AK104" s="254">
        <v>0.1102374330812923</v>
      </c>
      <c r="AL104" s="254">
        <v>0.11014843690326859</v>
      </c>
      <c r="AM104" s="254">
        <v>0.10302081119104001</v>
      </c>
      <c r="AN104" s="254">
        <v>9.6662886122080627E-2</v>
      </c>
      <c r="AO104" s="254">
        <v>0.11432470700478303</v>
      </c>
      <c r="AP104" s="254">
        <v>0.10134140281392967</v>
      </c>
      <c r="AQ104" s="254">
        <v>0.10120445052799742</v>
      </c>
      <c r="AR104" s="254">
        <v>0.10120445052799742</v>
      </c>
      <c r="AS104" s="254">
        <v>0.10134140281392967</v>
      </c>
      <c r="AT104" s="254">
        <v>0.10128871150973029</v>
      </c>
      <c r="AU104" s="254">
        <v>0.10121289468035299</v>
      </c>
      <c r="AV104" s="254">
        <v>0.10134140281392967</v>
      </c>
      <c r="AW104" s="254">
        <v>0.10134140281392967</v>
      </c>
      <c r="AX104" s="254">
        <v>0.11185947553982412</v>
      </c>
      <c r="AY104" s="254">
        <v>0.10134140281392967</v>
      </c>
      <c r="AZ104" s="254">
        <v>0.11281869989633364</v>
      </c>
      <c r="BA104" s="254">
        <v>0.10128871150973029</v>
      </c>
      <c r="BB104" s="254">
        <v>9.8956688971345574E-2</v>
      </c>
      <c r="BC104" s="254">
        <v>9.9206416972072331E-2</v>
      </c>
      <c r="BD104" s="254">
        <v>9.8639280607452084E-2</v>
      </c>
      <c r="BE104" s="254">
        <v>9.6718153182409283E-2</v>
      </c>
      <c r="BF104" s="254">
        <v>0.10759977701130552</v>
      </c>
      <c r="BG104" s="254">
        <v>0.11599854044915081</v>
      </c>
      <c r="BH104" s="254">
        <v>0.10653474842794908</v>
      </c>
      <c r="BI104" s="254">
        <v>0.10511616938281532</v>
      </c>
      <c r="BJ104" s="254">
        <v>0.10511616938281532</v>
      </c>
      <c r="BK104" s="254">
        <v>0.10220412759541064</v>
      </c>
      <c r="BL104" s="254">
        <v>0.10511616938281532</v>
      </c>
      <c r="BM104" s="254">
        <v>0.10138904026789564</v>
      </c>
      <c r="BN104" s="254">
        <v>0.10220412759541064</v>
      </c>
      <c r="BO104" s="254">
        <v>0.11355378624316703</v>
      </c>
      <c r="BP104" s="254">
        <v>0.10511616938281532</v>
      </c>
      <c r="BQ104" s="254">
        <v>0.10372943552249247</v>
      </c>
      <c r="BR104" s="254">
        <v>0.10372943552249247</v>
      </c>
      <c r="BS104" s="254">
        <v>0.10107566388839095</v>
      </c>
      <c r="BT104" s="254">
        <v>0.10372943552249247</v>
      </c>
      <c r="BU104" s="254">
        <v>0.10235345006606655</v>
      </c>
      <c r="BV104" s="254">
        <v>0.10235345006606655</v>
      </c>
      <c r="BW104" s="254">
        <v>0.10235345006606655</v>
      </c>
      <c r="BX104" s="254">
        <v>0.10235345006606655</v>
      </c>
      <c r="BY104" s="254">
        <v>0.10975334869577913</v>
      </c>
      <c r="BZ104" s="254">
        <v>0.10766806635497828</v>
      </c>
      <c r="CA104" s="254">
        <v>0.10567621355844858</v>
      </c>
      <c r="CB104" s="254">
        <v>0.1292503379175669</v>
      </c>
      <c r="CC104" s="254">
        <v>0.11574067747308003</v>
      </c>
      <c r="CD104" s="254">
        <v>0.10998374162367486</v>
      </c>
      <c r="CE104" s="254">
        <v>0.11574067747308003</v>
      </c>
      <c r="CF104" s="254">
        <v>0.11574067747308003</v>
      </c>
      <c r="CG104" s="254">
        <v>0.10203030786548406</v>
      </c>
      <c r="CH104" s="254">
        <v>0.10986346269687997</v>
      </c>
      <c r="CI104" s="254">
        <v>0.10874567008154656</v>
      </c>
      <c r="CJ104" s="254">
        <v>0.11904198831239388</v>
      </c>
      <c r="CK104" s="254">
        <v>0.11735201972453657</v>
      </c>
      <c r="CL104" s="254">
        <v>0.10765726153834843</v>
      </c>
      <c r="CM104" s="254">
        <v>0.10659436696659341</v>
      </c>
      <c r="CN104" s="254">
        <v>0.1223259905736791</v>
      </c>
      <c r="CO104" s="254">
        <v>0.11222579200828431</v>
      </c>
      <c r="CP104" s="254">
        <v>0.11017696117117981</v>
      </c>
      <c r="CQ104" s="254">
        <v>0.10573150470522741</v>
      </c>
      <c r="CR104" s="254">
        <v>0.10836945753541904</v>
      </c>
      <c r="CS104" s="254">
        <v>0.10359318802746031</v>
      </c>
      <c r="CT104" s="254">
        <v>0.11149383686807623</v>
      </c>
      <c r="CU104" s="254">
        <v>0.10999804972634286</v>
      </c>
      <c r="CV104" s="254">
        <v>0.10838935733878441</v>
      </c>
      <c r="CW104" s="254">
        <v>0.11168221903338504</v>
      </c>
      <c r="CX104" s="254">
        <v>0.11669659501987839</v>
      </c>
      <c r="CY104" s="254">
        <v>0.11247600397875135</v>
      </c>
      <c r="CZ104" s="254">
        <v>0.11247600397875135</v>
      </c>
      <c r="DA104" s="254">
        <v>0.11247600397875135</v>
      </c>
      <c r="DB104" s="254">
        <v>0.11374550874634659</v>
      </c>
      <c r="DC104" s="254">
        <v>0.11546668643359337</v>
      </c>
      <c r="DD104" s="254">
        <v>0.10325492842871542</v>
      </c>
      <c r="DE104" s="254">
        <v>0.11533298005083115</v>
      </c>
      <c r="DF104" s="254">
        <v>0.10264706902486065</v>
      </c>
      <c r="DG104" s="254">
        <v>0.10101243738517485</v>
      </c>
      <c r="DH104" s="254">
        <v>0.11596343536761022</v>
      </c>
      <c r="DI104" s="254">
        <v>0.10264706902486065</v>
      </c>
      <c r="DJ104" s="254">
        <v>0.1033185420506102</v>
      </c>
      <c r="DK104" s="254">
        <v>0.10453696716282534</v>
      </c>
      <c r="DL104" s="254">
        <v>0.11478869520605817</v>
      </c>
      <c r="DM104" s="254">
        <v>0.12000669665421282</v>
      </c>
      <c r="DN104" s="254">
        <v>0.10551843511577141</v>
      </c>
      <c r="DO104" s="254">
        <v>0.11351649562879751</v>
      </c>
      <c r="DP104" s="254">
        <v>0.11033066174705564</v>
      </c>
      <c r="DQ104" s="254">
        <v>9.5705776685427901E-2</v>
      </c>
      <c r="DR104" s="254">
        <v>9.5935207357808805E-2</v>
      </c>
      <c r="DS104" s="254">
        <v>0.10858575848156371</v>
      </c>
      <c r="DT104" s="254">
        <v>0.10869335551280779</v>
      </c>
      <c r="DU104" s="254">
        <v>0.10113968149905928</v>
      </c>
      <c r="DV104" s="254">
        <v>0.1102374330812923</v>
      </c>
      <c r="DW104" s="254">
        <v>0.1102374330812923</v>
      </c>
      <c r="DX104" s="254">
        <v>0.11245707677881422</v>
      </c>
      <c r="DY104" s="254">
        <v>0.12142175719554427</v>
      </c>
      <c r="DZ104" s="254">
        <v>0.10715354697962787</v>
      </c>
      <c r="EA104" s="254">
        <v>0.11154157873622772</v>
      </c>
      <c r="EB104" s="254">
        <v>0.11189325438673747</v>
      </c>
      <c r="EC104" s="254">
        <v>0.11594091700212905</v>
      </c>
      <c r="ED104" s="254">
        <v>0.11306781361728535</v>
      </c>
      <c r="EE104" s="254">
        <v>0.10362125821606205</v>
      </c>
      <c r="EF104" s="254">
        <v>0.10270323769269218</v>
      </c>
      <c r="EG104" s="254">
        <v>0.11185947553982412</v>
      </c>
      <c r="EH104" s="254">
        <v>0.10703801757065401</v>
      </c>
      <c r="EI104" s="254">
        <v>0.11185947553982412</v>
      </c>
      <c r="EJ104" s="254">
        <v>0.11185947553982412</v>
      </c>
      <c r="EK104" s="254">
        <v>0.11162821651818122</v>
      </c>
      <c r="EL104" s="254">
        <v>0.11185947553982412</v>
      </c>
      <c r="EM104" s="254">
        <v>0.11162821651818122</v>
      </c>
      <c r="EN104" s="254">
        <v>0.11185947553982412</v>
      </c>
      <c r="EO104" s="254">
        <v>0.10134140281392967</v>
      </c>
      <c r="EP104" s="254">
        <v>0.10134140281392967</v>
      </c>
      <c r="EQ104" s="254">
        <v>0.10134140281392967</v>
      </c>
      <c r="ER104" s="254">
        <v>0.10134140281392967</v>
      </c>
      <c r="ES104" s="254">
        <v>0.10134140281392967</v>
      </c>
      <c r="ET104" s="254">
        <v>0.10134140281392967</v>
      </c>
      <c r="EU104" s="254">
        <v>0.10128871150973029</v>
      </c>
      <c r="EV104" s="254">
        <v>0.10134140281392967</v>
      </c>
      <c r="EW104" s="254">
        <v>0.10819933417221761</v>
      </c>
      <c r="EX104" s="254">
        <v>0.10134140281392967</v>
      </c>
      <c r="EY104" s="254">
        <v>0.10235082128087791</v>
      </c>
      <c r="EZ104" s="254">
        <v>0.11185947553982412</v>
      </c>
      <c r="FA104" s="254">
        <v>0.10540046587792928</v>
      </c>
      <c r="FB104" s="254">
        <v>0.10134140281392967</v>
      </c>
      <c r="FC104" s="254">
        <v>0.11185947553982412</v>
      </c>
      <c r="FD104" s="254">
        <v>0.10134140281392967</v>
      </c>
      <c r="FE104" s="254">
        <v>0.11185947553982412</v>
      </c>
      <c r="FF104" s="254">
        <v>0.11185947553982412</v>
      </c>
      <c r="FG104" s="254">
        <v>0.10134140281392967</v>
      </c>
      <c r="FH104" s="254">
        <v>0.10134140281392967</v>
      </c>
      <c r="FI104" s="254">
        <v>0.10121289468035299</v>
      </c>
      <c r="FJ104" s="254">
        <v>0.11406350592370362</v>
      </c>
      <c r="FK104" s="254">
        <v>0.10134140281392967</v>
      </c>
      <c r="FL104" s="254">
        <v>0.10134140281392967</v>
      </c>
      <c r="FM104" s="254">
        <v>0.10120445052799742</v>
      </c>
      <c r="FN104" s="254">
        <v>0.11185947553982412</v>
      </c>
      <c r="FO104" s="254">
        <v>0.10345551329609548</v>
      </c>
      <c r="FP104" s="254">
        <v>9.9206416972072331E-2</v>
      </c>
      <c r="FQ104" s="254">
        <v>9.9206416972072331E-2</v>
      </c>
      <c r="FR104" s="254">
        <v>9.9206416972072331E-2</v>
      </c>
      <c r="FS104" s="254">
        <v>9.8965045395064566E-2</v>
      </c>
      <c r="FT104" s="254">
        <v>9.9206416972072331E-2</v>
      </c>
      <c r="FU104" s="254">
        <v>9.9206416972072331E-2</v>
      </c>
      <c r="FV104" s="254">
        <v>0.10353438519794622</v>
      </c>
      <c r="FW104" s="254">
        <v>9.8965045395064566E-2</v>
      </c>
      <c r="FX104" s="254">
        <v>9.9206416972072331E-2</v>
      </c>
      <c r="FY104" s="254">
        <v>9.8566024856379109E-2</v>
      </c>
      <c r="FZ104" s="254">
        <v>9.9981207333506461E-2</v>
      </c>
      <c r="GA104" s="254">
        <v>9.343223195866579E-2</v>
      </c>
      <c r="GB104" s="254">
        <v>0.11599854044915081</v>
      </c>
      <c r="GC104" s="254">
        <v>0.10672804542181313</v>
      </c>
      <c r="GD104" s="254">
        <v>0.10672804542181313</v>
      </c>
      <c r="GE104" s="254">
        <v>0.11270486069729024</v>
      </c>
      <c r="GF104" s="254">
        <v>0.11570556844058633</v>
      </c>
      <c r="GG104" s="254">
        <v>0.1122303175041619</v>
      </c>
      <c r="GH104" s="254">
        <v>0.11355378624316703</v>
      </c>
      <c r="GI104" s="254">
        <v>0.10511616938281532</v>
      </c>
      <c r="GJ104" s="254">
        <v>0.10511616938281532</v>
      </c>
      <c r="GK104" s="254">
        <v>0.10511616938281532</v>
      </c>
      <c r="GL104" s="254">
        <v>0.10138904026789564</v>
      </c>
      <c r="GM104" s="254">
        <v>0.10511616938281532</v>
      </c>
      <c r="GN104" s="254">
        <v>0.10511616938281532</v>
      </c>
      <c r="GO104" s="254">
        <v>0.10511616938281532</v>
      </c>
      <c r="GP104" s="254">
        <v>0.10511616938281532</v>
      </c>
      <c r="GQ104" s="254">
        <v>0.10511616938281532</v>
      </c>
      <c r="GR104" s="254">
        <v>0.10511616938281532</v>
      </c>
      <c r="GS104" s="254">
        <v>0.10511616938281532</v>
      </c>
      <c r="GT104" s="254">
        <v>0.1122303175041619</v>
      </c>
      <c r="GU104" s="254">
        <v>0.10511616938281532</v>
      </c>
      <c r="GV104" s="254">
        <v>0.10511616938281532</v>
      </c>
      <c r="GW104" s="254">
        <v>0.10511616938281532</v>
      </c>
      <c r="GX104" s="254">
        <v>0.10511616938281532</v>
      </c>
      <c r="GY104" s="254">
        <v>0.11355378624316703</v>
      </c>
      <c r="GZ104" s="254">
        <v>0.10511616938281532</v>
      </c>
      <c r="HA104" s="254">
        <v>0.11355378624316703</v>
      </c>
      <c r="HB104" s="254">
        <v>0.11355378624316703</v>
      </c>
      <c r="HC104" s="254">
        <v>0.10107566388839095</v>
      </c>
      <c r="HD104" s="254">
        <v>0.11090216965453159</v>
      </c>
      <c r="HE104" s="254">
        <v>0.1114410513700157</v>
      </c>
      <c r="HF104" s="254">
        <v>0.11615034012887349</v>
      </c>
      <c r="HG104" s="254">
        <v>0.10975334869577913</v>
      </c>
      <c r="HH104" s="254">
        <v>0.11533286569841605</v>
      </c>
      <c r="HI104" s="254">
        <v>0.10706422630936197</v>
      </c>
      <c r="HJ104" s="254">
        <v>0.11638841692983681</v>
      </c>
      <c r="HK104" s="254">
        <v>0.12171491373951793</v>
      </c>
      <c r="HL104" s="254">
        <v>0.10701904270779505</v>
      </c>
      <c r="HM104" s="254">
        <v>0.10759221023937737</v>
      </c>
      <c r="HN104" s="254">
        <v>0.116666897897993</v>
      </c>
      <c r="HO104" s="254">
        <v>0.1201244871270768</v>
      </c>
      <c r="HP104" s="254">
        <v>0.11479984911587571</v>
      </c>
      <c r="HQ104" s="254">
        <v>0.11092861617086447</v>
      </c>
      <c r="HR104" s="254">
        <v>9.8549719890536291E-2</v>
      </c>
      <c r="HS104" s="254">
        <v>0.10522152616175595</v>
      </c>
      <c r="HT104" s="254">
        <v>0.12600974330416914</v>
      </c>
      <c r="HU104" s="254">
        <v>0.12444907566614982</v>
      </c>
      <c r="HV104" s="254">
        <v>0.10548364741625771</v>
      </c>
      <c r="HW104" s="254">
        <v>0.11912704514828021</v>
      </c>
      <c r="HX104" s="254">
        <v>0.11739247413399201</v>
      </c>
      <c r="HY104" s="254">
        <v>0.10540812725738258</v>
      </c>
      <c r="HZ104" s="254">
        <v>0.11371839683663865</v>
      </c>
      <c r="IA104" s="254">
        <v>0.11574067747308003</v>
      </c>
      <c r="IB104" s="254">
        <v>0.10540812725738258</v>
      </c>
      <c r="IC104" s="254">
        <v>0.10370749819892033</v>
      </c>
      <c r="ID104" s="254">
        <v>0.10189168614809496</v>
      </c>
      <c r="IE104" s="254">
        <v>0.11252639206202275</v>
      </c>
      <c r="IF104" s="254">
        <v>0.11904198831239388</v>
      </c>
      <c r="IG104" s="254">
        <v>0.11904198831239388</v>
      </c>
      <c r="IH104" s="254">
        <v>0.11904198831239388</v>
      </c>
      <c r="II104" s="254">
        <v>0.10765726153834843</v>
      </c>
      <c r="IJ104" s="254">
        <v>0.10765726153834843</v>
      </c>
      <c r="IK104" s="254">
        <v>0.11579771132824535</v>
      </c>
      <c r="IL104" s="254">
        <v>0.11421563025337966</v>
      </c>
      <c r="IM104" s="254">
        <v>0.12373284330490275</v>
      </c>
      <c r="IN104" s="254">
        <v>0.1168472485214207</v>
      </c>
      <c r="IO104" s="254">
        <v>0.11946741219862078</v>
      </c>
      <c r="IP104" s="254">
        <v>0.11394956706925563</v>
      </c>
      <c r="IQ104" s="254">
        <v>0.10889246875136815</v>
      </c>
      <c r="IR104" s="254">
        <v>0.10241912666932929</v>
      </c>
      <c r="IS104" s="254">
        <v>0.10325492842871542</v>
      </c>
      <c r="IT104" s="254">
        <v>0.11402940754840007</v>
      </c>
      <c r="IU104" s="254">
        <v>0.10134140281392967</v>
      </c>
      <c r="IV104" s="254">
        <v>0.11382997324867117</v>
      </c>
      <c r="IW104" s="254">
        <v>0.10995401918810033</v>
      </c>
      <c r="IX104" s="254">
        <v>0.12556999344368402</v>
      </c>
      <c r="IY104" s="254">
        <v>0.10355551891892389</v>
      </c>
      <c r="IZ104" s="254">
        <v>0.10134140281392967</v>
      </c>
      <c r="JA104" s="254">
        <v>0.10121289468035299</v>
      </c>
      <c r="JB104" s="254">
        <v>0.11246314477749908</v>
      </c>
      <c r="JC104" s="254">
        <v>0.10986417214022692</v>
      </c>
      <c r="JD104" s="254">
        <v>0.10540812725738258</v>
      </c>
      <c r="JE104" s="254">
        <v>0.11222579200828431</v>
      </c>
      <c r="JF104" s="254">
        <v>0.12961588339050523</v>
      </c>
      <c r="JG104" s="254">
        <v>0.10849738107260976</v>
      </c>
      <c r="JH104" s="254">
        <v>0.10858507170375753</v>
      </c>
      <c r="JI104" s="254">
        <v>0.1033185420506102</v>
      </c>
      <c r="JJ104" s="254">
        <v>0.10809365923525815</v>
      </c>
      <c r="JK104" s="254">
        <v>0.10113968149905928</v>
      </c>
      <c r="JL104" s="254">
        <v>0.10100066599376789</v>
      </c>
      <c r="JM104" s="254">
        <v>0.10128871150973029</v>
      </c>
      <c r="JN104" s="254">
        <v>0.10581399791295065</v>
      </c>
      <c r="JO104" s="254">
        <v>0.10134140281392967</v>
      </c>
      <c r="JP104" s="254">
        <v>0.10134140281392967</v>
      </c>
      <c r="JQ104" s="254">
        <v>0.10134140281392967</v>
      </c>
      <c r="JR104" s="254">
        <v>0.10121289468035299</v>
      </c>
      <c r="JS104" s="254">
        <v>0.10511616938281532</v>
      </c>
      <c r="JT104" s="254">
        <v>0.11612875205892292</v>
      </c>
      <c r="JU104" s="254">
        <v>0.1189918887302468</v>
      </c>
      <c r="JV104" s="254">
        <v>0.1097835815479502</v>
      </c>
      <c r="JW104" s="254">
        <v>0.11830918110707644</v>
      </c>
      <c r="JX104" s="254">
        <v>0.10995401918810033</v>
      </c>
      <c r="JY104" s="254">
        <v>0.11415314303764057</v>
      </c>
      <c r="JZ104" s="254">
        <v>0.10892015816531697</v>
      </c>
      <c r="KA104" s="254">
        <v>0.10892015816531697</v>
      </c>
      <c r="KB104" s="254">
        <v>0.11739247413399201</v>
      </c>
      <c r="KC104" s="254">
        <v>0.10880334951261195</v>
      </c>
      <c r="KD104" s="254">
        <v>0.10528047422261388</v>
      </c>
      <c r="KE104" s="254">
        <v>0.10986346269687997</v>
      </c>
      <c r="KF104" s="254">
        <v>0.11954336339020588</v>
      </c>
      <c r="KG104" s="254">
        <v>0.11954336339020588</v>
      </c>
    </row>
    <row r="105" spans="3:293" x14ac:dyDescent="0.35">
      <c r="Q105" s="255">
        <v>0.14000000000000001</v>
      </c>
      <c r="R105" s="251">
        <f t="shared" si="22"/>
        <v>0.10696075791783603</v>
      </c>
      <c r="S105" s="198"/>
      <c r="T105" s="251">
        <v>0.11048032125516477</v>
      </c>
      <c r="V105" s="251">
        <f t="shared" si="23"/>
        <v>-3.5195633373287377E-3</v>
      </c>
      <c r="Z105" s="253">
        <v>0.14000000000000001</v>
      </c>
      <c r="AA105" s="254">
        <v>0.10321737267061515</v>
      </c>
      <c r="AB105" s="254">
        <v>0.10844886699021261</v>
      </c>
      <c r="AC105" s="254">
        <v>0.1153300507477979</v>
      </c>
      <c r="AD105" s="254">
        <v>0.10360956345638783</v>
      </c>
      <c r="AE105" s="254">
        <v>0.10690353014671672</v>
      </c>
      <c r="AF105" s="254">
        <v>0.10648308442618681</v>
      </c>
      <c r="AG105" s="254">
        <v>0.10467127519459485</v>
      </c>
      <c r="AH105" s="254">
        <v>0.10354353007183104</v>
      </c>
      <c r="AI105" s="254">
        <v>9.4372696125963662E-2</v>
      </c>
      <c r="AJ105" s="254">
        <v>0.10903415213569612</v>
      </c>
      <c r="AK105" s="254">
        <v>0.11109037672221667</v>
      </c>
      <c r="AL105" s="254">
        <v>0.110682354752208</v>
      </c>
      <c r="AM105" s="254">
        <v>0.103917549559567</v>
      </c>
      <c r="AN105" s="254">
        <v>9.7556182305109873E-2</v>
      </c>
      <c r="AO105" s="254">
        <v>0.11517138268525007</v>
      </c>
      <c r="AP105" s="254">
        <v>0.10222963099581484</v>
      </c>
      <c r="AQ105" s="254">
        <v>0.10208851244372785</v>
      </c>
      <c r="AR105" s="254">
        <v>0.10208851244372785</v>
      </c>
      <c r="AS105" s="254">
        <v>0.10222963099581484</v>
      </c>
      <c r="AT105" s="254">
        <v>0.1021721741760826</v>
      </c>
      <c r="AU105" s="254">
        <v>0.10210139604883284</v>
      </c>
      <c r="AV105" s="254">
        <v>0.10222963099581484</v>
      </c>
      <c r="AW105" s="254">
        <v>0.10222963099581484</v>
      </c>
      <c r="AX105" s="254">
        <v>0.11270470071797289</v>
      </c>
      <c r="AY105" s="254">
        <v>0.10222963099581484</v>
      </c>
      <c r="AZ105" s="254">
        <v>0.11366215900432874</v>
      </c>
      <c r="BA105" s="254">
        <v>0.1021721741760826</v>
      </c>
      <c r="BB105" s="254">
        <v>9.9861411874853312E-2</v>
      </c>
      <c r="BC105" s="254">
        <v>9.9990369191357953E-2</v>
      </c>
      <c r="BD105" s="254">
        <v>9.9204260780433984E-2</v>
      </c>
      <c r="BE105" s="254">
        <v>9.7614999471211883E-2</v>
      </c>
      <c r="BF105" s="254">
        <v>0.10844941147356701</v>
      </c>
      <c r="BG105" s="254">
        <v>0.1168382884650867</v>
      </c>
      <c r="BH105" s="254">
        <v>0.10708817319802777</v>
      </c>
      <c r="BI105" s="254">
        <v>0.10566784237372584</v>
      </c>
      <c r="BJ105" s="254">
        <v>0.10566784237372584</v>
      </c>
      <c r="BK105" s="254">
        <v>0.10265353447611392</v>
      </c>
      <c r="BL105" s="254">
        <v>0.10566784237372584</v>
      </c>
      <c r="BM105" s="254">
        <v>0.10228088050681716</v>
      </c>
      <c r="BN105" s="254">
        <v>0.10265353447611392</v>
      </c>
      <c r="BO105" s="254">
        <v>0.11439181636443774</v>
      </c>
      <c r="BP105" s="254">
        <v>0.10566784237372584</v>
      </c>
      <c r="BQ105" s="254">
        <v>0.10427964870040163</v>
      </c>
      <c r="BR105" s="254">
        <v>0.10427964870040163</v>
      </c>
      <c r="BS105" s="254">
        <v>0.1015231728453927</v>
      </c>
      <c r="BT105" s="254">
        <v>0.10427964870040163</v>
      </c>
      <c r="BU105" s="254">
        <v>0.1029022044772443</v>
      </c>
      <c r="BV105" s="254">
        <v>0.1029022044772443</v>
      </c>
      <c r="BW105" s="254">
        <v>0.1029022044772443</v>
      </c>
      <c r="BX105" s="254">
        <v>0.1029022044772443</v>
      </c>
      <c r="BY105" s="254">
        <v>0.11028991576010472</v>
      </c>
      <c r="BZ105" s="254">
        <v>0.10820246961951607</v>
      </c>
      <c r="CA105" s="254">
        <v>0.1061074911638209</v>
      </c>
      <c r="CB105" s="254">
        <v>0.1302177082152518</v>
      </c>
      <c r="CC105" s="254">
        <v>0.11659072929358816</v>
      </c>
      <c r="CD105" s="254">
        <v>0.11089867710187362</v>
      </c>
      <c r="CE105" s="254">
        <v>0.11659072929358816</v>
      </c>
      <c r="CF105" s="254">
        <v>0.11659072929358816</v>
      </c>
      <c r="CG105" s="254">
        <v>0.10292597541022941</v>
      </c>
      <c r="CH105" s="254">
        <v>0.11042375031988128</v>
      </c>
      <c r="CI105" s="254">
        <v>0.10930642165560744</v>
      </c>
      <c r="CJ105" s="254">
        <v>0.11988447573125893</v>
      </c>
      <c r="CK105" s="254">
        <v>0.11810128075209847</v>
      </c>
      <c r="CL105" s="254">
        <v>0.10821668750963198</v>
      </c>
      <c r="CM105" s="254">
        <v>0.10715264626170273</v>
      </c>
      <c r="CN105" s="254">
        <v>0.12320536887457401</v>
      </c>
      <c r="CO105" s="254">
        <v>0.11277006660419286</v>
      </c>
      <c r="CP105" s="254">
        <v>0.11071907803015102</v>
      </c>
      <c r="CQ105" s="254">
        <v>0.10628547161470281</v>
      </c>
      <c r="CR105" s="254">
        <v>0.10922213720034657</v>
      </c>
      <c r="CS105" s="254">
        <v>0.10447912355543609</v>
      </c>
      <c r="CT105" s="254">
        <v>0.11234787533490476</v>
      </c>
      <c r="CU105" s="254">
        <v>0.11092149742347934</v>
      </c>
      <c r="CV105" s="254">
        <v>0.10931198092267125</v>
      </c>
      <c r="CW105" s="254">
        <v>0.1125149615309784</v>
      </c>
      <c r="CX105" s="254">
        <v>0.1175853628448813</v>
      </c>
      <c r="CY105" s="254">
        <v>0.11332173281942826</v>
      </c>
      <c r="CZ105" s="254">
        <v>0.11332173281942826</v>
      </c>
      <c r="DA105" s="254">
        <v>0.11332173281942826</v>
      </c>
      <c r="DB105" s="254">
        <v>0.11459262220396327</v>
      </c>
      <c r="DC105" s="254">
        <v>0.11631252593399455</v>
      </c>
      <c r="DD105" s="254">
        <v>0.10413927336970774</v>
      </c>
      <c r="DE105" s="254">
        <v>0.1161786173606183</v>
      </c>
      <c r="DF105" s="254">
        <v>0.10353583632689745</v>
      </c>
      <c r="DG105" s="254">
        <v>0.10190387401677925</v>
      </c>
      <c r="DH105" s="254">
        <v>0.11680398427080396</v>
      </c>
      <c r="DI105" s="254">
        <v>0.10353583632689745</v>
      </c>
      <c r="DJ105" s="254">
        <v>0.10420776594150438</v>
      </c>
      <c r="DK105" s="254">
        <v>0.10509896324383883</v>
      </c>
      <c r="DL105" s="254">
        <v>0.11562799577412908</v>
      </c>
      <c r="DM105" s="254">
        <v>0.12084613218492346</v>
      </c>
      <c r="DN105" s="254">
        <v>0.10607116654930548</v>
      </c>
      <c r="DO105" s="254">
        <v>0.11435067716733482</v>
      </c>
      <c r="DP105" s="254">
        <v>0.11117535564071113</v>
      </c>
      <c r="DQ105" s="254">
        <v>9.661409900717266E-2</v>
      </c>
      <c r="DR105" s="254">
        <v>9.6830198891420194E-2</v>
      </c>
      <c r="DS105" s="254">
        <v>0.10924009708719007</v>
      </c>
      <c r="DT105" s="254">
        <v>0.1095532849516192</v>
      </c>
      <c r="DU105" s="254">
        <v>0.10202730800797211</v>
      </c>
      <c r="DV105" s="254">
        <v>0.11109037672221667</v>
      </c>
      <c r="DW105" s="254">
        <v>0.11109037672221667</v>
      </c>
      <c r="DX105" s="254">
        <v>0.11335170190119137</v>
      </c>
      <c r="DY105" s="254">
        <v>0.12233882441853305</v>
      </c>
      <c r="DZ105" s="254">
        <v>0.10781833688585674</v>
      </c>
      <c r="EA105" s="254">
        <v>0.11246350351212553</v>
      </c>
      <c r="EB105" s="254">
        <v>0.11269556045479923</v>
      </c>
      <c r="EC105" s="254">
        <v>0.11682765849733001</v>
      </c>
      <c r="ED105" s="254">
        <v>0.11391351082776868</v>
      </c>
      <c r="EE105" s="254">
        <v>0.10450704800712241</v>
      </c>
      <c r="EF105" s="254">
        <v>0.10358993784242521</v>
      </c>
      <c r="EG105" s="254">
        <v>0.11270470071797289</v>
      </c>
      <c r="EH105" s="254">
        <v>0.10747739087747399</v>
      </c>
      <c r="EI105" s="254">
        <v>0.11270470071797289</v>
      </c>
      <c r="EJ105" s="254">
        <v>0.11270470071797289</v>
      </c>
      <c r="EK105" s="254">
        <v>0.11236909699822339</v>
      </c>
      <c r="EL105" s="254">
        <v>0.11270470071797289</v>
      </c>
      <c r="EM105" s="254">
        <v>0.11236909699822339</v>
      </c>
      <c r="EN105" s="254">
        <v>0.11270470071797289</v>
      </c>
      <c r="EO105" s="254">
        <v>0.10222963099581484</v>
      </c>
      <c r="EP105" s="254">
        <v>0.10222963099581484</v>
      </c>
      <c r="EQ105" s="254">
        <v>0.10222963099581484</v>
      </c>
      <c r="ER105" s="254">
        <v>0.10222963099581484</v>
      </c>
      <c r="ES105" s="254">
        <v>0.10222963099581484</v>
      </c>
      <c r="ET105" s="254">
        <v>0.10222963099581484</v>
      </c>
      <c r="EU105" s="254">
        <v>0.1021721741760826</v>
      </c>
      <c r="EV105" s="254">
        <v>0.10222963099581484</v>
      </c>
      <c r="EW105" s="254">
        <v>0.10895500696938165</v>
      </c>
      <c r="EX105" s="254">
        <v>0.10222963099581484</v>
      </c>
      <c r="EY105" s="254">
        <v>0.10323672520262184</v>
      </c>
      <c r="EZ105" s="254">
        <v>0.11270470071797289</v>
      </c>
      <c r="FA105" s="254">
        <v>0.10608644766195674</v>
      </c>
      <c r="FB105" s="254">
        <v>0.10222963099581484</v>
      </c>
      <c r="FC105" s="254">
        <v>0.11270470071797289</v>
      </c>
      <c r="FD105" s="254">
        <v>0.10222963099581484</v>
      </c>
      <c r="FE105" s="254">
        <v>0.11270470071797289</v>
      </c>
      <c r="FF105" s="254">
        <v>0.11270470071797289</v>
      </c>
      <c r="FG105" s="254">
        <v>0.10222963099581484</v>
      </c>
      <c r="FH105" s="254">
        <v>0.10222963099581484</v>
      </c>
      <c r="FI105" s="254">
        <v>0.10210139604883284</v>
      </c>
      <c r="FJ105" s="254">
        <v>0.11495130225451922</v>
      </c>
      <c r="FK105" s="254">
        <v>0.10222963099581484</v>
      </c>
      <c r="FL105" s="254">
        <v>0.10222963099581484</v>
      </c>
      <c r="FM105" s="254">
        <v>0.10208851244372785</v>
      </c>
      <c r="FN105" s="254">
        <v>0.11270470071797289</v>
      </c>
      <c r="FO105" s="254">
        <v>0.104117521303561</v>
      </c>
      <c r="FP105" s="254">
        <v>9.9990369191357953E-2</v>
      </c>
      <c r="FQ105" s="254">
        <v>9.9990369191357953E-2</v>
      </c>
      <c r="FR105" s="254">
        <v>9.9990369191357953E-2</v>
      </c>
      <c r="FS105" s="254">
        <v>9.9862188841250532E-2</v>
      </c>
      <c r="FT105" s="254">
        <v>9.9990369191357953E-2</v>
      </c>
      <c r="FU105" s="254">
        <v>9.9990369191357953E-2</v>
      </c>
      <c r="FV105" s="254">
        <v>0.10446200988262966</v>
      </c>
      <c r="FW105" s="254">
        <v>9.9862188841250532E-2</v>
      </c>
      <c r="FX105" s="254">
        <v>9.9990369191357953E-2</v>
      </c>
      <c r="FY105" s="254">
        <v>9.9131588208561938E-2</v>
      </c>
      <c r="FZ105" s="254">
        <v>0.10087021368771354</v>
      </c>
      <c r="GA105" s="254">
        <v>9.4305030101921705E-2</v>
      </c>
      <c r="GB105" s="254">
        <v>0.1168382884650867</v>
      </c>
      <c r="GC105" s="254">
        <v>0.107283601499778</v>
      </c>
      <c r="GD105" s="254">
        <v>0.107283601499778</v>
      </c>
      <c r="GE105" s="254">
        <v>0.11345076766617446</v>
      </c>
      <c r="GF105" s="254">
        <v>0.11654256292519549</v>
      </c>
      <c r="GG105" s="254">
        <v>0.11275893527828584</v>
      </c>
      <c r="GH105" s="254">
        <v>0.11439181636443774</v>
      </c>
      <c r="GI105" s="254">
        <v>0.10566784237372584</v>
      </c>
      <c r="GJ105" s="254">
        <v>0.10566784237372584</v>
      </c>
      <c r="GK105" s="254">
        <v>0.10566784237372584</v>
      </c>
      <c r="GL105" s="254">
        <v>0.10228088050681716</v>
      </c>
      <c r="GM105" s="254">
        <v>0.10566784237372584</v>
      </c>
      <c r="GN105" s="254">
        <v>0.10566784237372584</v>
      </c>
      <c r="GO105" s="254">
        <v>0.10566784237372584</v>
      </c>
      <c r="GP105" s="254">
        <v>0.10566784237372584</v>
      </c>
      <c r="GQ105" s="254">
        <v>0.10566784237372584</v>
      </c>
      <c r="GR105" s="254">
        <v>0.10566784237372584</v>
      </c>
      <c r="GS105" s="254">
        <v>0.10566784237372584</v>
      </c>
      <c r="GT105" s="254">
        <v>0.11275893527828584</v>
      </c>
      <c r="GU105" s="254">
        <v>0.10566784237372584</v>
      </c>
      <c r="GV105" s="254">
        <v>0.10566784237372584</v>
      </c>
      <c r="GW105" s="254">
        <v>0.10566784237372584</v>
      </c>
      <c r="GX105" s="254">
        <v>0.10566784237372584</v>
      </c>
      <c r="GY105" s="254">
        <v>0.11439181636443774</v>
      </c>
      <c r="GZ105" s="254">
        <v>0.10566784237372584</v>
      </c>
      <c r="HA105" s="254">
        <v>0.11439181636443774</v>
      </c>
      <c r="HB105" s="254">
        <v>0.11439181636443774</v>
      </c>
      <c r="HC105" s="254">
        <v>0.1015231728453927</v>
      </c>
      <c r="HD105" s="254">
        <v>0.1114291068312403</v>
      </c>
      <c r="HE105" s="254">
        <v>0.11228051096057312</v>
      </c>
      <c r="HF105" s="254">
        <v>0.11683778017905833</v>
      </c>
      <c r="HG105" s="254">
        <v>0.11028991576010472</v>
      </c>
      <c r="HH105" s="254">
        <v>0.11616213902500783</v>
      </c>
      <c r="HI105" s="254">
        <v>0.10759845351180775</v>
      </c>
      <c r="HJ105" s="254">
        <v>0.117406596767198</v>
      </c>
      <c r="HK105" s="254">
        <v>0.12260300083954556</v>
      </c>
      <c r="HL105" s="254">
        <v>0.10790473494764496</v>
      </c>
      <c r="HM105" s="254">
        <v>0.10814918230446646</v>
      </c>
      <c r="HN105" s="254">
        <v>0.11750701931380836</v>
      </c>
      <c r="HO105" s="254">
        <v>0.12096848045166131</v>
      </c>
      <c r="HP105" s="254">
        <v>0.11564527422509552</v>
      </c>
      <c r="HQ105" s="254">
        <v>0.11167651249330146</v>
      </c>
      <c r="HR105" s="254">
        <v>9.9462156142535063E-2</v>
      </c>
      <c r="HS105" s="254">
        <v>0.10611987486636743</v>
      </c>
      <c r="HT105" s="254">
        <v>0.12693891725569739</v>
      </c>
      <c r="HU105" s="254">
        <v>0.12533163376630596</v>
      </c>
      <c r="HV105" s="254">
        <v>0.1060580830730935</v>
      </c>
      <c r="HW105" s="254">
        <v>0.11999708228643269</v>
      </c>
      <c r="HX105" s="254">
        <v>0.11824160042256082</v>
      </c>
      <c r="HY105" s="254">
        <v>0.10629940907116464</v>
      </c>
      <c r="HZ105" s="254">
        <v>0.11452476310349002</v>
      </c>
      <c r="IA105" s="254">
        <v>0.11659072929358816</v>
      </c>
      <c r="IB105" s="254">
        <v>0.10629940907116464</v>
      </c>
      <c r="IC105" s="254">
        <v>0.10460085132402552</v>
      </c>
      <c r="ID105" s="254">
        <v>0.10278312780895527</v>
      </c>
      <c r="IE105" s="254">
        <v>0.11337912968557884</v>
      </c>
      <c r="IF105" s="254">
        <v>0.11988447573125893</v>
      </c>
      <c r="IG105" s="254">
        <v>0.11988447573125893</v>
      </c>
      <c r="IH105" s="254">
        <v>0.11988447573125893</v>
      </c>
      <c r="II105" s="254">
        <v>0.10821668750963198</v>
      </c>
      <c r="IJ105" s="254">
        <v>0.10821668750963198</v>
      </c>
      <c r="IK105" s="254">
        <v>0.11664201480821657</v>
      </c>
      <c r="IL105" s="254">
        <v>0.11506120182646984</v>
      </c>
      <c r="IM105" s="254">
        <v>0.12461160780313807</v>
      </c>
      <c r="IN105" s="254">
        <v>0.11766346423525476</v>
      </c>
      <c r="IO105" s="254">
        <v>0.12028615195791925</v>
      </c>
      <c r="IP105" s="254">
        <v>0.11476346318889608</v>
      </c>
      <c r="IQ105" s="254">
        <v>0.10980486868876871</v>
      </c>
      <c r="IR105" s="254">
        <v>0.10328860181543864</v>
      </c>
      <c r="IS105" s="254">
        <v>0.10413927336970774</v>
      </c>
      <c r="IT105" s="254">
        <v>0.11487334300220731</v>
      </c>
      <c r="IU105" s="254">
        <v>0.10222963099581484</v>
      </c>
      <c r="IV105" s="254">
        <v>0.11485259185432617</v>
      </c>
      <c r="IW105" s="254">
        <v>0.11088054643376299</v>
      </c>
      <c r="IX105" s="254">
        <v>0.12658255756292491</v>
      </c>
      <c r="IY105" s="254">
        <v>0.1044364312773538</v>
      </c>
      <c r="IZ105" s="254">
        <v>0.10222963099581484</v>
      </c>
      <c r="JA105" s="254">
        <v>0.10210139604883284</v>
      </c>
      <c r="JB105" s="254">
        <v>0.11340886685434892</v>
      </c>
      <c r="JC105" s="254">
        <v>0.11078823589027165</v>
      </c>
      <c r="JD105" s="254">
        <v>0.10629940907116464</v>
      </c>
      <c r="JE105" s="254">
        <v>0.11277006660419286</v>
      </c>
      <c r="JF105" s="254">
        <v>0.13062351773980052</v>
      </c>
      <c r="JG105" s="254">
        <v>0.10940405194918457</v>
      </c>
      <c r="JH105" s="254">
        <v>0.1095080978601215</v>
      </c>
      <c r="JI105" s="254">
        <v>0.10420776594150438</v>
      </c>
      <c r="JJ105" s="254">
        <v>0.10901456897507988</v>
      </c>
      <c r="JK105" s="254">
        <v>0.10202730800797211</v>
      </c>
      <c r="JL105" s="254">
        <v>0.10188410647777357</v>
      </c>
      <c r="JM105" s="254">
        <v>0.1021721741760826</v>
      </c>
      <c r="JN105" s="254">
        <v>0.10673115304253455</v>
      </c>
      <c r="JO105" s="254">
        <v>0.10222963099581484</v>
      </c>
      <c r="JP105" s="254">
        <v>0.10222963099581484</v>
      </c>
      <c r="JQ105" s="254">
        <v>0.10222963099581484</v>
      </c>
      <c r="JR105" s="254">
        <v>0.10210139604883284</v>
      </c>
      <c r="JS105" s="254">
        <v>0.10566784237372584</v>
      </c>
      <c r="JT105" s="254">
        <v>0.11703502974209146</v>
      </c>
      <c r="JU105" s="254">
        <v>0.11989190058103194</v>
      </c>
      <c r="JV105" s="254">
        <v>0.11060565630560681</v>
      </c>
      <c r="JW105" s="254">
        <v>0.11920639767208185</v>
      </c>
      <c r="JX105" s="254">
        <v>0.11088054643376299</v>
      </c>
      <c r="JY105" s="254">
        <v>0.11501079901447064</v>
      </c>
      <c r="JZ105" s="254">
        <v>0.10980830560182353</v>
      </c>
      <c r="KA105" s="254">
        <v>0.10980830560182353</v>
      </c>
      <c r="KB105" s="254">
        <v>0.11824160042256082</v>
      </c>
      <c r="KC105" s="254">
        <v>0.10947301470229642</v>
      </c>
      <c r="KD105" s="254">
        <v>0.10617208674696621</v>
      </c>
      <c r="KE105" s="254">
        <v>0.11042375031988128</v>
      </c>
      <c r="KF105" s="254">
        <v>0.12053560703710153</v>
      </c>
      <c r="KG105" s="254">
        <v>0.12053560703710153</v>
      </c>
    </row>
    <row r="106" spans="3:293" x14ac:dyDescent="0.35">
      <c r="Q106" s="255">
        <v>0.14099999999999899</v>
      </c>
      <c r="R106" s="251">
        <f t="shared" si="22"/>
        <v>0.10769699920602234</v>
      </c>
      <c r="S106" s="198"/>
      <c r="T106" s="251">
        <v>0.11134318661086251</v>
      </c>
      <c r="V106" s="251">
        <f t="shared" si="23"/>
        <v>-3.6461874048401705E-3</v>
      </c>
      <c r="Z106" s="253">
        <v>0.14099999999999899</v>
      </c>
      <c r="AA106" s="254">
        <v>0.10410730907835308</v>
      </c>
      <c r="AB106" s="254">
        <v>0.10937182048501137</v>
      </c>
      <c r="AC106" s="254">
        <v>0.11617183034307565</v>
      </c>
      <c r="AD106" s="254">
        <v>0.10450365442168397</v>
      </c>
      <c r="AE106" s="254">
        <v>0.10746013756054462</v>
      </c>
      <c r="AF106" s="254">
        <v>0.10703843993124584</v>
      </c>
      <c r="AG106" s="254">
        <v>0.10522390675066129</v>
      </c>
      <c r="AH106" s="254">
        <v>0.10442972958144092</v>
      </c>
      <c r="AI106" s="254">
        <v>9.5265417223004301E-2</v>
      </c>
      <c r="AJ106" s="254">
        <v>0.1098655939675246</v>
      </c>
      <c r="AK106" s="254">
        <v>0.11194399365120766</v>
      </c>
      <c r="AL106" s="254">
        <v>0.11121775863428063</v>
      </c>
      <c r="AM106" s="254">
        <v>0.10481479000018323</v>
      </c>
      <c r="AN106" s="254">
        <v>9.8449772531569835E-2</v>
      </c>
      <c r="AO106" s="254">
        <v>0.11601875868870004</v>
      </c>
      <c r="AP106" s="254">
        <v>0.10311816338654656</v>
      </c>
      <c r="AQ106" s="254">
        <v>0.1029728403381176</v>
      </c>
      <c r="AR106" s="254">
        <v>0.1029728403381176</v>
      </c>
      <c r="AS106" s="254">
        <v>0.10311816338654656</v>
      </c>
      <c r="AT106" s="254">
        <v>0.10305589115301284</v>
      </c>
      <c r="AU106" s="254">
        <v>0.10299021508026285</v>
      </c>
      <c r="AV106" s="254">
        <v>0.10311816338654656</v>
      </c>
      <c r="AW106" s="254">
        <v>0.10311816338654656</v>
      </c>
      <c r="AX106" s="254">
        <v>0.11355062509910252</v>
      </c>
      <c r="AY106" s="254">
        <v>0.10311816338654656</v>
      </c>
      <c r="AZ106" s="254">
        <v>0.11450631906554776</v>
      </c>
      <c r="BA106" s="254">
        <v>0.10305589115301284</v>
      </c>
      <c r="BB106" s="254">
        <v>0.1007486731730034</v>
      </c>
      <c r="BC106" s="254">
        <v>0.10088174770103975</v>
      </c>
      <c r="BD106" s="254">
        <v>9.9988481197265333E-2</v>
      </c>
      <c r="BE106" s="254">
        <v>9.8512181611609684E-2</v>
      </c>
      <c r="BF106" s="254">
        <v>0.10929980217686852</v>
      </c>
      <c r="BG106" s="254">
        <v>0.11767882426016585</v>
      </c>
      <c r="BH106" s="254">
        <v>0.10764306141038937</v>
      </c>
      <c r="BI106" s="254">
        <v>0.10622097985855206</v>
      </c>
      <c r="BJ106" s="254">
        <v>0.10622097985855206</v>
      </c>
      <c r="BK106" s="254">
        <v>0.10323728528558052</v>
      </c>
      <c r="BL106" s="254">
        <v>0.10622097985855206</v>
      </c>
      <c r="BM106" s="254">
        <v>0.10317306606604015</v>
      </c>
      <c r="BN106" s="254">
        <v>0.10323728528558052</v>
      </c>
      <c r="BO106" s="254">
        <v>0.11523063448824655</v>
      </c>
      <c r="BP106" s="254">
        <v>0.10622097985855206</v>
      </c>
      <c r="BQ106" s="254">
        <v>0.10483132801998241</v>
      </c>
      <c r="BR106" s="254">
        <v>0.10483132801998241</v>
      </c>
      <c r="BS106" s="254">
        <v>0.10197215487612832</v>
      </c>
      <c r="BT106" s="254">
        <v>0.10483132801998241</v>
      </c>
      <c r="BU106" s="254">
        <v>0.10345242665262511</v>
      </c>
      <c r="BV106" s="254">
        <v>0.10345242665262511</v>
      </c>
      <c r="BW106" s="254">
        <v>0.10345242665262511</v>
      </c>
      <c r="BX106" s="254">
        <v>0.10345242665262511</v>
      </c>
      <c r="BY106" s="254">
        <v>0.11082793820467574</v>
      </c>
      <c r="BZ106" s="254">
        <v>0.10873844534159871</v>
      </c>
      <c r="CA106" s="254">
        <v>0.10654032495736354</v>
      </c>
      <c r="CB106" s="254">
        <v>0.13118524620696714</v>
      </c>
      <c r="CC106" s="254">
        <v>0.11744148300543045</v>
      </c>
      <c r="CD106" s="254">
        <v>0.1118137486544204</v>
      </c>
      <c r="CE106" s="254">
        <v>0.11744148300543045</v>
      </c>
      <c r="CF106" s="254">
        <v>0.11744148300543045</v>
      </c>
      <c r="CG106" s="254">
        <v>0.10382194418167368</v>
      </c>
      <c r="CH106" s="254">
        <v>0.11098539552342657</v>
      </c>
      <c r="CI106" s="254">
        <v>0.10986662975139017</v>
      </c>
      <c r="CJ106" s="254">
        <v>0.12072658461565022</v>
      </c>
      <c r="CK106" s="254">
        <v>0.11885155908953671</v>
      </c>
      <c r="CL106" s="254">
        <v>0.10877758917104718</v>
      </c>
      <c r="CM106" s="254">
        <v>0.10771240319223008</v>
      </c>
      <c r="CN106" s="254">
        <v>0.12408537399134723</v>
      </c>
      <c r="CO106" s="254">
        <v>0.11331580866107838</v>
      </c>
      <c r="CP106" s="254">
        <v>0.11126266566537879</v>
      </c>
      <c r="CQ106" s="254">
        <v>0.10684090772902555</v>
      </c>
      <c r="CR106" s="254">
        <v>0.11007548744344442</v>
      </c>
      <c r="CS106" s="254">
        <v>0.10536535698806393</v>
      </c>
      <c r="CT106" s="254">
        <v>0.11320258885475143</v>
      </c>
      <c r="CU106" s="254">
        <v>0.11184521654187951</v>
      </c>
      <c r="CV106" s="254">
        <v>0.11023486823688988</v>
      </c>
      <c r="CW106" s="254">
        <v>0.11334843124858374</v>
      </c>
      <c r="CX106" s="254">
        <v>0.11847466322287215</v>
      </c>
      <c r="CY106" s="254">
        <v>0.11416816174931776</v>
      </c>
      <c r="CZ106" s="254">
        <v>0.11416816174931776</v>
      </c>
      <c r="DA106" s="254">
        <v>0.11416816174931776</v>
      </c>
      <c r="DB106" s="254">
        <v>0.11544043709086393</v>
      </c>
      <c r="DC106" s="254">
        <v>0.11715906813675891</v>
      </c>
      <c r="DD106" s="254">
        <v>0.10502388099502302</v>
      </c>
      <c r="DE106" s="254">
        <v>0.11702495735726348</v>
      </c>
      <c r="DF106" s="254">
        <v>0.10442491303146051</v>
      </c>
      <c r="DG106" s="254">
        <v>0.10279561116353997</v>
      </c>
      <c r="DH106" s="254">
        <v>0.11764529537495316</v>
      </c>
      <c r="DI106" s="254">
        <v>0.10442491303146051</v>
      </c>
      <c r="DJ106" s="254">
        <v>0.10509730146908036</v>
      </c>
      <c r="DK106" s="254">
        <v>0.10588938320808738</v>
      </c>
      <c r="DL106" s="254">
        <v>0.11646808536180653</v>
      </c>
      <c r="DM106" s="254">
        <v>0.12168629426708177</v>
      </c>
      <c r="DN106" s="254">
        <v>0.10662536394872046</v>
      </c>
      <c r="DO106" s="254">
        <v>0.11518529074784234</v>
      </c>
      <c r="DP106" s="254">
        <v>0.1120207465245473</v>
      </c>
      <c r="DQ106" s="254">
        <v>9.75229389352259E-2</v>
      </c>
      <c r="DR106" s="254">
        <v>9.772551101651139E-2</v>
      </c>
      <c r="DS106" s="254">
        <v>0.10989573120841478</v>
      </c>
      <c r="DT106" s="254">
        <v>0.11041255759625201</v>
      </c>
      <c r="DU106" s="254">
        <v>0.10291525233927423</v>
      </c>
      <c r="DV106" s="254">
        <v>0.11194399365120766</v>
      </c>
      <c r="DW106" s="254">
        <v>0.11194399365120766</v>
      </c>
      <c r="DX106" s="254">
        <v>0.1142468286951881</v>
      </c>
      <c r="DY106" s="254">
        <v>0.12325626684352131</v>
      </c>
      <c r="DZ106" s="254">
        <v>0.10848434559055331</v>
      </c>
      <c r="EA106" s="254">
        <v>0.1133856163928082</v>
      </c>
      <c r="EB106" s="254">
        <v>0.11349872401245564</v>
      </c>
      <c r="EC106" s="254">
        <v>0.11771493047305448</v>
      </c>
      <c r="ED106" s="254">
        <v>0.11475990816299775</v>
      </c>
      <c r="EE106" s="254">
        <v>0.10539315349537204</v>
      </c>
      <c r="EF106" s="254">
        <v>0.1044769492220663</v>
      </c>
      <c r="EG106" s="254">
        <v>0.11355062509910252</v>
      </c>
      <c r="EH106" s="254">
        <v>0.10791788206184405</v>
      </c>
      <c r="EI106" s="254">
        <v>0.11355062509910252</v>
      </c>
      <c r="EJ106" s="254">
        <v>0.11355062509910252</v>
      </c>
      <c r="EK106" s="254">
        <v>0.11311107236836082</v>
      </c>
      <c r="EL106" s="254">
        <v>0.11355062509910252</v>
      </c>
      <c r="EM106" s="254">
        <v>0.11311107236836082</v>
      </c>
      <c r="EN106" s="254">
        <v>0.11355062509910252</v>
      </c>
      <c r="EO106" s="254">
        <v>0.10311816338654656</v>
      </c>
      <c r="EP106" s="254">
        <v>0.10311816338654656</v>
      </c>
      <c r="EQ106" s="254">
        <v>0.10311816338654656</v>
      </c>
      <c r="ER106" s="254">
        <v>0.10311816338654656</v>
      </c>
      <c r="ES106" s="254">
        <v>0.10311816338654656</v>
      </c>
      <c r="ET106" s="254">
        <v>0.10311816338654656</v>
      </c>
      <c r="EU106" s="254">
        <v>0.10305589115301284</v>
      </c>
      <c r="EV106" s="254">
        <v>0.10311816338654656</v>
      </c>
      <c r="EW106" s="254">
        <v>0.10971167791087355</v>
      </c>
      <c r="EX106" s="254">
        <v>0.10311816338654656</v>
      </c>
      <c r="EY106" s="254">
        <v>0.10412294007091583</v>
      </c>
      <c r="EZ106" s="254">
        <v>0.11355062509910252</v>
      </c>
      <c r="FA106" s="254">
        <v>0.10677360256186907</v>
      </c>
      <c r="FB106" s="254">
        <v>0.10311816338654656</v>
      </c>
      <c r="FC106" s="254">
        <v>0.11355062509910252</v>
      </c>
      <c r="FD106" s="254">
        <v>0.10311816338654656</v>
      </c>
      <c r="FE106" s="254">
        <v>0.11355062509910252</v>
      </c>
      <c r="FF106" s="254">
        <v>0.11355062509910252</v>
      </c>
      <c r="FG106" s="254">
        <v>0.10311816338654656</v>
      </c>
      <c r="FH106" s="254">
        <v>0.10311816338654656</v>
      </c>
      <c r="FI106" s="254">
        <v>0.10299021508026285</v>
      </c>
      <c r="FJ106" s="254">
        <v>0.11583962485824717</v>
      </c>
      <c r="FK106" s="254">
        <v>0.10311816338654656</v>
      </c>
      <c r="FL106" s="254">
        <v>0.10311816338654656</v>
      </c>
      <c r="FM106" s="254">
        <v>0.1029728403381176</v>
      </c>
      <c r="FN106" s="254">
        <v>0.11355062509910252</v>
      </c>
      <c r="FO106" s="254">
        <v>0.10478075184618696</v>
      </c>
      <c r="FP106" s="254">
        <v>0.10088174770103975</v>
      </c>
      <c r="FQ106" s="254">
        <v>0.10088174770103975</v>
      </c>
      <c r="FR106" s="254">
        <v>0.10088174770103975</v>
      </c>
      <c r="FS106" s="254">
        <v>0.10075382358934459</v>
      </c>
      <c r="FT106" s="254">
        <v>0.10088174770103975</v>
      </c>
      <c r="FU106" s="254">
        <v>0.10088174770103975</v>
      </c>
      <c r="FV106" s="254">
        <v>0.10538092960863699</v>
      </c>
      <c r="FW106" s="254">
        <v>0.10075382358934459</v>
      </c>
      <c r="FX106" s="254">
        <v>0.10088174770103975</v>
      </c>
      <c r="FY106" s="254">
        <v>9.9873328354856072E-2</v>
      </c>
      <c r="FZ106" s="254">
        <v>0.10175953258270076</v>
      </c>
      <c r="GA106" s="254">
        <v>9.5178159376051674E-2</v>
      </c>
      <c r="GB106" s="254">
        <v>0.11767882426016585</v>
      </c>
      <c r="GC106" s="254">
        <v>0.10784062578069875</v>
      </c>
      <c r="GD106" s="254">
        <v>0.10784062578069875</v>
      </c>
      <c r="GE106" s="254">
        <v>0.11419778022123261</v>
      </c>
      <c r="GF106" s="254">
        <v>0.11738034636120309</v>
      </c>
      <c r="GG106" s="254">
        <v>0.11328907298330382</v>
      </c>
      <c r="GH106" s="254">
        <v>0.11523063448824655</v>
      </c>
      <c r="GI106" s="254">
        <v>0.10622097985855206</v>
      </c>
      <c r="GJ106" s="254">
        <v>0.10622097985855206</v>
      </c>
      <c r="GK106" s="254">
        <v>0.10622097985855206</v>
      </c>
      <c r="GL106" s="254">
        <v>0.10317306606604015</v>
      </c>
      <c r="GM106" s="254">
        <v>0.10622097985855206</v>
      </c>
      <c r="GN106" s="254">
        <v>0.10622097985855206</v>
      </c>
      <c r="GO106" s="254">
        <v>0.10622097985855206</v>
      </c>
      <c r="GP106" s="254">
        <v>0.10622097985855206</v>
      </c>
      <c r="GQ106" s="254">
        <v>0.10622097985855206</v>
      </c>
      <c r="GR106" s="254">
        <v>0.10622097985855206</v>
      </c>
      <c r="GS106" s="254">
        <v>0.10622097985855206</v>
      </c>
      <c r="GT106" s="254">
        <v>0.11328907298330382</v>
      </c>
      <c r="GU106" s="254">
        <v>0.10622097985855206</v>
      </c>
      <c r="GV106" s="254">
        <v>0.10622097985855206</v>
      </c>
      <c r="GW106" s="254">
        <v>0.10622097985855206</v>
      </c>
      <c r="GX106" s="254">
        <v>0.10622097985855206</v>
      </c>
      <c r="GY106" s="254">
        <v>0.11523063448824655</v>
      </c>
      <c r="GZ106" s="254">
        <v>0.10622097985855206</v>
      </c>
      <c r="HA106" s="254">
        <v>0.11523063448824655</v>
      </c>
      <c r="HB106" s="254">
        <v>0.11523063448824655</v>
      </c>
      <c r="HC106" s="254">
        <v>0.10197215487612832</v>
      </c>
      <c r="HD106" s="254">
        <v>0.1119575649157023</v>
      </c>
      <c r="HE106" s="254">
        <v>0.1131207573942441</v>
      </c>
      <c r="HF106" s="254">
        <v>0.11752646733485439</v>
      </c>
      <c r="HG106" s="254">
        <v>0.11082793820467574</v>
      </c>
      <c r="HH106" s="254">
        <v>0.11699222882860871</v>
      </c>
      <c r="HI106" s="254">
        <v>0.10813425582233727</v>
      </c>
      <c r="HJ106" s="254">
        <v>0.11842467301359538</v>
      </c>
      <c r="HK106" s="254">
        <v>0.12349162140901582</v>
      </c>
      <c r="HL106" s="254">
        <v>0.10879075416093542</v>
      </c>
      <c r="HM106" s="254">
        <v>0.10870762347193574</v>
      </c>
      <c r="HN106" s="254">
        <v>0.11834793047322201</v>
      </c>
      <c r="HO106" s="254">
        <v>0.1218131748519411</v>
      </c>
      <c r="HP106" s="254">
        <v>0.11649140228362187</v>
      </c>
      <c r="HQ106" s="254">
        <v>0.11242549175957706</v>
      </c>
      <c r="HR106" s="254">
        <v>0.10036255345882239</v>
      </c>
      <c r="HS106" s="254">
        <v>0.10701863521236255</v>
      </c>
      <c r="HT106" s="254">
        <v>0.12786844503236194</v>
      </c>
      <c r="HU106" s="254">
        <v>0.12621472260927802</v>
      </c>
      <c r="HV106" s="254">
        <v>0.10663387826994897</v>
      </c>
      <c r="HW106" s="254">
        <v>0.12086773755921754</v>
      </c>
      <c r="HX106" s="254">
        <v>0.11909142837985609</v>
      </c>
      <c r="HY106" s="254">
        <v>0.10719100740604492</v>
      </c>
      <c r="HZ106" s="254">
        <v>0.11533198836055525</v>
      </c>
      <c r="IA106" s="254">
        <v>0.11744148300543045</v>
      </c>
      <c r="IB106" s="254">
        <v>0.10719100740604492</v>
      </c>
      <c r="IC106" s="254">
        <v>0.10549451373164298</v>
      </c>
      <c r="ID106" s="254">
        <v>0.1036748319308467</v>
      </c>
      <c r="IE106" s="254">
        <v>0.11423256733640308</v>
      </c>
      <c r="IF106" s="254">
        <v>0.12072658461565022</v>
      </c>
      <c r="IG106" s="254">
        <v>0.12072658461565022</v>
      </c>
      <c r="IH106" s="254">
        <v>0.12072658461565022</v>
      </c>
      <c r="II106" s="254">
        <v>0.10877758917104718</v>
      </c>
      <c r="IJ106" s="254">
        <v>0.10877758917104718</v>
      </c>
      <c r="IK106" s="254">
        <v>0.11748710799416373</v>
      </c>
      <c r="IL106" s="254">
        <v>0.1159075632824953</v>
      </c>
      <c r="IM106" s="254">
        <v>0.1254909981244372</v>
      </c>
      <c r="IN106" s="254">
        <v>0.11848051642003266</v>
      </c>
      <c r="IO106" s="254">
        <v>0.121105717782656</v>
      </c>
      <c r="IP106" s="254">
        <v>0.11557812689453462</v>
      </c>
      <c r="IQ106" s="254">
        <v>0.11071763806527124</v>
      </c>
      <c r="IR106" s="254">
        <v>0.1041583905984691</v>
      </c>
      <c r="IS106" s="254">
        <v>0.10502388099502302</v>
      </c>
      <c r="IT106" s="254">
        <v>0.11571798033405711</v>
      </c>
      <c r="IU106" s="254">
        <v>0.10311816338654656</v>
      </c>
      <c r="IV106" s="254">
        <v>0.11587508615222508</v>
      </c>
      <c r="IW106" s="254">
        <v>0.11180733787814701</v>
      </c>
      <c r="IX106" s="254">
        <v>0.12759506775995066</v>
      </c>
      <c r="IY106" s="254">
        <v>0.10531761094631475</v>
      </c>
      <c r="IZ106" s="254">
        <v>0.10311816338654656</v>
      </c>
      <c r="JA106" s="254">
        <v>0.10299021508026285</v>
      </c>
      <c r="JB106" s="254">
        <v>0.11435470296301475</v>
      </c>
      <c r="JC106" s="254">
        <v>0.11171254091770888</v>
      </c>
      <c r="JD106" s="254">
        <v>0.10719100740604492</v>
      </c>
      <c r="JE106" s="254">
        <v>0.11331580866107838</v>
      </c>
      <c r="JF106" s="254">
        <v>0.13163111526662252</v>
      </c>
      <c r="JG106" s="254">
        <v>0.11031103866801661</v>
      </c>
      <c r="JH106" s="254">
        <v>0.11043135392764603</v>
      </c>
      <c r="JI106" s="254">
        <v>0.10509730146908036</v>
      </c>
      <c r="JJ106" s="254">
        <v>0.10993574300095554</v>
      </c>
      <c r="JK106" s="254">
        <v>0.10291525233927423</v>
      </c>
      <c r="JL106" s="254">
        <v>0.10277383171527399</v>
      </c>
      <c r="JM106" s="254">
        <v>0.10305589115301284</v>
      </c>
      <c r="JN106" s="254">
        <v>0.10764847754788365</v>
      </c>
      <c r="JO106" s="254">
        <v>0.10311816338654656</v>
      </c>
      <c r="JP106" s="254">
        <v>0.10311816338654656</v>
      </c>
      <c r="JQ106" s="254">
        <v>0.10311816338654656</v>
      </c>
      <c r="JR106" s="254">
        <v>0.10299021508026285</v>
      </c>
      <c r="JS106" s="254">
        <v>0.10622097985855206</v>
      </c>
      <c r="JT106" s="254">
        <v>0.11794173549183662</v>
      </c>
      <c r="JU106" s="254">
        <v>0.12079236130252324</v>
      </c>
      <c r="JV106" s="254">
        <v>0.11142847187510818</v>
      </c>
      <c r="JW106" s="254">
        <v>0.12010412319781927</v>
      </c>
      <c r="JX106" s="254">
        <v>0.11180733787814701</v>
      </c>
      <c r="JY106" s="254">
        <v>0.11586913125353537</v>
      </c>
      <c r="JZ106" s="254">
        <v>0.11069677977597814</v>
      </c>
      <c r="KA106" s="254">
        <v>0.11069677977597814</v>
      </c>
      <c r="KB106" s="254">
        <v>0.11909142837985609</v>
      </c>
      <c r="KC106" s="254">
        <v>0.11014390162567889</v>
      </c>
      <c r="KD106" s="254">
        <v>0.10706402846617613</v>
      </c>
      <c r="KE106" s="254">
        <v>0.11098539552342657</v>
      </c>
      <c r="KF106" s="254">
        <v>0.1215278548845744</v>
      </c>
      <c r="KG106" s="254">
        <v>0.1215278548845744</v>
      </c>
    </row>
    <row r="107" spans="3:293" x14ac:dyDescent="0.35">
      <c r="Q107" s="255">
        <v>0.14199999999999899</v>
      </c>
      <c r="R107" s="251">
        <f t="shared" si="22"/>
        <v>0.10844909580776529</v>
      </c>
      <c r="S107" s="198"/>
      <c r="T107" s="251">
        <v>0.1122154065851042</v>
      </c>
      <c r="V107" s="251">
        <f t="shared" si="23"/>
        <v>-3.7663107773389104E-3</v>
      </c>
      <c r="Z107" s="253">
        <v>0.14199999999999899</v>
      </c>
      <c r="AA107" s="254">
        <v>0.10499755329220939</v>
      </c>
      <c r="AB107" s="254">
        <v>0.11029503591861567</v>
      </c>
      <c r="AC107" s="254">
        <v>0.11701439591654128</v>
      </c>
      <c r="AD107" s="254">
        <v>0.1053981074386301</v>
      </c>
      <c r="AE107" s="254">
        <v>0.10801821411047063</v>
      </c>
      <c r="AF107" s="254">
        <v>0.10759526275691034</v>
      </c>
      <c r="AG107" s="254">
        <v>0.10577800542920079</v>
      </c>
      <c r="AH107" s="254">
        <v>0.1053162538130672</v>
      </c>
      <c r="AI107" s="254">
        <v>9.6171358472406654E-2</v>
      </c>
      <c r="AJ107" s="254">
        <v>0.11069791632632509</v>
      </c>
      <c r="AK107" s="254">
        <v>0.11279828104637568</v>
      </c>
      <c r="AL107" s="254">
        <v>0.11175464863074991</v>
      </c>
      <c r="AM107" s="254">
        <v>0.10571253012360704</v>
      </c>
      <c r="AN107" s="254">
        <v>9.9343656088816124E-2</v>
      </c>
      <c r="AO107" s="254">
        <v>0.1168668321635038</v>
      </c>
      <c r="AP107" s="254">
        <v>0.10400699929958401</v>
      </c>
      <c r="AQ107" s="254">
        <v>0.10385743379297718</v>
      </c>
      <c r="AR107" s="254">
        <v>0.10385743379297718</v>
      </c>
      <c r="AS107" s="254">
        <v>0.10400699929958401</v>
      </c>
      <c r="AT107" s="254">
        <v>0.10393986222278961</v>
      </c>
      <c r="AU107" s="254">
        <v>0.10387935089794853</v>
      </c>
      <c r="AV107" s="254">
        <v>0.10400699929958401</v>
      </c>
      <c r="AW107" s="254">
        <v>0.10400699929958401</v>
      </c>
      <c r="AX107" s="254">
        <v>0.11439724582321054</v>
      </c>
      <c r="AY107" s="254">
        <v>0.10400699929958401</v>
      </c>
      <c r="AZ107" s="254">
        <v>0.11535117723219801</v>
      </c>
      <c r="BA107" s="254">
        <v>0.10393986222278961</v>
      </c>
      <c r="BB107" s="254">
        <v>0.10163618682347431</v>
      </c>
      <c r="BC107" s="254">
        <v>0.10177341754823432</v>
      </c>
      <c r="BD107" s="254">
        <v>0.10088129423884307</v>
      </c>
      <c r="BE107" s="254">
        <v>9.9409698595340323E-2</v>
      </c>
      <c r="BF107" s="254">
        <v>0.11015094584558915</v>
      </c>
      <c r="BG107" s="254">
        <v>0.11852014460307614</v>
      </c>
      <c r="BH107" s="254">
        <v>0.10819941274560652</v>
      </c>
      <c r="BI107" s="254">
        <v>0.10677558154916533</v>
      </c>
      <c r="BJ107" s="254">
        <v>0.10677558154916533</v>
      </c>
      <c r="BK107" s="254">
        <v>0.10413498796970733</v>
      </c>
      <c r="BL107" s="254">
        <v>0.10677558154916533</v>
      </c>
      <c r="BM107" s="254">
        <v>0.10406559597222209</v>
      </c>
      <c r="BN107" s="254">
        <v>0.10413498796970733</v>
      </c>
      <c r="BO107" s="254">
        <v>0.11607023737201483</v>
      </c>
      <c r="BP107" s="254">
        <v>0.10677558154916533</v>
      </c>
      <c r="BQ107" s="254">
        <v>0.1053844732217295</v>
      </c>
      <c r="BR107" s="254">
        <v>0.1053844732217295</v>
      </c>
      <c r="BS107" s="254">
        <v>0.10242261181412649</v>
      </c>
      <c r="BT107" s="254">
        <v>0.1053844732217295</v>
      </c>
      <c r="BU107" s="254">
        <v>0.10400411636155571</v>
      </c>
      <c r="BV107" s="254">
        <v>0.10400411636155571</v>
      </c>
      <c r="BW107" s="254">
        <v>0.10400411636155571</v>
      </c>
      <c r="BX107" s="254">
        <v>0.10400411636155571</v>
      </c>
      <c r="BY107" s="254">
        <v>0.11136741599386712</v>
      </c>
      <c r="BZ107" s="254">
        <v>0.10927534304385467</v>
      </c>
      <c r="CA107" s="254">
        <v>0.10697471764466848</v>
      </c>
      <c r="CB107" s="254">
        <v>0.13215295095118051</v>
      </c>
      <c r="CC107" s="254">
        <v>0.11829293574886357</v>
      </c>
      <c r="CD107" s="254">
        <v>0.1127289565404439</v>
      </c>
      <c r="CE107" s="254">
        <v>0.11829293574886357</v>
      </c>
      <c r="CF107" s="254">
        <v>0.11829293574886357</v>
      </c>
      <c r="CG107" s="254">
        <v>0.10471821351056598</v>
      </c>
      <c r="CH107" s="254">
        <v>0.1118062299821363</v>
      </c>
      <c r="CI107" s="254">
        <v>0.11042819641403567</v>
      </c>
      <c r="CJ107" s="254">
        <v>0.12156941764138263</v>
      </c>
      <c r="CK107" s="254">
        <v>0.11960285186050856</v>
      </c>
      <c r="CL107" s="254">
        <v>0.10933996615602037</v>
      </c>
      <c r="CM107" s="254">
        <v>0.10827363741936735</v>
      </c>
      <c r="CN107" s="254">
        <v>0.12496600304323668</v>
      </c>
      <c r="CO107" s="254">
        <v>0.11386301806882027</v>
      </c>
      <c r="CP107" s="254">
        <v>0.11180772401953942</v>
      </c>
      <c r="CQ107" s="254">
        <v>0.10739781274503901</v>
      </c>
      <c r="CR107" s="254">
        <v>0.11092950542980651</v>
      </c>
      <c r="CS107" s="254">
        <v>0.10625188757591841</v>
      </c>
      <c r="CT107" s="254">
        <v>0.11405797460830636</v>
      </c>
      <c r="CU107" s="254">
        <v>0.11276920609942187</v>
      </c>
      <c r="CV107" s="254">
        <v>0.11115801831129946</v>
      </c>
      <c r="CW107" s="254">
        <v>0.11418262535826518</v>
      </c>
      <c r="CX107" s="254">
        <v>0.11936449370810487</v>
      </c>
      <c r="CY107" s="254">
        <v>0.11501528791010229</v>
      </c>
      <c r="CZ107" s="254">
        <v>0.11501528791010229</v>
      </c>
      <c r="DA107" s="254">
        <v>0.11501528791010229</v>
      </c>
      <c r="DB107" s="254">
        <v>0.1162889505497855</v>
      </c>
      <c r="DC107" s="254">
        <v>0.11800631019871144</v>
      </c>
      <c r="DD107" s="254">
        <v>0.10590875105125974</v>
      </c>
      <c r="DE107" s="254">
        <v>0.11787199719779573</v>
      </c>
      <c r="DF107" s="254">
        <v>0.10531429843356399</v>
      </c>
      <c r="DG107" s="254">
        <v>0.10368764815630271</v>
      </c>
      <c r="DH107" s="254">
        <v>0.11848736558371686</v>
      </c>
      <c r="DI107" s="254">
        <v>0.10531429843356399</v>
      </c>
      <c r="DJ107" s="254">
        <v>0.10598714791968855</v>
      </c>
      <c r="DK107" s="254">
        <v>0.10678009109079256</v>
      </c>
      <c r="DL107" s="254">
        <v>0.1173089607303881</v>
      </c>
      <c r="DM107" s="254">
        <v>0.12252718003630436</v>
      </c>
      <c r="DN107" s="254">
        <v>0.1071810270157294</v>
      </c>
      <c r="DO107" s="254">
        <v>0.11602071819001947</v>
      </c>
      <c r="DP107" s="254">
        <v>0.11286683152940635</v>
      </c>
      <c r="DQ107" s="254">
        <v>9.8432293698586193E-2</v>
      </c>
      <c r="DR107" s="254">
        <v>9.8621142835082498E-2</v>
      </c>
      <c r="DS107" s="254">
        <v>0.1105526586886485</v>
      </c>
      <c r="DT107" s="254">
        <v>0.11127242091942025</v>
      </c>
      <c r="DU107" s="254">
        <v>0.10380929508943959</v>
      </c>
      <c r="DV107" s="254">
        <v>0.11279828104637568</v>
      </c>
      <c r="DW107" s="254">
        <v>0.11279828104637568</v>
      </c>
      <c r="DX107" s="254">
        <v>0.11514245477909135</v>
      </c>
      <c r="DY107" s="254">
        <v>0.12417408263374363</v>
      </c>
      <c r="DZ107" s="254">
        <v>0.10915157090502126</v>
      </c>
      <c r="EA107" s="254">
        <v>0.11430791698297171</v>
      </c>
      <c r="EB107" s="254">
        <v>0.11430274204253177</v>
      </c>
      <c r="EC107" s="254">
        <v>0.11860273048927272</v>
      </c>
      <c r="ED107" s="254">
        <v>0.11560700276861957</v>
      </c>
      <c r="EE107" s="254">
        <v>0.10627957394975729</v>
      </c>
      <c r="EF107" s="254">
        <v>0.10536427111809066</v>
      </c>
      <c r="EG107" s="254">
        <v>0.11439724582321054</v>
      </c>
      <c r="EH107" s="254">
        <v>0.10835979103820792</v>
      </c>
      <c r="EI107" s="254">
        <v>0.11439724582321054</v>
      </c>
      <c r="EJ107" s="254">
        <v>0.11439724582321054</v>
      </c>
      <c r="EK107" s="254">
        <v>0.11385413956329038</v>
      </c>
      <c r="EL107" s="254">
        <v>0.11439724582321054</v>
      </c>
      <c r="EM107" s="254">
        <v>0.11385413956329038</v>
      </c>
      <c r="EN107" s="254">
        <v>0.11439724582321054</v>
      </c>
      <c r="EO107" s="254">
        <v>0.10400699929958401</v>
      </c>
      <c r="EP107" s="254">
        <v>0.10400699929958401</v>
      </c>
      <c r="EQ107" s="254">
        <v>0.10400699929958401</v>
      </c>
      <c r="ER107" s="254">
        <v>0.10400699929958401</v>
      </c>
      <c r="ES107" s="254">
        <v>0.10400699929958401</v>
      </c>
      <c r="ET107" s="254">
        <v>0.10400699929958401</v>
      </c>
      <c r="EU107" s="254">
        <v>0.10393986222278961</v>
      </c>
      <c r="EV107" s="254">
        <v>0.10400699929958401</v>
      </c>
      <c r="EW107" s="254">
        <v>0.110469344046491</v>
      </c>
      <c r="EX107" s="254">
        <v>0.10400699929958401</v>
      </c>
      <c r="EY107" s="254">
        <v>0.10500946517250709</v>
      </c>
      <c r="EZ107" s="254">
        <v>0.11439724582321054</v>
      </c>
      <c r="FA107" s="254">
        <v>0.10746192813838018</v>
      </c>
      <c r="FB107" s="254">
        <v>0.10400699929958401</v>
      </c>
      <c r="FC107" s="254">
        <v>0.11439724582321054</v>
      </c>
      <c r="FD107" s="254">
        <v>0.10400699929958401</v>
      </c>
      <c r="FE107" s="254">
        <v>0.11439724582321054</v>
      </c>
      <c r="FF107" s="254">
        <v>0.11439724582321054</v>
      </c>
      <c r="FG107" s="254">
        <v>0.10400699929958401</v>
      </c>
      <c r="FH107" s="254">
        <v>0.10400699929958401</v>
      </c>
      <c r="FI107" s="254">
        <v>0.10387935089794853</v>
      </c>
      <c r="FJ107" s="254">
        <v>0.11672847128901087</v>
      </c>
      <c r="FK107" s="254">
        <v>0.10400699929958401</v>
      </c>
      <c r="FL107" s="254">
        <v>0.10400699929958401</v>
      </c>
      <c r="FM107" s="254">
        <v>0.10385743379297718</v>
      </c>
      <c r="FN107" s="254">
        <v>0.11439724582321054</v>
      </c>
      <c r="FO107" s="254">
        <v>0.10544520274922764</v>
      </c>
      <c r="FP107" s="254">
        <v>0.10177341754823432</v>
      </c>
      <c r="FQ107" s="254">
        <v>0.10177341754823432</v>
      </c>
      <c r="FR107" s="254">
        <v>0.10177341754823432</v>
      </c>
      <c r="FS107" s="254">
        <v>0.1016457634920569</v>
      </c>
      <c r="FT107" s="254">
        <v>0.10177341754823432</v>
      </c>
      <c r="FU107" s="254">
        <v>0.10177341754823432</v>
      </c>
      <c r="FV107" s="254">
        <v>0.10629998264684026</v>
      </c>
      <c r="FW107" s="254">
        <v>0.1016457634920569</v>
      </c>
      <c r="FX107" s="254">
        <v>0.10177341754823432</v>
      </c>
      <c r="FY107" s="254">
        <v>0.10076829118395669</v>
      </c>
      <c r="FZ107" s="254">
        <v>0.10264916315740891</v>
      </c>
      <c r="GA107" s="254">
        <v>9.6060016495835621E-2</v>
      </c>
      <c r="GB107" s="254">
        <v>0.11852014460307614</v>
      </c>
      <c r="GC107" s="254">
        <v>0.10839911792852064</v>
      </c>
      <c r="GD107" s="254">
        <v>0.10839911792852064</v>
      </c>
      <c r="GE107" s="254">
        <v>0.11494589522200638</v>
      </c>
      <c r="GF107" s="254">
        <v>0.11821891553121766</v>
      </c>
      <c r="GG107" s="254">
        <v>0.1138207309175383</v>
      </c>
      <c r="GH107" s="254">
        <v>0.11607023737201483</v>
      </c>
      <c r="GI107" s="254">
        <v>0.10677558154916533</v>
      </c>
      <c r="GJ107" s="254">
        <v>0.10677558154916533</v>
      </c>
      <c r="GK107" s="254">
        <v>0.10677558154916533</v>
      </c>
      <c r="GL107" s="254">
        <v>0.10406559597222209</v>
      </c>
      <c r="GM107" s="254">
        <v>0.10677558154916533</v>
      </c>
      <c r="GN107" s="254">
        <v>0.10677558154916533</v>
      </c>
      <c r="GO107" s="254">
        <v>0.10677558154916533</v>
      </c>
      <c r="GP107" s="254">
        <v>0.10677558154916533</v>
      </c>
      <c r="GQ107" s="254">
        <v>0.10677558154916533</v>
      </c>
      <c r="GR107" s="254">
        <v>0.10677558154916533</v>
      </c>
      <c r="GS107" s="254">
        <v>0.10677558154916533</v>
      </c>
      <c r="GT107" s="254">
        <v>0.1138207309175383</v>
      </c>
      <c r="GU107" s="254">
        <v>0.10677558154916533</v>
      </c>
      <c r="GV107" s="254">
        <v>0.10677558154916533</v>
      </c>
      <c r="GW107" s="254">
        <v>0.10677558154916533</v>
      </c>
      <c r="GX107" s="254">
        <v>0.10677558154916533</v>
      </c>
      <c r="GY107" s="254">
        <v>0.11607023737201483</v>
      </c>
      <c r="GZ107" s="254">
        <v>0.10677558154916533</v>
      </c>
      <c r="HA107" s="254">
        <v>0.11607023737201483</v>
      </c>
      <c r="HB107" s="254">
        <v>0.11607023737201483</v>
      </c>
      <c r="HC107" s="254">
        <v>0.10242261181412649</v>
      </c>
      <c r="HD107" s="254">
        <v>0.11248754424221841</v>
      </c>
      <c r="HE107" s="254">
        <v>0.11396178739944718</v>
      </c>
      <c r="HF107" s="254">
        <v>0.11821639903645487</v>
      </c>
      <c r="HG107" s="254">
        <v>0.11136741599386712</v>
      </c>
      <c r="HH107" s="254">
        <v>0.11782313185029869</v>
      </c>
      <c r="HI107" s="254">
        <v>0.1086716335932747</v>
      </c>
      <c r="HJ107" s="254">
        <v>0.11944264613444799</v>
      </c>
      <c r="HK107" s="254">
        <v>0.12438077302247086</v>
      </c>
      <c r="HL107" s="254">
        <v>0.10967709956779803</v>
      </c>
      <c r="HM107" s="254">
        <v>0.10926753338870343</v>
      </c>
      <c r="HN107" s="254">
        <v>0.11918962814748113</v>
      </c>
      <c r="HO107" s="254">
        <v>0.12265856751886473</v>
      </c>
      <c r="HP107" s="254">
        <v>0.11733823044567937</v>
      </c>
      <c r="HQ107" s="254">
        <v>0.11317531669248071</v>
      </c>
      <c r="HR107" s="254">
        <v>0.10125392850208037</v>
      </c>
      <c r="HS107" s="254">
        <v>0.10791780555922958</v>
      </c>
      <c r="HT107" s="254">
        <v>0.12879832484461429</v>
      </c>
      <c r="HU107" s="254">
        <v>0.12709838426245312</v>
      </c>
      <c r="HV107" s="254">
        <v>0.10721103216617012</v>
      </c>
      <c r="HW107" s="254">
        <v>0.12173900829747231</v>
      </c>
      <c r="HX107" s="254">
        <v>0.11994195515905992</v>
      </c>
      <c r="HY107" s="254">
        <v>0.10808292152645294</v>
      </c>
      <c r="HZ107" s="254">
        <v>0.11614006957866962</v>
      </c>
      <c r="IA107" s="254">
        <v>0.11829293574886357</v>
      </c>
      <c r="IB107" s="254">
        <v>0.10808292152645294</v>
      </c>
      <c r="IC107" s="254">
        <v>0.10638848471808249</v>
      </c>
      <c r="ID107" s="254">
        <v>0.10456679811920799</v>
      </c>
      <c r="IE107" s="254">
        <v>0.1150867021266313</v>
      </c>
      <c r="IF107" s="254">
        <v>0.12156941764138263</v>
      </c>
      <c r="IG107" s="254">
        <v>0.12156941764138263</v>
      </c>
      <c r="IH107" s="254">
        <v>0.12156941764138263</v>
      </c>
      <c r="II107" s="254">
        <v>0.10933996615602037</v>
      </c>
      <c r="IJ107" s="254">
        <v>0.10933996615602037</v>
      </c>
      <c r="IK107" s="254">
        <v>0.11833298762576172</v>
      </c>
      <c r="IL107" s="254">
        <v>0.11675471134045257</v>
      </c>
      <c r="IM107" s="254">
        <v>0.12637101140113338</v>
      </c>
      <c r="IN107" s="254">
        <v>0.11929840190373975</v>
      </c>
      <c r="IO107" s="254">
        <v>0.12192610651146985</v>
      </c>
      <c r="IP107" s="254">
        <v>0.11639363052410734</v>
      </c>
      <c r="IQ107" s="254">
        <v>0.11163077516552766</v>
      </c>
      <c r="IR107" s="254">
        <v>0.10502849241328893</v>
      </c>
      <c r="IS107" s="254">
        <v>0.10590875105125974</v>
      </c>
      <c r="IT107" s="254">
        <v>0.11656331670167241</v>
      </c>
      <c r="IU107" s="254">
        <v>0.10400699929958401</v>
      </c>
      <c r="IV107" s="254">
        <v>0.11689745669998608</v>
      </c>
      <c r="IW107" s="254">
        <v>0.112734392546606</v>
      </c>
      <c r="IX107" s="254">
        <v>0.12860752427465494</v>
      </c>
      <c r="IY107" s="254">
        <v>0.1061990576476175</v>
      </c>
      <c r="IZ107" s="254">
        <v>0.10400699929958401</v>
      </c>
      <c r="JA107" s="254">
        <v>0.10387935089794853</v>
      </c>
      <c r="JB107" s="254">
        <v>0.11530065294274916</v>
      </c>
      <c r="JC107" s="254">
        <v>0.11263708636554637</v>
      </c>
      <c r="JD107" s="254">
        <v>0.10808292152645294</v>
      </c>
      <c r="JE107" s="254">
        <v>0.11386301806882027</v>
      </c>
      <c r="JF107" s="254">
        <v>0.13263867613448377</v>
      </c>
      <c r="JG107" s="254">
        <v>0.11121834004475306</v>
      </c>
      <c r="JH107" s="254">
        <v>0.1113548392395729</v>
      </c>
      <c r="JI107" s="254">
        <v>0.10598714791968855</v>
      </c>
      <c r="JJ107" s="254">
        <v>0.11085718034123349</v>
      </c>
      <c r="JK107" s="254">
        <v>0.10380929508943959</v>
      </c>
      <c r="JL107" s="254">
        <v>0.10367583143121983</v>
      </c>
      <c r="JM107" s="254">
        <v>0.10393986222278961</v>
      </c>
      <c r="JN107" s="254">
        <v>0.10856597128767631</v>
      </c>
      <c r="JO107" s="254">
        <v>0.10400699929958401</v>
      </c>
      <c r="JP107" s="254">
        <v>0.10400699929958401</v>
      </c>
      <c r="JQ107" s="254">
        <v>0.10400699929958401</v>
      </c>
      <c r="JR107" s="254">
        <v>0.10387935089794853</v>
      </c>
      <c r="JS107" s="254">
        <v>0.10677558154916533</v>
      </c>
      <c r="JT107" s="254">
        <v>0.11884886733857059</v>
      </c>
      <c r="JU107" s="254">
        <v>0.12169326886702203</v>
      </c>
      <c r="JV107" s="254">
        <v>0.11225202556334701</v>
      </c>
      <c r="JW107" s="254">
        <v>0.12100235530721015</v>
      </c>
      <c r="JX107" s="254">
        <v>0.112734392546606</v>
      </c>
      <c r="JY107" s="254">
        <v>0.11672813693377337</v>
      </c>
      <c r="JZ107" s="254">
        <v>0.11158557990354478</v>
      </c>
      <c r="KA107" s="254">
        <v>0.11158557990354478</v>
      </c>
      <c r="KB107" s="254">
        <v>0.11994195515905992</v>
      </c>
      <c r="KC107" s="254">
        <v>0.11081600805634428</v>
      </c>
      <c r="KD107" s="254">
        <v>0.10795629846161536</v>
      </c>
      <c r="KE107" s="254">
        <v>0.1118062299821363</v>
      </c>
      <c r="KF107" s="254">
        <v>0.12252010690236492</v>
      </c>
      <c r="KG107" s="254">
        <v>0.12252010690236492</v>
      </c>
    </row>
    <row r="108" spans="3:293" x14ac:dyDescent="0.35">
      <c r="Q108" s="255">
        <v>0.14299999999999899</v>
      </c>
      <c r="R108" s="251">
        <f t="shared" si="22"/>
        <v>0.10920317243546394</v>
      </c>
      <c r="S108" s="198"/>
      <c r="T108" s="251">
        <v>0.11309029783983475</v>
      </c>
      <c r="V108" s="251">
        <f t="shared" si="23"/>
        <v>-3.8871254043708059E-3</v>
      </c>
      <c r="Z108" s="253">
        <v>0.14299999999999899</v>
      </c>
      <c r="AA108" s="254">
        <v>0.10588810461145903</v>
      </c>
      <c r="AB108" s="254">
        <v>0.11121851232740121</v>
      </c>
      <c r="AC108" s="254">
        <v>0.11785774422417994</v>
      </c>
      <c r="AD108" s="254">
        <v>0.10629292139267577</v>
      </c>
      <c r="AE108" s="254">
        <v>0.1085777594505728</v>
      </c>
      <c r="AF108" s="254">
        <v>0.1081535525696562</v>
      </c>
      <c r="AG108" s="254">
        <v>0.1063335709374531</v>
      </c>
      <c r="AH108" s="254">
        <v>0.10620310186333048</v>
      </c>
      <c r="AI108" s="254">
        <v>9.7083562633193177E-2</v>
      </c>
      <c r="AJ108" s="254">
        <v>0.11153111547997496</v>
      </c>
      <c r="AK108" s="254">
        <v>0.11365323609400968</v>
      </c>
      <c r="AL108" s="254">
        <v>0.11229302479798653</v>
      </c>
      <c r="AM108" s="254">
        <v>0.10661076755040177</v>
      </c>
      <c r="AN108" s="254">
        <v>0.10023783226443417</v>
      </c>
      <c r="AO108" s="254">
        <v>0.11771560026567029</v>
      </c>
      <c r="AP108" s="254">
        <v>0.10489613804828535</v>
      </c>
      <c r="AQ108" s="254">
        <v>0.1047422923885597</v>
      </c>
      <c r="AR108" s="254">
        <v>0.1047422923885597</v>
      </c>
      <c r="AS108" s="254">
        <v>0.10489613804828535</v>
      </c>
      <c r="AT108" s="254">
        <v>0.1048240871642192</v>
      </c>
      <c r="AU108" s="254">
        <v>0.10476880262675303</v>
      </c>
      <c r="AV108" s="254">
        <v>0.10489613804828535</v>
      </c>
      <c r="AW108" s="254">
        <v>0.10489613804828535</v>
      </c>
      <c r="AX108" s="254">
        <v>0.11524456003798256</v>
      </c>
      <c r="AY108" s="254">
        <v>0.10489613804828535</v>
      </c>
      <c r="AZ108" s="254">
        <v>0.11619673066406833</v>
      </c>
      <c r="BA108" s="254">
        <v>0.1048240871642192</v>
      </c>
      <c r="BB108" s="254">
        <v>0.10252395246209423</v>
      </c>
      <c r="BC108" s="254">
        <v>0.10266537809232323</v>
      </c>
      <c r="BD108" s="254">
        <v>0.1017743930789432</v>
      </c>
      <c r="BE108" s="254">
        <v>0.10031161696159052</v>
      </c>
      <c r="BF108" s="254">
        <v>0.11100228648208921</v>
      </c>
      <c r="BG108" s="254">
        <v>0.11936224626966307</v>
      </c>
      <c r="BH108" s="254">
        <v>0.10875722686038292</v>
      </c>
      <c r="BI108" s="254">
        <v>0.10733164713348264</v>
      </c>
      <c r="BJ108" s="254">
        <v>0.10733164713348264</v>
      </c>
      <c r="BK108" s="254">
        <v>0.10503308610325535</v>
      </c>
      <c r="BL108" s="254">
        <v>0.10733164713348264</v>
      </c>
      <c r="BM108" s="254">
        <v>0.10495846925339913</v>
      </c>
      <c r="BN108" s="254">
        <v>0.10503308610325535</v>
      </c>
      <c r="BO108" s="254">
        <v>0.1169106217803344</v>
      </c>
      <c r="BP108" s="254">
        <v>0.10733164713348264</v>
      </c>
      <c r="BQ108" s="254">
        <v>0.10593908402208396</v>
      </c>
      <c r="BR108" s="254">
        <v>0.10593908402208396</v>
      </c>
      <c r="BS108" s="254">
        <v>0.10287454547266894</v>
      </c>
      <c r="BT108" s="254">
        <v>0.10593908402208396</v>
      </c>
      <c r="BU108" s="254">
        <v>0.10455727334923659</v>
      </c>
      <c r="BV108" s="254">
        <v>0.10455727334923659</v>
      </c>
      <c r="BW108" s="254">
        <v>0.10455727334923659</v>
      </c>
      <c r="BX108" s="254">
        <v>0.10455727334923659</v>
      </c>
      <c r="BY108" s="254">
        <v>0.11190834906879066</v>
      </c>
      <c r="BZ108" s="254">
        <v>0.10981334566689016</v>
      </c>
      <c r="CA108" s="254">
        <v>0.10741022554354318</v>
      </c>
      <c r="CB108" s="254">
        <v>0.13312082151191351</v>
      </c>
      <c r="CC108" s="254">
        <v>0.11914508467182028</v>
      </c>
      <c r="CD108" s="254">
        <v>0.1136462029328138</v>
      </c>
      <c r="CE108" s="254">
        <v>0.11914508467182028</v>
      </c>
      <c r="CF108" s="254">
        <v>0.11914508467182028</v>
      </c>
      <c r="CG108" s="254">
        <v>0.10561478272737701</v>
      </c>
      <c r="CH108" s="254">
        <v>0.11269584100393271</v>
      </c>
      <c r="CI108" s="254">
        <v>0.11099112102316933</v>
      </c>
      <c r="CJ108" s="254">
        <v>0.12241297193657696</v>
      </c>
      <c r="CK108" s="254">
        <v>0.1203551561868943</v>
      </c>
      <c r="CL108" s="254">
        <v>0.1099018707228927</v>
      </c>
      <c r="CM108" s="254">
        <v>0.10883634857995483</v>
      </c>
      <c r="CN108" s="254">
        <v>0.12584725315941236</v>
      </c>
      <c r="CO108" s="254">
        <v>0.11441169469365597</v>
      </c>
      <c r="CP108" s="254">
        <v>0.11235425301155888</v>
      </c>
      <c r="CQ108" s="254">
        <v>0.10795618633550941</v>
      </c>
      <c r="CR108" s="254">
        <v>0.11178418833281811</v>
      </c>
      <c r="CS108" s="254">
        <v>0.10713871457064705</v>
      </c>
      <c r="CT108" s="254">
        <v>0.11491402978440868</v>
      </c>
      <c r="CU108" s="254">
        <v>0.11369346511721679</v>
      </c>
      <c r="CV108" s="254">
        <v>0.11208143017918837</v>
      </c>
      <c r="CW108" s="254">
        <v>0.11501754103894979</v>
      </c>
      <c r="CX108" s="254">
        <v>0.12025485186429341</v>
      </c>
      <c r="CY108" s="254">
        <v>0.11586310845112968</v>
      </c>
      <c r="CZ108" s="254">
        <v>0.11586310845112968</v>
      </c>
      <c r="DA108" s="254">
        <v>0.11586310845112968</v>
      </c>
      <c r="DB108" s="254">
        <v>0.11713815973111696</v>
      </c>
      <c r="DC108" s="254">
        <v>0.11885424928422794</v>
      </c>
      <c r="DD108" s="254">
        <v>0.10679388328177519</v>
      </c>
      <c r="DE108" s="254">
        <v>0.11871973404679181</v>
      </c>
      <c r="DF108" s="254">
        <v>0.10620399182819917</v>
      </c>
      <c r="DG108" s="254">
        <v>0.10457998432568938</v>
      </c>
      <c r="DH108" s="254">
        <v>0.11933019180801008</v>
      </c>
      <c r="DI108" s="254">
        <v>0.10620399182819917</v>
      </c>
      <c r="DJ108" s="254">
        <v>0.10687730457969957</v>
      </c>
      <c r="DK108" s="254">
        <v>0.10767110434283333</v>
      </c>
      <c r="DL108" s="254">
        <v>0.11815061864831966</v>
      </c>
      <c r="DM108" s="254">
        <v>0.12336878663524797</v>
      </c>
      <c r="DN108" s="254">
        <v>0.10773815542806431</v>
      </c>
      <c r="DO108" s="254">
        <v>0.11685695619734848</v>
      </c>
      <c r="DP108" s="254">
        <v>0.11371360779389694</v>
      </c>
      <c r="DQ108" s="254">
        <v>9.934216053846856E-2</v>
      </c>
      <c r="DR108" s="254">
        <v>9.9517093450174343E-2</v>
      </c>
      <c r="DS108" s="254">
        <v>0.11121069757755886</v>
      </c>
      <c r="DT108" s="254">
        <v>0.11213287247874937</v>
      </c>
      <c r="DU108" s="254">
        <v>0.10470533740186427</v>
      </c>
      <c r="DV108" s="254">
        <v>0.11365323609400968</v>
      </c>
      <c r="DW108" s="254">
        <v>0.11365323609400968</v>
      </c>
      <c r="DX108" s="254">
        <v>0.11603857778094984</v>
      </c>
      <c r="DY108" s="254">
        <v>0.12509226996114053</v>
      </c>
      <c r="DZ108" s="254">
        <v>0.10982001062921753</v>
      </c>
      <c r="EA108" s="254">
        <v>0.11523040488692149</v>
      </c>
      <c r="EB108" s="254">
        <v>0.11510761153177351</v>
      </c>
      <c r="EC108" s="254">
        <v>0.11949105611541233</v>
      </c>
      <c r="ED108" s="254">
        <v>0.11645479179793372</v>
      </c>
      <c r="EE108" s="254">
        <v>0.10716630863937637</v>
      </c>
      <c r="EF108" s="254">
        <v>0.10625190281702612</v>
      </c>
      <c r="EG108" s="254">
        <v>0.11524456003798256</v>
      </c>
      <c r="EH108" s="254">
        <v>0.10880311949971677</v>
      </c>
      <c r="EI108" s="254">
        <v>0.11524456003798256</v>
      </c>
      <c r="EJ108" s="254">
        <v>0.11524456003798256</v>
      </c>
      <c r="EK108" s="254">
        <v>0.11459829551331358</v>
      </c>
      <c r="EL108" s="254">
        <v>0.11524456003798256</v>
      </c>
      <c r="EM108" s="254">
        <v>0.11459829551331358</v>
      </c>
      <c r="EN108" s="254">
        <v>0.11524456003798256</v>
      </c>
      <c r="EO108" s="254">
        <v>0.10489613804828535</v>
      </c>
      <c r="EP108" s="254">
        <v>0.10489613804828535</v>
      </c>
      <c r="EQ108" s="254">
        <v>0.10489613804828535</v>
      </c>
      <c r="ER108" s="254">
        <v>0.10489613804828535</v>
      </c>
      <c r="ES108" s="254">
        <v>0.10489613804828535</v>
      </c>
      <c r="ET108" s="254">
        <v>0.10489613804828535</v>
      </c>
      <c r="EU108" s="254">
        <v>0.1048240871642192</v>
      </c>
      <c r="EV108" s="254">
        <v>0.10489613804828535</v>
      </c>
      <c r="EW108" s="254">
        <v>0.1112280024250123</v>
      </c>
      <c r="EX108" s="254">
        <v>0.10489613804828535</v>
      </c>
      <c r="EY108" s="254">
        <v>0.10589629979419768</v>
      </c>
      <c r="EZ108" s="254">
        <v>0.11524456003798256</v>
      </c>
      <c r="FA108" s="254">
        <v>0.10815142194314209</v>
      </c>
      <c r="FB108" s="254">
        <v>0.10489613804828535</v>
      </c>
      <c r="FC108" s="254">
        <v>0.11524456003798256</v>
      </c>
      <c r="FD108" s="254">
        <v>0.10489613804828535</v>
      </c>
      <c r="FE108" s="254">
        <v>0.11524456003798256</v>
      </c>
      <c r="FF108" s="254">
        <v>0.11524456003798256</v>
      </c>
      <c r="FG108" s="254">
        <v>0.10489613804828535</v>
      </c>
      <c r="FH108" s="254">
        <v>0.10489613804828535</v>
      </c>
      <c r="FI108" s="254">
        <v>0.10476880262675303</v>
      </c>
      <c r="FJ108" s="254">
        <v>0.1176178391105327</v>
      </c>
      <c r="FK108" s="254">
        <v>0.10489613804828535</v>
      </c>
      <c r="FL108" s="254">
        <v>0.10489613804828535</v>
      </c>
      <c r="FM108" s="254">
        <v>0.1047422923885597</v>
      </c>
      <c r="FN108" s="254">
        <v>0.11524456003798256</v>
      </c>
      <c r="FO108" s="254">
        <v>0.10611087182628332</v>
      </c>
      <c r="FP108" s="254">
        <v>0.10266537809232323</v>
      </c>
      <c r="FQ108" s="254">
        <v>0.10266537809232323</v>
      </c>
      <c r="FR108" s="254">
        <v>0.10266537809232323</v>
      </c>
      <c r="FS108" s="254">
        <v>0.1025380077133542</v>
      </c>
      <c r="FT108" s="254">
        <v>0.10266537809232323</v>
      </c>
      <c r="FU108" s="254">
        <v>0.10266537809232323</v>
      </c>
      <c r="FV108" s="254">
        <v>0.10721916921266117</v>
      </c>
      <c r="FW108" s="254">
        <v>0.1025380077133542</v>
      </c>
      <c r="FX108" s="254">
        <v>0.10266537809232323</v>
      </c>
      <c r="FY108" s="254">
        <v>0.10166257617613494</v>
      </c>
      <c r="FZ108" s="254">
        <v>0.10353910455226978</v>
      </c>
      <c r="GA108" s="254">
        <v>9.6952268940557751E-2</v>
      </c>
      <c r="GB108" s="254">
        <v>0.11936224626966307</v>
      </c>
      <c r="GC108" s="254">
        <v>0.10895907758313594</v>
      </c>
      <c r="GD108" s="254">
        <v>0.10895907758313594</v>
      </c>
      <c r="GE108" s="254">
        <v>0.11569510952348461</v>
      </c>
      <c r="GF108" s="254">
        <v>0.11905826722488211</v>
      </c>
      <c r="GG108" s="254">
        <v>0.11435390935293666</v>
      </c>
      <c r="GH108" s="254">
        <v>0.1169106217803344</v>
      </c>
      <c r="GI108" s="254">
        <v>0.10733164713348264</v>
      </c>
      <c r="GJ108" s="254">
        <v>0.10733164713348264</v>
      </c>
      <c r="GK108" s="254">
        <v>0.10733164713348264</v>
      </c>
      <c r="GL108" s="254">
        <v>0.10495846925339913</v>
      </c>
      <c r="GM108" s="254">
        <v>0.10733164713348264</v>
      </c>
      <c r="GN108" s="254">
        <v>0.10733164713348264</v>
      </c>
      <c r="GO108" s="254">
        <v>0.10733164713348264</v>
      </c>
      <c r="GP108" s="254">
        <v>0.10733164713348264</v>
      </c>
      <c r="GQ108" s="254">
        <v>0.10733164713348264</v>
      </c>
      <c r="GR108" s="254">
        <v>0.10733164713348264</v>
      </c>
      <c r="GS108" s="254">
        <v>0.10733164713348264</v>
      </c>
      <c r="GT108" s="254">
        <v>0.11435390935293666</v>
      </c>
      <c r="GU108" s="254">
        <v>0.10733164713348264</v>
      </c>
      <c r="GV108" s="254">
        <v>0.10733164713348264</v>
      </c>
      <c r="GW108" s="254">
        <v>0.10733164713348264</v>
      </c>
      <c r="GX108" s="254">
        <v>0.10733164713348264</v>
      </c>
      <c r="GY108" s="254">
        <v>0.1169106217803344</v>
      </c>
      <c r="GZ108" s="254">
        <v>0.10733164713348264</v>
      </c>
      <c r="HA108" s="254">
        <v>0.1169106217803344</v>
      </c>
      <c r="HB108" s="254">
        <v>0.1169106217803344</v>
      </c>
      <c r="HC108" s="254">
        <v>0.10287454547266894</v>
      </c>
      <c r="HD108" s="254">
        <v>0.11301904511868255</v>
      </c>
      <c r="HE108" s="254">
        <v>0.11480359771191861</v>
      </c>
      <c r="HF108" s="254">
        <v>0.11890757271197661</v>
      </c>
      <c r="HG108" s="254">
        <v>0.11190834906879066</v>
      </c>
      <c r="HH108" s="254">
        <v>0.11865484483747846</v>
      </c>
      <c r="HI108" s="254">
        <v>0.10921013028274551</v>
      </c>
      <c r="HJ108" s="254">
        <v>0.12018436304920765</v>
      </c>
      <c r="HK108" s="254">
        <v>0.12527045326376651</v>
      </c>
      <c r="HL108" s="254">
        <v>0.11056377038876475</v>
      </c>
      <c r="HM108" s="254">
        <v>0.10982696831417949</v>
      </c>
      <c r="HN108" s="254">
        <v>0.120031969964709</v>
      </c>
      <c r="HO108" s="254">
        <v>0.1235046556508097</v>
      </c>
      <c r="HP108" s="254">
        <v>0.11818575587304392</v>
      </c>
      <c r="HQ108" s="254">
        <v>0.11392613439871613</v>
      </c>
      <c r="HR108" s="254">
        <v>0.10214555123230018</v>
      </c>
      <c r="HS108" s="254">
        <v>0.10881738427252685</v>
      </c>
      <c r="HT108" s="254">
        <v>0.12972855491169377</v>
      </c>
      <c r="HU108" s="254">
        <v>0.12798261612920769</v>
      </c>
      <c r="HV108" s="254">
        <v>0.10778954390247764</v>
      </c>
      <c r="HW108" s="254">
        <v>0.12261089184080909</v>
      </c>
      <c r="HX108" s="254">
        <v>0.12069424354627478</v>
      </c>
      <c r="HY108" s="254">
        <v>0.10897515069694363</v>
      </c>
      <c r="HZ108" s="254">
        <v>0.11694900373266748</v>
      </c>
      <c r="IA108" s="254">
        <v>0.11914508467182028</v>
      </c>
      <c r="IB108" s="254">
        <v>0.10897515069694363</v>
      </c>
      <c r="IC108" s="254">
        <v>0.10728276357957811</v>
      </c>
      <c r="ID108" s="254">
        <v>0.10545902597769441</v>
      </c>
      <c r="IE108" s="254">
        <v>0.11594153117626238</v>
      </c>
      <c r="IF108" s="254">
        <v>0.12241297193657696</v>
      </c>
      <c r="IG108" s="254">
        <v>0.12241297193657696</v>
      </c>
      <c r="IH108" s="254">
        <v>0.12241297193657696</v>
      </c>
      <c r="II108" s="254">
        <v>0.1099018707228927</v>
      </c>
      <c r="IJ108" s="254">
        <v>0.1099018707228927</v>
      </c>
      <c r="IK108" s="254">
        <v>0.1191796504499798</v>
      </c>
      <c r="IL108" s="254">
        <v>0.11760264272671117</v>
      </c>
      <c r="IM108" s="254">
        <v>0.1272516447754426</v>
      </c>
      <c r="IN108" s="254">
        <v>0.12011711751971643</v>
      </c>
      <c r="IO108" s="254">
        <v>0.12274731498860625</v>
      </c>
      <c r="IP108" s="254">
        <v>0.11720997089776097</v>
      </c>
      <c r="IQ108" s="254">
        <v>0.11253059193556725</v>
      </c>
      <c r="IR108" s="254">
        <v>0.10589890665428769</v>
      </c>
      <c r="IS108" s="254">
        <v>0.10679388328177519</v>
      </c>
      <c r="IT108" s="254">
        <v>0.11740934927031654</v>
      </c>
      <c r="IU108" s="254">
        <v>0.10489613804828535</v>
      </c>
      <c r="IV108" s="254">
        <v>0.1179197040521871</v>
      </c>
      <c r="IW108" s="254">
        <v>0.11366170946792065</v>
      </c>
      <c r="IX108" s="254">
        <v>0.12961992734558625</v>
      </c>
      <c r="IY108" s="254">
        <v>0.107080771100029</v>
      </c>
      <c r="IZ108" s="254">
        <v>0.10489613804828535</v>
      </c>
      <c r="JA108" s="254">
        <v>0.10476880262675303</v>
      </c>
      <c r="JB108" s="254">
        <v>0.11624671663149089</v>
      </c>
      <c r="JC108" s="254">
        <v>0.11356187137984319</v>
      </c>
      <c r="JD108" s="254">
        <v>0.10897515069694363</v>
      </c>
      <c r="JE108" s="254">
        <v>0.11441169469365597</v>
      </c>
      <c r="JF108" s="254">
        <v>0.13364620050597953</v>
      </c>
      <c r="JG108" s="254">
        <v>0.11212595489954502</v>
      </c>
      <c r="JH108" s="254">
        <v>0.11227855313039492</v>
      </c>
      <c r="JI108" s="254">
        <v>0.10687730457969957</v>
      </c>
      <c r="JJ108" s="254">
        <v>0.11177888002770242</v>
      </c>
      <c r="JK108" s="254">
        <v>0.10470533740186427</v>
      </c>
      <c r="JL108" s="254">
        <v>0.10457832107779663</v>
      </c>
      <c r="JM108" s="254">
        <v>0.1048240871642192</v>
      </c>
      <c r="JN108" s="254">
        <v>0.10948363411794682</v>
      </c>
      <c r="JO108" s="254">
        <v>0.10489613804828535</v>
      </c>
      <c r="JP108" s="254">
        <v>0.10489613804828535</v>
      </c>
      <c r="JQ108" s="254">
        <v>0.10489613804828535</v>
      </c>
      <c r="JR108" s="254">
        <v>0.10476880262675303</v>
      </c>
      <c r="JS108" s="254">
        <v>0.10733164713348264</v>
      </c>
      <c r="JT108" s="254">
        <v>0.1197564233211752</v>
      </c>
      <c r="JU108" s="254">
        <v>0.12259462125527421</v>
      </c>
      <c r="JV108" s="254">
        <v>0.11307631468299095</v>
      </c>
      <c r="JW108" s="254">
        <v>0.12190023518629545</v>
      </c>
      <c r="JX108" s="254">
        <v>0.11366170946792065</v>
      </c>
      <c r="JY108" s="254">
        <v>0.11758781324227163</v>
      </c>
      <c r="JZ108" s="254">
        <v>0.11247470520072222</v>
      </c>
      <c r="KA108" s="254">
        <v>0.11247470520072222</v>
      </c>
      <c r="KB108" s="254">
        <v>0.12079317792097433</v>
      </c>
      <c r="KC108" s="254">
        <v>0.11148933175661457</v>
      </c>
      <c r="KD108" s="254">
        <v>0.10884889581637069</v>
      </c>
      <c r="KE108" s="254">
        <v>0.11269584100393271</v>
      </c>
      <c r="KF108" s="254">
        <v>0.12351236306032898</v>
      </c>
      <c r="KG108" s="254">
        <v>0.12351236306032898</v>
      </c>
    </row>
    <row r="109" spans="3:293" x14ac:dyDescent="0.35">
      <c r="Q109" s="255">
        <v>0.14399999999999899</v>
      </c>
      <c r="R109" s="251">
        <f t="shared" si="22"/>
        <v>0.10996732246211254</v>
      </c>
      <c r="S109" s="198"/>
      <c r="T109" s="251">
        <v>0.11396586704916663</v>
      </c>
      <c r="V109" s="251">
        <f t="shared" si="23"/>
        <v>-3.9985445870540925E-3</v>
      </c>
      <c r="Z109" s="253">
        <v>0.14399999999999899</v>
      </c>
      <c r="AA109" s="254">
        <v>0.10677896233534878</v>
      </c>
      <c r="AB109" s="254">
        <v>0.11214224875115786</v>
      </c>
      <c r="AC109" s="254">
        <v>0.11870187202925964</v>
      </c>
      <c r="AD109" s="254">
        <v>0.10718809517157446</v>
      </c>
      <c r="AE109" s="254">
        <v>0.10913877321084797</v>
      </c>
      <c r="AF109" s="254">
        <v>0.10871330901193699</v>
      </c>
      <c r="AG109" s="254">
        <v>0.10689060295857944</v>
      </c>
      <c r="AH109" s="254">
        <v>0.10709027283056094</v>
      </c>
      <c r="AI109" s="254">
        <v>9.7996271016250303E-2</v>
      </c>
      <c r="AJ109" s="254">
        <v>0.11236518770266124</v>
      </c>
      <c r="AK109" s="254">
        <v>0.11450885598861915</v>
      </c>
      <c r="AL109" s="254">
        <v>0.11283288716744888</v>
      </c>
      <c r="AM109" s="254">
        <v>0.10750949991096603</v>
      </c>
      <c r="AN109" s="254">
        <v>0.10113230034627185</v>
      </c>
      <c r="AO109" s="254">
        <v>0.11856506015888857</v>
      </c>
      <c r="AP109" s="254">
        <v>0.10578557894593055</v>
      </c>
      <c r="AQ109" s="254">
        <v>0.10562741570360168</v>
      </c>
      <c r="AR109" s="254">
        <v>0.10562741570360168</v>
      </c>
      <c r="AS109" s="254">
        <v>0.10578557894593055</v>
      </c>
      <c r="AT109" s="254">
        <v>0.10570856575271059</v>
      </c>
      <c r="AU109" s="254">
        <v>0.10565856939311336</v>
      </c>
      <c r="AV109" s="254">
        <v>0.10578557894593055</v>
      </c>
      <c r="AW109" s="254">
        <v>0.10578557894593055</v>
      </c>
      <c r="AX109" s="254">
        <v>0.11609256489883291</v>
      </c>
      <c r="AY109" s="254">
        <v>0.10578557894593055</v>
      </c>
      <c r="AZ109" s="254">
        <v>0.11704297652857143</v>
      </c>
      <c r="BA109" s="254">
        <v>0.10570856575271059</v>
      </c>
      <c r="BB109" s="254">
        <v>0.10341196972282907</v>
      </c>
      <c r="BC109" s="254">
        <v>0.10355762869234897</v>
      </c>
      <c r="BD109" s="254">
        <v>0.10266777709527664</v>
      </c>
      <c r="BE109" s="254">
        <v>0.10120697428346492</v>
      </c>
      <c r="BF109" s="254">
        <v>0.11185365116846513</v>
      </c>
      <c r="BG109" s="254">
        <v>0.12020477926169537</v>
      </c>
      <c r="BH109" s="254">
        <v>0.10931647919611165</v>
      </c>
      <c r="BI109" s="254">
        <v>0.10788917627547612</v>
      </c>
      <c r="BJ109" s="254">
        <v>0.10788917627547612</v>
      </c>
      <c r="BK109" s="254">
        <v>0.10593157820178423</v>
      </c>
      <c r="BL109" s="254">
        <v>0.10788917627547612</v>
      </c>
      <c r="BM109" s="254">
        <v>0.10585168493901054</v>
      </c>
      <c r="BN109" s="254">
        <v>0.10593157820178423</v>
      </c>
      <c r="BO109" s="254">
        <v>0.11775178448503354</v>
      </c>
      <c r="BP109" s="254">
        <v>0.10788917627547612</v>
      </c>
      <c r="BQ109" s="254">
        <v>0.10649516011343096</v>
      </c>
      <c r="BR109" s="254">
        <v>0.10649516011343096</v>
      </c>
      <c r="BS109" s="254">
        <v>0.10367886133229209</v>
      </c>
      <c r="BT109" s="254">
        <v>0.10649516011343096</v>
      </c>
      <c r="BU109" s="254">
        <v>0.10511189733671444</v>
      </c>
      <c r="BV109" s="254">
        <v>0.10511189733671444</v>
      </c>
      <c r="BW109" s="254">
        <v>0.10511189733671444</v>
      </c>
      <c r="BX109" s="254">
        <v>0.10511189733671444</v>
      </c>
      <c r="BY109" s="254">
        <v>0.11245073734727806</v>
      </c>
      <c r="BZ109" s="254">
        <v>0.1103528036309811</v>
      </c>
      <c r="CA109" s="254">
        <v>0.10784666350060435</v>
      </c>
      <c r="CB109" s="254">
        <v>0.1340888569587273</v>
      </c>
      <c r="CC109" s="254">
        <v>0.11999792692994249</v>
      </c>
      <c r="CD109" s="254">
        <v>0.11458223610399321</v>
      </c>
      <c r="CE109" s="254">
        <v>0.11999792692994249</v>
      </c>
      <c r="CF109" s="254">
        <v>0.11999792692994249</v>
      </c>
      <c r="CG109" s="254">
        <v>0.10651165116232453</v>
      </c>
      <c r="CH109" s="254">
        <v>0.11358576352819383</v>
      </c>
      <c r="CI109" s="254">
        <v>0.11181393453890531</v>
      </c>
      <c r="CJ109" s="254">
        <v>0.12325724463648657</v>
      </c>
      <c r="CK109" s="254">
        <v>0.1211084691888944</v>
      </c>
      <c r="CL109" s="254">
        <v>0.11046500300133544</v>
      </c>
      <c r="CM109" s="254">
        <v>0.10940053628648516</v>
      </c>
      <c r="CN109" s="254">
        <v>0.12672912147898896</v>
      </c>
      <c r="CO109" s="254">
        <v>0.11496183837816387</v>
      </c>
      <c r="CP109" s="254">
        <v>0.11290225253660613</v>
      </c>
      <c r="CQ109" s="254">
        <v>0.10851602814913219</v>
      </c>
      <c r="CR109" s="254">
        <v>0.11263953333418675</v>
      </c>
      <c r="CS109" s="254">
        <v>0.10802583722498582</v>
      </c>
      <c r="CT109" s="254">
        <v>0.11577075158006722</v>
      </c>
      <c r="CU109" s="254">
        <v>0.11461799261961514</v>
      </c>
      <c r="CV109" s="254">
        <v>0.11300510287726984</v>
      </c>
      <c r="CW109" s="254">
        <v>0.11585317547647112</v>
      </c>
      <c r="CX109" s="254">
        <v>0.12114573526461414</v>
      </c>
      <c r="CY109" s="254">
        <v>0.1167116205294525</v>
      </c>
      <c r="CZ109" s="254">
        <v>0.1167116205294525</v>
      </c>
      <c r="DA109" s="254">
        <v>0.1167116205294525</v>
      </c>
      <c r="DB109" s="254">
        <v>0.11798806179293075</v>
      </c>
      <c r="DC109" s="254">
        <v>0.1197028825652664</v>
      </c>
      <c r="DD109" s="254">
        <v>0.10768323679894642</v>
      </c>
      <c r="DE109" s="254">
        <v>0.11956816507640866</v>
      </c>
      <c r="DF109" s="254">
        <v>0.10709399251036822</v>
      </c>
      <c r="DG109" s="254">
        <v>0.10547261900211402</v>
      </c>
      <c r="DH109" s="254">
        <v>0.12017377096606774</v>
      </c>
      <c r="DI109" s="254">
        <v>0.10709399251036822</v>
      </c>
      <c r="DJ109" s="254">
        <v>0.10776777073553134</v>
      </c>
      <c r="DK109" s="254">
        <v>0.1085624222986119</v>
      </c>
      <c r="DL109" s="254">
        <v>0.11899305589126774</v>
      </c>
      <c r="DM109" s="254">
        <v>0.12421111121363726</v>
      </c>
      <c r="DN109" s="254">
        <v>0.10829674883947504</v>
      </c>
      <c r="DO109" s="254">
        <v>0.11769400147991305</v>
      </c>
      <c r="DP109" s="254">
        <v>0.11456107246442704</v>
      </c>
      <c r="DQ109" s="254">
        <v>0.10024376347640129</v>
      </c>
      <c r="DR109" s="254">
        <v>0.10041336196588957</v>
      </c>
      <c r="DS109" s="254">
        <v>0.11186966044774405</v>
      </c>
      <c r="DT109" s="254">
        <v>0.11299390983986735</v>
      </c>
      <c r="DU109" s="254">
        <v>0.10560177790778003</v>
      </c>
      <c r="DV109" s="254">
        <v>0.11450885598861915</v>
      </c>
      <c r="DW109" s="254">
        <v>0.11450885598861915</v>
      </c>
      <c r="DX109" s="254">
        <v>0.1169351953385549</v>
      </c>
      <c r="DY109" s="254">
        <v>0.12601082700633293</v>
      </c>
      <c r="DZ109" s="254">
        <v>0.11048966255187831</v>
      </c>
      <c r="EA109" s="254">
        <v>0.11615307970859146</v>
      </c>
      <c r="EB109" s="254">
        <v>0.11591332947092226</v>
      </c>
      <c r="EC109" s="254">
        <v>0.12037990493036532</v>
      </c>
      <c r="ED109" s="254">
        <v>0.11730327241192517</v>
      </c>
      <c r="EE109" s="254">
        <v>0.10805335683349426</v>
      </c>
      <c r="EF109" s="254">
        <v>0.10713984360547357</v>
      </c>
      <c r="EG109" s="254">
        <v>0.11609256489883291</v>
      </c>
      <c r="EH109" s="254">
        <v>0.10924786912140383</v>
      </c>
      <c r="EI109" s="254">
        <v>0.11609256489883291</v>
      </c>
      <c r="EJ109" s="254">
        <v>0.11609256489883291</v>
      </c>
      <c r="EK109" s="254">
        <v>0.11534353714447865</v>
      </c>
      <c r="EL109" s="254">
        <v>0.11609256489883291</v>
      </c>
      <c r="EM109" s="254">
        <v>0.11534353714447865</v>
      </c>
      <c r="EN109" s="254">
        <v>0.11609256489883291</v>
      </c>
      <c r="EO109" s="254">
        <v>0.10578557894593055</v>
      </c>
      <c r="EP109" s="254">
        <v>0.10578557894593055</v>
      </c>
      <c r="EQ109" s="254">
        <v>0.10578557894593055</v>
      </c>
      <c r="ER109" s="254">
        <v>0.10578557894593055</v>
      </c>
      <c r="ES109" s="254">
        <v>0.10578557894593055</v>
      </c>
      <c r="ET109" s="254">
        <v>0.10578557894593055</v>
      </c>
      <c r="EU109" s="254">
        <v>0.10570856575271059</v>
      </c>
      <c r="EV109" s="254">
        <v>0.10578557894593055</v>
      </c>
      <c r="EW109" s="254">
        <v>0.1119876500942969</v>
      </c>
      <c r="EX109" s="254">
        <v>0.10578557894593055</v>
      </c>
      <c r="EY109" s="254">
        <v>0.10678344322287625</v>
      </c>
      <c r="EZ109" s="254">
        <v>0.11609256489883291</v>
      </c>
      <c r="FA109" s="254">
        <v>0.10884208151887154</v>
      </c>
      <c r="FB109" s="254">
        <v>0.10578557894593055</v>
      </c>
      <c r="FC109" s="254">
        <v>0.11609256489883291</v>
      </c>
      <c r="FD109" s="254">
        <v>0.10578557894593055</v>
      </c>
      <c r="FE109" s="254">
        <v>0.11609256489883291</v>
      </c>
      <c r="FF109" s="254">
        <v>0.11609256489883291</v>
      </c>
      <c r="FG109" s="254">
        <v>0.10578557894593055</v>
      </c>
      <c r="FH109" s="254">
        <v>0.10578557894593055</v>
      </c>
      <c r="FI109" s="254">
        <v>0.10565856939311336</v>
      </c>
      <c r="FJ109" s="254">
        <v>0.11850772589612024</v>
      </c>
      <c r="FK109" s="254">
        <v>0.10578557894593055</v>
      </c>
      <c r="FL109" s="254">
        <v>0.10578557894593055</v>
      </c>
      <c r="FM109" s="254">
        <v>0.10562741570360168</v>
      </c>
      <c r="FN109" s="254">
        <v>0.11609256489883291</v>
      </c>
      <c r="FO109" s="254">
        <v>0.10677775687941238</v>
      </c>
      <c r="FP109" s="254">
        <v>0.10355762869234897</v>
      </c>
      <c r="FQ109" s="254">
        <v>0.10355762869234897</v>
      </c>
      <c r="FR109" s="254">
        <v>0.10355762869234897</v>
      </c>
      <c r="FS109" s="254">
        <v>0.10343055541859347</v>
      </c>
      <c r="FT109" s="254">
        <v>0.10355762869234897</v>
      </c>
      <c r="FU109" s="254">
        <v>0.10355762869234897</v>
      </c>
      <c r="FV109" s="254">
        <v>0.10813848951566385</v>
      </c>
      <c r="FW109" s="254">
        <v>0.10343055541859347</v>
      </c>
      <c r="FX109" s="254">
        <v>0.10355762869234897</v>
      </c>
      <c r="FY109" s="254">
        <v>0.10255714441691133</v>
      </c>
      <c r="FZ109" s="254">
        <v>0.10442935590922819</v>
      </c>
      <c r="GA109" s="254">
        <v>9.7845080125171568E-2</v>
      </c>
      <c r="GB109" s="254">
        <v>0.12017919604216143</v>
      </c>
      <c r="GC109" s="254">
        <v>0.10951990542831291</v>
      </c>
      <c r="GD109" s="254">
        <v>0.10951990542831291</v>
      </c>
      <c r="GE109" s="254">
        <v>0.1164454009731688</v>
      </c>
      <c r="GF109" s="254">
        <v>0.11989838422002963</v>
      </c>
      <c r="GG109" s="254">
        <v>0.11488860853501692</v>
      </c>
      <c r="GH109" s="254">
        <v>0.11775178448503354</v>
      </c>
      <c r="GI109" s="254">
        <v>0.10788917627547612</v>
      </c>
      <c r="GJ109" s="254">
        <v>0.10788917627547612</v>
      </c>
      <c r="GK109" s="254">
        <v>0.10788917627547612</v>
      </c>
      <c r="GL109" s="254">
        <v>0.10585168493901054</v>
      </c>
      <c r="GM109" s="254">
        <v>0.10788917627547612</v>
      </c>
      <c r="GN109" s="254">
        <v>0.10788917627547612</v>
      </c>
      <c r="GO109" s="254">
        <v>0.10788917627547612</v>
      </c>
      <c r="GP109" s="254">
        <v>0.10788917627547612</v>
      </c>
      <c r="GQ109" s="254">
        <v>0.10788917627547612</v>
      </c>
      <c r="GR109" s="254">
        <v>0.10788917627547612</v>
      </c>
      <c r="GS109" s="254">
        <v>0.10788917627547612</v>
      </c>
      <c r="GT109" s="254">
        <v>0.11488860853501692</v>
      </c>
      <c r="GU109" s="254">
        <v>0.10788917627547612</v>
      </c>
      <c r="GV109" s="254">
        <v>0.10788917627547612</v>
      </c>
      <c r="GW109" s="254">
        <v>0.10788917627547612</v>
      </c>
      <c r="GX109" s="254">
        <v>0.10788917627547612</v>
      </c>
      <c r="GY109" s="254">
        <v>0.11775178448503354</v>
      </c>
      <c r="GZ109" s="254">
        <v>0.10788917627547612</v>
      </c>
      <c r="HA109" s="254">
        <v>0.11775178448503354</v>
      </c>
      <c r="HB109" s="254">
        <v>0.11775178448503354</v>
      </c>
      <c r="HC109" s="254">
        <v>0.10367886133229209</v>
      </c>
      <c r="HD109" s="254">
        <v>0.11355206782653049</v>
      </c>
      <c r="HE109" s="254">
        <v>0.1156461850747823</v>
      </c>
      <c r="HF109" s="254">
        <v>0.11959998577759978</v>
      </c>
      <c r="HG109" s="254">
        <v>0.11245073734727806</v>
      </c>
      <c r="HH109" s="254">
        <v>0.11948736454394604</v>
      </c>
      <c r="HI109" s="254">
        <v>0.10974955550116472</v>
      </c>
      <c r="HJ109" s="254">
        <v>0.12059292681159328</v>
      </c>
      <c r="HK109" s="254">
        <v>0.12616065972607271</v>
      </c>
      <c r="HL109" s="254">
        <v>0.11145076584479985</v>
      </c>
      <c r="HM109" s="254">
        <v>0.1103876376084354</v>
      </c>
      <c r="HN109" s="254">
        <v>0.12087402394942215</v>
      </c>
      <c r="HO109" s="254">
        <v>0.12435143645361646</v>
      </c>
      <c r="HP109" s="254">
        <v>0.11903397573507402</v>
      </c>
      <c r="HQ109" s="254">
        <v>0.11467799398174949</v>
      </c>
      <c r="HR109" s="254">
        <v>0.10303742130677063</v>
      </c>
      <c r="HS109" s="254">
        <v>0.10971736972387203</v>
      </c>
      <c r="HT109" s="254">
        <v>0.13065913346160185</v>
      </c>
      <c r="HU109" s="254">
        <v>0.12886741562244053</v>
      </c>
      <c r="HV109" s="254">
        <v>0.10836941260101307</v>
      </c>
      <c r="HW109" s="254">
        <v>0.12348338553763161</v>
      </c>
      <c r="HX109" s="254">
        <v>0.12144037168229449</v>
      </c>
      <c r="HY109" s="254">
        <v>0.10986769418221387</v>
      </c>
      <c r="HZ109" s="254">
        <v>0.11775878780144322</v>
      </c>
      <c r="IA109" s="254">
        <v>0.11999792692994249</v>
      </c>
      <c r="IB109" s="254">
        <v>0.10986769418221387</v>
      </c>
      <c r="IC109" s="254">
        <v>0.10817734961232128</v>
      </c>
      <c r="ID109" s="254">
        <v>0.10635151510821172</v>
      </c>
      <c r="IE109" s="254">
        <v>0.11679705161319553</v>
      </c>
      <c r="IF109" s="254">
        <v>0.12325724463648657</v>
      </c>
      <c r="IG109" s="254">
        <v>0.12325724463648657</v>
      </c>
      <c r="IH109" s="254">
        <v>0.12325724463648657</v>
      </c>
      <c r="II109" s="254">
        <v>0.11046500300133544</v>
      </c>
      <c r="IJ109" s="254">
        <v>0.11046500300133544</v>
      </c>
      <c r="IK109" s="254">
        <v>0.12002709322113891</v>
      </c>
      <c r="IL109" s="254">
        <v>0.11845135417509756</v>
      </c>
      <c r="IM109" s="254">
        <v>0.1281328953994767</v>
      </c>
      <c r="IN109" s="254">
        <v>0.12093666010672344</v>
      </c>
      <c r="IO109" s="254">
        <v>0.12356934006399123</v>
      </c>
      <c r="IP109" s="254">
        <v>0.11802714484091603</v>
      </c>
      <c r="IQ109" s="254">
        <v>0.11342599300256828</v>
      </c>
      <c r="IR109" s="254">
        <v>0.10676963271541839</v>
      </c>
      <c r="IS109" s="254">
        <v>0.10768323679894642</v>
      </c>
      <c r="IT109" s="254">
        <v>0.11825607521283943</v>
      </c>
      <c r="IU109" s="254">
        <v>0.10578557894593055</v>
      </c>
      <c r="IV109" s="254">
        <v>0.11894182876040671</v>
      </c>
      <c r="IW109" s="254">
        <v>0.11458928767430243</v>
      </c>
      <c r="IX109" s="254">
        <v>0.13063227720996573</v>
      </c>
      <c r="IY109" s="254">
        <v>0.10797075438474901</v>
      </c>
      <c r="IZ109" s="254">
        <v>0.10578557894593055</v>
      </c>
      <c r="JA109" s="254">
        <v>0.10565856939311336</v>
      </c>
      <c r="JB109" s="254">
        <v>0.11719289386591236</v>
      </c>
      <c r="JC109" s="254">
        <v>0.11448689510972931</v>
      </c>
      <c r="JD109" s="254">
        <v>0.10986769418221387</v>
      </c>
      <c r="JE109" s="254">
        <v>0.11496183837816387</v>
      </c>
      <c r="JF109" s="254">
        <v>0.13465368854279713</v>
      </c>
      <c r="JG109" s="254">
        <v>0.11303388205703224</v>
      </c>
      <c r="JH109" s="254">
        <v>0.11320249493586898</v>
      </c>
      <c r="JI109" s="254">
        <v>0.10776777073553134</v>
      </c>
      <c r="JJ109" s="254">
        <v>0.11270084109559142</v>
      </c>
      <c r="JK109" s="254">
        <v>0.10560177790778003</v>
      </c>
      <c r="JL109" s="254">
        <v>0.10548129827561348</v>
      </c>
      <c r="JM109" s="254">
        <v>0.10570856575271059</v>
      </c>
      <c r="JN109" s="254">
        <v>0.11040146589213418</v>
      </c>
      <c r="JO109" s="254">
        <v>0.10578557894593055</v>
      </c>
      <c r="JP109" s="254">
        <v>0.10578557894593055</v>
      </c>
      <c r="JQ109" s="254">
        <v>0.10578557894593055</v>
      </c>
      <c r="JR109" s="254">
        <v>0.10565856939311336</v>
      </c>
      <c r="JS109" s="254">
        <v>0.10788917627547612</v>
      </c>
      <c r="JT109" s="254">
        <v>0.12066440148698288</v>
      </c>
      <c r="JU109" s="254">
        <v>0.1234964164564667</v>
      </c>
      <c r="JV109" s="254">
        <v>0.11390133655252277</v>
      </c>
      <c r="JW109" s="254">
        <v>0.12279806374498103</v>
      </c>
      <c r="JX109" s="254">
        <v>0.11458928767430243</v>
      </c>
      <c r="JY109" s="254">
        <v>0.1184481573743088</v>
      </c>
      <c r="JZ109" s="254">
        <v>0.11336415488417706</v>
      </c>
      <c r="KA109" s="254">
        <v>0.11336415488417706</v>
      </c>
      <c r="KB109" s="254">
        <v>0.12164509383405409</v>
      </c>
      <c r="KC109" s="254">
        <v>0.11216387047765641</v>
      </c>
      <c r="KD109" s="254">
        <v>0.10974181961525065</v>
      </c>
      <c r="KE109" s="254">
        <v>0.11358576352819383</v>
      </c>
      <c r="KF109" s="254">
        <v>0.12450462332845413</v>
      </c>
      <c r="KG109" s="254">
        <v>0.12450462332845413</v>
      </c>
    </row>
    <row r="110" spans="3:293" x14ac:dyDescent="0.35">
      <c r="Q110" s="255">
        <v>0.14499999999999899</v>
      </c>
      <c r="R110" s="251">
        <f t="shared" si="22"/>
        <v>0.11073464788331741</v>
      </c>
      <c r="S110" s="198"/>
      <c r="T110" s="251">
        <v>0.11484170568626854</v>
      </c>
      <c r="V110" s="251">
        <f t="shared" si="23"/>
        <v>-4.1070578029511334E-3</v>
      </c>
      <c r="Z110" s="253">
        <v>0.14499999999999899</v>
      </c>
      <c r="AA110" s="254">
        <v>0.10767012576310964</v>
      </c>
      <c r="AB110" s="254">
        <v>0.1130662442330852</v>
      </c>
      <c r="AC110" s="254">
        <v>0.11954677610237918</v>
      </c>
      <c r="AD110" s="254">
        <v>0.10808362766538471</v>
      </c>
      <c r="AE110" s="254">
        <v>0.10970012211889557</v>
      </c>
      <c r="AF110" s="254">
        <v>0.10927453170216528</v>
      </c>
      <c r="AG110" s="254">
        <v>0.10744910115164963</v>
      </c>
      <c r="AH110" s="254">
        <v>0.10797776581480023</v>
      </c>
      <c r="AI110" s="254">
        <v>9.8909480865125854E-2</v>
      </c>
      <c r="AJ110" s="254">
        <v>0.11320012927496936</v>
      </c>
      <c r="AK110" s="254">
        <v>0.11536513793293723</v>
      </c>
      <c r="AL110" s="254">
        <v>0.11337423574562822</v>
      </c>
      <c r="AM110" s="254">
        <v>0.10840872484551323</v>
      </c>
      <c r="AN110" s="254">
        <v>0.10202705962244241</v>
      </c>
      <c r="AO110" s="254">
        <v>0.1194152090145415</v>
      </c>
      <c r="AP110" s="254">
        <v>0.10667532130573898</v>
      </c>
      <c r="AQ110" s="254">
        <v>0.10651280331534307</v>
      </c>
      <c r="AR110" s="254">
        <v>0.10651280331534307</v>
      </c>
      <c r="AS110" s="254">
        <v>0.10667532130573898</v>
      </c>
      <c r="AT110" s="254">
        <v>0.10659329776029325</v>
      </c>
      <c r="AU110" s="254">
        <v>0.10654865032503391</v>
      </c>
      <c r="AV110" s="254">
        <v>0.10667532130573898</v>
      </c>
      <c r="AW110" s="254">
        <v>0.10667532130573898</v>
      </c>
      <c r="AX110" s="254">
        <v>0.11694125756892015</v>
      </c>
      <c r="AY110" s="254">
        <v>0.10667532130573898</v>
      </c>
      <c r="AZ110" s="254">
        <v>0.11788991200075971</v>
      </c>
      <c r="BA110" s="254">
        <v>0.10659329776029325</v>
      </c>
      <c r="BB110" s="254">
        <v>0.10430023823779266</v>
      </c>
      <c r="BC110" s="254">
        <v>0.1044501687070285</v>
      </c>
      <c r="BD110" s="254">
        <v>0.10356144566511838</v>
      </c>
      <c r="BE110" s="254">
        <v>0.10210262261426628</v>
      </c>
      <c r="BF110" s="254">
        <v>0.1127056975984555</v>
      </c>
      <c r="BG110" s="254">
        <v>0.12104721498689441</v>
      </c>
      <c r="BH110" s="254">
        <v>0.10987514914518237</v>
      </c>
      <c r="BI110" s="254">
        <v>0.10844816861514328</v>
      </c>
      <c r="BJ110" s="254">
        <v>0.10844816861514328</v>
      </c>
      <c r="BK110" s="254">
        <v>0.10683046278561226</v>
      </c>
      <c r="BL110" s="254">
        <v>0.10844816861514328</v>
      </c>
      <c r="BM110" s="254">
        <v>0.10674524205989822</v>
      </c>
      <c r="BN110" s="254">
        <v>0.10683046278561226</v>
      </c>
      <c r="BO110" s="254">
        <v>0.11859372226521914</v>
      </c>
      <c r="BP110" s="254">
        <v>0.10844816861514328</v>
      </c>
      <c r="BQ110" s="254">
        <v>0.10705270116408694</v>
      </c>
      <c r="BR110" s="254">
        <v>0.10705270116408694</v>
      </c>
      <c r="BS110" s="254">
        <v>0.10458034079020773</v>
      </c>
      <c r="BT110" s="254">
        <v>0.10705270116408694</v>
      </c>
      <c r="BU110" s="254">
        <v>0.10566798802086064</v>
      </c>
      <c r="BV110" s="254">
        <v>0.10566798802086064</v>
      </c>
      <c r="BW110" s="254">
        <v>0.10566798802086064</v>
      </c>
      <c r="BX110" s="254">
        <v>0.10566798802086064</v>
      </c>
      <c r="BY110" s="254">
        <v>0.11299458072385216</v>
      </c>
      <c r="BZ110" s="254">
        <v>0.1108937168773001</v>
      </c>
      <c r="CA110" s="254">
        <v>0.10828454999446513</v>
      </c>
      <c r="CB110" s="254">
        <v>0.13505705636667598</v>
      </c>
      <c r="CC110" s="254">
        <v>0.12085145968659949</v>
      </c>
      <c r="CD110" s="254">
        <v>0.1155186200045355</v>
      </c>
      <c r="CE110" s="254">
        <v>0.12085145968659949</v>
      </c>
      <c r="CF110" s="254">
        <v>0.12085145968659949</v>
      </c>
      <c r="CG110" s="254">
        <v>0.1074088181453825</v>
      </c>
      <c r="CH110" s="254">
        <v>0.11447599687862864</v>
      </c>
      <c r="CI110" s="254">
        <v>0.11270555581837671</v>
      </c>
      <c r="CJ110" s="254">
        <v>0.12410223288353284</v>
      </c>
      <c r="CK110" s="254">
        <v>0.12186278798512284</v>
      </c>
      <c r="CL110" s="254">
        <v>0.1110294935984204</v>
      </c>
      <c r="CM110" s="254">
        <v>0.10996435718375208</v>
      </c>
      <c r="CN110" s="254">
        <v>0.12761160515102743</v>
      </c>
      <c r="CO110" s="254">
        <v>0.11551344894123883</v>
      </c>
      <c r="CP110" s="254">
        <v>0.11345172246604629</v>
      </c>
      <c r="CQ110" s="254">
        <v>0.10907733781051299</v>
      </c>
      <c r="CR110" s="254">
        <v>0.11349553762395126</v>
      </c>
      <c r="CS110" s="254">
        <v>0.1089170791045122</v>
      </c>
      <c r="CT110" s="254">
        <v>0.11662813720047849</v>
      </c>
      <c r="CU110" s="254">
        <v>0.11553918204048497</v>
      </c>
      <c r="CV110" s="254">
        <v>0.11392903544566502</v>
      </c>
      <c r="CW110" s="254">
        <v>0.11668952586359227</v>
      </c>
      <c r="CX110" s="254">
        <v>0.12203714149168543</v>
      </c>
      <c r="CY110" s="254">
        <v>0.11756082130985601</v>
      </c>
      <c r="CZ110" s="254">
        <v>0.11756082130985601</v>
      </c>
      <c r="DA110" s="254">
        <v>0.11756082130985601</v>
      </c>
      <c r="DB110" s="254">
        <v>0.11883865390100246</v>
      </c>
      <c r="DC110" s="254">
        <v>0.12055220722138715</v>
      </c>
      <c r="DD110" s="254">
        <v>0.10857918729189642</v>
      </c>
      <c r="DE110" s="254">
        <v>0.12041728746640357</v>
      </c>
      <c r="DF110" s="254">
        <v>0.10798429977509172</v>
      </c>
      <c r="DG110" s="254">
        <v>0.10636555151580063</v>
      </c>
      <c r="DH110" s="254">
        <v>0.12101809998347357</v>
      </c>
      <c r="DI110" s="254">
        <v>0.10798429977509172</v>
      </c>
      <c r="DJ110" s="254">
        <v>0.10865854567365529</v>
      </c>
      <c r="DK110" s="254">
        <v>0.10945404429221095</v>
      </c>
      <c r="DL110" s="254">
        <v>0.11983626924215773</v>
      </c>
      <c r="DM110" s="254">
        <v>0.12505415092829586</v>
      </c>
      <c r="DN110" s="254">
        <v>0.10885680687970822</v>
      </c>
      <c r="DO110" s="254">
        <v>0.11853185075445505</v>
      </c>
      <c r="DP110" s="254">
        <v>0.11540922269522702</v>
      </c>
      <c r="DQ110" s="254">
        <v>0.10113264243918474</v>
      </c>
      <c r="DR110" s="254">
        <v>0.10130994748740663</v>
      </c>
      <c r="DS110" s="254">
        <v>0.11252985215708544</v>
      </c>
      <c r="DT110" s="254">
        <v>0.11385553057639308</v>
      </c>
      <c r="DU110" s="254">
        <v>0.10649861500557156</v>
      </c>
      <c r="DV110" s="254">
        <v>0.11536513793293723</v>
      </c>
      <c r="DW110" s="254">
        <v>0.11536513793293723</v>
      </c>
      <c r="DX110" s="254">
        <v>0.1178323050994261</v>
      </c>
      <c r="DY110" s="254">
        <v>0.12692975195858125</v>
      </c>
      <c r="DZ110" s="254">
        <v>0.11116052445059443</v>
      </c>
      <c r="EA110" s="254">
        <v>0.11707594105155672</v>
      </c>
      <c r="EB110" s="254">
        <v>0.11671989285477435</v>
      </c>
      <c r="EC110" s="254">
        <v>0.12126927452246417</v>
      </c>
      <c r="ED110" s="254">
        <v>0.11815244177928519</v>
      </c>
      <c r="EE110" s="254">
        <v>0.10894071780156089</v>
      </c>
      <c r="EF110" s="254">
        <v>0.10802809277011893</v>
      </c>
      <c r="EG110" s="254">
        <v>0.11694125756892015</v>
      </c>
      <c r="EH110" s="254">
        <v>0.10969404156005047</v>
      </c>
      <c r="EI110" s="254">
        <v>0.11694125756892015</v>
      </c>
      <c r="EJ110" s="254">
        <v>0.11694125756892015</v>
      </c>
      <c r="EK110" s="254">
        <v>0.11608986137869892</v>
      </c>
      <c r="EL110" s="254">
        <v>0.11694125756892015</v>
      </c>
      <c r="EM110" s="254">
        <v>0.11608986137869892</v>
      </c>
      <c r="EN110" s="254">
        <v>0.11694125756892015</v>
      </c>
      <c r="EO110" s="254">
        <v>0.10667532130573898</v>
      </c>
      <c r="EP110" s="254">
        <v>0.10667532130573898</v>
      </c>
      <c r="EQ110" s="254">
        <v>0.10667532130573898</v>
      </c>
      <c r="ER110" s="254">
        <v>0.10667532130573898</v>
      </c>
      <c r="ES110" s="254">
        <v>0.10667532130573898</v>
      </c>
      <c r="ET110" s="254">
        <v>0.10667532130573898</v>
      </c>
      <c r="EU110" s="254">
        <v>0.10659329776029325</v>
      </c>
      <c r="EV110" s="254">
        <v>0.10667532130573898</v>
      </c>
      <c r="EW110" s="254">
        <v>0.11274828410137494</v>
      </c>
      <c r="EX110" s="254">
        <v>0.10667532130573898</v>
      </c>
      <c r="EY110" s="254">
        <v>0.10767089474552205</v>
      </c>
      <c r="EZ110" s="254">
        <v>0.11694125756892015</v>
      </c>
      <c r="FA110" s="254">
        <v>0.10953390439945521</v>
      </c>
      <c r="FB110" s="254">
        <v>0.10667532130573898</v>
      </c>
      <c r="FC110" s="254">
        <v>0.11694125756892015</v>
      </c>
      <c r="FD110" s="254">
        <v>0.10667532130573898</v>
      </c>
      <c r="FE110" s="254">
        <v>0.11694125756892015</v>
      </c>
      <c r="FF110" s="254">
        <v>0.11694125756892015</v>
      </c>
      <c r="FG110" s="254">
        <v>0.10667532130573898</v>
      </c>
      <c r="FH110" s="254">
        <v>0.10667532130573898</v>
      </c>
      <c r="FI110" s="254">
        <v>0.10654865032503391</v>
      </c>
      <c r="FJ110" s="254">
        <v>0.11939812922865722</v>
      </c>
      <c r="FK110" s="254">
        <v>0.10667532130573898</v>
      </c>
      <c r="FL110" s="254">
        <v>0.10667532130573898</v>
      </c>
      <c r="FM110" s="254">
        <v>0.10651280331534307</v>
      </c>
      <c r="FN110" s="254">
        <v>0.11694125756892015</v>
      </c>
      <c r="FO110" s="254">
        <v>0.10744585569922749</v>
      </c>
      <c r="FP110" s="254">
        <v>0.1044501687070285</v>
      </c>
      <c r="FQ110" s="254">
        <v>0.1044501687070285</v>
      </c>
      <c r="FR110" s="254">
        <v>0.1044501687070285</v>
      </c>
      <c r="FS110" s="254">
        <v>0.10432340577451993</v>
      </c>
      <c r="FT110" s="254">
        <v>0.1044501687070285</v>
      </c>
      <c r="FU110" s="254">
        <v>0.1044501687070285</v>
      </c>
      <c r="FV110" s="254">
        <v>0.10906048826686265</v>
      </c>
      <c r="FW110" s="254">
        <v>0.10432340577451993</v>
      </c>
      <c r="FX110" s="254">
        <v>0.1044501687070285</v>
      </c>
      <c r="FY110" s="254">
        <v>0.10345199529253102</v>
      </c>
      <c r="FZ110" s="254">
        <v>0.10531991637173621</v>
      </c>
      <c r="GA110" s="254">
        <v>9.8738447295363185E-2</v>
      </c>
      <c r="GB110" s="254">
        <v>0.12091668371777375</v>
      </c>
      <c r="GC110" s="254">
        <v>0.11008068681091943</v>
      </c>
      <c r="GD110" s="254">
        <v>0.11008068681091943</v>
      </c>
      <c r="GE110" s="254">
        <v>0.11719518231277837</v>
      </c>
      <c r="GF110" s="254">
        <v>0.12073809566481142</v>
      </c>
      <c r="GG110" s="254">
        <v>0.11542482868281057</v>
      </c>
      <c r="GH110" s="254">
        <v>0.11859372226521914</v>
      </c>
      <c r="GI110" s="254">
        <v>0.10844816861514328</v>
      </c>
      <c r="GJ110" s="254">
        <v>0.10844816861514328</v>
      </c>
      <c r="GK110" s="254">
        <v>0.10844816861514328</v>
      </c>
      <c r="GL110" s="254">
        <v>0.10674524205989822</v>
      </c>
      <c r="GM110" s="254">
        <v>0.10844816861514328</v>
      </c>
      <c r="GN110" s="254">
        <v>0.10844816861514328</v>
      </c>
      <c r="GO110" s="254">
        <v>0.10844816861514328</v>
      </c>
      <c r="GP110" s="254">
        <v>0.10844816861514328</v>
      </c>
      <c r="GQ110" s="254">
        <v>0.10844816861514328</v>
      </c>
      <c r="GR110" s="254">
        <v>0.10844816861514328</v>
      </c>
      <c r="GS110" s="254">
        <v>0.10844816861514328</v>
      </c>
      <c r="GT110" s="254">
        <v>0.11542482868281057</v>
      </c>
      <c r="GU110" s="254">
        <v>0.10844816861514328</v>
      </c>
      <c r="GV110" s="254">
        <v>0.10844816861514328</v>
      </c>
      <c r="GW110" s="254">
        <v>0.10844816861514328</v>
      </c>
      <c r="GX110" s="254">
        <v>0.10844816861514328</v>
      </c>
      <c r="GY110" s="254">
        <v>0.11859372226521914</v>
      </c>
      <c r="GZ110" s="254">
        <v>0.10844816861514328</v>
      </c>
      <c r="HA110" s="254">
        <v>0.11859372226521914</v>
      </c>
      <c r="HB110" s="254">
        <v>0.11859372226521914</v>
      </c>
      <c r="HC110" s="254">
        <v>0.10458034079020773</v>
      </c>
      <c r="HD110" s="254">
        <v>0.11408661262066744</v>
      </c>
      <c r="HE110" s="254">
        <v>0.1164895462385942</v>
      </c>
      <c r="HF110" s="254">
        <v>0.12029363563768913</v>
      </c>
      <c r="HG110" s="254">
        <v>0.11299458072385216</v>
      </c>
      <c r="HH110" s="254">
        <v>0.12030066335113765</v>
      </c>
      <c r="HI110" s="254">
        <v>0.11029043836644759</v>
      </c>
      <c r="HJ110" s="254">
        <v>0.12100298161233392</v>
      </c>
      <c r="HK110" s="254">
        <v>0.12705139001185195</v>
      </c>
      <c r="HL110" s="254">
        <v>0.11233808515729615</v>
      </c>
      <c r="HM110" s="254">
        <v>0.11094965965469283</v>
      </c>
      <c r="HN110" s="254">
        <v>0.12171679464573604</v>
      </c>
      <c r="HO110" s="254">
        <v>0.12519890714060877</v>
      </c>
      <c r="HP110" s="254">
        <v>0.11988288720872764</v>
      </c>
      <c r="HQ110" s="254">
        <v>0.11543089243668181</v>
      </c>
      <c r="HR110" s="254">
        <v>0.10392953838074015</v>
      </c>
      <c r="HS110" s="254">
        <v>0.11061309271403164</v>
      </c>
      <c r="HT110" s="254">
        <v>0.13159005873105745</v>
      </c>
      <c r="HU110" s="254">
        <v>0.12975278016454994</v>
      </c>
      <c r="HV110" s="254">
        <v>0.10895063736536859</v>
      </c>
      <c r="HW110" s="254">
        <v>0.12435648674513766</v>
      </c>
      <c r="HX110" s="254">
        <v>0.1221875932549612</v>
      </c>
      <c r="HY110" s="254">
        <v>0.11076055124711814</v>
      </c>
      <c r="HZ110" s="254">
        <v>0.11856941876801907</v>
      </c>
      <c r="IA110" s="254">
        <v>0.12085145968659949</v>
      </c>
      <c r="IB110" s="254">
        <v>0.11076055124711814</v>
      </c>
      <c r="IC110" s="254">
        <v>0.10907224211246036</v>
      </c>
      <c r="ID110" s="254">
        <v>0.10724426511094509</v>
      </c>
      <c r="IE110" s="254">
        <v>0.11765326057325076</v>
      </c>
      <c r="IF110" s="254">
        <v>0.12410223288353284</v>
      </c>
      <c r="IG110" s="254">
        <v>0.12410223288353284</v>
      </c>
      <c r="IH110" s="254">
        <v>0.12410223288353284</v>
      </c>
      <c r="II110" s="254">
        <v>0.1110294935984204</v>
      </c>
      <c r="IJ110" s="254">
        <v>0.1110294935984204</v>
      </c>
      <c r="IK110" s="254">
        <v>0.12087424757833021</v>
      </c>
      <c r="IL110" s="254">
        <v>0.11930084242692374</v>
      </c>
      <c r="IM110" s="254">
        <v>0.12901476043525295</v>
      </c>
      <c r="IN110" s="254">
        <v>0.12175702650900977</v>
      </c>
      <c r="IO110" s="254">
        <v>0.12439217859328267</v>
      </c>
      <c r="IP110" s="254">
        <v>0.11884514918432298</v>
      </c>
      <c r="IQ110" s="254">
        <v>0.11432155132917288</v>
      </c>
      <c r="IR110" s="254">
        <v>0.10764066999019506</v>
      </c>
      <c r="IS110" s="254">
        <v>0.10857918729189642</v>
      </c>
      <c r="IT110" s="254">
        <v>0.11910349170968848</v>
      </c>
      <c r="IU110" s="254">
        <v>0.10667532130573898</v>
      </c>
      <c r="IV110" s="254">
        <v>0.1199638313732283</v>
      </c>
      <c r="IW110" s="254">
        <v>0.11551380599300387</v>
      </c>
      <c r="IX110" s="254">
        <v>0.1316445741036858</v>
      </c>
      <c r="IY110" s="254">
        <v>0.10886329150229579</v>
      </c>
      <c r="IZ110" s="254">
        <v>0.10667532130573898</v>
      </c>
      <c r="JA110" s="254">
        <v>0.10654865032503391</v>
      </c>
      <c r="JB110" s="254">
        <v>0.11813918448142213</v>
      </c>
      <c r="JC110" s="254">
        <v>0.11541215670737803</v>
      </c>
      <c r="JD110" s="254">
        <v>0.11076055124711814</v>
      </c>
      <c r="JE110" s="254">
        <v>0.11551344894123883</v>
      </c>
      <c r="JF110" s="254">
        <v>0.13566114040571642</v>
      </c>
      <c r="JG110" s="254">
        <v>0.11394212034632822</v>
      </c>
      <c r="JH110" s="254">
        <v>0.11412666399301274</v>
      </c>
      <c r="JI110" s="254">
        <v>0.10865854567365529</v>
      </c>
      <c r="JJ110" s="254">
        <v>0.1136230625835537</v>
      </c>
      <c r="JK110" s="254">
        <v>0.10649861500557156</v>
      </c>
      <c r="JL110" s="254">
        <v>0.10638476065532343</v>
      </c>
      <c r="JM110" s="254">
        <v>0.10659329776029325</v>
      </c>
      <c r="JN110" s="254">
        <v>0.11131946646111324</v>
      </c>
      <c r="JO110" s="254">
        <v>0.10667532130573898</v>
      </c>
      <c r="JP110" s="254">
        <v>0.10667532130573898</v>
      </c>
      <c r="JQ110" s="254">
        <v>0.10667532130573898</v>
      </c>
      <c r="JR110" s="254">
        <v>0.10654865032503391</v>
      </c>
      <c r="JS110" s="254">
        <v>0.10844816861514328</v>
      </c>
      <c r="JT110" s="254">
        <v>0.12157279989175374</v>
      </c>
      <c r="JU110" s="254">
        <v>0.12439865246818571</v>
      </c>
      <c r="JV110" s="254">
        <v>0.11472708849626256</v>
      </c>
      <c r="JW110" s="254">
        <v>0.12369635113723221</v>
      </c>
      <c r="JX110" s="254">
        <v>0.11551380599300387</v>
      </c>
      <c r="JY110" s="254">
        <v>0.1193083813927649</v>
      </c>
      <c r="JZ110" s="254">
        <v>0.11425392817104396</v>
      </c>
      <c r="KA110" s="254">
        <v>0.11425392817104396</v>
      </c>
      <c r="KB110" s="254">
        <v>0.12249770007442917</v>
      </c>
      <c r="KC110" s="254">
        <v>0.11283962195958686</v>
      </c>
      <c r="KD110" s="254">
        <v>0.11063506894478592</v>
      </c>
      <c r="KE110" s="254">
        <v>0.11447599687862864</v>
      </c>
      <c r="KF110" s="254">
        <v>0.12549688767684231</v>
      </c>
      <c r="KG110" s="254">
        <v>0.12549688767684231</v>
      </c>
    </row>
    <row r="111" spans="3:293" x14ac:dyDescent="0.35">
      <c r="Q111" s="255">
        <v>0.14599999999999899</v>
      </c>
      <c r="R111" s="251">
        <f t="shared" si="22"/>
        <v>0.11150671926967444</v>
      </c>
      <c r="S111" s="198"/>
      <c r="T111" s="251">
        <v>0.11571810785482432</v>
      </c>
      <c r="V111" s="251">
        <f t="shared" si="23"/>
        <v>-4.2113885851498833E-3</v>
      </c>
      <c r="Z111" s="253">
        <v>0.14599999999999899</v>
      </c>
      <c r="AA111" s="254">
        <v>0.1085615941939837</v>
      </c>
      <c r="AB111" s="254">
        <v>0.11399049781978388</v>
      </c>
      <c r="AC111" s="254">
        <v>0.12039204582185636</v>
      </c>
      <c r="AD111" s="254">
        <v>0.10896609575361471</v>
      </c>
      <c r="AE111" s="254">
        <v>0.11026192361674081</v>
      </c>
      <c r="AF111" s="254">
        <v>0.10983561550263587</v>
      </c>
      <c r="AG111" s="254">
        <v>0.108009065151637</v>
      </c>
      <c r="AH111" s="254">
        <v>0.10886557991780488</v>
      </c>
      <c r="AI111" s="254">
        <v>9.9823189435836124E-2</v>
      </c>
      <c r="AJ111" s="254">
        <v>0.11403593648398958</v>
      </c>
      <c r="AK111" s="254">
        <v>0.11622207913795557</v>
      </c>
      <c r="AL111" s="254">
        <v>0.11391707051402467</v>
      </c>
      <c r="AM111" s="254">
        <v>0.10930844000405648</v>
      </c>
      <c r="AN111" s="254">
        <v>0.10292210938135549</v>
      </c>
      <c r="AO111" s="254">
        <v>0.12026604401173979</v>
      </c>
      <c r="AP111" s="254">
        <v>0.10756536444089559</v>
      </c>
      <c r="AQ111" s="254">
        <v>0.10739845479956522</v>
      </c>
      <c r="AR111" s="254">
        <v>0.10739845479956522</v>
      </c>
      <c r="AS111" s="254">
        <v>0.10756536444089559</v>
      </c>
      <c r="AT111" s="254">
        <v>0.10747965420166872</v>
      </c>
      <c r="AU111" s="254">
        <v>0.10743904455211006</v>
      </c>
      <c r="AV111" s="254">
        <v>0.10756536444089559</v>
      </c>
      <c r="AW111" s="254">
        <v>0.10756536444089559</v>
      </c>
      <c r="AX111" s="254">
        <v>0.11779063521918509</v>
      </c>
      <c r="AY111" s="254">
        <v>0.10756536444089559</v>
      </c>
      <c r="AZ111" s="254">
        <v>0.11873753426335942</v>
      </c>
      <c r="BA111" s="254">
        <v>0.10747965420166872</v>
      </c>
      <c r="BB111" s="254">
        <v>0.10518875763729651</v>
      </c>
      <c r="BC111" s="254">
        <v>0.10534299749478548</v>
      </c>
      <c r="BD111" s="254">
        <v>0.10445539816534466</v>
      </c>
      <c r="BE111" s="254">
        <v>0.10299856116171346</v>
      </c>
      <c r="BF111" s="254">
        <v>0.11355842290227636</v>
      </c>
      <c r="BG111" s="254">
        <v>0.12189036228909611</v>
      </c>
      <c r="BH111" s="254">
        <v>0.11043516641267015</v>
      </c>
      <c r="BI111" s="254">
        <v>0.10900862376852993</v>
      </c>
      <c r="BJ111" s="254">
        <v>0.10900862376852993</v>
      </c>
      <c r="BK111" s="254">
        <v>0.10772973837983679</v>
      </c>
      <c r="BL111" s="254">
        <v>0.10900862376852993</v>
      </c>
      <c r="BM111" s="254">
        <v>0.10763913964832428</v>
      </c>
      <c r="BN111" s="254">
        <v>0.10772973837983679</v>
      </c>
      <c r="BO111" s="254">
        <v>0.1194364319073431</v>
      </c>
      <c r="BP111" s="254">
        <v>0.10900862376852993</v>
      </c>
      <c r="BQ111" s="254">
        <v>0.10761170681829801</v>
      </c>
      <c r="BR111" s="254">
        <v>0.10761170681829801</v>
      </c>
      <c r="BS111" s="254">
        <v>0.10548220196070712</v>
      </c>
      <c r="BT111" s="254">
        <v>0.10761170681829801</v>
      </c>
      <c r="BU111" s="254">
        <v>0.10622554507437365</v>
      </c>
      <c r="BV111" s="254">
        <v>0.10622554507437365</v>
      </c>
      <c r="BW111" s="254">
        <v>0.10622554507437365</v>
      </c>
      <c r="BX111" s="254">
        <v>0.10622554507437365</v>
      </c>
      <c r="BY111" s="254">
        <v>0.11353987906971263</v>
      </c>
      <c r="BZ111" s="254">
        <v>0.11143608532363758</v>
      </c>
      <c r="CA111" s="254">
        <v>0.10872388699097058</v>
      </c>
      <c r="CB111" s="254">
        <v>0.1360252213406401</v>
      </c>
      <c r="CC111" s="254">
        <v>0.12170568011293148</v>
      </c>
      <c r="CD111" s="254">
        <v>0.11645535280404151</v>
      </c>
      <c r="CE111" s="254">
        <v>0.12170568011293148</v>
      </c>
      <c r="CF111" s="254">
        <v>0.12170568011293148</v>
      </c>
      <c r="CG111" s="254">
        <v>0.10830628300631373</v>
      </c>
      <c r="CH111" s="254">
        <v>0.11536654037868499</v>
      </c>
      <c r="CI111" s="254">
        <v>0.11359748284378823</v>
      </c>
      <c r="CJ111" s="254">
        <v>0.12494793382733738</v>
      </c>
      <c r="CK111" s="254">
        <v>0.12261810969271258</v>
      </c>
      <c r="CL111" s="254">
        <v>0.11187447440733655</v>
      </c>
      <c r="CM111" s="254">
        <v>0.11052929199314465</v>
      </c>
      <c r="CN111" s="254">
        <v>0.12849470133455676</v>
      </c>
      <c r="CO111" s="254">
        <v>0.11606652617808266</v>
      </c>
      <c r="CP111" s="254">
        <v>0.1140026626474393</v>
      </c>
      <c r="CQ111" s="254">
        <v>0.10963935490220322</v>
      </c>
      <c r="CR111" s="254">
        <v>0.11435219840051158</v>
      </c>
      <c r="CS111" s="254">
        <v>0.10981183950719653</v>
      </c>
      <c r="CT111" s="254">
        <v>0.11748618385905751</v>
      </c>
      <c r="CU111" s="254">
        <v>0.11645789689988062</v>
      </c>
      <c r="CV111" s="254">
        <v>0.11485322692790678</v>
      </c>
      <c r="CW111" s="254">
        <v>0.11752658940004612</v>
      </c>
      <c r="CX111" s="254">
        <v>0.12292906813756566</v>
      </c>
      <c r="CY111" s="254">
        <v>0.11841070796487507</v>
      </c>
      <c r="CZ111" s="254">
        <v>0.11841070796487507</v>
      </c>
      <c r="DA111" s="254">
        <v>0.11841070796487507</v>
      </c>
      <c r="DB111" s="254">
        <v>0.11968993322884702</v>
      </c>
      <c r="DC111" s="254">
        <v>0.1214022204397931</v>
      </c>
      <c r="DD111" s="254">
        <v>0.10947550701212982</v>
      </c>
      <c r="DE111" s="254">
        <v>0.12126709840417416</v>
      </c>
      <c r="DF111" s="254">
        <v>0.10887491291743334</v>
      </c>
      <c r="DG111" s="254">
        <v>0.10725878119681131</v>
      </c>
      <c r="DH111" s="254">
        <v>0.12186317579321981</v>
      </c>
      <c r="DI111" s="254">
        <v>0.10887491291743334</v>
      </c>
      <c r="DJ111" s="254">
        <v>0.10954962868063145</v>
      </c>
      <c r="DK111" s="254">
        <v>0.11034596965743737</v>
      </c>
      <c r="DL111" s="254">
        <v>0.12034002079657169</v>
      </c>
      <c r="DM111" s="254">
        <v>0.12589790294318393</v>
      </c>
      <c r="DN111" s="254">
        <v>0.1094183120907597</v>
      </c>
      <c r="DO111" s="254">
        <v>0.11937050074445099</v>
      </c>
      <c r="DP111" s="254">
        <v>0.11625805564838143</v>
      </c>
      <c r="DQ111" s="254">
        <v>0.10202175659322044</v>
      </c>
      <c r="DR111" s="254">
        <v>0.10220684912099021</v>
      </c>
      <c r="DS111" s="254">
        <v>0.11319127056653855</v>
      </c>
      <c r="DT111" s="254">
        <v>0.11471773226995441</v>
      </c>
      <c r="DU111" s="254">
        <v>0.10739584709967498</v>
      </c>
      <c r="DV111" s="254">
        <v>0.11622207913795557</v>
      </c>
      <c r="DW111" s="254">
        <v>0.11622207913795557</v>
      </c>
      <c r="DX111" s="254">
        <v>0.11872990472080081</v>
      </c>
      <c r="DY111" s="254">
        <v>0.12784904301577171</v>
      </c>
      <c r="DZ111" s="254">
        <v>0.11183259409194291</v>
      </c>
      <c r="EA111" s="254">
        <v>0.11799898851906598</v>
      </c>
      <c r="EB111" s="254">
        <v>0.11752729868225242</v>
      </c>
      <c r="EC111" s="254">
        <v>0.12215916248948577</v>
      </c>
      <c r="ED111" s="254">
        <v>0.11900229707644416</v>
      </c>
      <c r="EE111" s="254">
        <v>0.10982839081322604</v>
      </c>
      <c r="EF111" s="254">
        <v>0.10891664959775893</v>
      </c>
      <c r="EG111" s="254">
        <v>0.11779063521918509</v>
      </c>
      <c r="EH111" s="254">
        <v>0.11014163845406233</v>
      </c>
      <c r="EI111" s="254">
        <v>0.11779063521918509</v>
      </c>
      <c r="EJ111" s="254">
        <v>0.11779063521918509</v>
      </c>
      <c r="EK111" s="254">
        <v>0.11683726513388182</v>
      </c>
      <c r="EL111" s="254">
        <v>0.11779063521918509</v>
      </c>
      <c r="EM111" s="254">
        <v>0.11683726513388182</v>
      </c>
      <c r="EN111" s="254">
        <v>0.11779063521918509</v>
      </c>
      <c r="EO111" s="254">
        <v>0.10756536444089559</v>
      </c>
      <c r="EP111" s="254">
        <v>0.10756536444089559</v>
      </c>
      <c r="EQ111" s="254">
        <v>0.10756536444089559</v>
      </c>
      <c r="ER111" s="254">
        <v>0.10756536444089559</v>
      </c>
      <c r="ES111" s="254">
        <v>0.10756536444089559</v>
      </c>
      <c r="ET111" s="254">
        <v>0.10756536444089559</v>
      </c>
      <c r="EU111" s="254">
        <v>0.10747965420166872</v>
      </c>
      <c r="EV111" s="254">
        <v>0.10756536444089559</v>
      </c>
      <c r="EW111" s="254">
        <v>0.11350990149255713</v>
      </c>
      <c r="EX111" s="254">
        <v>0.10756536444089559</v>
      </c>
      <c r="EY111" s="254">
        <v>0.10855865364923667</v>
      </c>
      <c r="EZ111" s="254">
        <v>0.11779063521918509</v>
      </c>
      <c r="FA111" s="254">
        <v>0.11022688811005854</v>
      </c>
      <c r="FB111" s="254">
        <v>0.10756536444089559</v>
      </c>
      <c r="FC111" s="254">
        <v>0.11779063521918509</v>
      </c>
      <c r="FD111" s="254">
        <v>0.10756536444089559</v>
      </c>
      <c r="FE111" s="254">
        <v>0.11779063521918509</v>
      </c>
      <c r="FF111" s="254">
        <v>0.11779063521918509</v>
      </c>
      <c r="FG111" s="254">
        <v>0.10756536444089559</v>
      </c>
      <c r="FH111" s="254">
        <v>0.10756536444089559</v>
      </c>
      <c r="FI111" s="254">
        <v>0.10743904455211006</v>
      </c>
      <c r="FJ111" s="254">
        <v>0.12028904670059881</v>
      </c>
      <c r="FK111" s="254">
        <v>0.10756536444089559</v>
      </c>
      <c r="FL111" s="254">
        <v>0.10756536444089559</v>
      </c>
      <c r="FM111" s="254">
        <v>0.10739845479956522</v>
      </c>
      <c r="FN111" s="254">
        <v>0.11779063521918509</v>
      </c>
      <c r="FO111" s="254">
        <v>0.10811516606500704</v>
      </c>
      <c r="FP111" s="254">
        <v>0.10534299749478548</v>
      </c>
      <c r="FQ111" s="254">
        <v>0.10534299749478548</v>
      </c>
      <c r="FR111" s="254">
        <v>0.10534299749478548</v>
      </c>
      <c r="FS111" s="254">
        <v>0.10521655794928364</v>
      </c>
      <c r="FT111" s="254">
        <v>0.10534299749478548</v>
      </c>
      <c r="FU111" s="254">
        <v>0.10534299749478548</v>
      </c>
      <c r="FV111" s="254">
        <v>0.10998894801216474</v>
      </c>
      <c r="FW111" s="254">
        <v>0.10521655794928364</v>
      </c>
      <c r="FX111" s="254">
        <v>0.10534299749478548</v>
      </c>
      <c r="FY111" s="254">
        <v>0.10434712818877068</v>
      </c>
      <c r="FZ111" s="254">
        <v>0.10621078508476955</v>
      </c>
      <c r="GA111" s="254">
        <v>9.9632367707846559E-2</v>
      </c>
      <c r="GB111" s="254">
        <v>0.1216552731830709</v>
      </c>
      <c r="GC111" s="254">
        <v>0.11064281945254928</v>
      </c>
      <c r="GD111" s="254">
        <v>0.11064281945254928</v>
      </c>
      <c r="GE111" s="254">
        <v>0.1179459696100984</v>
      </c>
      <c r="GF111" s="254">
        <v>0.12157852016682069</v>
      </c>
      <c r="GG111" s="254">
        <v>0.11596256998880272</v>
      </c>
      <c r="GH111" s="254">
        <v>0.1194364319073431</v>
      </c>
      <c r="GI111" s="254">
        <v>0.10900862376852993</v>
      </c>
      <c r="GJ111" s="254">
        <v>0.10900862376852993</v>
      </c>
      <c r="GK111" s="254">
        <v>0.10900862376852993</v>
      </c>
      <c r="GL111" s="254">
        <v>0.10763913964832428</v>
      </c>
      <c r="GM111" s="254">
        <v>0.10900862376852993</v>
      </c>
      <c r="GN111" s="254">
        <v>0.10900862376852993</v>
      </c>
      <c r="GO111" s="254">
        <v>0.10900862376852993</v>
      </c>
      <c r="GP111" s="254">
        <v>0.10900862376852993</v>
      </c>
      <c r="GQ111" s="254">
        <v>0.10900862376852993</v>
      </c>
      <c r="GR111" s="254">
        <v>0.10900862376852993</v>
      </c>
      <c r="GS111" s="254">
        <v>0.10900862376852993</v>
      </c>
      <c r="GT111" s="254">
        <v>0.11596256998880272</v>
      </c>
      <c r="GU111" s="254">
        <v>0.10900862376852993</v>
      </c>
      <c r="GV111" s="254">
        <v>0.10900862376852993</v>
      </c>
      <c r="GW111" s="254">
        <v>0.10900862376852993</v>
      </c>
      <c r="GX111" s="254">
        <v>0.10900862376852993</v>
      </c>
      <c r="GY111" s="254">
        <v>0.1194364319073431</v>
      </c>
      <c r="GZ111" s="254">
        <v>0.10900862376852993</v>
      </c>
      <c r="HA111" s="254">
        <v>0.1194364319073431</v>
      </c>
      <c r="HB111" s="254">
        <v>0.1194364319073431</v>
      </c>
      <c r="HC111" s="254">
        <v>0.10548220196070712</v>
      </c>
      <c r="HD111" s="254">
        <v>0.11462267972941786</v>
      </c>
      <c r="HE111" s="254">
        <v>0.11733367796140404</v>
      </c>
      <c r="HF111" s="254">
        <v>0.12098851968493496</v>
      </c>
      <c r="HG111" s="254">
        <v>0.11353987906971263</v>
      </c>
      <c r="HH111" s="254">
        <v>0.12108287638531579</v>
      </c>
      <c r="HI111" s="254">
        <v>0.11083277880671116</v>
      </c>
      <c r="HJ111" s="254">
        <v>0.12141453035800209</v>
      </c>
      <c r="HK111" s="254">
        <v>0.12794264173286041</v>
      </c>
      <c r="HL111" s="254">
        <v>0.113225727548113</v>
      </c>
      <c r="HM111" s="254">
        <v>0.1117485804438616</v>
      </c>
      <c r="HN111" s="254">
        <v>0.12256027919962098</v>
      </c>
      <c r="HO111" s="254">
        <v>0.12604706493262996</v>
      </c>
      <c r="HP111" s="254">
        <v>0.1207324874786051</v>
      </c>
      <c r="HQ111" s="254">
        <v>0.11618482675616293</v>
      </c>
      <c r="HR111" s="254">
        <v>0.10482190210746012</v>
      </c>
      <c r="HS111" s="254">
        <v>0.11150324370038422</v>
      </c>
      <c r="HT111" s="254">
        <v>0.1325213289654763</v>
      </c>
      <c r="HU111" s="254">
        <v>0.13063870718744419</v>
      </c>
      <c r="HV111" s="254">
        <v>0.10953321728062582</v>
      </c>
      <c r="HW111" s="254">
        <v>0.12523019282933023</v>
      </c>
      <c r="HX111" s="254">
        <v>0.12293590520136299</v>
      </c>
      <c r="HY111" s="254">
        <v>0.11165372115669392</v>
      </c>
      <c r="HZ111" s="254">
        <v>0.11938089361961768</v>
      </c>
      <c r="IA111" s="254">
        <v>0.12170568011293148</v>
      </c>
      <c r="IB111" s="254">
        <v>0.11165372115669392</v>
      </c>
      <c r="IC111" s="254">
        <v>0.10996744037614059</v>
      </c>
      <c r="ID111" s="254">
        <v>0.10813727558438901</v>
      </c>
      <c r="IE111" s="254">
        <v>0.11851015520019637</v>
      </c>
      <c r="IF111" s="254">
        <v>0.12494793382733738</v>
      </c>
      <c r="IG111" s="254">
        <v>0.12494793382733738</v>
      </c>
      <c r="IH111" s="254">
        <v>0.12494793382733738</v>
      </c>
      <c r="II111" s="254">
        <v>0.11187447440733655</v>
      </c>
      <c r="IJ111" s="254">
        <v>0.11187447440733655</v>
      </c>
      <c r="IK111" s="254">
        <v>0.12172197224034709</v>
      </c>
      <c r="IL111" s="254">
        <v>0.12015110423106523</v>
      </c>
      <c r="IM111" s="254">
        <v>0.12989723705469669</v>
      </c>
      <c r="IN111" s="254">
        <v>0.12257821357637244</v>
      </c>
      <c r="IO111" s="254">
        <v>0.12521582743794735</v>
      </c>
      <c r="IP111" s="254">
        <v>0.11966398076413909</v>
      </c>
      <c r="IQ111" s="254">
        <v>0.11521726676926036</v>
      </c>
      <c r="IR111" s="254">
        <v>0.10851201787172515</v>
      </c>
      <c r="IS111" s="254">
        <v>0.10947550701212982</v>
      </c>
      <c r="IT111" s="254">
        <v>0.11995159594894877</v>
      </c>
      <c r="IU111" s="254">
        <v>0.10756536444089559</v>
      </c>
      <c r="IV111" s="254">
        <v>0.1209857124362741</v>
      </c>
      <c r="IW111" s="254">
        <v>0.11643956432103209</v>
      </c>
      <c r="IX111" s="254">
        <v>0.13265681826133568</v>
      </c>
      <c r="IY111" s="254">
        <v>0.10975620113399054</v>
      </c>
      <c r="IZ111" s="254">
        <v>0.10756536444089559</v>
      </c>
      <c r="JA111" s="254">
        <v>0.10743904455211006</v>
      </c>
      <c r="JB111" s="254">
        <v>0.11908558831220306</v>
      </c>
      <c r="JC111" s="254">
        <v>0.11633765532800644</v>
      </c>
      <c r="JD111" s="254">
        <v>0.11165372115669392</v>
      </c>
      <c r="JE111" s="254">
        <v>0.11606652617808266</v>
      </c>
      <c r="JF111" s="254">
        <v>0.13666855625463192</v>
      </c>
      <c r="JG111" s="254">
        <v>0.11485066860100579</v>
      </c>
      <c r="JH111" s="254">
        <v>0.11505105964012285</v>
      </c>
      <c r="JI111" s="254">
        <v>0.10954962868063145</v>
      </c>
      <c r="JJ111" s="254">
        <v>0.1145455435336642</v>
      </c>
      <c r="JK111" s="254">
        <v>0.10739584709967498</v>
      </c>
      <c r="JL111" s="254">
        <v>0.1072887058576204</v>
      </c>
      <c r="JM111" s="254">
        <v>0.10747965420166872</v>
      </c>
      <c r="JN111" s="254">
        <v>0.11223763567323353</v>
      </c>
      <c r="JO111" s="254">
        <v>0.10756536444089559</v>
      </c>
      <c r="JP111" s="254">
        <v>0.10756536444089559</v>
      </c>
      <c r="JQ111" s="254">
        <v>0.10756536444089559</v>
      </c>
      <c r="JR111" s="254">
        <v>0.10743904455211006</v>
      </c>
      <c r="JS111" s="254">
        <v>0.10900862376852993</v>
      </c>
      <c r="JT111" s="254">
        <v>0.12248161659965073</v>
      </c>
      <c r="JU111" s="254">
        <v>0.12530132729641341</v>
      </c>
      <c r="JV111" s="254">
        <v>0.11555356784441084</v>
      </c>
      <c r="JW111" s="254">
        <v>0.1245950953038879</v>
      </c>
      <c r="JX111" s="254">
        <v>0.11643956432103209</v>
      </c>
      <c r="JY111" s="254">
        <v>0.12016823776593166</v>
      </c>
      <c r="JZ111" s="254">
        <v>0.11514700080779972</v>
      </c>
      <c r="KA111" s="254">
        <v>0.11514700080779972</v>
      </c>
      <c r="KB111" s="254">
        <v>0.12335099382593162</v>
      </c>
      <c r="KC111" s="254">
        <v>0.11351658393157948</v>
      </c>
      <c r="KD111" s="254">
        <v>0.11152864289324582</v>
      </c>
      <c r="KE111" s="254">
        <v>0.11536654037868499</v>
      </c>
      <c r="KF111" s="254">
        <v>0.12648915607572531</v>
      </c>
      <c r="KG111" s="254">
        <v>0.12648915607572531</v>
      </c>
    </row>
    <row r="112" spans="3:293" x14ac:dyDescent="0.35">
      <c r="Q112" s="255">
        <v>0.14699999999999899</v>
      </c>
      <c r="R112" s="251">
        <f t="shared" si="22"/>
        <v>0.11227841033740601</v>
      </c>
      <c r="S112" s="198"/>
      <c r="T112" s="251">
        <v>0.1166014335714743</v>
      </c>
      <c r="V112" s="251">
        <f t="shared" si="23"/>
        <v>-4.3230232340682878E-3</v>
      </c>
      <c r="Z112" s="253">
        <v>0.14699999999999899</v>
      </c>
      <c r="AA112" s="254">
        <v>0.10945336692722885</v>
      </c>
      <c r="AB112" s="254">
        <v>0.11491500856124093</v>
      </c>
      <c r="AC112" s="254">
        <v>0.12123726136926405</v>
      </c>
      <c r="AD112" s="254">
        <v>0.10984484645700521</v>
      </c>
      <c r="AE112" s="254">
        <v>0.11082507695065158</v>
      </c>
      <c r="AF112" s="254">
        <v>0.11039759526086712</v>
      </c>
      <c r="AG112" s="254">
        <v>0.1085704945694097</v>
      </c>
      <c r="AH112" s="254">
        <v>0.10975371424304936</v>
      </c>
      <c r="AI112" s="254">
        <v>0.10072182806484919</v>
      </c>
      <c r="AJ112" s="254">
        <v>0.11487208605609722</v>
      </c>
      <c r="AK112" s="254">
        <v>0.11707967682293074</v>
      </c>
      <c r="AL112" s="254">
        <v>0.1144613914291106</v>
      </c>
      <c r="AM112" s="254">
        <v>0.11020128557721942</v>
      </c>
      <c r="AN112" s="254">
        <v>0.10382173794720195</v>
      </c>
      <c r="AO112" s="254">
        <v>0.12111756233734261</v>
      </c>
      <c r="AP112" s="254">
        <v>0.10845570766455159</v>
      </c>
      <c r="AQ112" s="254">
        <v>0.10828436973059929</v>
      </c>
      <c r="AR112" s="254">
        <v>0.10828436973059929</v>
      </c>
      <c r="AS112" s="254">
        <v>0.10845570766455159</v>
      </c>
      <c r="AT112" s="254">
        <v>0.1083751572472349</v>
      </c>
      <c r="AU112" s="254">
        <v>0.10832975120551169</v>
      </c>
      <c r="AV112" s="254">
        <v>0.10845570766455159</v>
      </c>
      <c r="AW112" s="254">
        <v>0.10845570766455159</v>
      </c>
      <c r="AX112" s="254">
        <v>0.11864069502835939</v>
      </c>
      <c r="AY112" s="254">
        <v>0.10845570766455159</v>
      </c>
      <c r="AZ112" s="254">
        <v>0.11958584050679022</v>
      </c>
      <c r="BA112" s="254">
        <v>0.1083751572472349</v>
      </c>
      <c r="BB112" s="254">
        <v>0.10607752754986643</v>
      </c>
      <c r="BC112" s="254">
        <v>0.10623611441375824</v>
      </c>
      <c r="BD112" s="254">
        <v>0.10534963397243513</v>
      </c>
      <c r="BE112" s="254">
        <v>0.10389478913473993</v>
      </c>
      <c r="BF112" s="254">
        <v>0.11441182421827589</v>
      </c>
      <c r="BG112" s="254">
        <v>0.12273421832081599</v>
      </c>
      <c r="BH112" s="254">
        <v>0.11099653036665269</v>
      </c>
      <c r="BI112" s="254">
        <v>0.10957002521616022</v>
      </c>
      <c r="BJ112" s="254">
        <v>0.10957002521616022</v>
      </c>
      <c r="BK112" s="254">
        <v>0.10862591005799316</v>
      </c>
      <c r="BL112" s="254">
        <v>0.10957002521616022</v>
      </c>
      <c r="BM112" s="254">
        <v>0.10852872403497305</v>
      </c>
      <c r="BN112" s="254">
        <v>0.10862591005799316</v>
      </c>
      <c r="BO112" s="254">
        <v>0.12017481386535445</v>
      </c>
      <c r="BP112" s="254">
        <v>0.10957002521616022</v>
      </c>
      <c r="BQ112" s="254">
        <v>0.10817217669622492</v>
      </c>
      <c r="BR112" s="254">
        <v>0.10817217669622492</v>
      </c>
      <c r="BS112" s="254">
        <v>0.10638444339189856</v>
      </c>
      <c r="BT112" s="254">
        <v>0.10817217669622492</v>
      </c>
      <c r="BU112" s="254">
        <v>0.1067845681457591</v>
      </c>
      <c r="BV112" s="254">
        <v>0.1067845681457591</v>
      </c>
      <c r="BW112" s="254">
        <v>0.1067845681457591</v>
      </c>
      <c r="BX112" s="254">
        <v>0.1067845681457591</v>
      </c>
      <c r="BY112" s="254">
        <v>0.11408663223270077</v>
      </c>
      <c r="BZ112" s="254">
        <v>0.11197990886437648</v>
      </c>
      <c r="CA112" s="254">
        <v>0.10916467643733485</v>
      </c>
      <c r="CB112" s="254">
        <v>0.1369932610965896</v>
      </c>
      <c r="CC112" s="254">
        <v>0.12256058538784909</v>
      </c>
      <c r="CD112" s="254">
        <v>0.11739243268126942</v>
      </c>
      <c r="CE112" s="254">
        <v>0.12256058538784909</v>
      </c>
      <c r="CF112" s="254">
        <v>0.12256058538784909</v>
      </c>
      <c r="CG112" s="254">
        <v>0.10920404507467918</v>
      </c>
      <c r="CH112" s="254">
        <v>0.11625739335155205</v>
      </c>
      <c r="CI112" s="254">
        <v>0.11448971496100802</v>
      </c>
      <c r="CJ112" s="254">
        <v>0.12579434462474492</v>
      </c>
      <c r="CK112" s="254">
        <v>0.1233744314273979</v>
      </c>
      <c r="CL112" s="254">
        <v>0.11276844613730819</v>
      </c>
      <c r="CM112" s="254">
        <v>0.11109558558356714</v>
      </c>
      <c r="CN112" s="254">
        <v>0.12937840719856686</v>
      </c>
      <c r="CO112" s="254">
        <v>0.1166210698601795</v>
      </c>
      <c r="CP112" s="254">
        <v>0.11455507290450395</v>
      </c>
      <c r="CQ112" s="254">
        <v>0.11020146572208378</v>
      </c>
      <c r="CR112" s="254">
        <v>0.11520951287064096</v>
      </c>
      <c r="CS112" s="254">
        <v>0.11070696890226439</v>
      </c>
      <c r="CT112" s="254">
        <v>0.11834488877744231</v>
      </c>
      <c r="CU112" s="254">
        <v>0.11737681087194018</v>
      </c>
      <c r="CV112" s="254">
        <v>0.11577320306354721</v>
      </c>
      <c r="CW112" s="254">
        <v>0.11836436329255329</v>
      </c>
      <c r="CX112" s="254">
        <v>0.123821512803727</v>
      </c>
      <c r="CY112" s="254">
        <v>0.11926127767482742</v>
      </c>
      <c r="CZ112" s="254">
        <v>0.11926127767482742</v>
      </c>
      <c r="DA112" s="254">
        <v>0.11926127767482742</v>
      </c>
      <c r="DB112" s="254">
        <v>0.12054189695773454</v>
      </c>
      <c r="DC112" s="254">
        <v>0.12225291941533434</v>
      </c>
      <c r="DD112" s="254">
        <v>0.11037219462933412</v>
      </c>
      <c r="DE112" s="254">
        <v>0.12211759508476283</v>
      </c>
      <c r="DF112" s="254">
        <v>0.1097658312325116</v>
      </c>
      <c r="DG112" s="254">
        <v>0.10815230737505677</v>
      </c>
      <c r="DH112" s="254">
        <v>0.1227089953357321</v>
      </c>
      <c r="DI112" s="254">
        <v>0.1097658312325116</v>
      </c>
      <c r="DJ112" s="254">
        <v>0.11044101904310444</v>
      </c>
      <c r="DK112" s="254">
        <v>0.1112381977278234</v>
      </c>
      <c r="DL112" s="254">
        <v>0.12076321037366089</v>
      </c>
      <c r="DM112" s="254">
        <v>0.12674236442942322</v>
      </c>
      <c r="DN112" s="254">
        <v>0.10997921115205478</v>
      </c>
      <c r="DO112" s="254">
        <v>0.12020994818015995</v>
      </c>
      <c r="DP112" s="254">
        <v>0.11710756849384696</v>
      </c>
      <c r="DQ112" s="254">
        <v>0.10291110562533023</v>
      </c>
      <c r="DR112" s="254">
        <v>0.10310406597400656</v>
      </c>
      <c r="DS112" s="254">
        <v>0.11385391352503471</v>
      </c>
      <c r="DT112" s="254">
        <v>0.1155805125101681</v>
      </c>
      <c r="DU112" s="254">
        <v>0.10829347260054889</v>
      </c>
      <c r="DV112" s="254">
        <v>0.11707967682293074</v>
      </c>
      <c r="DW112" s="254">
        <v>0.11707967682293074</v>
      </c>
      <c r="DX112" s="254">
        <v>0.11962799186960549</v>
      </c>
      <c r="DY112" s="254">
        <v>0.12876869838436011</v>
      </c>
      <c r="DZ112" s="254">
        <v>0.1125058692315748</v>
      </c>
      <c r="EA112" s="254">
        <v>0.1189222217140351</v>
      </c>
      <c r="EB112" s="254">
        <v>0.11833554395646173</v>
      </c>
      <c r="EC112" s="254">
        <v>0.12304956643862175</v>
      </c>
      <c r="ED112" s="254">
        <v>0.11985283548758563</v>
      </c>
      <c r="EE112" s="254">
        <v>0.11071637513835708</v>
      </c>
      <c r="EF112" s="254">
        <v>0.10980551337531019</v>
      </c>
      <c r="EG112" s="254">
        <v>0.11864069502835939</v>
      </c>
      <c r="EH112" s="254">
        <v>0.11067269992949558</v>
      </c>
      <c r="EI112" s="254">
        <v>0.11864069502835939</v>
      </c>
      <c r="EJ112" s="254">
        <v>0.11864069502835939</v>
      </c>
      <c r="EK112" s="254">
        <v>0.1175857453240583</v>
      </c>
      <c r="EL112" s="254">
        <v>0.11864069502835939</v>
      </c>
      <c r="EM112" s="254">
        <v>0.1175857453240583</v>
      </c>
      <c r="EN112" s="254">
        <v>0.11864069502835939</v>
      </c>
      <c r="EO112" s="254">
        <v>0.10845570766455159</v>
      </c>
      <c r="EP112" s="254">
        <v>0.10845570766455159</v>
      </c>
      <c r="EQ112" s="254">
        <v>0.10845570766455159</v>
      </c>
      <c r="ER112" s="254">
        <v>0.10845570766455159</v>
      </c>
      <c r="ES112" s="254">
        <v>0.10845570766455159</v>
      </c>
      <c r="ET112" s="254">
        <v>0.10845570766455159</v>
      </c>
      <c r="EU112" s="254">
        <v>0.1083751572472349</v>
      </c>
      <c r="EV112" s="254">
        <v>0.10845570766455159</v>
      </c>
      <c r="EW112" s="254">
        <v>0.11427249931351424</v>
      </c>
      <c r="EX112" s="254">
        <v>0.10845570766455159</v>
      </c>
      <c r="EY112" s="254">
        <v>0.10944671922124516</v>
      </c>
      <c r="EZ112" s="254">
        <v>0.11864069502835939</v>
      </c>
      <c r="FA112" s="254">
        <v>0.1109210301672392</v>
      </c>
      <c r="FB112" s="254">
        <v>0.10845570766455159</v>
      </c>
      <c r="FC112" s="254">
        <v>0.11864069502835939</v>
      </c>
      <c r="FD112" s="254">
        <v>0.10845570766455159</v>
      </c>
      <c r="FE112" s="254">
        <v>0.11864069502835939</v>
      </c>
      <c r="FF112" s="254">
        <v>0.11864069502835939</v>
      </c>
      <c r="FG112" s="254">
        <v>0.10845570766455159</v>
      </c>
      <c r="FH112" s="254">
        <v>0.10845570766455159</v>
      </c>
      <c r="FI112" s="254">
        <v>0.10832975120551169</v>
      </c>
      <c r="FJ112" s="254">
        <v>0.12118047591394165</v>
      </c>
      <c r="FK112" s="254">
        <v>0.10845570766455159</v>
      </c>
      <c r="FL112" s="254">
        <v>0.10845570766455159</v>
      </c>
      <c r="FM112" s="254">
        <v>0.10828436973059929</v>
      </c>
      <c r="FN112" s="254">
        <v>0.11864069502835939</v>
      </c>
      <c r="FO112" s="254">
        <v>0.10878568574479575</v>
      </c>
      <c r="FP112" s="254">
        <v>0.10623611441375824</v>
      </c>
      <c r="FQ112" s="254">
        <v>0.10623611441375824</v>
      </c>
      <c r="FR112" s="254">
        <v>0.10623611441375824</v>
      </c>
      <c r="FS112" s="254">
        <v>0.10611001111243934</v>
      </c>
      <c r="FT112" s="254">
        <v>0.10623611441375824</v>
      </c>
      <c r="FU112" s="254">
        <v>0.10623611441375824</v>
      </c>
      <c r="FV112" s="254">
        <v>0.11091763536219057</v>
      </c>
      <c r="FW112" s="254">
        <v>0.10611001111243934</v>
      </c>
      <c r="FX112" s="254">
        <v>0.10623611441375824</v>
      </c>
      <c r="FY112" s="254">
        <v>0.10524254249095533</v>
      </c>
      <c r="FZ112" s="254">
        <v>0.10710196119482585</v>
      </c>
      <c r="GA112" s="254">
        <v>0.10052161328572118</v>
      </c>
      <c r="GB112" s="254">
        <v>0.12239496144082995</v>
      </c>
      <c r="GC112" s="254">
        <v>0.11126571221607939</v>
      </c>
      <c r="GD112" s="254">
        <v>0.11126571221607939</v>
      </c>
      <c r="GE112" s="254">
        <v>0.11869775998664944</v>
      </c>
      <c r="GF112" s="254">
        <v>0.12241965488821194</v>
      </c>
      <c r="GG112" s="254">
        <v>0.11650164066323465</v>
      </c>
      <c r="GH112" s="254">
        <v>0.1202796114534519</v>
      </c>
      <c r="GI112" s="254">
        <v>0.10957002521616022</v>
      </c>
      <c r="GJ112" s="254">
        <v>0.10957002521616022</v>
      </c>
      <c r="GK112" s="254">
        <v>0.10957002521616022</v>
      </c>
      <c r="GL112" s="254">
        <v>0.10852872403497305</v>
      </c>
      <c r="GM112" s="254">
        <v>0.10957002521616022</v>
      </c>
      <c r="GN112" s="254">
        <v>0.10957002521616022</v>
      </c>
      <c r="GO112" s="254">
        <v>0.10957002521616022</v>
      </c>
      <c r="GP112" s="254">
        <v>0.10957002521616022</v>
      </c>
      <c r="GQ112" s="254">
        <v>0.10957002521616022</v>
      </c>
      <c r="GR112" s="254">
        <v>0.10957002521616022</v>
      </c>
      <c r="GS112" s="254">
        <v>0.10957002521616022</v>
      </c>
      <c r="GT112" s="254">
        <v>0.11650164066323465</v>
      </c>
      <c r="GU112" s="254">
        <v>0.10957002521616022</v>
      </c>
      <c r="GV112" s="254">
        <v>0.10957002521616022</v>
      </c>
      <c r="GW112" s="254">
        <v>0.10957002521616022</v>
      </c>
      <c r="GX112" s="254">
        <v>0.10957002521616022</v>
      </c>
      <c r="GY112" s="254">
        <v>0.1202796114534519</v>
      </c>
      <c r="GZ112" s="254">
        <v>0.10957002521616022</v>
      </c>
      <c r="HA112" s="254">
        <v>0.1202796114534519</v>
      </c>
      <c r="HB112" s="254">
        <v>0.1202796114534519</v>
      </c>
      <c r="HC112" s="254">
        <v>0.10638444339189856</v>
      </c>
      <c r="HD112" s="254">
        <v>0.11516026935445978</v>
      </c>
      <c r="HE112" s="254">
        <v>0.11817857700880974</v>
      </c>
      <c r="HF112" s="254">
        <v>0.12168463530047724</v>
      </c>
      <c r="HG112" s="254">
        <v>0.11408663223270077</v>
      </c>
      <c r="HH112" s="254">
        <v>0.12186608762812856</v>
      </c>
      <c r="HI112" s="254">
        <v>0.11137657672656665</v>
      </c>
      <c r="HJ112" s="254">
        <v>0.12182757593828164</v>
      </c>
      <c r="HK112" s="254">
        <v>0.12883441251012151</v>
      </c>
      <c r="HL112" s="254">
        <v>0.1141136922395658</v>
      </c>
      <c r="HM112" s="254">
        <v>0.11263889386963855</v>
      </c>
      <c r="HN112" s="254">
        <v>0.12340447476423733</v>
      </c>
      <c r="HO112" s="254">
        <v>0.12689590705804843</v>
      </c>
      <c r="HP112" s="254">
        <v>0.12158277373695459</v>
      </c>
      <c r="HQ112" s="254">
        <v>0.11693979393049747</v>
      </c>
      <c r="HR112" s="254">
        <v>0.10571451213820704</v>
      </c>
      <c r="HS112" s="254">
        <v>0.11239367995547056</v>
      </c>
      <c r="HT112" s="254">
        <v>0.13345270446310287</v>
      </c>
      <c r="HU112" s="254">
        <v>0.13152519413252306</v>
      </c>
      <c r="HV112" s="254">
        <v>0.1101171514133954</v>
      </c>
      <c r="HW112" s="254">
        <v>0.1261045011650086</v>
      </c>
      <c r="HX112" s="254">
        <v>0.12368530445439951</v>
      </c>
      <c r="HY112" s="254">
        <v>0.11254720317616207</v>
      </c>
      <c r="HZ112" s="254">
        <v>0.1201932093477136</v>
      </c>
      <c r="IA112" s="254">
        <v>0.12256058538784909</v>
      </c>
      <c r="IB112" s="254">
        <v>0.11254720317616207</v>
      </c>
      <c r="IC112" s="254">
        <v>0.11086294369950589</v>
      </c>
      <c r="ID112" s="254">
        <v>0.10903054612537377</v>
      </c>
      <c r="IE112" s="254">
        <v>0.11936773264577005</v>
      </c>
      <c r="IF112" s="254">
        <v>0.12579434462474492</v>
      </c>
      <c r="IG112" s="254">
        <v>0.12579434462474492</v>
      </c>
      <c r="IH112" s="254">
        <v>0.12579434462474492</v>
      </c>
      <c r="II112" s="254">
        <v>0.11276844613730819</v>
      </c>
      <c r="IJ112" s="254">
        <v>0.11276844613730819</v>
      </c>
      <c r="IK112" s="254">
        <v>0.12257040659768914</v>
      </c>
      <c r="IL112" s="254">
        <v>0.12100109408971038</v>
      </c>
      <c r="IM112" s="254">
        <v>0.13078032243965332</v>
      </c>
      <c r="IN112" s="254">
        <v>0.12340021816422531</v>
      </c>
      <c r="IO112" s="254">
        <v>0.12604028346530116</v>
      </c>
      <c r="IP112" s="254">
        <v>0.12048363642198279</v>
      </c>
      <c r="IQ112" s="254">
        <v>0.11611313917517907</v>
      </c>
      <c r="IR112" s="254">
        <v>0.10938367575271624</v>
      </c>
      <c r="IS112" s="254">
        <v>0.11037219462933412</v>
      </c>
      <c r="IT112" s="254">
        <v>0.12080038512635549</v>
      </c>
      <c r="IU112" s="254">
        <v>0.10845570766455159</v>
      </c>
      <c r="IV112" s="254">
        <v>0.12200747249221089</v>
      </c>
      <c r="IW112" s="254">
        <v>0.11736555297481632</v>
      </c>
      <c r="IX112" s="254">
        <v>0.13366900991619057</v>
      </c>
      <c r="IY112" s="254">
        <v>0.11064948194213109</v>
      </c>
      <c r="IZ112" s="254">
        <v>0.10845570766455159</v>
      </c>
      <c r="JA112" s="254">
        <v>0.10832975120551169</v>
      </c>
      <c r="JB112" s="254">
        <v>0.12003210519121987</v>
      </c>
      <c r="JC112" s="254">
        <v>0.11726339012985876</v>
      </c>
      <c r="JD112" s="254">
        <v>0.11254720317616207</v>
      </c>
      <c r="JE112" s="254">
        <v>0.1166210698601795</v>
      </c>
      <c r="JF112" s="254">
        <v>0.13767593624853713</v>
      </c>
      <c r="JG112" s="254">
        <v>0.11575952565908643</v>
      </c>
      <c r="JH112" s="254">
        <v>0.11597568121677138</v>
      </c>
      <c r="JI112" s="254">
        <v>0.11044101904310444</v>
      </c>
      <c r="JJ112" s="254">
        <v>0.11546421913618898</v>
      </c>
      <c r="JK112" s="254">
        <v>0.10829347260054889</v>
      </c>
      <c r="JL112" s="254">
        <v>0.1081931315332052</v>
      </c>
      <c r="JM112" s="254">
        <v>0.1083751572472349</v>
      </c>
      <c r="JN112" s="254">
        <v>0.11315597337434968</v>
      </c>
      <c r="JO112" s="254">
        <v>0.10845570766455159</v>
      </c>
      <c r="JP112" s="254">
        <v>0.10845570766455159</v>
      </c>
      <c r="JQ112" s="254">
        <v>0.10845570766455159</v>
      </c>
      <c r="JR112" s="254">
        <v>0.10832975120551169</v>
      </c>
      <c r="JS112" s="254">
        <v>0.10957002521616022</v>
      </c>
      <c r="JT112" s="254">
        <v>0.12339084968321168</v>
      </c>
      <c r="JU112" s="254">
        <v>0.12620443895549172</v>
      </c>
      <c r="JV112" s="254">
        <v>0.11638077193306628</v>
      </c>
      <c r="JW112" s="254">
        <v>0.12549429419420588</v>
      </c>
      <c r="JX112" s="254">
        <v>0.11736555297481632</v>
      </c>
      <c r="JY112" s="254">
        <v>0.12102869980739994</v>
      </c>
      <c r="JZ112" s="254">
        <v>0.11604566401623817</v>
      </c>
      <c r="KA112" s="254">
        <v>0.11604566401623817</v>
      </c>
      <c r="KB112" s="254">
        <v>0.12420497228011729</v>
      </c>
      <c r="KC112" s="254">
        <v>0.11439528022762335</v>
      </c>
      <c r="KD112" s="254">
        <v>0.11242254055062806</v>
      </c>
      <c r="KE112" s="254">
        <v>0.11625739335155205</v>
      </c>
      <c r="KF112" s="254">
        <v>0.12748142849545196</v>
      </c>
      <c r="KG112" s="254">
        <v>0.12748142849545196</v>
      </c>
    </row>
    <row r="113" spans="17:293" x14ac:dyDescent="0.35">
      <c r="Q113" s="255">
        <v>0.14799999999999899</v>
      </c>
      <c r="R113" s="251">
        <f t="shared" si="22"/>
        <v>0.11305791219358806</v>
      </c>
      <c r="S113" s="198"/>
      <c r="T113" s="251">
        <v>0.11748576691849444</v>
      </c>
      <c r="V113" s="251">
        <f t="shared" si="23"/>
        <v>-4.4278547249063799E-3</v>
      </c>
      <c r="Z113" s="253">
        <v>0.14799999999999899</v>
      </c>
      <c r="AA113" s="254">
        <v>0.11034544326214735</v>
      </c>
      <c r="AB113" s="254">
        <v>0.1158356940703571</v>
      </c>
      <c r="AC113" s="254">
        <v>0.12208318309748512</v>
      </c>
      <c r="AD113" s="254">
        <v>0.11072376776138015</v>
      </c>
      <c r="AE113" s="254">
        <v>0.11155325975679586</v>
      </c>
      <c r="AF113" s="254">
        <v>0.11096092466868512</v>
      </c>
      <c r="AG113" s="254">
        <v>0.10913338899173364</v>
      </c>
      <c r="AH113" s="254">
        <v>0.11064216789573922</v>
      </c>
      <c r="AI113" s="254">
        <v>0.10161431285891265</v>
      </c>
      <c r="AJ113" s="254">
        <v>0.11570891532927141</v>
      </c>
      <c r="AK113" s="254">
        <v>0.11793792821540805</v>
      </c>
      <c r="AL113" s="254">
        <v>0.11500719842230023</v>
      </c>
      <c r="AM113" s="254">
        <v>0.1110805830681818</v>
      </c>
      <c r="AN113" s="254">
        <v>0.10472488577577055</v>
      </c>
      <c r="AO113" s="254">
        <v>0.12196976118598379</v>
      </c>
      <c r="AP113" s="254">
        <v>0.10934635028985928</v>
      </c>
      <c r="AQ113" s="254">
        <v>0.10917054768137224</v>
      </c>
      <c r="AR113" s="254">
        <v>0.10917054768137224</v>
      </c>
      <c r="AS113" s="254">
        <v>0.10934635028985928</v>
      </c>
      <c r="AT113" s="254">
        <v>0.10927102087358764</v>
      </c>
      <c r="AU113" s="254">
        <v>0.10922076941800674</v>
      </c>
      <c r="AV113" s="254">
        <v>0.10934635028985928</v>
      </c>
      <c r="AW113" s="254">
        <v>0.10934635028985928</v>
      </c>
      <c r="AX113" s="254">
        <v>0.11949143418300867</v>
      </c>
      <c r="AY113" s="254">
        <v>0.10934635028985928</v>
      </c>
      <c r="AZ113" s="254">
        <v>0.1204348279291918</v>
      </c>
      <c r="BA113" s="254">
        <v>0.10927102087358764</v>
      </c>
      <c r="BB113" s="254">
        <v>0.10696654760227275</v>
      </c>
      <c r="BC113" s="254">
        <v>0.10712951882182575</v>
      </c>
      <c r="BD113" s="254">
        <v>0.10624415246251107</v>
      </c>
      <c r="BE113" s="254">
        <v>0.10479130574350592</v>
      </c>
      <c r="BF113" s="254">
        <v>0.11526589869296067</v>
      </c>
      <c r="BG113" s="254">
        <v>0.12357878024184221</v>
      </c>
      <c r="BH113" s="254">
        <v>0.11182532046078841</v>
      </c>
      <c r="BI113" s="254">
        <v>0.11013128802040928</v>
      </c>
      <c r="BJ113" s="254">
        <v>0.11013128802040928</v>
      </c>
      <c r="BK113" s="254">
        <v>0.10951202854806552</v>
      </c>
      <c r="BL113" s="254">
        <v>0.11013128802040928</v>
      </c>
      <c r="BM113" s="254">
        <v>0.10940474269855849</v>
      </c>
      <c r="BN113" s="254">
        <v>0.10951202854806552</v>
      </c>
      <c r="BO113" s="254">
        <v>0.12070256006250379</v>
      </c>
      <c r="BP113" s="254">
        <v>0.11013128802040928</v>
      </c>
      <c r="BQ113" s="254">
        <v>0.10873411039394676</v>
      </c>
      <c r="BR113" s="254">
        <v>0.10873411039394676</v>
      </c>
      <c r="BS113" s="254">
        <v>0.10728706363663165</v>
      </c>
      <c r="BT113" s="254">
        <v>0.10873411039394676</v>
      </c>
      <c r="BU113" s="254">
        <v>0.10734505685932905</v>
      </c>
      <c r="BV113" s="254">
        <v>0.10734505685932905</v>
      </c>
      <c r="BW113" s="254">
        <v>0.10734505685932905</v>
      </c>
      <c r="BX113" s="254">
        <v>0.10734505685932905</v>
      </c>
      <c r="BY113" s="254">
        <v>0.11463484003729429</v>
      </c>
      <c r="BZ113" s="254">
        <v>0.11252518737047645</v>
      </c>
      <c r="CA113" s="254">
        <v>0.10960692026198671</v>
      </c>
      <c r="CB113" s="254">
        <v>0.13796144842019542</v>
      </c>
      <c r="CC113" s="254">
        <v>0.12341617269808003</v>
      </c>
      <c r="CD113" s="254">
        <v>0.11832985782411787</v>
      </c>
      <c r="CE113" s="254">
        <v>0.12341617269808003</v>
      </c>
      <c r="CF113" s="254">
        <v>0.12341617269808003</v>
      </c>
      <c r="CG113" s="254">
        <v>0.11010210367986373</v>
      </c>
      <c r="CH113" s="254">
        <v>0.11714855512018918</v>
      </c>
      <c r="CI113" s="254">
        <v>0.11538225151551562</v>
      </c>
      <c r="CJ113" s="254">
        <v>0.12664146243986263</v>
      </c>
      <c r="CK113" s="254">
        <v>0.124131750303623</v>
      </c>
      <c r="CL113" s="254">
        <v>0.11366271623738489</v>
      </c>
      <c r="CM113" s="254">
        <v>0.11197958823052279</v>
      </c>
      <c r="CN113" s="254">
        <v>0.13026271992201877</v>
      </c>
      <c r="CO113" s="254">
        <v>0.11717707973528579</v>
      </c>
      <c r="CP113" s="254">
        <v>0.11510895303711211</v>
      </c>
      <c r="CQ113" s="254">
        <v>0.11076492762487145</v>
      </c>
      <c r="CR113" s="254">
        <v>0.11606747824950725</v>
      </c>
      <c r="CS113" s="254">
        <v>0.1116024658740582</v>
      </c>
      <c r="CT113" s="254">
        <v>0.11920381969954552</v>
      </c>
      <c r="CU113" s="254">
        <v>0.11829592357155772</v>
      </c>
      <c r="CV113" s="254">
        <v>0.11669556900879741</v>
      </c>
      <c r="CW113" s="254">
        <v>0.11920284475485654</v>
      </c>
      <c r="CX113" s="254">
        <v>0.12471447310105699</v>
      </c>
      <c r="CY113" s="254">
        <v>0.12011252762783409</v>
      </c>
      <c r="CZ113" s="254">
        <v>0.12011252762783409</v>
      </c>
      <c r="DA113" s="254">
        <v>0.12011252762783409</v>
      </c>
      <c r="DB113" s="254">
        <v>0.1213945422767182</v>
      </c>
      <c r="DC113" s="254">
        <v>0.12310430135054995</v>
      </c>
      <c r="DD113" s="254">
        <v>0.11126924881761036</v>
      </c>
      <c r="DE113" s="254">
        <v>0.12296877471089673</v>
      </c>
      <c r="DF113" s="254">
        <v>0.11065705401551895</v>
      </c>
      <c r="DG113" s="254">
        <v>0.10904612938031599</v>
      </c>
      <c r="DH113" s="254">
        <v>0.1235555555589245</v>
      </c>
      <c r="DI113" s="254">
        <v>0.11065705401551895</v>
      </c>
      <c r="DJ113" s="254">
        <v>0.1113327160478379</v>
      </c>
      <c r="DK113" s="254">
        <v>0.11213072783665501</v>
      </c>
      <c r="DL113" s="254">
        <v>0.12118785804841736</v>
      </c>
      <c r="DM113" s="254">
        <v>0.12758753256532485</v>
      </c>
      <c r="DN113" s="254">
        <v>0.11054145845735719</v>
      </c>
      <c r="DO113" s="254">
        <v>0.12105018979869353</v>
      </c>
      <c r="DP113" s="254">
        <v>0.11795775840948219</v>
      </c>
      <c r="DQ113" s="254">
        <v>0.1038006892202521</v>
      </c>
      <c r="DR113" s="254">
        <v>0.10400159715493573</v>
      </c>
      <c r="DS113" s="254">
        <v>0.11451777886959169</v>
      </c>
      <c r="DT113" s="254">
        <v>0.11644386889465941</v>
      </c>
      <c r="DU113" s="254">
        <v>0.10919148992466665</v>
      </c>
      <c r="DV113" s="254">
        <v>0.11793792821540805</v>
      </c>
      <c r="DW113" s="254">
        <v>0.11793792821540805</v>
      </c>
      <c r="DX113" s="254">
        <v>0.12052656422244179</v>
      </c>
      <c r="DY113" s="254">
        <v>0.12968871627935474</v>
      </c>
      <c r="DZ113" s="254">
        <v>0.11318034761432449</v>
      </c>
      <c r="EA113" s="254">
        <v>0.11984564023907529</v>
      </c>
      <c r="EB113" s="254">
        <v>0.11914462568476125</v>
      </c>
      <c r="EC113" s="254">
        <v>0.12394048398647395</v>
      </c>
      <c r="ED113" s="254">
        <v>0.12070405420468444</v>
      </c>
      <c r="EE113" s="254">
        <v>0.11160467004705299</v>
      </c>
      <c r="EF113" s="254">
        <v>0.11069468338982769</v>
      </c>
      <c r="EG113" s="254">
        <v>0.11949143418300867</v>
      </c>
      <c r="EH113" s="254">
        <v>0.11156372316225616</v>
      </c>
      <c r="EI113" s="254">
        <v>0.11949143418300867</v>
      </c>
      <c r="EJ113" s="254">
        <v>0.11949143418300867</v>
      </c>
      <c r="EK113" s="254">
        <v>0.11833529885949878</v>
      </c>
      <c r="EL113" s="254">
        <v>0.11949143418300867</v>
      </c>
      <c r="EM113" s="254">
        <v>0.11833529885949878</v>
      </c>
      <c r="EN113" s="254">
        <v>0.11949143418300867</v>
      </c>
      <c r="EO113" s="254">
        <v>0.10934635028985928</v>
      </c>
      <c r="EP113" s="254">
        <v>0.10934635028985928</v>
      </c>
      <c r="EQ113" s="254">
        <v>0.10934635028985928</v>
      </c>
      <c r="ER113" s="254">
        <v>0.10934635028985928</v>
      </c>
      <c r="ES113" s="254">
        <v>0.10934635028985928</v>
      </c>
      <c r="ET113" s="254">
        <v>0.10934635028985928</v>
      </c>
      <c r="EU113" s="254">
        <v>0.10927102087358764</v>
      </c>
      <c r="EV113" s="254">
        <v>0.10934635028985928</v>
      </c>
      <c r="EW113" s="254">
        <v>0.11503607460938614</v>
      </c>
      <c r="EX113" s="254">
        <v>0.10934635028985928</v>
      </c>
      <c r="EY113" s="254">
        <v>0.11033509074892711</v>
      </c>
      <c r="EZ113" s="254">
        <v>0.11949143418300867</v>
      </c>
      <c r="FA113" s="254">
        <v>0.11161632807905275</v>
      </c>
      <c r="FB113" s="254">
        <v>0.10934635028985928</v>
      </c>
      <c r="FC113" s="254">
        <v>0.11949143418300867</v>
      </c>
      <c r="FD113" s="254">
        <v>0.10934635028985928</v>
      </c>
      <c r="FE113" s="254">
        <v>0.11949143418300867</v>
      </c>
      <c r="FF113" s="254">
        <v>0.11949143418300867</v>
      </c>
      <c r="FG113" s="254">
        <v>0.10934635028985928</v>
      </c>
      <c r="FH113" s="254">
        <v>0.10934635028985928</v>
      </c>
      <c r="FI113" s="254">
        <v>0.10922076941800674</v>
      </c>
      <c r="FJ113" s="254">
        <v>0.12207241448022521</v>
      </c>
      <c r="FK113" s="254">
        <v>0.10934635028985928</v>
      </c>
      <c r="FL113" s="254">
        <v>0.10934635028985928</v>
      </c>
      <c r="FM113" s="254">
        <v>0.10917054768137224</v>
      </c>
      <c r="FN113" s="254">
        <v>0.11949143418300867</v>
      </c>
      <c r="FO113" s="254">
        <v>0.10945741249550989</v>
      </c>
      <c r="FP113" s="254">
        <v>0.10712951882182575</v>
      </c>
      <c r="FQ113" s="254">
        <v>0.10712951882182575</v>
      </c>
      <c r="FR113" s="254">
        <v>0.10712951882182575</v>
      </c>
      <c r="FS113" s="254">
        <v>0.10700376443495263</v>
      </c>
      <c r="FT113" s="254">
        <v>0.10712951882182575</v>
      </c>
      <c r="FU113" s="254">
        <v>0.10712951882182575</v>
      </c>
      <c r="FV113" s="254">
        <v>0.11184654949934081</v>
      </c>
      <c r="FW113" s="254">
        <v>0.10700376443495263</v>
      </c>
      <c r="FX113" s="254">
        <v>0.10712951882182575</v>
      </c>
      <c r="FY113" s="254">
        <v>0.10613823758398588</v>
      </c>
      <c r="FZ113" s="254">
        <v>0.10799344384993126</v>
      </c>
      <c r="GA113" s="254">
        <v>0.10139505621996148</v>
      </c>
      <c r="GB113" s="254">
        <v>0.12313574548898898</v>
      </c>
      <c r="GC113" s="254">
        <v>0.11215718324803658</v>
      </c>
      <c r="GD113" s="254">
        <v>0.11215718324803658</v>
      </c>
      <c r="GE113" s="254">
        <v>0.11945055056240506</v>
      </c>
      <c r="GF113" s="254">
        <v>0.12326149699831301</v>
      </c>
      <c r="GG113" s="254">
        <v>0.1170416375579304</v>
      </c>
      <c r="GH113" s="254">
        <v>0.12112263378901256</v>
      </c>
      <c r="GI113" s="254">
        <v>0.11013128802040928</v>
      </c>
      <c r="GJ113" s="254">
        <v>0.11013128802040928</v>
      </c>
      <c r="GK113" s="254">
        <v>0.11013128802040928</v>
      </c>
      <c r="GL113" s="254">
        <v>0.10940474269855849</v>
      </c>
      <c r="GM113" s="254">
        <v>0.11013128802040928</v>
      </c>
      <c r="GN113" s="254">
        <v>0.11013128802040928</v>
      </c>
      <c r="GO113" s="254">
        <v>0.11013128802040928</v>
      </c>
      <c r="GP113" s="254">
        <v>0.11013128802040928</v>
      </c>
      <c r="GQ113" s="254">
        <v>0.11013128802040928</v>
      </c>
      <c r="GR113" s="254">
        <v>0.11013128802040928</v>
      </c>
      <c r="GS113" s="254">
        <v>0.11013128802040928</v>
      </c>
      <c r="GT113" s="254">
        <v>0.1170416375579304</v>
      </c>
      <c r="GU113" s="254">
        <v>0.11013128802040928</v>
      </c>
      <c r="GV113" s="254">
        <v>0.11013128802040928</v>
      </c>
      <c r="GW113" s="254">
        <v>0.11013128802040928</v>
      </c>
      <c r="GX113" s="254">
        <v>0.11013128802040928</v>
      </c>
      <c r="GY113" s="254">
        <v>0.12112263378901256</v>
      </c>
      <c r="GZ113" s="254">
        <v>0.11013128802040928</v>
      </c>
      <c r="HA113" s="254">
        <v>0.12112263378901256</v>
      </c>
      <c r="HB113" s="254">
        <v>0.12112263378901256</v>
      </c>
      <c r="HC113" s="254">
        <v>0.10728706363663165</v>
      </c>
      <c r="HD113" s="254">
        <v>0.11569938167076854</v>
      </c>
      <c r="HE113" s="254">
        <v>0.1190242401540067</v>
      </c>
      <c r="HF113" s="254">
        <v>0.12238197985404153</v>
      </c>
      <c r="HG113" s="254">
        <v>0.11463484003729429</v>
      </c>
      <c r="HH113" s="254">
        <v>0.12265029373932279</v>
      </c>
      <c r="HI113" s="254">
        <v>0.11192183200711181</v>
      </c>
      <c r="HJ113" s="254">
        <v>0.12224212122573364</v>
      </c>
      <c r="HK113" s="254">
        <v>0.12972669997392527</v>
      </c>
      <c r="HL113" s="254">
        <v>0.11500366012191932</v>
      </c>
      <c r="HM113" s="254">
        <v>0.1135295095433797</v>
      </c>
      <c r="HN113" s="254">
        <v>0.12424937849996698</v>
      </c>
      <c r="HO113" s="254">
        <v>0.12774543075279787</v>
      </c>
      <c r="HP113" s="254">
        <v>0.12243374318371036</v>
      </c>
      <c r="HQ113" s="254">
        <v>0.11769579094775739</v>
      </c>
      <c r="HR113" s="254">
        <v>0.10660736812231608</v>
      </c>
      <c r="HS113" s="254">
        <v>0.11328440081203994</v>
      </c>
      <c r="HT113" s="254">
        <v>0.13438372090966055</v>
      </c>
      <c r="HU113" s="254">
        <v>0.13241191128805574</v>
      </c>
      <c r="HV113" s="254">
        <v>0.11070243881186048</v>
      </c>
      <c r="HW113" s="254">
        <v>0.12697940913578942</v>
      </c>
      <c r="HX113" s="254">
        <v>0.12443578794292232</v>
      </c>
      <c r="HY113" s="254">
        <v>0.11344099657095907</v>
      </c>
      <c r="HZ113" s="254">
        <v>0.12100636294810196</v>
      </c>
      <c r="IA113" s="254">
        <v>0.12341617269808003</v>
      </c>
      <c r="IB113" s="254">
        <v>0.11344099657095907</v>
      </c>
      <c r="IC113" s="254">
        <v>0.11175875137872371</v>
      </c>
      <c r="ID113" s="254">
        <v>0.10992407632909096</v>
      </c>
      <c r="IE113" s="254">
        <v>0.12022599006970913</v>
      </c>
      <c r="IF113" s="254">
        <v>0.12664146243986263</v>
      </c>
      <c r="IG113" s="254">
        <v>0.12664146243986263</v>
      </c>
      <c r="IH113" s="254">
        <v>0.12664146243986263</v>
      </c>
      <c r="II113" s="254">
        <v>0.11366271623738489</v>
      </c>
      <c r="IJ113" s="254">
        <v>0.11366271623738489</v>
      </c>
      <c r="IK113" s="254">
        <v>0.12341954778858111</v>
      </c>
      <c r="IL113" s="254">
        <v>0.12185161661316646</v>
      </c>
      <c r="IM113" s="254">
        <v>0.13166362508255047</v>
      </c>
      <c r="IN113" s="254">
        <v>0.12422303713365523</v>
      </c>
      <c r="IO113" s="254">
        <v>0.12686554354858992</v>
      </c>
      <c r="IP113" s="254">
        <v>0.12130411300500188</v>
      </c>
      <c r="IQ113" s="254">
        <v>0.11700916839777986</v>
      </c>
      <c r="IR113" s="254">
        <v>0.11025564302550062</v>
      </c>
      <c r="IS113" s="254">
        <v>0.11126924881761036</v>
      </c>
      <c r="IT113" s="254">
        <v>0.12164985644532611</v>
      </c>
      <c r="IU113" s="254">
        <v>0.10934635028985928</v>
      </c>
      <c r="IV113" s="254">
        <v>0.12302911208077627</v>
      </c>
      <c r="IW113" s="254">
        <v>0.11829177116258682</v>
      </c>
      <c r="IX113" s="254">
        <v>0.13468114930023467</v>
      </c>
      <c r="IY113" s="254">
        <v>0.11154313259345217</v>
      </c>
      <c r="IZ113" s="254">
        <v>0.10934635028985928</v>
      </c>
      <c r="JA113" s="254">
        <v>0.10922076941800674</v>
      </c>
      <c r="JB113" s="254">
        <v>0.12097873495025291</v>
      </c>
      <c r="JC113" s="254">
        <v>0.11818936027420701</v>
      </c>
      <c r="JD113" s="254">
        <v>0.11344099657095907</v>
      </c>
      <c r="JE113" s="254">
        <v>0.11717707973528579</v>
      </c>
      <c r="JF113" s="254">
        <v>0.13868328054554713</v>
      </c>
      <c r="JG113" s="254">
        <v>0.11666869036301919</v>
      </c>
      <c r="JH113" s="254">
        <v>0.11690052806381113</v>
      </c>
      <c r="JI113" s="254">
        <v>0.1113327160478379</v>
      </c>
      <c r="JJ113" s="254">
        <v>0.11638488771483546</v>
      </c>
      <c r="JK113" s="254">
        <v>0.10919148992466665</v>
      </c>
      <c r="JL113" s="254">
        <v>0.1090980353427724</v>
      </c>
      <c r="JM113" s="254">
        <v>0.10927102087358764</v>
      </c>
      <c r="JN113" s="254">
        <v>0.11407447940786031</v>
      </c>
      <c r="JO113" s="254">
        <v>0.10934635028985928</v>
      </c>
      <c r="JP113" s="254">
        <v>0.10934635028985928</v>
      </c>
      <c r="JQ113" s="254">
        <v>0.10934635028985928</v>
      </c>
      <c r="JR113" s="254">
        <v>0.10922076941800674</v>
      </c>
      <c r="JS113" s="254">
        <v>0.11013128802040928</v>
      </c>
      <c r="JT113" s="254">
        <v>0.12430049722332903</v>
      </c>
      <c r="JU113" s="254">
        <v>0.12710798546810986</v>
      </c>
      <c r="JV113" s="254">
        <v>0.11720869810426437</v>
      </c>
      <c r="JW113" s="254">
        <v>0.12639394576586649</v>
      </c>
      <c r="JX113" s="254">
        <v>0.11829177116258682</v>
      </c>
      <c r="JY113" s="254">
        <v>0.12188976506474436</v>
      </c>
      <c r="JZ113" s="254">
        <v>0.11694472714725102</v>
      </c>
      <c r="KA113" s="254">
        <v>0.11694472714725102</v>
      </c>
      <c r="KB113" s="254">
        <v>0.12505963263629294</v>
      </c>
      <c r="KC113" s="254">
        <v>0.11529282580589961</v>
      </c>
      <c r="KD113" s="254">
        <v>0.11331676100867383</v>
      </c>
      <c r="KE113" s="254">
        <v>0.11714855512018918</v>
      </c>
      <c r="KF113" s="254">
        <v>0.12847370490649856</v>
      </c>
      <c r="KG113" s="254">
        <v>0.12847370490649856</v>
      </c>
    </row>
    <row r="114" spans="17:293" x14ac:dyDescent="0.35">
      <c r="Q114" s="255">
        <v>0.14899999999999899</v>
      </c>
      <c r="R114" s="251">
        <f t="shared" si="22"/>
        <v>0.11384549952287418</v>
      </c>
      <c r="S114" s="198"/>
      <c r="T114" s="251">
        <v>0.1183704586422583</v>
      </c>
      <c r="V114" s="251">
        <f t="shared" si="23"/>
        <v>-4.5249591193841227E-3</v>
      </c>
      <c r="Z114" s="253">
        <v>0.14899999999999899</v>
      </c>
      <c r="AA114" s="254">
        <v>0.11123782249809722</v>
      </c>
      <c r="AB114" s="254">
        <v>0.11675837517148646</v>
      </c>
      <c r="AC114" s="254">
        <v>0.12292980815925025</v>
      </c>
      <c r="AD114" s="254">
        <v>0.11160683091707368</v>
      </c>
      <c r="AE114" s="254">
        <v>0.11244575529737788</v>
      </c>
      <c r="AF114" s="254">
        <v>0.11176923385780535</v>
      </c>
      <c r="AG114" s="254">
        <v>0.10969716065319068</v>
      </c>
      <c r="AH114" s="254">
        <v>0.11153093998279995</v>
      </c>
      <c r="AI114" s="254">
        <v>0.10250701877723234</v>
      </c>
      <c r="AJ114" s="254">
        <v>0.11654653111227997</v>
      </c>
      <c r="AK114" s="254">
        <v>0.11879683055124102</v>
      </c>
      <c r="AL114" s="254">
        <v>0.1155544913999158</v>
      </c>
      <c r="AM114" s="254">
        <v>0.11196012919041198</v>
      </c>
      <c r="AN114" s="254">
        <v>0.10562840588312916</v>
      </c>
      <c r="AO114" s="254">
        <v>0.12282263776009539</v>
      </c>
      <c r="AP114" s="254">
        <v>0.11023729162997764</v>
      </c>
      <c r="AQ114" s="254">
        <v>0.11005698822341281</v>
      </c>
      <c r="AR114" s="254">
        <v>0.11005698822341281</v>
      </c>
      <c r="AS114" s="254">
        <v>0.11023729162997764</v>
      </c>
      <c r="AT114" s="254">
        <v>0.11016724377472253</v>
      </c>
      <c r="AU114" s="254">
        <v>0.11011209832395497</v>
      </c>
      <c r="AV114" s="254">
        <v>0.11023729162997764</v>
      </c>
      <c r="AW114" s="254">
        <v>0.11023729162997764</v>
      </c>
      <c r="AX114" s="254">
        <v>0.12034284987754185</v>
      </c>
      <c r="AY114" s="254">
        <v>0.11023729162997764</v>
      </c>
      <c r="AZ114" s="254">
        <v>0.12128449373645056</v>
      </c>
      <c r="BA114" s="254">
        <v>0.11016724377472253</v>
      </c>
      <c r="BB114" s="254">
        <v>0.10785581741956696</v>
      </c>
      <c r="BC114" s="254">
        <v>0.10802321007662585</v>
      </c>
      <c r="BD114" s="254">
        <v>0.10713895301134602</v>
      </c>
      <c r="BE114" s="254">
        <v>0.10568811019940405</v>
      </c>
      <c r="BF114" s="254">
        <v>0.11612064348102269</v>
      </c>
      <c r="BG114" s="254">
        <v>0.12442404521926287</v>
      </c>
      <c r="BH114" s="254">
        <v>0.11271441021771311</v>
      </c>
      <c r="BI114" s="254">
        <v>0.11069389716689515</v>
      </c>
      <c r="BJ114" s="254">
        <v>0.11069389716689515</v>
      </c>
      <c r="BK114" s="254">
        <v>0.11039838362418797</v>
      </c>
      <c r="BL114" s="254">
        <v>0.11069389716689515</v>
      </c>
      <c r="BM114" s="254">
        <v>0.11029001443650266</v>
      </c>
      <c r="BN114" s="254">
        <v>0.11039838362418797</v>
      </c>
      <c r="BO114" s="254">
        <v>0.12123177728546453</v>
      </c>
      <c r="BP114" s="254">
        <v>0.11069389716689515</v>
      </c>
      <c r="BQ114" s="254">
        <v>0.10929750748345035</v>
      </c>
      <c r="BR114" s="254">
        <v>0.10929750748345035</v>
      </c>
      <c r="BS114" s="254">
        <v>0.10819006125249153</v>
      </c>
      <c r="BT114" s="254">
        <v>0.10929750748345035</v>
      </c>
      <c r="BU114" s="254">
        <v>0.10790701081519383</v>
      </c>
      <c r="BV114" s="254">
        <v>0.10790701081519383</v>
      </c>
      <c r="BW114" s="254">
        <v>0.10790701081519383</v>
      </c>
      <c r="BX114" s="254">
        <v>0.10790701081519383</v>
      </c>
      <c r="BY114" s="254">
        <v>0.11518450228458321</v>
      </c>
      <c r="BZ114" s="254">
        <v>0.11307192068944039</v>
      </c>
      <c r="CA114" s="254">
        <v>0.11005062037440649</v>
      </c>
      <c r="CB114" s="254">
        <v>0.13892978252516519</v>
      </c>
      <c r="CC114" s="254">
        <v>0.12427243923817821</v>
      </c>
      <c r="CD114" s="254">
        <v>0.11926762642957467</v>
      </c>
      <c r="CE114" s="254">
        <v>0.12427243923817821</v>
      </c>
      <c r="CF114" s="254">
        <v>0.12427243923817821</v>
      </c>
      <c r="CG114" s="254">
        <v>0.11100045815109283</v>
      </c>
      <c r="CH114" s="254">
        <v>0.11804002500734212</v>
      </c>
      <c r="CI114" s="254">
        <v>0.11627509185241491</v>
      </c>
      <c r="CJ114" s="254">
        <v>0.12748928444408203</v>
      </c>
      <c r="CK114" s="254">
        <v>0.12489006343462505</v>
      </c>
      <c r="CL114" s="254">
        <v>0.114557284081656</v>
      </c>
      <c r="CM114" s="254">
        <v>0.1128761902155897</v>
      </c>
      <c r="CN114" s="254">
        <v>0.13114763669385354</v>
      </c>
      <c r="CO114" s="254">
        <v>0.1177345555274194</v>
      </c>
      <c r="CP114" s="254">
        <v>0.11566430282126028</v>
      </c>
      <c r="CQ114" s="254">
        <v>0.11145831969200937</v>
      </c>
      <c r="CR114" s="254">
        <v>0.11692609176069069</v>
      </c>
      <c r="CS114" s="254">
        <v>0.11249832901228918</v>
      </c>
      <c r="CT114" s="254">
        <v>0.12006202960800194</v>
      </c>
      <c r="CU114" s="254">
        <v>0.11921523461287986</v>
      </c>
      <c r="CV114" s="254">
        <v>0.1176181632376665</v>
      </c>
      <c r="CW114" s="254">
        <v>0.12004203100775279</v>
      </c>
      <c r="CX114" s="254">
        <v>0.12560794664983455</v>
      </c>
      <c r="CY114" s="254">
        <v>0.12096445501984099</v>
      </c>
      <c r="CZ114" s="254">
        <v>0.12096445501984099</v>
      </c>
      <c r="DA114" s="254">
        <v>0.12096445501984099</v>
      </c>
      <c r="DB114" s="254">
        <v>0.12224786638265628</v>
      </c>
      <c r="DC114" s="254">
        <v>0.12395636345568017</v>
      </c>
      <c r="DD114" s="254">
        <v>0.11216666825545762</v>
      </c>
      <c r="DE114" s="254">
        <v>0.12382063449300706</v>
      </c>
      <c r="DF114" s="254">
        <v>0.11154858056174022</v>
      </c>
      <c r="DG114" s="254">
        <v>0.10994024654225876</v>
      </c>
      <c r="DH114" s="254">
        <v>0.12440281225381145</v>
      </c>
      <c r="DI114" s="254">
        <v>0.11154858056174022</v>
      </c>
      <c r="DJ114" s="254">
        <v>0.11222471898171693</v>
      </c>
      <c r="DK114" s="254">
        <v>0.11302355931699126</v>
      </c>
      <c r="DL114" s="254">
        <v>0.12161396615669218</v>
      </c>
      <c r="DM114" s="254">
        <v>0.12843340453642393</v>
      </c>
      <c r="DN114" s="254">
        <v>0.11110631211758237</v>
      </c>
      <c r="DO114" s="254">
        <v>0.12189122234407379</v>
      </c>
      <c r="DP114" s="254">
        <v>0.11880862258106606</v>
      </c>
      <c r="DQ114" s="254">
        <v>0.10469050706065652</v>
      </c>
      <c r="DR114" s="254">
        <v>0.10489944177338484</v>
      </c>
      <c r="DS114" s="254">
        <v>0.1151828644254218</v>
      </c>
      <c r="DT114" s="254">
        <v>0.11730779902904964</v>
      </c>
      <c r="DU114" s="254">
        <v>0.11008989749449571</v>
      </c>
      <c r="DV114" s="254">
        <v>0.11879683055124102</v>
      </c>
      <c r="DW114" s="254">
        <v>0.11879683055124102</v>
      </c>
      <c r="DX114" s="254">
        <v>0.12142561946557318</v>
      </c>
      <c r="DY114" s="254">
        <v>0.13060909492428285</v>
      </c>
      <c r="DZ114" s="254">
        <v>0.11395136396363448</v>
      </c>
      <c r="EA114" s="254">
        <v>0.12077431706324138</v>
      </c>
      <c r="EB114" s="254">
        <v>0.11995454087881874</v>
      </c>
      <c r="EC114" s="254">
        <v>0.12483191275904493</v>
      </c>
      <c r="ED114" s="254">
        <v>0.1215559504275181</v>
      </c>
      <c r="EE114" s="254">
        <v>0.11249327480966009</v>
      </c>
      <c r="EF114" s="254">
        <v>0.1115841589285218</v>
      </c>
      <c r="EG114" s="254">
        <v>0.12034284987754185</v>
      </c>
      <c r="EH114" s="254">
        <v>0.11245509107967799</v>
      </c>
      <c r="EI114" s="254">
        <v>0.12034284987754185</v>
      </c>
      <c r="EJ114" s="254">
        <v>0.12034284987754185</v>
      </c>
      <c r="EK114" s="254">
        <v>0.11908592264684659</v>
      </c>
      <c r="EL114" s="254">
        <v>0.12034284987754185</v>
      </c>
      <c r="EM114" s="254">
        <v>0.11908592264684659</v>
      </c>
      <c r="EN114" s="254">
        <v>0.12034284987754185</v>
      </c>
      <c r="EO114" s="254">
        <v>0.11023729162997764</v>
      </c>
      <c r="EP114" s="254">
        <v>0.11023729162997764</v>
      </c>
      <c r="EQ114" s="254">
        <v>0.11023729162997764</v>
      </c>
      <c r="ER114" s="254">
        <v>0.11023729162997764</v>
      </c>
      <c r="ES114" s="254">
        <v>0.11023729162997764</v>
      </c>
      <c r="ET114" s="254">
        <v>0.11023729162997764</v>
      </c>
      <c r="EU114" s="254">
        <v>0.11016724377472253</v>
      </c>
      <c r="EV114" s="254">
        <v>0.11023729162997764</v>
      </c>
      <c r="EW114" s="254">
        <v>0.11580062442486727</v>
      </c>
      <c r="EX114" s="254">
        <v>0.11023729162997764</v>
      </c>
      <c r="EY114" s="254">
        <v>0.11122376751981888</v>
      </c>
      <c r="EZ114" s="254">
        <v>0.12034284987754185</v>
      </c>
      <c r="FA114" s="254">
        <v>0.11231277934516792</v>
      </c>
      <c r="FB114" s="254">
        <v>0.11023729162997764</v>
      </c>
      <c r="FC114" s="254">
        <v>0.12034284987754185</v>
      </c>
      <c r="FD114" s="254">
        <v>0.11023729162997764</v>
      </c>
      <c r="FE114" s="254">
        <v>0.12034284987754185</v>
      </c>
      <c r="FF114" s="254">
        <v>0.12034284987754185</v>
      </c>
      <c r="FG114" s="254">
        <v>0.11023729162997764</v>
      </c>
      <c r="FH114" s="254">
        <v>0.11023729162997764</v>
      </c>
      <c r="FI114" s="254">
        <v>0.11011209832395497</v>
      </c>
      <c r="FJ114" s="254">
        <v>0.12296486002051221</v>
      </c>
      <c r="FK114" s="254">
        <v>0.11023729162997764</v>
      </c>
      <c r="FL114" s="254">
        <v>0.11023729162997764</v>
      </c>
      <c r="FM114" s="254">
        <v>0.11005698822341281</v>
      </c>
      <c r="FN114" s="254">
        <v>0.12034284987754185</v>
      </c>
      <c r="FO114" s="254">
        <v>0.11013034406304412</v>
      </c>
      <c r="FP114" s="254">
        <v>0.10802321007662585</v>
      </c>
      <c r="FQ114" s="254">
        <v>0.10802321007662585</v>
      </c>
      <c r="FR114" s="254">
        <v>0.10802321007662585</v>
      </c>
      <c r="FS114" s="254">
        <v>0.10789781708920865</v>
      </c>
      <c r="FT114" s="254">
        <v>0.10802321007662585</v>
      </c>
      <c r="FU114" s="254">
        <v>0.10802321007662585</v>
      </c>
      <c r="FV114" s="254">
        <v>0.11277568960873285</v>
      </c>
      <c r="FW114" s="254">
        <v>0.10789781708920865</v>
      </c>
      <c r="FX114" s="254">
        <v>0.10802321007662585</v>
      </c>
      <c r="FY114" s="254">
        <v>0.10703421285235937</v>
      </c>
      <c r="FZ114" s="254">
        <v>0.10888523219965163</v>
      </c>
      <c r="GA114" s="254">
        <v>0.10226878399914163</v>
      </c>
      <c r="GB114" s="254">
        <v>0.12387762232076471</v>
      </c>
      <c r="GC114" s="254">
        <v>0.11304894820041289</v>
      </c>
      <c r="GD114" s="254">
        <v>0.11304894820041289</v>
      </c>
      <c r="GE114" s="254">
        <v>0.12020433845589262</v>
      </c>
      <c r="GF114" s="254">
        <v>0.12410404367366157</v>
      </c>
      <c r="GG114" s="254">
        <v>0.11758311326816373</v>
      </c>
      <c r="GH114" s="254">
        <v>0.12196635821801394</v>
      </c>
      <c r="GI114" s="254">
        <v>0.11069389716689515</v>
      </c>
      <c r="GJ114" s="254">
        <v>0.11069389716689515</v>
      </c>
      <c r="GK114" s="254">
        <v>0.11069389716689515</v>
      </c>
      <c r="GL114" s="254">
        <v>0.11029001443650266</v>
      </c>
      <c r="GM114" s="254">
        <v>0.11069389716689515</v>
      </c>
      <c r="GN114" s="254">
        <v>0.11069389716689515</v>
      </c>
      <c r="GO114" s="254">
        <v>0.11069389716689515</v>
      </c>
      <c r="GP114" s="254">
        <v>0.11069389716689515</v>
      </c>
      <c r="GQ114" s="254">
        <v>0.11069389716689515</v>
      </c>
      <c r="GR114" s="254">
        <v>0.11069389716689515</v>
      </c>
      <c r="GS114" s="254">
        <v>0.11069389716689515</v>
      </c>
      <c r="GT114" s="254">
        <v>0.11758311326816373</v>
      </c>
      <c r="GU114" s="254">
        <v>0.11069389716689515</v>
      </c>
      <c r="GV114" s="254">
        <v>0.11069389716689515</v>
      </c>
      <c r="GW114" s="254">
        <v>0.11069389716689515</v>
      </c>
      <c r="GX114" s="254">
        <v>0.11069389716689515</v>
      </c>
      <c r="GY114" s="254">
        <v>0.12196635821801394</v>
      </c>
      <c r="GZ114" s="254">
        <v>0.11069389716689515</v>
      </c>
      <c r="HA114" s="254">
        <v>0.12196635821801394</v>
      </c>
      <c r="HB114" s="254">
        <v>0.12196635821801394</v>
      </c>
      <c r="HC114" s="254">
        <v>0.10819006125249153</v>
      </c>
      <c r="HD114" s="254">
        <v>0.11624001682656826</v>
      </c>
      <c r="HE114" s="254">
        <v>0.11987066417783843</v>
      </c>
      <c r="HF114" s="254">
        <v>0.12308055070406954</v>
      </c>
      <c r="HG114" s="254">
        <v>0.11518450228458321</v>
      </c>
      <c r="HH114" s="254">
        <v>0.12343549137889065</v>
      </c>
      <c r="HI114" s="254">
        <v>0.11246854450589705</v>
      </c>
      <c r="HJ114" s="254">
        <v>0.1226581690755677</v>
      </c>
      <c r="HK114" s="254">
        <v>0.13061950176380765</v>
      </c>
      <c r="HL114" s="254">
        <v>0.11590048321286495</v>
      </c>
      <c r="HM114" s="254">
        <v>0.1144204268235498</v>
      </c>
      <c r="HN114" s="254">
        <v>0.1250949875744416</v>
      </c>
      <c r="HO114" s="254">
        <v>0.12859438327195205</v>
      </c>
      <c r="HP114" s="254">
        <v>0.1232853930265112</v>
      </c>
      <c r="HQ114" s="254">
        <v>0.1184528147938948</v>
      </c>
      <c r="HR114" s="254">
        <v>0.10750046970721305</v>
      </c>
      <c r="HS114" s="254">
        <v>0.11417540560339812</v>
      </c>
      <c r="HT114" s="254">
        <v>0.13531504998258526</v>
      </c>
      <c r="HU114" s="254">
        <v>0.13329861068326032</v>
      </c>
      <c r="HV114" s="254">
        <v>0.1112890785058096</v>
      </c>
      <c r="HW114" s="254">
        <v>0.12785491413410166</v>
      </c>
      <c r="HX114" s="254">
        <v>0.12518735259184921</v>
      </c>
      <c r="HY114" s="254">
        <v>0.11433510060674279</v>
      </c>
      <c r="HZ114" s="254">
        <v>0.12182035142096259</v>
      </c>
      <c r="IA114" s="254">
        <v>0.12427243923817821</v>
      </c>
      <c r="IB114" s="254">
        <v>0.11433510060674279</v>
      </c>
      <c r="IC114" s="254">
        <v>0.11265486271000169</v>
      </c>
      <c r="ID114" s="254">
        <v>0.11081786578912856</v>
      </c>
      <c r="IE114" s="254">
        <v>0.12108492463976828</v>
      </c>
      <c r="IF114" s="254">
        <v>0.12748928444408203</v>
      </c>
      <c r="IG114" s="254">
        <v>0.12748928444408203</v>
      </c>
      <c r="IH114" s="254">
        <v>0.12748928444408203</v>
      </c>
      <c r="II114" s="254">
        <v>0.114557284081656</v>
      </c>
      <c r="IJ114" s="254">
        <v>0.114557284081656</v>
      </c>
      <c r="IK114" s="254">
        <v>0.12426939295866068</v>
      </c>
      <c r="IL114" s="254">
        <v>0.12270284206596749</v>
      </c>
      <c r="IM114" s="254">
        <v>0.13254697778550684</v>
      </c>
      <c r="IN114" s="254">
        <v>0.12504666735148584</v>
      </c>
      <c r="IO114" s="254">
        <v>0.12769160456703021</v>
      </c>
      <c r="IP114" s="254">
        <v>0.12212540736593813</v>
      </c>
      <c r="IQ114" s="254">
        <v>0.1179155580942286</v>
      </c>
      <c r="IR114" s="254">
        <v>0.11112791908204867</v>
      </c>
      <c r="IS114" s="254">
        <v>0.11216666825545762</v>
      </c>
      <c r="IT114" s="254">
        <v>0.12250000711698306</v>
      </c>
      <c r="IU114" s="254">
        <v>0.11023729162997764</v>
      </c>
      <c r="IV114" s="254">
        <v>0.12405063173879705</v>
      </c>
      <c r="IW114" s="254">
        <v>0.11921821809525479</v>
      </c>
      <c r="IX114" s="254">
        <v>0.13569323664416388</v>
      </c>
      <c r="IY114" s="254">
        <v>0.11243715175911428</v>
      </c>
      <c r="IZ114" s="254">
        <v>0.11023729162997764</v>
      </c>
      <c r="JA114" s="254">
        <v>0.11011209832395497</v>
      </c>
      <c r="JB114" s="254">
        <v>0.12192547741990878</v>
      </c>
      <c r="JC114" s="254">
        <v>0.11911556492533282</v>
      </c>
      <c r="JD114" s="254">
        <v>0.11433510060674279</v>
      </c>
      <c r="JE114" s="254">
        <v>0.1177345555274194</v>
      </c>
      <c r="JF114" s="254">
        <v>0.13969058930289546</v>
      </c>
      <c r="JG114" s="254">
        <v>0.11757816155966561</v>
      </c>
      <c r="JH114" s="254">
        <v>0.11782559952338567</v>
      </c>
      <c r="JI114" s="254">
        <v>0.11222471898171693</v>
      </c>
      <c r="JJ114" s="254">
        <v>0.11730578518729873</v>
      </c>
      <c r="JK114" s="254">
        <v>0.11008989749449571</v>
      </c>
      <c r="JL114" s="254">
        <v>0.11000341495699151</v>
      </c>
      <c r="JM114" s="254">
        <v>0.11016724377472253</v>
      </c>
      <c r="JN114" s="254">
        <v>0.11499315361474105</v>
      </c>
      <c r="JO114" s="254">
        <v>0.11023729162997764</v>
      </c>
      <c r="JP114" s="254">
        <v>0.11023729162997764</v>
      </c>
      <c r="JQ114" s="254">
        <v>0.11023729162997764</v>
      </c>
      <c r="JR114" s="254">
        <v>0.11011209832395497</v>
      </c>
      <c r="JS114" s="254">
        <v>0.11069389716689515</v>
      </c>
      <c r="JT114" s="254">
        <v>0.12520923116347005</v>
      </c>
      <c r="JU114" s="254">
        <v>0.12801196486527622</v>
      </c>
      <c r="JV114" s="254">
        <v>0.11803734370600782</v>
      </c>
      <c r="JW114" s="254">
        <v>0.12729404798492694</v>
      </c>
      <c r="JX114" s="254">
        <v>0.11921821809525479</v>
      </c>
      <c r="JY114" s="254">
        <v>0.1227514310932436</v>
      </c>
      <c r="JZ114" s="254">
        <v>0.1178441886402517</v>
      </c>
      <c r="KA114" s="254">
        <v>0.1178441886402517</v>
      </c>
      <c r="KB114" s="254">
        <v>0.12591497210153291</v>
      </c>
      <c r="KC114" s="254">
        <v>0.11619073169009297</v>
      </c>
      <c r="KD114" s="254">
        <v>0.11421130336086982</v>
      </c>
      <c r="KE114" s="254">
        <v>0.11804002500734212</v>
      </c>
      <c r="KF114" s="254">
        <v>0.12946598527945574</v>
      </c>
      <c r="KG114" s="254">
        <v>0.12946598527945574</v>
      </c>
    </row>
    <row r="115" spans="17:293" x14ac:dyDescent="0.35">
      <c r="Q115" s="255">
        <v>0.149999999999999</v>
      </c>
      <c r="R115" s="251">
        <f t="shared" si="22"/>
        <v>0.11464049728642484</v>
      </c>
      <c r="S115" s="198"/>
      <c r="T115" s="251">
        <v>0.11925793319320907</v>
      </c>
      <c r="V115" s="251">
        <f t="shared" si="23"/>
        <v>-4.6174359067842341E-3</v>
      </c>
      <c r="Z115" s="253">
        <v>0.149999999999999</v>
      </c>
      <c r="AA115" s="254">
        <v>0.1121305039345093</v>
      </c>
      <c r="AB115" s="254">
        <v>0.11768128278472667</v>
      </c>
      <c r="AC115" s="254">
        <v>0.12377713371468269</v>
      </c>
      <c r="AD115" s="254">
        <v>0.11250072217946272</v>
      </c>
      <c r="AE115" s="254">
        <v>0.11333854304328295</v>
      </c>
      <c r="AF115" s="254">
        <v>0.11266155240776432</v>
      </c>
      <c r="AG115" s="254">
        <v>0.11026084315218054</v>
      </c>
      <c r="AH115" s="254">
        <v>0.11242002961289499</v>
      </c>
      <c r="AI115" s="254">
        <v>0.10339994555671583</v>
      </c>
      <c r="AJ115" s="254">
        <v>0.11738493011895867</v>
      </c>
      <c r="AK115" s="254">
        <v>0.11965515937796334</v>
      </c>
      <c r="AL115" s="254">
        <v>0.11610248793971967</v>
      </c>
      <c r="AM115" s="254">
        <v>0.1128399235030817</v>
      </c>
      <c r="AN115" s="254">
        <v>0.10653229672600695</v>
      </c>
      <c r="AO115" s="254">
        <v>0.12367618926992474</v>
      </c>
      <c r="AP115" s="254">
        <v>0.11112853099809961</v>
      </c>
      <c r="AQ115" s="254">
        <v>0.11094369092689393</v>
      </c>
      <c r="AR115" s="254">
        <v>0.11094369092689393</v>
      </c>
      <c r="AS115" s="254">
        <v>0.11112853099809961</v>
      </c>
      <c r="AT115" s="254">
        <v>0.11106382464900855</v>
      </c>
      <c r="AU115" s="254">
        <v>0.11100373705931954</v>
      </c>
      <c r="AV115" s="254">
        <v>0.11112853099809961</v>
      </c>
      <c r="AW115" s="254">
        <v>0.11112853099809961</v>
      </c>
      <c r="AX115" s="254">
        <v>0.12119493931424152</v>
      </c>
      <c r="AY115" s="254">
        <v>0.11112853099809961</v>
      </c>
      <c r="AZ115" s="254">
        <v>0.12213483514221513</v>
      </c>
      <c r="BA115" s="254">
        <v>0.11106382464900855</v>
      </c>
      <c r="BB115" s="254">
        <v>0.10874533662510055</v>
      </c>
      <c r="BC115" s="254">
        <v>0.10891718753557722</v>
      </c>
      <c r="BD115" s="254">
        <v>0.10803403499438713</v>
      </c>
      <c r="BE115" s="254">
        <v>0.10658520171506902</v>
      </c>
      <c r="BF115" s="254">
        <v>0.11697605574535852</v>
      </c>
      <c r="BG115" s="254">
        <v>0.12527001042749464</v>
      </c>
      <c r="BH115" s="254">
        <v>0.11360379622269901</v>
      </c>
      <c r="BI115" s="254">
        <v>0.11134892915556294</v>
      </c>
      <c r="BJ115" s="254">
        <v>0.11134892915556294</v>
      </c>
      <c r="BK115" s="254">
        <v>0.11128497517804026</v>
      </c>
      <c r="BL115" s="254">
        <v>0.11134892915556294</v>
      </c>
      <c r="BM115" s="254">
        <v>0.11118208553473075</v>
      </c>
      <c r="BN115" s="254">
        <v>0.11128497517804026</v>
      </c>
      <c r="BO115" s="254">
        <v>0.12176246571644911</v>
      </c>
      <c r="BP115" s="254">
        <v>0.11134892915556294</v>
      </c>
      <c r="BQ115" s="254">
        <v>0.10986123383742052</v>
      </c>
      <c r="BR115" s="254">
        <v>0.10986123383742052</v>
      </c>
      <c r="BS115" s="254">
        <v>0.10908585008344351</v>
      </c>
      <c r="BT115" s="254">
        <v>0.10986123383742052</v>
      </c>
      <c r="BU115" s="254">
        <v>0.10847042958926112</v>
      </c>
      <c r="BV115" s="254">
        <v>0.10847042958926112</v>
      </c>
      <c r="BW115" s="254">
        <v>0.10847042958926112</v>
      </c>
      <c r="BX115" s="254">
        <v>0.10847042958926112</v>
      </c>
      <c r="BY115" s="254">
        <v>0.11573561875225358</v>
      </c>
      <c r="BZ115" s="254">
        <v>0.11362010864530925</v>
      </c>
      <c r="CA115" s="254">
        <v>0.11049577866497007</v>
      </c>
      <c r="CB115" s="254">
        <v>0.13989826262971428</v>
      </c>
      <c r="CC115" s="254">
        <v>0.12512938221055148</v>
      </c>
      <c r="CD115" s="254">
        <v>0.12020573670368773</v>
      </c>
      <c r="CE115" s="254">
        <v>0.12512938221055148</v>
      </c>
      <c r="CF115" s="254">
        <v>0.12512938221055148</v>
      </c>
      <c r="CG115" s="254">
        <v>0.11189910781745094</v>
      </c>
      <c r="CH115" s="254">
        <v>0.11893180233556233</v>
      </c>
      <c r="CI115" s="254">
        <v>0.11716823531645404</v>
      </c>
      <c r="CJ115" s="254">
        <v>0.12833780781611148</v>
      </c>
      <c r="CK115" s="254">
        <v>0.12564936793253834</v>
      </c>
      <c r="CL115" s="254">
        <v>0.11545214904367374</v>
      </c>
      <c r="CM115" s="254">
        <v>0.11377308207716652</v>
      </c>
      <c r="CN115" s="254">
        <v>0.13203247759232228</v>
      </c>
      <c r="CO115" s="254">
        <v>0.11829349693684543</v>
      </c>
      <c r="CP115" s="254">
        <v>0.11622112200906431</v>
      </c>
      <c r="CQ115" s="254">
        <v>0.11235149583064419</v>
      </c>
      <c r="CR115" s="254">
        <v>0.11778535063619788</v>
      </c>
      <c r="CS115" s="254">
        <v>0.11339455691202205</v>
      </c>
      <c r="CT115" s="254">
        <v>0.12092083586902103</v>
      </c>
      <c r="CU115" s="254">
        <v>0.12013474360932141</v>
      </c>
      <c r="CV115" s="254">
        <v>0.11854098496769305</v>
      </c>
      <c r="CW115" s="254">
        <v>0.12088191927911374</v>
      </c>
      <c r="CX115" s="254">
        <v>0.12650193107972862</v>
      </c>
      <c r="CY115" s="254">
        <v>0.1218170570546504</v>
      </c>
      <c r="CZ115" s="254">
        <v>0.1218170570546504</v>
      </c>
      <c r="DA115" s="254">
        <v>0.1218170570546504</v>
      </c>
      <c r="DB115" s="254">
        <v>0.12310186648023858</v>
      </c>
      <c r="DC115" s="254">
        <v>0.12480910294869418</v>
      </c>
      <c r="DD115" s="254">
        <v>0.11306445162577261</v>
      </c>
      <c r="DE115" s="254">
        <v>0.12467317164924885</v>
      </c>
      <c r="DF115" s="254">
        <v>0.11244041016656503</v>
      </c>
      <c r="DG115" s="254">
        <v>0.11083465819046179</v>
      </c>
      <c r="DH115" s="254">
        <v>0.12525067844845683</v>
      </c>
      <c r="DI115" s="254">
        <v>0.11244041016656503</v>
      </c>
      <c r="DJ115" s="254">
        <v>0.1131170271317774</v>
      </c>
      <c r="DK115" s="254">
        <v>0.11391669150167982</v>
      </c>
      <c r="DL115" s="254">
        <v>0.12204153701658993</v>
      </c>
      <c r="DM115" s="254">
        <v>0.12927997753550469</v>
      </c>
      <c r="DN115" s="254">
        <v>0.11199828120494582</v>
      </c>
      <c r="DO115" s="254">
        <v>0.12273304256728967</v>
      </c>
      <c r="DP115" s="254">
        <v>0.119660158202332</v>
      </c>
      <c r="DQ115" s="254">
        <v>0.10558055882719275</v>
      </c>
      <c r="DR115" s="254">
        <v>0.10579759894010254</v>
      </c>
      <c r="DS115" s="254">
        <v>0.11584916800602585</v>
      </c>
      <c r="DT115" s="254">
        <v>0.11817230052696526</v>
      </c>
      <c r="DU115" s="254">
        <v>0.11098145814678384</v>
      </c>
      <c r="DV115" s="254">
        <v>0.11965515937796334</v>
      </c>
      <c r="DW115" s="254">
        <v>0.11965515937796334</v>
      </c>
      <c r="DX115" s="254">
        <v>0.12232420474484851</v>
      </c>
      <c r="DY115" s="254">
        <v>0.13152983255115447</v>
      </c>
      <c r="DZ115" s="254">
        <v>0.11484620519860766</v>
      </c>
      <c r="EA115" s="254">
        <v>0.12170998669400923</v>
      </c>
      <c r="EB115" s="254">
        <v>0.12076528655467911</v>
      </c>
      <c r="EC115" s="254">
        <v>0.12572385039171796</v>
      </c>
      <c r="ED115" s="254">
        <v>0.12240852136369784</v>
      </c>
      <c r="EE115" s="254">
        <v>0.11338218869678851</v>
      </c>
      <c r="EF115" s="254">
        <v>0.11247393927877591</v>
      </c>
      <c r="EG115" s="254">
        <v>0.12119493931424152</v>
      </c>
      <c r="EH115" s="254">
        <v>0.11334680266809261</v>
      </c>
      <c r="EI115" s="254">
        <v>0.12119493931424152</v>
      </c>
      <c r="EJ115" s="254">
        <v>0.12119493931424152</v>
      </c>
      <c r="EK115" s="254">
        <v>0.11983761358923806</v>
      </c>
      <c r="EL115" s="254">
        <v>0.12119493931424152</v>
      </c>
      <c r="EM115" s="254">
        <v>0.11983761358923806</v>
      </c>
      <c r="EN115" s="254">
        <v>0.12119493931424152</v>
      </c>
      <c r="EO115" s="254">
        <v>0.11112853099809961</v>
      </c>
      <c r="EP115" s="254">
        <v>0.11112853099809961</v>
      </c>
      <c r="EQ115" s="254">
        <v>0.11112853099809961</v>
      </c>
      <c r="ER115" s="254">
        <v>0.11112853099809961</v>
      </c>
      <c r="ES115" s="254">
        <v>0.11112853099809961</v>
      </c>
      <c r="ET115" s="254">
        <v>0.11112853099809961</v>
      </c>
      <c r="EU115" s="254">
        <v>0.11106382464900855</v>
      </c>
      <c r="EV115" s="254">
        <v>0.11112853099809961</v>
      </c>
      <c r="EW115" s="254">
        <v>0.11656614580430213</v>
      </c>
      <c r="EX115" s="254">
        <v>0.11112853099809961</v>
      </c>
      <c r="EY115" s="254">
        <v>0.11211274882164113</v>
      </c>
      <c r="EZ115" s="254">
        <v>0.12119493931424152</v>
      </c>
      <c r="FA115" s="254">
        <v>0.11301038145696829</v>
      </c>
      <c r="FB115" s="254">
        <v>0.11112853099809961</v>
      </c>
      <c r="FC115" s="254">
        <v>0.12119493931424152</v>
      </c>
      <c r="FD115" s="254">
        <v>0.11112853099809961</v>
      </c>
      <c r="FE115" s="254">
        <v>0.12119493931424152</v>
      </c>
      <c r="FF115" s="254">
        <v>0.12119493931424152</v>
      </c>
      <c r="FG115" s="254">
        <v>0.11112853099809961</v>
      </c>
      <c r="FH115" s="254">
        <v>0.11112853099809961</v>
      </c>
      <c r="FI115" s="254">
        <v>0.11100373705931954</v>
      </c>
      <c r="FJ115" s="254">
        <v>0.12385781016537378</v>
      </c>
      <c r="FK115" s="254">
        <v>0.11112853099809961</v>
      </c>
      <c r="FL115" s="254">
        <v>0.11112853099809961</v>
      </c>
      <c r="FM115" s="254">
        <v>0.11094369092689393</v>
      </c>
      <c r="FN115" s="254">
        <v>0.12119493931424152</v>
      </c>
      <c r="FO115" s="254">
        <v>0.1108044781823756</v>
      </c>
      <c r="FP115" s="254">
        <v>0.10891718753557722</v>
      </c>
      <c r="FQ115" s="254">
        <v>0.10891718753557722</v>
      </c>
      <c r="FR115" s="254">
        <v>0.10891718753557722</v>
      </c>
      <c r="FS115" s="254">
        <v>0.10879216824902049</v>
      </c>
      <c r="FT115" s="254">
        <v>0.10891718753557722</v>
      </c>
      <c r="FU115" s="254">
        <v>0.10891718753557722</v>
      </c>
      <c r="FV115" s="254">
        <v>0.11370505487818616</v>
      </c>
      <c r="FW115" s="254">
        <v>0.10879216824902049</v>
      </c>
      <c r="FX115" s="254">
        <v>0.10891718753557722</v>
      </c>
      <c r="FY115" s="254">
        <v>0.10793046768018177</v>
      </c>
      <c r="FZ115" s="254">
        <v>0.109777325395092</v>
      </c>
      <c r="GA115" s="254">
        <v>0.10314279613325983</v>
      </c>
      <c r="GB115" s="254">
        <v>0.12462058892478245</v>
      </c>
      <c r="GC115" s="254">
        <v>0.1139410064619546</v>
      </c>
      <c r="GD115" s="254">
        <v>0.1139410064619546</v>
      </c>
      <c r="GE115" s="254">
        <v>0.12095912078428062</v>
      </c>
      <c r="GF115" s="254">
        <v>0.12494729209802724</v>
      </c>
      <c r="GG115" s="254">
        <v>0.1181260677650795</v>
      </c>
      <c r="GH115" s="254">
        <v>0.12281078190718553</v>
      </c>
      <c r="GI115" s="254">
        <v>0.11134892915556294</v>
      </c>
      <c r="GJ115" s="254">
        <v>0.11134892915556294</v>
      </c>
      <c r="GK115" s="254">
        <v>0.11134892915556294</v>
      </c>
      <c r="GL115" s="254">
        <v>0.11118208553473075</v>
      </c>
      <c r="GM115" s="254">
        <v>0.11134892915556294</v>
      </c>
      <c r="GN115" s="254">
        <v>0.11134892915556294</v>
      </c>
      <c r="GO115" s="254">
        <v>0.11134892915556294</v>
      </c>
      <c r="GP115" s="254">
        <v>0.11134892915556294</v>
      </c>
      <c r="GQ115" s="254">
        <v>0.11134892915556294</v>
      </c>
      <c r="GR115" s="254">
        <v>0.11134892915556294</v>
      </c>
      <c r="GS115" s="254">
        <v>0.11134892915556294</v>
      </c>
      <c r="GT115" s="254">
        <v>0.1181260677650795</v>
      </c>
      <c r="GU115" s="254">
        <v>0.11134892915556294</v>
      </c>
      <c r="GV115" s="254">
        <v>0.11134892915556294</v>
      </c>
      <c r="GW115" s="254">
        <v>0.11134892915556294</v>
      </c>
      <c r="GX115" s="254">
        <v>0.11134892915556294</v>
      </c>
      <c r="GY115" s="254">
        <v>0.12281078190718553</v>
      </c>
      <c r="GZ115" s="254">
        <v>0.11134892915556294</v>
      </c>
      <c r="HA115" s="254">
        <v>0.12281078190718553</v>
      </c>
      <c r="HB115" s="254">
        <v>0.12281078190718553</v>
      </c>
      <c r="HC115" s="254">
        <v>0.10908585008344351</v>
      </c>
      <c r="HD115" s="254">
        <v>0.11678175330873053</v>
      </c>
      <c r="HE115" s="254">
        <v>0.12071719047916041</v>
      </c>
      <c r="HF115" s="254">
        <v>0.12378034519785208</v>
      </c>
      <c r="HG115" s="254">
        <v>0.11573561875225358</v>
      </c>
      <c r="HH115" s="254">
        <v>0.12422167720719335</v>
      </c>
      <c r="HI115" s="254">
        <v>0.11301671405690894</v>
      </c>
      <c r="HJ115" s="254">
        <v>0.1230757223254122</v>
      </c>
      <c r="HK115" s="254">
        <v>0.13151168930267088</v>
      </c>
      <c r="HL115" s="254">
        <v>0.11679770474835505</v>
      </c>
      <c r="HM115" s="254">
        <v>0.11531164506818659</v>
      </c>
      <c r="HN115" s="254">
        <v>0.12594129916257746</v>
      </c>
      <c r="HO115" s="254">
        <v>0.12944349707065839</v>
      </c>
      <c r="HP115" s="254">
        <v>0.12413772048072547</v>
      </c>
      <c r="HQ115" s="254">
        <v>0.11921086245284429</v>
      </c>
      <c r="HR115" s="254">
        <v>0.10839381653844438</v>
      </c>
      <c r="HS115" s="254">
        <v>0.11506669366341971</v>
      </c>
      <c r="HT115" s="254">
        <v>0.13624669016962843</v>
      </c>
      <c r="HU115" s="254">
        <v>0.13418583586099353</v>
      </c>
      <c r="HV115" s="254">
        <v>0.11187655172762145</v>
      </c>
      <c r="HW115" s="254">
        <v>0.12873101356118943</v>
      </c>
      <c r="HX115" s="254">
        <v>0.12593999532229216</v>
      </c>
      <c r="HY115" s="254">
        <v>0.11523207295696158</v>
      </c>
      <c r="HZ115" s="254">
        <v>0.12263517177091598</v>
      </c>
      <c r="IA115" s="254">
        <v>0.12512938221055148</v>
      </c>
      <c r="IB115" s="254">
        <v>0.11523207295696158</v>
      </c>
      <c r="IC115" s="254">
        <v>0.11355127698960299</v>
      </c>
      <c r="ID115" s="254">
        <v>0.11171191409749581</v>
      </c>
      <c r="IE115" s="254">
        <v>0.12194453353174617</v>
      </c>
      <c r="IF115" s="254">
        <v>0.12833780781611148</v>
      </c>
      <c r="IG115" s="254">
        <v>0.12833780781611148</v>
      </c>
      <c r="IH115" s="254">
        <v>0.12833780781611148</v>
      </c>
      <c r="II115" s="254">
        <v>0.11545214904367374</v>
      </c>
      <c r="IJ115" s="254">
        <v>0.11545214904367374</v>
      </c>
      <c r="IK115" s="254">
        <v>0.12511993926100828</v>
      </c>
      <c r="IL115" s="254">
        <v>0.12355476758707296</v>
      </c>
      <c r="IM115" s="254">
        <v>0.133430884999866</v>
      </c>
      <c r="IN115" s="254">
        <v>0.12587110569033721</v>
      </c>
      <c r="IO115" s="254">
        <v>0.12851846340587625</v>
      </c>
      <c r="IP115" s="254">
        <v>0.12294751636319101</v>
      </c>
      <c r="IQ115" s="254">
        <v>0.11882836263071517</v>
      </c>
      <c r="IR115" s="254">
        <v>0.1120005033139877</v>
      </c>
      <c r="IS115" s="254">
        <v>0.11306445162577261</v>
      </c>
      <c r="IT115" s="254">
        <v>0.12335083436017569</v>
      </c>
      <c r="IU115" s="254">
        <v>0.11112853099809961</v>
      </c>
      <c r="IV115" s="254">
        <v>0.12507203200020611</v>
      </c>
      <c r="IW115" s="254">
        <v>0.12014489298641329</v>
      </c>
      <c r="IX115" s="254">
        <v>0.1367052721773927</v>
      </c>
      <c r="IY115" s="254">
        <v>0.11333153811469066</v>
      </c>
      <c r="IZ115" s="254">
        <v>0.11112853099809961</v>
      </c>
      <c r="JA115" s="254">
        <v>0.11100373705931954</v>
      </c>
      <c r="JB115" s="254">
        <v>0.12287943513303667</v>
      </c>
      <c r="JC115" s="254">
        <v>0.12004200325052095</v>
      </c>
      <c r="JD115" s="254">
        <v>0.11523207295696158</v>
      </c>
      <c r="JE115" s="254">
        <v>0.11829349693684543</v>
      </c>
      <c r="JF115" s="254">
        <v>0.14069786267694551</v>
      </c>
      <c r="JG115" s="254">
        <v>0.1184879381002939</v>
      </c>
      <c r="JH115" s="254">
        <v>0.11875089493892976</v>
      </c>
      <c r="JI115" s="254">
        <v>0.1131170271317774</v>
      </c>
      <c r="JJ115" s="254">
        <v>0.11822691076900727</v>
      </c>
      <c r="JK115" s="254">
        <v>0.11098145814678384</v>
      </c>
      <c r="JL115" s="254">
        <v>0.11089456672091602</v>
      </c>
      <c r="JM115" s="254">
        <v>0.11106382464900855</v>
      </c>
      <c r="JN115" s="254">
        <v>0.11591199583357925</v>
      </c>
      <c r="JO115" s="254">
        <v>0.11112853099809961</v>
      </c>
      <c r="JP115" s="254">
        <v>0.11112853099809961</v>
      </c>
      <c r="JQ115" s="254">
        <v>0.11112853099809961</v>
      </c>
      <c r="JR115" s="254">
        <v>0.11100373705931954</v>
      </c>
      <c r="JS115" s="254">
        <v>0.11134892915556294</v>
      </c>
      <c r="JT115" s="254">
        <v>0.12611786623666466</v>
      </c>
      <c r="JU115" s="254">
        <v>0.12891637518629717</v>
      </c>
      <c r="JV115" s="254">
        <v>0.118866706092285</v>
      </c>
      <c r="JW115" s="254">
        <v>0.12819459882582218</v>
      </c>
      <c r="JX115" s="254">
        <v>0.12014489298641329</v>
      </c>
      <c r="JY115" s="254">
        <v>0.12361369545587975</v>
      </c>
      <c r="JZ115" s="254">
        <v>0.11874218053808372</v>
      </c>
      <c r="KA115" s="254">
        <v>0.11874218053808372</v>
      </c>
      <c r="KB115" s="254">
        <v>0.12677098789070929</v>
      </c>
      <c r="KC115" s="254">
        <v>0.11708899669545692</v>
      </c>
      <c r="KD115" s="254">
        <v>0.11510616670244889</v>
      </c>
      <c r="KE115" s="254">
        <v>0.11893180233556233</v>
      </c>
      <c r="KF115" s="254">
        <v>0.13045826958504358</v>
      </c>
      <c r="KG115" s="254">
        <v>0.13045826958504358</v>
      </c>
    </row>
    <row r="116" spans="17:293" x14ac:dyDescent="0.35">
      <c r="Q116" s="255">
        <v>0.150999999999999</v>
      </c>
      <c r="R116" s="251">
        <f t="shared" si="22"/>
        <v>0.11545009561737346</v>
      </c>
      <c r="S116" s="198"/>
      <c r="T116" s="251">
        <v>0.12015286234956808</v>
      </c>
      <c r="V116" s="251">
        <f t="shared" si="23"/>
        <v>-4.7027667321946215E-3</v>
      </c>
      <c r="Z116" s="253">
        <v>0.150999999999999</v>
      </c>
      <c r="AA116" s="254">
        <v>0.11302348687090658</v>
      </c>
      <c r="AB116" s="254">
        <v>0.11860441613439909</v>
      </c>
      <c r="AC116" s="254">
        <v>0.12462515693133214</v>
      </c>
      <c r="AD116" s="254">
        <v>0.11339492908256332</v>
      </c>
      <c r="AE116" s="254">
        <v>0.1142316223903197</v>
      </c>
      <c r="AF116" s="254">
        <v>0.113554160331786</v>
      </c>
      <c r="AG116" s="254">
        <v>0.11082587318953063</v>
      </c>
      <c r="AH116" s="254">
        <v>0.1133094358964255</v>
      </c>
      <c r="AI116" s="254">
        <v>0.10429309293191347</v>
      </c>
      <c r="AJ116" s="254">
        <v>0.11822410907032421</v>
      </c>
      <c r="AK116" s="254">
        <v>0.12051352620806721</v>
      </c>
      <c r="AL116" s="254">
        <v>0.11665157678632143</v>
      </c>
      <c r="AM116" s="254">
        <v>0.11371996556482111</v>
      </c>
      <c r="AN116" s="254">
        <v>0.10743655676717734</v>
      </c>
      <c r="AO116" s="254">
        <v>0.12453041293356581</v>
      </c>
      <c r="AP116" s="254">
        <v>0.11202006770745698</v>
      </c>
      <c r="AQ116" s="254">
        <v>0.11183065536064785</v>
      </c>
      <c r="AR116" s="254">
        <v>0.11183065536064785</v>
      </c>
      <c r="AS116" s="254">
        <v>0.11202006770745698</v>
      </c>
      <c r="AT116" s="254">
        <v>0.11196076219918538</v>
      </c>
      <c r="AU116" s="254">
        <v>0.11189568476166944</v>
      </c>
      <c r="AV116" s="254">
        <v>0.11202006770745698</v>
      </c>
      <c r="AW116" s="254">
        <v>0.11202006770745698</v>
      </c>
      <c r="AX116" s="254">
        <v>0.12204769970328577</v>
      </c>
      <c r="AY116" s="254">
        <v>0.11202006770745698</v>
      </c>
      <c r="AZ116" s="254">
        <v>0.12298584936793033</v>
      </c>
      <c r="BA116" s="254">
        <v>0.11196076219918538</v>
      </c>
      <c r="BB116" s="254">
        <v>0.1096351048405555</v>
      </c>
      <c r="BC116" s="254">
        <v>0.1098114505558947</v>
      </c>
      <c r="BD116" s="254">
        <v>0.10892939778677913</v>
      </c>
      <c r="BE116" s="254">
        <v>0.107482579504383</v>
      </c>
      <c r="BF116" s="254">
        <v>0.11783213265709414</v>
      </c>
      <c r="BG116" s="254">
        <v>0.12611667304830765</v>
      </c>
      <c r="BH116" s="254">
        <v>0.11449347785369501</v>
      </c>
      <c r="BI116" s="254">
        <v>0.11224096019318219</v>
      </c>
      <c r="BJ116" s="254">
        <v>0.11224096019318219</v>
      </c>
      <c r="BK116" s="254">
        <v>0.11217180309711106</v>
      </c>
      <c r="BL116" s="254">
        <v>0.11224096019318219</v>
      </c>
      <c r="BM116" s="254">
        <v>0.11207445500162883</v>
      </c>
      <c r="BN116" s="254">
        <v>0.11217180309711106</v>
      </c>
      <c r="BO116" s="254">
        <v>0.12229462551365344</v>
      </c>
      <c r="BP116" s="254">
        <v>0.11224096019318219</v>
      </c>
      <c r="BQ116" s="254">
        <v>0.11042538335105201</v>
      </c>
      <c r="BR116" s="254">
        <v>0.11042538335105201</v>
      </c>
      <c r="BS116" s="254">
        <v>0.109975542239104</v>
      </c>
      <c r="BT116" s="254">
        <v>0.11042538335105201</v>
      </c>
      <c r="BU116" s="254">
        <v>0.10903531273323375</v>
      </c>
      <c r="BV116" s="254">
        <v>0.10903531273323375</v>
      </c>
      <c r="BW116" s="254">
        <v>0.10903531273323375</v>
      </c>
      <c r="BX116" s="254">
        <v>0.10903531273323375</v>
      </c>
      <c r="BY116" s="254">
        <v>0.11628818919457307</v>
      </c>
      <c r="BZ116" s="254">
        <v>0.11416975103862992</v>
      </c>
      <c r="CA116" s="254">
        <v>0.11094239700479269</v>
      </c>
      <c r="CB116" s="254">
        <v>0.14086688795653668</v>
      </c>
      <c r="CC116" s="254">
        <v>0.12598699882548137</v>
      </c>
      <c r="CD116" s="254">
        <v>0.12114418686152728</v>
      </c>
      <c r="CE116" s="254">
        <v>0.12598699882548137</v>
      </c>
      <c r="CF116" s="254">
        <v>0.12598699882548137</v>
      </c>
      <c r="CG116" s="254">
        <v>0.11279805200790194</v>
      </c>
      <c r="CH116" s="254">
        <v>0.1198238864272243</v>
      </c>
      <c r="CI116" s="254">
        <v>0.11806168125205208</v>
      </c>
      <c r="CJ116" s="254">
        <v>0.12918702974200036</v>
      </c>
      <c r="CK116" s="254">
        <v>0.12640966090847883</v>
      </c>
      <c r="CL116" s="254">
        <v>0.11634731049646496</v>
      </c>
      <c r="CM116" s="254">
        <v>0.1146702632211829</v>
      </c>
      <c r="CN116" s="254">
        <v>0.13291763364191378</v>
      </c>
      <c r="CO116" s="254">
        <v>0.11885390364006843</v>
      </c>
      <c r="CP116" s="254">
        <v>0.11677941032873806</v>
      </c>
      <c r="CQ116" s="254">
        <v>0.11324496042369558</v>
      </c>
      <c r="CR116" s="254">
        <v>0.11864525211648069</v>
      </c>
      <c r="CS116" s="254">
        <v>0.11429114817365527</v>
      </c>
      <c r="CT116" s="254">
        <v>0.12178023605685939</v>
      </c>
      <c r="CU116" s="254">
        <v>0.12105445017358707</v>
      </c>
      <c r="CV116" s="254">
        <v>0.11946403341908618</v>
      </c>
      <c r="CW116" s="254">
        <v>0.12172250680391539</v>
      </c>
      <c r="CX116" s="254">
        <v>0.12739642402977047</v>
      </c>
      <c r="CY116" s="254">
        <v>0.12267033094393076</v>
      </c>
      <c r="CZ116" s="254">
        <v>0.12267033094393076</v>
      </c>
      <c r="DA116" s="254">
        <v>0.12267033094393076</v>
      </c>
      <c r="DB116" s="254">
        <v>0.12395653978200261</v>
      </c>
      <c r="DC116" s="254">
        <v>0.12566251705531717</v>
      </c>
      <c r="DD116" s="254">
        <v>0.11396259761583005</v>
      </c>
      <c r="DE116" s="254">
        <v>0.12552638340552669</v>
      </c>
      <c r="DF116" s="254">
        <v>0.11333254212551203</v>
      </c>
      <c r="DG116" s="254">
        <v>0.11172936365442543</v>
      </c>
      <c r="DH116" s="254">
        <v>0.12609925883020323</v>
      </c>
      <c r="DI116" s="254">
        <v>0.11333254212551203</v>
      </c>
      <c r="DJ116" s="254">
        <v>0.11400963978520928</v>
      </c>
      <c r="DK116" s="254">
        <v>0.11481012372337784</v>
      </c>
      <c r="DL116" s="254">
        <v>0.12247057292828756</v>
      </c>
      <c r="DM116" s="254">
        <v>0.13012724876262438</v>
      </c>
      <c r="DN116" s="254">
        <v>0.11289053718899966</v>
      </c>
      <c r="DO116" s="254">
        <v>0.12357564722636116</v>
      </c>
      <c r="DP116" s="254">
        <v>0.12051236247497599</v>
      </c>
      <c r="DQ116" s="254">
        <v>0.10647084419851027</v>
      </c>
      <c r="DR116" s="254">
        <v>0.10669606776698681</v>
      </c>
      <c r="DS116" s="254">
        <v>0.11651668741330523</v>
      </c>
      <c r="DT116" s="254">
        <v>0.1190373710100272</v>
      </c>
      <c r="DU116" s="254">
        <v>0.11186997825279765</v>
      </c>
      <c r="DV116" s="254">
        <v>0.12051352620806721</v>
      </c>
      <c r="DW116" s="254">
        <v>0.12051352620806721</v>
      </c>
      <c r="DX116" s="254">
        <v>0.12322279647679912</v>
      </c>
      <c r="DY116" s="254">
        <v>0.13245092740043329</v>
      </c>
      <c r="DZ116" s="254">
        <v>0.11574140193884008</v>
      </c>
      <c r="EA116" s="254">
        <v>0.12264595331268513</v>
      </c>
      <c r="EB116" s="254">
        <v>0.1215768597328224</v>
      </c>
      <c r="EC116" s="254">
        <v>0.12661629452924639</v>
      </c>
      <c r="ED116" s="254">
        <v>0.12326176422868707</v>
      </c>
      <c r="EE116" s="254">
        <v>0.11427141097932547</v>
      </c>
      <c r="EF116" s="254">
        <v>0.11336402372815924</v>
      </c>
      <c r="EG116" s="254">
        <v>0.12204769970328577</v>
      </c>
      <c r="EH116" s="254">
        <v>0.11423885691576352</v>
      </c>
      <c r="EI116" s="254">
        <v>0.12204769970328577</v>
      </c>
      <c r="EJ116" s="254">
        <v>0.12204769970328577</v>
      </c>
      <c r="EK116" s="254">
        <v>0.1205903685864258</v>
      </c>
      <c r="EL116" s="254">
        <v>0.12204769970328577</v>
      </c>
      <c r="EM116" s="254">
        <v>0.1205903685864258</v>
      </c>
      <c r="EN116" s="254">
        <v>0.12204769970328577</v>
      </c>
      <c r="EO116" s="254">
        <v>0.11202006770745698</v>
      </c>
      <c r="EP116" s="254">
        <v>0.11202006770745698</v>
      </c>
      <c r="EQ116" s="254">
        <v>0.11202006770745698</v>
      </c>
      <c r="ER116" s="254">
        <v>0.11202006770745698</v>
      </c>
      <c r="ES116" s="254">
        <v>0.11202006770745698</v>
      </c>
      <c r="ET116" s="254">
        <v>0.11202006770745698</v>
      </c>
      <c r="EU116" s="254">
        <v>0.11196076219918538</v>
      </c>
      <c r="EV116" s="254">
        <v>0.11202006770745698</v>
      </c>
      <c r="EW116" s="254">
        <v>0.11733263579178366</v>
      </c>
      <c r="EX116" s="254">
        <v>0.11202006770745698</v>
      </c>
      <c r="EY116" s="254">
        <v>0.11300203394230723</v>
      </c>
      <c r="EZ116" s="254">
        <v>0.12204769970328577</v>
      </c>
      <c r="FA116" s="254">
        <v>0.1137091318976724</v>
      </c>
      <c r="FB116" s="254">
        <v>0.11202006770745698</v>
      </c>
      <c r="FC116" s="254">
        <v>0.12204769970328577</v>
      </c>
      <c r="FD116" s="254">
        <v>0.11202006770745698</v>
      </c>
      <c r="FE116" s="254">
        <v>0.12204769970328577</v>
      </c>
      <c r="FF116" s="254">
        <v>0.12204769970328577</v>
      </c>
      <c r="FG116" s="254">
        <v>0.11202006770745698</v>
      </c>
      <c r="FH116" s="254">
        <v>0.11202006770745698</v>
      </c>
      <c r="FI116" s="254">
        <v>0.11189568476166944</v>
      </c>
      <c r="FJ116" s="254">
        <v>0.1247512625548779</v>
      </c>
      <c r="FK116" s="254">
        <v>0.11202006770745698</v>
      </c>
      <c r="FL116" s="254">
        <v>0.11202006770745698</v>
      </c>
      <c r="FM116" s="254">
        <v>0.11183065536064785</v>
      </c>
      <c r="FN116" s="254">
        <v>0.12204769970328577</v>
      </c>
      <c r="FO116" s="254">
        <v>0.11147981257767015</v>
      </c>
      <c r="FP116" s="254">
        <v>0.1098114505558947</v>
      </c>
      <c r="FQ116" s="254">
        <v>0.1098114505558947</v>
      </c>
      <c r="FR116" s="254">
        <v>0.1098114505558947</v>
      </c>
      <c r="FS116" s="254">
        <v>0.10968681708963124</v>
      </c>
      <c r="FT116" s="254">
        <v>0.1098114505558947</v>
      </c>
      <c r="FU116" s="254">
        <v>0.1098114505558947</v>
      </c>
      <c r="FV116" s="254">
        <v>0.1146346444982258</v>
      </c>
      <c r="FW116" s="254">
        <v>0.10968681708963124</v>
      </c>
      <c r="FX116" s="254">
        <v>0.1098114505558947</v>
      </c>
      <c r="FY116" s="254">
        <v>0.10882700145119895</v>
      </c>
      <c r="FZ116" s="254">
        <v>0.11066972258890351</v>
      </c>
      <c r="GA116" s="254">
        <v>0.10401709213126398</v>
      </c>
      <c r="GB116" s="254">
        <v>0.12536464228520372</v>
      </c>
      <c r="GC116" s="254">
        <v>0.11483335742082779</v>
      </c>
      <c r="GD116" s="254">
        <v>0.11483335742082779</v>
      </c>
      <c r="GE116" s="254">
        <v>0.12171489466347607</v>
      </c>
      <c r="GF116" s="254">
        <v>0.12579123946243964</v>
      </c>
      <c r="GG116" s="254">
        <v>0.11867050099515009</v>
      </c>
      <c r="GH116" s="254">
        <v>0.12365590203064758</v>
      </c>
      <c r="GI116" s="254">
        <v>0.11224096019318219</v>
      </c>
      <c r="GJ116" s="254">
        <v>0.11224096019318219</v>
      </c>
      <c r="GK116" s="254">
        <v>0.11224096019318219</v>
      </c>
      <c r="GL116" s="254">
        <v>0.11207445500162883</v>
      </c>
      <c r="GM116" s="254">
        <v>0.11224096019318219</v>
      </c>
      <c r="GN116" s="254">
        <v>0.11224096019318219</v>
      </c>
      <c r="GO116" s="254">
        <v>0.11224096019318219</v>
      </c>
      <c r="GP116" s="254">
        <v>0.11224096019318219</v>
      </c>
      <c r="GQ116" s="254">
        <v>0.11224096019318219</v>
      </c>
      <c r="GR116" s="254">
        <v>0.11224096019318219</v>
      </c>
      <c r="GS116" s="254">
        <v>0.11224096019318219</v>
      </c>
      <c r="GT116" s="254">
        <v>0.11867050099515009</v>
      </c>
      <c r="GU116" s="254">
        <v>0.11224096019318219</v>
      </c>
      <c r="GV116" s="254">
        <v>0.11224096019318219</v>
      </c>
      <c r="GW116" s="254">
        <v>0.11224096019318219</v>
      </c>
      <c r="GX116" s="254">
        <v>0.11224096019318219</v>
      </c>
      <c r="GY116" s="254">
        <v>0.12365590203064758</v>
      </c>
      <c r="GZ116" s="254">
        <v>0.11224096019318219</v>
      </c>
      <c r="HA116" s="254">
        <v>0.12365590203064758</v>
      </c>
      <c r="HB116" s="254">
        <v>0.12365590203064758</v>
      </c>
      <c r="HC116" s="254">
        <v>0.109975542239104</v>
      </c>
      <c r="HD116" s="254">
        <v>0.11732462638274455</v>
      </c>
      <c r="HE116" s="254">
        <v>0.12156387525355972</v>
      </c>
      <c r="HF116" s="254">
        <v>0.12448123266719135</v>
      </c>
      <c r="HG116" s="254">
        <v>0.11628818919457307</v>
      </c>
      <c r="HH116" s="254">
        <v>0.12500884788507416</v>
      </c>
      <c r="HI116" s="254">
        <v>0.11356634047055003</v>
      </c>
      <c r="HJ116" s="254">
        <v>0.12349478379507195</v>
      </c>
      <c r="HK116" s="254">
        <v>0.13240412542577507</v>
      </c>
      <c r="HL116" s="254">
        <v>0.1176953231766722</v>
      </c>
      <c r="HM116" s="254">
        <v>0.11620316363491612</v>
      </c>
      <c r="HN116" s="254">
        <v>0.12678831044659722</v>
      </c>
      <c r="HO116" s="254">
        <v>0.13029323183939923</v>
      </c>
      <c r="HP116" s="254">
        <v>0.12499072276947154</v>
      </c>
      <c r="HQ116" s="254">
        <v>0.11996993090663421</v>
      </c>
      <c r="HR116" s="254">
        <v>0.10928740825970484</v>
      </c>
      <c r="HS116" s="254">
        <v>0.11595826432655976</v>
      </c>
      <c r="HT116" s="254">
        <v>0.13717863996591384</v>
      </c>
      <c r="HU116" s="254">
        <v>0.13507358447278572</v>
      </c>
      <c r="HV116" s="254">
        <v>0.11246269520734686</v>
      </c>
      <c r="HW116" s="254">
        <v>0.1296077048271167</v>
      </c>
      <c r="HX116" s="254">
        <v>0.12669371305167876</v>
      </c>
      <c r="HY116" s="254">
        <v>0.11613508480359402</v>
      </c>
      <c r="HZ116" s="254">
        <v>0.12345082100709348</v>
      </c>
      <c r="IA116" s="254">
        <v>0.12598699882548137</v>
      </c>
      <c r="IB116" s="254">
        <v>0.11613508480359402</v>
      </c>
      <c r="IC116" s="254">
        <v>0.11444799351386115</v>
      </c>
      <c r="ID116" s="254">
        <v>0.11260622084464167</v>
      </c>
      <c r="IE116" s="254">
        <v>0.12280481392950215</v>
      </c>
      <c r="IF116" s="254">
        <v>0.12918702974200036</v>
      </c>
      <c r="IG116" s="254">
        <v>0.12918702974200036</v>
      </c>
      <c r="IH116" s="254">
        <v>0.12918702974200036</v>
      </c>
      <c r="II116" s="254">
        <v>0.11634731049646496</v>
      </c>
      <c r="IJ116" s="254">
        <v>0.11634731049646496</v>
      </c>
      <c r="IK116" s="254">
        <v>0.12597118385617767</v>
      </c>
      <c r="IL116" s="254">
        <v>0.12440739032301695</v>
      </c>
      <c r="IM116" s="254">
        <v>0.13431534425799718</v>
      </c>
      <c r="IN116" s="254">
        <v>0.12669634902868632</v>
      </c>
      <c r="IO116" s="254">
        <v>0.12934611695647691</v>
      </c>
      <c r="IP116" s="254">
        <v>0.12377043686086897</v>
      </c>
      <c r="IQ116" s="254">
        <v>0.11974149503517051</v>
      </c>
      <c r="IR116" s="254">
        <v>0.11287600889042926</v>
      </c>
      <c r="IS116" s="254">
        <v>0.11396259761583005</v>
      </c>
      <c r="IT116" s="254">
        <v>0.12420233540150161</v>
      </c>
      <c r="IU116" s="254">
        <v>0.11202006770745698</v>
      </c>
      <c r="IV116" s="254">
        <v>0.12609331339606422</v>
      </c>
      <c r="IW116" s="254">
        <v>0.12107179505232635</v>
      </c>
      <c r="IX116" s="254">
        <v>0.13771725612806818</v>
      </c>
      <c r="IY116" s="254">
        <v>0.11422629034016252</v>
      </c>
      <c r="IZ116" s="254">
        <v>0.11202006770745698</v>
      </c>
      <c r="JA116" s="254">
        <v>0.11189568476166944</v>
      </c>
      <c r="JB116" s="254">
        <v>0.12383649961151444</v>
      </c>
      <c r="JC116" s="254">
        <v>0.12096867442005377</v>
      </c>
      <c r="JD116" s="254">
        <v>0.11613508480359402</v>
      </c>
      <c r="JE116" s="254">
        <v>0.11885390364006843</v>
      </c>
      <c r="JF116" s="254">
        <v>0.14170510082319221</v>
      </c>
      <c r="JG116" s="254">
        <v>0.11939801884055212</v>
      </c>
      <c r="JH116" s="254">
        <v>0.11967641365517867</v>
      </c>
      <c r="JI116" s="254">
        <v>0.11400963978520928</v>
      </c>
      <c r="JJ116" s="254">
        <v>0.11914826367808273</v>
      </c>
      <c r="JK116" s="254">
        <v>0.11186997825279765</v>
      </c>
      <c r="JL116" s="254">
        <v>0.11177922437607979</v>
      </c>
      <c r="JM116" s="254">
        <v>0.11196076219918538</v>
      </c>
      <c r="JN116" s="254">
        <v>0.11683602563172935</v>
      </c>
      <c r="JO116" s="254">
        <v>0.11202006770745698</v>
      </c>
      <c r="JP116" s="254">
        <v>0.11202006770745698</v>
      </c>
      <c r="JQ116" s="254">
        <v>0.11202006770745698</v>
      </c>
      <c r="JR116" s="254">
        <v>0.11189568476166944</v>
      </c>
      <c r="JS116" s="254">
        <v>0.11224096019318219</v>
      </c>
      <c r="JT116" s="254">
        <v>0.12702687497487308</v>
      </c>
      <c r="JU116" s="254">
        <v>0.1298212144787545</v>
      </c>
      <c r="JV116" s="254">
        <v>0.1196967826231099</v>
      </c>
      <c r="JW116" s="254">
        <v>0.12909559627132783</v>
      </c>
      <c r="JX116" s="254">
        <v>0.12107179505232635</v>
      </c>
      <c r="JY116" s="254">
        <v>0.12447655572334004</v>
      </c>
      <c r="JZ116" s="254">
        <v>0.11963107457437028</v>
      </c>
      <c r="KA116" s="254">
        <v>0.11963107457437028</v>
      </c>
      <c r="KB116" s="254">
        <v>0.12762767722651192</v>
      </c>
      <c r="KC116" s="254">
        <v>0.11798761964045701</v>
      </c>
      <c r="KD116" s="254">
        <v>0.11600135013039758</v>
      </c>
      <c r="KE116" s="254">
        <v>0.1198238864272243</v>
      </c>
      <c r="KF116" s="254">
        <v>0.13145055779409742</v>
      </c>
      <c r="KG116" s="254">
        <v>0.13145055779409742</v>
      </c>
    </row>
    <row r="117" spans="17:293" x14ac:dyDescent="0.35">
      <c r="Q117" s="255">
        <v>0.151999999999999</v>
      </c>
      <c r="R117" s="251">
        <f t="shared" si="22"/>
        <v>0.11626293358905282</v>
      </c>
      <c r="S117" s="198"/>
      <c r="T117" s="251">
        <v>0.12104827621087905</v>
      </c>
      <c r="V117" s="251">
        <f t="shared" si="23"/>
        <v>-4.7853426218262274E-3</v>
      </c>
      <c r="Z117" s="253">
        <v>0.151999999999999</v>
      </c>
      <c r="AA117" s="254">
        <v>0.11391677060691796</v>
      </c>
      <c r="AB117" s="254">
        <v>0.1195277744474792</v>
      </c>
      <c r="AC117" s="254">
        <v>0.12547387498420637</v>
      </c>
      <c r="AD117" s="254">
        <v>0.11428945072239194</v>
      </c>
      <c r="AE117" s="254">
        <v>0.11512499273368659</v>
      </c>
      <c r="AF117" s="254">
        <v>0.11444705703402258</v>
      </c>
      <c r="AG117" s="254">
        <v>0.11155926735720967</v>
      </c>
      <c r="AH117" s="254">
        <v>0.11419915794552704</v>
      </c>
      <c r="AI117" s="254">
        <v>0.10518646063504211</v>
      </c>
      <c r="AJ117" s="254">
        <v>0.11906406469463815</v>
      </c>
      <c r="AK117" s="254">
        <v>0.12137248230634334</v>
      </c>
      <c r="AL117" s="254">
        <v>0.1172021114185049</v>
      </c>
      <c r="AM117" s="254">
        <v>0.11460025493374593</v>
      </c>
      <c r="AN117" s="254">
        <v>0.10834118447544383</v>
      </c>
      <c r="AO117" s="254">
        <v>0.12538530597697162</v>
      </c>
      <c r="AP117" s="254">
        <v>0.11291190107134685</v>
      </c>
      <c r="AQ117" s="254">
        <v>0.11272238548335323</v>
      </c>
      <c r="AR117" s="254">
        <v>0.11272238548335323</v>
      </c>
      <c r="AS117" s="254">
        <v>0.11291190107134685</v>
      </c>
      <c r="AT117" s="254">
        <v>0.11285805513235081</v>
      </c>
      <c r="AU117" s="254">
        <v>0.11278794057018127</v>
      </c>
      <c r="AV117" s="254">
        <v>0.11291190107134685</v>
      </c>
      <c r="AW117" s="254">
        <v>0.11291190107134685</v>
      </c>
      <c r="AX117" s="254">
        <v>0.12290112826276434</v>
      </c>
      <c r="AY117" s="254">
        <v>0.11291190107134685</v>
      </c>
      <c r="AZ117" s="254">
        <v>0.12383753364284811</v>
      </c>
      <c r="BA117" s="254">
        <v>0.11285805513235081</v>
      </c>
      <c r="BB117" s="254">
        <v>0.11052512168597772</v>
      </c>
      <c r="BC117" s="254">
        <v>0.11070599849460772</v>
      </c>
      <c r="BD117" s="254">
        <v>0.10982504076338029</v>
      </c>
      <c r="BE117" s="254">
        <v>0.10838024278248182</v>
      </c>
      <c r="BF117" s="254">
        <v>0.11868887139560313</v>
      </c>
      <c r="BG117" s="254">
        <v>0.12696403027086056</v>
      </c>
      <c r="BH117" s="254">
        <v>0.11538345448817244</v>
      </c>
      <c r="BI117" s="254">
        <v>0.11313327485187474</v>
      </c>
      <c r="BJ117" s="254">
        <v>0.11313327485187474</v>
      </c>
      <c r="BK117" s="254">
        <v>0.11305886726474923</v>
      </c>
      <c r="BL117" s="254">
        <v>0.11313327485187474</v>
      </c>
      <c r="BM117" s="254">
        <v>0.11296712206160087</v>
      </c>
      <c r="BN117" s="254">
        <v>0.11305886726474923</v>
      </c>
      <c r="BO117" s="254">
        <v>0.12282825681122223</v>
      </c>
      <c r="BP117" s="254">
        <v>0.11313327485187474</v>
      </c>
      <c r="BQ117" s="254">
        <v>0.11099087866714386</v>
      </c>
      <c r="BR117" s="254">
        <v>0.11099087866714386</v>
      </c>
      <c r="BS117" s="254">
        <v>0.11086545703121664</v>
      </c>
      <c r="BT117" s="254">
        <v>0.11099087866714386</v>
      </c>
      <c r="BU117" s="254">
        <v>0.1096016597746079</v>
      </c>
      <c r="BV117" s="254">
        <v>0.1096016597746079</v>
      </c>
      <c r="BW117" s="254">
        <v>0.1096016597746079</v>
      </c>
      <c r="BX117" s="254">
        <v>0.1096016597746079</v>
      </c>
      <c r="BY117" s="254">
        <v>0.11684221334238143</v>
      </c>
      <c r="BZ117" s="254">
        <v>0.1147208476464463</v>
      </c>
      <c r="CA117" s="254">
        <v>0.11139047724557338</v>
      </c>
      <c r="CB117" s="254">
        <v>0.14183565773277595</v>
      </c>
      <c r="CC117" s="254">
        <v>0.12684528630114977</v>
      </c>
      <c r="CD117" s="254">
        <v>0.12208297512714328</v>
      </c>
      <c r="CE117" s="254">
        <v>0.12684528630114977</v>
      </c>
      <c r="CF117" s="254">
        <v>0.12684528630114977</v>
      </c>
      <c r="CG117" s="254">
        <v>0.11369729005130114</v>
      </c>
      <c r="CH117" s="254">
        <v>0.12071627660454198</v>
      </c>
      <c r="CI117" s="254">
        <v>0.11895542900331124</v>
      </c>
      <c r="CJ117" s="254">
        <v>0.13003694741517102</v>
      </c>
      <c r="CK117" s="254">
        <v>0.1271709394726428</v>
      </c>
      <c r="CL117" s="254">
        <v>0.11724276781255627</v>
      </c>
      <c r="CM117" s="254">
        <v>0.1155677330528555</v>
      </c>
      <c r="CN117" s="254">
        <v>0.13380333945759548</v>
      </c>
      <c r="CO117" s="254">
        <v>0.11941525959900412</v>
      </c>
      <c r="CP117" s="254">
        <v>0.11733916748458584</v>
      </c>
      <c r="CQ117" s="254">
        <v>0.11413871287989719</v>
      </c>
      <c r="CR117" s="254">
        <v>0.11950528537457283</v>
      </c>
      <c r="CS117" s="254">
        <v>0.11518810140291058</v>
      </c>
      <c r="CT117" s="254">
        <v>0.12264022775349037</v>
      </c>
      <c r="CU117" s="254">
        <v>0.12197751273553203</v>
      </c>
      <c r="CV117" s="254">
        <v>0.12038730781471529</v>
      </c>
      <c r="CW117" s="254">
        <v>0.1225637908242696</v>
      </c>
      <c r="CX117" s="254">
        <v>0.12829142314835318</v>
      </c>
      <c r="CY117" s="254">
        <v>0.12352427390725174</v>
      </c>
      <c r="CZ117" s="254">
        <v>0.12352427390725174</v>
      </c>
      <c r="DA117" s="254">
        <v>0.12352427390725174</v>
      </c>
      <c r="DB117" s="254">
        <v>0.12481188350836536</v>
      </c>
      <c r="DC117" s="254">
        <v>0.12651660300903855</v>
      </c>
      <c r="DD117" s="254">
        <v>0.11486110491728097</v>
      </c>
      <c r="DE117" s="254">
        <v>0.12638026699551674</v>
      </c>
      <c r="DF117" s="254">
        <v>0.11422497573423374</v>
      </c>
      <c r="DG117" s="254">
        <v>0.11262436226359185</v>
      </c>
      <c r="DH117" s="254">
        <v>0.12694855048688769</v>
      </c>
      <c r="DI117" s="254">
        <v>0.11422497573423374</v>
      </c>
      <c r="DJ117" s="254">
        <v>0.11490255622938483</v>
      </c>
      <c r="DK117" s="254">
        <v>0.1157038553145735</v>
      </c>
      <c r="DL117" s="254">
        <v>0.12290107617384871</v>
      </c>
      <c r="DM117" s="254">
        <v>0.13097521542514845</v>
      </c>
      <c r="DN117" s="254">
        <v>0.11378307948330701</v>
      </c>
      <c r="DO117" s="254">
        <v>0.12441903308639168</v>
      </c>
      <c r="DP117" s="254">
        <v>0.12136523260868826</v>
      </c>
      <c r="DQ117" s="254">
        <v>0.10736136285129261</v>
      </c>
      <c r="DR117" s="254">
        <v>0.10759484736710268</v>
      </c>
      <c r="DS117" s="254">
        <v>0.11718542043766766</v>
      </c>
      <c r="DT117" s="254">
        <v>0.11990300810785581</v>
      </c>
      <c r="DU117" s="254">
        <v>0.11275876831062792</v>
      </c>
      <c r="DV117" s="254">
        <v>0.12137248230634334</v>
      </c>
      <c r="DW117" s="254">
        <v>0.12137248230634334</v>
      </c>
      <c r="DX117" s="254">
        <v>0.12412182360058499</v>
      </c>
      <c r="DY117" s="254">
        <v>0.13337237772100052</v>
      </c>
      <c r="DZ117" s="254">
        <v>0.1166369530179463</v>
      </c>
      <c r="EA117" s="254">
        <v>0.12358221540977099</v>
      </c>
      <c r="EB117" s="254">
        <v>0.12238925743822504</v>
      </c>
      <c r="EC117" s="254">
        <v>0.12750924282573806</v>
      </c>
      <c r="ED117" s="254">
        <v>0.12411567624582043</v>
      </c>
      <c r="EE117" s="254">
        <v>0.11516345197831179</v>
      </c>
      <c r="EF117" s="254">
        <v>0.11425441156444083</v>
      </c>
      <c r="EG117" s="254">
        <v>0.12290112826276434</v>
      </c>
      <c r="EH117" s="254">
        <v>0.11513125281290404</v>
      </c>
      <c r="EI117" s="254">
        <v>0.12290112826276434</v>
      </c>
      <c r="EJ117" s="254">
        <v>0.12290112826276434</v>
      </c>
      <c r="EK117" s="254">
        <v>0.12134418453490214</v>
      </c>
      <c r="EL117" s="254">
        <v>0.12290112826276434</v>
      </c>
      <c r="EM117" s="254">
        <v>0.12134418453490214</v>
      </c>
      <c r="EN117" s="254">
        <v>0.12290112826276434</v>
      </c>
      <c r="EO117" s="254">
        <v>0.11291190107134685</v>
      </c>
      <c r="EP117" s="254">
        <v>0.11291190107134685</v>
      </c>
      <c r="EQ117" s="254">
        <v>0.11291190107134685</v>
      </c>
      <c r="ER117" s="254">
        <v>0.11291190107134685</v>
      </c>
      <c r="ES117" s="254">
        <v>0.11291190107134685</v>
      </c>
      <c r="ET117" s="254">
        <v>0.11291190107134685</v>
      </c>
      <c r="EU117" s="254">
        <v>0.11285805513235081</v>
      </c>
      <c r="EV117" s="254">
        <v>0.11291190107134685</v>
      </c>
      <c r="EW117" s="254">
        <v>0.11810009143123756</v>
      </c>
      <c r="EX117" s="254">
        <v>0.11291190107134685</v>
      </c>
      <c r="EY117" s="254">
        <v>0.11389162216994131</v>
      </c>
      <c r="EZ117" s="254">
        <v>0.12290112826276434</v>
      </c>
      <c r="FA117" s="254">
        <v>0.11440902814243659</v>
      </c>
      <c r="FB117" s="254">
        <v>0.11291190107134685</v>
      </c>
      <c r="FC117" s="254">
        <v>0.12290112826276434</v>
      </c>
      <c r="FD117" s="254">
        <v>0.11291190107134685</v>
      </c>
      <c r="FE117" s="254">
        <v>0.12290112826276434</v>
      </c>
      <c r="FF117" s="254">
        <v>0.12290112826276434</v>
      </c>
      <c r="FG117" s="254">
        <v>0.11291190107134685</v>
      </c>
      <c r="FH117" s="254">
        <v>0.11291190107134685</v>
      </c>
      <c r="FI117" s="254">
        <v>0.11278794057018127</v>
      </c>
      <c r="FJ117" s="254">
        <v>0.12564521483857316</v>
      </c>
      <c r="FK117" s="254">
        <v>0.11291190107134685</v>
      </c>
      <c r="FL117" s="254">
        <v>0.11291190107134685</v>
      </c>
      <c r="FM117" s="254">
        <v>0.11272238548335323</v>
      </c>
      <c r="FN117" s="254">
        <v>0.12290112826276434</v>
      </c>
      <c r="FO117" s="254">
        <v>0.11215634496238969</v>
      </c>
      <c r="FP117" s="254">
        <v>0.11070599849460772</v>
      </c>
      <c r="FQ117" s="254">
        <v>0.11070599849460772</v>
      </c>
      <c r="FR117" s="254">
        <v>0.11070599849460772</v>
      </c>
      <c r="FS117" s="254">
        <v>0.11058176278772369</v>
      </c>
      <c r="FT117" s="254">
        <v>0.11070599849460772</v>
      </c>
      <c r="FU117" s="254">
        <v>0.11070599849460772</v>
      </c>
      <c r="FV117" s="254">
        <v>0.11556445766207535</v>
      </c>
      <c r="FW117" s="254">
        <v>0.11058176278772369</v>
      </c>
      <c r="FX117" s="254">
        <v>0.11070599849460772</v>
      </c>
      <c r="FY117" s="254">
        <v>0.10972381354881389</v>
      </c>
      <c r="FZ117" s="254">
        <v>0.11156242293529162</v>
      </c>
      <c r="GA117" s="254">
        <v>0.1048916715010777</v>
      </c>
      <c r="GB117" s="254">
        <v>0.12610977938183709</v>
      </c>
      <c r="GC117" s="254">
        <v>0.11572600046464787</v>
      </c>
      <c r="GD117" s="254">
        <v>0.11572600046464787</v>
      </c>
      <c r="GE117" s="254">
        <v>0.12247165720822517</v>
      </c>
      <c r="GF117" s="254">
        <v>0.12663588296522676</v>
      </c>
      <c r="GG117" s="254">
        <v>0.11921619195002231</v>
      </c>
      <c r="GH117" s="254">
        <v>0.12450171576994684</v>
      </c>
      <c r="GI117" s="254">
        <v>0.11313327485187474</v>
      </c>
      <c r="GJ117" s="254">
        <v>0.11313327485187474</v>
      </c>
      <c r="GK117" s="254">
        <v>0.11313327485187474</v>
      </c>
      <c r="GL117" s="254">
        <v>0.11296712206160087</v>
      </c>
      <c r="GM117" s="254">
        <v>0.11313327485187474</v>
      </c>
      <c r="GN117" s="254">
        <v>0.11313327485187474</v>
      </c>
      <c r="GO117" s="254">
        <v>0.11313327485187474</v>
      </c>
      <c r="GP117" s="254">
        <v>0.11313327485187474</v>
      </c>
      <c r="GQ117" s="254">
        <v>0.11313327485187474</v>
      </c>
      <c r="GR117" s="254">
        <v>0.11313327485187474</v>
      </c>
      <c r="GS117" s="254">
        <v>0.11313327485187474</v>
      </c>
      <c r="GT117" s="254">
        <v>0.11921619195002231</v>
      </c>
      <c r="GU117" s="254">
        <v>0.11313327485187474</v>
      </c>
      <c r="GV117" s="254">
        <v>0.11313327485187474</v>
      </c>
      <c r="GW117" s="254">
        <v>0.11313327485187474</v>
      </c>
      <c r="GX117" s="254">
        <v>0.11313327485187474</v>
      </c>
      <c r="GY117" s="254">
        <v>0.12450171576994684</v>
      </c>
      <c r="GZ117" s="254">
        <v>0.11313327485187474</v>
      </c>
      <c r="HA117" s="254">
        <v>0.12450171576994684</v>
      </c>
      <c r="HB117" s="254">
        <v>0.12450171576994684</v>
      </c>
      <c r="HC117" s="254">
        <v>0.11086545703121664</v>
      </c>
      <c r="HD117" s="254">
        <v>0.11786897943279961</v>
      </c>
      <c r="HE117" s="254">
        <v>0.12241125080787052</v>
      </c>
      <c r="HF117" s="254">
        <v>0.12518171036733716</v>
      </c>
      <c r="HG117" s="254">
        <v>0.11684221334238143</v>
      </c>
      <c r="HH117" s="254">
        <v>0.12579700007397343</v>
      </c>
      <c r="HI117" s="254">
        <v>0.11411742353362109</v>
      </c>
      <c r="HJ117" s="254">
        <v>0.12391535628630179</v>
      </c>
      <c r="HK117" s="254">
        <v>0.13329702879556304</v>
      </c>
      <c r="HL117" s="254">
        <v>0.11859333695175023</v>
      </c>
      <c r="HM117" s="254">
        <v>0.11709498188097722</v>
      </c>
      <c r="HN117" s="254">
        <v>0.12763601861606078</v>
      </c>
      <c r="HO117" s="254">
        <v>0.13114358514444202</v>
      </c>
      <c r="HP117" s="254">
        <v>0.12584439712364226</v>
      </c>
      <c r="HQ117" s="254">
        <v>0.12073001713549236</v>
      </c>
      <c r="HR117" s="254">
        <v>0.11018124451286804</v>
      </c>
      <c r="HS117" s="254">
        <v>0.11685011692785841</v>
      </c>
      <c r="HT117" s="254">
        <v>0.13811089787390363</v>
      </c>
      <c r="HU117" s="254">
        <v>0.135961854179111</v>
      </c>
      <c r="HV117" s="254">
        <v>0.11305007680749157</v>
      </c>
      <c r="HW117" s="254">
        <v>0.13043974857642149</v>
      </c>
      <c r="HX117" s="254">
        <v>0.1274485026938792</v>
      </c>
      <c r="HY117" s="254">
        <v>0.11703848443013998</v>
      </c>
      <c r="HZ117" s="254">
        <v>0.12426729614318766</v>
      </c>
      <c r="IA117" s="254">
        <v>0.12684528630114977</v>
      </c>
      <c r="IB117" s="254">
        <v>0.11703848443013998</v>
      </c>
      <c r="IC117" s="254">
        <v>0.11534798101938093</v>
      </c>
      <c r="ID117" s="254">
        <v>0.11351793251658093</v>
      </c>
      <c r="IE117" s="254">
        <v>0.12366576302498422</v>
      </c>
      <c r="IF117" s="254">
        <v>0.13003694741517102</v>
      </c>
      <c r="IG117" s="254">
        <v>0.13003694741517102</v>
      </c>
      <c r="IH117" s="254">
        <v>0.13003694741517102</v>
      </c>
      <c r="II117" s="254">
        <v>0.11724276781255627</v>
      </c>
      <c r="IJ117" s="254">
        <v>0.11724276781255627</v>
      </c>
      <c r="IK117" s="254">
        <v>0.12682312391222328</v>
      </c>
      <c r="IL117" s="254">
        <v>0.12526070742792061</v>
      </c>
      <c r="IM117" s="254">
        <v>0.13520035310129397</v>
      </c>
      <c r="IN117" s="254">
        <v>0.12752239425092182</v>
      </c>
      <c r="IO117" s="254">
        <v>0.13017386619622551</v>
      </c>
      <c r="IP117" s="254">
        <v>0.12459416572886606</v>
      </c>
      <c r="IQ117" s="254">
        <v>0.12065495385714486</v>
      </c>
      <c r="IR117" s="254">
        <v>0.11376862105084795</v>
      </c>
      <c r="IS117" s="254">
        <v>0.11486110491728097</v>
      </c>
      <c r="IT117" s="254">
        <v>0.12505450747533153</v>
      </c>
      <c r="IU117" s="254">
        <v>0.11291190107134685</v>
      </c>
      <c r="IV117" s="254">
        <v>0.12711447645457219</v>
      </c>
      <c r="IW117" s="254">
        <v>0.12199892351192343</v>
      </c>
      <c r="IX117" s="254">
        <v>0.13872918872307283</v>
      </c>
      <c r="IY117" s="254">
        <v>0.1151214071199087</v>
      </c>
      <c r="IZ117" s="254">
        <v>0.11291190107134685</v>
      </c>
      <c r="JA117" s="254">
        <v>0.11278794057018127</v>
      </c>
      <c r="JB117" s="254">
        <v>0.12479377066310238</v>
      </c>
      <c r="JC117" s="254">
        <v>0.12189557760719372</v>
      </c>
      <c r="JD117" s="254">
        <v>0.11703848443013998</v>
      </c>
      <c r="JE117" s="254">
        <v>0.11941525959900412</v>
      </c>
      <c r="JF117" s="254">
        <v>0.14271230389626521</v>
      </c>
      <c r="JG117" s="254">
        <v>0.12030840264046105</v>
      </c>
      <c r="JH117" s="254">
        <v>0.12060215501816729</v>
      </c>
      <c r="JI117" s="254">
        <v>0.11490255622938483</v>
      </c>
      <c r="JJ117" s="254">
        <v>0.12006984313532532</v>
      </c>
      <c r="JK117" s="254">
        <v>0.11275876831062792</v>
      </c>
      <c r="JL117" s="254">
        <v>0.11266411491868955</v>
      </c>
      <c r="JM117" s="254">
        <v>0.11285805513235081</v>
      </c>
      <c r="JN117" s="254">
        <v>0.11777134827129299</v>
      </c>
      <c r="JO117" s="254">
        <v>0.11291190107134685</v>
      </c>
      <c r="JP117" s="254">
        <v>0.11291190107134685</v>
      </c>
      <c r="JQ117" s="254">
        <v>0.11291190107134685</v>
      </c>
      <c r="JR117" s="254">
        <v>0.11278794057018127</v>
      </c>
      <c r="JS117" s="254">
        <v>0.11313327485187474</v>
      </c>
      <c r="JT117" s="254">
        <v>0.12793625572967238</v>
      </c>
      <c r="JU117" s="254">
        <v>0.13072648079848559</v>
      </c>
      <c r="JV117" s="254">
        <v>0.120527570664543</v>
      </c>
      <c r="JW117" s="254">
        <v>0.12999703831255505</v>
      </c>
      <c r="JX117" s="254">
        <v>0.12199892351192343</v>
      </c>
      <c r="JY117" s="254">
        <v>0.12534000947402979</v>
      </c>
      <c r="JZ117" s="254">
        <v>0.12052024994023247</v>
      </c>
      <c r="KA117" s="254">
        <v>0.12052024994023247</v>
      </c>
      <c r="KB117" s="254">
        <v>0.12848503733946193</v>
      </c>
      <c r="KC117" s="254">
        <v>0.1188865993467747</v>
      </c>
      <c r="KD117" s="254">
        <v>0.11690152904069984</v>
      </c>
      <c r="KE117" s="254">
        <v>0.12071627660454198</v>
      </c>
      <c r="KF117" s="254">
        <v>0.13244284987757715</v>
      </c>
      <c r="KG117" s="254">
        <v>0.13244284987757715</v>
      </c>
    </row>
    <row r="118" spans="17:293" x14ac:dyDescent="0.35">
      <c r="Q118" s="255">
        <v>0.152999999999999</v>
      </c>
      <c r="R118" s="251">
        <f t="shared" si="22"/>
        <v>0.11709092339636493</v>
      </c>
      <c r="S118" s="198"/>
      <c r="T118" s="251">
        <v>0.12194424842502129</v>
      </c>
      <c r="V118" s="251">
        <f t="shared" si="23"/>
        <v>-4.8533250286563606E-3</v>
      </c>
      <c r="Z118" s="253">
        <v>0.152999999999999</v>
      </c>
      <c r="AA118" s="254">
        <v>0.11481035444229892</v>
      </c>
      <c r="AB118" s="254">
        <v>0.120451356953585</v>
      </c>
      <c r="AC118" s="254">
        <v>0.12632328505579515</v>
      </c>
      <c r="AD118" s="254">
        <v>0.11518428619679777</v>
      </c>
      <c r="AE118" s="254">
        <v>0.11601865346799145</v>
      </c>
      <c r="AF118" s="254">
        <v>0.11534024191800207</v>
      </c>
      <c r="AG118" s="254">
        <v>0.11245468965180505</v>
      </c>
      <c r="AH118" s="254">
        <v>0.11508919487408997</v>
      </c>
      <c r="AI118" s="254">
        <v>0.10608004839603691</v>
      </c>
      <c r="AJ118" s="254">
        <v>0.11990479372746488</v>
      </c>
      <c r="AK118" s="254">
        <v>0.12223202526235211</v>
      </c>
      <c r="AL118" s="254">
        <v>0.11775409154519245</v>
      </c>
      <c r="AM118" s="254">
        <v>0.11548079116746957</v>
      </c>
      <c r="AN118" s="254">
        <v>0.10924617832561645</v>
      </c>
      <c r="AO118" s="254">
        <v>0.12624086563398818</v>
      </c>
      <c r="AP118" s="254">
        <v>0.11380403040314979</v>
      </c>
      <c r="AQ118" s="254">
        <v>0.11362964522154617</v>
      </c>
      <c r="AR118" s="254">
        <v>0.11362964522154617</v>
      </c>
      <c r="AS118" s="254">
        <v>0.11380403040314979</v>
      </c>
      <c r="AT118" s="254">
        <v>0.11375570215994957</v>
      </c>
      <c r="AU118" s="254">
        <v>0.1136805036256503</v>
      </c>
      <c r="AV118" s="254">
        <v>0.11380403040314979</v>
      </c>
      <c r="AW118" s="254">
        <v>0.11380403040314979</v>
      </c>
      <c r="AX118" s="254">
        <v>0.12375522221871171</v>
      </c>
      <c r="AY118" s="254">
        <v>0.11380403040314979</v>
      </c>
      <c r="AZ118" s="254">
        <v>0.12468988520406143</v>
      </c>
      <c r="BA118" s="254">
        <v>0.11375570215994957</v>
      </c>
      <c r="BB118" s="254">
        <v>0.11141538677980201</v>
      </c>
      <c r="BC118" s="254">
        <v>0.1116008307085874</v>
      </c>
      <c r="BD118" s="254">
        <v>0.11072096329878489</v>
      </c>
      <c r="BE118" s="254">
        <v>0.1092781907657725</v>
      </c>
      <c r="BF118" s="254">
        <v>0.11954626914853672</v>
      </c>
      <c r="BG118" s="254">
        <v>0.12781207929172278</v>
      </c>
      <c r="BH118" s="254">
        <v>0.11627372550314408</v>
      </c>
      <c r="BI118" s="254">
        <v>0.11402587255419538</v>
      </c>
      <c r="BJ118" s="254">
        <v>0.11402587255419538</v>
      </c>
      <c r="BK118" s="254">
        <v>0.11394616756021914</v>
      </c>
      <c r="BL118" s="254">
        <v>0.11402587255419538</v>
      </c>
      <c r="BM118" s="254">
        <v>0.11386008594008046</v>
      </c>
      <c r="BN118" s="254">
        <v>0.11394616756021914</v>
      </c>
      <c r="BO118" s="254">
        <v>0.12336335971920143</v>
      </c>
      <c r="BP118" s="254">
        <v>0.11402587255419538</v>
      </c>
      <c r="BQ118" s="254">
        <v>0.11182150821110692</v>
      </c>
      <c r="BR118" s="254">
        <v>0.11182150821110692</v>
      </c>
      <c r="BS118" s="254">
        <v>0.11175559440277971</v>
      </c>
      <c r="BT118" s="254">
        <v>0.11182150821110692</v>
      </c>
      <c r="BU118" s="254">
        <v>0.1101676400036411</v>
      </c>
      <c r="BV118" s="254">
        <v>0.1101676400036411</v>
      </c>
      <c r="BW118" s="254">
        <v>0.1101676400036411</v>
      </c>
      <c r="BX118" s="254">
        <v>0.1101676400036411</v>
      </c>
      <c r="BY118" s="254">
        <v>0.1173976909030745</v>
      </c>
      <c r="BZ118" s="254">
        <v>0.11527339822228222</v>
      </c>
      <c r="CA118" s="254">
        <v>0.11184002121943215</v>
      </c>
      <c r="CB118" s="254">
        <v>0.14280457119000967</v>
      </c>
      <c r="CC118" s="254">
        <v>0.12770424186365559</v>
      </c>
      <c r="CD118" s="254">
        <v>0.12302209973354228</v>
      </c>
      <c r="CE118" s="254">
        <v>0.12770424186365559</v>
      </c>
      <c r="CF118" s="254">
        <v>0.12770424186365559</v>
      </c>
      <c r="CG118" s="254">
        <v>0.11459682127642967</v>
      </c>
      <c r="CH118" s="254">
        <v>0.12160897218959477</v>
      </c>
      <c r="CI118" s="254">
        <v>0.11984947791403977</v>
      </c>
      <c r="CJ118" s="254">
        <v>0.13088755803643992</v>
      </c>
      <c r="CK118" s="254">
        <v>0.12793320073439673</v>
      </c>
      <c r="CL118" s="254">
        <v>0.11813852036399441</v>
      </c>
      <c r="CM118" s="254">
        <v>0.11646549097671932</v>
      </c>
      <c r="CN118" s="254">
        <v>0.13468959258099877</v>
      </c>
      <c r="CO118" s="254">
        <v>0.11997650868243159</v>
      </c>
      <c r="CP118" s="254">
        <v>0.11790039315698975</v>
      </c>
      <c r="CQ118" s="254">
        <v>0.11503275260731982</v>
      </c>
      <c r="CR118" s="254">
        <v>0.12036464704369476</v>
      </c>
      <c r="CS118" s="254">
        <v>0.11608541521081106</v>
      </c>
      <c r="CT118" s="254">
        <v>0.12350080854861556</v>
      </c>
      <c r="CU118" s="254">
        <v>0.12290174852903446</v>
      </c>
      <c r="CV118" s="254">
        <v>0.12131080738011057</v>
      </c>
      <c r="CW118" s="254">
        <v>0.12340576858944052</v>
      </c>
      <c r="CX118" s="254">
        <v>0.12918692609321014</v>
      </c>
      <c r="CY118" s="254">
        <v>0.12437888317209955</v>
      </c>
      <c r="CZ118" s="254">
        <v>0.12437888317209955</v>
      </c>
      <c r="DA118" s="254">
        <v>0.12437888317209955</v>
      </c>
      <c r="DB118" s="254">
        <v>0.12566789488763619</v>
      </c>
      <c r="DC118" s="254">
        <v>0.12737135805115085</v>
      </c>
      <c r="DD118" s="254">
        <v>0.11575997222614021</v>
      </c>
      <c r="DE118" s="254">
        <v>0.12723481966068739</v>
      </c>
      <c r="DF118" s="254">
        <v>0.11511915634510395</v>
      </c>
      <c r="DG118" s="254">
        <v>0.11351965334736858</v>
      </c>
      <c r="DH118" s="254">
        <v>0.12779855051389299</v>
      </c>
      <c r="DI118" s="254">
        <v>0.11511915634510395</v>
      </c>
      <c r="DJ118" s="254">
        <v>0.11580353161742574</v>
      </c>
      <c r="DK118" s="254">
        <v>0.11659788560759643</v>
      </c>
      <c r="DL118" s="254">
        <v>0.12333304901703035</v>
      </c>
      <c r="DM118" s="254">
        <v>0.13182387473777424</v>
      </c>
      <c r="DN118" s="254">
        <v>0.11467590750075018</v>
      </c>
      <c r="DO118" s="254">
        <v>0.1252631969196305</v>
      </c>
      <c r="DP118" s="254">
        <v>0.12221876582117308</v>
      </c>
      <c r="DQ118" s="254">
        <v>0.10825211446029037</v>
      </c>
      <c r="DR118" s="254">
        <v>0.10849393685469266</v>
      </c>
      <c r="DS118" s="254">
        <v>0.11785536485812309</v>
      </c>
      <c r="DT118" s="254">
        <v>0.1207692094580739</v>
      </c>
      <c r="DU118" s="254">
        <v>0.11364782770250148</v>
      </c>
      <c r="DV118" s="254">
        <v>0.12223202526235211</v>
      </c>
      <c r="DW118" s="254">
        <v>0.12223202526235211</v>
      </c>
      <c r="DX118" s="254">
        <v>0.12502128412418556</v>
      </c>
      <c r="DY118" s="254">
        <v>0.13429340165336101</v>
      </c>
      <c r="DZ118" s="254">
        <v>0.11753285727271212</v>
      </c>
      <c r="EA118" s="254">
        <v>0.12451877148351498</v>
      </c>
      <c r="EB118" s="254">
        <v>0.12320247670041629</v>
      </c>
      <c r="EC118" s="254">
        <v>0.12840269294464868</v>
      </c>
      <c r="ED118" s="254">
        <v>0.12497025464633738</v>
      </c>
      <c r="EE118" s="254">
        <v>0.1160615280171271</v>
      </c>
      <c r="EF118" s="254">
        <v>0.11514715388274599</v>
      </c>
      <c r="EG118" s="254">
        <v>0.12375522221871171</v>
      </c>
      <c r="EH118" s="254">
        <v>0.11602398935167724</v>
      </c>
      <c r="EI118" s="254">
        <v>0.12375522221871171</v>
      </c>
      <c r="EJ118" s="254">
        <v>0.12375522221871171</v>
      </c>
      <c r="EK118" s="254">
        <v>0.12209905832802703</v>
      </c>
      <c r="EL118" s="254">
        <v>0.12375522221871171</v>
      </c>
      <c r="EM118" s="254">
        <v>0.12209905832802703</v>
      </c>
      <c r="EN118" s="254">
        <v>0.12375522221871171</v>
      </c>
      <c r="EO118" s="254">
        <v>0.11380403040314979</v>
      </c>
      <c r="EP118" s="254">
        <v>0.11380403040314979</v>
      </c>
      <c r="EQ118" s="254">
        <v>0.11380403040314979</v>
      </c>
      <c r="ER118" s="254">
        <v>0.11380403040314979</v>
      </c>
      <c r="ES118" s="254">
        <v>0.11380403040314979</v>
      </c>
      <c r="ET118" s="254">
        <v>0.11380403040314979</v>
      </c>
      <c r="EU118" s="254">
        <v>0.11375570215994957</v>
      </c>
      <c r="EV118" s="254">
        <v>0.11380403040314979</v>
      </c>
      <c r="EW118" s="254">
        <v>0.11886850976652252</v>
      </c>
      <c r="EX118" s="254">
        <v>0.11380403040314979</v>
      </c>
      <c r="EY118" s="254">
        <v>0.11478151279289528</v>
      </c>
      <c r="EZ118" s="254">
        <v>0.12375522221871171</v>
      </c>
      <c r="FA118" s="254">
        <v>0.11511006765846865</v>
      </c>
      <c r="FB118" s="254">
        <v>0.11380403040314979</v>
      </c>
      <c r="FC118" s="254">
        <v>0.12375522221871171</v>
      </c>
      <c r="FD118" s="254">
        <v>0.11380403040314979</v>
      </c>
      <c r="FE118" s="254">
        <v>0.12375522221871171</v>
      </c>
      <c r="FF118" s="254">
        <v>0.12375522221871171</v>
      </c>
      <c r="FG118" s="254">
        <v>0.11380403040314979</v>
      </c>
      <c r="FH118" s="254">
        <v>0.11380403040314979</v>
      </c>
      <c r="FI118" s="254">
        <v>0.1136805036256503</v>
      </c>
      <c r="FJ118" s="254">
        <v>0.12653966467547328</v>
      </c>
      <c r="FK118" s="254">
        <v>0.11380403040314979</v>
      </c>
      <c r="FL118" s="254">
        <v>0.11380403040314979</v>
      </c>
      <c r="FM118" s="254">
        <v>0.11362964522154617</v>
      </c>
      <c r="FN118" s="254">
        <v>0.12375522221871171</v>
      </c>
      <c r="FO118" s="254">
        <v>0.11283407303939663</v>
      </c>
      <c r="FP118" s="254">
        <v>0.1116008307085874</v>
      </c>
      <c r="FQ118" s="254">
        <v>0.1116008307085874</v>
      </c>
      <c r="FR118" s="254">
        <v>0.1116008307085874</v>
      </c>
      <c r="FS118" s="254">
        <v>0.11147700452142484</v>
      </c>
      <c r="FT118" s="254">
        <v>0.1116008307085874</v>
      </c>
      <c r="FU118" s="254">
        <v>0.1116008307085874</v>
      </c>
      <c r="FV118" s="254">
        <v>0.11649449356564934</v>
      </c>
      <c r="FW118" s="254">
        <v>0.11147700452142484</v>
      </c>
      <c r="FX118" s="254">
        <v>0.1116008307085874</v>
      </c>
      <c r="FY118" s="254">
        <v>0.11062090335610231</v>
      </c>
      <c r="FZ118" s="254">
        <v>0.11245542559001676</v>
      </c>
      <c r="GA118" s="254">
        <v>0.10576653374962297</v>
      </c>
      <c r="GB118" s="254">
        <v>0.1268559971902723</v>
      </c>
      <c r="GC118" s="254">
        <v>0.11661893498049092</v>
      </c>
      <c r="GD118" s="254">
        <v>0.11661893498049092</v>
      </c>
      <c r="GE118" s="254">
        <v>0.12322940553220096</v>
      </c>
      <c r="GF118" s="254">
        <v>0.12748121981202809</v>
      </c>
      <c r="GG118" s="254">
        <v>0.11976291745231338</v>
      </c>
      <c r="GH118" s="254">
        <v>0.12517420372896004</v>
      </c>
      <c r="GI118" s="254">
        <v>0.11402587255419538</v>
      </c>
      <c r="GJ118" s="254">
        <v>0.11402587255419538</v>
      </c>
      <c r="GK118" s="254">
        <v>0.11402587255419538</v>
      </c>
      <c r="GL118" s="254">
        <v>0.11386008594008046</v>
      </c>
      <c r="GM118" s="254">
        <v>0.11402587255419538</v>
      </c>
      <c r="GN118" s="254">
        <v>0.11402587255419538</v>
      </c>
      <c r="GO118" s="254">
        <v>0.11402587255419538</v>
      </c>
      <c r="GP118" s="254">
        <v>0.11402587255419538</v>
      </c>
      <c r="GQ118" s="254">
        <v>0.11402587255419538</v>
      </c>
      <c r="GR118" s="254">
        <v>0.11402587255419538</v>
      </c>
      <c r="GS118" s="254">
        <v>0.11402587255419538</v>
      </c>
      <c r="GT118" s="254">
        <v>0.11976291745231338</v>
      </c>
      <c r="GU118" s="254">
        <v>0.11402587255419538</v>
      </c>
      <c r="GV118" s="254">
        <v>0.11402587255419538</v>
      </c>
      <c r="GW118" s="254">
        <v>0.11402587255419538</v>
      </c>
      <c r="GX118" s="254">
        <v>0.11402587255419538</v>
      </c>
      <c r="GY118" s="254">
        <v>0.12534822031408566</v>
      </c>
      <c r="GZ118" s="254">
        <v>0.11402587255419538</v>
      </c>
      <c r="HA118" s="254">
        <v>0.12534822031408566</v>
      </c>
      <c r="HB118" s="254">
        <v>0.12534822031408566</v>
      </c>
      <c r="HC118" s="254">
        <v>0.11175559440277971</v>
      </c>
      <c r="HD118" s="254">
        <v>0.1184148123868789</v>
      </c>
      <c r="HE118" s="254">
        <v>0.1232593143115881</v>
      </c>
      <c r="HF118" s="254">
        <v>0.12588331104131023</v>
      </c>
      <c r="HG118" s="254">
        <v>0.1173976909030745</v>
      </c>
      <c r="HH118" s="254">
        <v>0.12658613043604316</v>
      </c>
      <c r="HI118" s="254">
        <v>0.11466996300930621</v>
      </c>
      <c r="HJ118" s="254">
        <v>0.1243374425825694</v>
      </c>
      <c r="HK118" s="254">
        <v>0.13419039735853899</v>
      </c>
      <c r="HL118" s="254">
        <v>0.11948042874919063</v>
      </c>
      <c r="HM118" s="254">
        <v>0.11798709916323924</v>
      </c>
      <c r="HN118" s="254">
        <v>0.12848442086789214</v>
      </c>
      <c r="HO118" s="254">
        <v>0.13199455455929288</v>
      </c>
      <c r="HP118" s="254">
        <v>0.12669874078192289</v>
      </c>
      <c r="HQ118" s="254">
        <v>0.12149111811795721</v>
      </c>
      <c r="HR118" s="254">
        <v>0.11107532493801986</v>
      </c>
      <c r="HS118" s="254">
        <v>0.1177422508029593</v>
      </c>
      <c r="HT118" s="254">
        <v>0.13904346240337051</v>
      </c>
      <c r="HU118" s="254">
        <v>0.13685064264938274</v>
      </c>
      <c r="HV118" s="254">
        <v>0.11363869539866678</v>
      </c>
      <c r="HW118" s="254">
        <v>0.13123676000426809</v>
      </c>
      <c r="HX118" s="254">
        <v>0.1282028424178181</v>
      </c>
      <c r="HY118" s="254">
        <v>0.11794227030963955</v>
      </c>
      <c r="HZ118" s="254">
        <v>0.12508459419751472</v>
      </c>
      <c r="IA118" s="254">
        <v>0.12770424186365559</v>
      </c>
      <c r="IB118" s="254">
        <v>0.11794227030963955</v>
      </c>
      <c r="IC118" s="254">
        <v>0.11625362072658341</v>
      </c>
      <c r="ID118" s="254">
        <v>0.11443285192020758</v>
      </c>
      <c r="IE118" s="254">
        <v>0.12452737801824809</v>
      </c>
      <c r="IF118" s="254">
        <v>0.13088755803643992</v>
      </c>
      <c r="IG118" s="254">
        <v>0.13088755803643992</v>
      </c>
      <c r="IH118" s="254">
        <v>0.13088755803643992</v>
      </c>
      <c r="II118" s="254">
        <v>0.11813852036399441</v>
      </c>
      <c r="IJ118" s="254">
        <v>0.11813852036399441</v>
      </c>
      <c r="IK118" s="254">
        <v>0.12767575660472308</v>
      </c>
      <c r="IL118" s="254">
        <v>0.12611471606353764</v>
      </c>
      <c r="IM118" s="254">
        <v>0.13608590908016516</v>
      </c>
      <c r="IN118" s="254">
        <v>0.12834923824740874</v>
      </c>
      <c r="IO118" s="254">
        <v>0.13100190488815544</v>
      </c>
      <c r="IP118" s="254">
        <v>0.12541869984290943</v>
      </c>
      <c r="IQ118" s="254">
        <v>0.12156873765276788</v>
      </c>
      <c r="IR118" s="254">
        <v>0.11466173793852574</v>
      </c>
      <c r="IS118" s="254">
        <v>0.11575997222614021</v>
      </c>
      <c r="IT118" s="254">
        <v>0.12590734782383017</v>
      </c>
      <c r="IU118" s="254">
        <v>0.11380403040314979</v>
      </c>
      <c r="IV118" s="254">
        <v>0.1281355217010991</v>
      </c>
      <c r="IW118" s="254">
        <v>0.12292627758678942</v>
      </c>
      <c r="IX118" s="254">
        <v>0.1397410701880395</v>
      </c>
      <c r="IY118" s="254">
        <v>0.11601688714269431</v>
      </c>
      <c r="IZ118" s="254">
        <v>0.11380403040314979</v>
      </c>
      <c r="JA118" s="254">
        <v>0.1136805036256503</v>
      </c>
      <c r="JB118" s="254">
        <v>0.12575124712591701</v>
      </c>
      <c r="JC118" s="254">
        <v>0.12282271198818551</v>
      </c>
      <c r="JD118" s="254">
        <v>0.11794227030963955</v>
      </c>
      <c r="JE118" s="254">
        <v>0.11997650868243159</v>
      </c>
      <c r="JF118" s="254">
        <v>0.14371947204994706</v>
      </c>
      <c r="JG118" s="254">
        <v>0.12121908836440043</v>
      </c>
      <c r="JH118" s="254">
        <v>0.12152811837524058</v>
      </c>
      <c r="JI118" s="254">
        <v>0.11580353161742574</v>
      </c>
      <c r="JJ118" s="254">
        <v>0.12099164836421128</v>
      </c>
      <c r="JK118" s="254">
        <v>0.11364782770250148</v>
      </c>
      <c r="JL118" s="254">
        <v>0.11354923796826877</v>
      </c>
      <c r="JM118" s="254">
        <v>0.11375570215994957</v>
      </c>
      <c r="JN118" s="254">
        <v>0.11870699931077389</v>
      </c>
      <c r="JO118" s="254">
        <v>0.11380403040314979</v>
      </c>
      <c r="JP118" s="254">
        <v>0.11380403040314979</v>
      </c>
      <c r="JQ118" s="254">
        <v>0.11380403040314979</v>
      </c>
      <c r="JR118" s="254">
        <v>0.1136805036256503</v>
      </c>
      <c r="JS118" s="254">
        <v>0.11402587255419538</v>
      </c>
      <c r="JT118" s="254">
        <v>0.12884600685980518</v>
      </c>
      <c r="JU118" s="254">
        <v>0.13163217220955414</v>
      </c>
      <c r="JV118" s="254">
        <v>0.12135906758872306</v>
      </c>
      <c r="JW118" s="254">
        <v>0.13089892294891348</v>
      </c>
      <c r="JX118" s="254">
        <v>0.12292627758678942</v>
      </c>
      <c r="JY118" s="254">
        <v>0.126204054294069</v>
      </c>
      <c r="JZ118" s="254">
        <v>0.12140970601056855</v>
      </c>
      <c r="KA118" s="254">
        <v>0.12140970601056855</v>
      </c>
      <c r="KB118" s="254">
        <v>0.12934134303967726</v>
      </c>
      <c r="KC118" s="254">
        <v>0.1197771763454456</v>
      </c>
      <c r="KD118" s="254">
        <v>0.11781279813142076</v>
      </c>
      <c r="KE118" s="254">
        <v>0.12160897218959477</v>
      </c>
      <c r="KF118" s="254">
        <v>0.13343514580655902</v>
      </c>
      <c r="KG118" s="254">
        <v>0.13343514580655902</v>
      </c>
    </row>
    <row r="119" spans="17:293" x14ac:dyDescent="0.35">
      <c r="Q119" s="255">
        <v>0.153999999999999</v>
      </c>
      <c r="R119" s="251">
        <f t="shared" si="22"/>
        <v>0.11792023772712511</v>
      </c>
      <c r="S119" s="198"/>
      <c r="T119" s="251">
        <v>0.12284083981824243</v>
      </c>
      <c r="V119" s="251">
        <f t="shared" si="23"/>
        <v>-4.9206020911173182E-3</v>
      </c>
      <c r="Z119" s="253">
        <v>0.153999999999999</v>
      </c>
      <c r="AA119" s="254">
        <v>0.11571087634223098</v>
      </c>
      <c r="AB119" s="254">
        <v>0.12137516288497574</v>
      </c>
      <c r="AC119" s="254">
        <v>0.12717338433609715</v>
      </c>
      <c r="AD119" s="254">
        <v>0.11607943460546433</v>
      </c>
      <c r="AE119" s="254">
        <v>0.11691260398727854</v>
      </c>
      <c r="AF119" s="254">
        <v>0.1162337143866341</v>
      </c>
      <c r="AG119" s="254">
        <v>0.1133503852650759</v>
      </c>
      <c r="AH119" s="254">
        <v>0.11597954579774483</v>
      </c>
      <c r="AI119" s="254">
        <v>0.10697385594256681</v>
      </c>
      <c r="AJ119" s="254">
        <v>0.12074629291172956</v>
      </c>
      <c r="AK119" s="254">
        <v>0.12309215267341855</v>
      </c>
      <c r="AL119" s="254">
        <v>0.11830751685197494</v>
      </c>
      <c r="AM119" s="254">
        <v>0.11636157382311896</v>
      </c>
      <c r="AN119" s="254">
        <v>0.11015153679850243</v>
      </c>
      <c r="AO119" s="254">
        <v>0.12709708914636031</v>
      </c>
      <c r="AP119" s="254">
        <v>0.11469645501633829</v>
      </c>
      <c r="AQ119" s="254">
        <v>0.11453736926657099</v>
      </c>
      <c r="AR119" s="254">
        <v>0.11453736926657099</v>
      </c>
      <c r="AS119" s="254">
        <v>0.11469645501633829</v>
      </c>
      <c r="AT119" s="254">
        <v>0.11465370199776692</v>
      </c>
      <c r="AU119" s="254">
        <v>0.11457337307049609</v>
      </c>
      <c r="AV119" s="254">
        <v>0.11469645501633829</v>
      </c>
      <c r="AW119" s="254">
        <v>0.11469645501633829</v>
      </c>
      <c r="AX119" s="254">
        <v>0.12460997880511671</v>
      </c>
      <c r="AY119" s="254">
        <v>0.11469645501633829</v>
      </c>
      <c r="AZ119" s="254">
        <v>0.12554290129651124</v>
      </c>
      <c r="BA119" s="254">
        <v>0.11465370199776692</v>
      </c>
      <c r="BB119" s="254">
        <v>0.11230589973887573</v>
      </c>
      <c r="BC119" s="254">
        <v>0.11249594655455408</v>
      </c>
      <c r="BD119" s="254">
        <v>0.11161716476734029</v>
      </c>
      <c r="BE119" s="254">
        <v>0.1101764226719244</v>
      </c>
      <c r="BF119" s="254">
        <v>0.12025282053348518</v>
      </c>
      <c r="BG119" s="254">
        <v>0.12866081731490064</v>
      </c>
      <c r="BH119" s="254">
        <v>0.11716429027518882</v>
      </c>
      <c r="BI119" s="254">
        <v>0.1149187527220028</v>
      </c>
      <c r="BJ119" s="254">
        <v>0.1149187527220028</v>
      </c>
      <c r="BK119" s="254">
        <v>0.11483370385874148</v>
      </c>
      <c r="BL119" s="254">
        <v>0.1149187527220028</v>
      </c>
      <c r="BM119" s="254">
        <v>0.1147533458635448</v>
      </c>
      <c r="BN119" s="254">
        <v>0.11483370385874148</v>
      </c>
      <c r="BO119" s="254">
        <v>0.12389993432350144</v>
      </c>
      <c r="BP119" s="254">
        <v>0.1149187527220028</v>
      </c>
      <c r="BQ119" s="254">
        <v>0.11271711410408947</v>
      </c>
      <c r="BR119" s="254">
        <v>0.11271711410408947</v>
      </c>
      <c r="BS119" s="254">
        <v>0.11264595429229129</v>
      </c>
      <c r="BT119" s="254">
        <v>0.11271711410408947</v>
      </c>
      <c r="BU119" s="254">
        <v>0.11073468062523117</v>
      </c>
      <c r="BV119" s="254">
        <v>0.11073468062523117</v>
      </c>
      <c r="BW119" s="254">
        <v>0.11073468062523117</v>
      </c>
      <c r="BX119" s="254">
        <v>0.11073468062523117</v>
      </c>
      <c r="BY119" s="254">
        <v>0.1179546215606011</v>
      </c>
      <c r="BZ119" s="254">
        <v>0.11582740249613077</v>
      </c>
      <c r="CA119" s="254">
        <v>0.11229103073875901</v>
      </c>
      <c r="CB119" s="254">
        <v>0.14377362756421008</v>
      </c>
      <c r="CC119" s="254">
        <v>0.12856386274703269</v>
      </c>
      <c r="CD119" s="254">
        <v>0.12396155892263705</v>
      </c>
      <c r="CE119" s="254">
        <v>0.12856386274703269</v>
      </c>
      <c r="CF119" s="254">
        <v>0.12856386274703269</v>
      </c>
      <c r="CG119" s="254">
        <v>0.11550033384261882</v>
      </c>
      <c r="CH119" s="254">
        <v>0.12250197250433636</v>
      </c>
      <c r="CI119" s="254">
        <v>0.12074382732777189</v>
      </c>
      <c r="CJ119" s="254">
        <v>0.13173885881405356</v>
      </c>
      <c r="CK119" s="254">
        <v>0.12869644180237527</v>
      </c>
      <c r="CL119" s="254">
        <v>0.11903456752236741</v>
      </c>
      <c r="CM119" s="254">
        <v>0.11736353639664521</v>
      </c>
      <c r="CN119" s="254">
        <v>0.13557639056281001</v>
      </c>
      <c r="CO119" s="254">
        <v>0.12053910742511609</v>
      </c>
      <c r="CP119" s="254">
        <v>0.11846308700240393</v>
      </c>
      <c r="CQ119" s="254">
        <v>0.11592707901338106</v>
      </c>
      <c r="CR119" s="254">
        <v>0.12122458944626113</v>
      </c>
      <c r="CS119" s="254">
        <v>0.11698308821367109</v>
      </c>
      <c r="CT119" s="254">
        <v>0.12436197603966437</v>
      </c>
      <c r="CU119" s="254">
        <v>0.12382621713005326</v>
      </c>
      <c r="CV119" s="254">
        <v>0.12223453134344853</v>
      </c>
      <c r="CW119" s="254">
        <v>0.12424843735588031</v>
      </c>
      <c r="CX119" s="254">
        <v>0.1300829305314013</v>
      </c>
      <c r="CY119" s="254">
        <v>0.12523415597389431</v>
      </c>
      <c r="CZ119" s="254">
        <v>0.12523415597389431</v>
      </c>
      <c r="DA119" s="254">
        <v>0.12523415597389431</v>
      </c>
      <c r="DB119" s="254">
        <v>0.12652457115603544</v>
      </c>
      <c r="DC119" s="254">
        <v>0.12822677943075766</v>
      </c>
      <c r="DD119" s="254">
        <v>0.11665919824277693</v>
      </c>
      <c r="DE119" s="254">
        <v>0.1280900386503192</v>
      </c>
      <c r="DF119" s="254">
        <v>0.11602045427248697</v>
      </c>
      <c r="DG119" s="254">
        <v>0.11441523623513672</v>
      </c>
      <c r="DH119" s="254">
        <v>0.12864925601417099</v>
      </c>
      <c r="DI119" s="254">
        <v>0.11602045427248697</v>
      </c>
      <c r="DJ119" s="254">
        <v>0.11670537929927671</v>
      </c>
      <c r="DK119" s="254">
        <v>0.11749221393464571</v>
      </c>
      <c r="DL119" s="254">
        <v>0.12376649370311488</v>
      </c>
      <c r="DM119" s="254">
        <v>0.13267322392255054</v>
      </c>
      <c r="DN119" s="254">
        <v>0.11556902065355557</v>
      </c>
      <c r="DO119" s="254">
        <v>0.12610813550552269</v>
      </c>
      <c r="DP119" s="254">
        <v>0.12307295933817053</v>
      </c>
      <c r="DQ119" s="254">
        <v>0.10914309869835259</v>
      </c>
      <c r="DR119" s="254">
        <v>0.10937855595736923</v>
      </c>
      <c r="DS119" s="254">
        <v>0.11852651844240203</v>
      </c>
      <c r="DT119" s="254">
        <v>0.12163597270629611</v>
      </c>
      <c r="DU119" s="254">
        <v>0.11453715581105772</v>
      </c>
      <c r="DV119" s="254">
        <v>0.12309215267341855</v>
      </c>
      <c r="DW119" s="254">
        <v>0.12309215267341855</v>
      </c>
      <c r="DX119" s="254">
        <v>0.12592117606399977</v>
      </c>
      <c r="DY119" s="254">
        <v>0.13521461114208244</v>
      </c>
      <c r="DZ119" s="254">
        <v>0.11842911354309016</v>
      </c>
      <c r="EA119" s="254">
        <v>0.12545562003987598</v>
      </c>
      <c r="EB119" s="254">
        <v>0.12401651455354634</v>
      </c>
      <c r="EC119" s="254">
        <v>0.12929664255875539</v>
      </c>
      <c r="ED119" s="254">
        <v>0.1258254966693888</v>
      </c>
      <c r="EE119" s="254">
        <v>0.11695998869841517</v>
      </c>
      <c r="EF119" s="254">
        <v>0.11604639392943161</v>
      </c>
      <c r="EG119" s="254">
        <v>0.12460997880511671</v>
      </c>
      <c r="EH119" s="254">
        <v>0.11691706552620063</v>
      </c>
      <c r="EI119" s="254">
        <v>0.12460997880511671</v>
      </c>
      <c r="EJ119" s="254">
        <v>0.12460997880511671</v>
      </c>
      <c r="EK119" s="254">
        <v>0.12285490009455824</v>
      </c>
      <c r="EL119" s="254">
        <v>0.12460997880511671</v>
      </c>
      <c r="EM119" s="254">
        <v>0.12285490009455824</v>
      </c>
      <c r="EN119" s="254">
        <v>0.12460997880511671</v>
      </c>
      <c r="EO119" s="254">
        <v>0.11469645501633829</v>
      </c>
      <c r="EP119" s="254">
        <v>0.11469645501633829</v>
      </c>
      <c r="EQ119" s="254">
        <v>0.11469645501633829</v>
      </c>
      <c r="ER119" s="254">
        <v>0.11469645501633829</v>
      </c>
      <c r="ES119" s="254">
        <v>0.11469645501633829</v>
      </c>
      <c r="ET119" s="254">
        <v>0.11469645501633829</v>
      </c>
      <c r="EU119" s="254">
        <v>0.11465370199776692</v>
      </c>
      <c r="EV119" s="254">
        <v>0.11469645501633829</v>
      </c>
      <c r="EW119" s="254">
        <v>0.11963788784151608</v>
      </c>
      <c r="EX119" s="254">
        <v>0.11469645501633829</v>
      </c>
      <c r="EY119" s="254">
        <v>0.11567867594708403</v>
      </c>
      <c r="EZ119" s="254">
        <v>0.12460997880511671</v>
      </c>
      <c r="FA119" s="254">
        <v>0.11581224790513445</v>
      </c>
      <c r="FB119" s="254">
        <v>0.11469645501633829</v>
      </c>
      <c r="FC119" s="254">
        <v>0.12460997880511671</v>
      </c>
      <c r="FD119" s="254">
        <v>0.11469645501633829</v>
      </c>
      <c r="FE119" s="254">
        <v>0.12460997880511671</v>
      </c>
      <c r="FF119" s="254">
        <v>0.12460997880511671</v>
      </c>
      <c r="FG119" s="254">
        <v>0.11469645501633829</v>
      </c>
      <c r="FH119" s="254">
        <v>0.11469645501633829</v>
      </c>
      <c r="FI119" s="254">
        <v>0.11457337307049609</v>
      </c>
      <c r="FJ119" s="254">
        <v>0.12743460973404641</v>
      </c>
      <c r="FK119" s="254">
        <v>0.11469645501633829</v>
      </c>
      <c r="FL119" s="254">
        <v>0.11469645501633829</v>
      </c>
      <c r="FM119" s="254">
        <v>0.11453736926657099</v>
      </c>
      <c r="FN119" s="254">
        <v>0.12460997880511671</v>
      </c>
      <c r="FO119" s="254">
        <v>0.11351299450106023</v>
      </c>
      <c r="FP119" s="254">
        <v>0.11249594655455408</v>
      </c>
      <c r="FQ119" s="254">
        <v>0.11249594655455408</v>
      </c>
      <c r="FR119" s="254">
        <v>0.11249594655455408</v>
      </c>
      <c r="FS119" s="254">
        <v>0.11237254147031073</v>
      </c>
      <c r="FT119" s="254">
        <v>0.11249594655455408</v>
      </c>
      <c r="FU119" s="254">
        <v>0.11249594655455408</v>
      </c>
      <c r="FV119" s="254">
        <v>0.1174247514075506</v>
      </c>
      <c r="FW119" s="254">
        <v>0.11237254147031073</v>
      </c>
      <c r="FX119" s="254">
        <v>0.11249594655455408</v>
      </c>
      <c r="FY119" s="254">
        <v>0.11151827025583949</v>
      </c>
      <c r="FZ119" s="254">
        <v>0.11334872971040433</v>
      </c>
      <c r="GA119" s="254">
        <v>0.10664167838283967</v>
      </c>
      <c r="GB119" s="254">
        <v>0.12760329268200321</v>
      </c>
      <c r="GC119" s="254">
        <v>0.1175121603549234</v>
      </c>
      <c r="GD119" s="254">
        <v>0.1175121603549234</v>
      </c>
      <c r="GE119" s="254">
        <v>0.12398813674809661</v>
      </c>
      <c r="GF119" s="254">
        <v>0.12832724721583477</v>
      </c>
      <c r="GG119" s="254">
        <v>0.12031104890227029</v>
      </c>
      <c r="GH119" s="254">
        <v>0.12559880950969826</v>
      </c>
      <c r="GI119" s="254">
        <v>0.1149187527220028</v>
      </c>
      <c r="GJ119" s="254">
        <v>0.1149187527220028</v>
      </c>
      <c r="GK119" s="254">
        <v>0.1149187527220028</v>
      </c>
      <c r="GL119" s="254">
        <v>0.1147533458635448</v>
      </c>
      <c r="GM119" s="254">
        <v>0.1149187527220028</v>
      </c>
      <c r="GN119" s="254">
        <v>0.1149187527220028</v>
      </c>
      <c r="GO119" s="254">
        <v>0.1149187527220028</v>
      </c>
      <c r="GP119" s="254">
        <v>0.1149187527220028</v>
      </c>
      <c r="GQ119" s="254">
        <v>0.1149187527220028</v>
      </c>
      <c r="GR119" s="254">
        <v>0.1149187527220028</v>
      </c>
      <c r="GS119" s="254">
        <v>0.1149187527220028</v>
      </c>
      <c r="GT119" s="254">
        <v>0.12031104890227029</v>
      </c>
      <c r="GU119" s="254">
        <v>0.1149187527220028</v>
      </c>
      <c r="GV119" s="254">
        <v>0.1149187527220028</v>
      </c>
      <c r="GW119" s="254">
        <v>0.1149187527220028</v>
      </c>
      <c r="GX119" s="254">
        <v>0.1149187527220028</v>
      </c>
      <c r="GY119" s="254">
        <v>0.12619541285954461</v>
      </c>
      <c r="GZ119" s="254">
        <v>0.1149187527220028</v>
      </c>
      <c r="HA119" s="254">
        <v>0.12619541285954461</v>
      </c>
      <c r="HB119" s="254">
        <v>0.12619541285954461</v>
      </c>
      <c r="HC119" s="254">
        <v>0.11264595429229129</v>
      </c>
      <c r="HD119" s="254">
        <v>0.11896212514813853</v>
      </c>
      <c r="HE119" s="254">
        <v>0.12410806294183185</v>
      </c>
      <c r="HF119" s="254">
        <v>0.12658603218437636</v>
      </c>
      <c r="HG119" s="254">
        <v>0.1179546215606011</v>
      </c>
      <c r="HH119" s="254">
        <v>0.12737623563425782</v>
      </c>
      <c r="HI119" s="254">
        <v>0.11522395863715595</v>
      </c>
      <c r="HJ119" s="254">
        <v>0.12476104544882549</v>
      </c>
      <c r="HK119" s="254">
        <v>0.13508422906938988</v>
      </c>
      <c r="HL119" s="254">
        <v>0.12032186981678472</v>
      </c>
      <c r="HM119" s="254">
        <v>0.11887951483822534</v>
      </c>
      <c r="HN119" s="254">
        <v>0.12933351440641183</v>
      </c>
      <c r="HO119" s="254">
        <v>0.13284613766468212</v>
      </c>
      <c r="HP119" s="254">
        <v>0.12755375099082045</v>
      </c>
      <c r="HQ119" s="254">
        <v>0.1222532308309785</v>
      </c>
      <c r="HR119" s="254">
        <v>0.11196964917348096</v>
      </c>
      <c r="HS119" s="254">
        <v>0.11863466528811473</v>
      </c>
      <c r="HT119" s="254">
        <v>0.13997633207136473</v>
      </c>
      <c r="HU119" s="254">
        <v>0.13773994756193764</v>
      </c>
      <c r="HV119" s="254">
        <v>0.11422854983812814</v>
      </c>
      <c r="HW119" s="254">
        <v>0.13203464843761759</v>
      </c>
      <c r="HX119" s="254">
        <v>0.12895816657333437</v>
      </c>
      <c r="HY119" s="254">
        <v>0.11884644092076502</v>
      </c>
      <c r="HZ119" s="254">
        <v>0.12590271219307825</v>
      </c>
      <c r="IA119" s="254">
        <v>0.12856386274703269</v>
      </c>
      <c r="IB119" s="254">
        <v>0.11884644092076502</v>
      </c>
      <c r="IC119" s="254">
        <v>0.11715964023084302</v>
      </c>
      <c r="ID119" s="254">
        <v>0.11534823444406728</v>
      </c>
      <c r="IE119" s="254">
        <v>0.12538965611747455</v>
      </c>
      <c r="IF119" s="254">
        <v>0.13173885881405356</v>
      </c>
      <c r="IG119" s="254">
        <v>0.13173885881405356</v>
      </c>
      <c r="IH119" s="254">
        <v>0.13173885881405356</v>
      </c>
      <c r="II119" s="254">
        <v>0.11903456752236741</v>
      </c>
      <c r="IJ119" s="254">
        <v>0.11903456752236741</v>
      </c>
      <c r="IK119" s="254">
        <v>0.12852907911681588</v>
      </c>
      <c r="IL119" s="254">
        <v>0.12696941339926626</v>
      </c>
      <c r="IM119" s="254">
        <v>0.13697200975402835</v>
      </c>
      <c r="IN119" s="254">
        <v>0.12917687791454169</v>
      </c>
      <c r="IO119" s="254">
        <v>0.13183067133952786</v>
      </c>
      <c r="IP119" s="254">
        <v>0.1262440360846222</v>
      </c>
      <c r="IQ119" s="254">
        <v>0.12248284498471529</v>
      </c>
      <c r="IR119" s="254">
        <v>0.11555535724182042</v>
      </c>
      <c r="IS119" s="254">
        <v>0.11665919824277693</v>
      </c>
      <c r="IT119" s="254">
        <v>0.12676085369697487</v>
      </c>
      <c r="IU119" s="254">
        <v>0.11469645501633829</v>
      </c>
      <c r="IV119" s="254">
        <v>0.1291564496581914</v>
      </c>
      <c r="IW119" s="254">
        <v>0.12385385650116865</v>
      </c>
      <c r="IX119" s="254">
        <v>0.14075290074735136</v>
      </c>
      <c r="IY119" s="254">
        <v>0.11691272910166228</v>
      </c>
      <c r="IZ119" s="254">
        <v>0.11469645501633829</v>
      </c>
      <c r="JA119" s="254">
        <v>0.11457337307049609</v>
      </c>
      <c r="JB119" s="254">
        <v>0.12670892784478949</v>
      </c>
      <c r="JC119" s="254">
        <v>0.12375007674223837</v>
      </c>
      <c r="JD119" s="254">
        <v>0.11884644092076502</v>
      </c>
      <c r="JE119" s="254">
        <v>0.12053910742511609</v>
      </c>
      <c r="JF119" s="254">
        <v>0.14472660543716431</v>
      </c>
      <c r="JG119" s="254">
        <v>0.12213007488109096</v>
      </c>
      <c r="JH119" s="254">
        <v>0.1224624523057718</v>
      </c>
      <c r="JI119" s="254">
        <v>0.11670537929927671</v>
      </c>
      <c r="JJ119" s="254">
        <v>0.12191367859088231</v>
      </c>
      <c r="JK119" s="254">
        <v>0.11453715581105772</v>
      </c>
      <c r="JL119" s="254">
        <v>0.11443459314347959</v>
      </c>
      <c r="JM119" s="254">
        <v>0.11465370199776692</v>
      </c>
      <c r="JN119" s="254">
        <v>0.11964297700574122</v>
      </c>
      <c r="JO119" s="254">
        <v>0.11469645501633829</v>
      </c>
      <c r="JP119" s="254">
        <v>0.11469645501633829</v>
      </c>
      <c r="JQ119" s="254">
        <v>0.11469645501633829</v>
      </c>
      <c r="JR119" s="254">
        <v>0.11457337307049609</v>
      </c>
      <c r="JS119" s="254">
        <v>0.1149187527220028</v>
      </c>
      <c r="JT119" s="254">
        <v>0.12975612673116088</v>
      </c>
      <c r="JU119" s="254">
        <v>0.13253828678423574</v>
      </c>
      <c r="JV119" s="254">
        <v>0.12219127077389103</v>
      </c>
      <c r="JW119" s="254">
        <v>0.13180124818810568</v>
      </c>
      <c r="JX119" s="254">
        <v>0.12385385650116865</v>
      </c>
      <c r="JY119" s="254">
        <v>0.12706868777729463</v>
      </c>
      <c r="JZ119" s="254">
        <v>0.12229944216057542</v>
      </c>
      <c r="KA119" s="254">
        <v>0.12229944216057542</v>
      </c>
      <c r="KB119" s="254">
        <v>0.13019822440025419</v>
      </c>
      <c r="KC119" s="254">
        <v>0.12066783333906672</v>
      </c>
      <c r="KD119" s="254">
        <v>0.11872453703331165</v>
      </c>
      <c r="KE119" s="254">
        <v>0.12250197250433636</v>
      </c>
      <c r="KF119" s="254">
        <v>0.13442744555224606</v>
      </c>
      <c r="KG119" s="254">
        <v>0.13442744555224606</v>
      </c>
    </row>
    <row r="120" spans="17:293" x14ac:dyDescent="0.35">
      <c r="Q120" s="255">
        <v>0.154999999999999</v>
      </c>
      <c r="R120" s="251">
        <f t="shared" si="22"/>
        <v>0.11875487163497249</v>
      </c>
      <c r="S120" s="198"/>
      <c r="T120" s="251">
        <v>0.1237381984138976</v>
      </c>
      <c r="V120" s="251">
        <f t="shared" si="23"/>
        <v>-4.9833267789251151E-3</v>
      </c>
      <c r="Z120" s="253">
        <v>0.154999999999999</v>
      </c>
      <c r="AA120" s="254">
        <v>0.11661338162052393</v>
      </c>
      <c r="AB120" s="254">
        <v>0.12229919147653567</v>
      </c>
      <c r="AC120" s="254">
        <v>0.12802417002264477</v>
      </c>
      <c r="AD120" s="254">
        <v>0.11697489504991299</v>
      </c>
      <c r="AE120" s="254">
        <v>0.11780684368503613</v>
      </c>
      <c r="AF120" s="254">
        <v>0.11712747384224187</v>
      </c>
      <c r="AG120" s="254">
        <v>0.11424635365507196</v>
      </c>
      <c r="AH120" s="254">
        <v>0.116875722322626</v>
      </c>
      <c r="AI120" s="254">
        <v>0.10786788300007699</v>
      </c>
      <c r="AJ120" s="254">
        <v>0.12158855899777232</v>
      </c>
      <c r="AK120" s="254">
        <v>0.12395286214463419</v>
      </c>
      <c r="AL120" s="254">
        <v>0.11886238700110852</v>
      </c>
      <c r="AM120" s="254">
        <v>0.11724260245734941</v>
      </c>
      <c r="AN120" s="254">
        <v>0.1110569545615423</v>
      </c>
      <c r="AO120" s="254">
        <v>0.12795397376375606</v>
      </c>
      <c r="AP120" s="254">
        <v>0.11559483565659745</v>
      </c>
      <c r="AQ120" s="254">
        <v>0.11544555534847833</v>
      </c>
      <c r="AR120" s="254">
        <v>0.11544555534847833</v>
      </c>
      <c r="AS120" s="254">
        <v>0.11559483565659745</v>
      </c>
      <c r="AT120" s="254">
        <v>0.11555205336591357</v>
      </c>
      <c r="AU120" s="254">
        <v>0.115466548048756</v>
      </c>
      <c r="AV120" s="254">
        <v>0.11559483565659745</v>
      </c>
      <c r="AW120" s="254">
        <v>0.11559483565659745</v>
      </c>
      <c r="AX120" s="254">
        <v>0.12546539526394596</v>
      </c>
      <c r="AY120" s="254">
        <v>0.11559483565659745</v>
      </c>
      <c r="AZ120" s="254">
        <v>0.12639657917301528</v>
      </c>
      <c r="BA120" s="254">
        <v>0.11555205336591357</v>
      </c>
      <c r="BB120" s="254">
        <v>0.11320739659395129</v>
      </c>
      <c r="BC120" s="254">
        <v>0.11339134538910134</v>
      </c>
      <c r="BD120" s="254">
        <v>0.11251364454316715</v>
      </c>
      <c r="BE120" s="254">
        <v>0.11107493771988919</v>
      </c>
      <c r="BF120" s="254">
        <v>0.1207905510436369</v>
      </c>
      <c r="BG120" s="254">
        <v>0.12951024155186408</v>
      </c>
      <c r="BH120" s="254">
        <v>0.11805514818046303</v>
      </c>
      <c r="BI120" s="254">
        <v>0.11581191477646691</v>
      </c>
      <c r="BJ120" s="254">
        <v>0.11581191477646691</v>
      </c>
      <c r="BK120" s="254">
        <v>0.1157214760315437</v>
      </c>
      <c r="BL120" s="254">
        <v>0.11581191477646691</v>
      </c>
      <c r="BM120" s="254">
        <v>0.11564690105950914</v>
      </c>
      <c r="BN120" s="254">
        <v>0.1157214760315437</v>
      </c>
      <c r="BO120" s="254">
        <v>0.12443798068585199</v>
      </c>
      <c r="BP120" s="254">
        <v>0.11581191477646691</v>
      </c>
      <c r="BQ120" s="254">
        <v>0.11361298990090218</v>
      </c>
      <c r="BR120" s="254">
        <v>0.11361298990090218</v>
      </c>
      <c r="BS120" s="254">
        <v>0.11353653663379815</v>
      </c>
      <c r="BT120" s="254">
        <v>0.11361298990090218</v>
      </c>
      <c r="BU120" s="254">
        <v>0.11141867328149369</v>
      </c>
      <c r="BV120" s="254">
        <v>0.11141867328149369</v>
      </c>
      <c r="BW120" s="254">
        <v>0.11141867328149369</v>
      </c>
      <c r="BX120" s="254">
        <v>0.11141867328149369</v>
      </c>
      <c r="BY120" s="254">
        <v>0.11851300497544592</v>
      </c>
      <c r="BZ120" s="254">
        <v>0.11638286017443322</v>
      </c>
      <c r="CA120" s="254">
        <v>0.11274350759606078</v>
      </c>
      <c r="CB120" s="254">
        <v>0.14474282609572287</v>
      </c>
      <c r="CC120" s="254">
        <v>0.12942267496197402</v>
      </c>
      <c r="CD120" s="254">
        <v>0.12488174613339176</v>
      </c>
      <c r="CE120" s="254">
        <v>0.12942267496197402</v>
      </c>
      <c r="CF120" s="254">
        <v>0.12942267496197402</v>
      </c>
      <c r="CG120" s="254">
        <v>0.11640880724591507</v>
      </c>
      <c r="CH120" s="254">
        <v>0.12339527687061791</v>
      </c>
      <c r="CI120" s="254">
        <v>0.12163847658778093</v>
      </c>
      <c r="CJ120" s="254">
        <v>0.13259084696369694</v>
      </c>
      <c r="CK120" s="254">
        <v>0.12946065978455801</v>
      </c>
      <c r="CL120" s="254">
        <v>0.11993090865882294</v>
      </c>
      <c r="CM120" s="254">
        <v>0.11826186871585853</v>
      </c>
      <c r="CN120" s="254">
        <v>0.13646373096276099</v>
      </c>
      <c r="CO120" s="254">
        <v>0.12110305521465237</v>
      </c>
      <c r="CP120" s="254">
        <v>0.11902724865334346</v>
      </c>
      <c r="CQ120" s="254">
        <v>0.11682169150487298</v>
      </c>
      <c r="CR120" s="254">
        <v>0.12208511018050872</v>
      </c>
      <c r="CS120" s="254">
        <v>0.11788111903307041</v>
      </c>
      <c r="CT120" s="254">
        <v>0.12522372783178914</v>
      </c>
      <c r="CU120" s="254">
        <v>0.12475091775290958</v>
      </c>
      <c r="CV120" s="254">
        <v>0.12315847893554666</v>
      </c>
      <c r="CW120" s="254">
        <v>0.12509179438724183</v>
      </c>
      <c r="CX120" s="254">
        <v>0.1309794341392978</v>
      </c>
      <c r="CY120" s="254">
        <v>0.12609008955601597</v>
      </c>
      <c r="CZ120" s="254">
        <v>0.12609008955601597</v>
      </c>
      <c r="DA120" s="254">
        <v>0.12609008955601597</v>
      </c>
      <c r="DB120" s="254">
        <v>0.12738190955772777</v>
      </c>
      <c r="DC120" s="254">
        <v>0.1290816935712813</v>
      </c>
      <c r="DD120" s="254">
        <v>0.11755878167190215</v>
      </c>
      <c r="DE120" s="254">
        <v>0.12894503640010502</v>
      </c>
      <c r="DF120" s="254">
        <v>0.11692213076777258</v>
      </c>
      <c r="DG120" s="254">
        <v>0.11531361221441139</v>
      </c>
      <c r="DH120" s="254">
        <v>0.12950066409827721</v>
      </c>
      <c r="DI120" s="254">
        <v>0.11692213076777258</v>
      </c>
      <c r="DJ120" s="254">
        <v>0.1176076071427945</v>
      </c>
      <c r="DK120" s="254">
        <v>0.11838683962779761</v>
      </c>
      <c r="DL120" s="254">
        <v>0.1242014124587123</v>
      </c>
      <c r="DM120" s="254">
        <v>0.13352326020890959</v>
      </c>
      <c r="DN120" s="254">
        <v>0.1164624183533165</v>
      </c>
      <c r="DO120" s="254">
        <v>0.12695384563076395</v>
      </c>
      <c r="DP120" s="254">
        <v>0.12392781039347178</v>
      </c>
      <c r="DQ120" s="254">
        <v>0.11003431523644513</v>
      </c>
      <c r="DR120" s="254">
        <v>0.11026518616070646</v>
      </c>
      <c r="DS120" s="254">
        <v>0.11919887894705017</v>
      </c>
      <c r="DT120" s="254">
        <v>0.12250329550613137</v>
      </c>
      <c r="DU120" s="254">
        <v>0.11542675201935126</v>
      </c>
      <c r="DV120" s="254">
        <v>0.12395286214463419</v>
      </c>
      <c r="DW120" s="254">
        <v>0.12395286214463419</v>
      </c>
      <c r="DX120" s="254">
        <v>0.12682149744482119</v>
      </c>
      <c r="DY120" s="254">
        <v>0.13613614453033018</v>
      </c>
      <c r="DZ120" s="254">
        <v>0.1193213227352441</v>
      </c>
      <c r="EA120" s="254">
        <v>0.12639275959247898</v>
      </c>
      <c r="EB120" s="254">
        <v>0.12483136803643191</v>
      </c>
      <c r="EC120" s="254">
        <v>0.130191089350151</v>
      </c>
      <c r="ED120" s="254">
        <v>0.12668139956206059</v>
      </c>
      <c r="EE120" s="254">
        <v>0.11785883251258</v>
      </c>
      <c r="EF120" s="254">
        <v>0.11694601384749026</v>
      </c>
      <c r="EG120" s="254">
        <v>0.12546539526394596</v>
      </c>
      <c r="EH120" s="254">
        <v>0.11781048033255592</v>
      </c>
      <c r="EI120" s="254">
        <v>0.12546539526394596</v>
      </c>
      <c r="EJ120" s="254">
        <v>0.12546539526394596</v>
      </c>
      <c r="EK120" s="254">
        <v>0.12361157650407528</v>
      </c>
      <c r="EL120" s="254">
        <v>0.12546539526394596</v>
      </c>
      <c r="EM120" s="254">
        <v>0.12361157650407528</v>
      </c>
      <c r="EN120" s="254">
        <v>0.12546539526394596</v>
      </c>
      <c r="EO120" s="254">
        <v>0.11559483565659745</v>
      </c>
      <c r="EP120" s="254">
        <v>0.11559483565659745</v>
      </c>
      <c r="EQ120" s="254">
        <v>0.11559483565659745</v>
      </c>
      <c r="ER120" s="254">
        <v>0.11559483565659745</v>
      </c>
      <c r="ES120" s="254">
        <v>0.11559483565659745</v>
      </c>
      <c r="ET120" s="254">
        <v>0.11559483565659745</v>
      </c>
      <c r="EU120" s="254">
        <v>0.11555205336591357</v>
      </c>
      <c r="EV120" s="254">
        <v>0.11559483565659745</v>
      </c>
      <c r="EW120" s="254">
        <v>0.1204082227002099</v>
      </c>
      <c r="EX120" s="254">
        <v>0.11559483565659745</v>
      </c>
      <c r="EY120" s="254">
        <v>0.11657745718059331</v>
      </c>
      <c r="EZ120" s="254">
        <v>0.12546539526394596</v>
      </c>
      <c r="FA120" s="254">
        <v>0.11651556633407067</v>
      </c>
      <c r="FB120" s="254">
        <v>0.11559483565659745</v>
      </c>
      <c r="FC120" s="254">
        <v>0.12546539526394596</v>
      </c>
      <c r="FD120" s="254">
        <v>0.11559483565659745</v>
      </c>
      <c r="FE120" s="254">
        <v>0.12546539526394596</v>
      </c>
      <c r="FF120" s="254">
        <v>0.12546539526394596</v>
      </c>
      <c r="FG120" s="254">
        <v>0.11559483565659745</v>
      </c>
      <c r="FH120" s="254">
        <v>0.11559483565659745</v>
      </c>
      <c r="FI120" s="254">
        <v>0.115466548048756</v>
      </c>
      <c r="FJ120" s="254">
        <v>0.12833004769218759</v>
      </c>
      <c r="FK120" s="254">
        <v>0.11559483565659745</v>
      </c>
      <c r="FL120" s="254">
        <v>0.11559483565659745</v>
      </c>
      <c r="FM120" s="254">
        <v>0.11544555534847833</v>
      </c>
      <c r="FN120" s="254">
        <v>0.12546539526394596</v>
      </c>
      <c r="FO120" s="254">
        <v>0.11439594424851518</v>
      </c>
      <c r="FP120" s="254">
        <v>0.11339134538910134</v>
      </c>
      <c r="FQ120" s="254">
        <v>0.11339134538910134</v>
      </c>
      <c r="FR120" s="254">
        <v>0.11339134538910134</v>
      </c>
      <c r="FS120" s="254">
        <v>0.11326837281541402</v>
      </c>
      <c r="FT120" s="254">
        <v>0.11339134538910134</v>
      </c>
      <c r="FU120" s="254">
        <v>0.11339134538910134</v>
      </c>
      <c r="FV120" s="254">
        <v>0.11835523038906093</v>
      </c>
      <c r="FW120" s="254">
        <v>0.11326837281541402</v>
      </c>
      <c r="FX120" s="254">
        <v>0.11339134538910134</v>
      </c>
      <c r="FY120" s="254">
        <v>0.11241591363051318</v>
      </c>
      <c r="FZ120" s="254">
        <v>0.11424233445534338</v>
      </c>
      <c r="GA120" s="254">
        <v>0.10751710490570709</v>
      </c>
      <c r="GB120" s="254">
        <v>0.12835166282454025</v>
      </c>
      <c r="GC120" s="254">
        <v>0.11840567597401686</v>
      </c>
      <c r="GD120" s="254">
        <v>0.11840567597401686</v>
      </c>
      <c r="GE120" s="254">
        <v>0.12474784796772642</v>
      </c>
      <c r="GF120" s="254">
        <v>0.12917396239700607</v>
      </c>
      <c r="GG120" s="254">
        <v>0.12086058600078742</v>
      </c>
      <c r="GH120" s="254">
        <v>0.12602486907768595</v>
      </c>
      <c r="GI120" s="254">
        <v>0.11581191477646691</v>
      </c>
      <c r="GJ120" s="254">
        <v>0.11581191477646691</v>
      </c>
      <c r="GK120" s="254">
        <v>0.11581191477646691</v>
      </c>
      <c r="GL120" s="254">
        <v>0.11564690105950914</v>
      </c>
      <c r="GM120" s="254">
        <v>0.11581191477646691</v>
      </c>
      <c r="GN120" s="254">
        <v>0.11581191477646691</v>
      </c>
      <c r="GO120" s="254">
        <v>0.11581191477646691</v>
      </c>
      <c r="GP120" s="254">
        <v>0.11581191477646691</v>
      </c>
      <c r="GQ120" s="254">
        <v>0.11581191477646691</v>
      </c>
      <c r="GR120" s="254">
        <v>0.11581191477646691</v>
      </c>
      <c r="GS120" s="254">
        <v>0.11581191477646691</v>
      </c>
      <c r="GT120" s="254">
        <v>0.12086058600078742</v>
      </c>
      <c r="GU120" s="254">
        <v>0.11581191477646691</v>
      </c>
      <c r="GV120" s="254">
        <v>0.11581191477646691</v>
      </c>
      <c r="GW120" s="254">
        <v>0.11581191477646691</v>
      </c>
      <c r="GX120" s="254">
        <v>0.11581191477646691</v>
      </c>
      <c r="GY120" s="254">
        <v>0.12704329061030895</v>
      </c>
      <c r="GZ120" s="254">
        <v>0.11581191477646691</v>
      </c>
      <c r="HA120" s="254">
        <v>0.12704329061030895</v>
      </c>
      <c r="HB120" s="254">
        <v>0.12704329061030895</v>
      </c>
      <c r="HC120" s="254">
        <v>0.11353653663379815</v>
      </c>
      <c r="HD120" s="254">
        <v>0.11951041156133968</v>
      </c>
      <c r="HE120" s="254">
        <v>0.12495749388338639</v>
      </c>
      <c r="HF120" s="254">
        <v>0.12728987128486136</v>
      </c>
      <c r="HG120" s="254">
        <v>0.11851300497544592</v>
      </c>
      <c r="HH120" s="254">
        <v>0.12816731233252487</v>
      </c>
      <c r="HI120" s="254">
        <v>0.11577941013307202</v>
      </c>
      <c r="HJ120" s="254">
        <v>0.12518616763126444</v>
      </c>
      <c r="HK120" s="254">
        <v>0.13597852189096726</v>
      </c>
      <c r="HL120" s="254">
        <v>0.12109905468823268</v>
      </c>
      <c r="HM120" s="254">
        <v>0.11977222826212364</v>
      </c>
      <c r="HN120" s="254">
        <v>0.13009167405733035</v>
      </c>
      <c r="HO120" s="254">
        <v>0.13369833204858361</v>
      </c>
      <c r="HP120" s="254">
        <v>0.12840942500467012</v>
      </c>
      <c r="HQ120" s="254">
        <v>0.12301635225002783</v>
      </c>
      <c r="HR120" s="254">
        <v>0.11286427969838897</v>
      </c>
      <c r="HS120" s="254">
        <v>0.11952735972018869</v>
      </c>
      <c r="HT120" s="254">
        <v>0.14090950540218095</v>
      </c>
      <c r="HU120" s="254">
        <v>0.13862976660402504</v>
      </c>
      <c r="HV120" s="254">
        <v>0.11481963896981684</v>
      </c>
      <c r="HW120" s="254">
        <v>0.13283341087139022</v>
      </c>
      <c r="HX120" s="254">
        <v>0.12971450412261887</v>
      </c>
      <c r="HY120" s="254">
        <v>0.11974148637813675</v>
      </c>
      <c r="HZ120" s="254">
        <v>0.12671988106812182</v>
      </c>
      <c r="IA120" s="254">
        <v>0.12942267496197402</v>
      </c>
      <c r="IB120" s="254">
        <v>0.11974148637813675</v>
      </c>
      <c r="IC120" s="254">
        <v>0.11806603802700799</v>
      </c>
      <c r="ID120" s="254">
        <v>0.11626407780305059</v>
      </c>
      <c r="IE120" s="254">
        <v>0.12625259453899096</v>
      </c>
      <c r="IF120" s="254">
        <v>0.13259084696369694</v>
      </c>
      <c r="IG120" s="254">
        <v>0.13259084696369694</v>
      </c>
      <c r="IH120" s="254">
        <v>0.13259084696369694</v>
      </c>
      <c r="II120" s="254">
        <v>0.11993090865882294</v>
      </c>
      <c r="IJ120" s="254">
        <v>0.11993090865882294</v>
      </c>
      <c r="IK120" s="254">
        <v>0.12938308863921022</v>
      </c>
      <c r="IL120" s="254">
        <v>0.12782479661217838</v>
      </c>
      <c r="IM120" s="254">
        <v>0.13785865269130415</v>
      </c>
      <c r="IN120" s="254">
        <v>0.1300052849459381</v>
      </c>
      <c r="IO120" s="254">
        <v>0.13266016278246484</v>
      </c>
      <c r="IP120" s="254">
        <v>0.12707017134158227</v>
      </c>
      <c r="IQ120" s="254">
        <v>0.12339727442218584</v>
      </c>
      <c r="IR120" s="254">
        <v>0.11644947665825955</v>
      </c>
      <c r="IS120" s="254">
        <v>0.11755878167190215</v>
      </c>
      <c r="IT120" s="254">
        <v>0.12761502235257915</v>
      </c>
      <c r="IU120" s="254">
        <v>0.11559483565659745</v>
      </c>
      <c r="IV120" s="254">
        <v>0.13017726084559311</v>
      </c>
      <c r="IW120" s="254">
        <v>0.12478165948193687</v>
      </c>
      <c r="IX120" s="254">
        <v>0.14176468062415326</v>
      </c>
      <c r="IY120" s="254">
        <v>0.11780893169432161</v>
      </c>
      <c r="IZ120" s="254">
        <v>0.11559483565659745</v>
      </c>
      <c r="JA120" s="254">
        <v>0.115466548048756</v>
      </c>
      <c r="JB120" s="254">
        <v>0.12766681167123339</v>
      </c>
      <c r="JC120" s="254">
        <v>0.1246799456779113</v>
      </c>
      <c r="JD120" s="254">
        <v>0.11974148637813675</v>
      </c>
      <c r="JE120" s="254">
        <v>0.12110305521465237</v>
      </c>
      <c r="JF120" s="254">
        <v>0.1457337042099982</v>
      </c>
      <c r="JG120" s="254">
        <v>0.12304136106357699</v>
      </c>
      <c r="JH120" s="254">
        <v>0.12340061321837803</v>
      </c>
      <c r="JI120" s="254">
        <v>0.1176076071427945</v>
      </c>
      <c r="JJ120" s="254">
        <v>0.12283593304413776</v>
      </c>
      <c r="JK120" s="254">
        <v>0.11542675201935126</v>
      </c>
      <c r="JL120" s="254">
        <v>0.1153201800621404</v>
      </c>
      <c r="JM120" s="254">
        <v>0.11555205336591357</v>
      </c>
      <c r="JN120" s="254">
        <v>0.12057927962072768</v>
      </c>
      <c r="JO120" s="254">
        <v>0.11559483565659745</v>
      </c>
      <c r="JP120" s="254">
        <v>0.11559483565659745</v>
      </c>
      <c r="JQ120" s="254">
        <v>0.11559483565659745</v>
      </c>
      <c r="JR120" s="254">
        <v>0.115466548048756</v>
      </c>
      <c r="JS120" s="254">
        <v>0.11581191477646691</v>
      </c>
      <c r="JT120" s="254">
        <v>0.13066661371674027</v>
      </c>
      <c r="JU120" s="254">
        <v>0.13344482260298252</v>
      </c>
      <c r="JV120" s="254">
        <v>0.12302417760441409</v>
      </c>
      <c r="JW120" s="254">
        <v>0.1327040120460945</v>
      </c>
      <c r="JX120" s="254">
        <v>0.12478165948193687</v>
      </c>
      <c r="JY120" s="254">
        <v>0.1279339075252619</v>
      </c>
      <c r="JZ120" s="254">
        <v>0.12318945776575041</v>
      </c>
      <c r="KA120" s="254">
        <v>0.12318945776575041</v>
      </c>
      <c r="KB120" s="254">
        <v>0.13105571520012571</v>
      </c>
      <c r="KC120" s="254">
        <v>0.12155875594166665</v>
      </c>
      <c r="KD120" s="254">
        <v>0.11962125624812536</v>
      </c>
      <c r="KE120" s="254">
        <v>0.12339527687061791</v>
      </c>
      <c r="KF120" s="254">
        <v>0.13541974908595344</v>
      </c>
      <c r="KG120" s="254">
        <v>0.13541974908595344</v>
      </c>
    </row>
    <row r="121" spans="17:293" x14ac:dyDescent="0.35">
      <c r="Q121" s="255">
        <v>0.155999999999999</v>
      </c>
      <c r="R121" s="251">
        <f t="shared" si="22"/>
        <v>0.1196030508753448</v>
      </c>
      <c r="S121" s="198"/>
      <c r="T121" s="251">
        <v>0.12463621731432084</v>
      </c>
      <c r="V121" s="251">
        <f t="shared" si="23"/>
        <v>-5.0331664389760417E-3</v>
      </c>
      <c r="Z121" s="253">
        <v>0.155999999999999</v>
      </c>
      <c r="AA121" s="254">
        <v>0.11751626359166223</v>
      </c>
      <c r="AB121" s="254">
        <v>0.12322344196577695</v>
      </c>
      <c r="AC121" s="254">
        <v>0.1288756393205357</v>
      </c>
      <c r="AD121" s="254">
        <v>0.11787066663351031</v>
      </c>
      <c r="AE121" s="254">
        <v>0.1187013719542378</v>
      </c>
      <c r="AF121" s="254">
        <v>0.11802151968658414</v>
      </c>
      <c r="AG121" s="254">
        <v>0.11514259427896856</v>
      </c>
      <c r="AH121" s="254">
        <v>0.11778206260017643</v>
      </c>
      <c r="AI121" s="254">
        <v>0.10876212929182327</v>
      </c>
      <c r="AJ121" s="254">
        <v>0.12243158874341153</v>
      </c>
      <c r="AK121" s="254">
        <v>0.12481415128886586</v>
      </c>
      <c r="AL121" s="254">
        <v>0.11941845734987977</v>
      </c>
      <c r="AM121" s="254">
        <v>0.11812387662635815</v>
      </c>
      <c r="AN121" s="254">
        <v>0.11195231246201032</v>
      </c>
      <c r="AO121" s="254">
        <v>0.1288111971252528</v>
      </c>
      <c r="AP121" s="254">
        <v>0.1164961515934495</v>
      </c>
      <c r="AQ121" s="254">
        <v>0.11635420120714768</v>
      </c>
      <c r="AR121" s="254">
        <v>0.11635420120714768</v>
      </c>
      <c r="AS121" s="254">
        <v>0.1164961515934495</v>
      </c>
      <c r="AT121" s="254">
        <v>0.11645075498882629</v>
      </c>
      <c r="AU121" s="254">
        <v>0.11636002770610232</v>
      </c>
      <c r="AV121" s="254">
        <v>0.1164961515934495</v>
      </c>
      <c r="AW121" s="254">
        <v>0.1164961515934495</v>
      </c>
      <c r="AX121" s="254">
        <v>0.12632146884516748</v>
      </c>
      <c r="AY121" s="254">
        <v>0.1164961515934495</v>
      </c>
      <c r="AZ121" s="254">
        <v>0.12725091609429184</v>
      </c>
      <c r="BA121" s="254">
        <v>0.11645075498882629</v>
      </c>
      <c r="BB121" s="254">
        <v>0.11411834791464703</v>
      </c>
      <c r="BC121" s="254">
        <v>0.11428702656871859</v>
      </c>
      <c r="BD121" s="254">
        <v>0.11341040200018138</v>
      </c>
      <c r="BE121" s="254">
        <v>0.11197373512990616</v>
      </c>
      <c r="BF121" s="254">
        <v>0.12132975917596478</v>
      </c>
      <c r="BG121" s="254">
        <v>0.13036034922157436</v>
      </c>
      <c r="BH121" s="254">
        <v>0.11894629859473094</v>
      </c>
      <c r="BI121" s="254">
        <v>0.11670535813811189</v>
      </c>
      <c r="BJ121" s="254">
        <v>0.11670535813811189</v>
      </c>
      <c r="BK121" s="254">
        <v>0.11660948394591641</v>
      </c>
      <c r="BL121" s="254">
        <v>0.11670535813811189</v>
      </c>
      <c r="BM121" s="254">
        <v>0.11654075075655657</v>
      </c>
      <c r="BN121" s="254">
        <v>0.11660948394591641</v>
      </c>
      <c r="BO121" s="254">
        <v>0.12497749884377107</v>
      </c>
      <c r="BP121" s="254">
        <v>0.11670535813811189</v>
      </c>
      <c r="BQ121" s="254">
        <v>0.11450913506862848</v>
      </c>
      <c r="BR121" s="254">
        <v>0.11450913506862848</v>
      </c>
      <c r="BS121" s="254">
        <v>0.11442734135695964</v>
      </c>
      <c r="BT121" s="254">
        <v>0.11450913506862848</v>
      </c>
      <c r="BU121" s="254">
        <v>0.11231754938885463</v>
      </c>
      <c r="BV121" s="254">
        <v>0.11231754938885463</v>
      </c>
      <c r="BW121" s="254">
        <v>0.11231754938885463</v>
      </c>
      <c r="BX121" s="254">
        <v>0.11231754938885463</v>
      </c>
      <c r="BY121" s="254">
        <v>0.11907284078463487</v>
      </c>
      <c r="BZ121" s="254">
        <v>0.11693977094008323</v>
      </c>
      <c r="CA121" s="254">
        <v>0.11319745356380206</v>
      </c>
      <c r="CB121" s="254">
        <v>0.14571216602924486</v>
      </c>
      <c r="CC121" s="254">
        <v>0.13028180208388296</v>
      </c>
      <c r="CD121" s="254">
        <v>0.12579811814191988</v>
      </c>
      <c r="CE121" s="254">
        <v>0.13028180208388296</v>
      </c>
      <c r="CF121" s="254">
        <v>0.13028180208388296</v>
      </c>
      <c r="CG121" s="254">
        <v>0.11731765179573461</v>
      </c>
      <c r="CH121" s="254">
        <v>0.12428888461020304</v>
      </c>
      <c r="CI121" s="254">
        <v>0.12253342503711062</v>
      </c>
      <c r="CJ121" s="254">
        <v>0.13344351970853663</v>
      </c>
      <c r="CK121" s="254">
        <v>0.13022585178837875</v>
      </c>
      <c r="CL121" s="254">
        <v>0.12082754314409616</v>
      </c>
      <c r="CM121" s="254">
        <v>0.1191604873369716</v>
      </c>
      <c r="CN121" s="254">
        <v>0.13735161134963136</v>
      </c>
      <c r="CO121" s="254">
        <v>0.12166835142039889</v>
      </c>
      <c r="CP121" s="254">
        <v>0.11959237414759305</v>
      </c>
      <c r="CQ121" s="254">
        <v>0.11771658948798569</v>
      </c>
      <c r="CR121" s="254">
        <v>0.12294620685254332</v>
      </c>
      <c r="CS121" s="254">
        <v>0.11877950629584966</v>
      </c>
      <c r="CT121" s="254">
        <v>0.1260860615378856</v>
      </c>
      <c r="CU121" s="254">
        <v>0.125675849614443</v>
      </c>
      <c r="CV121" s="254">
        <v>0.12408264938986013</v>
      </c>
      <c r="CW121" s="254">
        <v>0.12593583695441612</v>
      </c>
      <c r="CX121" s="254">
        <v>0.13187543858663875</v>
      </c>
      <c r="CY121" s="254">
        <v>0.12694668116982166</v>
      </c>
      <c r="CZ121" s="254">
        <v>0.12694668116982166</v>
      </c>
      <c r="DA121" s="254">
        <v>0.12694668116982166</v>
      </c>
      <c r="DB121" s="254">
        <v>0.12823990734482482</v>
      </c>
      <c r="DC121" s="254">
        <v>0.12993664741101751</v>
      </c>
      <c r="DD121" s="254">
        <v>0.11845872122256607</v>
      </c>
      <c r="DE121" s="254">
        <v>0.12979979658392482</v>
      </c>
      <c r="DF121" s="254">
        <v>0.11782418433502229</v>
      </c>
      <c r="DG121" s="254">
        <v>0.11621808330331129</v>
      </c>
      <c r="DH121" s="254">
        <v>0.13035249969101548</v>
      </c>
      <c r="DI121" s="254">
        <v>0.11782418433502229</v>
      </c>
      <c r="DJ121" s="254">
        <v>0.11851021364800762</v>
      </c>
      <c r="DK121" s="254">
        <v>0.11928176201903473</v>
      </c>
      <c r="DL121" s="254">
        <v>0.12463780749157927</v>
      </c>
      <c r="DM121" s="254">
        <v>0.13437398083369456</v>
      </c>
      <c r="DN121" s="254">
        <v>0.1173561000110197</v>
      </c>
      <c r="DO121" s="254">
        <v>0.12780032408936237</v>
      </c>
      <c r="DP121" s="254">
        <v>0.12478331622894334</v>
      </c>
      <c r="DQ121" s="254">
        <v>0.11092576374369756</v>
      </c>
      <c r="DR121" s="254">
        <v>0.11116202368135863</v>
      </c>
      <c r="DS121" s="254">
        <v>0.11987244411754006</v>
      </c>
      <c r="DT121" s="254">
        <v>0.12337117551918264</v>
      </c>
      <c r="DU121" s="254">
        <v>0.11631661571086571</v>
      </c>
      <c r="DV121" s="254">
        <v>0.12481415128886586</v>
      </c>
      <c r="DW121" s="254">
        <v>0.12481415128886586</v>
      </c>
      <c r="DX121" s="254">
        <v>0.12772224629981777</v>
      </c>
      <c r="DY121" s="254">
        <v>0.1370580002984807</v>
      </c>
      <c r="DZ121" s="254">
        <v>0.12020931692377546</v>
      </c>
      <c r="EA121" s="254">
        <v>0.12732693944551388</v>
      </c>
      <c r="EB121" s="254">
        <v>0.1256470341926248</v>
      </c>
      <c r="EC121" s="254">
        <v>0.13108603101022354</v>
      </c>
      <c r="ED121" s="254">
        <v>0.12753796057940181</v>
      </c>
      <c r="EE121" s="254">
        <v>0.11875805795562089</v>
      </c>
      <c r="EF121" s="254">
        <v>0.11784601213939294</v>
      </c>
      <c r="EG121" s="254">
        <v>0.12632146884516748</v>
      </c>
      <c r="EH121" s="254">
        <v>0.11870423276879571</v>
      </c>
      <c r="EI121" s="254">
        <v>0.12632146884516748</v>
      </c>
      <c r="EJ121" s="254">
        <v>0.12632146884516748</v>
      </c>
      <c r="EK121" s="254">
        <v>0.1243692693698355</v>
      </c>
      <c r="EL121" s="254">
        <v>0.12632146884516748</v>
      </c>
      <c r="EM121" s="254">
        <v>0.1243692693698355</v>
      </c>
      <c r="EN121" s="254">
        <v>0.12632146884516748</v>
      </c>
      <c r="EO121" s="254">
        <v>0.1164961515934495</v>
      </c>
      <c r="EP121" s="254">
        <v>0.1164961515934495</v>
      </c>
      <c r="EQ121" s="254">
        <v>0.1164961515934495</v>
      </c>
      <c r="ER121" s="254">
        <v>0.1164961515934495</v>
      </c>
      <c r="ES121" s="254">
        <v>0.1164961515934495</v>
      </c>
      <c r="ET121" s="254">
        <v>0.1164961515934495</v>
      </c>
      <c r="EU121" s="254">
        <v>0.11645075498882629</v>
      </c>
      <c r="EV121" s="254">
        <v>0.1164961515934495</v>
      </c>
      <c r="EW121" s="254">
        <v>0.12117951138679506</v>
      </c>
      <c r="EX121" s="254">
        <v>0.1164961515934495</v>
      </c>
      <c r="EY121" s="254">
        <v>0.11747661669580034</v>
      </c>
      <c r="EZ121" s="254">
        <v>0.12632146884516748</v>
      </c>
      <c r="FA121" s="254">
        <v>0.11722002038929302</v>
      </c>
      <c r="FB121" s="254">
        <v>0.1164961515934495</v>
      </c>
      <c r="FC121" s="254">
        <v>0.12632146884516748</v>
      </c>
      <c r="FD121" s="254">
        <v>0.1164961515934495</v>
      </c>
      <c r="FE121" s="254">
        <v>0.12632146884516748</v>
      </c>
      <c r="FF121" s="254">
        <v>0.12632146884516748</v>
      </c>
      <c r="FG121" s="254">
        <v>0.1164961515934495</v>
      </c>
      <c r="FH121" s="254">
        <v>0.1164961515934495</v>
      </c>
      <c r="FI121" s="254">
        <v>0.11636002770610232</v>
      </c>
      <c r="FJ121" s="254">
        <v>0.1292259762372221</v>
      </c>
      <c r="FK121" s="254">
        <v>0.1164961515934495</v>
      </c>
      <c r="FL121" s="254">
        <v>0.1164961515934495</v>
      </c>
      <c r="FM121" s="254">
        <v>0.11635420120714768</v>
      </c>
      <c r="FN121" s="254">
        <v>0.12632146884516748</v>
      </c>
      <c r="FO121" s="254">
        <v>0.11529602155958862</v>
      </c>
      <c r="FP121" s="254">
        <v>0.11428702656871859</v>
      </c>
      <c r="FQ121" s="254">
        <v>0.11428702656871859</v>
      </c>
      <c r="FR121" s="254">
        <v>0.11428702656871859</v>
      </c>
      <c r="FS121" s="254">
        <v>0.11416449773922888</v>
      </c>
      <c r="FT121" s="254">
        <v>0.11428702656871859</v>
      </c>
      <c r="FU121" s="254">
        <v>0.11428702656871859</v>
      </c>
      <c r="FV121" s="254">
        <v>0.11928592971413887</v>
      </c>
      <c r="FW121" s="254">
        <v>0.11416449773922888</v>
      </c>
      <c r="FX121" s="254">
        <v>0.11428702656871859</v>
      </c>
      <c r="FY121" s="254">
        <v>0.11331383286235197</v>
      </c>
      <c r="FZ121" s="254">
        <v>0.1151362389852999</v>
      </c>
      <c r="GA121" s="254">
        <v>0.10839281282227087</v>
      </c>
      <c r="GB121" s="254">
        <v>0.12910110458154489</v>
      </c>
      <c r="GC121" s="254">
        <v>0.11929948122337497</v>
      </c>
      <c r="GD121" s="254">
        <v>0.11929948122337497</v>
      </c>
      <c r="GE121" s="254">
        <v>0.12550853630210645</v>
      </c>
      <c r="GF121" s="254">
        <v>0.1300213625832991</v>
      </c>
      <c r="GG121" s="254">
        <v>0.12141152842768066</v>
      </c>
      <c r="GH121" s="254">
        <v>0.12645238472693943</v>
      </c>
      <c r="GI121" s="254">
        <v>0.11670535813811189</v>
      </c>
      <c r="GJ121" s="254">
        <v>0.11670535813811189</v>
      </c>
      <c r="GK121" s="254">
        <v>0.11670535813811189</v>
      </c>
      <c r="GL121" s="254">
        <v>0.11654075075655657</v>
      </c>
      <c r="GM121" s="254">
        <v>0.11670535813811189</v>
      </c>
      <c r="GN121" s="254">
        <v>0.11670535813811189</v>
      </c>
      <c r="GO121" s="254">
        <v>0.11670535813811189</v>
      </c>
      <c r="GP121" s="254">
        <v>0.11670535813811189</v>
      </c>
      <c r="GQ121" s="254">
        <v>0.11670535813811189</v>
      </c>
      <c r="GR121" s="254">
        <v>0.11670535813811189</v>
      </c>
      <c r="GS121" s="254">
        <v>0.11670535813811189</v>
      </c>
      <c r="GT121" s="254">
        <v>0.12141152842768066</v>
      </c>
      <c r="GU121" s="254">
        <v>0.11670535813811189</v>
      </c>
      <c r="GV121" s="254">
        <v>0.11670535813811189</v>
      </c>
      <c r="GW121" s="254">
        <v>0.11670535813811189</v>
      </c>
      <c r="GX121" s="254">
        <v>0.11670535813811189</v>
      </c>
      <c r="GY121" s="254">
        <v>0.12789185077789966</v>
      </c>
      <c r="GZ121" s="254">
        <v>0.11670535813811189</v>
      </c>
      <c r="HA121" s="254">
        <v>0.12789185077789966</v>
      </c>
      <c r="HB121" s="254">
        <v>0.12789185077789966</v>
      </c>
      <c r="HC121" s="254">
        <v>0.11442734135695964</v>
      </c>
      <c r="HD121" s="254">
        <v>0.12005998033038257</v>
      </c>
      <c r="HE121" s="254">
        <v>0.12580760432872395</v>
      </c>
      <c r="HF121" s="254">
        <v>0.12799482582425981</v>
      </c>
      <c r="HG121" s="254">
        <v>0.11907284078463487</v>
      </c>
      <c r="HH121" s="254">
        <v>0.12895935719580298</v>
      </c>
      <c r="HI121" s="254">
        <v>0.1163363171893077</v>
      </c>
      <c r="HJ121" s="254">
        <v>0.12561281185709494</v>
      </c>
      <c r="HK121" s="254">
        <v>0.13687327379427527</v>
      </c>
      <c r="HL121" s="254">
        <v>0.12187701983299237</v>
      </c>
      <c r="HM121" s="254">
        <v>0.12066523879081825</v>
      </c>
      <c r="HN121" s="254">
        <v>0.13051770412873087</v>
      </c>
      <c r="HO121" s="254">
        <v>0.13455113530622675</v>
      </c>
      <c r="HP121" s="254">
        <v>0.12926430854934745</v>
      </c>
      <c r="HQ121" s="254">
        <v>0.12378047934919967</v>
      </c>
      <c r="HR121" s="254">
        <v>0.11377903304938952</v>
      </c>
      <c r="HS121" s="254">
        <v>0.12042033343667957</v>
      </c>
      <c r="HT121" s="254">
        <v>0.1418429809273305</v>
      </c>
      <c r="HU121" s="254">
        <v>0.13952009747179561</v>
      </c>
      <c r="HV121" s="254">
        <v>0.1154119616244238</v>
      </c>
      <c r="HW121" s="254">
        <v>0.13363304430374123</v>
      </c>
      <c r="HX121" s="254">
        <v>0.13047185211785006</v>
      </c>
      <c r="HY121" s="254">
        <v>0.12063489824398621</v>
      </c>
      <c r="HZ121" s="254">
        <v>0.12753744857200289</v>
      </c>
      <c r="IA121" s="254">
        <v>0.13028180208388296</v>
      </c>
      <c r="IB121" s="254">
        <v>0.12063489824398621</v>
      </c>
      <c r="IC121" s="254">
        <v>0.11897281261552761</v>
      </c>
      <c r="ID121" s="254">
        <v>0.11718037972201412</v>
      </c>
      <c r="IE121" s="254">
        <v>0.12711619050729306</v>
      </c>
      <c r="IF121" s="254">
        <v>0.13344351970853663</v>
      </c>
      <c r="IG121" s="254">
        <v>0.13344351970853663</v>
      </c>
      <c r="IH121" s="254">
        <v>0.13344351970853663</v>
      </c>
      <c r="II121" s="254">
        <v>0.12082754314409616</v>
      </c>
      <c r="IJ121" s="254">
        <v>0.12082754314409616</v>
      </c>
      <c r="IK121" s="254">
        <v>0.13023778237022565</v>
      </c>
      <c r="IL121" s="254">
        <v>0.12868086288705438</v>
      </c>
      <c r="IM121" s="254">
        <v>0.13874583546940911</v>
      </c>
      <c r="IN121" s="254">
        <v>0.13083333459864521</v>
      </c>
      <c r="IO121" s="254">
        <v>0.13349037645545936</v>
      </c>
      <c r="IP121" s="254">
        <v>0.12789710250738073</v>
      </c>
      <c r="IQ121" s="254">
        <v>0.12431202454087442</v>
      </c>
      <c r="IR121" s="254">
        <v>0.11734409389452849</v>
      </c>
      <c r="IS121" s="254">
        <v>0.11845872122256607</v>
      </c>
      <c r="IT121" s="254">
        <v>0.12846985105631026</v>
      </c>
      <c r="IU121" s="254">
        <v>0.1164961515934495</v>
      </c>
      <c r="IV121" s="254">
        <v>0.13119795578026983</v>
      </c>
      <c r="IW121" s="254">
        <v>0.12570968575861552</v>
      </c>
      <c r="IX121" s="254">
        <v>0.1427764100403659</v>
      </c>
      <c r="IY121" s="254">
        <v>0.11870549362253979</v>
      </c>
      <c r="IZ121" s="254">
        <v>0.1164961515934495</v>
      </c>
      <c r="JA121" s="254">
        <v>0.11636002770610232</v>
      </c>
      <c r="JB121" s="254">
        <v>0.12862489746342054</v>
      </c>
      <c r="JC121" s="254">
        <v>0.12561609243562044</v>
      </c>
      <c r="JD121" s="254">
        <v>0.12063489824398621</v>
      </c>
      <c r="JE121" s="254">
        <v>0.12166835142039889</v>
      </c>
      <c r="JF121" s="254">
        <v>0.1467407685196942</v>
      </c>
      <c r="JG121" s="254">
        <v>0.123952945789219</v>
      </c>
      <c r="JH121" s="254">
        <v>0.12433613998427639</v>
      </c>
      <c r="JI121" s="254">
        <v>0.11851021364800762</v>
      </c>
      <c r="JJ121" s="254">
        <v>0.12375841095543105</v>
      </c>
      <c r="JK121" s="254">
        <v>0.11631661571086571</v>
      </c>
      <c r="JL121" s="254">
        <v>0.11620599834124845</v>
      </c>
      <c r="JM121" s="254">
        <v>0.11645075498882629</v>
      </c>
      <c r="JN121" s="254">
        <v>0.12151590542919521</v>
      </c>
      <c r="JO121" s="254">
        <v>0.1164961515934495</v>
      </c>
      <c r="JP121" s="254">
        <v>0.1164961515934495</v>
      </c>
      <c r="JQ121" s="254">
        <v>0.1164961515934495</v>
      </c>
      <c r="JR121" s="254">
        <v>0.11636002770610232</v>
      </c>
      <c r="JS121" s="254">
        <v>0.11670535813811189</v>
      </c>
      <c r="JT121" s="254">
        <v>0.13157746619664246</v>
      </c>
      <c r="JU121" s="254">
        <v>0.13435106024314258</v>
      </c>
      <c r="JV121" s="254">
        <v>0.12385778547081783</v>
      </c>
      <c r="JW121" s="254">
        <v>0.1336072125470873</v>
      </c>
      <c r="JX121" s="254">
        <v>0.12570968575861552</v>
      </c>
      <c r="JY121" s="254">
        <v>0.12879971114725541</v>
      </c>
      <c r="JZ121" s="254">
        <v>0.12407975220191436</v>
      </c>
      <c r="KA121" s="254">
        <v>0.12407975220191436</v>
      </c>
      <c r="KB121" s="254">
        <v>0.13191381301142946</v>
      </c>
      <c r="KC121" s="254">
        <v>0.12244994370232742</v>
      </c>
      <c r="KD121" s="254">
        <v>0.1205151564411544</v>
      </c>
      <c r="KE121" s="254">
        <v>0.12428888461020304</v>
      </c>
      <c r="KF121" s="254">
        <v>0.13641205637912179</v>
      </c>
      <c r="KG121" s="254">
        <v>0.13641205637912179</v>
      </c>
    </row>
    <row r="122" spans="17:293" x14ac:dyDescent="0.35">
      <c r="Q122" s="255">
        <v>0.156999999999999</v>
      </c>
      <c r="R122" s="251">
        <f t="shared" si="22"/>
        <v>0.12045181973206751</v>
      </c>
      <c r="S122" s="198"/>
      <c r="T122" s="251">
        <v>0.12553365124770777</v>
      </c>
      <c r="V122" s="251">
        <f t="shared" si="23"/>
        <v>-5.0818315156402616E-3</v>
      </c>
      <c r="Z122" s="253">
        <v>0.156999999999999</v>
      </c>
      <c r="AA122" s="254">
        <v>0.11841952076448892</v>
      </c>
      <c r="AB122" s="254">
        <v>0.12414791359282829</v>
      </c>
      <c r="AC122" s="254">
        <v>0.12972778944245089</v>
      </c>
      <c r="AD122" s="254">
        <v>0.11876674846146784</v>
      </c>
      <c r="AE122" s="254">
        <v>0.11959618818734463</v>
      </c>
      <c r="AF122" s="254">
        <v>0.11891585132087124</v>
      </c>
      <c r="AG122" s="254">
        <v>0.1160391065930737</v>
      </c>
      <c r="AH122" s="254">
        <v>0.11868886475864904</v>
      </c>
      <c r="AI122" s="254">
        <v>0.10965659453890031</v>
      </c>
      <c r="AJ122" s="254">
        <v>0.12327537891399021</v>
      </c>
      <c r="AK122" s="254">
        <v>0.12567601772674997</v>
      </c>
      <c r="AL122" s="254">
        <v>0.11997552286001967</v>
      </c>
      <c r="AM122" s="254">
        <v>0.11900539588590631</v>
      </c>
      <c r="AN122" s="254">
        <v>0.11284791312029574</v>
      </c>
      <c r="AO122" s="254">
        <v>0.12966762107902996</v>
      </c>
      <c r="AP122" s="254">
        <v>0.11739783926008718</v>
      </c>
      <c r="AQ122" s="254">
        <v>0.11726330459225709</v>
      </c>
      <c r="AR122" s="254">
        <v>0.11726330459225709</v>
      </c>
      <c r="AS122" s="254">
        <v>0.11739783926008718</v>
      </c>
      <c r="AT122" s="254">
        <v>0.11734980559524733</v>
      </c>
      <c r="AU122" s="254">
        <v>0.11726330459225709</v>
      </c>
      <c r="AV122" s="254">
        <v>0.11739783926008718</v>
      </c>
      <c r="AW122" s="254">
        <v>0.11739783926008718</v>
      </c>
      <c r="AX122" s="254">
        <v>0.12717819680676645</v>
      </c>
      <c r="AY122" s="254">
        <v>0.11739783926008718</v>
      </c>
      <c r="AZ122" s="254">
        <v>0.12810590932896981</v>
      </c>
      <c r="BA122" s="254">
        <v>0.11734980559524733</v>
      </c>
      <c r="BB122" s="254">
        <v>0.11502975029140217</v>
      </c>
      <c r="BC122" s="254">
        <v>0.11518404288550155</v>
      </c>
      <c r="BD122" s="254">
        <v>0.11430743651210862</v>
      </c>
      <c r="BE122" s="254">
        <v>0.11287281412350336</v>
      </c>
      <c r="BF122" s="254">
        <v>0.12187044496262533</v>
      </c>
      <c r="BG122" s="254">
        <v>0.13121113755050717</v>
      </c>
      <c r="BH122" s="254">
        <v>0.11983774089337906</v>
      </c>
      <c r="BI122" s="254">
        <v>0.1175990822268187</v>
      </c>
      <c r="BJ122" s="254">
        <v>0.1175990822268187</v>
      </c>
      <c r="BK122" s="254">
        <v>0.117497727465252</v>
      </c>
      <c r="BL122" s="254">
        <v>0.1175990822268187</v>
      </c>
      <c r="BM122" s="254">
        <v>0.11743489418432862</v>
      </c>
      <c r="BN122" s="254">
        <v>0.117497727465252</v>
      </c>
      <c r="BO122" s="254">
        <v>0.12551848881052541</v>
      </c>
      <c r="BP122" s="254">
        <v>0.1175990822268187</v>
      </c>
      <c r="BQ122" s="254">
        <v>0.11540554907344136</v>
      </c>
      <c r="BR122" s="254">
        <v>0.11540554907344136</v>
      </c>
      <c r="BS122" s="254">
        <v>0.11531836838708998</v>
      </c>
      <c r="BT122" s="254">
        <v>0.11540554907344136</v>
      </c>
      <c r="BU122" s="254">
        <v>0.11321668230210813</v>
      </c>
      <c r="BV122" s="254">
        <v>0.11321668230210813</v>
      </c>
      <c r="BW122" s="254">
        <v>0.11321668230210813</v>
      </c>
      <c r="BX122" s="254">
        <v>0.11321668230210813</v>
      </c>
      <c r="BY122" s="254">
        <v>0.1196329897072026</v>
      </c>
      <c r="BZ122" s="254">
        <v>0.1174981344524082</v>
      </c>
      <c r="CA122" s="254">
        <v>0.11365287039425342</v>
      </c>
      <c r="CB122" s="254">
        <v>0.14668164661379435</v>
      </c>
      <c r="CC122" s="254">
        <v>0.13114153292401243</v>
      </c>
      <c r="CD122" s="254">
        <v>0.12671459730412193</v>
      </c>
      <c r="CE122" s="254">
        <v>0.13114153292401243</v>
      </c>
      <c r="CF122" s="254">
        <v>0.13114153292401243</v>
      </c>
      <c r="CG122" s="254">
        <v>0.11822686600991839</v>
      </c>
      <c r="CH122" s="254">
        <v>0.12518279504478813</v>
      </c>
      <c r="CI122" s="254">
        <v>0.12342867201858221</v>
      </c>
      <c r="CJ122" s="254">
        <v>0.13429687427923809</v>
      </c>
      <c r="CK122" s="254">
        <v>0.1309920149208057</v>
      </c>
      <c r="CL122" s="254">
        <v>0.12172447034852141</v>
      </c>
      <c r="CM122" s="254">
        <v>0.12005939166199497</v>
      </c>
      <c r="CN122" s="254">
        <v>0.13824002930122758</v>
      </c>
      <c r="CO122" s="254">
        <v>0.12223499539348515</v>
      </c>
      <c r="CP122" s="254">
        <v>0.1201573516381067</v>
      </c>
      <c r="CQ122" s="254">
        <v>0.1186117723683251</v>
      </c>
      <c r="CR122" s="254">
        <v>0.12380787707634511</v>
      </c>
      <c r="CS122" s="254">
        <v>0.11967824863408727</v>
      </c>
      <c r="CT122" s="254">
        <v>0.12694897477857214</v>
      </c>
      <c r="CU122" s="254">
        <v>0.12660101193399487</v>
      </c>
      <c r="CV122" s="254">
        <v>0.12500704194247048</v>
      </c>
      <c r="CW122" s="254">
        <v>0.12678056233555024</v>
      </c>
      <c r="CX122" s="254">
        <v>0.13277153348002324</v>
      </c>
      <c r="CY122" s="254">
        <v>0.12780392807466789</v>
      </c>
      <c r="CZ122" s="254">
        <v>0.12780392807466789</v>
      </c>
      <c r="DA122" s="254">
        <v>0.12780392807466789</v>
      </c>
      <c r="DB122" s="254">
        <v>0.12909783896143678</v>
      </c>
      <c r="DC122" s="254">
        <v>0.13079220643709011</v>
      </c>
      <c r="DD122" s="254">
        <v>0.11935339090150965</v>
      </c>
      <c r="DE122" s="254">
        <v>0.13065516190471604</v>
      </c>
      <c r="DF122" s="254">
        <v>0.11872661348387648</v>
      </c>
      <c r="DG122" s="254">
        <v>0.11712292354164466</v>
      </c>
      <c r="DH122" s="254">
        <v>0.13120398797733657</v>
      </c>
      <c r="DI122" s="254">
        <v>0.11872661348387648</v>
      </c>
      <c r="DJ122" s="254">
        <v>0.11940850737626185</v>
      </c>
      <c r="DK122" s="254">
        <v>0.12017698044025571</v>
      </c>
      <c r="DL122" s="254">
        <v>0.12507568099044231</v>
      </c>
      <c r="DM122" s="254">
        <v>0.13522538304117204</v>
      </c>
      <c r="DN122" s="254">
        <v>0.11825006503705793</v>
      </c>
      <c r="DO122" s="254">
        <v>0.12864756768268415</v>
      </c>
      <c r="DP122" s="254">
        <v>0.12563947409454879</v>
      </c>
      <c r="DQ122" s="254">
        <v>0.11181744388741977</v>
      </c>
      <c r="DR122" s="254">
        <v>0.11205912976166599</v>
      </c>
      <c r="DS122" s="254">
        <v>0.12054721168838012</v>
      </c>
      <c r="DT122" s="254">
        <v>0.12423961041503762</v>
      </c>
      <c r="DU122" s="254">
        <v>0.11720674626952921</v>
      </c>
      <c r="DV122" s="254">
        <v>0.12567601772674997</v>
      </c>
      <c r="DW122" s="254">
        <v>0.12567601772674997</v>
      </c>
      <c r="DX122" s="254">
        <v>0.1286234206705088</v>
      </c>
      <c r="DY122" s="254">
        <v>0.13798017693411224</v>
      </c>
      <c r="DZ122" s="254">
        <v>0.12109757225507489</v>
      </c>
      <c r="EA122" s="254">
        <v>0.12825071079908845</v>
      </c>
      <c r="EB122" s="254">
        <v>0.12646235553334728</v>
      </c>
      <c r="EC122" s="254">
        <v>0.13198022789236563</v>
      </c>
      <c r="ED122" s="254">
        <v>0.12839517698443315</v>
      </c>
      <c r="EE122" s="254">
        <v>0.1196473749078879</v>
      </c>
      <c r="EF122" s="254">
        <v>0.11874638731318465</v>
      </c>
      <c r="EG122" s="254">
        <v>0.12717819680676645</v>
      </c>
      <c r="EH122" s="254">
        <v>0.11959540856245998</v>
      </c>
      <c r="EI122" s="254">
        <v>0.12717819680676645</v>
      </c>
      <c r="EJ122" s="254">
        <v>0.12717819680676645</v>
      </c>
      <c r="EK122" s="254">
        <v>0.12512797569824641</v>
      </c>
      <c r="EL122" s="254">
        <v>0.12717819680676645</v>
      </c>
      <c r="EM122" s="254">
        <v>0.12512797569824641</v>
      </c>
      <c r="EN122" s="254">
        <v>0.12717819680676645</v>
      </c>
      <c r="EO122" s="254">
        <v>0.11739783926008718</v>
      </c>
      <c r="EP122" s="254">
        <v>0.11739783926008718</v>
      </c>
      <c r="EQ122" s="254">
        <v>0.11739783926008718</v>
      </c>
      <c r="ER122" s="254">
        <v>0.11739783926008718</v>
      </c>
      <c r="ES122" s="254">
        <v>0.11739783926008718</v>
      </c>
      <c r="ET122" s="254">
        <v>0.11739783926008718</v>
      </c>
      <c r="EU122" s="254">
        <v>0.11734980559524733</v>
      </c>
      <c r="EV122" s="254">
        <v>0.11739783926008718</v>
      </c>
      <c r="EW122" s="254">
        <v>0.12195175094575461</v>
      </c>
      <c r="EX122" s="254">
        <v>0.11739783926008718</v>
      </c>
      <c r="EY122" s="254">
        <v>0.11837615300059756</v>
      </c>
      <c r="EZ122" s="254">
        <v>0.12717819680676645</v>
      </c>
      <c r="FA122" s="254">
        <v>0.11792560750731096</v>
      </c>
      <c r="FB122" s="254">
        <v>0.11739783926008718</v>
      </c>
      <c r="FC122" s="254">
        <v>0.12717819680676645</v>
      </c>
      <c r="FD122" s="254">
        <v>0.11739783926008718</v>
      </c>
      <c r="FE122" s="254">
        <v>0.12717819680676645</v>
      </c>
      <c r="FF122" s="254">
        <v>0.12717819680676645</v>
      </c>
      <c r="FG122" s="254">
        <v>0.11739783926008718</v>
      </c>
      <c r="FH122" s="254">
        <v>0.11739783926008718</v>
      </c>
      <c r="FI122" s="254">
        <v>0.11726330459225709</v>
      </c>
      <c r="FJ122" s="254">
        <v>0.13012239306587281</v>
      </c>
      <c r="FK122" s="254">
        <v>0.11739783926008718</v>
      </c>
      <c r="FL122" s="254">
        <v>0.11739783926008718</v>
      </c>
      <c r="FM122" s="254">
        <v>0.11726330459225709</v>
      </c>
      <c r="FN122" s="254">
        <v>0.12717819680676645</v>
      </c>
      <c r="FO122" s="254">
        <v>0.11619642920019002</v>
      </c>
      <c r="FP122" s="254">
        <v>0.11518404288550155</v>
      </c>
      <c r="FQ122" s="254">
        <v>0.11518404288550155</v>
      </c>
      <c r="FR122" s="254">
        <v>0.11518404288550155</v>
      </c>
      <c r="FS122" s="254">
        <v>0.11506091542571961</v>
      </c>
      <c r="FT122" s="254">
        <v>0.11518404288550155</v>
      </c>
      <c r="FU122" s="254">
        <v>0.11518404288550155</v>
      </c>
      <c r="FV122" s="254">
        <v>0.12021684858941972</v>
      </c>
      <c r="FW122" s="254">
        <v>0.11506091542571961</v>
      </c>
      <c r="FX122" s="254">
        <v>0.11518404288550155</v>
      </c>
      <c r="FY122" s="254">
        <v>0.11421202733333602</v>
      </c>
      <c r="FZ122" s="254">
        <v>0.11603044246231842</v>
      </c>
      <c r="GA122" s="254">
        <v>0.10926880163565555</v>
      </c>
      <c r="GB122" s="254">
        <v>0.12985161491294028</v>
      </c>
      <c r="GC122" s="254">
        <v>0.12019357548814713</v>
      </c>
      <c r="GD122" s="254">
        <v>0.12019357548814713</v>
      </c>
      <c r="GE122" s="254">
        <v>0.12627019886156066</v>
      </c>
      <c r="GF122" s="254">
        <v>0.13086944500989728</v>
      </c>
      <c r="GG122" s="254">
        <v>0.12196387584167745</v>
      </c>
      <c r="GH122" s="254">
        <v>0.12688135873369055</v>
      </c>
      <c r="GI122" s="254">
        <v>0.1175990822268187</v>
      </c>
      <c r="GJ122" s="254">
        <v>0.1175990822268187</v>
      </c>
      <c r="GK122" s="254">
        <v>0.1175990822268187</v>
      </c>
      <c r="GL122" s="254">
        <v>0.11743489418432862</v>
      </c>
      <c r="GM122" s="254">
        <v>0.1175990822268187</v>
      </c>
      <c r="GN122" s="254">
        <v>0.1175990822268187</v>
      </c>
      <c r="GO122" s="254">
        <v>0.1175990822268187</v>
      </c>
      <c r="GP122" s="254">
        <v>0.1175990822268187</v>
      </c>
      <c r="GQ122" s="254">
        <v>0.1175990822268187</v>
      </c>
      <c r="GR122" s="254">
        <v>0.1175990822268187</v>
      </c>
      <c r="GS122" s="254">
        <v>0.1175990822268187</v>
      </c>
      <c r="GT122" s="254">
        <v>0.12196387584167745</v>
      </c>
      <c r="GU122" s="254">
        <v>0.1175990822268187</v>
      </c>
      <c r="GV122" s="254">
        <v>0.1175990822268187</v>
      </c>
      <c r="GW122" s="254">
        <v>0.1175990822268187</v>
      </c>
      <c r="GX122" s="254">
        <v>0.1175990822268187</v>
      </c>
      <c r="GY122" s="254">
        <v>0.12874109058139327</v>
      </c>
      <c r="GZ122" s="254">
        <v>0.1175990822268187</v>
      </c>
      <c r="HA122" s="254">
        <v>0.12874109058139327</v>
      </c>
      <c r="HB122" s="254">
        <v>0.12874109058139327</v>
      </c>
      <c r="HC122" s="254">
        <v>0.11531836838708998</v>
      </c>
      <c r="HD122" s="254">
        <v>0.12061095536339339</v>
      </c>
      <c r="HE122" s="254">
        <v>0.12665839147803037</v>
      </c>
      <c r="HF122" s="254">
        <v>0.12870089327733059</v>
      </c>
      <c r="HG122" s="254">
        <v>0.1196329897072026</v>
      </c>
      <c r="HH122" s="254">
        <v>0.1297517457796995</v>
      </c>
      <c r="HI122" s="254">
        <v>0.11689467947444721</v>
      </c>
      <c r="HJ122" s="254">
        <v>0.12604098083430482</v>
      </c>
      <c r="HK122" s="254">
        <v>0.13776848275844666</v>
      </c>
      <c r="HL122" s="254">
        <v>0.12265576288953994</v>
      </c>
      <c r="HM122" s="254">
        <v>0.12155854577990133</v>
      </c>
      <c r="HN122" s="254">
        <v>0.13094519120853065</v>
      </c>
      <c r="HO122" s="254">
        <v>0.13540454504009136</v>
      </c>
      <c r="HP122" s="254">
        <v>0.13011949971766112</v>
      </c>
      <c r="HQ122" s="254">
        <v>0.12454560910132351</v>
      </c>
      <c r="HR122" s="254">
        <v>0.11469423615312824</v>
      </c>
      <c r="HS122" s="254">
        <v>0.12132030260336535</v>
      </c>
      <c r="HT122" s="254">
        <v>0.14277675718550764</v>
      </c>
      <c r="HU122" s="254">
        <v>0.14041093787028869</v>
      </c>
      <c r="HV122" s="254">
        <v>0.1160055166194256</v>
      </c>
      <c r="HW122" s="254">
        <v>0.13443354573613231</v>
      </c>
      <c r="HX122" s="254">
        <v>0.13123020760962345</v>
      </c>
      <c r="HY122" s="254">
        <v>0.12152857776882753</v>
      </c>
      <c r="HZ122" s="254">
        <v>0.128355761550079</v>
      </c>
      <c r="IA122" s="254">
        <v>0.13114153292401243</v>
      </c>
      <c r="IB122" s="254">
        <v>0.12152857776882753</v>
      </c>
      <c r="IC122" s="254">
        <v>0.1198717019131823</v>
      </c>
      <c r="ID122" s="254">
        <v>0.11809713793574539</v>
      </c>
      <c r="IE122" s="254">
        <v>0.12798044125506136</v>
      </c>
      <c r="IF122" s="254">
        <v>0.13429687427923809</v>
      </c>
      <c r="IG122" s="254">
        <v>0.13429687427923809</v>
      </c>
      <c r="IH122" s="254">
        <v>0.13429687427923809</v>
      </c>
      <c r="II122" s="254">
        <v>0.12172447034852141</v>
      </c>
      <c r="IJ122" s="254">
        <v>0.12172447034852141</v>
      </c>
      <c r="IK122" s="254">
        <v>0.13109315751581252</v>
      </c>
      <c r="IL122" s="254">
        <v>0.1295376094163907</v>
      </c>
      <c r="IM122" s="254">
        <v>0.13963355567474878</v>
      </c>
      <c r="IN122" s="254">
        <v>0.13166211286196416</v>
      </c>
      <c r="IO122" s="254">
        <v>0.13432130960340949</v>
      </c>
      <c r="IP122" s="254">
        <v>0.12872482648167782</v>
      </c>
      <c r="IQ122" s="254">
        <v>0.1252270939229494</v>
      </c>
      <c r="IR122" s="254">
        <v>0.1182392066664546</v>
      </c>
      <c r="IS122" s="254">
        <v>0.11935339090150965</v>
      </c>
      <c r="IT122" s="254">
        <v>0.12932374720982831</v>
      </c>
      <c r="IU122" s="254">
        <v>0.11739783926008718</v>
      </c>
      <c r="IV122" s="254">
        <v>0.13221853497642044</v>
      </c>
      <c r="IW122" s="254">
        <v>0.1266379345633557</v>
      </c>
      <c r="IX122" s="254">
        <v>0.14378808921668917</v>
      </c>
      <c r="IY122" s="254">
        <v>0.11959007450913695</v>
      </c>
      <c r="IZ122" s="254">
        <v>0.11739783926008718</v>
      </c>
      <c r="JA122" s="254">
        <v>0.11726330459225709</v>
      </c>
      <c r="JB122" s="254">
        <v>0.12957545067550336</v>
      </c>
      <c r="JC122" s="254">
        <v>0.1265525463329451</v>
      </c>
      <c r="JD122" s="254">
        <v>0.12152857776882753</v>
      </c>
      <c r="JE122" s="254">
        <v>0.12223499539348515</v>
      </c>
      <c r="JF122" s="254">
        <v>0.14774779851666553</v>
      </c>
      <c r="JG122" s="254">
        <v>0.12486482793967202</v>
      </c>
      <c r="JH122" s="254">
        <v>0.12526080504627846</v>
      </c>
      <c r="JI122" s="254">
        <v>0.11940850737626185</v>
      </c>
      <c r="JJ122" s="254">
        <v>0.12468111155886041</v>
      </c>
      <c r="JK122" s="254">
        <v>0.11720674626952921</v>
      </c>
      <c r="JL122" s="254">
        <v>0.11709204759699277</v>
      </c>
      <c r="JM122" s="254">
        <v>0.11734980559524733</v>
      </c>
      <c r="JN122" s="254">
        <v>0.12245285271349315</v>
      </c>
      <c r="JO122" s="254">
        <v>0.11739783926008718</v>
      </c>
      <c r="JP122" s="254">
        <v>0.11739783926008718</v>
      </c>
      <c r="JQ122" s="254">
        <v>0.11739783926008718</v>
      </c>
      <c r="JR122" s="254">
        <v>0.11726330459225709</v>
      </c>
      <c r="JS122" s="254">
        <v>0.1175990822268187</v>
      </c>
      <c r="JT122" s="254">
        <v>0.13248868255803581</v>
      </c>
      <c r="JU122" s="254">
        <v>0.13525663550284039</v>
      </c>
      <c r="JV122" s="254">
        <v>0.12469209176980978</v>
      </c>
      <c r="JW122" s="254">
        <v>0.13451084772351662</v>
      </c>
      <c r="JX122" s="254">
        <v>0.1266379345633557</v>
      </c>
      <c r="JY122" s="254">
        <v>0.1296660962602787</v>
      </c>
      <c r="JZ122" s="254">
        <v>0.12497032484521853</v>
      </c>
      <c r="KA122" s="254">
        <v>0.12497032484521853</v>
      </c>
      <c r="KB122" s="254">
        <v>0.13277251541371937</v>
      </c>
      <c r="KC122" s="254">
        <v>0.12334139616894113</v>
      </c>
      <c r="KD122" s="254">
        <v>0.12140933441352297</v>
      </c>
      <c r="KE122" s="254">
        <v>0.12518279504478813</v>
      </c>
      <c r="KF122" s="254">
        <v>0.13740436740331141</v>
      </c>
      <c r="KG122" s="254">
        <v>0.13740436740331141</v>
      </c>
    </row>
    <row r="123" spans="17:293" x14ac:dyDescent="0.35">
      <c r="Q123" s="255">
        <v>0.157999999999999</v>
      </c>
      <c r="R123" s="251">
        <f t="shared" si="22"/>
        <v>0.12130417649613112</v>
      </c>
      <c r="S123" s="198"/>
      <c r="T123" s="251">
        <v>0.12643310243633413</v>
      </c>
      <c r="V123" s="251">
        <f t="shared" si="23"/>
        <v>-5.1289259402030052E-3</v>
      </c>
      <c r="Z123" s="253">
        <v>0.157999999999999</v>
      </c>
      <c r="AA123" s="254">
        <v>0.11932091241880016</v>
      </c>
      <c r="AB123" s="254">
        <v>0.12507260560042299</v>
      </c>
      <c r="AC123" s="254">
        <v>0.13058061760867701</v>
      </c>
      <c r="AD123" s="254">
        <v>0.11966313964084385</v>
      </c>
      <c r="AE123" s="254">
        <v>0.12049129177633855</v>
      </c>
      <c r="AF123" s="254">
        <v>0.11981046814578877</v>
      </c>
      <c r="AG123" s="254">
        <v>0.11693589005285698</v>
      </c>
      <c r="AH123" s="254">
        <v>0.11957943677985927</v>
      </c>
      <c r="AI123" s="254">
        <v>0.11055127846027157</v>
      </c>
      <c r="AJ123" s="254">
        <v>0.12411992628243418</v>
      </c>
      <c r="AK123" s="254">
        <v>0.12653845908669603</v>
      </c>
      <c r="AL123" s="254">
        <v>0.12053395694609059</v>
      </c>
      <c r="AM123" s="254">
        <v>0.11988715979132469</v>
      </c>
      <c r="AN123" s="254">
        <v>0.11374375601109321</v>
      </c>
      <c r="AO123" s="254">
        <v>0.13052464467091274</v>
      </c>
      <c r="AP123" s="254">
        <v>0.11829989717982459</v>
      </c>
      <c r="AQ123" s="254">
        <v>0.11817286326325593</v>
      </c>
      <c r="AR123" s="254">
        <v>0.11817286326325593</v>
      </c>
      <c r="AS123" s="254">
        <v>0.11829989717982459</v>
      </c>
      <c r="AT123" s="254">
        <v>0.11824920391821547</v>
      </c>
      <c r="AU123" s="254">
        <v>0.11817286326325704</v>
      </c>
      <c r="AV123" s="254">
        <v>0.11829989717982459</v>
      </c>
      <c r="AW123" s="254">
        <v>0.11829989717982459</v>
      </c>
      <c r="AX123" s="254">
        <v>0.12803557641476027</v>
      </c>
      <c r="AY123" s="254">
        <v>0.11829989717982459</v>
      </c>
      <c r="AZ123" s="254">
        <v>0.12896093004504761</v>
      </c>
      <c r="BA123" s="254">
        <v>0.11824920391821547</v>
      </c>
      <c r="BB123" s="254">
        <v>0.11594160147595711</v>
      </c>
      <c r="BC123" s="254">
        <v>0.11608858227720287</v>
      </c>
      <c r="BD123" s="254">
        <v>0.11520566027943402</v>
      </c>
      <c r="BE123" s="254">
        <v>0.11377217392350869</v>
      </c>
      <c r="BF123" s="254">
        <v>0.12241260841113166</v>
      </c>
      <c r="BG123" s="254">
        <v>0.13206260377267287</v>
      </c>
      <c r="BH123" s="254">
        <v>0.12072947445143334</v>
      </c>
      <c r="BI123" s="254">
        <v>0.11849308646185852</v>
      </c>
      <c r="BJ123" s="254">
        <v>0.11849308646185852</v>
      </c>
      <c r="BK123" s="254">
        <v>0.11838620644909126</v>
      </c>
      <c r="BL123" s="254">
        <v>0.11849308646185852</v>
      </c>
      <c r="BM123" s="254">
        <v>0.11832933057353712</v>
      </c>
      <c r="BN123" s="254">
        <v>0.11838620644909126</v>
      </c>
      <c r="BO123" s="254">
        <v>0.12606095057509425</v>
      </c>
      <c r="BP123" s="254">
        <v>0.11849308646185852</v>
      </c>
      <c r="BQ123" s="254">
        <v>0.11630223138062235</v>
      </c>
      <c r="BR123" s="254">
        <v>0.11630223138062235</v>
      </c>
      <c r="BS123" s="254">
        <v>0.11620961764521187</v>
      </c>
      <c r="BT123" s="254">
        <v>0.11630223138062235</v>
      </c>
      <c r="BU123" s="254">
        <v>0.11411607153380032</v>
      </c>
      <c r="BV123" s="254">
        <v>0.11411607153380032</v>
      </c>
      <c r="BW123" s="254">
        <v>0.11411607153380032</v>
      </c>
      <c r="BX123" s="254">
        <v>0.11411607153380032</v>
      </c>
      <c r="BY123" s="254">
        <v>0.12019360662503198</v>
      </c>
      <c r="BZ123" s="254">
        <v>0.11805795034716193</v>
      </c>
      <c r="CA123" s="254">
        <v>0.11426434452066014</v>
      </c>
      <c r="CB123" s="254">
        <v>0.14765126710268373</v>
      </c>
      <c r="CC123" s="254">
        <v>0.13200186506210865</v>
      </c>
      <c r="CD123" s="254">
        <v>0.12763118388626893</v>
      </c>
      <c r="CE123" s="254">
        <v>0.13200186506210865</v>
      </c>
      <c r="CF123" s="254">
        <v>0.13200186506210865</v>
      </c>
      <c r="CG123" s="254">
        <v>0.11913644841188198</v>
      </c>
      <c r="CH123" s="254">
        <v>0.12607700749601514</v>
      </c>
      <c r="CI123" s="254">
        <v>0.12432421687481199</v>
      </c>
      <c r="CJ123" s="254">
        <v>0.13515090791397855</v>
      </c>
      <c r="CK123" s="254">
        <v>0.13175914628842667</v>
      </c>
      <c r="CL123" s="254">
        <v>0.12262168964204911</v>
      </c>
      <c r="CM123" s="254">
        <v>0.12095858109236257</v>
      </c>
      <c r="CN123" s="254">
        <v>0.13912898240438354</v>
      </c>
      <c r="CO123" s="254">
        <v>0.12286127206536102</v>
      </c>
      <c r="CP123" s="254">
        <v>0.12072367976301712</v>
      </c>
      <c r="CQ123" s="254">
        <v>0.11950723955093179</v>
      </c>
      <c r="CR123" s="254">
        <v>0.12467011847375642</v>
      </c>
      <c r="CS123" s="254">
        <v>0.12057734468507975</v>
      </c>
      <c r="CT123" s="254">
        <v>0.12781246518220768</v>
      </c>
      <c r="CU123" s="254">
        <v>0.12752640393340919</v>
      </c>
      <c r="CV123" s="254">
        <v>0.12593165583207333</v>
      </c>
      <c r="CW123" s="254">
        <v>0.12762596781605962</v>
      </c>
      <c r="CX123" s="254">
        <v>0.13366808031031652</v>
      </c>
      <c r="CY123" s="254">
        <v>0.12866182753791877</v>
      </c>
      <c r="CZ123" s="254">
        <v>0.12866182753791877</v>
      </c>
      <c r="DA123" s="254">
        <v>0.12866182753791877</v>
      </c>
      <c r="DB123" s="254">
        <v>0.12995535539307457</v>
      </c>
      <c r="DC123" s="254">
        <v>0.13164836823905746</v>
      </c>
      <c r="DD123" s="254">
        <v>0.12024029375638379</v>
      </c>
      <c r="DE123" s="254">
        <v>0.13151112995225533</v>
      </c>
      <c r="DF123" s="254">
        <v>0.11962233168081515</v>
      </c>
      <c r="DG123" s="254">
        <v>0.11802813145691626</v>
      </c>
      <c r="DH123" s="254">
        <v>0.13205613066105526</v>
      </c>
      <c r="DI123" s="254">
        <v>0.11962233168081515</v>
      </c>
      <c r="DJ123" s="254">
        <v>0.12030040537761155</v>
      </c>
      <c r="DK123" s="254">
        <v>0.12107479233341079</v>
      </c>
      <c r="DL123" s="254">
        <v>0.12551503512480511</v>
      </c>
      <c r="DM123" s="254">
        <v>0.13607746408306665</v>
      </c>
      <c r="DN123" s="254">
        <v>0.11914431284125637</v>
      </c>
      <c r="DO123" s="254">
        <v>0.12949557321950533</v>
      </c>
      <c r="DP123" s="254">
        <v>0.12649628124835566</v>
      </c>
      <c r="DQ123" s="254">
        <v>0.11270935533313509</v>
      </c>
      <c r="DR123" s="254">
        <v>0.11295650371399768</v>
      </c>
      <c r="DS123" s="254">
        <v>0.12122317938321148</v>
      </c>
      <c r="DT123" s="254">
        <v>0.12510859787127582</v>
      </c>
      <c r="DU123" s="254">
        <v>0.11809714307971064</v>
      </c>
      <c r="DV123" s="254">
        <v>0.12653845908669603</v>
      </c>
      <c r="DW123" s="254">
        <v>0.12653845908669603</v>
      </c>
      <c r="DX123" s="254">
        <v>0.12952501860673937</v>
      </c>
      <c r="DY123" s="254">
        <v>0.138902672931974</v>
      </c>
      <c r="DZ123" s="254">
        <v>0.12198608829379509</v>
      </c>
      <c r="EA123" s="254">
        <v>0.12917464091731579</v>
      </c>
      <c r="EB123" s="254">
        <v>0.1272774825209857</v>
      </c>
      <c r="EC123" s="254">
        <v>0.13287474910754593</v>
      </c>
      <c r="ED123" s="254">
        <v>0.12925197857971993</v>
      </c>
      <c r="EE123" s="254">
        <v>0.12053590388849122</v>
      </c>
      <c r="EF123" s="254">
        <v>0.11963845251437522</v>
      </c>
      <c r="EG123" s="254">
        <v>0.12803557641476027</v>
      </c>
      <c r="EH123" s="254">
        <v>0.12048536017683342</v>
      </c>
      <c r="EI123" s="254">
        <v>0.12803557641476027</v>
      </c>
      <c r="EJ123" s="254">
        <v>0.12803557641476027</v>
      </c>
      <c r="EK123" s="254">
        <v>0.12588769249400356</v>
      </c>
      <c r="EL123" s="254">
        <v>0.12803557641476027</v>
      </c>
      <c r="EM123" s="254">
        <v>0.12588769249400356</v>
      </c>
      <c r="EN123" s="254">
        <v>0.12803557641476027</v>
      </c>
      <c r="EO123" s="254">
        <v>0.11829989717982459</v>
      </c>
      <c r="EP123" s="254">
        <v>0.11829989717982459</v>
      </c>
      <c r="EQ123" s="254">
        <v>0.11829989717982459</v>
      </c>
      <c r="ER123" s="254">
        <v>0.11829989717982459</v>
      </c>
      <c r="ES123" s="254">
        <v>0.11829989717982459</v>
      </c>
      <c r="ET123" s="254">
        <v>0.11829989717982459</v>
      </c>
      <c r="EU123" s="254">
        <v>0.11824920391821547</v>
      </c>
      <c r="EV123" s="254">
        <v>0.11829989717982459</v>
      </c>
      <c r="EW123" s="254">
        <v>0.12272493842195509</v>
      </c>
      <c r="EX123" s="254">
        <v>0.11829989717982459</v>
      </c>
      <c r="EY123" s="254">
        <v>0.11927199507513597</v>
      </c>
      <c r="EZ123" s="254">
        <v>0.12803557641476027</v>
      </c>
      <c r="FA123" s="254">
        <v>0.11863232511722632</v>
      </c>
      <c r="FB123" s="254">
        <v>0.11829989717982459</v>
      </c>
      <c r="FC123" s="254">
        <v>0.12803557641476027</v>
      </c>
      <c r="FD123" s="254">
        <v>0.11829989717982459</v>
      </c>
      <c r="FE123" s="254">
        <v>0.12803557641476027</v>
      </c>
      <c r="FF123" s="254">
        <v>0.12803557641476027</v>
      </c>
      <c r="FG123" s="254">
        <v>0.11829989717982459</v>
      </c>
      <c r="FH123" s="254">
        <v>0.11829989717982459</v>
      </c>
      <c r="FI123" s="254">
        <v>0.11817286326325704</v>
      </c>
      <c r="FJ123" s="254">
        <v>0.13101929588424666</v>
      </c>
      <c r="FK123" s="254">
        <v>0.11829989717982459</v>
      </c>
      <c r="FL123" s="254">
        <v>0.11829989717982459</v>
      </c>
      <c r="FM123" s="254">
        <v>0.11817286326325593</v>
      </c>
      <c r="FN123" s="254">
        <v>0.12803557641476027</v>
      </c>
      <c r="FO123" s="254">
        <v>0.11709716607696752</v>
      </c>
      <c r="FP123" s="254">
        <v>0.11608858227720287</v>
      </c>
      <c r="FQ123" s="254">
        <v>0.11608858227720287</v>
      </c>
      <c r="FR123" s="254">
        <v>0.11608858227720287</v>
      </c>
      <c r="FS123" s="254">
        <v>0.11595762506032181</v>
      </c>
      <c r="FT123" s="254">
        <v>0.11608858227720287</v>
      </c>
      <c r="FU123" s="254">
        <v>0.11608858227720287</v>
      </c>
      <c r="FV123" s="254">
        <v>0.12114798622419443</v>
      </c>
      <c r="FW123" s="254">
        <v>0.11595762506032181</v>
      </c>
      <c r="FX123" s="254">
        <v>0.11608858227720287</v>
      </c>
      <c r="FY123" s="254">
        <v>0.11511049642521698</v>
      </c>
      <c r="FZ123" s="254">
        <v>0.11692745765581436</v>
      </c>
      <c r="GA123" s="254">
        <v>0.11014507084809</v>
      </c>
      <c r="GB123" s="254">
        <v>0.13060319077503868</v>
      </c>
      <c r="GC123" s="254">
        <v>0.12108795815305196</v>
      </c>
      <c r="GD123" s="254">
        <v>0.12108795815305196</v>
      </c>
      <c r="GE123" s="254">
        <v>0.1270328327557968</v>
      </c>
      <c r="GF123" s="254">
        <v>0.13171820691942626</v>
      </c>
      <c r="GG123" s="254">
        <v>0.12251762788041409</v>
      </c>
      <c r="GH123" s="254">
        <v>0.12731179335621512</v>
      </c>
      <c r="GI123" s="254">
        <v>0.11849308646185852</v>
      </c>
      <c r="GJ123" s="254">
        <v>0.11849308646185852</v>
      </c>
      <c r="GK123" s="254">
        <v>0.11849308646185852</v>
      </c>
      <c r="GL123" s="254">
        <v>0.11832933057353712</v>
      </c>
      <c r="GM123" s="254">
        <v>0.11849308646185852</v>
      </c>
      <c r="GN123" s="254">
        <v>0.11849308646185852</v>
      </c>
      <c r="GO123" s="254">
        <v>0.11849308646185852</v>
      </c>
      <c r="GP123" s="254">
        <v>0.11849308646185852</v>
      </c>
      <c r="GQ123" s="254">
        <v>0.11849308646185852</v>
      </c>
      <c r="GR123" s="254">
        <v>0.11849308646185852</v>
      </c>
      <c r="GS123" s="254">
        <v>0.11849308646185852</v>
      </c>
      <c r="GT123" s="254">
        <v>0.12251762788041409</v>
      </c>
      <c r="GU123" s="254">
        <v>0.11849308646185852</v>
      </c>
      <c r="GV123" s="254">
        <v>0.11849308646185852</v>
      </c>
      <c r="GW123" s="254">
        <v>0.11849308646185852</v>
      </c>
      <c r="GX123" s="254">
        <v>0.11849308646185852</v>
      </c>
      <c r="GY123" s="254">
        <v>0.12959100724744577</v>
      </c>
      <c r="GZ123" s="254">
        <v>0.11849308646185852</v>
      </c>
      <c r="HA123" s="254">
        <v>0.12959100724744577</v>
      </c>
      <c r="HB123" s="254">
        <v>0.12959100724744577</v>
      </c>
      <c r="HC123" s="254">
        <v>0.11620961764521187</v>
      </c>
      <c r="HD123" s="254">
        <v>0.12116333632140064</v>
      </c>
      <c r="HE123" s="254">
        <v>0.1275098525392242</v>
      </c>
      <c r="HF123" s="254">
        <v>0.12940807111221164</v>
      </c>
      <c r="HG123" s="254">
        <v>0.12019360662503198</v>
      </c>
      <c r="HH123" s="254">
        <v>0.13054456319997687</v>
      </c>
      <c r="HI123" s="254">
        <v>0.11745449663339702</v>
      </c>
      <c r="HJ123" s="254">
        <v>0.12647067725142325</v>
      </c>
      <c r="HK123" s="254">
        <v>0.13866414677072281</v>
      </c>
      <c r="HL123" s="254">
        <v>0.12343528149956406</v>
      </c>
      <c r="HM123" s="254">
        <v>0.12245214858469011</v>
      </c>
      <c r="HN123" s="254">
        <v>0.13137413759524419</v>
      </c>
      <c r="HO123" s="254">
        <v>0.13625855885991678</v>
      </c>
      <c r="HP123" s="254">
        <v>0.13097529360189508</v>
      </c>
      <c r="HQ123" s="254">
        <v>0.12531173847805577</v>
      </c>
      <c r="HR123" s="254">
        <v>0.11560988675058859</v>
      </c>
      <c r="HS123" s="254">
        <v>0.12222170151239586</v>
      </c>
      <c r="HT123" s="254">
        <v>0.14371083272255802</v>
      </c>
      <c r="HU123" s="254">
        <v>0.1413022855134165</v>
      </c>
      <c r="HV123" s="254">
        <v>0.11660030275914623</v>
      </c>
      <c r="HW123" s="254">
        <v>0.13523491217339512</v>
      </c>
      <c r="HX123" s="254">
        <v>0.13198956764704173</v>
      </c>
      <c r="HY123" s="254">
        <v>0.12242252437874179</v>
      </c>
      <c r="HZ123" s="254">
        <v>0.12917481736431791</v>
      </c>
      <c r="IA123" s="254">
        <v>0.13200186506210865</v>
      </c>
      <c r="IB123" s="254">
        <v>0.12242252437874179</v>
      </c>
      <c r="IC123" s="254">
        <v>0.12076766245327297</v>
      </c>
      <c r="ID123" s="254">
        <v>0.11901435018893958</v>
      </c>
      <c r="IE123" s="254">
        <v>0.12884534402317316</v>
      </c>
      <c r="IF123" s="254">
        <v>0.13515090791397855</v>
      </c>
      <c r="IG123" s="254">
        <v>0.13515090791397855</v>
      </c>
      <c r="IH123" s="254">
        <v>0.13515090791397855</v>
      </c>
      <c r="II123" s="254">
        <v>0.12262168964204911</v>
      </c>
      <c r="IJ123" s="254">
        <v>0.12262168964204911</v>
      </c>
      <c r="IK123" s="254">
        <v>0.1319492112895666</v>
      </c>
      <c r="IL123" s="254">
        <v>0.13039503340044045</v>
      </c>
      <c r="IM123" s="254">
        <v>0.14052181090270488</v>
      </c>
      <c r="IN123" s="254">
        <v>0.13249161697199408</v>
      </c>
      <c r="IO123" s="254">
        <v>0.13515295947764927</v>
      </c>
      <c r="IP123" s="254">
        <v>0.12955334017025288</v>
      </c>
      <c r="IQ123" s="254">
        <v>0.12614248115701998</v>
      </c>
      <c r="IR123" s="254">
        <v>0.11913481269898596</v>
      </c>
      <c r="IS123" s="254">
        <v>0.12024029375638379</v>
      </c>
      <c r="IT123" s="254">
        <v>0.13017808363184558</v>
      </c>
      <c r="IU123" s="254">
        <v>0.11829989717982459</v>
      </c>
      <c r="IV123" s="254">
        <v>0.13323899894549429</v>
      </c>
      <c r="IW123" s="254">
        <v>0.12756640513092266</v>
      </c>
      <c r="IX123" s="254">
        <v>0.14479971837260086</v>
      </c>
      <c r="IY123" s="254">
        <v>0.12047361390833822</v>
      </c>
      <c r="IZ123" s="254">
        <v>0.11829989717982459</v>
      </c>
      <c r="JA123" s="254">
        <v>0.11817286326325704</v>
      </c>
      <c r="JB123" s="254">
        <v>0.13052206988191362</v>
      </c>
      <c r="JC123" s="254">
        <v>0.12748930585752793</v>
      </c>
      <c r="JD123" s="254">
        <v>0.12242252437874179</v>
      </c>
      <c r="JE123" s="254">
        <v>0.12286127206536102</v>
      </c>
      <c r="JF123" s="254">
        <v>0.14875479435049388</v>
      </c>
      <c r="JG123" s="254">
        <v>0.12577700640087852</v>
      </c>
      <c r="JH123" s="254">
        <v>0.12618566137414566</v>
      </c>
      <c r="JI123" s="254">
        <v>0.12030040537761155</v>
      </c>
      <c r="JJ123" s="254">
        <v>0.12560403409115684</v>
      </c>
      <c r="JK123" s="254">
        <v>0.11809714307971064</v>
      </c>
      <c r="JL123" s="254">
        <v>0.11797832744477432</v>
      </c>
      <c r="JM123" s="254">
        <v>0.11824920391821547</v>
      </c>
      <c r="JN123" s="254">
        <v>0.12339011976482017</v>
      </c>
      <c r="JO123" s="254">
        <v>0.11829989717982459</v>
      </c>
      <c r="JP123" s="254">
        <v>0.11829989717982459</v>
      </c>
      <c r="JQ123" s="254">
        <v>0.11829989717982459</v>
      </c>
      <c r="JR123" s="254">
        <v>0.11817286326325704</v>
      </c>
      <c r="JS123" s="254">
        <v>0.11849308646185852</v>
      </c>
      <c r="JT123" s="254">
        <v>0.13340026119512971</v>
      </c>
      <c r="JU123" s="254">
        <v>0.13616259137900033</v>
      </c>
      <c r="JV123" s="254">
        <v>0.12552709390429784</v>
      </c>
      <c r="JW123" s="254">
        <v>0.13541491561601005</v>
      </c>
      <c r="JX123" s="254">
        <v>0.12756640513092266</v>
      </c>
      <c r="JY123" s="254">
        <v>0.13053306048906221</v>
      </c>
      <c r="JZ123" s="254">
        <v>0.12586117507214989</v>
      </c>
      <c r="KA123" s="254">
        <v>0.12586117507214989</v>
      </c>
      <c r="KB123" s="254">
        <v>0.13363181999397655</v>
      </c>
      <c r="KC123" s="254">
        <v>0.12423311288823036</v>
      </c>
      <c r="KD123" s="254">
        <v>0.12230378944084785</v>
      </c>
      <c r="KE123" s="254">
        <v>0.12607700749601514</v>
      </c>
      <c r="KF123" s="254">
        <v>0.13839668213019563</v>
      </c>
      <c r="KG123" s="254">
        <v>0.13839668213019563</v>
      </c>
    </row>
    <row r="124" spans="17:293" x14ac:dyDescent="0.35">
      <c r="Q124" s="255">
        <v>0.158999999999999</v>
      </c>
      <c r="R124" s="251">
        <f t="shared" si="22"/>
        <v>0.12216553192361844</v>
      </c>
      <c r="S124" s="198"/>
      <c r="T124" s="251">
        <v>0.12734160761231947</v>
      </c>
      <c r="V124" s="251">
        <f t="shared" si="23"/>
        <v>-5.176075688701029E-3</v>
      </c>
      <c r="Z124" s="253">
        <v>0.158999999999999</v>
      </c>
      <c r="AA124" s="254">
        <v>0.12021346095304719</v>
      </c>
      <c r="AB124" s="254">
        <v>0.12599751723389829</v>
      </c>
      <c r="AC124" s="254">
        <v>0.13143412104714414</v>
      </c>
      <c r="AD124" s="254">
        <v>0.12055983928055491</v>
      </c>
      <c r="AE124" s="254">
        <v>0.12138668211273429</v>
      </c>
      <c r="AF124" s="254">
        <v>0.12070536956152034</v>
      </c>
      <c r="AG124" s="254">
        <v>0.11783294411298328</v>
      </c>
      <c r="AH124" s="254">
        <v>0.12046848852064684</v>
      </c>
      <c r="AI124" s="254">
        <v>0.11144618077281199</v>
      </c>
      <c r="AJ124" s="254">
        <v>0.12496522762930784</v>
      </c>
      <c r="AK124" s="254">
        <v>0.12740147300489157</v>
      </c>
      <c r="AL124" s="254">
        <v>0.1210937590589154</v>
      </c>
      <c r="AM124" s="254">
        <v>0.12076916789753867</v>
      </c>
      <c r="AN124" s="254">
        <v>0.1146398406090825</v>
      </c>
      <c r="AO124" s="254">
        <v>0.13138226549507626</v>
      </c>
      <c r="AP124" s="254">
        <v>0.11920155828038914</v>
      </c>
      <c r="AQ124" s="254">
        <v>0.11908131627610108</v>
      </c>
      <c r="AR124" s="254">
        <v>0.11908131627610108</v>
      </c>
      <c r="AS124" s="254">
        <v>0.11920155828038914</v>
      </c>
      <c r="AT124" s="254">
        <v>0.1191480304899224</v>
      </c>
      <c r="AU124" s="254">
        <v>0.11908162801666267</v>
      </c>
      <c r="AV124" s="254">
        <v>0.11920155828038914</v>
      </c>
      <c r="AW124" s="254">
        <v>0.11920155828038914</v>
      </c>
      <c r="AX124" s="254">
        <v>0.12889348724681993</v>
      </c>
      <c r="AY124" s="254">
        <v>0.11920155828038914</v>
      </c>
      <c r="AZ124" s="254">
        <v>0.12981544800800249</v>
      </c>
      <c r="BA124" s="254">
        <v>0.1191480304899224</v>
      </c>
      <c r="BB124" s="254">
        <v>0.11685389923000966</v>
      </c>
      <c r="BC124" s="254">
        <v>0.11699348146734412</v>
      </c>
      <c r="BD124" s="254">
        <v>0.11611155576768994</v>
      </c>
      <c r="BE124" s="254">
        <v>0.11467181375405522</v>
      </c>
      <c r="BF124" s="254">
        <v>0.12295624950432971</v>
      </c>
      <c r="BG124" s="254">
        <v>0.13291474512964752</v>
      </c>
      <c r="BH124" s="254">
        <v>0.12162149864358196</v>
      </c>
      <c r="BI124" s="254">
        <v>0.11938737026191104</v>
      </c>
      <c r="BJ124" s="254">
        <v>0.11938737026191104</v>
      </c>
      <c r="BK124" s="254">
        <v>0.11928539626907741</v>
      </c>
      <c r="BL124" s="254">
        <v>0.11938737026191104</v>
      </c>
      <c r="BM124" s="254">
        <v>0.11922405915598144</v>
      </c>
      <c r="BN124" s="254">
        <v>0.11928539626907741</v>
      </c>
      <c r="BO124" s="254">
        <v>0.12660488410214299</v>
      </c>
      <c r="BP124" s="254">
        <v>0.11938737026191104</v>
      </c>
      <c r="BQ124" s="254">
        <v>0.11719918145459607</v>
      </c>
      <c r="BR124" s="254">
        <v>0.11719918145459607</v>
      </c>
      <c r="BS124" s="254">
        <v>0.11710108904811323</v>
      </c>
      <c r="BT124" s="254">
        <v>0.11719918145459607</v>
      </c>
      <c r="BU124" s="254">
        <v>0.11501571659533716</v>
      </c>
      <c r="BV124" s="254">
        <v>0.11501571659533716</v>
      </c>
      <c r="BW124" s="254">
        <v>0.11501571659533716</v>
      </c>
      <c r="BX124" s="254">
        <v>0.11501571659533716</v>
      </c>
      <c r="BY124" s="254">
        <v>0.12075556061143744</v>
      </c>
      <c r="BZ124" s="254">
        <v>0.11861921823652755</v>
      </c>
      <c r="CA124" s="254">
        <v>0.11517379167201214</v>
      </c>
      <c r="CB124" s="254">
        <v>0.14862102675349709</v>
      </c>
      <c r="CC124" s="254">
        <v>0.13286279608541407</v>
      </c>
      <c r="CD124" s="254">
        <v>0.1285478781495919</v>
      </c>
      <c r="CE124" s="254">
        <v>0.13286279608541407</v>
      </c>
      <c r="CF124" s="254">
        <v>0.13286279608541407</v>
      </c>
      <c r="CG124" s="254">
        <v>0.12003906288582367</v>
      </c>
      <c r="CH124" s="254">
        <v>0.12697574617310625</v>
      </c>
      <c r="CI124" s="254">
        <v>0.12522005894824328</v>
      </c>
      <c r="CJ124" s="254">
        <v>0.13600561785848853</v>
      </c>
      <c r="CK124" s="254">
        <v>0.1325272429975497</v>
      </c>
      <c r="CL124" s="254">
        <v>0.12351920039428066</v>
      </c>
      <c r="CM124" s="254">
        <v>0.12185805502895786</v>
      </c>
      <c r="CN124" s="254">
        <v>0.14001738194457714</v>
      </c>
      <c r="CO124" s="254">
        <v>0.12375915347966293</v>
      </c>
      <c r="CP124" s="254">
        <v>0.12129135787097578</v>
      </c>
      <c r="CQ124" s="254">
        <v>0.12040299044031277</v>
      </c>
      <c r="CR124" s="254">
        <v>0.1255329286744975</v>
      </c>
      <c r="CS124" s="254">
        <v>0.12147679309133652</v>
      </c>
      <c r="CT124" s="254">
        <v>0.12867653038488625</v>
      </c>
      <c r="CU124" s="254">
        <v>0.12845202483702578</v>
      </c>
      <c r="CV124" s="254">
        <v>0.12685649029999002</v>
      </c>
      <c r="CW124" s="254">
        <v>0.12847205068867429</v>
      </c>
      <c r="CX124" s="254">
        <v>0.13456507706603626</v>
      </c>
      <c r="CY124" s="254">
        <v>0.12951889240996395</v>
      </c>
      <c r="CZ124" s="254">
        <v>0.12951889240996395</v>
      </c>
      <c r="DA124" s="254">
        <v>0.12951889240996395</v>
      </c>
      <c r="DB124" s="254">
        <v>0.13081346972410102</v>
      </c>
      <c r="DC124" s="254">
        <v>0.13250513041387046</v>
      </c>
      <c r="DD124" s="254">
        <v>0.12112741495629975</v>
      </c>
      <c r="DE124" s="254">
        <v>0.1323676983237152</v>
      </c>
      <c r="DF124" s="254">
        <v>0.12051402377316389</v>
      </c>
      <c r="DG124" s="254">
        <v>0.11893370558219507</v>
      </c>
      <c r="DH124" s="254">
        <v>0.13290892510600916</v>
      </c>
      <c r="DI124" s="254">
        <v>0.12051402377316389</v>
      </c>
      <c r="DJ124" s="254">
        <v>0.12119256513715793</v>
      </c>
      <c r="DK124" s="254">
        <v>0.12197929691125431</v>
      </c>
      <c r="DL124" s="254">
        <v>0.12595587204477554</v>
      </c>
      <c r="DM124" s="254">
        <v>0.13693022121858278</v>
      </c>
      <c r="DN124" s="254">
        <v>0.1200388428328949</v>
      </c>
      <c r="DO124" s="254">
        <v>0.13034410337369895</v>
      </c>
      <c r="DP124" s="254">
        <v>0.12735373495656921</v>
      </c>
      <c r="DQ124" s="254">
        <v>0.11361750997776876</v>
      </c>
      <c r="DR124" s="254">
        <v>0.11385414485144185</v>
      </c>
      <c r="DS124" s="254">
        <v>0.12202400160491367</v>
      </c>
      <c r="DT124" s="254">
        <v>0.12597813557345283</v>
      </c>
      <c r="DU124" s="254">
        <v>0.11898780552625166</v>
      </c>
      <c r="DV124" s="254">
        <v>0.12740147300489157</v>
      </c>
      <c r="DW124" s="254">
        <v>0.12740147300489157</v>
      </c>
      <c r="DX124" s="254">
        <v>0.1304270381666639</v>
      </c>
      <c r="DY124" s="254">
        <v>0.13982548679396389</v>
      </c>
      <c r="DZ124" s="254">
        <v>0.12287486460335995</v>
      </c>
      <c r="EA124" s="254">
        <v>0.13009872949370371</v>
      </c>
      <c r="EB124" s="254">
        <v>0.12809334806116834</v>
      </c>
      <c r="EC124" s="254">
        <v>0.13376971820292094</v>
      </c>
      <c r="ED124" s="254">
        <v>0.13010869764182553</v>
      </c>
      <c r="EE124" s="254">
        <v>0.1214246987940597</v>
      </c>
      <c r="EF124" s="254">
        <v>0.12052811304849698</v>
      </c>
      <c r="EG124" s="254">
        <v>0.12889348724681993</v>
      </c>
      <c r="EH124" s="254">
        <v>0.1213710505922625</v>
      </c>
      <c r="EI124" s="254">
        <v>0.12889348724681993</v>
      </c>
      <c r="EJ124" s="254">
        <v>0.12889348724681993</v>
      </c>
      <c r="EK124" s="254">
        <v>0.12664831210738359</v>
      </c>
      <c r="EL124" s="254">
        <v>0.12889348724681993</v>
      </c>
      <c r="EM124" s="254">
        <v>0.12664831210738359</v>
      </c>
      <c r="EN124" s="254">
        <v>0.12889348724681993</v>
      </c>
      <c r="EO124" s="254">
        <v>0.11920155828038914</v>
      </c>
      <c r="EP124" s="254">
        <v>0.11920155828038914</v>
      </c>
      <c r="EQ124" s="254">
        <v>0.11920155828038914</v>
      </c>
      <c r="ER124" s="254">
        <v>0.11920155828038914</v>
      </c>
      <c r="ES124" s="254">
        <v>0.11920155828038914</v>
      </c>
      <c r="ET124" s="254">
        <v>0.11920155828038914</v>
      </c>
      <c r="EU124" s="254">
        <v>0.1191480304899224</v>
      </c>
      <c r="EV124" s="254">
        <v>0.11920155828038914</v>
      </c>
      <c r="EW124" s="254">
        <v>0.12349890875080183</v>
      </c>
      <c r="EX124" s="254">
        <v>0.11920155828038914</v>
      </c>
      <c r="EY124" s="254">
        <v>0.12016087126391906</v>
      </c>
      <c r="EZ124" s="254">
        <v>0.12889348724681993</v>
      </c>
      <c r="FA124" s="254">
        <v>0.1193589703948954</v>
      </c>
      <c r="FB124" s="254">
        <v>0.11920155828038914</v>
      </c>
      <c r="FC124" s="254">
        <v>0.12889348724681993</v>
      </c>
      <c r="FD124" s="254">
        <v>0.11920155828038914</v>
      </c>
      <c r="FE124" s="254">
        <v>0.12889348724681993</v>
      </c>
      <c r="FF124" s="254">
        <v>0.12889348724681993</v>
      </c>
      <c r="FG124" s="254">
        <v>0.11920155828038914</v>
      </c>
      <c r="FH124" s="254">
        <v>0.11920155828038914</v>
      </c>
      <c r="FI124" s="254">
        <v>0.11908162801666267</v>
      </c>
      <c r="FJ124" s="254">
        <v>0.13191588497395612</v>
      </c>
      <c r="FK124" s="254">
        <v>0.11920155828038914</v>
      </c>
      <c r="FL124" s="254">
        <v>0.11920155828038914</v>
      </c>
      <c r="FM124" s="254">
        <v>0.11908131627610108</v>
      </c>
      <c r="FN124" s="254">
        <v>0.12889348724681993</v>
      </c>
      <c r="FO124" s="254">
        <v>0.11799823109955199</v>
      </c>
      <c r="FP124" s="254">
        <v>0.11699348146734412</v>
      </c>
      <c r="FQ124" s="254">
        <v>0.11699348146734412</v>
      </c>
      <c r="FR124" s="254">
        <v>0.11699348146734412</v>
      </c>
      <c r="FS124" s="254">
        <v>0.11685462582994854</v>
      </c>
      <c r="FT124" s="254">
        <v>0.11699348146734412</v>
      </c>
      <c r="FU124" s="254">
        <v>0.11699348146734412</v>
      </c>
      <c r="FV124" s="254">
        <v>0.12207934183041957</v>
      </c>
      <c r="FW124" s="254">
        <v>0.11685462582994854</v>
      </c>
      <c r="FX124" s="254">
        <v>0.11699348146734412</v>
      </c>
      <c r="FY124" s="254">
        <v>0.1160173962390969</v>
      </c>
      <c r="FZ124" s="254">
        <v>0.11783768272295281</v>
      </c>
      <c r="GA124" s="254">
        <v>0.11102161996093196</v>
      </c>
      <c r="GB124" s="254">
        <v>0.13135582912065824</v>
      </c>
      <c r="GC124" s="254">
        <v>0.12198262860240194</v>
      </c>
      <c r="GD124" s="254">
        <v>0.12198262860240194</v>
      </c>
      <c r="GE124" s="254">
        <v>0.12779643509401062</v>
      </c>
      <c r="GF124" s="254">
        <v>0.13256764556198886</v>
      </c>
      <c r="GG124" s="254">
        <v>0.12307278416044487</v>
      </c>
      <c r="GH124" s="254">
        <v>0.12774369083463832</v>
      </c>
      <c r="GI124" s="254">
        <v>0.11938737026191104</v>
      </c>
      <c r="GJ124" s="254">
        <v>0.11938737026191104</v>
      </c>
      <c r="GK124" s="254">
        <v>0.11938737026191104</v>
      </c>
      <c r="GL124" s="254">
        <v>0.11922405915598144</v>
      </c>
      <c r="GM124" s="254">
        <v>0.11938737026191104</v>
      </c>
      <c r="GN124" s="254">
        <v>0.11938737026191104</v>
      </c>
      <c r="GO124" s="254">
        <v>0.11938737026191104</v>
      </c>
      <c r="GP124" s="254">
        <v>0.11938737026191104</v>
      </c>
      <c r="GQ124" s="254">
        <v>0.11938737026191104</v>
      </c>
      <c r="GR124" s="254">
        <v>0.11938737026191104</v>
      </c>
      <c r="GS124" s="254">
        <v>0.11938737026191104</v>
      </c>
      <c r="GT124" s="254">
        <v>0.12307278416044487</v>
      </c>
      <c r="GU124" s="254">
        <v>0.11938737026191104</v>
      </c>
      <c r="GV124" s="254">
        <v>0.11938737026191104</v>
      </c>
      <c r="GW124" s="254">
        <v>0.11938737026191104</v>
      </c>
      <c r="GX124" s="254">
        <v>0.11938737026191104</v>
      </c>
      <c r="GY124" s="254">
        <v>0.13044159801031996</v>
      </c>
      <c r="GZ124" s="254">
        <v>0.11938737026191104</v>
      </c>
      <c r="HA124" s="254">
        <v>0.13044159801031996</v>
      </c>
      <c r="HB124" s="254">
        <v>0.13044159801031996</v>
      </c>
      <c r="HC124" s="254">
        <v>0.11710108904811323</v>
      </c>
      <c r="HD124" s="254">
        <v>0.12171712284425951</v>
      </c>
      <c r="HE124" s="254">
        <v>0.12836198472798555</v>
      </c>
      <c r="HF124" s="254">
        <v>0.1301163567905097</v>
      </c>
      <c r="HG124" s="254">
        <v>0.12075556061143744</v>
      </c>
      <c r="HH124" s="254">
        <v>0.13133828168320982</v>
      </c>
      <c r="HI124" s="254">
        <v>0.11801576828738769</v>
      </c>
      <c r="HJ124" s="254">
        <v>0.12690190377729182</v>
      </c>
      <c r="HK124" s="254">
        <v>0.13956026382643838</v>
      </c>
      <c r="HL124" s="254">
        <v>0.12421557330802013</v>
      </c>
      <c r="HM124" s="254">
        <v>0.12334604656025139</v>
      </c>
      <c r="HN124" s="254">
        <v>0.13180454556962617</v>
      </c>
      <c r="HO124" s="254">
        <v>0.13711317438271342</v>
      </c>
      <c r="HP124" s="254">
        <v>0.13183168779733156</v>
      </c>
      <c r="HQ124" s="254">
        <v>0.12607768076334103</v>
      </c>
      <c r="HR124" s="254">
        <v>0.11652598259281932</v>
      </c>
      <c r="HS124" s="254">
        <v>0.12312344975153766</v>
      </c>
      <c r="HT124" s="254">
        <v>0.14464520609144826</v>
      </c>
      <c r="HU124" s="254">
        <v>0.14219388741651207</v>
      </c>
      <c r="HV124" s="254">
        <v>0.11719631883480708</v>
      </c>
      <c r="HW124" s="254">
        <v>0.13603714062381389</v>
      </c>
      <c r="HX124" s="254">
        <v>0.13274987141515693</v>
      </c>
      <c r="HY124" s="254">
        <v>0.12331673749985694</v>
      </c>
      <c r="HZ124" s="254">
        <v>0.12999461338195073</v>
      </c>
      <c r="IA124" s="254">
        <v>0.13286279608541407</v>
      </c>
      <c r="IB124" s="254">
        <v>0.12331673749985694</v>
      </c>
      <c r="IC124" s="254">
        <v>0.12166388224021585</v>
      </c>
      <c r="ID124" s="254">
        <v>0.11991708102132681</v>
      </c>
      <c r="IE124" s="254">
        <v>0.1297097572299597</v>
      </c>
      <c r="IF124" s="254">
        <v>0.13600561785848853</v>
      </c>
      <c r="IG124" s="254">
        <v>0.13600561785848853</v>
      </c>
      <c r="IH124" s="254">
        <v>0.13600561785848853</v>
      </c>
      <c r="II124" s="254">
        <v>0.12351920039428066</v>
      </c>
      <c r="IJ124" s="254">
        <v>0.12351920039428066</v>
      </c>
      <c r="IK124" s="254">
        <v>0.13280594091276754</v>
      </c>
      <c r="IL124" s="254">
        <v>0.13125313204722611</v>
      </c>
      <c r="IM124" s="254">
        <v>0.14141059875763906</v>
      </c>
      <c r="IN124" s="254">
        <v>0.13332184417115278</v>
      </c>
      <c r="IO124" s="254">
        <v>0.1359853233359809</v>
      </c>
      <c r="IP124" s="254">
        <v>0.13038235726905478</v>
      </c>
      <c r="IQ124" s="254">
        <v>0.12705818483811515</v>
      </c>
      <c r="IR124" s="254">
        <v>0.12001480248271834</v>
      </c>
      <c r="IS124" s="254">
        <v>0.12112741495629975</v>
      </c>
      <c r="IT124" s="254">
        <v>0.13103301919167532</v>
      </c>
      <c r="IU124" s="254">
        <v>0.11920155828038914</v>
      </c>
      <c r="IV124" s="254">
        <v>0.13425934819621155</v>
      </c>
      <c r="IW124" s="254">
        <v>0.12849509669870884</v>
      </c>
      <c r="IX124" s="254">
        <v>0.14581129772638457</v>
      </c>
      <c r="IY124" s="254">
        <v>0.12135737628727439</v>
      </c>
      <c r="IZ124" s="254">
        <v>0.11920155828038914</v>
      </c>
      <c r="JA124" s="254">
        <v>0.11908162801666267</v>
      </c>
      <c r="JB124" s="254">
        <v>0.13146878078149826</v>
      </c>
      <c r="JC124" s="254">
        <v>0.12842636950446851</v>
      </c>
      <c r="JD124" s="254">
        <v>0.12331673749985694</v>
      </c>
      <c r="JE124" s="254">
        <v>0.12375915347966293</v>
      </c>
      <c r="JF124" s="254">
        <v>0.1497617561699407</v>
      </c>
      <c r="JG124" s="254">
        <v>0.12669301692556201</v>
      </c>
      <c r="JH124" s="254">
        <v>0.12711070846150796</v>
      </c>
      <c r="JI124" s="254">
        <v>0.12119256513715793</v>
      </c>
      <c r="JJ124" s="254">
        <v>0.12652717779168721</v>
      </c>
      <c r="JK124" s="254">
        <v>0.11898780552625166</v>
      </c>
      <c r="JL124" s="254">
        <v>0.11886483749922339</v>
      </c>
      <c r="JM124" s="254">
        <v>0.1191480304899224</v>
      </c>
      <c r="JN124" s="254">
        <v>0.12432644194841469</v>
      </c>
      <c r="JO124" s="254">
        <v>0.11920155828038914</v>
      </c>
      <c r="JP124" s="254">
        <v>0.11920155828038914</v>
      </c>
      <c r="JQ124" s="254">
        <v>0.11920155828038914</v>
      </c>
      <c r="JR124" s="254">
        <v>0.11908162801666267</v>
      </c>
      <c r="JS124" s="254">
        <v>0.11938737026191104</v>
      </c>
      <c r="JT124" s="254">
        <v>0.13431220050915349</v>
      </c>
      <c r="JU124" s="254">
        <v>0.13706892621726108</v>
      </c>
      <c r="JV124" s="254">
        <v>0.12636278928342271</v>
      </c>
      <c r="JW124" s="254">
        <v>0.13631941427338146</v>
      </c>
      <c r="JX124" s="254">
        <v>0.12849509669870884</v>
      </c>
      <c r="JY124" s="254">
        <v>0.13140060146606358</v>
      </c>
      <c r="JZ124" s="254">
        <v>0.12675230225954914</v>
      </c>
      <c r="KA124" s="254">
        <v>0.12675230225954914</v>
      </c>
      <c r="KB124" s="254">
        <v>0.13449172434661794</v>
      </c>
      <c r="KC124" s="254">
        <v>0.12512509340577771</v>
      </c>
      <c r="KD124" s="254">
        <v>0.12319852080008364</v>
      </c>
      <c r="KE124" s="254">
        <v>0.12697574617310625</v>
      </c>
      <c r="KF124" s="254">
        <v>0.13938900053157344</v>
      </c>
      <c r="KG124" s="254">
        <v>0.13938900053157344</v>
      </c>
    </row>
    <row r="125" spans="17:293" x14ac:dyDescent="0.35">
      <c r="Q125" s="255">
        <v>0.159999999999999</v>
      </c>
      <c r="R125" s="251">
        <f t="shared" si="22"/>
        <v>0.12302439512549057</v>
      </c>
      <c r="S125" s="198"/>
      <c r="T125" s="251">
        <v>0.12824844619201958</v>
      </c>
      <c r="V125" s="251">
        <f t="shared" si="23"/>
        <v>-5.2240510665290119E-3</v>
      </c>
      <c r="Z125" s="253">
        <v>0.159999999999999</v>
      </c>
      <c r="AA125" s="254">
        <v>0.12110626753503806</v>
      </c>
      <c r="AB125" s="254">
        <v>0.12692264774118889</v>
      </c>
      <c r="AC125" s="254">
        <v>0.13228829699343159</v>
      </c>
      <c r="AD125" s="254">
        <v>0.12145684649136723</v>
      </c>
      <c r="AE125" s="254">
        <v>0.12228235858760605</v>
      </c>
      <c r="AF125" s="254">
        <v>0.1216005549677599</v>
      </c>
      <c r="AG125" s="254">
        <v>0.11873026822731814</v>
      </c>
      <c r="AH125" s="254">
        <v>0.12135781252407352</v>
      </c>
      <c r="AI125" s="254">
        <v>0.11234130119132546</v>
      </c>
      <c r="AJ125" s="254">
        <v>0.12581127974286033</v>
      </c>
      <c r="AK125" s="254">
        <v>0.12826505712529612</v>
      </c>
      <c r="AL125" s="254">
        <v>0.1216549286298072</v>
      </c>
      <c r="AM125" s="254">
        <v>0.12165141975907146</v>
      </c>
      <c r="AN125" s="254">
        <v>0.11553616638893716</v>
      </c>
      <c r="AO125" s="254">
        <v>0.13224048115316633</v>
      </c>
      <c r="AP125" s="254">
        <v>0.12009292746863265</v>
      </c>
      <c r="AQ125" s="254">
        <v>0.11996851795354457</v>
      </c>
      <c r="AR125" s="254">
        <v>0.11996851795354457</v>
      </c>
      <c r="AS125" s="254">
        <v>0.12009292746863265</v>
      </c>
      <c r="AT125" s="254">
        <v>0.12003441886312594</v>
      </c>
      <c r="AU125" s="254">
        <v>0.11997348134892927</v>
      </c>
      <c r="AV125" s="254">
        <v>0.12009292746863265</v>
      </c>
      <c r="AW125" s="254">
        <v>0.12009292746863265</v>
      </c>
      <c r="AX125" s="254">
        <v>0.12975038634505576</v>
      </c>
      <c r="AY125" s="254">
        <v>0.12009292746863265</v>
      </c>
      <c r="AZ125" s="254">
        <v>0.13067056118778031</v>
      </c>
      <c r="BA125" s="254">
        <v>0.12003441886312594</v>
      </c>
      <c r="BB125" s="254">
        <v>0.11776664132517922</v>
      </c>
      <c r="BC125" s="254">
        <v>0.11789873900627534</v>
      </c>
      <c r="BD125" s="254">
        <v>0.11701780600136225</v>
      </c>
      <c r="BE125" s="254">
        <v>0.11557173284059119</v>
      </c>
      <c r="BF125" s="254">
        <v>0.1235013682003514</v>
      </c>
      <c r="BG125" s="254">
        <v>0.13376755887058667</v>
      </c>
      <c r="BH125" s="254">
        <v>0.12251381284419427</v>
      </c>
      <c r="BI125" s="254">
        <v>0.12028193304508328</v>
      </c>
      <c r="BJ125" s="254">
        <v>0.12028193304508328</v>
      </c>
      <c r="BK125" s="254">
        <v>0.12018574012272998</v>
      </c>
      <c r="BL125" s="254">
        <v>0.12028193304508328</v>
      </c>
      <c r="BM125" s="254">
        <v>0.12011907916454345</v>
      </c>
      <c r="BN125" s="254">
        <v>0.12018574012272998</v>
      </c>
      <c r="BO125" s="254">
        <v>0.12715028933198735</v>
      </c>
      <c r="BP125" s="254">
        <v>0.12028193304508328</v>
      </c>
      <c r="BQ125" s="254">
        <v>0.11809639875894873</v>
      </c>
      <c r="BR125" s="254">
        <v>0.11809639875894873</v>
      </c>
      <c r="BS125" s="254">
        <v>0.11799278250838841</v>
      </c>
      <c r="BT125" s="254">
        <v>0.11809639875894873</v>
      </c>
      <c r="BU125" s="254">
        <v>0.11591561699700259</v>
      </c>
      <c r="BV125" s="254">
        <v>0.11591561699700259</v>
      </c>
      <c r="BW125" s="254">
        <v>0.11591561699700259</v>
      </c>
      <c r="BX125" s="254">
        <v>0.11591561699700259</v>
      </c>
      <c r="BY125" s="254">
        <v>0.12131885102399953</v>
      </c>
      <c r="BZ125" s="254">
        <v>0.11918193770910412</v>
      </c>
      <c r="CA125" s="254">
        <v>0.11608358281002973</v>
      </c>
      <c r="CB125" s="254">
        <v>0.14959092482806446</v>
      </c>
      <c r="CC125" s="254">
        <v>0.13372432358865671</v>
      </c>
      <c r="CD125" s="254">
        <v>0.12946468035032788</v>
      </c>
      <c r="CE125" s="254">
        <v>0.13372432358865671</v>
      </c>
      <c r="CF125" s="254">
        <v>0.13372432358865671</v>
      </c>
      <c r="CG125" s="254">
        <v>0.12093776795884659</v>
      </c>
      <c r="CH125" s="254">
        <v>0.127873720347083</v>
      </c>
      <c r="CI125" s="254">
        <v>0.12611619758114645</v>
      </c>
      <c r="CJ125" s="254">
        <v>0.1368610013660625</v>
      </c>
      <c r="CK125" s="254">
        <v>0.13329438933894444</v>
      </c>
      <c r="CL125" s="254">
        <v>0.12441700197447436</v>
      </c>
      <c r="CM125" s="254">
        <v>0.12275781287212784</v>
      </c>
      <c r="CN125" s="254">
        <v>0.14085518326611246</v>
      </c>
      <c r="CO125" s="254">
        <v>0.12465731341040698</v>
      </c>
      <c r="CP125" s="254">
        <v>0.12186038529232324</v>
      </c>
      <c r="CQ125" s="254">
        <v>0.1212990244404506</v>
      </c>
      <c r="CR125" s="254">
        <v>0.12639630531615387</v>
      </c>
      <c r="CS125" s="254">
        <v>0.12237659250055133</v>
      </c>
      <c r="CT125" s="254">
        <v>0.12954116803043614</v>
      </c>
      <c r="CU125" s="254">
        <v>0.12937787387167088</v>
      </c>
      <c r="CV125" s="254">
        <v>0.12778154459013558</v>
      </c>
      <c r="CW125" s="254">
        <v>0.12931833629626222</v>
      </c>
      <c r="CX125" s="254">
        <v>0.13546252174387718</v>
      </c>
      <c r="CY125" s="254">
        <v>0.13037627312591593</v>
      </c>
      <c r="CZ125" s="254">
        <v>0.13037627312591593</v>
      </c>
      <c r="DA125" s="254">
        <v>0.13037627312591593</v>
      </c>
      <c r="DB125" s="254">
        <v>0.13167217955228283</v>
      </c>
      <c r="DC125" s="254">
        <v>0.13336249056587524</v>
      </c>
      <c r="DD125" s="254">
        <v>0.12201475433049569</v>
      </c>
      <c r="DE125" s="254">
        <v>0.13322486462366134</v>
      </c>
      <c r="DF125" s="254">
        <v>0.12140597489732841</v>
      </c>
      <c r="DG125" s="254">
        <v>0.11983316882745942</v>
      </c>
      <c r="DH125" s="254">
        <v>0.13376236868357161</v>
      </c>
      <c r="DI125" s="254">
        <v>0.12140597489732841</v>
      </c>
      <c r="DJ125" s="254">
        <v>0.12208498610227569</v>
      </c>
      <c r="DK125" s="254">
        <v>0.12288417249112538</v>
      </c>
      <c r="DL125" s="254">
        <v>0.12639819388087514</v>
      </c>
      <c r="DM125" s="254">
        <v>0.13778365171441598</v>
      </c>
      <c r="DN125" s="254">
        <v>0.12093365442072446</v>
      </c>
      <c r="DO125" s="254">
        <v>0.13119240143517885</v>
      </c>
      <c r="DP125" s="254">
        <v>0.12821183249353707</v>
      </c>
      <c r="DQ125" s="254">
        <v>0.11452993475814499</v>
      </c>
      <c r="DR125" s="254">
        <v>0.11475205248780318</v>
      </c>
      <c r="DS125" s="254">
        <v>0.12292194813395407</v>
      </c>
      <c r="DT125" s="254">
        <v>0.12684822121510919</v>
      </c>
      <c r="DU125" s="254">
        <v>0.11987873299445484</v>
      </c>
      <c r="DV125" s="254">
        <v>0.12826505712529612</v>
      </c>
      <c r="DW125" s="254">
        <v>0.12826505712529612</v>
      </c>
      <c r="DX125" s="254">
        <v>0.13132947741671575</v>
      </c>
      <c r="DY125" s="254">
        <v>0.1407486170290897</v>
      </c>
      <c r="DZ125" s="254">
        <v>0.12376390074598764</v>
      </c>
      <c r="EA125" s="254">
        <v>0.13102297622139236</v>
      </c>
      <c r="EB125" s="254">
        <v>0.12890994953541335</v>
      </c>
      <c r="EC125" s="254">
        <v>0.13466513318090878</v>
      </c>
      <c r="ED125" s="254">
        <v>0.13096601082103265</v>
      </c>
      <c r="EE125" s="254">
        <v>0.1223137590538268</v>
      </c>
      <c r="EF125" s="254">
        <v>0.12141803450547006</v>
      </c>
      <c r="EG125" s="254">
        <v>0.12975038634505576</v>
      </c>
      <c r="EH125" s="254">
        <v>0.12225128445912725</v>
      </c>
      <c r="EI125" s="254">
        <v>0.12975038634505576</v>
      </c>
      <c r="EJ125" s="254">
        <v>0.12975038634505576</v>
      </c>
      <c r="EK125" s="254">
        <v>0.12740846073693102</v>
      </c>
      <c r="EL125" s="254">
        <v>0.12975038634505576</v>
      </c>
      <c r="EM125" s="254">
        <v>0.12740846073693102</v>
      </c>
      <c r="EN125" s="254">
        <v>0.12975038634505576</v>
      </c>
      <c r="EO125" s="254">
        <v>0.12009292746863265</v>
      </c>
      <c r="EP125" s="254">
        <v>0.12009292746863265</v>
      </c>
      <c r="EQ125" s="254">
        <v>0.12009292746863265</v>
      </c>
      <c r="ER125" s="254">
        <v>0.12009292746863265</v>
      </c>
      <c r="ES125" s="254">
        <v>0.12009292746863265</v>
      </c>
      <c r="ET125" s="254">
        <v>0.12009292746863265</v>
      </c>
      <c r="EU125" s="254">
        <v>0.12003441886312594</v>
      </c>
      <c r="EV125" s="254">
        <v>0.12009292746863265</v>
      </c>
      <c r="EW125" s="254">
        <v>0.12427153570857663</v>
      </c>
      <c r="EX125" s="254">
        <v>0.12009292746863265</v>
      </c>
      <c r="EY125" s="254">
        <v>0.12105000809524813</v>
      </c>
      <c r="EZ125" s="254">
        <v>0.12975038634505576</v>
      </c>
      <c r="FA125" s="254">
        <v>0.12025184918281684</v>
      </c>
      <c r="FB125" s="254">
        <v>0.12009292746863265</v>
      </c>
      <c r="FC125" s="254">
        <v>0.12975038634505576</v>
      </c>
      <c r="FD125" s="254">
        <v>0.12009292746863265</v>
      </c>
      <c r="FE125" s="254">
        <v>0.12975038634505576</v>
      </c>
      <c r="FF125" s="254">
        <v>0.12975038634505576</v>
      </c>
      <c r="FG125" s="254">
        <v>0.12009292746863265</v>
      </c>
      <c r="FH125" s="254">
        <v>0.12009292746863265</v>
      </c>
      <c r="FI125" s="254">
        <v>0.11997348134892927</v>
      </c>
      <c r="FJ125" s="254">
        <v>0.13281235385046042</v>
      </c>
      <c r="FK125" s="254">
        <v>0.12009292746863265</v>
      </c>
      <c r="FL125" s="254">
        <v>0.12009292746863265</v>
      </c>
      <c r="FM125" s="254">
        <v>0.11996851795354457</v>
      </c>
      <c r="FN125" s="254">
        <v>0.12975038634505576</v>
      </c>
      <c r="FO125" s="254">
        <v>0.1188996231805528</v>
      </c>
      <c r="FP125" s="254">
        <v>0.11789873900627534</v>
      </c>
      <c r="FQ125" s="254">
        <v>0.11789873900627534</v>
      </c>
      <c r="FR125" s="254">
        <v>0.11789873900627534</v>
      </c>
      <c r="FS125" s="254">
        <v>0.11776664132518011</v>
      </c>
      <c r="FT125" s="254">
        <v>0.11789873900627534</v>
      </c>
      <c r="FU125" s="254">
        <v>0.11789873900627534</v>
      </c>
      <c r="FV125" s="254">
        <v>0.12301091462270852</v>
      </c>
      <c r="FW125" s="254">
        <v>0.11776664132518011</v>
      </c>
      <c r="FX125" s="254">
        <v>0.11789873900627534</v>
      </c>
      <c r="FY125" s="254">
        <v>0.11692480331671806</v>
      </c>
      <c r="FZ125" s="254">
        <v>0.11874835589075294</v>
      </c>
      <c r="GA125" s="254">
        <v>0.11189844847467967</v>
      </c>
      <c r="GB125" s="254">
        <v>0.13210952689924715</v>
      </c>
      <c r="GC125" s="254">
        <v>0.12287758622011413</v>
      </c>
      <c r="GD125" s="254">
        <v>0.12287758622011413</v>
      </c>
      <c r="GE125" s="254">
        <v>0.12856100298496731</v>
      </c>
      <c r="GF125" s="254">
        <v>0.13341775819517387</v>
      </c>
      <c r="GG125" s="254">
        <v>0.12362934427723116</v>
      </c>
      <c r="GH125" s="254">
        <v>0.1281770533907669</v>
      </c>
      <c r="GI125" s="254">
        <v>0.12028193304508328</v>
      </c>
      <c r="GJ125" s="254">
        <v>0.12028193304508328</v>
      </c>
      <c r="GK125" s="254">
        <v>0.12028193304508328</v>
      </c>
      <c r="GL125" s="254">
        <v>0.12011907916454345</v>
      </c>
      <c r="GM125" s="254">
        <v>0.12028193304508328</v>
      </c>
      <c r="GN125" s="254">
        <v>0.12028193304508328</v>
      </c>
      <c r="GO125" s="254">
        <v>0.12028193304508328</v>
      </c>
      <c r="GP125" s="254">
        <v>0.12028193304508328</v>
      </c>
      <c r="GQ125" s="254">
        <v>0.12028193304508328</v>
      </c>
      <c r="GR125" s="254">
        <v>0.12028193304508328</v>
      </c>
      <c r="GS125" s="254">
        <v>0.12028193304508328</v>
      </c>
      <c r="GT125" s="254">
        <v>0.12362934427723116</v>
      </c>
      <c r="GU125" s="254">
        <v>0.12028193304508328</v>
      </c>
      <c r="GV125" s="254">
        <v>0.12028193304508328</v>
      </c>
      <c r="GW125" s="254">
        <v>0.12028193304508328</v>
      </c>
      <c r="GX125" s="254">
        <v>0.12028193304508328</v>
      </c>
      <c r="GY125" s="254">
        <v>0.13129286011190677</v>
      </c>
      <c r="GZ125" s="254">
        <v>0.12028193304508328</v>
      </c>
      <c r="HA125" s="254">
        <v>0.13129286011190677</v>
      </c>
      <c r="HB125" s="254">
        <v>0.13129286011190677</v>
      </c>
      <c r="HC125" s="254">
        <v>0.11799278250838841</v>
      </c>
      <c r="HD125" s="254">
        <v>0.12227231455065057</v>
      </c>
      <c r="HE125" s="254">
        <v>0.12921478526777563</v>
      </c>
      <c r="HF125" s="254">
        <v>0.1308257477674144</v>
      </c>
      <c r="HG125" s="254">
        <v>0.12131885102399953</v>
      </c>
      <c r="HH125" s="254">
        <v>0.13213289814998475</v>
      </c>
      <c r="HI125" s="254">
        <v>0.1185784940339667</v>
      </c>
      <c r="HJ125" s="254">
        <v>0.12733409863668643</v>
      </c>
      <c r="HK125" s="254">
        <v>0.14045683192900515</v>
      </c>
      <c r="HL125" s="254">
        <v>0.12499663596314337</v>
      </c>
      <c r="HM125" s="254">
        <v>0.12424023906141413</v>
      </c>
      <c r="HN125" s="254">
        <v>0.13223641739447523</v>
      </c>
      <c r="HO125" s="254">
        <v>0.13796838923275789</v>
      </c>
      <c r="HP125" s="254">
        <v>0.13268867990665134</v>
      </c>
      <c r="HQ125" s="254">
        <v>0.1268441682108532</v>
      </c>
      <c r="HR125" s="254">
        <v>0.11744252144089584</v>
      </c>
      <c r="HS125" s="254">
        <v>0.12402554599953519</v>
      </c>
      <c r="HT125" s="254">
        <v>0.14557987585223597</v>
      </c>
      <c r="HU125" s="254">
        <v>0.14308591981901286</v>
      </c>
      <c r="HV125" s="254">
        <v>0.11779356362457771</v>
      </c>
      <c r="HW125" s="254">
        <v>0.13684022809918117</v>
      </c>
      <c r="HX125" s="254">
        <v>0.1335109320586203</v>
      </c>
      <c r="HY125" s="254">
        <v>0.12421121655835243</v>
      </c>
      <c r="HZ125" s="254">
        <v>0.13076093122893018</v>
      </c>
      <c r="IA125" s="254">
        <v>0.13372432358865671</v>
      </c>
      <c r="IB125" s="254">
        <v>0.12421121655835243</v>
      </c>
      <c r="IC125" s="254">
        <v>0.12256036073231913</v>
      </c>
      <c r="ID125" s="254">
        <v>0.12081155723186976</v>
      </c>
      <c r="IE125" s="254">
        <v>0.13057412341182917</v>
      </c>
      <c r="IF125" s="254">
        <v>0.1368610013660625</v>
      </c>
      <c r="IG125" s="254">
        <v>0.1368610013660625</v>
      </c>
      <c r="IH125" s="254">
        <v>0.1368610013660625</v>
      </c>
      <c r="II125" s="254">
        <v>0.12441700197447436</v>
      </c>
      <c r="IJ125" s="254">
        <v>0.12441700197447436</v>
      </c>
      <c r="IK125" s="254">
        <v>0.13366334361439036</v>
      </c>
      <c r="IL125" s="254">
        <v>0.132111902572567</v>
      </c>
      <c r="IM125" s="254">
        <v>0.14229991685287025</v>
      </c>
      <c r="IN125" s="254">
        <v>0.13415279170820771</v>
      </c>
      <c r="IO125" s="254">
        <v>0.13681839844270249</v>
      </c>
      <c r="IP125" s="254">
        <v>0.13121124868002765</v>
      </c>
      <c r="IQ125" s="254">
        <v>0.12797420356765432</v>
      </c>
      <c r="IR125" s="254">
        <v>0.12088838705778104</v>
      </c>
      <c r="IS125" s="254">
        <v>0.12201475433049569</v>
      </c>
      <c r="IT125" s="254">
        <v>0.1318885514956003</v>
      </c>
      <c r="IU125" s="254">
        <v>0.12009292746863265</v>
      </c>
      <c r="IV125" s="254">
        <v>0.13527958323457878</v>
      </c>
      <c r="IW125" s="254">
        <v>0.12942400850670666</v>
      </c>
      <c r="IX125" s="254">
        <v>0.14682282749512199</v>
      </c>
      <c r="IY125" s="254">
        <v>0.1222413614511495</v>
      </c>
      <c r="IZ125" s="254">
        <v>0.12009292746863265</v>
      </c>
      <c r="JA125" s="254">
        <v>0.11997348134892927</v>
      </c>
      <c r="JB125" s="254">
        <v>0.13241558328111491</v>
      </c>
      <c r="JC125" s="254">
        <v>0.12936373577628268</v>
      </c>
      <c r="JD125" s="254">
        <v>0.12421121655835243</v>
      </c>
      <c r="JE125" s="254">
        <v>0.12465731341040698</v>
      </c>
      <c r="JF125" s="254">
        <v>0.1507686841229483</v>
      </c>
      <c r="JG125" s="254">
        <v>0.12760295575852476</v>
      </c>
      <c r="JH125" s="254">
        <v>0.12803594580283528</v>
      </c>
      <c r="JI125" s="254">
        <v>0.12208498610227569</v>
      </c>
      <c r="JJ125" s="254">
        <v>0.12745054190243588</v>
      </c>
      <c r="JK125" s="254">
        <v>0.11987873299445484</v>
      </c>
      <c r="JL125" s="254">
        <v>0.11975157737421926</v>
      </c>
      <c r="JM125" s="254">
        <v>0.12003441886312594</v>
      </c>
      <c r="JN125" s="254">
        <v>0.12524550073539031</v>
      </c>
      <c r="JO125" s="254">
        <v>0.12009292746863265</v>
      </c>
      <c r="JP125" s="254">
        <v>0.12009292746863265</v>
      </c>
      <c r="JQ125" s="254">
        <v>0.12009292746863265</v>
      </c>
      <c r="JR125" s="254">
        <v>0.11997348134892927</v>
      </c>
      <c r="JS125" s="254">
        <v>0.12028193304508328</v>
      </c>
      <c r="JT125" s="254">
        <v>0.13522449890833199</v>
      </c>
      <c r="JU125" s="254">
        <v>0.13797563837031501</v>
      </c>
      <c r="JV125" s="254">
        <v>0.12719917532257674</v>
      </c>
      <c r="JW125" s="254">
        <v>0.13722434175259579</v>
      </c>
      <c r="JX125" s="254">
        <v>0.12942400850670666</v>
      </c>
      <c r="JY125" s="254">
        <v>0.13226871683146713</v>
      </c>
      <c r="JZ125" s="254">
        <v>0.12764370578462247</v>
      </c>
      <c r="KA125" s="254">
        <v>0.12764370578462247</v>
      </c>
      <c r="KB125" s="254">
        <v>0.13535222607348718</v>
      </c>
      <c r="KC125" s="254">
        <v>0.12601733726604203</v>
      </c>
      <c r="KD125" s="254">
        <v>0.12409352776951454</v>
      </c>
      <c r="KE125" s="254">
        <v>0.127873720347083</v>
      </c>
      <c r="KF125" s="254">
        <v>0.14038132257935843</v>
      </c>
      <c r="KG125" s="254">
        <v>0.14038132257935843</v>
      </c>
    </row>
    <row r="126" spans="17:293" x14ac:dyDescent="0.35">
      <c r="Q126" s="255">
        <v>0.16099999999999901</v>
      </c>
      <c r="R126" s="251">
        <f t="shared" si="22"/>
        <v>0.12388400893335481</v>
      </c>
      <c r="S126" s="198"/>
      <c r="T126" s="251">
        <v>0.12915500894779711</v>
      </c>
      <c r="V126" s="251">
        <f t="shared" si="23"/>
        <v>-5.2710000144422925E-3</v>
      </c>
      <c r="Z126" s="253">
        <v>0.16099999999999901</v>
      </c>
      <c r="AA126" s="254">
        <v>0.12199933162525101</v>
      </c>
      <c r="AB126" s="254">
        <v>0.12784799637281363</v>
      </c>
      <c r="AC126" s="254">
        <v>0.13314314269080052</v>
      </c>
      <c r="AD126" s="254">
        <v>0.12235416038591129</v>
      </c>
      <c r="AE126" s="254">
        <v>0.12317832059160461</v>
      </c>
      <c r="AF126" s="254">
        <v>0.12249602376374735</v>
      </c>
      <c r="AG126" s="254">
        <v>0.11962786184896879</v>
      </c>
      <c r="AH126" s="254">
        <v>0.12224740808236834</v>
      </c>
      <c r="AI126" s="254">
        <v>0.11324019837368304</v>
      </c>
      <c r="AJ126" s="254">
        <v>0.12665807941908458</v>
      </c>
      <c r="AK126" s="254">
        <v>0.12912920909964787</v>
      </c>
      <c r="AL126" s="254">
        <v>0.12221746507057896</v>
      </c>
      <c r="AM126" s="254">
        <v>0.12255039941591894</v>
      </c>
      <c r="AN126" s="254">
        <v>0.11643273282534228</v>
      </c>
      <c r="AO126" s="254">
        <v>0.13309928925430237</v>
      </c>
      <c r="AP126" s="254">
        <v>0.12098455008229236</v>
      </c>
      <c r="AQ126" s="254">
        <v>0.1208559380739862</v>
      </c>
      <c r="AR126" s="254">
        <v>0.1208559380739862</v>
      </c>
      <c r="AS126" s="254">
        <v>0.12098455008229236</v>
      </c>
      <c r="AT126" s="254">
        <v>0.12092101725601401</v>
      </c>
      <c r="AU126" s="254">
        <v>0.12086559824357557</v>
      </c>
      <c r="AV126" s="254">
        <v>0.12098455008229236</v>
      </c>
      <c r="AW126" s="254">
        <v>0.12098455008229236</v>
      </c>
      <c r="AX126" s="254">
        <v>0.13060787563367926</v>
      </c>
      <c r="AY126" s="254">
        <v>0.12098455008229236</v>
      </c>
      <c r="AZ126" s="254">
        <v>0.13152626719569449</v>
      </c>
      <c r="BA126" s="254">
        <v>0.12092101725601401</v>
      </c>
      <c r="BB126" s="254">
        <v>0.11867982554299661</v>
      </c>
      <c r="BC126" s="254">
        <v>0.1188043534499037</v>
      </c>
      <c r="BD126" s="254">
        <v>0.11792440954279138</v>
      </c>
      <c r="BE126" s="254">
        <v>0.11647193040988313</v>
      </c>
      <c r="BF126" s="254">
        <v>0.12404796443259669</v>
      </c>
      <c r="BG126" s="254">
        <v>0.13462104225226024</v>
      </c>
      <c r="BH126" s="254">
        <v>0.12340641642734096</v>
      </c>
      <c r="BI126" s="254">
        <v>0.12117677422893669</v>
      </c>
      <c r="BJ126" s="254">
        <v>0.12117677422893669</v>
      </c>
      <c r="BK126" s="254">
        <v>0.12108642051088281</v>
      </c>
      <c r="BL126" s="254">
        <v>0.12117677422893669</v>
      </c>
      <c r="BM126" s="254">
        <v>0.12101438983320523</v>
      </c>
      <c r="BN126" s="254">
        <v>0.12108642051088281</v>
      </c>
      <c r="BO126" s="254">
        <v>0.12769716618056792</v>
      </c>
      <c r="BP126" s="254">
        <v>0.12117677422893669</v>
      </c>
      <c r="BQ126" s="254">
        <v>0.1189938827564514</v>
      </c>
      <c r="BR126" s="254">
        <v>0.1189938827564514</v>
      </c>
      <c r="BS126" s="254">
        <v>0.11888905370577851</v>
      </c>
      <c r="BT126" s="254">
        <v>0.1189938827564514</v>
      </c>
      <c r="BU126" s="254">
        <v>0.11681577224799211</v>
      </c>
      <c r="BV126" s="254">
        <v>0.11681577224799211</v>
      </c>
      <c r="BW126" s="254">
        <v>0.11681577224799211</v>
      </c>
      <c r="BX126" s="254">
        <v>0.11681577224799211</v>
      </c>
      <c r="BY126" s="254">
        <v>0.12188347720233073</v>
      </c>
      <c r="BZ126" s="254">
        <v>0.11974516775864208</v>
      </c>
      <c r="CA126" s="254">
        <v>0.1169937166412367</v>
      </c>
      <c r="CB126" s="254">
        <v>0.1505609605924374</v>
      </c>
      <c r="CC126" s="254">
        <v>0.13458644517405993</v>
      </c>
      <c r="CD126" s="254">
        <v>0.13038159073978917</v>
      </c>
      <c r="CE126" s="254">
        <v>0.13458644517405993</v>
      </c>
      <c r="CF126" s="254">
        <v>0.13458644517405993</v>
      </c>
      <c r="CG126" s="254">
        <v>0.12183672320163152</v>
      </c>
      <c r="CH126" s="254">
        <v>0.12876576658067873</v>
      </c>
      <c r="CI126" s="254">
        <v>0.12701663947025477</v>
      </c>
      <c r="CJ126" s="254">
        <v>0.13771705569758463</v>
      </c>
      <c r="CK126" s="254">
        <v>0.13406197601926606</v>
      </c>
      <c r="CL126" s="254">
        <v>0.12531509375157102</v>
      </c>
      <c r="CM126" s="254">
        <v>0.12365785402170881</v>
      </c>
      <c r="CN126" s="254">
        <v>0.14169374791999578</v>
      </c>
      <c r="CO126" s="254">
        <v>0.12555575133143981</v>
      </c>
      <c r="CP126" s="254">
        <v>0.12243076133912045</v>
      </c>
      <c r="CQ126" s="254">
        <v>0.12219534095483153</v>
      </c>
      <c r="CR126" s="254">
        <v>0.12726024604418718</v>
      </c>
      <c r="CS126" s="254">
        <v>0.12327674156559687</v>
      </c>
      <c r="CT126" s="254">
        <v>0.13040637577042591</v>
      </c>
      <c r="CU126" s="254">
        <v>0.13030395026666119</v>
      </c>
      <c r="CV126" s="254">
        <v>0.12870681794903027</v>
      </c>
      <c r="CW126" s="254">
        <v>0.13016400147311447</v>
      </c>
      <c r="CX126" s="254">
        <v>0.136360412348697</v>
      </c>
      <c r="CY126" s="254">
        <v>0.13123424517142257</v>
      </c>
      <c r="CZ126" s="254">
        <v>0.13123424517142257</v>
      </c>
      <c r="DA126" s="254">
        <v>0.13123424517142257</v>
      </c>
      <c r="DB126" s="254">
        <v>0.13253148248288316</v>
      </c>
      <c r="DC126" s="254">
        <v>0.13422044630682617</v>
      </c>
      <c r="DD126" s="254">
        <v>0.1229023117055239</v>
      </c>
      <c r="DE126" s="254">
        <v>0.13408262646406377</v>
      </c>
      <c r="DF126" s="254">
        <v>0.12229818450917884</v>
      </c>
      <c r="DG126" s="254">
        <v>0.12072793241299462</v>
      </c>
      <c r="DH126" s="254">
        <v>0.13461645877265105</v>
      </c>
      <c r="DI126" s="254">
        <v>0.12229818450917884</v>
      </c>
      <c r="DJ126" s="254">
        <v>0.12297766772030805</v>
      </c>
      <c r="DK126" s="254">
        <v>0.12378471200011587</v>
      </c>
      <c r="DL126" s="254">
        <v>0.12684200274386215</v>
      </c>
      <c r="DM126" s="254">
        <v>0.13863667065437801</v>
      </c>
      <c r="DN126" s="254">
        <v>0.12182874701299706</v>
      </c>
      <c r="DO126" s="254">
        <v>0.13204139137408055</v>
      </c>
      <c r="DP126" s="254">
        <v>0.12907036841501229</v>
      </c>
      <c r="DQ126" s="254">
        <v>0.11544279361616883</v>
      </c>
      <c r="DR126" s="254">
        <v>0.11565022593761753</v>
      </c>
      <c r="DS126" s="254">
        <v>0.12382024132553471</v>
      </c>
      <c r="DT126" s="254">
        <v>0.12771885249775927</v>
      </c>
      <c r="DU126" s="254">
        <v>0.12077130480247789</v>
      </c>
      <c r="DV126" s="254">
        <v>0.12912920909964787</v>
      </c>
      <c r="DW126" s="254">
        <v>0.12912920909964787</v>
      </c>
      <c r="DX126" s="254">
        <v>0.13223233443159121</v>
      </c>
      <c r="DY126" s="254">
        <v>0.14167206215344508</v>
      </c>
      <c r="DZ126" s="254">
        <v>0.12465319628271443</v>
      </c>
      <c r="EA126" s="254">
        <v>0.13194738079317903</v>
      </c>
      <c r="EB126" s="254">
        <v>0.12972728433052749</v>
      </c>
      <c r="EC126" s="254">
        <v>0.13556099205209149</v>
      </c>
      <c r="ED126" s="254">
        <v>0.13182391572564378</v>
      </c>
      <c r="EE126" s="254">
        <v>0.12320308409712277</v>
      </c>
      <c r="EF126" s="254">
        <v>0.12230821633230171</v>
      </c>
      <c r="EG126" s="254">
        <v>0.13060787563367926</v>
      </c>
      <c r="EH126" s="254">
        <v>0.12313171595717276</v>
      </c>
      <c r="EI126" s="254">
        <v>0.13060787563367926</v>
      </c>
      <c r="EJ126" s="254">
        <v>0.13060787563367926</v>
      </c>
      <c r="EK126" s="254">
        <v>0.12816956100688803</v>
      </c>
      <c r="EL126" s="254">
        <v>0.13060787563367926</v>
      </c>
      <c r="EM126" s="254">
        <v>0.12816956100688803</v>
      </c>
      <c r="EN126" s="254">
        <v>0.13060787563367926</v>
      </c>
      <c r="EO126" s="254">
        <v>0.12098455008229236</v>
      </c>
      <c r="EP126" s="254">
        <v>0.12098455008229236</v>
      </c>
      <c r="EQ126" s="254">
        <v>0.12098455008229236</v>
      </c>
      <c r="ER126" s="254">
        <v>0.12098455008229236</v>
      </c>
      <c r="ES126" s="254">
        <v>0.12098455008229236</v>
      </c>
      <c r="ET126" s="254">
        <v>0.12098455008229236</v>
      </c>
      <c r="EU126" s="254">
        <v>0.12092101725601401</v>
      </c>
      <c r="EV126" s="254">
        <v>0.12098455008229236</v>
      </c>
      <c r="EW126" s="254">
        <v>0.12504502481848179</v>
      </c>
      <c r="EX126" s="254">
        <v>0.12098455008229236</v>
      </c>
      <c r="EY126" s="254">
        <v>0.12193940501642264</v>
      </c>
      <c r="EZ126" s="254">
        <v>0.13060787563367926</v>
      </c>
      <c r="FA126" s="254">
        <v>0.12114498768864057</v>
      </c>
      <c r="FB126" s="254">
        <v>0.12098455008229236</v>
      </c>
      <c r="FC126" s="254">
        <v>0.13060787563367926</v>
      </c>
      <c r="FD126" s="254">
        <v>0.12098455008229236</v>
      </c>
      <c r="FE126" s="254">
        <v>0.13060787563367926</v>
      </c>
      <c r="FF126" s="254">
        <v>0.13060787563367926</v>
      </c>
      <c r="FG126" s="254">
        <v>0.12098455008229236</v>
      </c>
      <c r="FH126" s="254">
        <v>0.12098455008229236</v>
      </c>
      <c r="FI126" s="254">
        <v>0.12086559824357557</v>
      </c>
      <c r="FJ126" s="254">
        <v>0.13370926155292229</v>
      </c>
      <c r="FK126" s="254">
        <v>0.12098455008229236</v>
      </c>
      <c r="FL126" s="254">
        <v>0.12098455008229236</v>
      </c>
      <c r="FM126" s="254">
        <v>0.1208559380739862</v>
      </c>
      <c r="FN126" s="254">
        <v>0.13060787563367926</v>
      </c>
      <c r="FO126" s="254">
        <v>0.11979784548245997</v>
      </c>
      <c r="FP126" s="254">
        <v>0.1188043534499037</v>
      </c>
      <c r="FQ126" s="254">
        <v>0.1188043534499037</v>
      </c>
      <c r="FR126" s="254">
        <v>0.1188043534499037</v>
      </c>
      <c r="FS126" s="254">
        <v>0.11867982554299661</v>
      </c>
      <c r="FT126" s="254">
        <v>0.1188043534499037</v>
      </c>
      <c r="FU126" s="254">
        <v>0.1188043534499037</v>
      </c>
      <c r="FV126" s="254">
        <v>0.12394270381831785</v>
      </c>
      <c r="FW126" s="254">
        <v>0.11867982554299661</v>
      </c>
      <c r="FX126" s="254">
        <v>0.1188043534499037</v>
      </c>
      <c r="FY126" s="254">
        <v>0.11783256221131011</v>
      </c>
      <c r="FZ126" s="254">
        <v>0.11964914544985383</v>
      </c>
      <c r="GA126" s="254">
        <v>0.11277555588900112</v>
      </c>
      <c r="GB126" s="254">
        <v>0.13286414891423171</v>
      </c>
      <c r="GC126" s="254">
        <v>0.12377283038973363</v>
      </c>
      <c r="GD126" s="254">
        <v>0.12377283038973363</v>
      </c>
      <c r="GE126" s="254">
        <v>0.12932653353709855</v>
      </c>
      <c r="GF126" s="254">
        <v>0.13426854208409966</v>
      </c>
      <c r="GG126" s="254">
        <v>0.12418730780515541</v>
      </c>
      <c r="GH126" s="254">
        <v>0.12861188322789507</v>
      </c>
      <c r="GI126" s="254">
        <v>0.12117677422893669</v>
      </c>
      <c r="GJ126" s="254">
        <v>0.12117677422893669</v>
      </c>
      <c r="GK126" s="254">
        <v>0.12117677422893669</v>
      </c>
      <c r="GL126" s="254">
        <v>0.12101438983320523</v>
      </c>
      <c r="GM126" s="254">
        <v>0.12117677422893669</v>
      </c>
      <c r="GN126" s="254">
        <v>0.12117677422893669</v>
      </c>
      <c r="GO126" s="254">
        <v>0.12117677422893669</v>
      </c>
      <c r="GP126" s="254">
        <v>0.12117677422893669</v>
      </c>
      <c r="GQ126" s="254">
        <v>0.12117677422893669</v>
      </c>
      <c r="GR126" s="254">
        <v>0.12117677422893669</v>
      </c>
      <c r="GS126" s="254">
        <v>0.12117677422893669</v>
      </c>
      <c r="GT126" s="254">
        <v>0.12418730780515541</v>
      </c>
      <c r="GU126" s="254">
        <v>0.12117677422893669</v>
      </c>
      <c r="GV126" s="254">
        <v>0.12117677422893669</v>
      </c>
      <c r="GW126" s="254">
        <v>0.12117677422893669</v>
      </c>
      <c r="GX126" s="254">
        <v>0.12117677422893669</v>
      </c>
      <c r="GY126" s="254">
        <v>0.1321447908017519</v>
      </c>
      <c r="GZ126" s="254">
        <v>0.12117677422893669</v>
      </c>
      <c r="HA126" s="254">
        <v>0.1321447908017519</v>
      </c>
      <c r="HB126" s="254">
        <v>0.1321447908017519</v>
      </c>
      <c r="HC126" s="254">
        <v>0.11888905370577851</v>
      </c>
      <c r="HD126" s="254">
        <v>0.12282891103808091</v>
      </c>
      <c r="HE126" s="254">
        <v>0.13006825138986855</v>
      </c>
      <c r="HF126" s="254">
        <v>0.13153624149180088</v>
      </c>
      <c r="HG126" s="254">
        <v>0.12188347720233073</v>
      </c>
      <c r="HH126" s="254">
        <v>0.13292840952345952</v>
      </c>
      <c r="HI126" s="254">
        <v>0.1191426734469907</v>
      </c>
      <c r="HJ126" s="254">
        <v>0.12776734010444191</v>
      </c>
      <c r="HK126" s="254">
        <v>0.14135384908988846</v>
      </c>
      <c r="HL126" s="254">
        <v>0.1257784671165012</v>
      </c>
      <c r="HM126" s="254">
        <v>0.12513472544279791</v>
      </c>
      <c r="HN126" s="254">
        <v>0.13266975531446157</v>
      </c>
      <c r="HO126" s="254">
        <v>0.13882420104161142</v>
      </c>
      <c r="HP126" s="254">
        <v>0.13354626753994459</v>
      </c>
      <c r="HQ126" s="254">
        <v>0.12761119513386188</v>
      </c>
      <c r="HR126" s="254">
        <v>0.11835950106590776</v>
      </c>
      <c r="HS126" s="254">
        <v>0.12492798894010271</v>
      </c>
      <c r="HT126" s="254">
        <v>0.14651484057203534</v>
      </c>
      <c r="HU126" s="254">
        <v>0.14397843725730541</v>
      </c>
      <c r="HV126" s="254">
        <v>0.11839203589363101</v>
      </c>
      <c r="HW126" s="254">
        <v>0.13764417161487952</v>
      </c>
      <c r="HX126" s="254">
        <v>0.13427295619028312</v>
      </c>
      <c r="HY126" s="254">
        <v>0.12510596098048277</v>
      </c>
      <c r="HZ126" s="254">
        <v>0.13152783381510713</v>
      </c>
      <c r="IA126" s="254">
        <v>0.13458644517405993</v>
      </c>
      <c r="IB126" s="254">
        <v>0.12510596098048277</v>
      </c>
      <c r="IC126" s="254">
        <v>0.123457097387774</v>
      </c>
      <c r="ID126" s="254">
        <v>0.12170624815796582</v>
      </c>
      <c r="IE126" s="254">
        <v>0.13143907944258548</v>
      </c>
      <c r="IF126" s="254">
        <v>0.13771705569758463</v>
      </c>
      <c r="IG126" s="254">
        <v>0.13771705569758463</v>
      </c>
      <c r="IH126" s="254">
        <v>0.13771705569758463</v>
      </c>
      <c r="II126" s="254">
        <v>0.12531509375157102</v>
      </c>
      <c r="IJ126" s="254">
        <v>0.12531509375157102</v>
      </c>
      <c r="IK126" s="254">
        <v>0.13452141663113482</v>
      </c>
      <c r="IL126" s="254">
        <v>0.13297134220010043</v>
      </c>
      <c r="IM126" s="254">
        <v>0.14318976281067552</v>
      </c>
      <c r="IN126" s="254">
        <v>0.13498445683831628</v>
      </c>
      <c r="IO126" s="254">
        <v>0.13765218206864538</v>
      </c>
      <c r="IP126" s="254">
        <v>0.13204086282938565</v>
      </c>
      <c r="IQ126" s="254">
        <v>0.12889053595342781</v>
      </c>
      <c r="IR126" s="254">
        <v>0.12176223560482025</v>
      </c>
      <c r="IS126" s="254">
        <v>0.1229023117055239</v>
      </c>
      <c r="IT126" s="254">
        <v>0.13274467815731961</v>
      </c>
      <c r="IU126" s="254">
        <v>0.12098455008229236</v>
      </c>
      <c r="IV126" s="254">
        <v>0.13629970456391427</v>
      </c>
      <c r="IW126" s="254">
        <v>0.13035313979751484</v>
      </c>
      <c r="IX126" s="254">
        <v>0.14783430789470642</v>
      </c>
      <c r="IY126" s="254">
        <v>0.12312556920266871</v>
      </c>
      <c r="IZ126" s="254">
        <v>0.12098455008229236</v>
      </c>
      <c r="JA126" s="254">
        <v>0.12086559824357557</v>
      </c>
      <c r="JB126" s="254">
        <v>0.13336247728640371</v>
      </c>
      <c r="JC126" s="254">
        <v>0.13029152759541285</v>
      </c>
      <c r="JD126" s="254">
        <v>0.12510596098048277</v>
      </c>
      <c r="JE126" s="254">
        <v>0.12555575133143981</v>
      </c>
      <c r="JF126" s="254">
        <v>0.15177557835665234</v>
      </c>
      <c r="JG126" s="254">
        <v>0.12851315719410317</v>
      </c>
      <c r="JH126" s="254">
        <v>0.12896137289343623</v>
      </c>
      <c r="JI126" s="254">
        <v>0.12297766772030805</v>
      </c>
      <c r="JJ126" s="254">
        <v>0.12837412566800865</v>
      </c>
      <c r="JK126" s="254">
        <v>0.12077130480247789</v>
      </c>
      <c r="JL126" s="254">
        <v>0.12063854668290475</v>
      </c>
      <c r="JM126" s="254">
        <v>0.12092101725601401</v>
      </c>
      <c r="JN126" s="254">
        <v>0.12616469569336508</v>
      </c>
      <c r="JO126" s="254">
        <v>0.12098455008229236</v>
      </c>
      <c r="JP126" s="254">
        <v>0.12098455008229236</v>
      </c>
      <c r="JQ126" s="254">
        <v>0.12098455008229236</v>
      </c>
      <c r="JR126" s="254">
        <v>0.12086559824357557</v>
      </c>
      <c r="JS126" s="254">
        <v>0.12117677422893669</v>
      </c>
      <c r="JT126" s="254">
        <v>0.13613715480785826</v>
      </c>
      <c r="JU126" s="254">
        <v>0.13888272619789332</v>
      </c>
      <c r="JV126" s="254">
        <v>0.12803368987037111</v>
      </c>
      <c r="JW126" s="254">
        <v>0.13812969611875903</v>
      </c>
      <c r="JX126" s="254">
        <v>0.13035313979751484</v>
      </c>
      <c r="JY126" s="254">
        <v>0.13313740423318721</v>
      </c>
      <c r="JZ126" s="254">
        <v>0.12853538502494732</v>
      </c>
      <c r="KA126" s="254">
        <v>0.12853538502494732</v>
      </c>
      <c r="KB126" s="254">
        <v>0.13621332278388132</v>
      </c>
      <c r="KC126" s="254">
        <v>0.12690984401238836</v>
      </c>
      <c r="KD126" s="254">
        <v>0.12498880962877923</v>
      </c>
      <c r="KE126" s="254">
        <v>0.12876576658067873</v>
      </c>
      <c r="KF126" s="254">
        <v>0.14137364824558385</v>
      </c>
      <c r="KG126" s="254">
        <v>0.14137364824558385</v>
      </c>
    </row>
    <row r="127" spans="17:293" x14ac:dyDescent="0.35">
      <c r="Q127" s="255">
        <v>0.16199999999999901</v>
      </c>
      <c r="R127" s="251">
        <f t="shared" si="22"/>
        <v>0.12474683332237275</v>
      </c>
      <c r="S127" s="198"/>
      <c r="T127" s="251">
        <v>0.13006201230964134</v>
      </c>
      <c r="V127" s="251">
        <f t="shared" si="23"/>
        <v>-5.3151789872685901E-3</v>
      </c>
      <c r="Z127" s="253">
        <v>0.16199999999999901</v>
      </c>
      <c r="AA127" s="254">
        <v>0.12289265268407412</v>
      </c>
      <c r="AB127" s="254">
        <v>0.12877356238187021</v>
      </c>
      <c r="AC127" s="254">
        <v>0.13399865539021394</v>
      </c>
      <c r="AD127" s="254">
        <v>0.12325178007867654</v>
      </c>
      <c r="AE127" s="254">
        <v>0.1240745675149737</v>
      </c>
      <c r="AF127" s="254">
        <v>0.12339177534826917</v>
      </c>
      <c r="AG127" s="254">
        <v>0.12052572443029019</v>
      </c>
      <c r="AH127" s="254">
        <v>0.12313727448907952</v>
      </c>
      <c r="AI127" s="254">
        <v>0.1141557802828761</v>
      </c>
      <c r="AJ127" s="254">
        <v>0.1275056234617582</v>
      </c>
      <c r="AK127" s="254">
        <v>0.12999392658745412</v>
      </c>
      <c r="AL127" s="254">
        <v>0.12278136777356208</v>
      </c>
      <c r="AM127" s="254">
        <v>0.12345227784556623</v>
      </c>
      <c r="AN127" s="254">
        <v>0.11732953939300717</v>
      </c>
      <c r="AO127" s="254">
        <v>0.13395868741508887</v>
      </c>
      <c r="AP127" s="254">
        <v>0.12187642559552492</v>
      </c>
      <c r="AQ127" s="254">
        <v>0.12174357633655708</v>
      </c>
      <c r="AR127" s="254">
        <v>0.12174357633655708</v>
      </c>
      <c r="AS127" s="254">
        <v>0.12187642559552492</v>
      </c>
      <c r="AT127" s="254">
        <v>0.12180782552601643</v>
      </c>
      <c r="AU127" s="254">
        <v>0.12175797802401367</v>
      </c>
      <c r="AV127" s="254">
        <v>0.12187642559552492</v>
      </c>
      <c r="AW127" s="254">
        <v>0.12187642559552492</v>
      </c>
      <c r="AX127" s="254">
        <v>0.13146595272605732</v>
      </c>
      <c r="AY127" s="254">
        <v>0.12187642559552492</v>
      </c>
      <c r="AZ127" s="254">
        <v>0.13238256365051293</v>
      </c>
      <c r="BA127" s="254">
        <v>0.12180782552601643</v>
      </c>
      <c r="BB127" s="254">
        <v>0.1195870108154764</v>
      </c>
      <c r="BC127" s="254">
        <v>0.11970716081337773</v>
      </c>
      <c r="BD127" s="254">
        <v>0.11883136495985314</v>
      </c>
      <c r="BE127" s="254">
        <v>0.11737723685659862</v>
      </c>
      <c r="BF127" s="254">
        <v>0.12459603810969067</v>
      </c>
      <c r="BG127" s="254">
        <v>0.13547519253905849</v>
      </c>
      <c r="BH127" s="254">
        <v>0.12429930876680761</v>
      </c>
      <c r="BI127" s="254">
        <v>0.12207189323050005</v>
      </c>
      <c r="BJ127" s="254">
        <v>0.12207189323050005</v>
      </c>
      <c r="BK127" s="254">
        <v>0.12198743624266184</v>
      </c>
      <c r="BL127" s="254">
        <v>0.12207189323050005</v>
      </c>
      <c r="BM127" s="254">
        <v>0.12190999039705153</v>
      </c>
      <c r="BN127" s="254">
        <v>0.12198743624266184</v>
      </c>
      <c r="BO127" s="254">
        <v>0.12824551453941568</v>
      </c>
      <c r="BP127" s="254">
        <v>0.12207189323050005</v>
      </c>
      <c r="BQ127" s="254">
        <v>0.11989163290908467</v>
      </c>
      <c r="BR127" s="254">
        <v>0.11989163290908467</v>
      </c>
      <c r="BS127" s="254">
        <v>0.11979257939325549</v>
      </c>
      <c r="BT127" s="254">
        <v>0.11989163290908467</v>
      </c>
      <c r="BU127" s="254">
        <v>0.1177161818564314</v>
      </c>
      <c r="BV127" s="254">
        <v>0.1177161818564314</v>
      </c>
      <c r="BW127" s="254">
        <v>0.1177161818564314</v>
      </c>
      <c r="BX127" s="254">
        <v>0.1177161818564314</v>
      </c>
      <c r="BY127" s="254">
        <v>0.12244943846809919</v>
      </c>
      <c r="BZ127" s="254">
        <v>0.12030864970412747</v>
      </c>
      <c r="CA127" s="254">
        <v>0.11790024725522485</v>
      </c>
      <c r="CB127" s="254">
        <v>0.15153113331685653</v>
      </c>
      <c r="CC127" s="254">
        <v>0.13544915845134797</v>
      </c>
      <c r="CD127" s="254">
        <v>0.13129860956439066</v>
      </c>
      <c r="CE127" s="254">
        <v>0.13544915845134797</v>
      </c>
      <c r="CF127" s="254">
        <v>0.13544915845134797</v>
      </c>
      <c r="CG127" s="254">
        <v>0.12273592810665135</v>
      </c>
      <c r="CH127" s="254">
        <v>0.12965807733573609</v>
      </c>
      <c r="CI127" s="254">
        <v>0.12791846182816058</v>
      </c>
      <c r="CJ127" s="254">
        <v>0.13857320977509247</v>
      </c>
      <c r="CK127" s="254">
        <v>0.13483044382004694</v>
      </c>
      <c r="CL127" s="254">
        <v>0.12621347509420677</v>
      </c>
      <c r="CM127" s="254">
        <v>0.12455817787704326</v>
      </c>
      <c r="CN127" s="254">
        <v>0.14253307290153105</v>
      </c>
      <c r="CO127" s="254">
        <v>0.12645446671553295</v>
      </c>
      <c r="CP127" s="254">
        <v>0.12317143920173579</v>
      </c>
      <c r="CQ127" s="254">
        <v>0.12309193938645824</v>
      </c>
      <c r="CR127" s="254">
        <v>0.12812474851192235</v>
      </c>
      <c r="CS127" s="254">
        <v>0.12417530787997522</v>
      </c>
      <c r="CT127" s="254">
        <v>0.13127215126415614</v>
      </c>
      <c r="CU127" s="254">
        <v>0.13123025325378967</v>
      </c>
      <c r="CV127" s="254">
        <v>0.12963230962578409</v>
      </c>
      <c r="CW127" s="254">
        <v>0.13101028424155459</v>
      </c>
      <c r="CX127" s="254">
        <v>0.1372587468934936</v>
      </c>
      <c r="CY127" s="254">
        <v>0.13209280616011276</v>
      </c>
      <c r="CZ127" s="254">
        <v>0.13209280616011276</v>
      </c>
      <c r="DA127" s="254">
        <v>0.13209280616011276</v>
      </c>
      <c r="DB127" s="254">
        <v>0.1333913761286516</v>
      </c>
      <c r="DC127" s="254">
        <v>0.13507899525587841</v>
      </c>
      <c r="DD127" s="254">
        <v>0.12379008690527171</v>
      </c>
      <c r="DE127" s="254">
        <v>0.13494098146429789</v>
      </c>
      <c r="DF127" s="254">
        <v>0.12319065206453095</v>
      </c>
      <c r="DG127" s="254">
        <v>0.1216229451591897</v>
      </c>
      <c r="DH127" s="254">
        <v>0.13547119275971609</v>
      </c>
      <c r="DI127" s="254">
        <v>0.12319065206453095</v>
      </c>
      <c r="DJ127" s="254">
        <v>0.12387060943858419</v>
      </c>
      <c r="DK127" s="254">
        <v>0.12467844434053821</v>
      </c>
      <c r="DL127" s="254">
        <v>0.12728729229041447</v>
      </c>
      <c r="DM127" s="254">
        <v>0.13948967762195186</v>
      </c>
      <c r="DN127" s="254">
        <v>0.12272412001746957</v>
      </c>
      <c r="DO127" s="254">
        <v>0.13289107038357395</v>
      </c>
      <c r="DP127" s="254">
        <v>0.12992796134841678</v>
      </c>
      <c r="DQ127" s="254">
        <v>0.11635608433573097</v>
      </c>
      <c r="DR127" s="254">
        <v>0.11654866451616686</v>
      </c>
      <c r="DS127" s="254">
        <v>0.12471485436013996</v>
      </c>
      <c r="DT127" s="254">
        <v>0.12859002713088397</v>
      </c>
      <c r="DU127" s="254">
        <v>0.12167056636621854</v>
      </c>
      <c r="DV127" s="254">
        <v>0.12999392658745412</v>
      </c>
      <c r="DW127" s="254">
        <v>0.12999392658745412</v>
      </c>
      <c r="DX127" s="254">
        <v>0.13313560729421869</v>
      </c>
      <c r="DY127" s="254">
        <v>0.14259582069017918</v>
      </c>
      <c r="DZ127" s="254">
        <v>0.12554275077341326</v>
      </c>
      <c r="EA127" s="254">
        <v>0.13287194290151949</v>
      </c>
      <c r="EB127" s="254">
        <v>0.13054534983862753</v>
      </c>
      <c r="EC127" s="254">
        <v>0.13645729283518682</v>
      </c>
      <c r="ED127" s="254">
        <v>0.13268240997145009</v>
      </c>
      <c r="EE127" s="254">
        <v>0.12409267335337959</v>
      </c>
      <c r="EF127" s="254">
        <v>0.12319865797600249</v>
      </c>
      <c r="EG127" s="254">
        <v>0.13146595272605732</v>
      </c>
      <c r="EH127" s="254">
        <v>0.12401234529066496</v>
      </c>
      <c r="EI127" s="254">
        <v>0.13146595272605732</v>
      </c>
      <c r="EJ127" s="254">
        <v>0.13146595272605732</v>
      </c>
      <c r="EK127" s="254">
        <v>0.12893161008429255</v>
      </c>
      <c r="EL127" s="254">
        <v>0.13146595272605732</v>
      </c>
      <c r="EM127" s="254">
        <v>0.12893161008429255</v>
      </c>
      <c r="EN127" s="254">
        <v>0.13146595272605732</v>
      </c>
      <c r="EO127" s="254">
        <v>0.12187642559552492</v>
      </c>
      <c r="EP127" s="254">
        <v>0.12187642559552492</v>
      </c>
      <c r="EQ127" s="254">
        <v>0.12187642559552492</v>
      </c>
      <c r="ER127" s="254">
        <v>0.12187642559552492</v>
      </c>
      <c r="ES127" s="254">
        <v>0.12187642559552492</v>
      </c>
      <c r="ET127" s="254">
        <v>0.12187642559552492</v>
      </c>
      <c r="EU127" s="254">
        <v>0.12180782552601643</v>
      </c>
      <c r="EV127" s="254">
        <v>0.12187642559552492</v>
      </c>
      <c r="EW127" s="254">
        <v>0.12581937342486205</v>
      </c>
      <c r="EX127" s="254">
        <v>0.12187642559552492</v>
      </c>
      <c r="EY127" s="254">
        <v>0.12282906147475425</v>
      </c>
      <c r="EZ127" s="254">
        <v>0.13146595272605732</v>
      </c>
      <c r="FA127" s="254">
        <v>0.12203838539206835</v>
      </c>
      <c r="FB127" s="254">
        <v>0.12187642559552492</v>
      </c>
      <c r="FC127" s="254">
        <v>0.13146595272605732</v>
      </c>
      <c r="FD127" s="254">
        <v>0.12187642559552492</v>
      </c>
      <c r="FE127" s="254">
        <v>0.13146595272605732</v>
      </c>
      <c r="FF127" s="254">
        <v>0.13146595272605732</v>
      </c>
      <c r="FG127" s="254">
        <v>0.12187642559552492</v>
      </c>
      <c r="FH127" s="254">
        <v>0.12187642559552492</v>
      </c>
      <c r="FI127" s="254">
        <v>0.12175797802401367</v>
      </c>
      <c r="FJ127" s="254">
        <v>0.13460660610231368</v>
      </c>
      <c r="FK127" s="254">
        <v>0.12187642559552492</v>
      </c>
      <c r="FL127" s="254">
        <v>0.12187642559552492</v>
      </c>
      <c r="FM127" s="254">
        <v>0.12174357633655708</v>
      </c>
      <c r="FN127" s="254">
        <v>0.13146595272605732</v>
      </c>
      <c r="FO127" s="254">
        <v>0.12069084763418325</v>
      </c>
      <c r="FP127" s="254">
        <v>0.11970716081337773</v>
      </c>
      <c r="FQ127" s="254">
        <v>0.11970716081337773</v>
      </c>
      <c r="FR127" s="254">
        <v>0.11970716081337773</v>
      </c>
      <c r="FS127" s="254">
        <v>0.119588298551913</v>
      </c>
      <c r="FT127" s="254">
        <v>0.11970716081337773</v>
      </c>
      <c r="FU127" s="254">
        <v>0.11970716081337773</v>
      </c>
      <c r="FV127" s="254">
        <v>0.12487150919377998</v>
      </c>
      <c r="FW127" s="254">
        <v>0.119588298551913</v>
      </c>
      <c r="FX127" s="254">
        <v>0.11970716081337773</v>
      </c>
      <c r="FY127" s="254">
        <v>0.11874067149449208</v>
      </c>
      <c r="FZ127" s="254">
        <v>0.12054197320694238</v>
      </c>
      <c r="GA127" s="254">
        <v>0.11365991638573325</v>
      </c>
      <c r="GB127" s="254">
        <v>0.13361965278679921</v>
      </c>
      <c r="GC127" s="254">
        <v>0.12466836049445895</v>
      </c>
      <c r="GD127" s="254">
        <v>0.12466836049445895</v>
      </c>
      <c r="GE127" s="254">
        <v>0.13009302385858468</v>
      </c>
      <c r="GF127" s="254">
        <v>0.13511999450140921</v>
      </c>
      <c r="GG127" s="254">
        <v>0.12474667429751585</v>
      </c>
      <c r="GH127" s="254">
        <v>0.12904818253063288</v>
      </c>
      <c r="GI127" s="254">
        <v>0.12207189323050005</v>
      </c>
      <c r="GJ127" s="254">
        <v>0.12207189323050005</v>
      </c>
      <c r="GK127" s="254">
        <v>0.12207189323050005</v>
      </c>
      <c r="GL127" s="254">
        <v>0.12190999039705153</v>
      </c>
      <c r="GM127" s="254">
        <v>0.12207189323050005</v>
      </c>
      <c r="GN127" s="254">
        <v>0.12207189323050005</v>
      </c>
      <c r="GO127" s="254">
        <v>0.12207189323050005</v>
      </c>
      <c r="GP127" s="254">
        <v>0.12207189323050005</v>
      </c>
      <c r="GQ127" s="254">
        <v>0.12207189323050005</v>
      </c>
      <c r="GR127" s="254">
        <v>0.12207189323050005</v>
      </c>
      <c r="GS127" s="254">
        <v>0.12207189323050005</v>
      </c>
      <c r="GT127" s="254">
        <v>0.12474667429751585</v>
      </c>
      <c r="GU127" s="254">
        <v>0.12207189323050005</v>
      </c>
      <c r="GV127" s="254">
        <v>0.12207189323050005</v>
      </c>
      <c r="GW127" s="254">
        <v>0.12207189323050005</v>
      </c>
      <c r="GX127" s="254">
        <v>0.12207189323050005</v>
      </c>
      <c r="GY127" s="254">
        <v>0.1329973873370669</v>
      </c>
      <c r="GZ127" s="254">
        <v>0.12207189323050005</v>
      </c>
      <c r="HA127" s="254">
        <v>0.1329973873370669</v>
      </c>
      <c r="HB127" s="254">
        <v>0.1329973873370669</v>
      </c>
      <c r="HC127" s="254">
        <v>0.11979257939325549</v>
      </c>
      <c r="HD127" s="254">
        <v>0.12338691188288875</v>
      </c>
      <c r="HE127" s="254">
        <v>0.13092238033335657</v>
      </c>
      <c r="HF127" s="254">
        <v>0.1322478354063259</v>
      </c>
      <c r="HG127" s="254">
        <v>0.12244943846809919</v>
      </c>
      <c r="HH127" s="254">
        <v>0.13372472847253225</v>
      </c>
      <c r="HI127" s="254">
        <v>0.11970776889642121</v>
      </c>
      <c r="HJ127" s="254">
        <v>0.12820200471736953</v>
      </c>
      <c r="HK127" s="254">
        <v>0.14225131332858698</v>
      </c>
      <c r="HL127" s="254">
        <v>0.12656106442301018</v>
      </c>
      <c r="HM127" s="254">
        <v>0.12602950505881605</v>
      </c>
      <c r="HN127" s="254">
        <v>0.13310456155593853</v>
      </c>
      <c r="HO127" s="254">
        <v>0.13968060744810495</v>
      </c>
      <c r="HP127" s="254">
        <v>0.13440444831471599</v>
      </c>
      <c r="HQ127" s="254">
        <v>0.12837897671984511</v>
      </c>
      <c r="HR127" s="254">
        <v>0.11927691924891271</v>
      </c>
      <c r="HS127" s="254">
        <v>0.12583077726189229</v>
      </c>
      <c r="HT127" s="254">
        <v>0.14745009882499183</v>
      </c>
      <c r="HU127" s="254">
        <v>0.14487143759020893</v>
      </c>
      <c r="HV127" s="254">
        <v>0.11899173439419819</v>
      </c>
      <c r="HW127" s="254">
        <v>0.13844896818993613</v>
      </c>
      <c r="HX127" s="254">
        <v>0.13503594098606353</v>
      </c>
      <c r="HY127" s="254">
        <v>0.12600097019257284</v>
      </c>
      <c r="HZ127" s="254">
        <v>0.13229567742416659</v>
      </c>
      <c r="IA127" s="254">
        <v>0.13544915845134797</v>
      </c>
      <c r="IB127" s="254">
        <v>0.12600097019257284</v>
      </c>
      <c r="IC127" s="254">
        <v>0.12435409166465816</v>
      </c>
      <c r="ID127" s="254">
        <v>0.12260115352216139</v>
      </c>
      <c r="IE127" s="254">
        <v>0.13230462291865908</v>
      </c>
      <c r="IF127" s="254">
        <v>0.13857320977509247</v>
      </c>
      <c r="IG127" s="254">
        <v>0.13857320977509247</v>
      </c>
      <c r="IH127" s="254">
        <v>0.13857320977509247</v>
      </c>
      <c r="II127" s="254">
        <v>0.12621347509420677</v>
      </c>
      <c r="IJ127" s="254">
        <v>0.12621347509420677</v>
      </c>
      <c r="IK127" s="254">
        <v>0.13538015720744045</v>
      </c>
      <c r="IL127" s="254">
        <v>0.13383144816130299</v>
      </c>
      <c r="IM127" s="254">
        <v>0.14408013426227373</v>
      </c>
      <c r="IN127" s="254">
        <v>0.13581683682304457</v>
      </c>
      <c r="IO127" s="254">
        <v>0.1384866714911932</v>
      </c>
      <c r="IP127" s="254">
        <v>0.13287119696457572</v>
      </c>
      <c r="IQ127" s="254">
        <v>0.12980718060955909</v>
      </c>
      <c r="IR127" s="254">
        <v>0.12263634763881504</v>
      </c>
      <c r="IS127" s="254">
        <v>0.12379008690527171</v>
      </c>
      <c r="IT127" s="254">
        <v>0.13360139679794392</v>
      </c>
      <c r="IU127" s="254">
        <v>0.12187642559552492</v>
      </c>
      <c r="IV127" s="254">
        <v>0.13731971268484666</v>
      </c>
      <c r="IW127" s="254">
        <v>0.13128248981632273</v>
      </c>
      <c r="IX127" s="254">
        <v>0.14884573913984744</v>
      </c>
      <c r="IY127" s="254">
        <v>0.12400999934205781</v>
      </c>
      <c r="IZ127" s="254">
        <v>0.12187642559552492</v>
      </c>
      <c r="JA127" s="254">
        <v>0.12175797802401367</v>
      </c>
      <c r="JB127" s="254">
        <v>0.13430946270181443</v>
      </c>
      <c r="JC127" s="254">
        <v>0.13121850127963475</v>
      </c>
      <c r="JD127" s="254">
        <v>0.12600097019257284</v>
      </c>
      <c r="JE127" s="254">
        <v>0.12645446671553295</v>
      </c>
      <c r="JF127" s="254">
        <v>0.15278243901737465</v>
      </c>
      <c r="JG127" s="254">
        <v>0.12942362030134036</v>
      </c>
      <c r="JH127" s="254">
        <v>0.12988698922946873</v>
      </c>
      <c r="JI127" s="254">
        <v>0.12387060943858419</v>
      </c>
      <c r="JJ127" s="254">
        <v>0.12929792833561282</v>
      </c>
      <c r="JK127" s="254">
        <v>0.12167056636621854</v>
      </c>
      <c r="JL127" s="254">
        <v>0.12152574503770475</v>
      </c>
      <c r="JM127" s="254">
        <v>0.12180782552601643</v>
      </c>
      <c r="JN127" s="254">
        <v>0.12708402675176567</v>
      </c>
      <c r="JO127" s="254">
        <v>0.12187642559552492</v>
      </c>
      <c r="JP127" s="254">
        <v>0.12187642559552492</v>
      </c>
      <c r="JQ127" s="254">
        <v>0.12187642559552492</v>
      </c>
      <c r="JR127" s="254">
        <v>0.12175797802401367</v>
      </c>
      <c r="JS127" s="254">
        <v>0.12207189323050005</v>
      </c>
      <c r="JT127" s="254">
        <v>0.13705016662987024</v>
      </c>
      <c r="JU127" s="254">
        <v>0.13979018806673893</v>
      </c>
      <c r="JV127" s="254">
        <v>0.1288685698371459</v>
      </c>
      <c r="JW127" s="254">
        <v>0.13903547544508688</v>
      </c>
      <c r="JX127" s="254">
        <v>0.13128248981632273</v>
      </c>
      <c r="JY127" s="254">
        <v>0.13400666132686001</v>
      </c>
      <c r="JZ127" s="254">
        <v>0.12942733935848505</v>
      </c>
      <c r="KA127" s="254">
        <v>0.12942733935848505</v>
      </c>
      <c r="KB127" s="254">
        <v>0.13707501209453099</v>
      </c>
      <c r="KC127" s="254">
        <v>0.12780261318710262</v>
      </c>
      <c r="KD127" s="254">
        <v>0.12588436565884775</v>
      </c>
      <c r="KE127" s="254">
        <v>0.12965807733573609</v>
      </c>
      <c r="KF127" s="254">
        <v>0.14236597750239888</v>
      </c>
      <c r="KG127" s="254">
        <v>0.14236597750239888</v>
      </c>
    </row>
    <row r="128" spans="17:293" x14ac:dyDescent="0.35">
      <c r="Q128" s="255">
        <v>0.16299999999999901</v>
      </c>
      <c r="R128" s="251">
        <f t="shared" si="22"/>
        <v>0.12561485515405721</v>
      </c>
      <c r="S128" s="198"/>
      <c r="T128" s="251">
        <v>0.13096958616388171</v>
      </c>
      <c r="V128" s="251">
        <f t="shared" si="23"/>
        <v>-5.3547310098245038E-3</v>
      </c>
      <c r="Z128" s="253">
        <v>0.16299999999999901</v>
      </c>
      <c r="AA128" s="254">
        <v>0.12378623017181956</v>
      </c>
      <c r="AB128" s="254">
        <v>0.12969934502403646</v>
      </c>
      <c r="AC128" s="254">
        <v>0.13485483235035578</v>
      </c>
      <c r="AD128" s="254">
        <v>0.12414970468602116</v>
      </c>
      <c r="AE128" s="254">
        <v>0.12497109874757961</v>
      </c>
      <c r="AF128" s="254">
        <v>0.12428780911969661</v>
      </c>
      <c r="AG128" s="254">
        <v>0.12142385542292011</v>
      </c>
      <c r="AH128" s="254">
        <v>0.12402741103909065</v>
      </c>
      <c r="AI128" s="254">
        <v>0.11507178542108054</v>
      </c>
      <c r="AJ128" s="254">
        <v>0.12835390868250207</v>
      </c>
      <c r="AK128" s="254">
        <v>0.13085920725600353</v>
      </c>
      <c r="AL128" s="254">
        <v>0.12334663611162511</v>
      </c>
      <c r="AM128" s="254">
        <v>0.12435457815130091</v>
      </c>
      <c r="AN128" s="254">
        <v>0.11822658556667753</v>
      </c>
      <c r="AO128" s="254">
        <v>0.13481867325961128</v>
      </c>
      <c r="AP128" s="254">
        <v>0.12276855348236682</v>
      </c>
      <c r="AQ128" s="254">
        <v>0.12263143243905783</v>
      </c>
      <c r="AR128" s="254">
        <v>0.12263143243905783</v>
      </c>
      <c r="AS128" s="254">
        <v>0.12276855348236682</v>
      </c>
      <c r="AT128" s="254">
        <v>0.12269484352775462</v>
      </c>
      <c r="AU128" s="254">
        <v>0.12265062001484428</v>
      </c>
      <c r="AV128" s="254">
        <v>0.12276855348236682</v>
      </c>
      <c r="AW128" s="254">
        <v>0.12276855348236682</v>
      </c>
      <c r="AX128" s="254">
        <v>0.13232461524310413</v>
      </c>
      <c r="AY128" s="254">
        <v>0.12276855348236682</v>
      </c>
      <c r="AZ128" s="254">
        <v>0.13323944817846489</v>
      </c>
      <c r="BA128" s="254">
        <v>0.12269484352775462</v>
      </c>
      <c r="BB128" s="254">
        <v>0.12047762147249119</v>
      </c>
      <c r="BC128" s="254">
        <v>0.12060196674138113</v>
      </c>
      <c r="BD128" s="254">
        <v>0.11973674945125223</v>
      </c>
      <c r="BE128" s="254">
        <v>0.11829357457542722</v>
      </c>
      <c r="BF128" s="254">
        <v>0.1251455891154607</v>
      </c>
      <c r="BG128" s="254">
        <v>0.13633000700302667</v>
      </c>
      <c r="BH128" s="254">
        <v>0.12519248923611959</v>
      </c>
      <c r="BI128" s="254">
        <v>0.12296728946629498</v>
      </c>
      <c r="BJ128" s="254">
        <v>0.12296728946629498</v>
      </c>
      <c r="BK128" s="254">
        <v>0.1228887861310779</v>
      </c>
      <c r="BL128" s="254">
        <v>0.12296728946629498</v>
      </c>
      <c r="BM128" s="254">
        <v>0.12280588009228044</v>
      </c>
      <c r="BN128" s="254">
        <v>0.1228887861310779</v>
      </c>
      <c r="BO128" s="254">
        <v>0.12879533427563694</v>
      </c>
      <c r="BP128" s="254">
        <v>0.12296728946629498</v>
      </c>
      <c r="BQ128" s="254">
        <v>0.12078964867805864</v>
      </c>
      <c r="BR128" s="254">
        <v>0.12078964867805864</v>
      </c>
      <c r="BS128" s="254">
        <v>0.12069642946676717</v>
      </c>
      <c r="BT128" s="254">
        <v>0.12078964867805864</v>
      </c>
      <c r="BU128" s="254">
        <v>0.11861684532940364</v>
      </c>
      <c r="BV128" s="254">
        <v>0.11861684532940364</v>
      </c>
      <c r="BW128" s="254">
        <v>0.11861684532940364</v>
      </c>
      <c r="BX128" s="254">
        <v>0.11861684532940364</v>
      </c>
      <c r="BY128" s="254">
        <v>0.12320694554277711</v>
      </c>
      <c r="BZ128" s="254">
        <v>0.12087346668275445</v>
      </c>
      <c r="CA128" s="254">
        <v>0.11879585891699662</v>
      </c>
      <c r="CB128" s="254">
        <v>0.15250144227573914</v>
      </c>
      <c r="CC128" s="254">
        <v>0.13631246103774997</v>
      </c>
      <c r="CD128" s="254">
        <v>0.13221573706572909</v>
      </c>
      <c r="CE128" s="254">
        <v>0.13631246103774997</v>
      </c>
      <c r="CF128" s="254">
        <v>0.13631246103774997</v>
      </c>
      <c r="CG128" s="254">
        <v>0.12363538216609227</v>
      </c>
      <c r="CH128" s="254">
        <v>0.13055065207554795</v>
      </c>
      <c r="CI128" s="254">
        <v>0.12881241511405039</v>
      </c>
      <c r="CJ128" s="254">
        <v>0.13942883910506976</v>
      </c>
      <c r="CK128" s="254">
        <v>0.13559979012509271</v>
      </c>
      <c r="CL128" s="254">
        <v>0.12711649398794767</v>
      </c>
      <c r="CM128" s="254">
        <v>0.12545878383700648</v>
      </c>
      <c r="CN128" s="254">
        <v>0.14337315521261051</v>
      </c>
      <c r="CO128" s="254">
        <v>0.12735345903440698</v>
      </c>
      <c r="CP128" s="254">
        <v>0.12407457654405829</v>
      </c>
      <c r="CQ128" s="254">
        <v>0.12398881913788284</v>
      </c>
      <c r="CR128" s="254">
        <v>0.12898981038056112</v>
      </c>
      <c r="CS128" s="254">
        <v>0.12506554506472245</v>
      </c>
      <c r="CT128" s="254">
        <v>0.13213849217866747</v>
      </c>
      <c r="CU128" s="254">
        <v>0.13215678206732639</v>
      </c>
      <c r="CV128" s="254">
        <v>0.13055801887209295</v>
      </c>
      <c r="CW128" s="254">
        <v>0.13185718221632015</v>
      </c>
      <c r="CX128" s="254">
        <v>0.13815752339939325</v>
      </c>
      <c r="CY128" s="254">
        <v>0.13295195371313651</v>
      </c>
      <c r="CZ128" s="254">
        <v>0.13295195371313651</v>
      </c>
      <c r="DA128" s="254">
        <v>0.13295195371313651</v>
      </c>
      <c r="DB128" s="254">
        <v>0.13425185810984264</v>
      </c>
      <c r="DC128" s="254">
        <v>0.13593813503960495</v>
      </c>
      <c r="DD128" s="254">
        <v>0.12467807975101231</v>
      </c>
      <c r="DE128" s="254">
        <v>0.13579992725115053</v>
      </c>
      <c r="DF128" s="254">
        <v>0.12408337701916095</v>
      </c>
      <c r="DG128" s="254">
        <v>0.12251820655764667</v>
      </c>
      <c r="DH128" s="254">
        <v>0.13632656803881038</v>
      </c>
      <c r="DI128" s="254">
        <v>0.12408337701916095</v>
      </c>
      <c r="DJ128" s="254">
        <v>0.12476381070443066</v>
      </c>
      <c r="DK128" s="254">
        <v>0.12557243263792972</v>
      </c>
      <c r="DL128" s="254">
        <v>0.12773338246383248</v>
      </c>
      <c r="DM128" s="254">
        <v>0.14034329720800964</v>
      </c>
      <c r="DN128" s="254">
        <v>0.12361977284144188</v>
      </c>
      <c r="DO128" s="254">
        <v>0.13374143566425212</v>
      </c>
      <c r="DP128" s="254">
        <v>0.13078613666524119</v>
      </c>
      <c r="DQ128" s="254">
        <v>0.11726980471080761</v>
      </c>
      <c r="DR128" s="254">
        <v>0.11744736753948359</v>
      </c>
      <c r="DS128" s="254">
        <v>0.12560442355650103</v>
      </c>
      <c r="DT128" s="254">
        <v>0.12946174283193534</v>
      </c>
      <c r="DU128" s="254">
        <v>0.12257016307465651</v>
      </c>
      <c r="DV128" s="254">
        <v>0.13085920725600353</v>
      </c>
      <c r="DW128" s="254">
        <v>0.13085920725600353</v>
      </c>
      <c r="DX128" s="254">
        <v>0.13403929409574644</v>
      </c>
      <c r="DY128" s="254">
        <v>0.14351989116946573</v>
      </c>
      <c r="DZ128" s="254">
        <v>0.1264325637768251</v>
      </c>
      <c r="EA128" s="254">
        <v>0.13379666223855047</v>
      </c>
      <c r="EB128" s="254">
        <v>0.13136414345718039</v>
      </c>
      <c r="EC128" s="254">
        <v>0.13735403355704201</v>
      </c>
      <c r="ED128" s="254">
        <v>0.13354149118174674</v>
      </c>
      <c r="EE128" s="254">
        <v>0.12498252625214823</v>
      </c>
      <c r="EF128" s="254">
        <v>0.12408935888360983</v>
      </c>
      <c r="EG128" s="254">
        <v>0.13232461524310413</v>
      </c>
      <c r="EH128" s="254">
        <v>0.12489317265765387</v>
      </c>
      <c r="EI128" s="254">
        <v>0.13232461524310413</v>
      </c>
      <c r="EJ128" s="254">
        <v>0.13232461524310413</v>
      </c>
      <c r="EK128" s="254">
        <v>0.12969460513615605</v>
      </c>
      <c r="EL128" s="254">
        <v>0.13232461524310413</v>
      </c>
      <c r="EM128" s="254">
        <v>0.12969460513615605</v>
      </c>
      <c r="EN128" s="254">
        <v>0.13232461524310413</v>
      </c>
      <c r="EO128" s="254">
        <v>0.12276855348236682</v>
      </c>
      <c r="EP128" s="254">
        <v>0.12276855348236682</v>
      </c>
      <c r="EQ128" s="254">
        <v>0.12276855348236682</v>
      </c>
      <c r="ER128" s="254">
        <v>0.12276855348236682</v>
      </c>
      <c r="ES128" s="254">
        <v>0.12276855348236682</v>
      </c>
      <c r="ET128" s="254">
        <v>0.12276855348236682</v>
      </c>
      <c r="EU128" s="254">
        <v>0.12269484352775462</v>
      </c>
      <c r="EV128" s="254">
        <v>0.12276855348236682</v>
      </c>
      <c r="EW128" s="254">
        <v>0.12659457887415737</v>
      </c>
      <c r="EX128" s="254">
        <v>0.12276855348236682</v>
      </c>
      <c r="EY128" s="254">
        <v>0.12371897691758993</v>
      </c>
      <c r="EZ128" s="254">
        <v>0.13232461524310413</v>
      </c>
      <c r="FA128" s="254">
        <v>0.12293204177231831</v>
      </c>
      <c r="FB128" s="254">
        <v>0.12276855348236682</v>
      </c>
      <c r="FC128" s="254">
        <v>0.13232461524310413</v>
      </c>
      <c r="FD128" s="254">
        <v>0.12276855348236682</v>
      </c>
      <c r="FE128" s="254">
        <v>0.13232461524310413</v>
      </c>
      <c r="FF128" s="254">
        <v>0.13232461524310413</v>
      </c>
      <c r="FG128" s="254">
        <v>0.12276855348236682</v>
      </c>
      <c r="FH128" s="254">
        <v>0.12276855348236682</v>
      </c>
      <c r="FI128" s="254">
        <v>0.12265062001484428</v>
      </c>
      <c r="FJ128" s="254">
        <v>0.13550438552781863</v>
      </c>
      <c r="FK128" s="254">
        <v>0.12276855348236682</v>
      </c>
      <c r="FL128" s="254">
        <v>0.12276855348236682</v>
      </c>
      <c r="FM128" s="254">
        <v>0.12263143243905783</v>
      </c>
      <c r="FN128" s="254">
        <v>0.13232461524310413</v>
      </c>
      <c r="FO128" s="254">
        <v>0.12158408563408862</v>
      </c>
      <c r="FP128" s="254">
        <v>0.12060196674138113</v>
      </c>
      <c r="FQ128" s="254">
        <v>0.12060196674138113</v>
      </c>
      <c r="FR128" s="254">
        <v>0.12060196674138113</v>
      </c>
      <c r="FS128" s="254">
        <v>0.1204835987273849</v>
      </c>
      <c r="FT128" s="254">
        <v>0.12060196674138113</v>
      </c>
      <c r="FU128" s="254">
        <v>0.12060196674138113</v>
      </c>
      <c r="FV128" s="254">
        <v>0.12579207996428643</v>
      </c>
      <c r="FW128" s="254">
        <v>0.1204835987273849</v>
      </c>
      <c r="FX128" s="254">
        <v>0.12060196674138113</v>
      </c>
      <c r="FY128" s="254">
        <v>0.11964909989914307</v>
      </c>
      <c r="FZ128" s="254">
        <v>0.12143505805403043</v>
      </c>
      <c r="GA128" s="254">
        <v>0.11455720578788009</v>
      </c>
      <c r="GB128" s="254">
        <v>0.13437617522114431</v>
      </c>
      <c r="GC128" s="254">
        <v>0.1255641759171513</v>
      </c>
      <c r="GD128" s="254">
        <v>0.1255641759171513</v>
      </c>
      <c r="GE128" s="254">
        <v>0.13086047105744636</v>
      </c>
      <c r="GF128" s="254">
        <v>0.1359721127273148</v>
      </c>
      <c r="GG128" s="254">
        <v>0.12530744328653753</v>
      </c>
      <c r="GH128" s="254">
        <v>0.12948595346471992</v>
      </c>
      <c r="GI128" s="254">
        <v>0.12296728946629498</v>
      </c>
      <c r="GJ128" s="254">
        <v>0.12296728946629498</v>
      </c>
      <c r="GK128" s="254">
        <v>0.12296728946629498</v>
      </c>
      <c r="GL128" s="254">
        <v>0.12280588009228044</v>
      </c>
      <c r="GM128" s="254">
        <v>0.12296728946629498</v>
      </c>
      <c r="GN128" s="254">
        <v>0.12296728946629498</v>
      </c>
      <c r="GO128" s="254">
        <v>0.12296728946629498</v>
      </c>
      <c r="GP128" s="254">
        <v>0.12296728946629498</v>
      </c>
      <c r="GQ128" s="254">
        <v>0.12296728946629498</v>
      </c>
      <c r="GR128" s="254">
        <v>0.12296728946629498</v>
      </c>
      <c r="GS128" s="254">
        <v>0.12296728946629498</v>
      </c>
      <c r="GT128" s="254">
        <v>0.12530744328653753</v>
      </c>
      <c r="GU128" s="254">
        <v>0.12296728946629498</v>
      </c>
      <c r="GV128" s="254">
        <v>0.12296728946629498</v>
      </c>
      <c r="GW128" s="254">
        <v>0.12296728946629498</v>
      </c>
      <c r="GX128" s="254">
        <v>0.12296728946629498</v>
      </c>
      <c r="GY128" s="254">
        <v>0.13385064698276561</v>
      </c>
      <c r="GZ128" s="254">
        <v>0.12296728946629498</v>
      </c>
      <c r="HA128" s="254">
        <v>0.13385064698276561</v>
      </c>
      <c r="HB128" s="254">
        <v>0.13385064698276561</v>
      </c>
      <c r="HC128" s="254">
        <v>0.12069642946676717</v>
      </c>
      <c r="HD128" s="254">
        <v>0.12394631664023725</v>
      </c>
      <c r="HE128" s="254">
        <v>0.13177716934518702</v>
      </c>
      <c r="HF128" s="254">
        <v>0.13296052694753757</v>
      </c>
      <c r="HG128" s="254">
        <v>0.12320694554277711</v>
      </c>
      <c r="HH128" s="254">
        <v>0.13452186042322944</v>
      </c>
      <c r="HI128" s="254">
        <v>0.12027272349988083</v>
      </c>
      <c r="HJ128" s="254">
        <v>0.12863809443073304</v>
      </c>
      <c r="HK128" s="254">
        <v>0.14314922267262076</v>
      </c>
      <c r="HL128" s="254">
        <v>0.12734442554098035</v>
      </c>
      <c r="HM128" s="254">
        <v>0.12692766043248294</v>
      </c>
      <c r="HN128" s="254">
        <v>0.13354083832676911</v>
      </c>
      <c r="HO128" s="254">
        <v>0.14053760609836563</v>
      </c>
      <c r="HP128" s="254">
        <v>0.13526321985588052</v>
      </c>
      <c r="HQ128" s="254">
        <v>0.12914766391932742</v>
      </c>
      <c r="HR128" s="254">
        <v>0.12017880481826992</v>
      </c>
      <c r="HS128" s="254">
        <v>0.12673390965849807</v>
      </c>
      <c r="HT128" s="254">
        <v>0.14838564919224617</v>
      </c>
      <c r="HU128" s="254">
        <v>0.14576491868491837</v>
      </c>
      <c r="HV128" s="254">
        <v>0.11959265786562234</v>
      </c>
      <c r="HW128" s="254">
        <v>0.13925461484710233</v>
      </c>
      <c r="HX128" s="254">
        <v>0.13579988362155815</v>
      </c>
      <c r="HY128" s="254">
        <v>0.12689624362105056</v>
      </c>
      <c r="HZ128" s="254">
        <v>0.13306445922669807</v>
      </c>
      <c r="IA128" s="254">
        <v>0.13631246103774997</v>
      </c>
      <c r="IB128" s="254">
        <v>0.12689624362105056</v>
      </c>
      <c r="IC128" s="254">
        <v>0.1252513430209623</v>
      </c>
      <c r="ID128" s="254">
        <v>0.12349627304547095</v>
      </c>
      <c r="IE128" s="254">
        <v>0.13317075144415269</v>
      </c>
      <c r="IF128" s="254">
        <v>0.13942883910506976</v>
      </c>
      <c r="IG128" s="254">
        <v>0.13942883910506976</v>
      </c>
      <c r="IH128" s="254">
        <v>0.13942883910506976</v>
      </c>
      <c r="II128" s="254">
        <v>0.12711649398794767</v>
      </c>
      <c r="IJ128" s="254">
        <v>0.12711649398794767</v>
      </c>
      <c r="IK128" s="254">
        <v>0.13623956259551306</v>
      </c>
      <c r="IL128" s="254">
        <v>0.13469221769551276</v>
      </c>
      <c r="IM128" s="254">
        <v>0.14497102884782787</v>
      </c>
      <c r="IN128" s="254">
        <v>0.13664992893041217</v>
      </c>
      <c r="IO128" s="254">
        <v>0.139321863994321</v>
      </c>
      <c r="IP128" s="254">
        <v>0.13370224833943611</v>
      </c>
      <c r="IQ128" s="254">
        <v>0.13072413615648926</v>
      </c>
      <c r="IR128" s="254">
        <v>0.12351072267444563</v>
      </c>
      <c r="IS128" s="254">
        <v>0.12467807975101231</v>
      </c>
      <c r="IT128" s="254">
        <v>0.13445870504600665</v>
      </c>
      <c r="IU128" s="254">
        <v>0.12276855348236682</v>
      </c>
      <c r="IV128" s="254">
        <v>0.13833960809535406</v>
      </c>
      <c r="IW128" s="254">
        <v>0.13221205781090939</v>
      </c>
      <c r="IX128" s="254">
        <v>0.14985712144408225</v>
      </c>
      <c r="IY128" s="254">
        <v>0.12489798984031775</v>
      </c>
      <c r="IZ128" s="254">
        <v>0.12276855348236682</v>
      </c>
      <c r="JA128" s="254">
        <v>0.12265062001484428</v>
      </c>
      <c r="JB128" s="254">
        <v>0.13525653943062066</v>
      </c>
      <c r="JC128" s="254">
        <v>0.13214567135939626</v>
      </c>
      <c r="JD128" s="254">
        <v>0.12689624362105056</v>
      </c>
      <c r="JE128" s="254">
        <v>0.12735345903440698</v>
      </c>
      <c r="JF128" s="254">
        <v>0.15378926625064171</v>
      </c>
      <c r="JG128" s="254">
        <v>0.13033434415280976</v>
      </c>
      <c r="JH128" s="254">
        <v>0.13081279430794401</v>
      </c>
      <c r="JI128" s="254">
        <v>0.12476381070443066</v>
      </c>
      <c r="JJ128" s="254">
        <v>0.13022194915505847</v>
      </c>
      <c r="JK128" s="254">
        <v>0.12257016307465651</v>
      </c>
      <c r="JL128" s="254">
        <v>0.12241896334698521</v>
      </c>
      <c r="JM128" s="254">
        <v>0.12269484352775462</v>
      </c>
      <c r="JN128" s="254">
        <v>0.1280034938377701</v>
      </c>
      <c r="JO128" s="254">
        <v>0.12276855348236682</v>
      </c>
      <c r="JP128" s="254">
        <v>0.12276855348236682</v>
      </c>
      <c r="JQ128" s="254">
        <v>0.12276855348236682</v>
      </c>
      <c r="JR128" s="254">
        <v>0.12265062001484428</v>
      </c>
      <c r="JS128" s="254">
        <v>0.12296728946629498</v>
      </c>
      <c r="JT128" s="254">
        <v>0.13796353280342633</v>
      </c>
      <c r="JU128" s="254">
        <v>0.14069802235058226</v>
      </c>
      <c r="JV128" s="254">
        <v>0.12970407457487276</v>
      </c>
      <c r="JW128" s="254">
        <v>0.13994167781288946</v>
      </c>
      <c r="JX128" s="254">
        <v>0.13221205781090939</v>
      </c>
      <c r="JY128" s="254">
        <v>0.13487648577585309</v>
      </c>
      <c r="JZ128" s="254">
        <v>0.13031956816359425</v>
      </c>
      <c r="KA128" s="254">
        <v>0.13031956816359425</v>
      </c>
      <c r="KB128" s="254">
        <v>0.13793729162962021</v>
      </c>
      <c r="KC128" s="254">
        <v>0.12869564433142333</v>
      </c>
      <c r="KD128" s="254">
        <v>0.1267801951420493</v>
      </c>
      <c r="KE128" s="254">
        <v>0.13055065207554795</v>
      </c>
      <c r="KF128" s="254">
        <v>0.14335831032207214</v>
      </c>
      <c r="KG128" s="254">
        <v>0.14335831032207214</v>
      </c>
    </row>
    <row r="129" spans="17:293" x14ac:dyDescent="0.35">
      <c r="Q129" s="255">
        <v>0.16399999999999901</v>
      </c>
      <c r="R129" s="251">
        <f t="shared" si="22"/>
        <v>0.12648609438078134</v>
      </c>
      <c r="S129" s="198"/>
      <c r="T129" s="251">
        <v>0.13187816980032657</v>
      </c>
      <c r="V129" s="251">
        <f t="shared" si="23"/>
        <v>-5.3920754195452281E-3</v>
      </c>
      <c r="Z129" s="253">
        <v>0.16399999999999901</v>
      </c>
      <c r="AA129" s="254">
        <v>0.12468006354874639</v>
      </c>
      <c r="AB129" s="254">
        <v>0.13062534355754885</v>
      </c>
      <c r="AC129" s="254">
        <v>0.13571167083765712</v>
      </c>
      <c r="AD129" s="254">
        <v>0.12504793332616804</v>
      </c>
      <c r="AE129" s="254">
        <v>0.12586791367892203</v>
      </c>
      <c r="AF129" s="254">
        <v>0.12518412447599658</v>
      </c>
      <c r="AG129" s="254">
        <v>0.12232225427779841</v>
      </c>
      <c r="AH129" s="254">
        <v>0.12491781702861515</v>
      </c>
      <c r="AI129" s="254">
        <v>0.11598821158472328</v>
      </c>
      <c r="AJ129" s="254">
        <v>0.12920293190082699</v>
      </c>
      <c r="AK129" s="254">
        <v>0.13172504878035496</v>
      </c>
      <c r="AL129" s="254">
        <v>0.12397129661939887</v>
      </c>
      <c r="AM129" s="254">
        <v>0.12525729841767297</v>
      </c>
      <c r="AN129" s="254">
        <v>0.11912387082115194</v>
      </c>
      <c r="AO129" s="254">
        <v>0.13567924441944612</v>
      </c>
      <c r="AP129" s="254">
        <v>0.12366093321674732</v>
      </c>
      <c r="AQ129" s="254">
        <v>0.12351950607797746</v>
      </c>
      <c r="AR129" s="254">
        <v>0.12351950607797746</v>
      </c>
      <c r="AS129" s="254">
        <v>0.12366093321674732</v>
      </c>
      <c r="AT129" s="254">
        <v>0.12358207111306885</v>
      </c>
      <c r="AU129" s="254">
        <v>0.12354352354185338</v>
      </c>
      <c r="AV129" s="254">
        <v>0.12366093321674732</v>
      </c>
      <c r="AW129" s="254">
        <v>0.12366093321674732</v>
      </c>
      <c r="AX129" s="254">
        <v>0.13318386081327716</v>
      </c>
      <c r="AY129" s="254">
        <v>0.12366093321674732</v>
      </c>
      <c r="AZ129" s="254">
        <v>0.134096918413245</v>
      </c>
      <c r="BA129" s="254">
        <v>0.12358207111306885</v>
      </c>
      <c r="BB129" s="254">
        <v>0.12136843684966858</v>
      </c>
      <c r="BC129" s="254">
        <v>0.12149701253898004</v>
      </c>
      <c r="BD129" s="254">
        <v>0.12063287099253439</v>
      </c>
      <c r="BE129" s="254">
        <v>0.11921034131464814</v>
      </c>
      <c r="BF129" s="254">
        <v>0.12569661730891779</v>
      </c>
      <c r="BG129" s="254">
        <v>0.13718548292387833</v>
      </c>
      <c r="BH129" s="254">
        <v>0.12608595720855775</v>
      </c>
      <c r="BI129" s="254">
        <v>0.12386296235236061</v>
      </c>
      <c r="BJ129" s="254">
        <v>0.12386296235236061</v>
      </c>
      <c r="BK129" s="254">
        <v>0.12379046899301094</v>
      </c>
      <c r="BL129" s="254">
        <v>0.12386296235236061</v>
      </c>
      <c r="BM129" s="254">
        <v>0.12370205815621294</v>
      </c>
      <c r="BN129" s="254">
        <v>0.12379046899301094</v>
      </c>
      <c r="BO129" s="254">
        <v>0.12934630213146026</v>
      </c>
      <c r="BP129" s="254">
        <v>0.12386296235236061</v>
      </c>
      <c r="BQ129" s="254">
        <v>0.12168792952383978</v>
      </c>
      <c r="BR129" s="254">
        <v>0.12168792952383978</v>
      </c>
      <c r="BS129" s="254">
        <v>0.12160060276754003</v>
      </c>
      <c r="BT129" s="254">
        <v>0.12168792952383978</v>
      </c>
      <c r="BU129" s="254">
        <v>0.11951776217297905</v>
      </c>
      <c r="BV129" s="254">
        <v>0.11951776217297905</v>
      </c>
      <c r="BW129" s="254">
        <v>0.11951776217297905</v>
      </c>
      <c r="BX129" s="254">
        <v>0.11951776217297905</v>
      </c>
      <c r="BY129" s="254">
        <v>0.12410298129162634</v>
      </c>
      <c r="BZ129" s="254">
        <v>0.12143961800958292</v>
      </c>
      <c r="CA129" s="254">
        <v>0.1196916636895542</v>
      </c>
      <c r="CB129" s="254">
        <v>0.15347188674764523</v>
      </c>
      <c r="CC129" s="254">
        <v>0.13717635055800237</v>
      </c>
      <c r="CD129" s="254">
        <v>0.13313297348061792</v>
      </c>
      <c r="CE129" s="254">
        <v>0.13717635055800237</v>
      </c>
      <c r="CF129" s="254">
        <v>0.13717635055800237</v>
      </c>
      <c r="CG129" s="254">
        <v>0.12453508487186116</v>
      </c>
      <c r="CH129" s="254">
        <v>0.13144349026321334</v>
      </c>
      <c r="CI129" s="254">
        <v>0.12970662734322658</v>
      </c>
      <c r="CJ129" s="254">
        <v>0.14028507811182189</v>
      </c>
      <c r="CK129" s="254">
        <v>0.13637001231972379</v>
      </c>
      <c r="CL129" s="254">
        <v>0.12802195444492948</v>
      </c>
      <c r="CM129" s="254">
        <v>0.12635967130002057</v>
      </c>
      <c r="CN129" s="254">
        <v>0.14421399186176176</v>
      </c>
      <c r="CO129" s="254">
        <v>0.1282527277587584</v>
      </c>
      <c r="CP129" s="254">
        <v>0.12497797539671396</v>
      </c>
      <c r="CQ129" s="254">
        <v>0.1248859796112165</v>
      </c>
      <c r="CR129" s="254">
        <v>0.12985542931916849</v>
      </c>
      <c r="CS129" s="254">
        <v>0.12595602561570884</v>
      </c>
      <c r="CT129" s="254">
        <v>0.1330053961887383</v>
      </c>
      <c r="CU129" s="254">
        <v>0.13308353594400901</v>
      </c>
      <c r="CV129" s="254">
        <v>0.1314839449422287</v>
      </c>
      <c r="CW129" s="254">
        <v>0.13270469301913845</v>
      </c>
      <c r="CX129" s="254">
        <v>0.13905673989562128</v>
      </c>
      <c r="CY129" s="254">
        <v>0.13381168545917443</v>
      </c>
      <c r="CZ129" s="254">
        <v>0.13381168545917443</v>
      </c>
      <c r="DA129" s="254">
        <v>0.13381168545917443</v>
      </c>
      <c r="DB129" s="254">
        <v>0.13511292605420877</v>
      </c>
      <c r="DC129" s="254">
        <v>0.13679786329199017</v>
      </c>
      <c r="DD129" s="254">
        <v>0.1255762000326448</v>
      </c>
      <c r="DE129" s="254">
        <v>0.1366594614588228</v>
      </c>
      <c r="DF129" s="254">
        <v>0.12497635882881775</v>
      </c>
      <c r="DG129" s="254">
        <v>0.12341371609974061</v>
      </c>
      <c r="DH129" s="254">
        <v>0.13718258201156597</v>
      </c>
      <c r="DI129" s="254">
        <v>0.12497635882881775</v>
      </c>
      <c r="DJ129" s="254">
        <v>0.12565727096518664</v>
      </c>
      <c r="DK129" s="254">
        <v>0.12646667637580267</v>
      </c>
      <c r="DL129" s="254">
        <v>0.12818088484843781</v>
      </c>
      <c r="DM129" s="254">
        <v>0.14119752701091404</v>
      </c>
      <c r="DN129" s="254">
        <v>0.12451570489176822</v>
      </c>
      <c r="DO129" s="254">
        <v>0.1345924844241555</v>
      </c>
      <c r="DP129" s="254">
        <v>0.13164489198987561</v>
      </c>
      <c r="DQ129" s="254">
        <v>0.11818395254541891</v>
      </c>
      <c r="DR129" s="254">
        <v>0.1183463343243647</v>
      </c>
      <c r="DS129" s="254">
        <v>0.1264942501240427</v>
      </c>
      <c r="DT129" s="254">
        <v>0.130333997326328</v>
      </c>
      <c r="DU129" s="254">
        <v>0.12347009365162642</v>
      </c>
      <c r="DV129" s="254">
        <v>0.13172504878035496</v>
      </c>
      <c r="DW129" s="254">
        <v>0.13172504878035496</v>
      </c>
      <c r="DX129" s="254">
        <v>0.13494339293550883</v>
      </c>
      <c r="DY129" s="254">
        <v>0.14444427212847577</v>
      </c>
      <c r="DZ129" s="254">
        <v>0.12732263485057849</v>
      </c>
      <c r="EA129" s="254">
        <v>0.13472153849609914</v>
      </c>
      <c r="EB129" s="254">
        <v>0.13218366258903025</v>
      </c>
      <c r="EC129" s="254">
        <v>0.13825121225260206</v>
      </c>
      <c r="ED129" s="254">
        <v>0.13440115698734223</v>
      </c>
      <c r="EE129" s="254">
        <v>0.12587264222311645</v>
      </c>
      <c r="EF129" s="254">
        <v>0.12498031850219959</v>
      </c>
      <c r="EG129" s="254">
        <v>0.13318386081327716</v>
      </c>
      <c r="EH129" s="254">
        <v>0.12577419825005021</v>
      </c>
      <c r="EI129" s="254">
        <v>0.13318386081327716</v>
      </c>
      <c r="EJ129" s="254">
        <v>0.13318386081327716</v>
      </c>
      <c r="EK129" s="254">
        <v>0.13045854332953222</v>
      </c>
      <c r="EL129" s="254">
        <v>0.13318386081327716</v>
      </c>
      <c r="EM129" s="254">
        <v>0.13045854332953222</v>
      </c>
      <c r="EN129" s="254">
        <v>0.13318386081327716</v>
      </c>
      <c r="EO129" s="254">
        <v>0.12366093321674732</v>
      </c>
      <c r="EP129" s="254">
        <v>0.12366093321674732</v>
      </c>
      <c r="EQ129" s="254">
        <v>0.12366093321674732</v>
      </c>
      <c r="ER129" s="254">
        <v>0.12366093321674732</v>
      </c>
      <c r="ES129" s="254">
        <v>0.12366093321674732</v>
      </c>
      <c r="ET129" s="254">
        <v>0.12366093321674732</v>
      </c>
      <c r="EU129" s="254">
        <v>0.12358207111306885</v>
      </c>
      <c r="EV129" s="254">
        <v>0.12366093321674732</v>
      </c>
      <c r="EW129" s="254">
        <v>0.12737063851496844</v>
      </c>
      <c r="EX129" s="254">
        <v>0.12366093321674732</v>
      </c>
      <c r="EY129" s="254">
        <v>0.12460915079232171</v>
      </c>
      <c r="EZ129" s="254">
        <v>0.13318386081327716</v>
      </c>
      <c r="FA129" s="254">
        <v>0.12382595630813054</v>
      </c>
      <c r="FB129" s="254">
        <v>0.12366093321674732</v>
      </c>
      <c r="FC129" s="254">
        <v>0.13318386081327716</v>
      </c>
      <c r="FD129" s="254">
        <v>0.12366093321674732</v>
      </c>
      <c r="FE129" s="254">
        <v>0.13318386081327716</v>
      </c>
      <c r="FF129" s="254">
        <v>0.13318386081327716</v>
      </c>
      <c r="FG129" s="254">
        <v>0.12366093321674732</v>
      </c>
      <c r="FH129" s="254">
        <v>0.12366093321674732</v>
      </c>
      <c r="FI129" s="254">
        <v>0.12354352354185338</v>
      </c>
      <c r="FJ129" s="254">
        <v>0.13640259786680731</v>
      </c>
      <c r="FK129" s="254">
        <v>0.12366093321674732</v>
      </c>
      <c r="FL129" s="254">
        <v>0.12366093321674732</v>
      </c>
      <c r="FM129" s="254">
        <v>0.12351950607797746</v>
      </c>
      <c r="FN129" s="254">
        <v>0.13318386081327716</v>
      </c>
      <c r="FO129" s="254">
        <v>0.12247755913683611</v>
      </c>
      <c r="FP129" s="254">
        <v>0.12149701253898004</v>
      </c>
      <c r="FQ129" s="254">
        <v>0.12149701253898004</v>
      </c>
      <c r="FR129" s="254">
        <v>0.12149701253898004</v>
      </c>
      <c r="FS129" s="254">
        <v>0.12137914886100876</v>
      </c>
      <c r="FT129" s="254">
        <v>0.12149701253898004</v>
      </c>
      <c r="FU129" s="254">
        <v>0.12149701253898004</v>
      </c>
      <c r="FV129" s="254">
        <v>0.1267127562641901</v>
      </c>
      <c r="FW129" s="254">
        <v>0.12137914886100876</v>
      </c>
      <c r="FX129" s="254">
        <v>0.12149701253898004</v>
      </c>
      <c r="FY129" s="254">
        <v>0.12054637083499076</v>
      </c>
      <c r="FZ129" s="254">
        <v>0.12232839933352069</v>
      </c>
      <c r="GA129" s="254">
        <v>0.11545497105499991</v>
      </c>
      <c r="GB129" s="254">
        <v>0.13513371327479828</v>
      </c>
      <c r="GC129" s="254">
        <v>0.12646027604036036</v>
      </c>
      <c r="GD129" s="254">
        <v>0.12646027604036036</v>
      </c>
      <c r="GE129" s="254">
        <v>0.13162887224163811</v>
      </c>
      <c r="GF129" s="254">
        <v>0.13682489404961418</v>
      </c>
      <c r="GG129" s="254">
        <v>0.12586961428337395</v>
      </c>
      <c r="GH129" s="254">
        <v>0.12992519817684789</v>
      </c>
      <c r="GI129" s="254">
        <v>0.12386296235236061</v>
      </c>
      <c r="GJ129" s="254">
        <v>0.12386296235236061</v>
      </c>
      <c r="GK129" s="254">
        <v>0.12386296235236061</v>
      </c>
      <c r="GL129" s="254">
        <v>0.12370205815621294</v>
      </c>
      <c r="GM129" s="254">
        <v>0.12386296235236061</v>
      </c>
      <c r="GN129" s="254">
        <v>0.12386296235236061</v>
      </c>
      <c r="GO129" s="254">
        <v>0.12386296235236061</v>
      </c>
      <c r="GP129" s="254">
        <v>0.12386296235236061</v>
      </c>
      <c r="GQ129" s="254">
        <v>0.12386296235236061</v>
      </c>
      <c r="GR129" s="254">
        <v>0.12386296235236061</v>
      </c>
      <c r="GS129" s="254">
        <v>0.12386296235236061</v>
      </c>
      <c r="GT129" s="254">
        <v>0.12586961428337395</v>
      </c>
      <c r="GU129" s="254">
        <v>0.12386296235236061</v>
      </c>
      <c r="GV129" s="254">
        <v>0.12386296235236061</v>
      </c>
      <c r="GW129" s="254">
        <v>0.12386296235236061</v>
      </c>
      <c r="GX129" s="254">
        <v>0.12386296235236061</v>
      </c>
      <c r="GY129" s="254">
        <v>0.13470456701147349</v>
      </c>
      <c r="GZ129" s="254">
        <v>0.12386296235236061</v>
      </c>
      <c r="HA129" s="254">
        <v>0.13470456701147349</v>
      </c>
      <c r="HB129" s="254">
        <v>0.13470456701147349</v>
      </c>
      <c r="HC129" s="254">
        <v>0.12160060276754003</v>
      </c>
      <c r="HD129" s="254">
        <v>0.12450712484413251</v>
      </c>
      <c r="HE129" s="254">
        <v>0.13263261568017848</v>
      </c>
      <c r="HF129" s="254">
        <v>0.13367431354597814</v>
      </c>
      <c r="HG129" s="254">
        <v>0.12410298129162634</v>
      </c>
      <c r="HH129" s="254">
        <v>0.1353198617182938</v>
      </c>
      <c r="HI129" s="254">
        <v>0.12083901455218005</v>
      </c>
      <c r="HJ129" s="254">
        <v>0.12907561118232302</v>
      </c>
      <c r="HK129" s="254">
        <v>0.14404757515750677</v>
      </c>
      <c r="HL129" s="254">
        <v>0.12812854813214281</v>
      </c>
      <c r="HM129" s="254">
        <v>0.12782966854049604</v>
      </c>
      <c r="HN129" s="254">
        <v>0.13397858781613681</v>
      </c>
      <c r="HO129" s="254">
        <v>0.14139519464580497</v>
      </c>
      <c r="HP129" s="254">
        <v>0.13612257979578435</v>
      </c>
      <c r="HQ129" s="254">
        <v>0.12991725399637866</v>
      </c>
      <c r="HR129" s="254">
        <v>0.12107340607299877</v>
      </c>
      <c r="HS129" s="254">
        <v>0.12763738482842979</v>
      </c>
      <c r="HT129" s="254">
        <v>0.14932149026190622</v>
      </c>
      <c r="HU129" s="254">
        <v>0.14665887841698688</v>
      </c>
      <c r="HV129" s="254">
        <v>0.12019480503441371</v>
      </c>
      <c r="HW129" s="254">
        <v>0.14006110861291177</v>
      </c>
      <c r="HX129" s="254">
        <v>0.13656478127213223</v>
      </c>
      <c r="HY129" s="254">
        <v>0.12779178069245112</v>
      </c>
      <c r="HZ129" s="254">
        <v>0.13383417639372652</v>
      </c>
      <c r="IA129" s="254">
        <v>0.13717635055800237</v>
      </c>
      <c r="IB129" s="254">
        <v>0.12779178069245112</v>
      </c>
      <c r="IC129" s="254">
        <v>0.12614885091460137</v>
      </c>
      <c r="ID129" s="254">
        <v>0.12439160644738734</v>
      </c>
      <c r="IE129" s="254">
        <v>0.13403746263083205</v>
      </c>
      <c r="IF129" s="254">
        <v>0.14028507811182189</v>
      </c>
      <c r="IG129" s="254">
        <v>0.14028507811182189</v>
      </c>
      <c r="IH129" s="254">
        <v>0.14028507811182189</v>
      </c>
      <c r="II129" s="254">
        <v>0.12802195444492948</v>
      </c>
      <c r="IJ129" s="254">
        <v>0.12802195444492948</v>
      </c>
      <c r="IK129" s="254">
        <v>0.13709963005534642</v>
      </c>
      <c r="IL129" s="254">
        <v>0.13555364804994752</v>
      </c>
      <c r="IM129" s="254">
        <v>0.14586244421642047</v>
      </c>
      <c r="IN129" s="254">
        <v>0.13748373043491102</v>
      </c>
      <c r="IO129" s="254">
        <v>0.1401479015218301</v>
      </c>
      <c r="IP129" s="254">
        <v>0.13453401421421596</v>
      </c>
      <c r="IQ129" s="254">
        <v>0.13164140122095036</v>
      </c>
      <c r="IR129" s="254">
        <v>0.12438536022611313</v>
      </c>
      <c r="IS129" s="254">
        <v>0.1255762000326448</v>
      </c>
      <c r="IT129" s="254">
        <v>0.13531660053746131</v>
      </c>
      <c r="IU129" s="254">
        <v>0.12366093321674732</v>
      </c>
      <c r="IV129" s="254">
        <v>0.13935939129076536</v>
      </c>
      <c r="IW129" s="254">
        <v>0.13314184303163601</v>
      </c>
      <c r="IX129" s="254">
        <v>0.1508684550197863</v>
      </c>
      <c r="IY129" s="254">
        <v>0.12579357809869807</v>
      </c>
      <c r="IZ129" s="254">
        <v>0.12366093321674732</v>
      </c>
      <c r="JA129" s="254">
        <v>0.12354352354185338</v>
      </c>
      <c r="JB129" s="254">
        <v>0.13620370737494247</v>
      </c>
      <c r="JC129" s="254">
        <v>0.13307303718511321</v>
      </c>
      <c r="JD129" s="254">
        <v>0.12779178069245112</v>
      </c>
      <c r="JE129" s="254">
        <v>0.1282527277587584</v>
      </c>
      <c r="JF129" s="254">
        <v>0.15479606020118375</v>
      </c>
      <c r="JG129" s="254">
        <v>0.13124532782458886</v>
      </c>
      <c r="JH129" s="254">
        <v>0.13173878762672975</v>
      </c>
      <c r="JI129" s="254">
        <v>0.12565727096518664</v>
      </c>
      <c r="JJ129" s="254">
        <v>0.13114618737875183</v>
      </c>
      <c r="JK129" s="254">
        <v>0.12347009365162642</v>
      </c>
      <c r="JL129" s="254">
        <v>0.12332581661110664</v>
      </c>
      <c r="JM129" s="254">
        <v>0.12358207111306885</v>
      </c>
      <c r="JN129" s="254">
        <v>0.12892309687634151</v>
      </c>
      <c r="JO129" s="254">
        <v>0.12366093321674732</v>
      </c>
      <c r="JP129" s="254">
        <v>0.12366093321674732</v>
      </c>
      <c r="JQ129" s="254">
        <v>0.12366093321674732</v>
      </c>
      <c r="JR129" s="254">
        <v>0.12354352354185338</v>
      </c>
      <c r="JS129" s="254">
        <v>0.12386296235236061</v>
      </c>
      <c r="JT129" s="254">
        <v>0.13887725176448096</v>
      </c>
      <c r="JU129" s="254">
        <v>0.14160622743011952</v>
      </c>
      <c r="JV129" s="254">
        <v>0.13054020181925274</v>
      </c>
      <c r="JW129" s="254">
        <v>0.14084830131154713</v>
      </c>
      <c r="JX129" s="254">
        <v>0.13314184303163601</v>
      </c>
      <c r="JY129" s="254">
        <v>0.13574687525125917</v>
      </c>
      <c r="JZ129" s="254">
        <v>0.13121207081903896</v>
      </c>
      <c r="KA129" s="254">
        <v>0.13121207081903896</v>
      </c>
      <c r="KB129" s="254">
        <v>0.13880015902078724</v>
      </c>
      <c r="KC129" s="254">
        <v>0.1295909283817438</v>
      </c>
      <c r="KD129" s="254">
        <v>0.12767629736206065</v>
      </c>
      <c r="KE129" s="254">
        <v>0.13144349026321334</v>
      </c>
      <c r="KF129" s="254">
        <v>0.14435064667699193</v>
      </c>
      <c r="KG129" s="254">
        <v>0.14435064667699193</v>
      </c>
    </row>
    <row r="130" spans="17:293" x14ac:dyDescent="0.35">
      <c r="Q130" s="255">
        <v>0.16499999999999901</v>
      </c>
      <c r="R130" s="251">
        <f t="shared" si="22"/>
        <v>0.12736172794459688</v>
      </c>
      <c r="S130" s="198"/>
      <c r="T130" s="251">
        <v>0.13278716722085673</v>
      </c>
      <c r="V130" s="251">
        <f t="shared" si="23"/>
        <v>-5.4254392762598525E-3</v>
      </c>
      <c r="Z130" s="253">
        <v>0.16499999999999901</v>
      </c>
      <c r="AA130" s="254">
        <v>0.1255741522750573</v>
      </c>
      <c r="AB130" s="254">
        <v>0.13155155724320733</v>
      </c>
      <c r="AC130" s="254">
        <v>0.13656916812630415</v>
      </c>
      <c r="AD130" s="254">
        <v>0.12594646511921059</v>
      </c>
      <c r="AE130" s="254">
        <v>0.12676583052863433</v>
      </c>
      <c r="AF130" s="254">
        <v>0.12608072081474564</v>
      </c>
      <c r="AG130" s="254">
        <v>0.12322092044518174</v>
      </c>
      <c r="AH130" s="254">
        <v>0.12580849175520425</v>
      </c>
      <c r="AI130" s="254">
        <v>0.11690505658044792</v>
      </c>
      <c r="AJ130" s="254">
        <v>0.13005268994417274</v>
      </c>
      <c r="AK130" s="254">
        <v>0.13259144884333707</v>
      </c>
      <c r="AL130" s="254">
        <v>0.12487062915012337</v>
      </c>
      <c r="AM130" s="254">
        <v>0.12616043673735944</v>
      </c>
      <c r="AN130" s="254">
        <v>0.12002139463128958</v>
      </c>
      <c r="AO130" s="254">
        <v>0.1365403985336604</v>
      </c>
      <c r="AP130" s="254">
        <v>0.12455356427249664</v>
      </c>
      <c r="AQ130" s="254">
        <v>0.12440779694851289</v>
      </c>
      <c r="AR130" s="254">
        <v>0.12440779694851289</v>
      </c>
      <c r="AS130" s="254">
        <v>0.12455356427249664</v>
      </c>
      <c r="AT130" s="254">
        <v>0.12446950813105295</v>
      </c>
      <c r="AU130" s="254">
        <v>0.1244366879320169</v>
      </c>
      <c r="AV130" s="254">
        <v>0.12455356427249664</v>
      </c>
      <c r="AW130" s="254">
        <v>0.12455356427249664</v>
      </c>
      <c r="AX130" s="254">
        <v>0.13404368707258296</v>
      </c>
      <c r="AY130" s="254">
        <v>0.12455356427249664</v>
      </c>
      <c r="AZ130" s="254">
        <v>0.13495497199600548</v>
      </c>
      <c r="BA130" s="254">
        <v>0.12446950813105295</v>
      </c>
      <c r="BB130" s="254">
        <v>0.12225945669580862</v>
      </c>
      <c r="BC130" s="254">
        <v>0.12239229772594262</v>
      </c>
      <c r="BD130" s="254">
        <v>0.12152922710918657</v>
      </c>
      <c r="BE130" s="254">
        <v>0.12011791530109739</v>
      </c>
      <c r="BF130" s="254">
        <v>0.12624853399239777</v>
      </c>
      <c r="BG130" s="254">
        <v>0.13804161758901601</v>
      </c>
      <c r="BH130" s="254">
        <v>0.12698338083100014</v>
      </c>
      <c r="BI130" s="254">
        <v>0.12475891130426087</v>
      </c>
      <c r="BJ130" s="254">
        <v>0.12475891130426087</v>
      </c>
      <c r="BK130" s="254">
        <v>0.12469248364920182</v>
      </c>
      <c r="BL130" s="254">
        <v>0.12475891130426087</v>
      </c>
      <c r="BM130" s="254">
        <v>0.12459852382728775</v>
      </c>
      <c r="BN130" s="254">
        <v>0.12469248364920182</v>
      </c>
      <c r="BO130" s="254">
        <v>0.12989838324616509</v>
      </c>
      <c r="BP130" s="254">
        <v>0.12475891130426087</v>
      </c>
      <c r="BQ130" s="254">
        <v>0.1225864749061687</v>
      </c>
      <c r="BR130" s="254">
        <v>0.1225864749061687</v>
      </c>
      <c r="BS130" s="254">
        <v>0.12250509814060973</v>
      </c>
      <c r="BT130" s="254">
        <v>0.1225864749061687</v>
      </c>
      <c r="BU130" s="254">
        <v>0.12041893189222819</v>
      </c>
      <c r="BV130" s="254">
        <v>0.12041893189222819</v>
      </c>
      <c r="BW130" s="254">
        <v>0.12041893189222819</v>
      </c>
      <c r="BX130" s="254">
        <v>0.12041893189222819</v>
      </c>
      <c r="BY130" s="254">
        <v>0.12499928087752599</v>
      </c>
      <c r="BZ130" s="254">
        <v>0.12200710298168316</v>
      </c>
      <c r="CA130" s="254">
        <v>0.12058766166249146</v>
      </c>
      <c r="CB130" s="254">
        <v>0.15444246601525191</v>
      </c>
      <c r="CC130" s="254">
        <v>0.1380408246443483</v>
      </c>
      <c r="CD130" s="254">
        <v>0.13405505461207601</v>
      </c>
      <c r="CE130" s="254">
        <v>0.1380408246443483</v>
      </c>
      <c r="CF130" s="254">
        <v>0.1380408246443483</v>
      </c>
      <c r="CG130" s="254">
        <v>0.12543503571560755</v>
      </c>
      <c r="CH130" s="254">
        <v>0.13233659136164411</v>
      </c>
      <c r="CI130" s="254">
        <v>0.13060109800092379</v>
      </c>
      <c r="CJ130" s="254">
        <v>0.14114192439208728</v>
      </c>
      <c r="CK130" s="254">
        <v>0.137141107790822</v>
      </c>
      <c r="CL130" s="254">
        <v>0.12891812409324732</v>
      </c>
      <c r="CM130" s="254">
        <v>0.12726599681631146</v>
      </c>
      <c r="CN130" s="254">
        <v>0.14505557986418083</v>
      </c>
      <c r="CO130" s="254">
        <v>0.12915227235827897</v>
      </c>
      <c r="CP130" s="254">
        <v>0.12588163529728202</v>
      </c>
      <c r="CQ130" s="254">
        <v>0.12578342020814803</v>
      </c>
      <c r="CR130" s="254">
        <v>0.1307216030046785</v>
      </c>
      <c r="CS130" s="254">
        <v>0.12684674896318437</v>
      </c>
      <c r="CT130" s="254">
        <v>0.13387286097687245</v>
      </c>
      <c r="CU130" s="254">
        <v>0.13401051412303988</v>
      </c>
      <c r="CV130" s="254">
        <v>0.13241008709303137</v>
      </c>
      <c r="CW130" s="254">
        <v>0.13355281427873611</v>
      </c>
      <c r="CX130" s="254">
        <v>0.13995639441948216</v>
      </c>
      <c r="CY130" s="254">
        <v>0.13467199903442939</v>
      </c>
      <c r="CZ130" s="254">
        <v>0.13467199903442939</v>
      </c>
      <c r="DA130" s="254">
        <v>0.13467199903442939</v>
      </c>
      <c r="DB130" s="254">
        <v>0.13597457759700404</v>
      </c>
      <c r="DC130" s="254">
        <v>0.13765817765443522</v>
      </c>
      <c r="DD130" s="254">
        <v>0.12647544943909073</v>
      </c>
      <c r="DE130" s="254">
        <v>0.13751958172892853</v>
      </c>
      <c r="DF130" s="254">
        <v>0.12586959694923627</v>
      </c>
      <c r="DG130" s="254">
        <v>0.12430947327662656</v>
      </c>
      <c r="DH130" s="254">
        <v>0.13803923208721103</v>
      </c>
      <c r="DI130" s="254">
        <v>0.12586959694923627</v>
      </c>
      <c r="DJ130" s="254">
        <v>0.12655098966821021</v>
      </c>
      <c r="DK130" s="254">
        <v>0.12736117503741329</v>
      </c>
      <c r="DL130" s="254">
        <v>0.12862980107634292</v>
      </c>
      <c r="DM130" s="254">
        <v>0.14205236463616977</v>
      </c>
      <c r="DN130" s="254">
        <v>0.12541191557487519</v>
      </c>
      <c r="DO130" s="254">
        <v>0.13544421387879568</v>
      </c>
      <c r="DP130" s="254">
        <v>0.13250422495432135</v>
      </c>
      <c r="DQ130" s="254">
        <v>0.11909852565360679</v>
      </c>
      <c r="DR130" s="254">
        <v>0.11924556418837695</v>
      </c>
      <c r="DS130" s="254">
        <v>0.12738433358819456</v>
      </c>
      <c r="DT130" s="254">
        <v>0.13120668557683102</v>
      </c>
      <c r="DU130" s="254">
        <v>0.12437035682583897</v>
      </c>
      <c r="DV130" s="254">
        <v>0.13259144884333707</v>
      </c>
      <c r="DW130" s="254">
        <v>0.13259144884333707</v>
      </c>
      <c r="DX130" s="254">
        <v>0.1358479019210066</v>
      </c>
      <c r="DY130" s="254">
        <v>0.14536896211134542</v>
      </c>
      <c r="DZ130" s="254">
        <v>0.12821296355120282</v>
      </c>
      <c r="EA130" s="254">
        <v>0.13564657136568981</v>
      </c>
      <c r="EB130" s="254">
        <v>0.13300390464243095</v>
      </c>
      <c r="EC130" s="254">
        <v>0.13914882696489372</v>
      </c>
      <c r="ED130" s="254">
        <v>0.13526140502653883</v>
      </c>
      <c r="EE130" s="254">
        <v>0.12676302069610257</v>
      </c>
      <c r="EF130" s="254">
        <v>0.12587153627889358</v>
      </c>
      <c r="EG130" s="254">
        <v>0.13404368707258296</v>
      </c>
      <c r="EH130" s="254">
        <v>0.12666583687546251</v>
      </c>
      <c r="EI130" s="254">
        <v>0.13404368707258296</v>
      </c>
      <c r="EJ130" s="254">
        <v>0.13404368707258296</v>
      </c>
      <c r="EK130" s="254">
        <v>0.13122342183161084</v>
      </c>
      <c r="EL130" s="254">
        <v>0.13404368707258296</v>
      </c>
      <c r="EM130" s="254">
        <v>0.13122342183161084</v>
      </c>
      <c r="EN130" s="254">
        <v>0.13404368707258296</v>
      </c>
      <c r="EO130" s="254">
        <v>0.12455356427249664</v>
      </c>
      <c r="EP130" s="254">
        <v>0.12455356427249664</v>
      </c>
      <c r="EQ130" s="254">
        <v>0.12455356427249664</v>
      </c>
      <c r="ER130" s="254">
        <v>0.12455356427249664</v>
      </c>
      <c r="ES130" s="254">
        <v>0.12455356427249664</v>
      </c>
      <c r="ET130" s="254">
        <v>0.12455356427249664</v>
      </c>
      <c r="EU130" s="254">
        <v>0.12446950813105295</v>
      </c>
      <c r="EV130" s="254">
        <v>0.12455356427249664</v>
      </c>
      <c r="EW130" s="254">
        <v>0.12814754969809572</v>
      </c>
      <c r="EX130" s="254">
        <v>0.12455356427249664</v>
      </c>
      <c r="EY130" s="254">
        <v>0.1254995825463936</v>
      </c>
      <c r="EZ130" s="254">
        <v>0.13404368707258296</v>
      </c>
      <c r="FA130" s="254">
        <v>0.12472012847778857</v>
      </c>
      <c r="FB130" s="254">
        <v>0.12455356427249664</v>
      </c>
      <c r="FC130" s="254">
        <v>0.13404368707258296</v>
      </c>
      <c r="FD130" s="254">
        <v>0.12455356427249664</v>
      </c>
      <c r="FE130" s="254">
        <v>0.13404368707258296</v>
      </c>
      <c r="FF130" s="254">
        <v>0.13404368707258296</v>
      </c>
      <c r="FG130" s="254">
        <v>0.12455356427249664</v>
      </c>
      <c r="FH130" s="254">
        <v>0.12455356427249664</v>
      </c>
      <c r="FI130" s="254">
        <v>0.1244366879320169</v>
      </c>
      <c r="FJ130" s="254">
        <v>0.13730124116481401</v>
      </c>
      <c r="FK130" s="254">
        <v>0.12455356427249664</v>
      </c>
      <c r="FL130" s="254">
        <v>0.12455356427249664</v>
      </c>
      <c r="FM130" s="254">
        <v>0.12440779694851289</v>
      </c>
      <c r="FN130" s="254">
        <v>0.13404368707258296</v>
      </c>
      <c r="FO130" s="254">
        <v>0.12337126779540597</v>
      </c>
      <c r="FP130" s="254">
        <v>0.12239229772594262</v>
      </c>
      <c r="FQ130" s="254">
        <v>0.12239229772594262</v>
      </c>
      <c r="FR130" s="254">
        <v>0.12239229772594262</v>
      </c>
      <c r="FS130" s="254">
        <v>0.12227494832066199</v>
      </c>
      <c r="FT130" s="254">
        <v>0.12239229772594262</v>
      </c>
      <c r="FU130" s="254">
        <v>0.12239229772594262</v>
      </c>
      <c r="FV130" s="254">
        <v>0.12764104593115144</v>
      </c>
      <c r="FW130" s="254">
        <v>0.12227494832066199</v>
      </c>
      <c r="FX130" s="254">
        <v>0.12239229772594262</v>
      </c>
      <c r="FY130" s="254">
        <v>0.12144387446022598</v>
      </c>
      <c r="FZ130" s="254">
        <v>0.12322199638893094</v>
      </c>
      <c r="GA130" s="254">
        <v>0.11635320994363885</v>
      </c>
      <c r="GB130" s="254">
        <v>0.13589226400332466</v>
      </c>
      <c r="GC130" s="254">
        <v>0.12736375936034317</v>
      </c>
      <c r="GD130" s="254">
        <v>0.12736375936034317</v>
      </c>
      <c r="GE130" s="254">
        <v>0.1323982245191222</v>
      </c>
      <c r="GF130" s="254">
        <v>0.1376783357636977</v>
      </c>
      <c r="GG130" s="254">
        <v>0.1264331867781221</v>
      </c>
      <c r="GH130" s="254">
        <v>0.13036591879447967</v>
      </c>
      <c r="GI130" s="254">
        <v>0.12475891130426087</v>
      </c>
      <c r="GJ130" s="254">
        <v>0.12475891130426087</v>
      </c>
      <c r="GK130" s="254">
        <v>0.12475891130426087</v>
      </c>
      <c r="GL130" s="254">
        <v>0.12459852382728775</v>
      </c>
      <c r="GM130" s="254">
        <v>0.12475891130426087</v>
      </c>
      <c r="GN130" s="254">
        <v>0.12475891130426087</v>
      </c>
      <c r="GO130" s="254">
        <v>0.12475891130426087</v>
      </c>
      <c r="GP130" s="254">
        <v>0.12475891130426087</v>
      </c>
      <c r="GQ130" s="254">
        <v>0.12475891130426087</v>
      </c>
      <c r="GR130" s="254">
        <v>0.12475891130426087</v>
      </c>
      <c r="GS130" s="254">
        <v>0.12475891130426087</v>
      </c>
      <c r="GT130" s="254">
        <v>0.1264331867781221</v>
      </c>
      <c r="GU130" s="254">
        <v>0.12475891130426087</v>
      </c>
      <c r="GV130" s="254">
        <v>0.12475891130426087</v>
      </c>
      <c r="GW130" s="254">
        <v>0.12475891130426087</v>
      </c>
      <c r="GX130" s="254">
        <v>0.12475891130426087</v>
      </c>
      <c r="GY130" s="254">
        <v>0.13555914470355113</v>
      </c>
      <c r="GZ130" s="254">
        <v>0.12475891130426087</v>
      </c>
      <c r="HA130" s="254">
        <v>0.13555914470355113</v>
      </c>
      <c r="HB130" s="254">
        <v>0.13555914470355113</v>
      </c>
      <c r="HC130" s="254">
        <v>0.12250509814060973</v>
      </c>
      <c r="HD130" s="254">
        <v>0.1250693360074171</v>
      </c>
      <c r="HE130" s="254">
        <v>0.13348871660103412</v>
      </c>
      <c r="HF130" s="254">
        <v>0.13438919262627746</v>
      </c>
      <c r="HG130" s="254">
        <v>0.12499928087752599</v>
      </c>
      <c r="HH130" s="254">
        <v>0.13611872937374581</v>
      </c>
      <c r="HI130" s="254">
        <v>0.1214066413544066</v>
      </c>
      <c r="HJ130" s="254">
        <v>0.12951455689230063</v>
      </c>
      <c r="HK130" s="254">
        <v>0.14494636882673539</v>
      </c>
      <c r="HL130" s="254">
        <v>0.12891342986167942</v>
      </c>
      <c r="HM130" s="254">
        <v>0.12872226188438973</v>
      </c>
      <c r="HN130" s="254">
        <v>0.13441748249472529</v>
      </c>
      <c r="HO130" s="254">
        <v>0.14225337075112354</v>
      </c>
      <c r="HP130" s="254">
        <v>0.13698252577418457</v>
      </c>
      <c r="HQ130" s="254">
        <v>0.13068774421617246</v>
      </c>
      <c r="HR130" s="254">
        <v>0.12196820747258763</v>
      </c>
      <c r="HS130" s="254">
        <v>0.12854120147509263</v>
      </c>
      <c r="HT130" s="254">
        <v>0.15025762062901271</v>
      </c>
      <c r="HU130" s="254">
        <v>0.14755331467030519</v>
      </c>
      <c r="HV130" s="254">
        <v>0.12079817461430031</v>
      </c>
      <c r="HW130" s="254">
        <v>0.14086844651774566</v>
      </c>
      <c r="HX130" s="254">
        <v>0.13733063111299426</v>
      </c>
      <c r="HY130" s="254">
        <v>0.12868758083342402</v>
      </c>
      <c r="HZ130" s="254">
        <v>0.13460482609678093</v>
      </c>
      <c r="IA130" s="254">
        <v>0.1380408246443483</v>
      </c>
      <c r="IB130" s="254">
        <v>0.12868758083342402</v>
      </c>
      <c r="IC130" s="254">
        <v>0.12704661480342638</v>
      </c>
      <c r="ID130" s="254">
        <v>0.12528715344590724</v>
      </c>
      <c r="IE130" s="254">
        <v>0.13490475409813252</v>
      </c>
      <c r="IF130" s="254">
        <v>0.14114192439208728</v>
      </c>
      <c r="IG130" s="254">
        <v>0.14114192439208728</v>
      </c>
      <c r="IH130" s="254">
        <v>0.14114192439208728</v>
      </c>
      <c r="II130" s="254">
        <v>0.12891812409324732</v>
      </c>
      <c r="IJ130" s="254">
        <v>0.12891812409324732</v>
      </c>
      <c r="IK130" s="254">
        <v>0.13796035685473029</v>
      </c>
      <c r="IL130" s="254">
        <v>0.13641573647972716</v>
      </c>
      <c r="IM130" s="254">
        <v>0.14675437802605296</v>
      </c>
      <c r="IN130" s="254">
        <v>0.13831823861753811</v>
      </c>
      <c r="IO130" s="254">
        <v>0.14093237753579446</v>
      </c>
      <c r="IP130" s="254">
        <v>0.13536649185560479</v>
      </c>
      <c r="IQ130" s="254">
        <v>0.13255897443593012</v>
      </c>
      <c r="IR130" s="254">
        <v>0.12526025980794508</v>
      </c>
      <c r="IS130" s="254">
        <v>0.12647544943909073</v>
      </c>
      <c r="IT130" s="254">
        <v>0.13617508091568564</v>
      </c>
      <c r="IU130" s="254">
        <v>0.12455356427249664</v>
      </c>
      <c r="IV130" s="254">
        <v>0.14037906276378198</v>
      </c>
      <c r="IW130" s="254">
        <v>0.13407184473142975</v>
      </c>
      <c r="IX130" s="254">
        <v>0.15187974007816663</v>
      </c>
      <c r="IY130" s="254">
        <v>0.12668948091553678</v>
      </c>
      <c r="IZ130" s="254">
        <v>0.12455356427249664</v>
      </c>
      <c r="JA130" s="254">
        <v>0.1244366879320169</v>
      </c>
      <c r="JB130" s="254">
        <v>0.13715096643574953</v>
      </c>
      <c r="JC130" s="254">
        <v>0.13400059810944143</v>
      </c>
      <c r="JD130" s="254">
        <v>0.12868758083342402</v>
      </c>
      <c r="JE130" s="254">
        <v>0.12915227235827897</v>
      </c>
      <c r="JF130" s="254">
        <v>0.15580282101293519</v>
      </c>
      <c r="JG130" s="254">
        <v>0.13215657039624862</v>
      </c>
      <c r="JH130" s="254">
        <v>0.13266496868455535</v>
      </c>
      <c r="JI130" s="254">
        <v>0.12655098966821021</v>
      </c>
      <c r="JJ130" s="254">
        <v>0.13207064226168108</v>
      </c>
      <c r="JK130" s="254">
        <v>0.12437035682583897</v>
      </c>
      <c r="JL130" s="254">
        <v>0.12423307949452989</v>
      </c>
      <c r="JM130" s="254">
        <v>0.12446950813105295</v>
      </c>
      <c r="JN130" s="254">
        <v>0.12984283579024547</v>
      </c>
      <c r="JO130" s="254">
        <v>0.12455356427249664</v>
      </c>
      <c r="JP130" s="254">
        <v>0.12455356427249664</v>
      </c>
      <c r="JQ130" s="254">
        <v>0.12455356427249664</v>
      </c>
      <c r="JR130" s="254">
        <v>0.1244366879320169</v>
      </c>
      <c r="JS130" s="254">
        <v>0.12475891130426087</v>
      </c>
      <c r="JT130" s="254">
        <v>0.1397913219558542</v>
      </c>
      <c r="JU130" s="254">
        <v>0.14251480169298958</v>
      </c>
      <c r="JV130" s="254">
        <v>0.13137694931211419</v>
      </c>
      <c r="JW130" s="254">
        <v>0.14175534403848378</v>
      </c>
      <c r="JX130" s="254">
        <v>0.13407184473142975</v>
      </c>
      <c r="JY130" s="254">
        <v>0.13661782743189499</v>
      </c>
      <c r="JZ130" s="254">
        <v>0.13210484670399492</v>
      </c>
      <c r="KA130" s="254">
        <v>0.13210484670399492</v>
      </c>
      <c r="KB130" s="254">
        <v>0.13966361190711973</v>
      </c>
      <c r="KC130" s="254">
        <v>0.1304905232224447</v>
      </c>
      <c r="KD130" s="254">
        <v>0.12857267160390906</v>
      </c>
      <c r="KE130" s="254">
        <v>0.13233659136164411</v>
      </c>
      <c r="KF130" s="254">
        <v>0.14534298653965583</v>
      </c>
      <c r="KG130" s="254">
        <v>0.14534298653965583</v>
      </c>
    </row>
    <row r="131" spans="17:293" x14ac:dyDescent="0.35">
      <c r="Q131" s="255">
        <v>0.16599999999999901</v>
      </c>
      <c r="R131" s="251">
        <f t="shared" si="22"/>
        <v>0.12823826773363192</v>
      </c>
      <c r="S131" s="198"/>
      <c r="T131" s="251">
        <v>0.1336966798274748</v>
      </c>
      <c r="V131" s="251">
        <f t="shared" si="23"/>
        <v>-5.4584120938428737E-3</v>
      </c>
      <c r="Z131" s="253">
        <v>0.16599999999999901</v>
      </c>
      <c r="AA131" s="254">
        <v>0.12646849581093256</v>
      </c>
      <c r="AB131" s="254">
        <v>0.13247798534436406</v>
      </c>
      <c r="AC131" s="254">
        <v>0.1374273214982793</v>
      </c>
      <c r="AD131" s="254">
        <v>0.12684529918712095</v>
      </c>
      <c r="AE131" s="254">
        <v>0.12767230754987846</v>
      </c>
      <c r="AF131" s="254">
        <v>0.12698052797767101</v>
      </c>
      <c r="AG131" s="254">
        <v>0.12411985337467812</v>
      </c>
      <c r="AH131" s="254">
        <v>0.12669943451774746</v>
      </c>
      <c r="AI131" s="254">
        <v>0.11782231822510014</v>
      </c>
      <c r="AJ131" s="254">
        <v>0.13090249574270874</v>
      </c>
      <c r="AK131" s="254">
        <v>0.13345840513555318</v>
      </c>
      <c r="AL131" s="254">
        <v>0.12577025850798407</v>
      </c>
      <c r="AM131" s="254">
        <v>0.12706399121115775</v>
      </c>
      <c r="AN131" s="254">
        <v>0.12091915647202978</v>
      </c>
      <c r="AO131" s="254">
        <v>0.13740213324881445</v>
      </c>
      <c r="AP131" s="254">
        <v>0.1254464461233733</v>
      </c>
      <c r="AQ131" s="254">
        <v>0.12529630474459896</v>
      </c>
      <c r="AR131" s="254">
        <v>0.12529630474459896</v>
      </c>
      <c r="AS131" s="254">
        <v>0.1254464461233733</v>
      </c>
      <c r="AT131" s="254">
        <v>0.12536393164880333</v>
      </c>
      <c r="AU131" s="254">
        <v>0.12533011251351156</v>
      </c>
      <c r="AV131" s="254">
        <v>0.1254464461233733</v>
      </c>
      <c r="AW131" s="254">
        <v>0.1254464461233733</v>
      </c>
      <c r="AX131" s="254">
        <v>0.13490409166458162</v>
      </c>
      <c r="AY131" s="254">
        <v>0.1254464461233733</v>
      </c>
      <c r="AZ131" s="254">
        <v>0.13581360657537611</v>
      </c>
      <c r="BA131" s="254">
        <v>0.12536393164880333</v>
      </c>
      <c r="BB131" s="254">
        <v>0.12315068075812774</v>
      </c>
      <c r="BC131" s="254">
        <v>0.1232878218217035</v>
      </c>
      <c r="BD131" s="254">
        <v>0.12242581733926161</v>
      </c>
      <c r="BE131" s="254">
        <v>0.12101661517807094</v>
      </c>
      <c r="BF131" s="254">
        <v>0.12680133706035601</v>
      </c>
      <c r="BG131" s="254">
        <v>0.13889746867372943</v>
      </c>
      <c r="BH131" s="254">
        <v>0.12788365587887807</v>
      </c>
      <c r="BI131" s="254">
        <v>0.12565513573711784</v>
      </c>
      <c r="BJ131" s="254">
        <v>0.12565513573711784</v>
      </c>
      <c r="BK131" s="254">
        <v>0.125594828924249</v>
      </c>
      <c r="BL131" s="254">
        <v>0.12565513573711784</v>
      </c>
      <c r="BM131" s="254">
        <v>0.12549527634509028</v>
      </c>
      <c r="BN131" s="254">
        <v>0.125594828924249</v>
      </c>
      <c r="BO131" s="254">
        <v>0.13045186193428382</v>
      </c>
      <c r="BP131" s="254">
        <v>0.12565513573711784</v>
      </c>
      <c r="BQ131" s="254">
        <v>0.12348528428408878</v>
      </c>
      <c r="BR131" s="254">
        <v>0.12348528428408878</v>
      </c>
      <c r="BS131" s="254">
        <v>0.12340991443481819</v>
      </c>
      <c r="BT131" s="254">
        <v>0.12348528428408878</v>
      </c>
      <c r="BU131" s="254">
        <v>0.12132035399126462</v>
      </c>
      <c r="BV131" s="254">
        <v>0.12132035399126462</v>
      </c>
      <c r="BW131" s="254">
        <v>0.12132035399126462</v>
      </c>
      <c r="BX131" s="254">
        <v>0.12132035399126462</v>
      </c>
      <c r="BY131" s="254">
        <v>0.12589584382036256</v>
      </c>
      <c r="BZ131" s="254">
        <v>0.12257592087816715</v>
      </c>
      <c r="CA131" s="254">
        <v>0.12148385291994868</v>
      </c>
      <c r="CB131" s="254">
        <v>0.15541317936533861</v>
      </c>
      <c r="CC131" s="254">
        <v>0.13890588093654532</v>
      </c>
      <c r="CD131" s="254">
        <v>0.1349942055975808</v>
      </c>
      <c r="CE131" s="254">
        <v>0.13890588093654532</v>
      </c>
      <c r="CF131" s="254">
        <v>0.13890588093654532</v>
      </c>
      <c r="CG131" s="254">
        <v>0.12633523418873627</v>
      </c>
      <c r="CH131" s="254">
        <v>0.13322995483359512</v>
      </c>
      <c r="CI131" s="254">
        <v>0.13149582657207315</v>
      </c>
      <c r="CJ131" s="254">
        <v>0.14199937554982722</v>
      </c>
      <c r="CK131" s="254">
        <v>0.13791307392690699</v>
      </c>
      <c r="CL131" s="254">
        <v>0.12981454557833971</v>
      </c>
      <c r="CM131" s="254">
        <v>0.12817490736301917</v>
      </c>
      <c r="CN131" s="254">
        <v>0.14589791624179016</v>
      </c>
      <c r="CO131" s="254">
        <v>0.13005209230169057</v>
      </c>
      <c r="CP131" s="254">
        <v>0.12678555578193151</v>
      </c>
      <c r="CQ131" s="254">
        <v>0.12668114032997391</v>
      </c>
      <c r="CR131" s="254">
        <v>0.131588329121888</v>
      </c>
      <c r="CS131" s="254">
        <v>0.12773771453819616</v>
      </c>
      <c r="CT131" s="254">
        <v>0.13474088423331709</v>
      </c>
      <c r="CU131" s="254">
        <v>0.1349377158460825</v>
      </c>
      <c r="CV131" s="254">
        <v>0.13333644458390825</v>
      </c>
      <c r="CW131" s="254">
        <v>0.13440154363084478</v>
      </c>
      <c r="CX131" s="254">
        <v>0.14085648501635317</v>
      </c>
      <c r="CY131" s="254">
        <v>0.13553289208263797</v>
      </c>
      <c r="CZ131" s="254">
        <v>0.13553289208263797</v>
      </c>
      <c r="DA131" s="254">
        <v>0.13553289208263797</v>
      </c>
      <c r="DB131" s="254">
        <v>0.13683681038099249</v>
      </c>
      <c r="DC131" s="254">
        <v>0.13851907577576528</v>
      </c>
      <c r="DD131" s="254">
        <v>0.12737500883436637</v>
      </c>
      <c r="DE131" s="254">
        <v>0.13838028571051075</v>
      </c>
      <c r="DF131" s="254">
        <v>0.12676309083615345</v>
      </c>
      <c r="DG131" s="254">
        <v>0.12520547757926703</v>
      </c>
      <c r="DH131" s="254">
        <v>0.13889651568259453</v>
      </c>
      <c r="DI131" s="254">
        <v>0.12676309083615345</v>
      </c>
      <c r="DJ131" s="254">
        <v>0.12744496626090673</v>
      </c>
      <c r="DK131" s="254">
        <v>0.12825592810578579</v>
      </c>
      <c r="DL131" s="254">
        <v>0.12908013276171681</v>
      </c>
      <c r="DM131" s="254">
        <v>0.14290780769644029</v>
      </c>
      <c r="DN131" s="254">
        <v>0.1263084042967908</v>
      </c>
      <c r="DO131" s="254">
        <v>0.13629662125119535</v>
      </c>
      <c r="DP131" s="254">
        <v>0.13336413319820895</v>
      </c>
      <c r="DQ131" s="254">
        <v>0.12000360810041677</v>
      </c>
      <c r="DR131" s="254">
        <v>0.12014505644987783</v>
      </c>
      <c r="DS131" s="254">
        <v>0.12827467347362842</v>
      </c>
      <c r="DT131" s="254">
        <v>0.13207767098717405</v>
      </c>
      <c r="DU131" s="254">
        <v>0.12527095133087562</v>
      </c>
      <c r="DV131" s="254">
        <v>0.13345840513555318</v>
      </c>
      <c r="DW131" s="254">
        <v>0.13345840513555318</v>
      </c>
      <c r="DX131" s="254">
        <v>0.13675281916788751</v>
      </c>
      <c r="DY131" s="254">
        <v>0.14629395966915215</v>
      </c>
      <c r="DZ131" s="254">
        <v>0.12910354943417057</v>
      </c>
      <c r="EA131" s="254">
        <v>0.13657176053856568</v>
      </c>
      <c r="EB131" s="254">
        <v>0.13382486703108043</v>
      </c>
      <c r="EC131" s="254">
        <v>0.14004687574501151</v>
      </c>
      <c r="ED131" s="254">
        <v>0.13612223294516346</v>
      </c>
      <c r="EE131" s="254">
        <v>0.12765366110109344</v>
      </c>
      <c r="EF131" s="254">
        <v>0.12676301166088133</v>
      </c>
      <c r="EG131" s="254">
        <v>0.13490409166458162</v>
      </c>
      <c r="EH131" s="254">
        <v>0.12755917496429015</v>
      </c>
      <c r="EI131" s="254">
        <v>0.13490409166458162</v>
      </c>
      <c r="EJ131" s="254">
        <v>0.13490409166458162</v>
      </c>
      <c r="EK131" s="254">
        <v>0.13198923780979577</v>
      </c>
      <c r="EL131" s="254">
        <v>0.13490409166458162</v>
      </c>
      <c r="EM131" s="254">
        <v>0.13198923780979577</v>
      </c>
      <c r="EN131" s="254">
        <v>0.13490409166458162</v>
      </c>
      <c r="EO131" s="254">
        <v>0.1254464461233733</v>
      </c>
      <c r="EP131" s="254">
        <v>0.1254464461233733</v>
      </c>
      <c r="EQ131" s="254">
        <v>0.1254464461233733</v>
      </c>
      <c r="ER131" s="254">
        <v>0.1254464461233733</v>
      </c>
      <c r="ES131" s="254">
        <v>0.1254464461233733</v>
      </c>
      <c r="ET131" s="254">
        <v>0.1254464461233733</v>
      </c>
      <c r="EU131" s="254">
        <v>0.12536393164880333</v>
      </c>
      <c r="EV131" s="254">
        <v>0.1254464461233733</v>
      </c>
      <c r="EW131" s="254">
        <v>0.12892530977662209</v>
      </c>
      <c r="EX131" s="254">
        <v>0.1254464461233733</v>
      </c>
      <c r="EY131" s="254">
        <v>0.12639027162732863</v>
      </c>
      <c r="EZ131" s="254">
        <v>0.13490409166458162</v>
      </c>
      <c r="FA131" s="254">
        <v>0.12561455775914254</v>
      </c>
      <c r="FB131" s="254">
        <v>0.1254464461233733</v>
      </c>
      <c r="FC131" s="254">
        <v>0.13490409166458162</v>
      </c>
      <c r="FD131" s="254">
        <v>0.1254464461233733</v>
      </c>
      <c r="FE131" s="254">
        <v>0.13490409166458162</v>
      </c>
      <c r="FF131" s="254">
        <v>0.13490409166458162</v>
      </c>
      <c r="FG131" s="254">
        <v>0.1254464461233733</v>
      </c>
      <c r="FH131" s="254">
        <v>0.1254464461233733</v>
      </c>
      <c r="FI131" s="254">
        <v>0.12533011251351156</v>
      </c>
      <c r="FJ131" s="254">
        <v>0.13820031347552653</v>
      </c>
      <c r="FK131" s="254">
        <v>0.1254464461233733</v>
      </c>
      <c r="FL131" s="254">
        <v>0.1254464461233733</v>
      </c>
      <c r="FM131" s="254">
        <v>0.12529630474459896</v>
      </c>
      <c r="FN131" s="254">
        <v>0.13490409166458162</v>
      </c>
      <c r="FO131" s="254">
        <v>0.12426521126114354</v>
      </c>
      <c r="FP131" s="254">
        <v>0.1232878218217035</v>
      </c>
      <c r="FQ131" s="254">
        <v>0.1232878218217035</v>
      </c>
      <c r="FR131" s="254">
        <v>0.1232878218217035</v>
      </c>
      <c r="FS131" s="254">
        <v>0.12317099647523677</v>
      </c>
      <c r="FT131" s="254">
        <v>0.1232878218217035</v>
      </c>
      <c r="FU131" s="254">
        <v>0.1232878218217035</v>
      </c>
      <c r="FV131" s="254">
        <v>0.12857127148905789</v>
      </c>
      <c r="FW131" s="254">
        <v>0.12317099647523677</v>
      </c>
      <c r="FX131" s="254">
        <v>0.1232878218217035</v>
      </c>
      <c r="FY131" s="254">
        <v>0.12234161032171542</v>
      </c>
      <c r="FZ131" s="254">
        <v>0.1241158485649172</v>
      </c>
      <c r="GA131" s="254">
        <v>0.11725192021967534</v>
      </c>
      <c r="GB131" s="254">
        <v>0.13665098906262041</v>
      </c>
      <c r="GC131" s="254">
        <v>0.12826294724097709</v>
      </c>
      <c r="GD131" s="254">
        <v>0.12826294724097709</v>
      </c>
      <c r="GE131" s="254">
        <v>0.13316797104266431</v>
      </c>
      <c r="GF131" s="254">
        <v>0.13853203274744064</v>
      </c>
      <c r="GG131" s="254">
        <v>0.12699816023982557</v>
      </c>
      <c r="GH131" s="254">
        <v>0.13080811742566367</v>
      </c>
      <c r="GI131" s="254">
        <v>0.12565513573711784</v>
      </c>
      <c r="GJ131" s="254">
        <v>0.12565513573711784</v>
      </c>
      <c r="GK131" s="254">
        <v>0.12565513573711784</v>
      </c>
      <c r="GL131" s="254">
        <v>0.12549527634509028</v>
      </c>
      <c r="GM131" s="254">
        <v>0.12565513573711784</v>
      </c>
      <c r="GN131" s="254">
        <v>0.12565513573711784</v>
      </c>
      <c r="GO131" s="254">
        <v>0.12565513573711784</v>
      </c>
      <c r="GP131" s="254">
        <v>0.12565513573711784</v>
      </c>
      <c r="GQ131" s="254">
        <v>0.12565513573711784</v>
      </c>
      <c r="GR131" s="254">
        <v>0.12565513573711784</v>
      </c>
      <c r="GS131" s="254">
        <v>0.12565513573711784</v>
      </c>
      <c r="GT131" s="254">
        <v>0.12699816023982557</v>
      </c>
      <c r="GU131" s="254">
        <v>0.12565513573711784</v>
      </c>
      <c r="GV131" s="254">
        <v>0.12565513573711784</v>
      </c>
      <c r="GW131" s="254">
        <v>0.12565513573711784</v>
      </c>
      <c r="GX131" s="254">
        <v>0.12565513573711784</v>
      </c>
      <c r="GY131" s="254">
        <v>0.13641437734711914</v>
      </c>
      <c r="GZ131" s="254">
        <v>0.12565513573711784</v>
      </c>
      <c r="HA131" s="254">
        <v>0.13641437734711914</v>
      </c>
      <c r="HB131" s="254">
        <v>0.13641437734711914</v>
      </c>
      <c r="HC131" s="254">
        <v>0.12340991443481819</v>
      </c>
      <c r="HD131" s="254">
        <v>0.12563294962178762</v>
      </c>
      <c r="HE131" s="254">
        <v>0.13434546937837299</v>
      </c>
      <c r="HF131" s="254">
        <v>0.13510516160727049</v>
      </c>
      <c r="HG131" s="254">
        <v>0.12589584382036256</v>
      </c>
      <c r="HH131" s="254">
        <v>0.13691846040875078</v>
      </c>
      <c r="HI131" s="254">
        <v>0.12197560318960443</v>
      </c>
      <c r="HJ131" s="254">
        <v>0.12995493346305476</v>
      </c>
      <c r="HK131" s="254">
        <v>0.14584560173176331</v>
      </c>
      <c r="HL131" s="254">
        <v>0.1296990683982624</v>
      </c>
      <c r="HM131" s="254">
        <v>0.12961511098677247</v>
      </c>
      <c r="HN131" s="254">
        <v>0.13485727261107328</v>
      </c>
      <c r="HO131" s="254">
        <v>0.14311213208232343</v>
      </c>
      <c r="HP131" s="254">
        <v>0.13784305543827613</v>
      </c>
      <c r="HQ131" s="254">
        <v>0.13145913184506108</v>
      </c>
      <c r="HR131" s="254">
        <v>0.12286320878672496</v>
      </c>
      <c r="HS131" s="254">
        <v>0.12944535830679116</v>
      </c>
      <c r="HT131" s="254">
        <v>0.15119403889551375</v>
      </c>
      <c r="HU131" s="254">
        <v>0.14844822533709801</v>
      </c>
      <c r="HV131" s="254">
        <v>0.12140276530629546</v>
      </c>
      <c r="HW131" s="254">
        <v>0.14167662559590499</v>
      </c>
      <c r="HX131" s="254">
        <v>0.13809743031928945</v>
      </c>
      <c r="HY131" s="254">
        <v>0.12958364347075424</v>
      </c>
      <c r="HZ131" s="254">
        <v>0.13537640550798447</v>
      </c>
      <c r="IA131" s="254">
        <v>0.13890588093654532</v>
      </c>
      <c r="IB131" s="254">
        <v>0.12958364347075424</v>
      </c>
      <c r="IC131" s="254">
        <v>0.12794463414523682</v>
      </c>
      <c r="ID131" s="254">
        <v>0.12618291375756474</v>
      </c>
      <c r="IE131" s="254">
        <v>0.13577262347316332</v>
      </c>
      <c r="IF131" s="254">
        <v>0.14199937554982722</v>
      </c>
      <c r="IG131" s="254">
        <v>0.14199937554982722</v>
      </c>
      <c r="IH131" s="254">
        <v>0.14199937554982722</v>
      </c>
      <c r="II131" s="254">
        <v>0.12981454557833971</v>
      </c>
      <c r="IJ131" s="254">
        <v>0.12981454557833971</v>
      </c>
      <c r="IK131" s="254">
        <v>0.1388214970204984</v>
      </c>
      <c r="IL131" s="254">
        <v>0.13727848024789058</v>
      </c>
      <c r="IM131" s="254">
        <v>0.14764682794363604</v>
      </c>
      <c r="IN131" s="254">
        <v>0.13915345076583163</v>
      </c>
      <c r="IO131" s="254">
        <v>0.14171775505070627</v>
      </c>
      <c r="IP131" s="254">
        <v>0.13619967853677384</v>
      </c>
      <c r="IQ131" s="254">
        <v>0.13347685444066126</v>
      </c>
      <c r="IR131" s="254">
        <v>0.12613542093382057</v>
      </c>
      <c r="IS131" s="254">
        <v>0.12737500883436637</v>
      </c>
      <c r="IT131" s="254">
        <v>0.13703414383149326</v>
      </c>
      <c r="IU131" s="254">
        <v>0.1254464461233733</v>
      </c>
      <c r="IV131" s="254">
        <v>0.14139862300449613</v>
      </c>
      <c r="IW131" s="254">
        <v>0.13500206216579347</v>
      </c>
      <c r="IX131" s="254">
        <v>0.15289097682929187</v>
      </c>
      <c r="IY131" s="254">
        <v>0.12758569722266966</v>
      </c>
      <c r="IZ131" s="254">
        <v>0.1254464461233733</v>
      </c>
      <c r="JA131" s="254">
        <v>0.12533011251351156</v>
      </c>
      <c r="JB131" s="254">
        <v>0.13809831651289972</v>
      </c>
      <c r="JC131" s="254">
        <v>0.1349283534872836</v>
      </c>
      <c r="JD131" s="254">
        <v>0.12958364347075424</v>
      </c>
      <c r="JE131" s="254">
        <v>0.13005209230169057</v>
      </c>
      <c r="JF131" s="254">
        <v>0.15680954882905018</v>
      </c>
      <c r="JG131" s="254">
        <v>0.13306807095084738</v>
      </c>
      <c r="JH131" s="254">
        <v>0.13359133698101688</v>
      </c>
      <c r="JI131" s="254">
        <v>0.12744496626090673</v>
      </c>
      <c r="JJ131" s="254">
        <v>0.13299531306141676</v>
      </c>
      <c r="JK131" s="254">
        <v>0.12527095133087562</v>
      </c>
      <c r="JL131" s="254">
        <v>0.12514075010208159</v>
      </c>
      <c r="JM131" s="254">
        <v>0.12536393164880333</v>
      </c>
      <c r="JN131" s="254">
        <v>0.13076271050009547</v>
      </c>
      <c r="JO131" s="254">
        <v>0.1254464461233733</v>
      </c>
      <c r="JP131" s="254">
        <v>0.1254464461233733</v>
      </c>
      <c r="JQ131" s="254">
        <v>0.1254464461233733</v>
      </c>
      <c r="JR131" s="254">
        <v>0.12533011251351156</v>
      </c>
      <c r="JS131" s="254">
        <v>0.12565513573711784</v>
      </c>
      <c r="JT131" s="254">
        <v>0.14070574182721929</v>
      </c>
      <c r="JU131" s="254">
        <v>0.14342374353374909</v>
      </c>
      <c r="JV131" s="254">
        <v>0.13221431480143209</v>
      </c>
      <c r="JW131" s="254">
        <v>0.14266280409915333</v>
      </c>
      <c r="JX131" s="254">
        <v>0.13500206216579347</v>
      </c>
      <c r="JY131" s="254">
        <v>0.1374893400043018</v>
      </c>
      <c r="JZ131" s="254">
        <v>0.13300506965321457</v>
      </c>
      <c r="KA131" s="254">
        <v>0.13300506965321457</v>
      </c>
      <c r="KB131" s="254">
        <v>0.14052764793516781</v>
      </c>
      <c r="KC131" s="254">
        <v>0.13139042604719098</v>
      </c>
      <c r="KD131" s="254">
        <v>0.12946931715398624</v>
      </c>
      <c r="KE131" s="254">
        <v>0.13322995483359512</v>
      </c>
      <c r="KF131" s="254">
        <v>0.14633532988268616</v>
      </c>
      <c r="KG131" s="254">
        <v>0.14633532988268616</v>
      </c>
    </row>
    <row r="132" spans="17:293" x14ac:dyDescent="0.35">
      <c r="Q132" s="255">
        <v>0.16699999999999901</v>
      </c>
      <c r="R132" s="251">
        <f t="shared" si="22"/>
        <v>0.12911899470217555</v>
      </c>
      <c r="S132" s="198"/>
      <c r="T132" s="251">
        <v>0.13460659532185942</v>
      </c>
      <c r="V132" s="251">
        <f t="shared" si="23"/>
        <v>-5.4876006196838689E-3</v>
      </c>
      <c r="Z132" s="253">
        <v>0.16699999999999901</v>
      </c>
      <c r="AA132" s="254">
        <v>0.12736309361652731</v>
      </c>
      <c r="AB132" s="254">
        <v>0.13340462712691092</v>
      </c>
      <c r="AC132" s="254">
        <v>0.13828612824335362</v>
      </c>
      <c r="AD132" s="254">
        <v>0.12774443465374397</v>
      </c>
      <c r="AE132" s="254">
        <v>0.12856954800295406</v>
      </c>
      <c r="AF132" s="254">
        <v>0.12788679573380923</v>
      </c>
      <c r="AG132" s="254">
        <v>0.12501905251525502</v>
      </c>
      <c r="AH132" s="254">
        <v>0.12759064461647363</v>
      </c>
      <c r="AI132" s="254">
        <v>0.1187399943456906</v>
      </c>
      <c r="AJ132" s="254">
        <v>0.13175245856618356</v>
      </c>
      <c r="AK132" s="254">
        <v>0.13432591535537464</v>
      </c>
      <c r="AL132" s="254">
        <v>0.12667018386596873</v>
      </c>
      <c r="AM132" s="254">
        <v>0.12796795994795418</v>
      </c>
      <c r="AN132" s="254">
        <v>0.1218243393949705</v>
      </c>
      <c r="AO132" s="254">
        <v>0.13826444621896283</v>
      </c>
      <c r="AP132" s="254">
        <v>0.12633957824305675</v>
      </c>
      <c r="AQ132" s="254">
        <v>0.12618502915892083</v>
      </c>
      <c r="AR132" s="254">
        <v>0.12618502915892083</v>
      </c>
      <c r="AS132" s="254">
        <v>0.12633957824305675</v>
      </c>
      <c r="AT132" s="254">
        <v>0.12626257885508818</v>
      </c>
      <c r="AU132" s="254">
        <v>0.12622379661570537</v>
      </c>
      <c r="AV132" s="254">
        <v>0.12633957824305675</v>
      </c>
      <c r="AW132" s="254">
        <v>0.12633957824305675</v>
      </c>
      <c r="AX132" s="254">
        <v>0.13576507224038292</v>
      </c>
      <c r="AY132" s="254">
        <v>0.12633957824305675</v>
      </c>
      <c r="AZ132" s="254">
        <v>0.13667281980745494</v>
      </c>
      <c r="BA132" s="254">
        <v>0.12626257885508818</v>
      </c>
      <c r="BB132" s="254">
        <v>0.12404210878226984</v>
      </c>
      <c r="BC132" s="254">
        <v>0.12418358434538579</v>
      </c>
      <c r="BD132" s="254">
        <v>0.12332264122038405</v>
      </c>
      <c r="BE132" s="254">
        <v>0.12191555153748523</v>
      </c>
      <c r="BF132" s="254">
        <v>0.12735557671305253</v>
      </c>
      <c r="BG132" s="254">
        <v>0.13975313848221238</v>
      </c>
      <c r="BH132" s="254">
        <v>0.12877492394520518</v>
      </c>
      <c r="BI132" s="254">
        <v>0.12655163506562483</v>
      </c>
      <c r="BJ132" s="254">
        <v>0.12655163506562483</v>
      </c>
      <c r="BK132" s="254">
        <v>0.12649750364660006</v>
      </c>
      <c r="BL132" s="254">
        <v>0.12655163506562483</v>
      </c>
      <c r="BM132" s="254">
        <v>0.12639231495033743</v>
      </c>
      <c r="BN132" s="254">
        <v>0.12649750364660006</v>
      </c>
      <c r="BO132" s="254">
        <v>0.1310067378271369</v>
      </c>
      <c r="BP132" s="254">
        <v>0.12655163506562483</v>
      </c>
      <c r="BQ132" s="254">
        <v>0.12438435711596019</v>
      </c>
      <c r="BR132" s="254">
        <v>0.12438435711596019</v>
      </c>
      <c r="BS132" s="254">
        <v>0.124315050502803</v>
      </c>
      <c r="BT132" s="254">
        <v>0.12438435711596019</v>
      </c>
      <c r="BU132" s="254">
        <v>0.12222202797325177</v>
      </c>
      <c r="BV132" s="254">
        <v>0.12222202797325177</v>
      </c>
      <c r="BW132" s="254">
        <v>0.12222202797325177</v>
      </c>
      <c r="BX132" s="254">
        <v>0.12222202797325177</v>
      </c>
      <c r="BY132" s="254">
        <v>0.12679266963879909</v>
      </c>
      <c r="BZ132" s="254">
        <v>0.12341045320460875</v>
      </c>
      <c r="CA132" s="254">
        <v>0.12238023754067684</v>
      </c>
      <c r="CB132" s="254">
        <v>0.15638402608875013</v>
      </c>
      <c r="CC132" s="254">
        <v>0.13977151708186408</v>
      </c>
      <c r="CD132" s="254">
        <v>0.13593364893069637</v>
      </c>
      <c r="CE132" s="254">
        <v>0.13977151708186408</v>
      </c>
      <c r="CF132" s="254">
        <v>0.13977151708186408</v>
      </c>
      <c r="CG132" s="254">
        <v>0.1272356797824219</v>
      </c>
      <c r="CH132" s="254">
        <v>0.13412358014166492</v>
      </c>
      <c r="CI132" s="254">
        <v>0.13239081254129781</v>
      </c>
      <c r="CJ132" s="254">
        <v>0.14285742919621103</v>
      </c>
      <c r="CK132" s="254">
        <v>0.13868590811818104</v>
      </c>
      <c r="CL132" s="254">
        <v>0.13071121841341116</v>
      </c>
      <c r="CM132" s="254">
        <v>0.1290735513315977</v>
      </c>
      <c r="CN132" s="254">
        <v>0.14674099802327012</v>
      </c>
      <c r="CO132" s="254">
        <v>0.13095218705675404</v>
      </c>
      <c r="CP132" s="254">
        <v>0.12768973638544101</v>
      </c>
      <c r="CQ132" s="254">
        <v>0.12758792386328932</v>
      </c>
      <c r="CR132" s="254">
        <v>0.1324556053634578</v>
      </c>
      <c r="CS132" s="254">
        <v>0.12863197118132152</v>
      </c>
      <c r="CT132" s="254">
        <v>0.13560946365604276</v>
      </c>
      <c r="CU132" s="254">
        <v>0.1358651403572475</v>
      </c>
      <c r="CV132" s="254">
        <v>0.1342630166768195</v>
      </c>
      <c r="CW132" s="254">
        <v>0.13525087871820873</v>
      </c>
      <c r="CX132" s="254">
        <v>0.14175700973964123</v>
      </c>
      <c r="CY132" s="254">
        <v>0.13639436225506962</v>
      </c>
      <c r="CZ132" s="254">
        <v>0.13639436225506962</v>
      </c>
      <c r="DA132" s="254">
        <v>0.13639436225506962</v>
      </c>
      <c r="DB132" s="254">
        <v>0.13769962205644415</v>
      </c>
      <c r="DC132" s="254">
        <v>0.13938055531222959</v>
      </c>
      <c r="DD132" s="254">
        <v>0.12827487716391683</v>
      </c>
      <c r="DE132" s="254">
        <v>0.13924157106002877</v>
      </c>
      <c r="DF132" s="254">
        <v>0.1276568399453184</v>
      </c>
      <c r="DG132" s="254">
        <v>0.12610172849843004</v>
      </c>
      <c r="DH132" s="254">
        <v>0.13975443022218892</v>
      </c>
      <c r="DI132" s="254">
        <v>0.1276568399453184</v>
      </c>
      <c r="DJ132" s="254">
        <v>0.12833920019072242</v>
      </c>
      <c r="DK132" s="254">
        <v>0.12915093506370989</v>
      </c>
      <c r="DL132" s="254">
        <v>0.1295318815006572</v>
      </c>
      <c r="DM132" s="254">
        <v>0.14376385381154178</v>
      </c>
      <c r="DN132" s="254">
        <v>0.12721035085349874</v>
      </c>
      <c r="DO132" s="254">
        <v>0.13714970377188873</v>
      </c>
      <c r="DP132" s="254">
        <v>0.13422461436878752</v>
      </c>
      <c r="DQ132" s="254">
        <v>0.12089546054149314</v>
      </c>
      <c r="DR132" s="254">
        <v>0.12104481042800908</v>
      </c>
      <c r="DS132" s="254">
        <v>0.12916526930426797</v>
      </c>
      <c r="DT132" s="254">
        <v>0.13294914177020312</v>
      </c>
      <c r="DU132" s="254">
        <v>0.12617187590516088</v>
      </c>
      <c r="DV132" s="254">
        <v>0.13432591535537464</v>
      </c>
      <c r="DW132" s="254">
        <v>0.13432591535537464</v>
      </c>
      <c r="DX132" s="254">
        <v>0.13765814279991617</v>
      </c>
      <c r="DY132" s="254">
        <v>0.14721926335987723</v>
      </c>
      <c r="DZ132" s="254">
        <v>0.12999927098820963</v>
      </c>
      <c r="EA132" s="254">
        <v>0.13749710570569529</v>
      </c>
      <c r="EB132" s="254">
        <v>0.13464654717414293</v>
      </c>
      <c r="EC132" s="254">
        <v>0.14094535665208041</v>
      </c>
      <c r="ED132" s="254">
        <v>0.13698363839654437</v>
      </c>
      <c r="EE132" s="254">
        <v>0.12854456286823202</v>
      </c>
      <c r="EF132" s="254">
        <v>0.1276547440954241</v>
      </c>
      <c r="EG132" s="254">
        <v>0.13576507224038292</v>
      </c>
      <c r="EH132" s="254">
        <v>0.12845280692686889</v>
      </c>
      <c r="EI132" s="254">
        <v>0.13576507224038292</v>
      </c>
      <c r="EJ132" s="254">
        <v>0.13576507224038292</v>
      </c>
      <c r="EK132" s="254">
        <v>0.13275598843179082</v>
      </c>
      <c r="EL132" s="254">
        <v>0.13576507224038292</v>
      </c>
      <c r="EM132" s="254">
        <v>0.13275598843179082</v>
      </c>
      <c r="EN132" s="254">
        <v>0.13576507224038292</v>
      </c>
      <c r="EO132" s="254">
        <v>0.12633957824305675</v>
      </c>
      <c r="EP132" s="254">
        <v>0.12633957824305675</v>
      </c>
      <c r="EQ132" s="254">
        <v>0.12633957824305675</v>
      </c>
      <c r="ER132" s="254">
        <v>0.12633957824305675</v>
      </c>
      <c r="ES132" s="254">
        <v>0.12633957824305675</v>
      </c>
      <c r="ET132" s="254">
        <v>0.12633957824305675</v>
      </c>
      <c r="EU132" s="254">
        <v>0.12626257885508818</v>
      </c>
      <c r="EV132" s="254">
        <v>0.12633957824305675</v>
      </c>
      <c r="EW132" s="254">
        <v>0.129703916105947</v>
      </c>
      <c r="EX132" s="254">
        <v>0.12633957824305675</v>
      </c>
      <c r="EY132" s="254">
        <v>0.12728121748272425</v>
      </c>
      <c r="EZ132" s="254">
        <v>0.13576507224038292</v>
      </c>
      <c r="FA132" s="254">
        <v>0.12650924362962224</v>
      </c>
      <c r="FB132" s="254">
        <v>0.12633957824305675</v>
      </c>
      <c r="FC132" s="254">
        <v>0.13576507224038292</v>
      </c>
      <c r="FD132" s="254">
        <v>0.12633957824305675</v>
      </c>
      <c r="FE132" s="254">
        <v>0.13576507224038292</v>
      </c>
      <c r="FF132" s="254">
        <v>0.13576507224038292</v>
      </c>
      <c r="FG132" s="254">
        <v>0.12633957824305675</v>
      </c>
      <c r="FH132" s="254">
        <v>0.12633957824305675</v>
      </c>
      <c r="FI132" s="254">
        <v>0.12622379661570537</v>
      </c>
      <c r="FJ132" s="254">
        <v>0.13909981286075057</v>
      </c>
      <c r="FK132" s="254">
        <v>0.12633957824305675</v>
      </c>
      <c r="FL132" s="254">
        <v>0.12633957824305675</v>
      </c>
      <c r="FM132" s="254">
        <v>0.12618502915892083</v>
      </c>
      <c r="FN132" s="254">
        <v>0.13576507224038292</v>
      </c>
      <c r="FO132" s="254">
        <v>0.12515938918377167</v>
      </c>
      <c r="FP132" s="254">
        <v>0.12418358434538579</v>
      </c>
      <c r="FQ132" s="254">
        <v>0.12418358434538579</v>
      </c>
      <c r="FR132" s="254">
        <v>0.12418358434538579</v>
      </c>
      <c r="FS132" s="254">
        <v>0.12406729269462757</v>
      </c>
      <c r="FT132" s="254">
        <v>0.12418358434538579</v>
      </c>
      <c r="FU132" s="254">
        <v>0.12418358434538579</v>
      </c>
      <c r="FV132" s="254">
        <v>0.12950168293230613</v>
      </c>
      <c r="FW132" s="254">
        <v>0.12406729269462757</v>
      </c>
      <c r="FX132" s="254">
        <v>0.12418358434538579</v>
      </c>
      <c r="FY132" s="254">
        <v>0.12323957796584017</v>
      </c>
      <c r="FZ132" s="254">
        <v>0.12500995520725833</v>
      </c>
      <c r="GA132" s="254">
        <v>0.11815109965828641</v>
      </c>
      <c r="GB132" s="254">
        <v>0.13740997706923186</v>
      </c>
      <c r="GC132" s="254">
        <v>0.12915681858612693</v>
      </c>
      <c r="GD132" s="254">
        <v>0.12915681858612693</v>
      </c>
      <c r="GE132" s="254">
        <v>0.13393680672012964</v>
      </c>
      <c r="GF132" s="254">
        <v>0.13938503780027611</v>
      </c>
      <c r="GG132" s="254">
        <v>0.12756453411648661</v>
      </c>
      <c r="GH132" s="254">
        <v>0.13125179615886906</v>
      </c>
      <c r="GI132" s="254">
        <v>0.12655163506562483</v>
      </c>
      <c r="GJ132" s="254">
        <v>0.12655163506562483</v>
      </c>
      <c r="GK132" s="254">
        <v>0.12655163506562483</v>
      </c>
      <c r="GL132" s="254">
        <v>0.12639231495033743</v>
      </c>
      <c r="GM132" s="254">
        <v>0.12655163506562483</v>
      </c>
      <c r="GN132" s="254">
        <v>0.12655163506562483</v>
      </c>
      <c r="GO132" s="254">
        <v>0.12655163506562483</v>
      </c>
      <c r="GP132" s="254">
        <v>0.12655163506562483</v>
      </c>
      <c r="GQ132" s="254">
        <v>0.12655163506562483</v>
      </c>
      <c r="GR132" s="254">
        <v>0.12655163506562483</v>
      </c>
      <c r="GS132" s="254">
        <v>0.12655163506562483</v>
      </c>
      <c r="GT132" s="254">
        <v>0.12756453411648661</v>
      </c>
      <c r="GU132" s="254">
        <v>0.12655163506562483</v>
      </c>
      <c r="GV132" s="254">
        <v>0.12655163506562483</v>
      </c>
      <c r="GW132" s="254">
        <v>0.12655163506562483</v>
      </c>
      <c r="GX132" s="254">
        <v>0.12655163506562483</v>
      </c>
      <c r="GY132" s="254">
        <v>0.13727026223806882</v>
      </c>
      <c r="GZ132" s="254">
        <v>0.12655163506562483</v>
      </c>
      <c r="HA132" s="254">
        <v>0.13727026223806882</v>
      </c>
      <c r="HB132" s="254">
        <v>0.13727026223806882</v>
      </c>
      <c r="HC132" s="254">
        <v>0.124315050502803</v>
      </c>
      <c r="HD132" s="254">
        <v>0.12619796515779824</v>
      </c>
      <c r="HE132" s="254">
        <v>0.13520287129073716</v>
      </c>
      <c r="HF132" s="254">
        <v>0.13582221790208715</v>
      </c>
      <c r="HG132" s="254">
        <v>0.12679266963879909</v>
      </c>
      <c r="HH132" s="254">
        <v>0.13771905184567523</v>
      </c>
      <c r="HI132" s="254">
        <v>0.12254589932279836</v>
      </c>
      <c r="HJ132" s="254">
        <v>0.13039674277905156</v>
      </c>
      <c r="HK132" s="254">
        <v>0.14674527193198106</v>
      </c>
      <c r="HL132" s="254">
        <v>0.13048546141407757</v>
      </c>
      <c r="HM132" s="254">
        <v>0.13050821534464396</v>
      </c>
      <c r="HN132" s="254">
        <v>0.13529850901824281</v>
      </c>
      <c r="HO132" s="254">
        <v>0.14397147631470042</v>
      </c>
      <c r="HP132" s="254">
        <v>0.13870416644267514</v>
      </c>
      <c r="HQ132" s="254">
        <v>0.13223141415064021</v>
      </c>
      <c r="HR132" s="254">
        <v>0.12375840978335817</v>
      </c>
      <c r="HS132" s="254">
        <v>0.13034985403668919</v>
      </c>
      <c r="HT132" s="254">
        <v>0.15213074367023038</v>
      </c>
      <c r="HU132" s="254">
        <v>0.14934360831789051</v>
      </c>
      <c r="HV132" s="254">
        <v>0.12200857579874458</v>
      </c>
      <c r="HW132" s="254">
        <v>0.14248564288566845</v>
      </c>
      <c r="HX132" s="254">
        <v>0.13886517606617832</v>
      </c>
      <c r="HY132" s="254">
        <v>0.13047996803137463</v>
      </c>
      <c r="HZ132" s="254">
        <v>0.13614891180012734</v>
      </c>
      <c r="IA132" s="254">
        <v>0.13977151708186408</v>
      </c>
      <c r="IB132" s="254">
        <v>0.13047996803137463</v>
      </c>
      <c r="IC132" s="254">
        <v>0.12884290839779822</v>
      </c>
      <c r="ID132" s="254">
        <v>0.12707888709743953</v>
      </c>
      <c r="IE132" s="254">
        <v>0.13664106839070467</v>
      </c>
      <c r="IF132" s="254">
        <v>0.14285742919621103</v>
      </c>
      <c r="IG132" s="254">
        <v>0.14285742919621103</v>
      </c>
      <c r="IH132" s="254">
        <v>0.14285742919621103</v>
      </c>
      <c r="II132" s="254">
        <v>0.13071121841341116</v>
      </c>
      <c r="IJ132" s="254">
        <v>0.13071121841341116</v>
      </c>
      <c r="IK132" s="254">
        <v>0.13968176245586572</v>
      </c>
      <c r="IL132" s="254">
        <v>0.13814187662541766</v>
      </c>
      <c r="IM132" s="254">
        <v>0.14853979164497155</v>
      </c>
      <c r="IN132" s="254">
        <v>0.13998936417388586</v>
      </c>
      <c r="IO132" s="254">
        <v>0.14250403109978005</v>
      </c>
      <c r="IP132" s="254">
        <v>0.13703357153739448</v>
      </c>
      <c r="IQ132" s="254">
        <v>0.13439503988058066</v>
      </c>
      <c r="IR132" s="254">
        <v>0.12701084311736843</v>
      </c>
      <c r="IS132" s="254">
        <v>0.12827487716391683</v>
      </c>
      <c r="IT132" s="254">
        <v>0.13789378694312138</v>
      </c>
      <c r="IU132" s="254">
        <v>0.12633957824305675</v>
      </c>
      <c r="IV132" s="254">
        <v>0.14241807250040628</v>
      </c>
      <c r="IW132" s="254">
        <v>0.13593364893069548</v>
      </c>
      <c r="IX132" s="254">
        <v>0.1539021654820738</v>
      </c>
      <c r="IY132" s="254">
        <v>0.12848222595550651</v>
      </c>
      <c r="IZ132" s="254">
        <v>0.12633957824305675</v>
      </c>
      <c r="JA132" s="254">
        <v>0.12622379661570537</v>
      </c>
      <c r="JB132" s="254">
        <v>0.13904575750514026</v>
      </c>
      <c r="JC132" s="254">
        <v>0.13585630267576998</v>
      </c>
      <c r="JD132" s="254">
        <v>0.13047996803137463</v>
      </c>
      <c r="JE132" s="254">
        <v>0.13095218705675404</v>
      </c>
      <c r="JF132" s="254">
        <v>0.15781624379190218</v>
      </c>
      <c r="JG132" s="254">
        <v>0.13397982857490787</v>
      </c>
      <c r="JH132" s="254">
        <v>0.13451789201658082</v>
      </c>
      <c r="JI132" s="254">
        <v>0.12833920019072242</v>
      </c>
      <c r="JJ132" s="254">
        <v>0.13392019903809826</v>
      </c>
      <c r="JK132" s="254">
        <v>0.12617187590516088</v>
      </c>
      <c r="JL132" s="254">
        <v>0.12604882654680938</v>
      </c>
      <c r="JM132" s="254">
        <v>0.12626257885508818</v>
      </c>
      <c r="JN132" s="254">
        <v>0.13168272092436495</v>
      </c>
      <c r="JO132" s="254">
        <v>0.12633957824305675</v>
      </c>
      <c r="JP132" s="254">
        <v>0.12633957824305675</v>
      </c>
      <c r="JQ132" s="254">
        <v>0.12633957824305675</v>
      </c>
      <c r="JR132" s="254">
        <v>0.12622379661570537</v>
      </c>
      <c r="JS132" s="254">
        <v>0.12655163506562483</v>
      </c>
      <c r="JT132" s="254">
        <v>0.14162050983506247</v>
      </c>
      <c r="JU132" s="254">
        <v>0.14433305135384766</v>
      </c>
      <c r="JV132" s="254">
        <v>0.13305229604132252</v>
      </c>
      <c r="JW132" s="254">
        <v>0.14357067960700975</v>
      </c>
      <c r="JX132" s="254">
        <v>0.13593364893069548</v>
      </c>
      <c r="JY132" s="254">
        <v>0.13836141066274199</v>
      </c>
      <c r="JZ132" s="254">
        <v>0.13390697818782749</v>
      </c>
      <c r="KA132" s="254">
        <v>0.13390697818782749</v>
      </c>
      <c r="KB132" s="254">
        <v>0.14139226475893873</v>
      </c>
      <c r="KC132" s="254">
        <v>0.13229063590086798</v>
      </c>
      <c r="KD132" s="254">
        <v>0.13036623330003883</v>
      </c>
      <c r="KE132" s="254">
        <v>0.13412358014166492</v>
      </c>
      <c r="KF132" s="254">
        <v>0.14732767667881719</v>
      </c>
      <c r="KG132" s="254">
        <v>0.14732767667881719</v>
      </c>
    </row>
    <row r="133" spans="17:293" x14ac:dyDescent="0.35">
      <c r="Q133" s="255">
        <v>0.16799999999999901</v>
      </c>
      <c r="R133" s="251">
        <f t="shared" si="22"/>
        <v>0.13000106762600794</v>
      </c>
      <c r="S133" s="198"/>
      <c r="T133" s="251">
        <v>0.1355175202116401</v>
      </c>
      <c r="V133" s="251">
        <f t="shared" si="23"/>
        <v>-5.5164525856321589E-3</v>
      </c>
      <c r="Z133" s="253">
        <v>0.16799999999999901</v>
      </c>
      <c r="AA133" s="254">
        <v>0.12825794515199473</v>
      </c>
      <c r="AB133" s="254">
        <v>0.13433148185928401</v>
      </c>
      <c r="AC133" s="254">
        <v>0.13914460080975743</v>
      </c>
      <c r="AD133" s="254">
        <v>0.12862565876476895</v>
      </c>
      <c r="AE133" s="254">
        <v>0.12946439999069836</v>
      </c>
      <c r="AF133" s="254">
        <v>0.12878125871646073</v>
      </c>
      <c r="AG133" s="254">
        <v>0.12591851731527282</v>
      </c>
      <c r="AH133" s="254">
        <v>0.12848212135296055</v>
      </c>
      <c r="AI133" s="254">
        <v>0.11965808277936563</v>
      </c>
      <c r="AJ133" s="254">
        <v>0.1326030862608194</v>
      </c>
      <c r="AK133" s="254">
        <v>0.13519397720893767</v>
      </c>
      <c r="AL133" s="254">
        <v>0.1275704043984196</v>
      </c>
      <c r="AM133" s="254">
        <v>0.12887234106469925</v>
      </c>
      <c r="AN133" s="254">
        <v>0.12273051375614719</v>
      </c>
      <c r="AO133" s="254">
        <v>0.13912733510566144</v>
      </c>
      <c r="AP133" s="254">
        <v>0.12723296010518359</v>
      </c>
      <c r="AQ133" s="254">
        <v>0.12707396988294195</v>
      </c>
      <c r="AR133" s="254">
        <v>0.12707396988294195</v>
      </c>
      <c r="AS133" s="254">
        <v>0.12723296010518359</v>
      </c>
      <c r="AT133" s="254">
        <v>0.12716152789368218</v>
      </c>
      <c r="AU133" s="254">
        <v>0.12711773956918049</v>
      </c>
      <c r="AV133" s="254">
        <v>0.12723296010518359</v>
      </c>
      <c r="AW133" s="254">
        <v>0.12723296010518359</v>
      </c>
      <c r="AX133" s="254">
        <v>0.13662662645865598</v>
      </c>
      <c r="AY133" s="254">
        <v>0.12723296010518359</v>
      </c>
      <c r="AZ133" s="254">
        <v>0.13753260935581246</v>
      </c>
      <c r="BA133" s="254">
        <v>0.12716152789368218</v>
      </c>
      <c r="BB133" s="254">
        <v>0.12493374051234651</v>
      </c>
      <c r="BC133" s="254">
        <v>0.12507958481581039</v>
      </c>
      <c r="BD133" s="254">
        <v>0.12421969828978208</v>
      </c>
      <c r="BE133" s="254">
        <v>0.12281472379157887</v>
      </c>
      <c r="BF133" s="254">
        <v>0.12791125261600778</v>
      </c>
      <c r="BG133" s="254">
        <v>0.14060940610400441</v>
      </c>
      <c r="BH133" s="254">
        <v>0.12966644224452883</v>
      </c>
      <c r="BI133" s="254">
        <v>0.12745598314378115</v>
      </c>
      <c r="BJ133" s="254">
        <v>0.12745598314378115</v>
      </c>
      <c r="BK133" s="254">
        <v>0.12740050664853753</v>
      </c>
      <c r="BL133" s="254">
        <v>0.12745598314378115</v>
      </c>
      <c r="BM133" s="254">
        <v>0.12729300472070348</v>
      </c>
      <c r="BN133" s="254">
        <v>0.12740050664853753</v>
      </c>
      <c r="BO133" s="254">
        <v>0.13156301053525876</v>
      </c>
      <c r="BP133" s="254">
        <v>0.12745598314378115</v>
      </c>
      <c r="BQ133" s="254">
        <v>0.12528369285948981</v>
      </c>
      <c r="BR133" s="254">
        <v>0.12528369285948981</v>
      </c>
      <c r="BS133" s="254">
        <v>0.12522050520098316</v>
      </c>
      <c r="BT133" s="254">
        <v>0.12528369285948981</v>
      </c>
      <c r="BU133" s="254">
        <v>0.12312395334043691</v>
      </c>
      <c r="BV133" s="254">
        <v>0.12312395334043691</v>
      </c>
      <c r="BW133" s="254">
        <v>0.12312395334043691</v>
      </c>
      <c r="BX133" s="254">
        <v>0.12312395334043691</v>
      </c>
      <c r="BY133" s="254">
        <v>0.12768975785032821</v>
      </c>
      <c r="BZ133" s="254">
        <v>0.12431056246639161</v>
      </c>
      <c r="CA133" s="254">
        <v>0.123276815598097</v>
      </c>
      <c r="CB133" s="254">
        <v>0.15735500548038117</v>
      </c>
      <c r="CC133" s="254">
        <v>0.14063773073509345</v>
      </c>
      <c r="CD133" s="254">
        <v>0.13687338317216002</v>
      </c>
      <c r="CE133" s="254">
        <v>0.14063773073509345</v>
      </c>
      <c r="CF133" s="254">
        <v>0.14063773073509345</v>
      </c>
      <c r="CG133" s="254">
        <v>0.12813637198762473</v>
      </c>
      <c r="CH133" s="254">
        <v>0.13501746674831772</v>
      </c>
      <c r="CI133" s="254">
        <v>0.13328605539294291</v>
      </c>
      <c r="CJ133" s="254">
        <v>0.14371608294963534</v>
      </c>
      <c r="CK133" s="254">
        <v>0.13945960775659838</v>
      </c>
      <c r="CL133" s="254">
        <v>0.13160814211121341</v>
      </c>
      <c r="CM133" s="254">
        <v>0.12997243896223898</v>
      </c>
      <c r="CN133" s="254">
        <v>0.14758482224410918</v>
      </c>
      <c r="CO133" s="254">
        <v>0.13185255609030455</v>
      </c>
      <c r="CP133" s="254">
        <v>0.12859417664123374</v>
      </c>
      <c r="CQ133" s="254">
        <v>0.12848826799551616</v>
      </c>
      <c r="CR133" s="254">
        <v>0.13332342942990771</v>
      </c>
      <c r="CS133" s="254">
        <v>0.12953087316597056</v>
      </c>
      <c r="CT133" s="254">
        <v>0.13647859695075537</v>
      </c>
      <c r="CU133" s="254">
        <v>0.13679278690309959</v>
      </c>
      <c r="CV133" s="254">
        <v>0.13518980263627456</v>
      </c>
      <c r="CW133" s="254">
        <v>0.1361008171905902</v>
      </c>
      <c r="CX133" s="254">
        <v>0.14265796665078878</v>
      </c>
      <c r="CY133" s="254">
        <v>0.13725640721053178</v>
      </c>
      <c r="CZ133" s="254">
        <v>0.13725640721053178</v>
      </c>
      <c r="DA133" s="254">
        <v>0.13725640721053178</v>
      </c>
      <c r="DB133" s="254">
        <v>0.13856301028114215</v>
      </c>
      <c r="DC133" s="254">
        <v>0.1402426139275037</v>
      </c>
      <c r="DD133" s="254">
        <v>0.12917505337672641</v>
      </c>
      <c r="DE133" s="254">
        <v>0.14010343544136883</v>
      </c>
      <c r="DF133" s="254">
        <v>0.12855084373250736</v>
      </c>
      <c r="DG133" s="254">
        <v>0.12699822552472106</v>
      </c>
      <c r="DH133" s="254">
        <v>0.14061288995751764</v>
      </c>
      <c r="DI133" s="254">
        <v>0.12855084373250736</v>
      </c>
      <c r="DJ133" s="254">
        <v>0.12923369090517411</v>
      </c>
      <c r="DK133" s="254">
        <v>0.13004619539377371</v>
      </c>
      <c r="DL133" s="254">
        <v>0.12998411961445444</v>
      </c>
      <c r="DM133" s="254">
        <v>0.1446205006084591</v>
      </c>
      <c r="DN133" s="254">
        <v>0.12811394187646208</v>
      </c>
      <c r="DO133" s="254">
        <v>0.13800345867896979</v>
      </c>
      <c r="DP133" s="254">
        <v>0.13508566612093476</v>
      </c>
      <c r="DQ133" s="254">
        <v>0.12178750148850748</v>
      </c>
      <c r="DR133" s="254">
        <v>0.12194482544272001</v>
      </c>
      <c r="DS133" s="254">
        <v>0.13005612060330884</v>
      </c>
      <c r="DT133" s="254">
        <v>0.13382109596108993</v>
      </c>
      <c r="DU133" s="254">
        <v>0.1270731292919538</v>
      </c>
      <c r="DV133" s="254">
        <v>0.13519397720893767</v>
      </c>
      <c r="DW133" s="254">
        <v>0.13519397720893767</v>
      </c>
      <c r="DX133" s="254">
        <v>0.13856387094895495</v>
      </c>
      <c r="DY133" s="254">
        <v>0.14814487174838309</v>
      </c>
      <c r="DZ133" s="254">
        <v>0.1308964153797032</v>
      </c>
      <c r="EA133" s="254">
        <v>0.13842260655778582</v>
      </c>
      <c r="EB133" s="254">
        <v>0.13546894249628783</v>
      </c>
      <c r="EC133" s="254">
        <v>0.14184426775325942</v>
      </c>
      <c r="ED133" s="254">
        <v>0.13784561904153536</v>
      </c>
      <c r="EE133" s="254">
        <v>0.12943572542784687</v>
      </c>
      <c r="EF133" s="254">
        <v>0.12854673302987241</v>
      </c>
      <c r="EG133" s="254">
        <v>0.13662662645865598</v>
      </c>
      <c r="EH133" s="254">
        <v>0.12934673195152446</v>
      </c>
      <c r="EI133" s="254">
        <v>0.13662662645865598</v>
      </c>
      <c r="EJ133" s="254">
        <v>0.13662662645865598</v>
      </c>
      <c r="EK133" s="254">
        <v>0.13352367086567707</v>
      </c>
      <c r="EL133" s="254">
        <v>0.13662662645865598</v>
      </c>
      <c r="EM133" s="254">
        <v>0.13352367086567707</v>
      </c>
      <c r="EN133" s="254">
        <v>0.13662662645865598</v>
      </c>
      <c r="EO133" s="254">
        <v>0.12723296010518359</v>
      </c>
      <c r="EP133" s="254">
        <v>0.12723296010518359</v>
      </c>
      <c r="EQ133" s="254">
        <v>0.12723296010518359</v>
      </c>
      <c r="ER133" s="254">
        <v>0.12723296010518359</v>
      </c>
      <c r="ES133" s="254">
        <v>0.12723296010518359</v>
      </c>
      <c r="ET133" s="254">
        <v>0.12723296010518359</v>
      </c>
      <c r="EU133" s="254">
        <v>0.12716152789368218</v>
      </c>
      <c r="EV133" s="254">
        <v>0.12723296010518359</v>
      </c>
      <c r="EW133" s="254">
        <v>0.13048336604386157</v>
      </c>
      <c r="EX133" s="254">
        <v>0.12723296010518359</v>
      </c>
      <c r="EY133" s="254">
        <v>0.12817241956027914</v>
      </c>
      <c r="EZ133" s="254">
        <v>0.13662662645865598</v>
      </c>
      <c r="FA133" s="254">
        <v>0.12740418556625532</v>
      </c>
      <c r="FB133" s="254">
        <v>0.12723296010518359</v>
      </c>
      <c r="FC133" s="254">
        <v>0.13662662645865598</v>
      </c>
      <c r="FD133" s="254">
        <v>0.12723296010518359</v>
      </c>
      <c r="FE133" s="254">
        <v>0.13662662645865598</v>
      </c>
      <c r="FF133" s="254">
        <v>0.13662662645865598</v>
      </c>
      <c r="FG133" s="254">
        <v>0.12723296010518359</v>
      </c>
      <c r="FH133" s="254">
        <v>0.12723296010518359</v>
      </c>
      <c r="FI133" s="254">
        <v>0.12711773956918049</v>
      </c>
      <c r="FJ133" s="254">
        <v>0.13999973739039784</v>
      </c>
      <c r="FK133" s="254">
        <v>0.12723296010518359</v>
      </c>
      <c r="FL133" s="254">
        <v>0.12723296010518359</v>
      </c>
      <c r="FM133" s="254">
        <v>0.12707396988294195</v>
      </c>
      <c r="FN133" s="254">
        <v>0.13662662645865598</v>
      </c>
      <c r="FO133" s="254">
        <v>0.1260538012114254</v>
      </c>
      <c r="FP133" s="254">
        <v>0.12507958481581039</v>
      </c>
      <c r="FQ133" s="254">
        <v>0.12507958481581039</v>
      </c>
      <c r="FR133" s="254">
        <v>0.12507958481581039</v>
      </c>
      <c r="FS133" s="254">
        <v>0.12496383634974229</v>
      </c>
      <c r="FT133" s="254">
        <v>0.12507958481581039</v>
      </c>
      <c r="FU133" s="254">
        <v>0.12507958481581039</v>
      </c>
      <c r="FV133" s="254">
        <v>0.13043227964921922</v>
      </c>
      <c r="FW133" s="254">
        <v>0.12496383634974229</v>
      </c>
      <c r="FX133" s="254">
        <v>0.12507958481581039</v>
      </c>
      <c r="FY133" s="254">
        <v>0.12413777693852834</v>
      </c>
      <c r="FZ133" s="254">
        <v>0.12590431566287674</v>
      </c>
      <c r="GA133" s="254">
        <v>0.11905074604394428</v>
      </c>
      <c r="GB133" s="254">
        <v>0.13816991951188573</v>
      </c>
      <c r="GC133" s="254">
        <v>0.13005093723109207</v>
      </c>
      <c r="GD133" s="254">
        <v>0.13005093723109207</v>
      </c>
      <c r="GE133" s="254">
        <v>0.13470650892701874</v>
      </c>
      <c r="GF133" s="254">
        <v>0.14023864252230411</v>
      </c>
      <c r="GG133" s="254">
        <v>0.12813230783508023</v>
      </c>
      <c r="GH133" s="254">
        <v>0.13169695706279128</v>
      </c>
      <c r="GI133" s="254">
        <v>0.12745598314378115</v>
      </c>
      <c r="GJ133" s="254">
        <v>0.12745598314378115</v>
      </c>
      <c r="GK133" s="254">
        <v>0.12745598314378115</v>
      </c>
      <c r="GL133" s="254">
        <v>0.12729300472070348</v>
      </c>
      <c r="GM133" s="254">
        <v>0.12745598314378115</v>
      </c>
      <c r="GN133" s="254">
        <v>0.12745598314378115</v>
      </c>
      <c r="GO133" s="254">
        <v>0.12745598314378115</v>
      </c>
      <c r="GP133" s="254">
        <v>0.12745598314378115</v>
      </c>
      <c r="GQ133" s="254">
        <v>0.12745598314378115</v>
      </c>
      <c r="GR133" s="254">
        <v>0.12745598314378115</v>
      </c>
      <c r="GS133" s="254">
        <v>0.12745598314378115</v>
      </c>
      <c r="GT133" s="254">
        <v>0.12813230783508023</v>
      </c>
      <c r="GU133" s="254">
        <v>0.12745598314378115</v>
      </c>
      <c r="GV133" s="254">
        <v>0.12745598314378115</v>
      </c>
      <c r="GW133" s="254">
        <v>0.12745598314378115</v>
      </c>
      <c r="GX133" s="254">
        <v>0.12745598314378115</v>
      </c>
      <c r="GY133" s="254">
        <v>0.13812679668008698</v>
      </c>
      <c r="GZ133" s="254">
        <v>0.12745598314378115</v>
      </c>
      <c r="HA133" s="254">
        <v>0.13812679668008698</v>
      </c>
      <c r="HB133" s="254">
        <v>0.13812679668008698</v>
      </c>
      <c r="HC133" s="254">
        <v>0.12522050520098316</v>
      </c>
      <c r="HD133" s="254">
        <v>0.12676438206487406</v>
      </c>
      <c r="HE133" s="254">
        <v>0.13606091962462341</v>
      </c>
      <c r="HF133" s="254">
        <v>0.136540358918261</v>
      </c>
      <c r="HG133" s="254">
        <v>0.12768975785032821</v>
      </c>
      <c r="HH133" s="254">
        <v>0.13852050071017263</v>
      </c>
      <c r="HI133" s="254">
        <v>0.12336370766239813</v>
      </c>
      <c r="HJ133" s="254">
        <v>0.13083998670667496</v>
      </c>
      <c r="HK133" s="254">
        <v>0.14764537749469953</v>
      </c>
      <c r="HL133" s="254">
        <v>0.13127746354704772</v>
      </c>
      <c r="HM133" s="254">
        <v>0.13140157445465617</v>
      </c>
      <c r="HN133" s="254">
        <v>0.1357411936534143</v>
      </c>
      <c r="HO133" s="254">
        <v>0.14483140113085402</v>
      </c>
      <c r="HP133" s="254">
        <v>0.13956585644943664</v>
      </c>
      <c r="HQ133" s="254">
        <v>0.13300458840182094</v>
      </c>
      <c r="HR133" s="254">
        <v>0.12465381022872579</v>
      </c>
      <c r="HS133" s="254">
        <v>0.13125468738281398</v>
      </c>
      <c r="HT133" s="254">
        <v>0.15306773356882841</v>
      </c>
      <c r="HU133" s="254">
        <v>0.15023946152150547</v>
      </c>
      <c r="HV133" s="254">
        <v>0.12261560476738431</v>
      </c>
      <c r="HW133" s="254">
        <v>0.14329549542935527</v>
      </c>
      <c r="HX133" s="254">
        <v>0.13963386552892021</v>
      </c>
      <c r="HY133" s="254">
        <v>0.13137655394236902</v>
      </c>
      <c r="HZ133" s="254">
        <v>0.13692234214674648</v>
      </c>
      <c r="IA133" s="254">
        <v>0.14063773073509345</v>
      </c>
      <c r="IB133" s="254">
        <v>0.13137655394236902</v>
      </c>
      <c r="IC133" s="254">
        <v>0.12974143701885898</v>
      </c>
      <c r="ID133" s="254">
        <v>0.12797507317919088</v>
      </c>
      <c r="IE133" s="254">
        <v>0.13751008649321439</v>
      </c>
      <c r="IF133" s="254">
        <v>0.14371608294963534</v>
      </c>
      <c r="IG133" s="254">
        <v>0.14371608294963534</v>
      </c>
      <c r="IH133" s="254">
        <v>0.14371608294963534</v>
      </c>
      <c r="II133" s="254">
        <v>0.13160814211121341</v>
      </c>
      <c r="IJ133" s="254">
        <v>0.13160814211121341</v>
      </c>
      <c r="IK133" s="254">
        <v>0.14054262557582708</v>
      </c>
      <c r="IL133" s="254">
        <v>0.13900575728419184</v>
      </c>
      <c r="IM133" s="254">
        <v>0.14943326681474622</v>
      </c>
      <c r="IN133" s="254">
        <v>0.14082597614239623</v>
      </c>
      <c r="IO133" s="254">
        <v>0.14329120271832996</v>
      </c>
      <c r="IP133" s="254">
        <v>0.13786816814367331</v>
      </c>
      <c r="IQ133" s="254">
        <v>0.13531352940731578</v>
      </c>
      <c r="IR133" s="254">
        <v>0.12788652587199589</v>
      </c>
      <c r="IS133" s="254">
        <v>0.12917505337672641</v>
      </c>
      <c r="IT133" s="254">
        <v>0.13875400791624726</v>
      </c>
      <c r="IU133" s="254">
        <v>0.12723296010518359</v>
      </c>
      <c r="IV133" s="254">
        <v>0.1434374117364321</v>
      </c>
      <c r="IW133" s="254">
        <v>0.13687338317216002</v>
      </c>
      <c r="IX133" s="254">
        <v>0.15491330624430177</v>
      </c>
      <c r="IY133" s="254">
        <v>0.12937906605303984</v>
      </c>
      <c r="IZ133" s="254">
        <v>0.12723296010518359</v>
      </c>
      <c r="JA133" s="254">
        <v>0.12711773956918049</v>
      </c>
      <c r="JB133" s="254">
        <v>0.13999328931013211</v>
      </c>
      <c r="JC133" s="254">
        <v>0.13678444503425502</v>
      </c>
      <c r="JD133" s="254">
        <v>0.13137655394236902</v>
      </c>
      <c r="JE133" s="254">
        <v>0.13185255609030455</v>
      </c>
      <c r="JF133" s="254">
        <v>0.15882290604308524</v>
      </c>
      <c r="JG133" s="254">
        <v>0.13489184235841511</v>
      </c>
      <c r="JH133" s="254">
        <v>0.13544463329259115</v>
      </c>
      <c r="JI133" s="254">
        <v>0.12923369090517411</v>
      </c>
      <c r="JJ133" s="254">
        <v>0.13484529945443291</v>
      </c>
      <c r="JK133" s="254">
        <v>0.1270731292919538</v>
      </c>
      <c r="JL133" s="254">
        <v>0.1269573069499661</v>
      </c>
      <c r="JM133" s="254">
        <v>0.12716152789368218</v>
      </c>
      <c r="JN133" s="254">
        <v>0.13260286697942458</v>
      </c>
      <c r="JO133" s="254">
        <v>0.12723296010518359</v>
      </c>
      <c r="JP133" s="254">
        <v>0.12723296010518359</v>
      </c>
      <c r="JQ133" s="254">
        <v>0.12723296010518359</v>
      </c>
      <c r="JR133" s="254">
        <v>0.12711773956918049</v>
      </c>
      <c r="JS133" s="254">
        <v>0.12745598314378115</v>
      </c>
      <c r="JT133" s="254">
        <v>0.14253562444267387</v>
      </c>
      <c r="JU133" s="254">
        <v>0.14524272356160761</v>
      </c>
      <c r="JV133" s="254">
        <v>0.13389089079206573</v>
      </c>
      <c r="JW133" s="254">
        <v>0.14447801283743411</v>
      </c>
      <c r="JX133" s="254">
        <v>0.13687338317216002</v>
      </c>
      <c r="JY133" s="254">
        <v>0.13923403710919713</v>
      </c>
      <c r="JZ133" s="254">
        <v>0.13480922604527024</v>
      </c>
      <c r="KA133" s="254">
        <v>0.13480922604527024</v>
      </c>
      <c r="KB133" s="254">
        <v>0.14225746003990225</v>
      </c>
      <c r="KC133" s="254">
        <v>0.13319115183098007</v>
      </c>
      <c r="KD133" s="254">
        <v>0.13126341933118235</v>
      </c>
      <c r="KE133" s="254">
        <v>0.13501746674831772</v>
      </c>
      <c r="KF133" s="254">
        <v>0.14832002690089863</v>
      </c>
      <c r="KG133" s="254">
        <v>0.14832002690089863</v>
      </c>
    </row>
    <row r="134" spans="17:293" x14ac:dyDescent="0.35">
      <c r="Q134" s="255">
        <v>0.16899999999999901</v>
      </c>
      <c r="R134" s="251">
        <f t="shared" si="22"/>
        <v>0.13088309512274643</v>
      </c>
      <c r="S134" s="198"/>
      <c r="T134" s="251">
        <v>0.1364286243422726</v>
      </c>
      <c r="V134" s="251">
        <f t="shared" si="23"/>
        <v>-5.5455292195261685E-3</v>
      </c>
      <c r="Z134" s="253">
        <v>0.16899999999999901</v>
      </c>
      <c r="AA134" s="254">
        <v>0.12915304987749265</v>
      </c>
      <c r="AB134" s="254">
        <v>0.13525854881244381</v>
      </c>
      <c r="AC134" s="254">
        <v>0.14000291767322071</v>
      </c>
      <c r="AD134" s="254">
        <v>0.12952072117989277</v>
      </c>
      <c r="AE134" s="254">
        <v>0.13035949763527221</v>
      </c>
      <c r="AF134" s="254">
        <v>0.12967587488587617</v>
      </c>
      <c r="AG134" s="254">
        <v>0.126818632067768</v>
      </c>
      <c r="AH134" s="254">
        <v>0.12937386403013251</v>
      </c>
      <c r="AI134" s="254">
        <v>0.12056018147698544</v>
      </c>
      <c r="AJ134" s="254">
        <v>0.1334543760485043</v>
      </c>
      <c r="AK134" s="254">
        <v>0.13606258841014474</v>
      </c>
      <c r="AL134" s="254">
        <v>0.12847091928103049</v>
      </c>
      <c r="AM134" s="254">
        <v>0.12977713268639213</v>
      </c>
      <c r="AN134" s="254">
        <v>0.12363699671227346</v>
      </c>
      <c r="AO134" s="254">
        <v>0.13999079757795996</v>
      </c>
      <c r="AP134" s="254">
        <v>0.12812659118334735</v>
      </c>
      <c r="AQ134" s="254">
        <v>0.12796312660691478</v>
      </c>
      <c r="AR134" s="254">
        <v>0.12796312660691478</v>
      </c>
      <c r="AS134" s="254">
        <v>0.12812659118334735</v>
      </c>
      <c r="AT134" s="254">
        <v>0.12806077773465585</v>
      </c>
      <c r="AU134" s="254">
        <v>0.12801194070571387</v>
      </c>
      <c r="AV134" s="254">
        <v>0.12812659118334735</v>
      </c>
      <c r="AW134" s="254">
        <v>0.12812659118334735</v>
      </c>
      <c r="AX134" s="254">
        <v>0.1374887519856256</v>
      </c>
      <c r="AY134" s="254">
        <v>0.12812659118334735</v>
      </c>
      <c r="AZ134" s="254">
        <v>0.13839297289149677</v>
      </c>
      <c r="BA134" s="254">
        <v>0.12806077773465585</v>
      </c>
      <c r="BB134" s="254">
        <v>0.12582557569094677</v>
      </c>
      <c r="BC134" s="254">
        <v>0.1259758227515122</v>
      </c>
      <c r="BD134" s="254">
        <v>0.12511698808429195</v>
      </c>
      <c r="BE134" s="254">
        <v>0.12371413135341469</v>
      </c>
      <c r="BF134" s="254">
        <v>0.1284683644116964</v>
      </c>
      <c r="BG134" s="254">
        <v>0.14146626916458205</v>
      </c>
      <c r="BH134" s="254">
        <v>0.13055821029260084</v>
      </c>
      <c r="BI134" s="254">
        <v>0.12835679538317324</v>
      </c>
      <c r="BJ134" s="254">
        <v>0.12835679538317324</v>
      </c>
      <c r="BK134" s="254">
        <v>0.12829738113754519</v>
      </c>
      <c r="BL134" s="254">
        <v>0.12835679538317324</v>
      </c>
      <c r="BM134" s="254">
        <v>0.12819864114736101</v>
      </c>
      <c r="BN134" s="254">
        <v>0.12829738113754519</v>
      </c>
      <c r="BO134" s="254">
        <v>0.13212017742453885</v>
      </c>
      <c r="BP134" s="254">
        <v>0.12835679538317324</v>
      </c>
      <c r="BQ134" s="254">
        <v>0.12618329097174041</v>
      </c>
      <c r="BR134" s="254">
        <v>0.12618329097174041</v>
      </c>
      <c r="BS134" s="254">
        <v>0.12612627738956128</v>
      </c>
      <c r="BT134" s="254">
        <v>0.12618329097174041</v>
      </c>
      <c r="BU134" s="254">
        <v>0.12402612959417092</v>
      </c>
      <c r="BV134" s="254">
        <v>0.12402612959417092</v>
      </c>
      <c r="BW134" s="254">
        <v>0.12402612959417092</v>
      </c>
      <c r="BX134" s="254">
        <v>0.12402612959417092</v>
      </c>
      <c r="BY134" s="254">
        <v>0.12858710797127926</v>
      </c>
      <c r="BZ134" s="254">
        <v>0.12521091665709339</v>
      </c>
      <c r="CA134" s="254">
        <v>0.12417358716036064</v>
      </c>
      <c r="CB134" s="254">
        <v>0.15832611683914743</v>
      </c>
      <c r="CC134" s="254">
        <v>0.14150451955853582</v>
      </c>
      <c r="CD134" s="254">
        <v>0.13781340688984112</v>
      </c>
      <c r="CE134" s="254">
        <v>0.14150451955853582</v>
      </c>
      <c r="CF134" s="254">
        <v>0.14150451955853582</v>
      </c>
      <c r="CG134" s="254">
        <v>0.1290373102951099</v>
      </c>
      <c r="CH134" s="254">
        <v>0.13591161411589558</v>
      </c>
      <c r="CI134" s="254">
        <v>0.13418155461108561</v>
      </c>
      <c r="CJ134" s="254">
        <v>0.14457533443572457</v>
      </c>
      <c r="CK134" s="254">
        <v>0.14023417023591489</v>
      </c>
      <c r="CL134" s="254">
        <v>0.13250531618404637</v>
      </c>
      <c r="CM134" s="254">
        <v>0.13087156979978909</v>
      </c>
      <c r="CN134" s="254">
        <v>0.14842938594664101</v>
      </c>
      <c r="CO134" s="254">
        <v>0.13275319886827197</v>
      </c>
      <c r="CP134" s="254">
        <v>0.12949887608139998</v>
      </c>
      <c r="CQ134" s="254">
        <v>0.12938373550443716</v>
      </c>
      <c r="CR134" s="254">
        <v>0.13419179902961687</v>
      </c>
      <c r="CS134" s="254">
        <v>0.13043008069799256</v>
      </c>
      <c r="CT134" s="254">
        <v>0.13734828183088288</v>
      </c>
      <c r="CU134" s="254">
        <v>0.13772065473264217</v>
      </c>
      <c r="CV134" s="254">
        <v>0.13612077171910086</v>
      </c>
      <c r="CW134" s="254">
        <v>0.13695135670477643</v>
      </c>
      <c r="CX134" s="254">
        <v>0.14355935381922791</v>
      </c>
      <c r="CY134" s="254">
        <v>0.13811902461536363</v>
      </c>
      <c r="CZ134" s="254">
        <v>0.13811902461536363</v>
      </c>
      <c r="DA134" s="254">
        <v>0.13811902461536363</v>
      </c>
      <c r="DB134" s="254">
        <v>0.13942697272038052</v>
      </c>
      <c r="DC134" s="254">
        <v>0.14110524929268875</v>
      </c>
      <c r="DD134" s="254">
        <v>0.13007553642529635</v>
      </c>
      <c r="DE134" s="254">
        <v>0.14096587652584902</v>
      </c>
      <c r="DF134" s="254">
        <v>0.12944510165353518</v>
      </c>
      <c r="DG134" s="254">
        <v>0.12789496814858525</v>
      </c>
      <c r="DH134" s="254">
        <v>0.14147174782171601</v>
      </c>
      <c r="DI134" s="254">
        <v>0.12944510165353518</v>
      </c>
      <c r="DJ134" s="254">
        <v>0.13012843785184991</v>
      </c>
      <c r="DK134" s="254">
        <v>0.13094170857836662</v>
      </c>
      <c r="DL134" s="254">
        <v>0.1304377367671905</v>
      </c>
      <c r="DM134" s="254">
        <v>0.1454777457213452</v>
      </c>
      <c r="DN134" s="254">
        <v>0.12900819089467208</v>
      </c>
      <c r="DO134" s="254">
        <v>0.13885788321810066</v>
      </c>
      <c r="DP134" s="254">
        <v>0.13594728611715245</v>
      </c>
      <c r="DQ134" s="254">
        <v>0.12267973074063576</v>
      </c>
      <c r="DR134" s="254">
        <v>0.12284510081477418</v>
      </c>
      <c r="DS134" s="254">
        <v>0.13094722689324745</v>
      </c>
      <c r="DT134" s="254">
        <v>0.13469353160213582</v>
      </c>
      <c r="DU134" s="254">
        <v>0.12797471023932649</v>
      </c>
      <c r="DV134" s="254">
        <v>0.13606258841014474</v>
      </c>
      <c r="DW134" s="254">
        <v>0.13606258841014474</v>
      </c>
      <c r="DX134" s="254">
        <v>0.13947000175493751</v>
      </c>
      <c r="DY134" s="254">
        <v>0.14907078340638513</v>
      </c>
      <c r="DZ134" s="254">
        <v>0.13179386245473812</v>
      </c>
      <c r="EA134" s="254">
        <v>0.139348262785294</v>
      </c>
      <c r="EB134" s="254">
        <v>0.13629205042771164</v>
      </c>
      <c r="EC134" s="254">
        <v>0.14274360712369782</v>
      </c>
      <c r="ED134" s="254">
        <v>0.13870817254849732</v>
      </c>
      <c r="EE134" s="254">
        <v>0.13032714821045421</v>
      </c>
      <c r="EF134" s="254">
        <v>0.12943897791167913</v>
      </c>
      <c r="EG134" s="254">
        <v>0.1374887519856256</v>
      </c>
      <c r="EH134" s="254">
        <v>0.13024094922816509</v>
      </c>
      <c r="EI134" s="254">
        <v>0.1374887519856256</v>
      </c>
      <c r="EJ134" s="254">
        <v>0.1374887519856256</v>
      </c>
      <c r="EK134" s="254">
        <v>0.13429228227999968</v>
      </c>
      <c r="EL134" s="254">
        <v>0.1374887519856256</v>
      </c>
      <c r="EM134" s="254">
        <v>0.13429228227999968</v>
      </c>
      <c r="EN134" s="254">
        <v>0.1374887519856256</v>
      </c>
      <c r="EO134" s="254">
        <v>0.12812659118334735</v>
      </c>
      <c r="EP134" s="254">
        <v>0.12812659118334735</v>
      </c>
      <c r="EQ134" s="254">
        <v>0.12812659118334735</v>
      </c>
      <c r="ER134" s="254">
        <v>0.12812659118334735</v>
      </c>
      <c r="ES134" s="254">
        <v>0.12812659118334735</v>
      </c>
      <c r="ET134" s="254">
        <v>0.12812659118334735</v>
      </c>
      <c r="EU134" s="254">
        <v>0.12806077773465585</v>
      </c>
      <c r="EV134" s="254">
        <v>0.12812659118334735</v>
      </c>
      <c r="EW134" s="254">
        <v>0.13126365695058806</v>
      </c>
      <c r="EX134" s="254">
        <v>0.12812659118334735</v>
      </c>
      <c r="EY134" s="254">
        <v>0.12906387730779656</v>
      </c>
      <c r="EZ134" s="254">
        <v>0.1374887519856256</v>
      </c>
      <c r="FA134" s="254">
        <v>0.12829938304568622</v>
      </c>
      <c r="FB134" s="254">
        <v>0.12812659118334735</v>
      </c>
      <c r="FC134" s="254">
        <v>0.1374887519856256</v>
      </c>
      <c r="FD134" s="254">
        <v>0.12812659118334735</v>
      </c>
      <c r="FE134" s="254">
        <v>0.1374887519856256</v>
      </c>
      <c r="FF134" s="254">
        <v>0.1374887519856256</v>
      </c>
      <c r="FG134" s="254">
        <v>0.12812659118334735</v>
      </c>
      <c r="FH134" s="254">
        <v>0.12812659118334735</v>
      </c>
      <c r="FI134" s="254">
        <v>0.12801194070571387</v>
      </c>
      <c r="FJ134" s="254">
        <v>0.14090008514246533</v>
      </c>
      <c r="FK134" s="254">
        <v>0.12812659118334735</v>
      </c>
      <c r="FL134" s="254">
        <v>0.12812659118334735</v>
      </c>
      <c r="FM134" s="254">
        <v>0.12796312660691478</v>
      </c>
      <c r="FN134" s="254">
        <v>0.1374887519856256</v>
      </c>
      <c r="FO134" s="254">
        <v>0.12694844699067542</v>
      </c>
      <c r="FP134" s="254">
        <v>0.1259758227515122</v>
      </c>
      <c r="FQ134" s="254">
        <v>0.1259758227515122</v>
      </c>
      <c r="FR134" s="254">
        <v>0.1259758227515122</v>
      </c>
      <c r="FS134" s="254">
        <v>0.12586062681250954</v>
      </c>
      <c r="FT134" s="254">
        <v>0.1259758227515122</v>
      </c>
      <c r="FU134" s="254">
        <v>0.1259758227515122</v>
      </c>
      <c r="FV134" s="254">
        <v>0.13136306103003914</v>
      </c>
      <c r="FW134" s="254">
        <v>0.12586062681250954</v>
      </c>
      <c r="FX134" s="254">
        <v>0.1259758227515122</v>
      </c>
      <c r="FY134" s="254">
        <v>0.12503620678525862</v>
      </c>
      <c r="FZ134" s="254">
        <v>0.12679892927982817</v>
      </c>
      <c r="GA134" s="254">
        <v>0.11995085717037979</v>
      </c>
      <c r="GB134" s="254">
        <v>0.13893081360220583</v>
      </c>
      <c r="GC134" s="254">
        <v>0.13094530270221671</v>
      </c>
      <c r="GD134" s="254">
        <v>0.13094530270221671</v>
      </c>
      <c r="GE134" s="254">
        <v>0.13547707505648732</v>
      </c>
      <c r="GF134" s="254">
        <v>0.14109284454369009</v>
      </c>
      <c r="GG134" s="254">
        <v>0.12870282013213186</v>
      </c>
      <c r="GH134" s="254">
        <v>0.13214320075626662</v>
      </c>
      <c r="GI134" s="254">
        <v>0.12835679538317324</v>
      </c>
      <c r="GJ134" s="254">
        <v>0.12835679538317324</v>
      </c>
      <c r="GK134" s="254">
        <v>0.12835679538317324</v>
      </c>
      <c r="GL134" s="254">
        <v>0.12819864114736101</v>
      </c>
      <c r="GM134" s="254">
        <v>0.12835679538317324</v>
      </c>
      <c r="GN134" s="254">
        <v>0.12835679538317324</v>
      </c>
      <c r="GO134" s="254">
        <v>0.12835679538317324</v>
      </c>
      <c r="GP134" s="254">
        <v>0.12835679538317324</v>
      </c>
      <c r="GQ134" s="254">
        <v>0.12835679538317324</v>
      </c>
      <c r="GR134" s="254">
        <v>0.12835679538317324</v>
      </c>
      <c r="GS134" s="254">
        <v>0.12835679538317324</v>
      </c>
      <c r="GT134" s="254">
        <v>0.12870282013213186</v>
      </c>
      <c r="GU134" s="254">
        <v>0.12835679538317324</v>
      </c>
      <c r="GV134" s="254">
        <v>0.12835679538317324</v>
      </c>
      <c r="GW134" s="254">
        <v>0.12835679538317324</v>
      </c>
      <c r="GX134" s="254">
        <v>0.12835679538317324</v>
      </c>
      <c r="GY134" s="254">
        <v>0.13898321286498572</v>
      </c>
      <c r="GZ134" s="254">
        <v>0.12835679538317324</v>
      </c>
      <c r="HA134" s="254">
        <v>0.13898321286498572</v>
      </c>
      <c r="HB134" s="254">
        <v>0.13898321286498572</v>
      </c>
      <c r="HC134" s="254">
        <v>0.12612627738956128</v>
      </c>
      <c r="HD134" s="254">
        <v>0.12733219977131727</v>
      </c>
      <c r="HE134" s="254">
        <v>0.13691961167448485</v>
      </c>
      <c r="HF134" s="254">
        <v>0.13725958205782884</v>
      </c>
      <c r="HG134" s="254">
        <v>0.12858710797127926</v>
      </c>
      <c r="HH134" s="254">
        <v>0.13932280403124064</v>
      </c>
      <c r="HI134" s="254">
        <v>0.12426624875018533</v>
      </c>
      <c r="HJ134" s="254">
        <v>0.13128466709408704</v>
      </c>
      <c r="HK134" s="254">
        <v>0.14854591649512972</v>
      </c>
      <c r="HL134" s="254">
        <v>0.13207293099339412</v>
      </c>
      <c r="HM134" s="254">
        <v>0.13229518781312044</v>
      </c>
      <c r="HN134" s="254">
        <v>0.13618532843502162</v>
      </c>
      <c r="HO134" s="254">
        <v>0.14569190422067946</v>
      </c>
      <c r="HP134" s="254">
        <v>0.1404281231280442</v>
      </c>
      <c r="HQ134" s="254">
        <v>0.13377865186889171</v>
      </c>
      <c r="HR134" s="254">
        <v>0.12554940988737484</v>
      </c>
      <c r="HS134" s="254">
        <v>0.13215985706803002</v>
      </c>
      <c r="HT134" s="254">
        <v>0.15400500721378485</v>
      </c>
      <c r="HU134" s="254">
        <v>0.15113578286504192</v>
      </c>
      <c r="HV134" s="254">
        <v>0.12322385087540622</v>
      </c>
      <c r="HW134" s="254">
        <v>0.14410597377637435</v>
      </c>
      <c r="HX134" s="254">
        <v>0.1404034958829552</v>
      </c>
      <c r="HY134" s="254">
        <v>0.1322734006309958</v>
      </c>
      <c r="HZ134" s="254">
        <v>0.1376966937222055</v>
      </c>
      <c r="IA134" s="254">
        <v>0.14150451955853582</v>
      </c>
      <c r="IB134" s="254">
        <v>0.1322734006309958</v>
      </c>
      <c r="IC134" s="254">
        <v>0.13064021946615045</v>
      </c>
      <c r="ID134" s="254">
        <v>0.12887147171507363</v>
      </c>
      <c r="IE134" s="254">
        <v>0.13837967543082264</v>
      </c>
      <c r="IF134" s="254">
        <v>0.14457533443572457</v>
      </c>
      <c r="IG134" s="254">
        <v>0.14457533443572457</v>
      </c>
      <c r="IH134" s="254">
        <v>0.14457533443572457</v>
      </c>
      <c r="II134" s="254">
        <v>0.13250531618404637</v>
      </c>
      <c r="IJ134" s="254">
        <v>0.13250531618404637</v>
      </c>
      <c r="IK134" s="254">
        <v>0.14140408399243065</v>
      </c>
      <c r="IL134" s="254">
        <v>0.13986866825948008</v>
      </c>
      <c r="IM134" s="254">
        <v>0.15032725114652057</v>
      </c>
      <c r="IN134" s="254">
        <v>0.14166328397866557</v>
      </c>
      <c r="IO134" s="254">
        <v>0.14407926694384221</v>
      </c>
      <c r="IP134" s="254">
        <v>0.13870346564837988</v>
      </c>
      <c r="IQ134" s="254">
        <v>0.13623232167864696</v>
      </c>
      <c r="IR134" s="254">
        <v>0.12876246871088703</v>
      </c>
      <c r="IS134" s="254">
        <v>0.13007553642529635</v>
      </c>
      <c r="IT134" s="254">
        <v>0.13961480442398022</v>
      </c>
      <c r="IU134" s="254">
        <v>0.12812659118334735</v>
      </c>
      <c r="IV134" s="254">
        <v>0.14445664119493218</v>
      </c>
      <c r="IW134" s="254">
        <v>0.13781340688984112</v>
      </c>
      <c r="IX134" s="254">
        <v>0.15592439932262514</v>
      </c>
      <c r="IY134" s="254">
        <v>0.13027621645782039</v>
      </c>
      <c r="IZ134" s="254">
        <v>0.12812659118334735</v>
      </c>
      <c r="JA134" s="254">
        <v>0.12801194070571387</v>
      </c>
      <c r="JB134" s="254">
        <v>0.14094091182446311</v>
      </c>
      <c r="JC134" s="254">
        <v>0.13771277992431097</v>
      </c>
      <c r="JD134" s="254">
        <v>0.1322734006309958</v>
      </c>
      <c r="JE134" s="254">
        <v>0.13275319886827197</v>
      </c>
      <c r="JF134" s="254">
        <v>0.15982953572342651</v>
      </c>
      <c r="JG134" s="254">
        <v>0.13580411139479542</v>
      </c>
      <c r="JH134" s="254">
        <v>0.13637156031126896</v>
      </c>
      <c r="JI134" s="254">
        <v>0.13012843785184991</v>
      </c>
      <c r="JJ134" s="254">
        <v>0.13577189146682711</v>
      </c>
      <c r="JK134" s="254">
        <v>0.12797471023932649</v>
      </c>
      <c r="JL134" s="254">
        <v>0.12786618944098582</v>
      </c>
      <c r="JM134" s="254">
        <v>0.12806077773465585</v>
      </c>
      <c r="JN134" s="254">
        <v>0.13352314857956382</v>
      </c>
      <c r="JO134" s="254">
        <v>0.12812659118334735</v>
      </c>
      <c r="JP134" s="254">
        <v>0.12812659118334735</v>
      </c>
      <c r="JQ134" s="254">
        <v>0.12812659118334735</v>
      </c>
      <c r="JR134" s="254">
        <v>0.12801194070571387</v>
      </c>
      <c r="JS134" s="254">
        <v>0.12835679538317324</v>
      </c>
      <c r="JT134" s="254">
        <v>0.14345108412010621</v>
      </c>
      <c r="JU134" s="254">
        <v>0.14615275857219756</v>
      </c>
      <c r="JV134" s="254">
        <v>0.13473009682010084</v>
      </c>
      <c r="JW134" s="254">
        <v>0.14538491730980097</v>
      </c>
      <c r="JX134" s="254">
        <v>0.13781340688984112</v>
      </c>
      <c r="JY134" s="254">
        <v>0.14010721705336748</v>
      </c>
      <c r="JZ134" s="254">
        <v>0.13571181196895465</v>
      </c>
      <c r="KA134" s="254">
        <v>0.13571181196895465</v>
      </c>
      <c r="KB134" s="254">
        <v>0.14312323144699035</v>
      </c>
      <c r="KC134" s="254">
        <v>0.13409197288765351</v>
      </c>
      <c r="KD134" s="254">
        <v>0.13216087453789327</v>
      </c>
      <c r="KE134" s="254">
        <v>0.13591161411589558</v>
      </c>
      <c r="KF134" s="254">
        <v>0.1493123805219001</v>
      </c>
      <c r="KG134" s="254">
        <v>0.1493123805219001</v>
      </c>
    </row>
    <row r="135" spans="17:293" x14ac:dyDescent="0.35">
      <c r="Q135" s="255">
        <v>0.16999999999999901</v>
      </c>
      <c r="R135" s="251">
        <f t="shared" si="22"/>
        <v>0.13176488177252105</v>
      </c>
      <c r="S135" s="198"/>
      <c r="T135" s="251">
        <v>0.13733976228294345</v>
      </c>
      <c r="V135" s="251">
        <f t="shared" si="23"/>
        <v>-5.5748805104224031E-3</v>
      </c>
      <c r="Z135" s="253">
        <v>0.16999999999999901</v>
      </c>
      <c r="AA135" s="254">
        <v>0.13004840725320177</v>
      </c>
      <c r="AB135" s="254">
        <v>0.1361896745919442</v>
      </c>
      <c r="AC135" s="254">
        <v>0.14086182672977143</v>
      </c>
      <c r="AD135" s="254">
        <v>0.1304173982929373</v>
      </c>
      <c r="AE135" s="254">
        <v>0.13125484047013281</v>
      </c>
      <c r="AF135" s="254">
        <v>0.1305707340952651</v>
      </c>
      <c r="AG135" s="254">
        <v>0.12772775154711224</v>
      </c>
      <c r="AH135" s="254">
        <v>0.13026587195226114</v>
      </c>
      <c r="AI135" s="254">
        <v>0.12145532201086184</v>
      </c>
      <c r="AJ135" s="254">
        <v>0.13430632515894381</v>
      </c>
      <c r="AK135" s="254">
        <v>0.13693174668065788</v>
      </c>
      <c r="AL135" s="254">
        <v>0.12937172769087746</v>
      </c>
      <c r="AM135" s="254">
        <v>0.13068233294605491</v>
      </c>
      <c r="AN135" s="254">
        <v>0.1245437870588455</v>
      </c>
      <c r="AO135" s="254">
        <v>0.14085483131241316</v>
      </c>
      <c r="AP135" s="254">
        <v>0.12902047095111513</v>
      </c>
      <c r="AQ135" s="254">
        <v>0.12885249901991558</v>
      </c>
      <c r="AR135" s="254">
        <v>0.12885249901991558</v>
      </c>
      <c r="AS135" s="254">
        <v>0.12902047095111513</v>
      </c>
      <c r="AT135" s="254">
        <v>0.12896032735156315</v>
      </c>
      <c r="AU135" s="254">
        <v>0.12890639935830484</v>
      </c>
      <c r="AV135" s="254">
        <v>0.12902047095111513</v>
      </c>
      <c r="AW135" s="254">
        <v>0.12902047095111513</v>
      </c>
      <c r="AX135" s="254">
        <v>0.13835144649507258</v>
      </c>
      <c r="AY135" s="254">
        <v>0.12902047095111513</v>
      </c>
      <c r="AZ135" s="254">
        <v>0.13925390809303329</v>
      </c>
      <c r="BA135" s="254">
        <v>0.12896032735156315</v>
      </c>
      <c r="BB135" s="254">
        <v>0.1267176140591646</v>
      </c>
      <c r="BC135" s="254">
        <v>0.12687229767075747</v>
      </c>
      <c r="BD135" s="254">
        <v>0.12601451014038867</v>
      </c>
      <c r="BE135" s="254">
        <v>0.1246137736368762</v>
      </c>
      <c r="BF135" s="254">
        <v>0.12902691171954506</v>
      </c>
      <c r="BG135" s="254">
        <v>0.14232372529669335</v>
      </c>
      <c r="BH135" s="254">
        <v>0.13145022760476888</v>
      </c>
      <c r="BI135" s="254">
        <v>0.12925103757272627</v>
      </c>
      <c r="BJ135" s="254">
        <v>0.12925103757272627</v>
      </c>
      <c r="BK135" s="254">
        <v>0.12918628615044203</v>
      </c>
      <c r="BL135" s="254">
        <v>0.12925103757272627</v>
      </c>
      <c r="BM135" s="254">
        <v>0.12909341527045304</v>
      </c>
      <c r="BN135" s="254">
        <v>0.12918628615044203</v>
      </c>
      <c r="BO135" s="254">
        <v>0.13267807324653047</v>
      </c>
      <c r="BP135" s="254">
        <v>0.12925103757272627</v>
      </c>
      <c r="BQ135" s="254">
        <v>0.12708611930760405</v>
      </c>
      <c r="BR135" s="254">
        <v>0.12708611930760405</v>
      </c>
      <c r="BS135" s="254">
        <v>0.1270323659325121</v>
      </c>
      <c r="BT135" s="254">
        <v>0.12708611930760405</v>
      </c>
      <c r="BU135" s="254">
        <v>0.12492855623493448</v>
      </c>
      <c r="BV135" s="254">
        <v>0.12492855623493448</v>
      </c>
      <c r="BW135" s="254">
        <v>0.12492855623493448</v>
      </c>
      <c r="BX135" s="254">
        <v>0.12492855623493448</v>
      </c>
      <c r="BY135" s="254">
        <v>0.12948471951684737</v>
      </c>
      <c r="BZ135" s="254">
        <v>0.12611151535817511</v>
      </c>
      <c r="CA135" s="254">
        <v>0.12507055229041364</v>
      </c>
      <c r="CB135" s="254">
        <v>0.15929735946796741</v>
      </c>
      <c r="CC135" s="254">
        <v>0.14237188122201871</v>
      </c>
      <c r="CD135" s="254">
        <v>0.13875371865871999</v>
      </c>
      <c r="CE135" s="254">
        <v>0.14237188122201871</v>
      </c>
      <c r="CF135" s="254">
        <v>0.14237188122201871</v>
      </c>
      <c r="CG135" s="254">
        <v>0.12993849419545267</v>
      </c>
      <c r="CH135" s="254">
        <v>0.13680602170663159</v>
      </c>
      <c r="CI135" s="254">
        <v>0.13507730967955056</v>
      </c>
      <c r="CJ135" s="254">
        <v>0.14543518128734156</v>
      </c>
      <c r="CK135" s="254">
        <v>0.14100959295175497</v>
      </c>
      <c r="CL135" s="254">
        <v>0.13340274014379139</v>
      </c>
      <c r="CM135" s="254">
        <v>0.1317709433884755</v>
      </c>
      <c r="CN135" s="254">
        <v>0.14927468618008621</v>
      </c>
      <c r="CO135" s="254">
        <v>0.13365411485570244</v>
      </c>
      <c r="CP135" s="254">
        <v>0.13040383423672397</v>
      </c>
      <c r="CQ135" s="254">
        <v>0.13027944506322853</v>
      </c>
      <c r="CR135" s="254">
        <v>0.13506071187881497</v>
      </c>
      <c r="CS135" s="254">
        <v>0.13132959266539146</v>
      </c>
      <c r="CT135" s="254">
        <v>0.13821851601758262</v>
      </c>
      <c r="CU135" s="254">
        <v>0.13864575883184282</v>
      </c>
      <c r="CV135" s="254">
        <v>0.13705705424409675</v>
      </c>
      <c r="CW135" s="254">
        <v>0.13780249492458241</v>
      </c>
      <c r="CX135" s="254">
        <v>0.14446116932238184</v>
      </c>
      <c r="CY135" s="254">
        <v>0.13898221214344808</v>
      </c>
      <c r="CZ135" s="254">
        <v>0.13898221214344808</v>
      </c>
      <c r="DA135" s="254">
        <v>0.13898221214344808</v>
      </c>
      <c r="DB135" s="254">
        <v>0.14029150704696836</v>
      </c>
      <c r="DC135" s="254">
        <v>0.14196845908632105</v>
      </c>
      <c r="DD135" s="254">
        <v>0.13097632526564773</v>
      </c>
      <c r="DE135" s="254">
        <v>0.14182889199221127</v>
      </c>
      <c r="DF135" s="254">
        <v>0.13033961316427356</v>
      </c>
      <c r="DG135" s="254">
        <v>0.12879195586032677</v>
      </c>
      <c r="DH135" s="254">
        <v>0.14233121358842871</v>
      </c>
      <c r="DI135" s="254">
        <v>0.13033961316427356</v>
      </c>
      <c r="DJ135" s="254">
        <v>0.13102344047842984</v>
      </c>
      <c r="DK135" s="254">
        <v>0.13183747409970326</v>
      </c>
      <c r="DL135" s="254">
        <v>0.13101340394905736</v>
      </c>
      <c r="DM135" s="254">
        <v>0.14633558679153147</v>
      </c>
      <c r="DN135" s="254">
        <v>0.12990268055242016</v>
      </c>
      <c r="DO135" s="254">
        <v>0.13971297464254184</v>
      </c>
      <c r="DP135" s="254">
        <v>0.1368094720275741</v>
      </c>
      <c r="DQ135" s="254">
        <v>0.12357214809524408</v>
      </c>
      <c r="DR135" s="254">
        <v>0.12374563586575382</v>
      </c>
      <c r="DS135" s="254">
        <v>0.13183858769588963</v>
      </c>
      <c r="DT135" s="254">
        <v>0.13556644674276153</v>
      </c>
      <c r="DU135" s="254">
        <v>0.12887661750016233</v>
      </c>
      <c r="DV135" s="254">
        <v>0.13693174668065788</v>
      </c>
      <c r="DW135" s="254">
        <v>0.13693174668065788</v>
      </c>
      <c r="DX135" s="254">
        <v>0.14037653336584666</v>
      </c>
      <c r="DY135" s="254">
        <v>0.14999699691241464</v>
      </c>
      <c r="DZ135" s="254">
        <v>0.13269161127760132</v>
      </c>
      <c r="EA135" s="254">
        <v>0.1402740740784425</v>
      </c>
      <c r="EB135" s="254">
        <v>0.13711586840417311</v>
      </c>
      <c r="EC135" s="254">
        <v>0.14364337284653028</v>
      </c>
      <c r="ED135" s="254">
        <v>0.13957129659331757</v>
      </c>
      <c r="EE135" s="254">
        <v>0.13121883064677498</v>
      </c>
      <c r="EF135" s="254">
        <v>0.13033147818840773</v>
      </c>
      <c r="EG135" s="254">
        <v>0.13835144649507258</v>
      </c>
      <c r="EH135" s="254">
        <v>0.13113545794829595</v>
      </c>
      <c r="EI135" s="254">
        <v>0.13835144649507258</v>
      </c>
      <c r="EJ135" s="254">
        <v>0.13835144649507258</v>
      </c>
      <c r="EK135" s="254">
        <v>0.13506181984384491</v>
      </c>
      <c r="EL135" s="254">
        <v>0.13835144649507258</v>
      </c>
      <c r="EM135" s="254">
        <v>0.13506181984384491</v>
      </c>
      <c r="EN135" s="254">
        <v>0.13835144649507258</v>
      </c>
      <c r="EO135" s="254">
        <v>0.12902047095111513</v>
      </c>
      <c r="EP135" s="254">
        <v>0.12902047095111513</v>
      </c>
      <c r="EQ135" s="254">
        <v>0.12902047095111513</v>
      </c>
      <c r="ER135" s="254">
        <v>0.12902047095111513</v>
      </c>
      <c r="ES135" s="254">
        <v>0.12902047095111513</v>
      </c>
      <c r="ET135" s="254">
        <v>0.12902047095111513</v>
      </c>
      <c r="EU135" s="254">
        <v>0.12896032735156315</v>
      </c>
      <c r="EV135" s="254">
        <v>0.12902047095111513</v>
      </c>
      <c r="EW135" s="254">
        <v>0.13204478618885029</v>
      </c>
      <c r="EX135" s="254">
        <v>0.12902047095111513</v>
      </c>
      <c r="EY135" s="254">
        <v>0.1299555901732028</v>
      </c>
      <c r="EZ135" s="254">
        <v>0.13835144649507258</v>
      </c>
      <c r="FA135" s="254">
        <v>0.12919483554419187</v>
      </c>
      <c r="FB135" s="254">
        <v>0.12902047095111513</v>
      </c>
      <c r="FC135" s="254">
        <v>0.13835144649507258</v>
      </c>
      <c r="FD135" s="254">
        <v>0.12902047095111513</v>
      </c>
      <c r="FE135" s="254">
        <v>0.13835144649507258</v>
      </c>
      <c r="FF135" s="254">
        <v>0.13835144649507258</v>
      </c>
      <c r="FG135" s="254">
        <v>0.12902047095111513</v>
      </c>
      <c r="FH135" s="254">
        <v>0.12902047095111513</v>
      </c>
      <c r="FI135" s="254">
        <v>0.12890639935830484</v>
      </c>
      <c r="FJ135" s="254">
        <v>0.14180085420300581</v>
      </c>
      <c r="FK135" s="254">
        <v>0.12902047095111513</v>
      </c>
      <c r="FL135" s="254">
        <v>0.12902047095111513</v>
      </c>
      <c r="FM135" s="254">
        <v>0.12885249901991558</v>
      </c>
      <c r="FN135" s="254">
        <v>0.13835144649507258</v>
      </c>
      <c r="FO135" s="254">
        <v>0.12784332616656169</v>
      </c>
      <c r="FP135" s="254">
        <v>0.12687229767075747</v>
      </c>
      <c r="FQ135" s="254">
        <v>0.12687229767075747</v>
      </c>
      <c r="FR135" s="254">
        <v>0.12687229767075747</v>
      </c>
      <c r="FS135" s="254">
        <v>0.12675766345587891</v>
      </c>
      <c r="FT135" s="254">
        <v>0.12687229767075747</v>
      </c>
      <c r="FU135" s="254">
        <v>0.12687229767075747</v>
      </c>
      <c r="FV135" s="254">
        <v>0.13229402646692856</v>
      </c>
      <c r="FW135" s="254">
        <v>0.12675766345587891</v>
      </c>
      <c r="FX135" s="254">
        <v>0.12687229767075747</v>
      </c>
      <c r="FY135" s="254">
        <v>0.12593486705108625</v>
      </c>
      <c r="FZ135" s="254">
        <v>0.12769379540731918</v>
      </c>
      <c r="GA135" s="254">
        <v>0.1208385038375106</v>
      </c>
      <c r="GB135" s="254">
        <v>0.13969265655152863</v>
      </c>
      <c r="GC135" s="254">
        <v>0.13183991452536747</v>
      </c>
      <c r="GD135" s="254">
        <v>0.13183991452536747</v>
      </c>
      <c r="GE135" s="254">
        <v>0.13624850250344678</v>
      </c>
      <c r="GF135" s="254">
        <v>0.1419476415018035</v>
      </c>
      <c r="GG135" s="254">
        <v>0.12960397931278345</v>
      </c>
      <c r="GH135" s="254">
        <v>0.1325899584091661</v>
      </c>
      <c r="GI135" s="254">
        <v>0.12925103757272627</v>
      </c>
      <c r="GJ135" s="254">
        <v>0.12925103757272627</v>
      </c>
      <c r="GK135" s="254">
        <v>0.12925103757272627</v>
      </c>
      <c r="GL135" s="254">
        <v>0.12909341527045304</v>
      </c>
      <c r="GM135" s="254">
        <v>0.12925103757272627</v>
      </c>
      <c r="GN135" s="254">
        <v>0.12925103757272627</v>
      </c>
      <c r="GO135" s="254">
        <v>0.12925103757272627</v>
      </c>
      <c r="GP135" s="254">
        <v>0.12925103757272627</v>
      </c>
      <c r="GQ135" s="254">
        <v>0.12925103757272627</v>
      </c>
      <c r="GR135" s="254">
        <v>0.12925103757272627</v>
      </c>
      <c r="GS135" s="254">
        <v>0.12925103757272627</v>
      </c>
      <c r="GT135" s="254">
        <v>0.12960397931278345</v>
      </c>
      <c r="GU135" s="254">
        <v>0.12925103757272627</v>
      </c>
      <c r="GV135" s="254">
        <v>0.12925103757272627</v>
      </c>
      <c r="GW135" s="254">
        <v>0.12925103757272627</v>
      </c>
      <c r="GX135" s="254">
        <v>0.12925103757272627</v>
      </c>
      <c r="GY135" s="254">
        <v>0.13983926288265058</v>
      </c>
      <c r="GZ135" s="254">
        <v>0.12925103757272627</v>
      </c>
      <c r="HA135" s="254">
        <v>0.13983926288265058</v>
      </c>
      <c r="HB135" s="254">
        <v>0.13983926288265058</v>
      </c>
      <c r="HC135" s="254">
        <v>0.1270323659325121</v>
      </c>
      <c r="HD135" s="254">
        <v>0.12790141768432495</v>
      </c>
      <c r="HE135" s="254">
        <v>0.13777894474276509</v>
      </c>
      <c r="HF135" s="254">
        <v>0.13797988471743028</v>
      </c>
      <c r="HG135" s="254">
        <v>0.12948471951684737</v>
      </c>
      <c r="HH135" s="254">
        <v>0.14012595884129664</v>
      </c>
      <c r="HI135" s="254">
        <v>0.12516902782180295</v>
      </c>
      <c r="HJ135" s="254">
        <v>0.13173078577107677</v>
      </c>
      <c r="HK135" s="254">
        <v>0.14944688701636166</v>
      </c>
      <c r="HL135" s="254">
        <v>0.13286921665974027</v>
      </c>
      <c r="HM135" s="254">
        <v>0.13318905491603261</v>
      </c>
      <c r="HN135" s="254">
        <v>0.13663091526259863</v>
      </c>
      <c r="HO135" s="254">
        <v>0.14655298328138588</v>
      </c>
      <c r="HP135" s="254">
        <v>0.14129096415542208</v>
      </c>
      <c r="HQ135" s="254">
        <v>0.13455360182360021</v>
      </c>
      <c r="HR135" s="254">
        <v>0.12644520852219787</v>
      </c>
      <c r="HS135" s="254">
        <v>0.13306150024648322</v>
      </c>
      <c r="HT135" s="254">
        <v>0.15494256323436195</v>
      </c>
      <c r="HU135" s="254">
        <v>0.15203257027386097</v>
      </c>
      <c r="HV135" s="254">
        <v>0.12383331277350473</v>
      </c>
      <c r="HW135" s="254">
        <v>0.14491723505282628</v>
      </c>
      <c r="HX135" s="254">
        <v>0.14117406430398605</v>
      </c>
      <c r="HY135" s="254">
        <v>0.13317692901936273</v>
      </c>
      <c r="HZ135" s="254">
        <v>0.13847196370177528</v>
      </c>
      <c r="IA135" s="254">
        <v>0.14237188122201871</v>
      </c>
      <c r="IB135" s="254">
        <v>0.13317692901936273</v>
      </c>
      <c r="IC135" s="254">
        <v>0.13153925519741727</v>
      </c>
      <c r="ID135" s="254">
        <v>0.12976808241596638</v>
      </c>
      <c r="IE135" s="254">
        <v>0.13924983286133763</v>
      </c>
      <c r="IF135" s="254">
        <v>0.14543518128734156</v>
      </c>
      <c r="IG135" s="254">
        <v>0.14543518128734156</v>
      </c>
      <c r="IH135" s="254">
        <v>0.14543518128734156</v>
      </c>
      <c r="II135" s="254">
        <v>0.13340274014379139</v>
      </c>
      <c r="IJ135" s="254">
        <v>0.13340274014379139</v>
      </c>
      <c r="IK135" s="254">
        <v>0.14226613532508803</v>
      </c>
      <c r="IL135" s="254">
        <v>0.14073216991975079</v>
      </c>
      <c r="IM135" s="254">
        <v>0.15122067079888302</v>
      </c>
      <c r="IN135" s="254">
        <v>0.14250128499665515</v>
      </c>
      <c r="IO135" s="254">
        <v>0.14486822081606054</v>
      </c>
      <c r="IP135" s="254">
        <v>0.13953946135087802</v>
      </c>
      <c r="IQ135" s="254">
        <v>0.13715141535849873</v>
      </c>
      <c r="IR135" s="254">
        <v>0.12963867114702587</v>
      </c>
      <c r="IS135" s="254">
        <v>0.13097632526564773</v>
      </c>
      <c r="IT135" s="254">
        <v>0.14047617414687252</v>
      </c>
      <c r="IU135" s="254">
        <v>0.12902047095111513</v>
      </c>
      <c r="IV135" s="254">
        <v>0.14547576135571982</v>
      </c>
      <c r="IW135" s="254">
        <v>0.13874974950875374</v>
      </c>
      <c r="IX135" s="254">
        <v>0.15693544492257816</v>
      </c>
      <c r="IY135" s="254">
        <v>0.13117367611595787</v>
      </c>
      <c r="IZ135" s="254">
        <v>0.12902047095111513</v>
      </c>
      <c r="JA135" s="254">
        <v>0.12890639935830484</v>
      </c>
      <c r="JB135" s="254">
        <v>0.14188862494366972</v>
      </c>
      <c r="JC135" s="254">
        <v>0.13864130670972385</v>
      </c>
      <c r="JD135" s="254">
        <v>0.13317692901936273</v>
      </c>
      <c r="JE135" s="254">
        <v>0.13365411485570244</v>
      </c>
      <c r="JF135" s="254">
        <v>0.1608361329729886</v>
      </c>
      <c r="JG135" s="254">
        <v>0.13671663478091234</v>
      </c>
      <c r="JH135" s="254">
        <v>0.13729867257572104</v>
      </c>
      <c r="JI135" s="254">
        <v>0.13102344047842984</v>
      </c>
      <c r="JJ135" s="254">
        <v>0.13670644732065518</v>
      </c>
      <c r="JK135" s="254">
        <v>0.12887661750016233</v>
      </c>
      <c r="JL135" s="254">
        <v>0.128775472157453</v>
      </c>
      <c r="JM135" s="254">
        <v>0.12896032735156315</v>
      </c>
      <c r="JN135" s="254">
        <v>0.13444356563702531</v>
      </c>
      <c r="JO135" s="254">
        <v>0.12902047095111513</v>
      </c>
      <c r="JP135" s="254">
        <v>0.12902047095111513</v>
      </c>
      <c r="JQ135" s="254">
        <v>0.12902047095111513</v>
      </c>
      <c r="JR135" s="254">
        <v>0.12890639935830484</v>
      </c>
      <c r="JS135" s="254">
        <v>0.12925103757272627</v>
      </c>
      <c r="JT135" s="254">
        <v>0.14436688734416503</v>
      </c>
      <c r="JU135" s="254">
        <v>0.14706315480761201</v>
      </c>
      <c r="JV135" s="254">
        <v>0.13556991189803913</v>
      </c>
      <c r="JW135" s="254">
        <v>0.14629219674195837</v>
      </c>
      <c r="JX135" s="254">
        <v>0.13874974950875374</v>
      </c>
      <c r="JY135" s="254">
        <v>0.14098016406391789</v>
      </c>
      <c r="JZ135" s="254">
        <v>0.13661473470694396</v>
      </c>
      <c r="KA135" s="254">
        <v>0.13661473470694396</v>
      </c>
      <c r="KB135" s="254">
        <v>0.14398957665660239</v>
      </c>
      <c r="KC135" s="254">
        <v>0.13499309812362625</v>
      </c>
      <c r="KD135" s="254">
        <v>0.13305859821201915</v>
      </c>
      <c r="KE135" s="254">
        <v>0.13680602170663159</v>
      </c>
      <c r="KF135" s="254">
        <v>0.15030473751490359</v>
      </c>
      <c r="KG135" s="254">
        <v>0.15030473751490359</v>
      </c>
    </row>
    <row r="136" spans="17:293" x14ac:dyDescent="0.35">
      <c r="Q136" s="255">
        <v>0.17099999999999899</v>
      </c>
      <c r="R136" s="251">
        <f t="shared" si="22"/>
        <v>0.1326472789132947</v>
      </c>
      <c r="S136" s="198"/>
      <c r="T136" s="251">
        <v>0.13825063749682659</v>
      </c>
      <c r="V136" s="251">
        <f t="shared" si="23"/>
        <v>-5.6033585835318922E-3</v>
      </c>
      <c r="Z136" s="253">
        <v>0.17099999999999899</v>
      </c>
      <c r="AA136" s="254">
        <v>0.1309440167393352</v>
      </c>
      <c r="AB136" s="254">
        <v>0.13712624104454774</v>
      </c>
      <c r="AC136" s="254">
        <v>0.14172132561153061</v>
      </c>
      <c r="AD136" s="254">
        <v>0.13131433930614844</v>
      </c>
      <c r="AE136" s="254">
        <v>0.13215042802822197</v>
      </c>
      <c r="AF136" s="254">
        <v>0.13146583588623262</v>
      </c>
      <c r="AG136" s="254">
        <v>0.12863164111456404</v>
      </c>
      <c r="AH136" s="254">
        <v>0.13115814442497276</v>
      </c>
      <c r="AI136" s="254">
        <v>0.12235063772429244</v>
      </c>
      <c r="AJ136" s="254">
        <v>0.13515893082967345</v>
      </c>
      <c r="AK136" s="254">
        <v>0.13780144974989827</v>
      </c>
      <c r="AL136" s="254">
        <v>0.13027282880639546</v>
      </c>
      <c r="AM136" s="254">
        <v>0.13158793998469909</v>
      </c>
      <c r="AN136" s="254">
        <v>0.12545088359611389</v>
      </c>
      <c r="AO136" s="254">
        <v>0.14171943399307629</v>
      </c>
      <c r="AP136" s="254">
        <v>0.12991459888204071</v>
      </c>
      <c r="AQ136" s="254">
        <v>0.12974208680985022</v>
      </c>
      <c r="AR136" s="254">
        <v>0.12974208680985022</v>
      </c>
      <c r="AS136" s="254">
        <v>0.12991459888204071</v>
      </c>
      <c r="AT136" s="254">
        <v>0.1298601757214255</v>
      </c>
      <c r="AU136" s="254">
        <v>0.12980111486115731</v>
      </c>
      <c r="AV136" s="254">
        <v>0.12991459888204071</v>
      </c>
      <c r="AW136" s="254">
        <v>0.12991459888204071</v>
      </c>
      <c r="AX136" s="254">
        <v>0.13921470766833743</v>
      </c>
      <c r="AY136" s="254">
        <v>0.12991459888204071</v>
      </c>
      <c r="AZ136" s="254">
        <v>0.14011541264642657</v>
      </c>
      <c r="BA136" s="254">
        <v>0.1298601757214255</v>
      </c>
      <c r="BB136" s="254">
        <v>0.12760985535662472</v>
      </c>
      <c r="BC136" s="254">
        <v>0.12776900909155953</v>
      </c>
      <c r="BD136" s="254">
        <v>0.12691226399418443</v>
      </c>
      <c r="BE136" s="254">
        <v>0.1255136500566818</v>
      </c>
      <c r="BF136" s="254">
        <v>0.12958650882959111</v>
      </c>
      <c r="BG136" s="254">
        <v>0.14318177214034278</v>
      </c>
      <c r="BH136" s="254">
        <v>0.13234249369599071</v>
      </c>
      <c r="BI136" s="254">
        <v>0.13014551733689683</v>
      </c>
      <c r="BJ136" s="254">
        <v>0.13014551733689683</v>
      </c>
      <c r="BK136" s="254">
        <v>0.13007538707117661</v>
      </c>
      <c r="BL136" s="254">
        <v>0.13014551733689683</v>
      </c>
      <c r="BM136" s="254">
        <v>0.12998843766923729</v>
      </c>
      <c r="BN136" s="254">
        <v>0.13007538707117661</v>
      </c>
      <c r="BO136" s="254">
        <v>0.13323732431906765</v>
      </c>
      <c r="BP136" s="254">
        <v>0.13014551733689683</v>
      </c>
      <c r="BQ136" s="254">
        <v>0.12799538798039123</v>
      </c>
      <c r="BR136" s="254">
        <v>0.12799538798039123</v>
      </c>
      <c r="BS136" s="254">
        <v>0.12793876969756557</v>
      </c>
      <c r="BT136" s="254">
        <v>0.12799538798039123</v>
      </c>
      <c r="BU136" s="254">
        <v>0.12583123276235697</v>
      </c>
      <c r="BV136" s="254">
        <v>0.12583123276235697</v>
      </c>
      <c r="BW136" s="254">
        <v>0.12583123276235697</v>
      </c>
      <c r="BX136" s="254">
        <v>0.12583123276235697</v>
      </c>
      <c r="BY136" s="254">
        <v>0.13038259200112368</v>
      </c>
      <c r="BZ136" s="254">
        <v>0.12701235814959078</v>
      </c>
      <c r="CA136" s="254">
        <v>0.12596771104605065</v>
      </c>
      <c r="CB136" s="254">
        <v>0.1602684737404112</v>
      </c>
      <c r="CC136" s="254">
        <v>0.14323981340288294</v>
      </c>
      <c r="CD136" s="254">
        <v>0.13969431706084001</v>
      </c>
      <c r="CE136" s="254">
        <v>0.14323981340288294</v>
      </c>
      <c r="CF136" s="254">
        <v>0.14323981340288294</v>
      </c>
      <c r="CG136" s="254">
        <v>0.13083992317906068</v>
      </c>
      <c r="CH136" s="254">
        <v>0.1377006889826653</v>
      </c>
      <c r="CI136" s="254">
        <v>0.13597332008192353</v>
      </c>
      <c r="CJ136" s="254">
        <v>0.14629562114458095</v>
      </c>
      <c r="CK136" s="254">
        <v>0.14178587330165859</v>
      </c>
      <c r="CL136" s="254">
        <v>0.13430041350190924</v>
      </c>
      <c r="CM136" s="254">
        <v>0.13267055927191707</v>
      </c>
      <c r="CN136" s="254">
        <v>0.15012059919352594</v>
      </c>
      <c r="CO136" s="254">
        <v>0.13455530351677969</v>
      </c>
      <c r="CP136" s="254">
        <v>0.13130905063671539</v>
      </c>
      <c r="CQ136" s="254">
        <v>0.13117539621823227</v>
      </c>
      <c r="CR136" s="254">
        <v>0.13593016570158345</v>
      </c>
      <c r="CS136" s="254">
        <v>0.13222940796042337</v>
      </c>
      <c r="CT136" s="254">
        <v>0.13908929723972663</v>
      </c>
      <c r="CU136" s="254">
        <v>0.13956779263917318</v>
      </c>
      <c r="CV136" s="254">
        <v>0.13799362359501699</v>
      </c>
      <c r="CW136" s="254">
        <v>0.13865422952085771</v>
      </c>
      <c r="CX136" s="254">
        <v>0.14536341124562657</v>
      </c>
      <c r="CY136" s="254">
        <v>0.13984596747620004</v>
      </c>
      <c r="CZ136" s="254">
        <v>0.13984596747620004</v>
      </c>
      <c r="DA136" s="254">
        <v>0.13984596747620004</v>
      </c>
      <c r="DB136" s="254">
        <v>0.14115661094122745</v>
      </c>
      <c r="DC136" s="254">
        <v>0.14283224099436231</v>
      </c>
      <c r="DD136" s="254">
        <v>0.13187741885730309</v>
      </c>
      <c r="DE136" s="254">
        <v>0.14269247952662911</v>
      </c>
      <c r="DF136" s="254">
        <v>0.13123437772065039</v>
      </c>
      <c r="DG136" s="254">
        <v>0.12968918815012387</v>
      </c>
      <c r="DH136" s="254">
        <v>0.14319128480948606</v>
      </c>
      <c r="DI136" s="254">
        <v>0.13123437772065039</v>
      </c>
      <c r="DJ136" s="254">
        <v>0.13191869823269298</v>
      </c>
      <c r="DK136" s="254">
        <v>0.13273349143982438</v>
      </c>
      <c r="DL136" s="254">
        <v>0.13191244936910262</v>
      </c>
      <c r="DM136" s="254">
        <v>0.14719402146752691</v>
      </c>
      <c r="DN136" s="254">
        <v>0.13079741040048987</v>
      </c>
      <c r="DO136" s="254">
        <v>0.14056873021316774</v>
      </c>
      <c r="DP136" s="254">
        <v>0.13767222152995484</v>
      </c>
      <c r="DQ136" s="254">
        <v>0.12446475334791596</v>
      </c>
      <c r="DR136" s="254">
        <v>0.12464642991807318</v>
      </c>
      <c r="DS136" s="254">
        <v>0.13273020253237156</v>
      </c>
      <c r="DT136" s="254">
        <v>0.13643983943949056</v>
      </c>
      <c r="DU136" s="254">
        <v>0.12977884983211596</v>
      </c>
      <c r="DV136" s="254">
        <v>0.13780144974989827</v>
      </c>
      <c r="DW136" s="254">
        <v>0.13780144974989827</v>
      </c>
      <c r="DX136" s="254">
        <v>0.14128346393768898</v>
      </c>
      <c r="DY136" s="254">
        <v>0.150923510851797</v>
      </c>
      <c r="DZ136" s="254">
        <v>0.13358966091515567</v>
      </c>
      <c r="EA136" s="254">
        <v>0.14120096700831763</v>
      </c>
      <c r="EB136" s="254">
        <v>0.13794039386701473</v>
      </c>
      <c r="EC136" s="254">
        <v>0.14454356301284821</v>
      </c>
      <c r="ED136" s="254">
        <v>0.1404349888593921</v>
      </c>
      <c r="EE136" s="254">
        <v>0.13211077216773992</v>
      </c>
      <c r="EF136" s="254">
        <v>0.13122423330774735</v>
      </c>
      <c r="EG136" s="254">
        <v>0.13921470766833743</v>
      </c>
      <c r="EH136" s="254">
        <v>0.13203025730500784</v>
      </c>
      <c r="EI136" s="254">
        <v>0.13921470766833743</v>
      </c>
      <c r="EJ136" s="254">
        <v>0.13921470766833743</v>
      </c>
      <c r="EK136" s="254">
        <v>0.13583228072691989</v>
      </c>
      <c r="EL136" s="254">
        <v>0.13921470766833743</v>
      </c>
      <c r="EM136" s="254">
        <v>0.13583228072691989</v>
      </c>
      <c r="EN136" s="254">
        <v>0.13921470766833743</v>
      </c>
      <c r="EO136" s="254">
        <v>0.12991459888204071</v>
      </c>
      <c r="EP136" s="254">
        <v>0.12991459888204071</v>
      </c>
      <c r="EQ136" s="254">
        <v>0.12991459888204071</v>
      </c>
      <c r="ER136" s="254">
        <v>0.12991459888204071</v>
      </c>
      <c r="ES136" s="254">
        <v>0.12991459888204071</v>
      </c>
      <c r="ET136" s="254">
        <v>0.12991459888204071</v>
      </c>
      <c r="EU136" s="254">
        <v>0.1298601757214255</v>
      </c>
      <c r="EV136" s="254">
        <v>0.12991459888204071</v>
      </c>
      <c r="EW136" s="254">
        <v>0.13282675112391651</v>
      </c>
      <c r="EX136" s="254">
        <v>0.12991459888204071</v>
      </c>
      <c r="EY136" s="254">
        <v>0.13084755760455269</v>
      </c>
      <c r="EZ136" s="254">
        <v>0.13921470766833743</v>
      </c>
      <c r="FA136" s="254">
        <v>0.13009054253770191</v>
      </c>
      <c r="FB136" s="254">
        <v>0.12991459888204071</v>
      </c>
      <c r="FC136" s="254">
        <v>0.13921470766833743</v>
      </c>
      <c r="FD136" s="254">
        <v>0.12991459888204071</v>
      </c>
      <c r="FE136" s="254">
        <v>0.13921470766833743</v>
      </c>
      <c r="FF136" s="254">
        <v>0.13921470766833743</v>
      </c>
      <c r="FG136" s="254">
        <v>0.12991459888204071</v>
      </c>
      <c r="FH136" s="254">
        <v>0.12991459888204071</v>
      </c>
      <c r="FI136" s="254">
        <v>0.12980111486115731</v>
      </c>
      <c r="FJ136" s="254">
        <v>0.14270204266611519</v>
      </c>
      <c r="FK136" s="254">
        <v>0.12991459888204071</v>
      </c>
      <c r="FL136" s="254">
        <v>0.12991459888204071</v>
      </c>
      <c r="FM136" s="254">
        <v>0.12974208680985022</v>
      </c>
      <c r="FN136" s="254">
        <v>0.13921470766833743</v>
      </c>
      <c r="FO136" s="254">
        <v>0.1287384383826029</v>
      </c>
      <c r="FP136" s="254">
        <v>0.12776900909155953</v>
      </c>
      <c r="FQ136" s="254">
        <v>0.12776900909155953</v>
      </c>
      <c r="FR136" s="254">
        <v>0.12776900909155953</v>
      </c>
      <c r="FS136" s="254">
        <v>0.1276549456538274</v>
      </c>
      <c r="FT136" s="254">
        <v>0.12776900909155953</v>
      </c>
      <c r="FU136" s="254">
        <v>0.12776900909155953</v>
      </c>
      <c r="FV136" s="254">
        <v>0.13322517535396461</v>
      </c>
      <c r="FW136" s="254">
        <v>0.1276549456538274</v>
      </c>
      <c r="FX136" s="254">
        <v>0.12776900909155953</v>
      </c>
      <c r="FY136" s="254">
        <v>0.12683375728065482</v>
      </c>
      <c r="FZ136" s="254">
        <v>0.12858891339569833</v>
      </c>
      <c r="GA136" s="254">
        <v>0.12171632664233623</v>
      </c>
      <c r="GB136" s="254">
        <v>0.14045544557097012</v>
      </c>
      <c r="GC136" s="254">
        <v>0.13273477222594132</v>
      </c>
      <c r="GD136" s="254">
        <v>0.13273477222594132</v>
      </c>
      <c r="GE136" s="254">
        <v>0.13702078866461553</v>
      </c>
      <c r="GF136" s="254">
        <v>0.14280303104121272</v>
      </c>
      <c r="GG136" s="254">
        <v>0.13050272436248567</v>
      </c>
      <c r="GH136" s="254">
        <v>0.13303785747270935</v>
      </c>
      <c r="GI136" s="254">
        <v>0.13014551733689683</v>
      </c>
      <c r="GJ136" s="254">
        <v>0.13014551733689683</v>
      </c>
      <c r="GK136" s="254">
        <v>0.13014551733689683</v>
      </c>
      <c r="GL136" s="254">
        <v>0.12998843766923729</v>
      </c>
      <c r="GM136" s="254">
        <v>0.13014551733689683</v>
      </c>
      <c r="GN136" s="254">
        <v>0.13014551733689683</v>
      </c>
      <c r="GO136" s="254">
        <v>0.13014551733689683</v>
      </c>
      <c r="GP136" s="254">
        <v>0.13014551733689683</v>
      </c>
      <c r="GQ136" s="254">
        <v>0.13014551733689683</v>
      </c>
      <c r="GR136" s="254">
        <v>0.13014551733689683</v>
      </c>
      <c r="GS136" s="254">
        <v>0.13014551733689683</v>
      </c>
      <c r="GT136" s="254">
        <v>0.13050272436248567</v>
      </c>
      <c r="GU136" s="254">
        <v>0.13014551733689683</v>
      </c>
      <c r="GV136" s="254">
        <v>0.13014551733689683</v>
      </c>
      <c r="GW136" s="254">
        <v>0.13014551733689683</v>
      </c>
      <c r="GX136" s="254">
        <v>0.13014551733689683</v>
      </c>
      <c r="GY136" s="254">
        <v>0.14069590154602585</v>
      </c>
      <c r="GZ136" s="254">
        <v>0.13014551733689683</v>
      </c>
      <c r="HA136" s="254">
        <v>0.14069590154602585</v>
      </c>
      <c r="HB136" s="254">
        <v>0.14069590154602585</v>
      </c>
      <c r="HC136" s="254">
        <v>0.12793876969756557</v>
      </c>
      <c r="HD136" s="254">
        <v>0.12847203519000727</v>
      </c>
      <c r="HE136" s="254">
        <v>0.1386389161399002</v>
      </c>
      <c r="HF136" s="254">
        <v>0.13870126428841711</v>
      </c>
      <c r="HG136" s="254">
        <v>0.13038259200112368</v>
      </c>
      <c r="HH136" s="254">
        <v>0.14092996217624032</v>
      </c>
      <c r="HI136" s="254">
        <v>0.12607204448482756</v>
      </c>
      <c r="HJ136" s="254">
        <v>0.13217834454890465</v>
      </c>
      <c r="HK136" s="254">
        <v>0.15034828714934423</v>
      </c>
      <c r="HL136" s="254">
        <v>0.13366616927878727</v>
      </c>
      <c r="HM136" s="254">
        <v>0.13408317525907876</v>
      </c>
      <c r="HN136" s="254">
        <v>0.13707795601662087</v>
      </c>
      <c r="HO136" s="254">
        <v>0.14741463601747951</v>
      </c>
      <c r="HP136" s="254">
        <v>0.14215437721592572</v>
      </c>
      <c r="HQ136" s="254">
        <v>0.13532943553920362</v>
      </c>
      <c r="HR136" s="254">
        <v>0.12734120589444342</v>
      </c>
      <c r="HS136" s="254">
        <v>0.1339559494957967</v>
      </c>
      <c r="HT136" s="254">
        <v>0.15588040026657013</v>
      </c>
      <c r="HU136" s="254">
        <v>0.15292982168156</v>
      </c>
      <c r="HV136" s="254">
        <v>0.12444398909994625</v>
      </c>
      <c r="HW136" s="254">
        <v>0.14572929761602249</v>
      </c>
      <c r="HX136" s="254">
        <v>0.14194556796805813</v>
      </c>
      <c r="HY136" s="254">
        <v>0.13408292985712156</v>
      </c>
      <c r="HZ136" s="254">
        <v>0.13924814926169859</v>
      </c>
      <c r="IA136" s="254">
        <v>0.14323981340288294</v>
      </c>
      <c r="IB136" s="254">
        <v>0.13408292985712156</v>
      </c>
      <c r="IC136" s="254">
        <v>0.13243854367041652</v>
      </c>
      <c r="ID136" s="254">
        <v>0.13066490499138417</v>
      </c>
      <c r="IE136" s="254">
        <v>0.14012055645024302</v>
      </c>
      <c r="IF136" s="254">
        <v>0.14629562114458095</v>
      </c>
      <c r="IG136" s="254">
        <v>0.14629562114458095</v>
      </c>
      <c r="IH136" s="254">
        <v>0.14629562114458095</v>
      </c>
      <c r="II136" s="254">
        <v>0.13430041350190924</v>
      </c>
      <c r="IJ136" s="254">
        <v>0.13430041350190924</v>
      </c>
      <c r="IK136" s="254">
        <v>0.14312877720055628</v>
      </c>
      <c r="IL136" s="254">
        <v>0.14159625988511593</v>
      </c>
      <c r="IM136" s="254">
        <v>0.15211430060568776</v>
      </c>
      <c r="IN136" s="254">
        <v>0.14333997651699026</v>
      </c>
      <c r="IO136" s="254">
        <v>0.14565806137705328</v>
      </c>
      <c r="IP136" s="254">
        <v>0.14037615255714186</v>
      </c>
      <c r="IQ136" s="254">
        <v>0.13807080911689318</v>
      </c>
      <c r="IR136" s="254">
        <v>0.13051525785200857</v>
      </c>
      <c r="IS136" s="254">
        <v>0.13187741885730309</v>
      </c>
      <c r="IT136" s="254">
        <v>0.14133811477290892</v>
      </c>
      <c r="IU136" s="254">
        <v>0.12991459888204071</v>
      </c>
      <c r="IV136" s="254">
        <v>0.1464947726960788</v>
      </c>
      <c r="IW136" s="254">
        <v>0.13967864345227587</v>
      </c>
      <c r="IX136" s="254">
        <v>0.15794644324857843</v>
      </c>
      <c r="IY136" s="254">
        <v>0.13207144397710291</v>
      </c>
      <c r="IZ136" s="254">
        <v>0.12991459888204071</v>
      </c>
      <c r="JA136" s="254">
        <v>0.12980111486115731</v>
      </c>
      <c r="JB136" s="254">
        <v>0.14283642856224743</v>
      </c>
      <c r="JC136" s="254">
        <v>0.13957002475648239</v>
      </c>
      <c r="JD136" s="254">
        <v>0.13408292985712156</v>
      </c>
      <c r="JE136" s="254">
        <v>0.13455530351677969</v>
      </c>
      <c r="JF136" s="254">
        <v>0.16184269793106831</v>
      </c>
      <c r="JG136" s="254">
        <v>0.13762941161704312</v>
      </c>
      <c r="JH136" s="254">
        <v>0.13822596958993949</v>
      </c>
      <c r="JI136" s="254">
        <v>0.13191869823269298</v>
      </c>
      <c r="JJ136" s="254">
        <v>0.13764129051559615</v>
      </c>
      <c r="JK136" s="254">
        <v>0.12977884983211596</v>
      </c>
      <c r="JL136" s="254">
        <v>0.1296851532450809</v>
      </c>
      <c r="JM136" s="254">
        <v>0.1298601757214255</v>
      </c>
      <c r="JN136" s="254">
        <v>0.13536411806202264</v>
      </c>
      <c r="JO136" s="254">
        <v>0.12991459888204071</v>
      </c>
      <c r="JP136" s="254">
        <v>0.12991459888204071</v>
      </c>
      <c r="JQ136" s="254">
        <v>0.12991459888204071</v>
      </c>
      <c r="JR136" s="254">
        <v>0.12980111486115731</v>
      </c>
      <c r="JS136" s="254">
        <v>0.13014551733689683</v>
      </c>
      <c r="JT136" s="254">
        <v>0.14528303259837383</v>
      </c>
      <c r="JU136" s="254">
        <v>0.14797391069664201</v>
      </c>
      <c r="JV136" s="254">
        <v>0.13641033380466938</v>
      </c>
      <c r="JW136" s="254">
        <v>0.14719984951047049</v>
      </c>
      <c r="JX136" s="254">
        <v>0.13967864345227587</v>
      </c>
      <c r="JY136" s="254">
        <v>0.14185211361674521</v>
      </c>
      <c r="JZ136" s="254">
        <v>0.13751799301192391</v>
      </c>
      <c r="KA136" s="254">
        <v>0.13751799301192391</v>
      </c>
      <c r="KB136" s="254">
        <v>0.14485649335260176</v>
      </c>
      <c r="KC136" s="254">
        <v>0.13589452659425016</v>
      </c>
      <c r="KD136" s="254">
        <v>0.13395658964678137</v>
      </c>
      <c r="KE136" s="254">
        <v>0.1377006889826653</v>
      </c>
      <c r="KF136" s="254">
        <v>0.15129709785310341</v>
      </c>
      <c r="KG136" s="254">
        <v>0.15129709785310341</v>
      </c>
    </row>
    <row r="137" spans="17:293" x14ac:dyDescent="0.35">
      <c r="Q137" s="255">
        <v>0.17199999999999899</v>
      </c>
      <c r="R137" s="251">
        <f t="shared" si="22"/>
        <v>0.13352931630893433</v>
      </c>
      <c r="S137" s="198"/>
      <c r="T137" s="251">
        <v>0.1391619723488931</v>
      </c>
      <c r="V137" s="251">
        <f t="shared" si="23"/>
        <v>-5.6326560399587722E-3</v>
      </c>
      <c r="Z137" s="253">
        <v>0.17199999999999899</v>
      </c>
      <c r="AA137" s="254">
        <v>0.13183987779615602</v>
      </c>
      <c r="AB137" s="254">
        <v>0.13806309271750417</v>
      </c>
      <c r="AC137" s="254">
        <v>0.14258141195796337</v>
      </c>
      <c r="AD137" s="254">
        <v>0.132211543513721</v>
      </c>
      <c r="AE137" s="254">
        <v>0.1330462598419857</v>
      </c>
      <c r="AF137" s="254">
        <v>0.13236117979985096</v>
      </c>
      <c r="AG137" s="254">
        <v>0.12952907096345712</v>
      </c>
      <c r="AH137" s="254">
        <v>0.13205068075525306</v>
      </c>
      <c r="AI137" s="254">
        <v>0.12324612846526573</v>
      </c>
      <c r="AJ137" s="254">
        <v>0.13601219030609357</v>
      </c>
      <c r="AK137" s="254">
        <v>0.13867169535504131</v>
      </c>
      <c r="AL137" s="254">
        <v>0.13117422180741456</v>
      </c>
      <c r="AM137" s="254">
        <v>0.13249085809769512</v>
      </c>
      <c r="AN137" s="254">
        <v>0.12635828512907255</v>
      </c>
      <c r="AO137" s="254">
        <v>0.14258460331150724</v>
      </c>
      <c r="AP137" s="254">
        <v>0.13080897444968209</v>
      </c>
      <c r="AQ137" s="254">
        <v>0.13063188966348616</v>
      </c>
      <c r="AR137" s="254">
        <v>0.13063188966348616</v>
      </c>
      <c r="AS137" s="254">
        <v>0.13080897444968209</v>
      </c>
      <c r="AT137" s="254">
        <v>0.13076032182472996</v>
      </c>
      <c r="AU137" s="254">
        <v>0.13069608654970066</v>
      </c>
      <c r="AV137" s="254">
        <v>0.13080897444968209</v>
      </c>
      <c r="AW137" s="254">
        <v>0.13080897444968209</v>
      </c>
      <c r="AX137" s="254">
        <v>0.1400785331943224</v>
      </c>
      <c r="AY137" s="254">
        <v>0.13080897444968209</v>
      </c>
      <c r="AZ137" s="254">
        <v>0.14097748424515744</v>
      </c>
      <c r="BA137" s="254">
        <v>0.13076032182472996</v>
      </c>
      <c r="BB137" s="254">
        <v>0.12850229932150392</v>
      </c>
      <c r="BC137" s="254">
        <v>0.12866595653169388</v>
      </c>
      <c r="BD137" s="254">
        <v>0.12781024918146122</v>
      </c>
      <c r="BE137" s="254">
        <v>0.12641376002839144</v>
      </c>
      <c r="BF137" s="254">
        <v>0.13014721449427813</v>
      </c>
      <c r="BG137" s="254">
        <v>0.1440404073428232</v>
      </c>
      <c r="BH137" s="254">
        <v>0.13323500808084865</v>
      </c>
      <c r="BI137" s="254">
        <v>0.13104023423541422</v>
      </c>
      <c r="BJ137" s="254">
        <v>0.13104023423541422</v>
      </c>
      <c r="BK137" s="254">
        <v>0.13096468383485949</v>
      </c>
      <c r="BL137" s="254">
        <v>0.13104023423541422</v>
      </c>
      <c r="BM137" s="254">
        <v>0.13088370774625546</v>
      </c>
      <c r="BN137" s="254">
        <v>0.13096468383485949</v>
      </c>
      <c r="BO137" s="254">
        <v>0.1337979300943184</v>
      </c>
      <c r="BP137" s="254">
        <v>0.13104023423541422</v>
      </c>
      <c r="BQ137" s="254">
        <v>0.12889639809742826</v>
      </c>
      <c r="BR137" s="254">
        <v>0.12889639809742826</v>
      </c>
      <c r="BS137" s="254">
        <v>0.1288351804234773</v>
      </c>
      <c r="BT137" s="254">
        <v>0.12889639809742826</v>
      </c>
      <c r="BU137" s="254">
        <v>0.12673415867524995</v>
      </c>
      <c r="BV137" s="254">
        <v>0.12673415867524995</v>
      </c>
      <c r="BW137" s="254">
        <v>0.12673415867524995</v>
      </c>
      <c r="BX137" s="254">
        <v>0.12673415867524995</v>
      </c>
      <c r="BY137" s="254">
        <v>0.13128072493711529</v>
      </c>
      <c r="BZ137" s="254">
        <v>0.12791344460982956</v>
      </c>
      <c r="CA137" s="254">
        <v>0.12686506347998039</v>
      </c>
      <c r="CB137" s="254">
        <v>0.16123936275882378</v>
      </c>
      <c r="CC137" s="254">
        <v>0.1441083137859962</v>
      </c>
      <c r="CD137" s="254">
        <v>0.14063520068529156</v>
      </c>
      <c r="CE137" s="254">
        <v>0.1441083137859962</v>
      </c>
      <c r="CF137" s="254">
        <v>0.1441083137859962</v>
      </c>
      <c r="CG137" s="254">
        <v>0.13174159673619301</v>
      </c>
      <c r="CH137" s="254">
        <v>0.13859561540605614</v>
      </c>
      <c r="CI137" s="254">
        <v>0.13686958530156912</v>
      </c>
      <c r="CJ137" s="254">
        <v>0.14715665165478886</v>
      </c>
      <c r="CK137" s="254">
        <v>0.14256300868514615</v>
      </c>
      <c r="CL137" s="254">
        <v>0.13519833576947327</v>
      </c>
      <c r="CM137" s="254">
        <v>0.1335704169931442</v>
      </c>
      <c r="CN137" s="254">
        <v>0.15096609356215418</v>
      </c>
      <c r="CO137" s="254">
        <v>0.13545676431485654</v>
      </c>
      <c r="CP137" s="254">
        <v>0.13221452480963136</v>
      </c>
      <c r="CQ137" s="254">
        <v>0.13207158851522571</v>
      </c>
      <c r="CR137" s="254">
        <v>0.13680015822985436</v>
      </c>
      <c r="CS137" s="254">
        <v>0.13312952547959367</v>
      </c>
      <c r="CT137" s="254">
        <v>0.13996062323391056</v>
      </c>
      <c r="CU137" s="254">
        <v>0.14049375488170335</v>
      </c>
      <c r="CV137" s="254">
        <v>0.13892264923563058</v>
      </c>
      <c r="CW137" s="254">
        <v>0.1395065581714916</v>
      </c>
      <c r="CX137" s="254">
        <v>0.14626607768228328</v>
      </c>
      <c r="CY137" s="254">
        <v>0.14071028830258214</v>
      </c>
      <c r="CZ137" s="254">
        <v>0.14071028830258214</v>
      </c>
      <c r="DA137" s="254">
        <v>0.14071028830258214</v>
      </c>
      <c r="DB137" s="254">
        <v>0.14202228209099932</v>
      </c>
      <c r="DC137" s="254">
        <v>0.14369659271021273</v>
      </c>
      <c r="DD137" s="254">
        <v>0.13277881616328258</v>
      </c>
      <c r="DE137" s="254">
        <v>0.14355663682271302</v>
      </c>
      <c r="DF137" s="254">
        <v>0.13212939477868191</v>
      </c>
      <c r="DG137" s="254">
        <v>0.13058666450803824</v>
      </c>
      <c r="DH137" s="254">
        <v>0.14405195904418777</v>
      </c>
      <c r="DI137" s="254">
        <v>0.13212939477868191</v>
      </c>
      <c r="DJ137" s="254">
        <v>0.13281709996366553</v>
      </c>
      <c r="DK137" s="254">
        <v>0.13362976008062866</v>
      </c>
      <c r="DL137" s="254">
        <v>0.13281175239936216</v>
      </c>
      <c r="DM137" s="254">
        <v>0.14805304740503078</v>
      </c>
      <c r="DN137" s="254">
        <v>0.13169237998908967</v>
      </c>
      <c r="DO137" s="254">
        <v>0.14142514719849975</v>
      </c>
      <c r="DP137" s="254">
        <v>0.13853553230968441</v>
      </c>
      <c r="DQ137" s="254">
        <v>0.12535754629248785</v>
      </c>
      <c r="DR137" s="254">
        <v>0.12554748229499135</v>
      </c>
      <c r="DS137" s="254">
        <v>0.13362207092318523</v>
      </c>
      <c r="DT137" s="254">
        <v>0.13731370775594831</v>
      </c>
      <c r="DU137" s="254">
        <v>0.13068140599762978</v>
      </c>
      <c r="DV137" s="254">
        <v>0.13867169535504131</v>
      </c>
      <c r="DW137" s="254">
        <v>0.13867169535504131</v>
      </c>
      <c r="DX137" s="254">
        <v>0.14219079163447712</v>
      </c>
      <c r="DY137" s="254">
        <v>0.15185032381662333</v>
      </c>
      <c r="DZ137" s="254">
        <v>0.13448801043683178</v>
      </c>
      <c r="EA137" s="254">
        <v>0.14213950081050486</v>
      </c>
      <c r="EB137" s="254">
        <v>0.13876562426319894</v>
      </c>
      <c r="EC137" s="254">
        <v>0.145444175721684</v>
      </c>
      <c r="ED137" s="254">
        <v>0.14129924703764574</v>
      </c>
      <c r="EE137" s="254">
        <v>0.1330088995414449</v>
      </c>
      <c r="EF137" s="254">
        <v>0.13211724271752434</v>
      </c>
      <c r="EG137" s="254">
        <v>0.1400785331943224</v>
      </c>
      <c r="EH137" s="254">
        <v>0.13292534649299537</v>
      </c>
      <c r="EI137" s="254">
        <v>0.1400785331943224</v>
      </c>
      <c r="EJ137" s="254">
        <v>0.1400785331943224</v>
      </c>
      <c r="EK137" s="254">
        <v>0.13660366209963604</v>
      </c>
      <c r="EL137" s="254">
        <v>0.1400785331943224</v>
      </c>
      <c r="EM137" s="254">
        <v>0.13660366209963604</v>
      </c>
      <c r="EN137" s="254">
        <v>0.1400785331943224</v>
      </c>
      <c r="EO137" s="254">
        <v>0.13080897444968209</v>
      </c>
      <c r="EP137" s="254">
        <v>0.13080897444968209</v>
      </c>
      <c r="EQ137" s="254">
        <v>0.13080897444968209</v>
      </c>
      <c r="ER137" s="254">
        <v>0.13080897444968209</v>
      </c>
      <c r="ES137" s="254">
        <v>0.13080897444968209</v>
      </c>
      <c r="ET137" s="254">
        <v>0.13080897444968209</v>
      </c>
      <c r="EU137" s="254">
        <v>0.13076032182472996</v>
      </c>
      <c r="EV137" s="254">
        <v>0.13080897444968209</v>
      </c>
      <c r="EW137" s="254">
        <v>0.13360954912366663</v>
      </c>
      <c r="EX137" s="254">
        <v>0.13080897444968209</v>
      </c>
      <c r="EY137" s="254">
        <v>0.13173977905004852</v>
      </c>
      <c r="EZ137" s="254">
        <v>0.1400785331943224</v>
      </c>
      <c r="FA137" s="254">
        <v>0.13098650350181407</v>
      </c>
      <c r="FB137" s="254">
        <v>0.13080897444968209</v>
      </c>
      <c r="FC137" s="254">
        <v>0.1400785331943224</v>
      </c>
      <c r="FD137" s="254">
        <v>0.13080897444968209</v>
      </c>
      <c r="FE137" s="254">
        <v>0.1400785331943224</v>
      </c>
      <c r="FF137" s="254">
        <v>0.1400785331943224</v>
      </c>
      <c r="FG137" s="254">
        <v>0.13080897444968209</v>
      </c>
      <c r="FH137" s="254">
        <v>0.13080897444968209</v>
      </c>
      <c r="FI137" s="254">
        <v>0.13069608654970066</v>
      </c>
      <c r="FJ137" s="254">
        <v>0.14360364863390829</v>
      </c>
      <c r="FK137" s="254">
        <v>0.13080897444968209</v>
      </c>
      <c r="FL137" s="254">
        <v>0.13080897444968209</v>
      </c>
      <c r="FM137" s="254">
        <v>0.13063188966348616</v>
      </c>
      <c r="FN137" s="254">
        <v>0.1400785331943224</v>
      </c>
      <c r="FO137" s="254">
        <v>0.12963522321709253</v>
      </c>
      <c r="FP137" s="254">
        <v>0.12866595653169388</v>
      </c>
      <c r="FQ137" s="254">
        <v>0.12866595653169388</v>
      </c>
      <c r="FR137" s="254">
        <v>0.12866595653169388</v>
      </c>
      <c r="FS137" s="254">
        <v>0.12855247278137072</v>
      </c>
      <c r="FT137" s="254">
        <v>0.12866595653169388</v>
      </c>
      <c r="FU137" s="254">
        <v>0.12866595653169388</v>
      </c>
      <c r="FV137" s="254">
        <v>0.13415650708713889</v>
      </c>
      <c r="FW137" s="254">
        <v>0.12855247278137072</v>
      </c>
      <c r="FX137" s="254">
        <v>0.12866595653169388</v>
      </c>
      <c r="FY137" s="254">
        <v>0.12773287701821778</v>
      </c>
      <c r="FZ137" s="254">
        <v>0.12948428259647526</v>
      </c>
      <c r="GA137" s="254">
        <v>0.12259438482230989</v>
      </c>
      <c r="GB137" s="254">
        <v>0.14121917787152927</v>
      </c>
      <c r="GC137" s="254">
        <v>0.1336298753288987</v>
      </c>
      <c r="GD137" s="254">
        <v>0.1336298753288987</v>
      </c>
      <c r="GE137" s="254">
        <v>0.1377939309385825</v>
      </c>
      <c r="GF137" s="254">
        <v>0.14365901081370214</v>
      </c>
      <c r="GG137" s="254">
        <v>0.13139611398544981</v>
      </c>
      <c r="GH137" s="254">
        <v>0.1334871314858137</v>
      </c>
      <c r="GI137" s="254">
        <v>0.13104023423541422</v>
      </c>
      <c r="GJ137" s="254">
        <v>0.13104023423541422</v>
      </c>
      <c r="GK137" s="254">
        <v>0.13104023423541422</v>
      </c>
      <c r="GL137" s="254">
        <v>0.13088370774625546</v>
      </c>
      <c r="GM137" s="254">
        <v>0.13104023423541422</v>
      </c>
      <c r="GN137" s="254">
        <v>0.13104023423541422</v>
      </c>
      <c r="GO137" s="254">
        <v>0.13104023423541422</v>
      </c>
      <c r="GP137" s="254">
        <v>0.13104023423541422</v>
      </c>
      <c r="GQ137" s="254">
        <v>0.13104023423541422</v>
      </c>
      <c r="GR137" s="254">
        <v>0.13104023423541422</v>
      </c>
      <c r="GS137" s="254">
        <v>0.13104023423541422</v>
      </c>
      <c r="GT137" s="254">
        <v>0.13139611398544981</v>
      </c>
      <c r="GU137" s="254">
        <v>0.13104023423541422</v>
      </c>
      <c r="GV137" s="254">
        <v>0.13104023423541422</v>
      </c>
      <c r="GW137" s="254">
        <v>0.13104023423541422</v>
      </c>
      <c r="GX137" s="254">
        <v>0.13104023423541422</v>
      </c>
      <c r="GY137" s="254">
        <v>0.14155312649948315</v>
      </c>
      <c r="GZ137" s="254">
        <v>0.13104023423541422</v>
      </c>
      <c r="HA137" s="254">
        <v>0.14155312649948315</v>
      </c>
      <c r="HB137" s="254">
        <v>0.14155312649948315</v>
      </c>
      <c r="HC137" s="254">
        <v>0.1288351804234773</v>
      </c>
      <c r="HD137" s="254">
        <v>0.12924330516344584</v>
      </c>
      <c r="HE137" s="254">
        <v>0.13949829361833221</v>
      </c>
      <c r="HF137" s="254">
        <v>0.1394237181569451</v>
      </c>
      <c r="HG137" s="254">
        <v>0.13128072493711529</v>
      </c>
      <c r="HH137" s="254">
        <v>0.14173481107553276</v>
      </c>
      <c r="HI137" s="254">
        <v>0.12697529834519172</v>
      </c>
      <c r="HJ137" s="254">
        <v>0.13262734522016673</v>
      </c>
      <c r="HK137" s="254">
        <v>0.15125011499286467</v>
      </c>
      <c r="HL137" s="254">
        <v>0.13446374274720396</v>
      </c>
      <c r="HM137" s="254">
        <v>0.13497754833766362</v>
      </c>
      <c r="HN137" s="254">
        <v>0.13752609290330509</v>
      </c>
      <c r="HO137" s="254">
        <v>0.14827686014077957</v>
      </c>
      <c r="HP137" s="254">
        <v>0.14301836000135593</v>
      </c>
      <c r="HQ137" s="254">
        <v>0.13610615029054984</v>
      </c>
      <c r="HR137" s="254">
        <v>0.12823740176375154</v>
      </c>
      <c r="HS137" s="254">
        <v>0.13485063168708344</v>
      </c>
      <c r="HT137" s="254">
        <v>0.15681820949033898</v>
      </c>
      <c r="HU137" s="254">
        <v>0.15382753502997071</v>
      </c>
      <c r="HV137" s="254">
        <v>0.1250558784806215</v>
      </c>
      <c r="HW137" s="254">
        <v>0.14654215866050468</v>
      </c>
      <c r="HX137" s="254">
        <v>0.14271800405164181</v>
      </c>
      <c r="HY137" s="254">
        <v>0.13498925822405994</v>
      </c>
      <c r="HZ137" s="254">
        <v>0.14002524757928159</v>
      </c>
      <c r="IA137" s="254">
        <v>0.1441083137859962</v>
      </c>
      <c r="IB137" s="254">
        <v>0.13498925822405994</v>
      </c>
      <c r="IC137" s="254">
        <v>0.13334479026993629</v>
      </c>
      <c r="ID137" s="254">
        <v>0.13156193914951153</v>
      </c>
      <c r="IE137" s="254">
        <v>0.14099184387070185</v>
      </c>
      <c r="IF137" s="254">
        <v>0.14715665165478886</v>
      </c>
      <c r="IG137" s="254">
        <v>0.14715665165478886</v>
      </c>
      <c r="IH137" s="254">
        <v>0.14715665165478886</v>
      </c>
      <c r="II137" s="254">
        <v>0.13519833576947327</v>
      </c>
      <c r="IJ137" s="254">
        <v>0.13519833576947327</v>
      </c>
      <c r="IK137" s="254">
        <v>0.14399200725297212</v>
      </c>
      <c r="IL137" s="254">
        <v>0.14246093578314034</v>
      </c>
      <c r="IM137" s="254">
        <v>0.15300839285528811</v>
      </c>
      <c r="IN137" s="254">
        <v>0.14417935586699726</v>
      </c>
      <c r="IO137" s="254">
        <v>0.14644878567129194</v>
      </c>
      <c r="IP137" s="254">
        <v>0.14121353657979974</v>
      </c>
      <c r="IQ137" s="254">
        <v>0.13899050162994553</v>
      </c>
      <c r="IR137" s="254">
        <v>0.13139212888790253</v>
      </c>
      <c r="IS137" s="254">
        <v>0.13277881616328258</v>
      </c>
      <c r="IT137" s="254">
        <v>0.14220062399751998</v>
      </c>
      <c r="IU137" s="254">
        <v>0.13080897444968209</v>
      </c>
      <c r="IV137" s="254">
        <v>0.14751367569078089</v>
      </c>
      <c r="IW137" s="254">
        <v>0.14060772345431127</v>
      </c>
      <c r="IX137" s="254">
        <v>0.1589573945039402</v>
      </c>
      <c r="IY137" s="254">
        <v>0.13296951899444398</v>
      </c>
      <c r="IZ137" s="254">
        <v>0.13080897444968209</v>
      </c>
      <c r="JA137" s="254">
        <v>0.13069608654970066</v>
      </c>
      <c r="JB137" s="254">
        <v>0.14379167111327718</v>
      </c>
      <c r="JC137" s="254">
        <v>0.14049893343277398</v>
      </c>
      <c r="JD137" s="254">
        <v>0.13498925822405994</v>
      </c>
      <c r="JE137" s="254">
        <v>0.13545676431485654</v>
      </c>
      <c r="JF137" s="254">
        <v>0.16284923073621438</v>
      </c>
      <c r="JG137" s="254">
        <v>0.13854244100688207</v>
      </c>
      <c r="JH137" s="254">
        <v>0.13915345085881503</v>
      </c>
      <c r="JI137" s="254">
        <v>0.13281709996366553</v>
      </c>
      <c r="JJ137" s="254">
        <v>0.13857183393785077</v>
      </c>
      <c r="JK137" s="254">
        <v>0.13068140599762978</v>
      </c>
      <c r="JL137" s="254">
        <v>0.13059523085769587</v>
      </c>
      <c r="JM137" s="254">
        <v>0.13076032182472996</v>
      </c>
      <c r="JN137" s="254">
        <v>0.13628480576277635</v>
      </c>
      <c r="JO137" s="254">
        <v>0.13080897444968209</v>
      </c>
      <c r="JP137" s="254">
        <v>0.13080897444968209</v>
      </c>
      <c r="JQ137" s="254">
        <v>0.13080897444968209</v>
      </c>
      <c r="JR137" s="254">
        <v>0.13069608654970066</v>
      </c>
      <c r="JS137" s="254">
        <v>0.13104023423541422</v>
      </c>
      <c r="JT137" s="254">
        <v>0.14619951837295853</v>
      </c>
      <c r="JU137" s="254">
        <v>0.14888502467486187</v>
      </c>
      <c r="JV137" s="254">
        <v>0.13725136032496477</v>
      </c>
      <c r="JW137" s="254">
        <v>0.14810787399879732</v>
      </c>
      <c r="JX137" s="254">
        <v>0.14060772345431127</v>
      </c>
      <c r="JY137" s="254">
        <v>0.14272456319169757</v>
      </c>
      <c r="JZ137" s="254">
        <v>0.13842158564120544</v>
      </c>
      <c r="KA137" s="254">
        <v>0.13842158564120544</v>
      </c>
      <c r="KB137" s="254">
        <v>0.14572397922631919</v>
      </c>
      <c r="KC137" s="254">
        <v>0.13679625735748413</v>
      </c>
      <c r="KD137" s="254">
        <v>0.13485484813677329</v>
      </c>
      <c r="KE137" s="254">
        <v>0.13859561540605614</v>
      </c>
      <c r="KF137" s="254">
        <v>0.1522894615098167</v>
      </c>
      <c r="KG137" s="254">
        <v>0.1522894615098167</v>
      </c>
    </row>
    <row r="138" spans="17:293" x14ac:dyDescent="0.35">
      <c r="Q138" s="255">
        <v>0.17299999999999899</v>
      </c>
      <c r="R138" s="251">
        <f t="shared" si="22"/>
        <v>0.13441154618894774</v>
      </c>
      <c r="S138" s="198"/>
      <c r="T138" s="251">
        <v>0.14007364379013207</v>
      </c>
      <c r="V138" s="251">
        <f t="shared" si="23"/>
        <v>-5.6620976011843294E-3</v>
      </c>
      <c r="Z138" s="253">
        <v>0.17299999999999899</v>
      </c>
      <c r="AA138" s="254">
        <v>0.13273756722672547</v>
      </c>
      <c r="AB138" s="254">
        <v>0.13899311189003583</v>
      </c>
      <c r="AC138" s="254">
        <v>0.14344208341587339</v>
      </c>
      <c r="AD138" s="254">
        <v>0.13310901021127486</v>
      </c>
      <c r="AE138" s="254">
        <v>0.13394233544338485</v>
      </c>
      <c r="AF138" s="254">
        <v>0.1332567653766612</v>
      </c>
      <c r="AG138" s="254">
        <v>0.13042672845831116</v>
      </c>
      <c r="AH138" s="254">
        <v>0.13294348025143732</v>
      </c>
      <c r="AI138" s="254">
        <v>0.12414179407970072</v>
      </c>
      <c r="AJ138" s="254">
        <v>0.13686610084147777</v>
      </c>
      <c r="AK138" s="254">
        <v>0.13954248124101043</v>
      </c>
      <c r="AL138" s="254">
        <v>0.1320759058751424</v>
      </c>
      <c r="AM138" s="254">
        <v>0.13337439532075535</v>
      </c>
      <c r="AN138" s="254">
        <v>0.12726599046742804</v>
      </c>
      <c r="AO138" s="254">
        <v>0.14345033696676213</v>
      </c>
      <c r="AP138" s="254">
        <v>0.13170359712760349</v>
      </c>
      <c r="AQ138" s="254">
        <v>0.13152190726646285</v>
      </c>
      <c r="AR138" s="254">
        <v>0.13152190726646285</v>
      </c>
      <c r="AS138" s="254">
        <v>0.13170359712760349</v>
      </c>
      <c r="AT138" s="254">
        <v>0.13166076464540555</v>
      </c>
      <c r="AU138" s="254">
        <v>0.13159131376057798</v>
      </c>
      <c r="AV138" s="254">
        <v>0.13170359712760349</v>
      </c>
      <c r="AW138" s="254">
        <v>0.13170359712760349</v>
      </c>
      <c r="AX138" s="254">
        <v>0.14094292076948411</v>
      </c>
      <c r="AY138" s="254">
        <v>0.13170359712760349</v>
      </c>
      <c r="AZ138" s="254">
        <v>0.1418401205901878</v>
      </c>
      <c r="BA138" s="254">
        <v>0.13166076464540555</v>
      </c>
      <c r="BB138" s="254">
        <v>0.12939494569054721</v>
      </c>
      <c r="BC138" s="254">
        <v>0.12956313950870735</v>
      </c>
      <c r="BD138" s="254">
        <v>0.1287084652376711</v>
      </c>
      <c r="BE138" s="254">
        <v>0.12731410296840728</v>
      </c>
      <c r="BF138" s="254">
        <v>0.13070927897090923</v>
      </c>
      <c r="BG138" s="254">
        <v>0.14489962855869232</v>
      </c>
      <c r="BH138" s="254">
        <v>0.13412777027356682</v>
      </c>
      <c r="BI138" s="254">
        <v>0.13193518782739333</v>
      </c>
      <c r="BJ138" s="254">
        <v>0.13193518782739333</v>
      </c>
      <c r="BK138" s="254">
        <v>0.13185417637330854</v>
      </c>
      <c r="BL138" s="254">
        <v>0.13193518782739333</v>
      </c>
      <c r="BM138" s="254">
        <v>0.13177922490480154</v>
      </c>
      <c r="BN138" s="254">
        <v>0.13185417637330854</v>
      </c>
      <c r="BO138" s="254">
        <v>0.13435989000547255</v>
      </c>
      <c r="BP138" s="254">
        <v>0.13193518782739333</v>
      </c>
      <c r="BQ138" s="254">
        <v>0.12979393902545211</v>
      </c>
      <c r="BR138" s="254">
        <v>0.12979393902545211</v>
      </c>
      <c r="BS138" s="254">
        <v>0.12972734340657222</v>
      </c>
      <c r="BT138" s="254">
        <v>0.12979393902545211</v>
      </c>
      <c r="BU138" s="254">
        <v>0.1276450286030606</v>
      </c>
      <c r="BV138" s="254">
        <v>0.1276450286030606</v>
      </c>
      <c r="BW138" s="254">
        <v>0.1276450286030606</v>
      </c>
      <c r="BX138" s="254">
        <v>0.1276450286030606</v>
      </c>
      <c r="BY138" s="254">
        <v>0.1321791178367675</v>
      </c>
      <c r="BZ138" s="254">
        <v>0.12881477431593047</v>
      </c>
      <c r="CA138" s="254">
        <v>0.12776260963987429</v>
      </c>
      <c r="CB138" s="254">
        <v>0.16221036951002032</v>
      </c>
      <c r="CC138" s="254">
        <v>0.14497738006374039</v>
      </c>
      <c r="CD138" s="254">
        <v>0.14157636812816499</v>
      </c>
      <c r="CE138" s="254">
        <v>0.14497738006374039</v>
      </c>
      <c r="CF138" s="254">
        <v>0.14497738006374039</v>
      </c>
      <c r="CG138" s="254">
        <v>0.13264351435695554</v>
      </c>
      <c r="CH138" s="254">
        <v>0.13949080043879136</v>
      </c>
      <c r="CI138" s="254">
        <v>0.13776610482164342</v>
      </c>
      <c r="CJ138" s="254">
        <v>0.14801827047255234</v>
      </c>
      <c r="CK138" s="254">
        <v>0.14334099650376841</v>
      </c>
      <c r="CL138" s="254">
        <v>0.13609650645717375</v>
      </c>
      <c r="CM138" s="254">
        <v>0.13447051609461447</v>
      </c>
      <c r="CN138" s="254">
        <v>0.15181227676912723</v>
      </c>
      <c r="CO138" s="254">
        <v>0.13635849671246292</v>
      </c>
      <c r="CP138" s="254">
        <v>0.1331202562824978</v>
      </c>
      <c r="CQ138" s="254">
        <v>0.13296802149942466</v>
      </c>
      <c r="CR138" s="254">
        <v>0.13767068720339548</v>
      </c>
      <c r="CS138" s="254">
        <v>0.1340299441236279</v>
      </c>
      <c r="CT138" s="254">
        <v>0.14083233582316113</v>
      </c>
      <c r="CU138" s="254">
        <v>0.14141991100690188</v>
      </c>
      <c r="CV138" s="254">
        <v>0.13984810475695109</v>
      </c>
      <c r="CW138" s="254">
        <v>0.14035947856141773</v>
      </c>
      <c r="CX138" s="254">
        <v>0.1471691667335846</v>
      </c>
      <c r="CY138" s="254">
        <v>0.14157517231908723</v>
      </c>
      <c r="CZ138" s="254">
        <v>0.14157517231908723</v>
      </c>
      <c r="DA138" s="254">
        <v>0.14157517231908723</v>
      </c>
      <c r="DB138" s="254">
        <v>0.14288851819163306</v>
      </c>
      <c r="DC138" s="254">
        <v>0.14456151193469791</v>
      </c>
      <c r="DD138" s="254">
        <v>0.13368051615008691</v>
      </c>
      <c r="DE138" s="254">
        <v>0.14442136158149577</v>
      </c>
      <c r="DF138" s="254">
        <v>0.13302946182079012</v>
      </c>
      <c r="DG138" s="254">
        <v>0.13148438442403254</v>
      </c>
      <c r="DH138" s="254">
        <v>0.14491323385930399</v>
      </c>
      <c r="DI138" s="254">
        <v>0.13302946182079012</v>
      </c>
      <c r="DJ138" s="254">
        <v>0.13372145852079864</v>
      </c>
      <c r="DK138" s="254">
        <v>0.13452627950387019</v>
      </c>
      <c r="DL138" s="254">
        <v>0.13371131258442093</v>
      </c>
      <c r="DM138" s="254">
        <v>0.14891266226692568</v>
      </c>
      <c r="DN138" s="254">
        <v>0.13258758886785382</v>
      </c>
      <c r="DO138" s="254">
        <v>0.14228222287471559</v>
      </c>
      <c r="DP138" s="254">
        <v>0.13939940205977597</v>
      </c>
      <c r="DQ138" s="254">
        <v>0.12625052672105164</v>
      </c>
      <c r="DR138" s="254">
        <v>0.12644879232060879</v>
      </c>
      <c r="DS138" s="254">
        <v>0.13451419238819118</v>
      </c>
      <c r="DT138" s="254">
        <v>0.13818804976283161</v>
      </c>
      <c r="DU138" s="254">
        <v>0.13158428476388373</v>
      </c>
      <c r="DV138" s="254">
        <v>0.13954248124101043</v>
      </c>
      <c r="DW138" s="254">
        <v>0.13954248124101043</v>
      </c>
      <c r="DX138" s="254">
        <v>0.14309851462818934</v>
      </c>
      <c r="DY138" s="254">
        <v>0.15277743440571401</v>
      </c>
      <c r="DZ138" s="254">
        <v>0.13538665891462287</v>
      </c>
      <c r="EA138" s="254">
        <v>0.14307828569309522</v>
      </c>
      <c r="EB138" s="254">
        <v>0.139591557045323</v>
      </c>
      <c r="EC138" s="254">
        <v>0.14634520907997906</v>
      </c>
      <c r="ED138" s="254">
        <v>0.14216406882651711</v>
      </c>
      <c r="EE138" s="254">
        <v>0.13390993459384526</v>
      </c>
      <c r="EF138" s="254">
        <v>0.13301586120565845</v>
      </c>
      <c r="EG138" s="254">
        <v>0.14094292076948411</v>
      </c>
      <c r="EH138" s="254">
        <v>0.13382072470854944</v>
      </c>
      <c r="EI138" s="254">
        <v>0.14094292076948411</v>
      </c>
      <c r="EJ138" s="254">
        <v>0.14094292076948411</v>
      </c>
      <c r="EK138" s="254">
        <v>0.13737581240766161</v>
      </c>
      <c r="EL138" s="254">
        <v>0.14094292076948411</v>
      </c>
      <c r="EM138" s="254">
        <v>0.13737581240766161</v>
      </c>
      <c r="EN138" s="254">
        <v>0.14094292076948411</v>
      </c>
      <c r="EO138" s="254">
        <v>0.13170359712760349</v>
      </c>
      <c r="EP138" s="254">
        <v>0.13170359712760349</v>
      </c>
      <c r="EQ138" s="254">
        <v>0.13170359712760349</v>
      </c>
      <c r="ER138" s="254">
        <v>0.13170359712760349</v>
      </c>
      <c r="ES138" s="254">
        <v>0.13170359712760349</v>
      </c>
      <c r="ET138" s="254">
        <v>0.13170359712760349</v>
      </c>
      <c r="EU138" s="254">
        <v>0.13166076464540555</v>
      </c>
      <c r="EV138" s="254">
        <v>0.13170359712760349</v>
      </c>
      <c r="EW138" s="254">
        <v>0.13439317755862801</v>
      </c>
      <c r="EX138" s="254">
        <v>0.13170359712760349</v>
      </c>
      <c r="EY138" s="254">
        <v>0.13263407785171921</v>
      </c>
      <c r="EZ138" s="254">
        <v>0.14094292076948411</v>
      </c>
      <c r="FA138" s="254">
        <v>0.13188271791180695</v>
      </c>
      <c r="FB138" s="254">
        <v>0.13170359712760349</v>
      </c>
      <c r="FC138" s="254">
        <v>0.14094292076948411</v>
      </c>
      <c r="FD138" s="254">
        <v>0.13170359712760349</v>
      </c>
      <c r="FE138" s="254">
        <v>0.14094292076948411</v>
      </c>
      <c r="FF138" s="254">
        <v>0.14094292076948411</v>
      </c>
      <c r="FG138" s="254">
        <v>0.13170359712760349</v>
      </c>
      <c r="FH138" s="254">
        <v>0.13170359712760349</v>
      </c>
      <c r="FI138" s="254">
        <v>0.13159131376057798</v>
      </c>
      <c r="FJ138" s="254">
        <v>0.14450567021649086</v>
      </c>
      <c r="FK138" s="254">
        <v>0.13170359712760349</v>
      </c>
      <c r="FL138" s="254">
        <v>0.13170359712760349</v>
      </c>
      <c r="FM138" s="254">
        <v>0.13152190726646285</v>
      </c>
      <c r="FN138" s="254">
        <v>0.14094292076948411</v>
      </c>
      <c r="FO138" s="254">
        <v>0.1305368556590405</v>
      </c>
      <c r="FP138" s="254">
        <v>0.12956313950870735</v>
      </c>
      <c r="FQ138" s="254">
        <v>0.12956313950870735</v>
      </c>
      <c r="FR138" s="254">
        <v>0.12956313950870735</v>
      </c>
      <c r="FS138" s="254">
        <v>0.12945024421455154</v>
      </c>
      <c r="FT138" s="254">
        <v>0.12956313950870735</v>
      </c>
      <c r="FU138" s="254">
        <v>0.12956313950870735</v>
      </c>
      <c r="FV138" s="254">
        <v>0.13508802106434681</v>
      </c>
      <c r="FW138" s="254">
        <v>0.12945024421455154</v>
      </c>
      <c r="FX138" s="254">
        <v>0.12956313950870735</v>
      </c>
      <c r="FY138" s="254">
        <v>0.12863222580764155</v>
      </c>
      <c r="FZ138" s="254">
        <v>0.13037990236230534</v>
      </c>
      <c r="GA138" s="254">
        <v>0.12347267800231032</v>
      </c>
      <c r="GB138" s="254">
        <v>0.14198385066414665</v>
      </c>
      <c r="GC138" s="254">
        <v>0.13452522335875594</v>
      </c>
      <c r="GD138" s="254">
        <v>0.13452522335875594</v>
      </c>
      <c r="GE138" s="254">
        <v>0.13856792672585927</v>
      </c>
      <c r="GF138" s="254">
        <v>0.14451557847826213</v>
      </c>
      <c r="GG138" s="254">
        <v>0.13228971645530629</v>
      </c>
      <c r="GH138" s="254">
        <v>0.13393778186756089</v>
      </c>
      <c r="GI138" s="254">
        <v>0.13193518782739333</v>
      </c>
      <c r="GJ138" s="254">
        <v>0.13193518782739333</v>
      </c>
      <c r="GK138" s="254">
        <v>0.13193518782739333</v>
      </c>
      <c r="GL138" s="254">
        <v>0.13177922490480154</v>
      </c>
      <c r="GM138" s="254">
        <v>0.13193518782739333</v>
      </c>
      <c r="GN138" s="254">
        <v>0.13193518782739333</v>
      </c>
      <c r="GO138" s="254">
        <v>0.13193518782739333</v>
      </c>
      <c r="GP138" s="254">
        <v>0.13193518782739333</v>
      </c>
      <c r="GQ138" s="254">
        <v>0.13193518782739333</v>
      </c>
      <c r="GR138" s="254">
        <v>0.13193518782739333</v>
      </c>
      <c r="GS138" s="254">
        <v>0.13193518782739333</v>
      </c>
      <c r="GT138" s="254">
        <v>0.13228971645530629</v>
      </c>
      <c r="GU138" s="254">
        <v>0.13193518782739333</v>
      </c>
      <c r="GV138" s="254">
        <v>0.13193518782739333</v>
      </c>
      <c r="GW138" s="254">
        <v>0.13193518782739333</v>
      </c>
      <c r="GX138" s="254">
        <v>0.13193518782739333</v>
      </c>
      <c r="GY138" s="254">
        <v>0.14241093539472294</v>
      </c>
      <c r="GZ138" s="254">
        <v>0.13193518782739333</v>
      </c>
      <c r="HA138" s="254">
        <v>0.14241093539472294</v>
      </c>
      <c r="HB138" s="254">
        <v>0.14241093539472294</v>
      </c>
      <c r="HC138" s="254">
        <v>0.12972734340657222</v>
      </c>
      <c r="HD138" s="254">
        <v>0.13014780649972812</v>
      </c>
      <c r="HE138" s="254">
        <v>0.14035772786876577</v>
      </c>
      <c r="HF138" s="254">
        <v>0.14014624222933225</v>
      </c>
      <c r="HG138" s="254">
        <v>0.1321791178367675</v>
      </c>
      <c r="HH138" s="254">
        <v>0.14254050258224571</v>
      </c>
      <c r="HI138" s="254">
        <v>0.1278787890072024</v>
      </c>
      <c r="HJ138" s="254">
        <v>0.13307778955863414</v>
      </c>
      <c r="HK138" s="254">
        <v>0.15215236865352866</v>
      </c>
      <c r="HL138" s="254">
        <v>0.13526209115374344</v>
      </c>
      <c r="HM138" s="254">
        <v>0.13587217364690773</v>
      </c>
      <c r="HN138" s="254">
        <v>0.13797530651097856</v>
      </c>
      <c r="HO138" s="254">
        <v>0.1491396533704048</v>
      </c>
      <c r="HP138" s="254">
        <v>0.14388291021094135</v>
      </c>
      <c r="HQ138" s="254">
        <v>0.13688374335413256</v>
      </c>
      <c r="HR138" s="254">
        <v>0.12913379588816576</v>
      </c>
      <c r="HS138" s="254">
        <v>0.13574554631239044</v>
      </c>
      <c r="HT138" s="254">
        <v>0.15775540704197422</v>
      </c>
      <c r="HU138" s="254">
        <v>0.15472529219234832</v>
      </c>
      <c r="HV138" s="254">
        <v>0.12566897952910505</v>
      </c>
      <c r="HW138" s="254">
        <v>0.14735581538524389</v>
      </c>
      <c r="HX138" s="254">
        <v>0.14349136973170906</v>
      </c>
      <c r="HY138" s="254">
        <v>0.13589591290011516</v>
      </c>
      <c r="HZ138" s="254">
        <v>0.14080325583296016</v>
      </c>
      <c r="IA138" s="254">
        <v>0.14497738006374039</v>
      </c>
      <c r="IB138" s="254">
        <v>0.13589591290011516</v>
      </c>
      <c r="IC138" s="254">
        <v>0.13425324968442776</v>
      </c>
      <c r="ID138" s="254">
        <v>0.13245918459721784</v>
      </c>
      <c r="IE138" s="254">
        <v>0.14186369280354461</v>
      </c>
      <c r="IF138" s="254">
        <v>0.14801827047255234</v>
      </c>
      <c r="IG138" s="254">
        <v>0.14801827047255234</v>
      </c>
      <c r="IH138" s="254">
        <v>0.14801827047255234</v>
      </c>
      <c r="II138" s="254">
        <v>0.13609650645717375</v>
      </c>
      <c r="IJ138" s="254">
        <v>0.13609650645717375</v>
      </c>
      <c r="IK138" s="254">
        <v>0.14485582312382461</v>
      </c>
      <c r="IL138" s="254">
        <v>0.14332619524882895</v>
      </c>
      <c r="IM138" s="254">
        <v>0.15390294554152417</v>
      </c>
      <c r="IN138" s="254">
        <v>0.14501942038072291</v>
      </c>
      <c r="IO138" s="254">
        <v>0.14724039074572914</v>
      </c>
      <c r="IP138" s="254">
        <v>0.1420516107381431</v>
      </c>
      <c r="IQ138" s="254">
        <v>0.13989968738671887</v>
      </c>
      <c r="IR138" s="254">
        <v>0.13226926036195241</v>
      </c>
      <c r="IS138" s="254">
        <v>0.13368051615008691</v>
      </c>
      <c r="IT138" s="254">
        <v>0.14306369952357101</v>
      </c>
      <c r="IU138" s="254">
        <v>0.13170359712760349</v>
      </c>
      <c r="IV138" s="254">
        <v>0.14853247081209719</v>
      </c>
      <c r="IW138" s="254">
        <v>0.14153698892080979</v>
      </c>
      <c r="IX138" s="254">
        <v>0.15996829889087172</v>
      </c>
      <c r="IY138" s="254">
        <v>0.13386790012469363</v>
      </c>
      <c r="IZ138" s="254">
        <v>0.13170359712760349</v>
      </c>
      <c r="JA138" s="254">
        <v>0.13159131376057798</v>
      </c>
      <c r="JB138" s="254">
        <v>0.14475021074213523</v>
      </c>
      <c r="JC138" s="254">
        <v>0.14142803210897426</v>
      </c>
      <c r="JD138" s="254">
        <v>0.13589591290011516</v>
      </c>
      <c r="JE138" s="254">
        <v>0.13635849671246292</v>
      </c>
      <c r="JF138" s="254">
        <v>0.16385573152621835</v>
      </c>
      <c r="JG138" s="254">
        <v>0.13945572205750589</v>
      </c>
      <c r="JH138" s="254">
        <v>0.14008111588812655</v>
      </c>
      <c r="JI138" s="254">
        <v>0.13372145852079864</v>
      </c>
      <c r="JJ138" s="254">
        <v>0.13949561898159146</v>
      </c>
      <c r="JK138" s="254">
        <v>0.13158428476388373</v>
      </c>
      <c r="JL138" s="254">
        <v>0.13150570315719379</v>
      </c>
      <c r="JM138" s="254">
        <v>0.13166076464540555</v>
      </c>
      <c r="JN138" s="254">
        <v>0.13721087429438072</v>
      </c>
      <c r="JO138" s="254">
        <v>0.13170359712760349</v>
      </c>
      <c r="JP138" s="254">
        <v>0.13170359712760349</v>
      </c>
      <c r="JQ138" s="254">
        <v>0.13170359712760349</v>
      </c>
      <c r="JR138" s="254">
        <v>0.13159131376057798</v>
      </c>
      <c r="JS138" s="254">
        <v>0.13193518782739333</v>
      </c>
      <c r="JT138" s="254">
        <v>0.14711634316480926</v>
      </c>
      <c r="JU138" s="254">
        <v>0.14979649518458826</v>
      </c>
      <c r="JV138" s="254">
        <v>0.13809298925008617</v>
      </c>
      <c r="JW138" s="254">
        <v>0.14901626859725692</v>
      </c>
      <c r="JX138" s="254">
        <v>0.14153698892080979</v>
      </c>
      <c r="JY138" s="254">
        <v>0.14359751080223226</v>
      </c>
      <c r="JZ138" s="254">
        <v>0.13932551135669291</v>
      </c>
      <c r="KA138" s="254">
        <v>0.13932551135669291</v>
      </c>
      <c r="KB138" s="254">
        <v>0.1465920319765468</v>
      </c>
      <c r="KC138" s="254">
        <v>0.13769828947388918</v>
      </c>
      <c r="KD138" s="254">
        <v>0.13575337297796475</v>
      </c>
      <c r="KE138" s="254">
        <v>0.13949080043879136</v>
      </c>
      <c r="KF138" s="254">
        <v>0.15328182845846383</v>
      </c>
      <c r="KG138" s="254">
        <v>0.15328182845846383</v>
      </c>
    </row>
    <row r="139" spans="17:293" x14ac:dyDescent="0.35">
      <c r="Q139" s="255">
        <v>0.17399999999999899</v>
      </c>
      <c r="R139" s="251">
        <f t="shared" si="22"/>
        <v>0.13529440145427218</v>
      </c>
      <c r="S139" s="198"/>
      <c r="T139" s="251">
        <v>0.14098556688383723</v>
      </c>
      <c r="V139" s="251">
        <f t="shared" si="23"/>
        <v>-5.6911654295650482E-3</v>
      </c>
      <c r="Z139" s="253">
        <v>0.17399999999999899</v>
      </c>
      <c r="AA139" s="254">
        <v>0.13364252062611692</v>
      </c>
      <c r="AB139" s="254">
        <v>0.13991883988857978</v>
      </c>
      <c r="AC139" s="254">
        <v>0.14430333763941849</v>
      </c>
      <c r="AD139" s="254">
        <v>0.13400673869585611</v>
      </c>
      <c r="AE139" s="254">
        <v>0.1348386543639184</v>
      </c>
      <c r="AF139" s="254">
        <v>0.13415259215670683</v>
      </c>
      <c r="AG139" s="254">
        <v>0.13132461319439015</v>
      </c>
      <c r="AH139" s="254">
        <v>0.13383654222322883</v>
      </c>
      <c r="AI139" s="254">
        <v>0.12503763441148941</v>
      </c>
      <c r="AJ139" s="254">
        <v>0.13772065969700731</v>
      </c>
      <c r="AK139" s="254">
        <v>0.1404138051604833</v>
      </c>
      <c r="AL139" s="254">
        <v>0.13297788019219259</v>
      </c>
      <c r="AM139" s="254">
        <v>0.13425813324822999</v>
      </c>
      <c r="AN139" s="254">
        <v>0.1281739984256054</v>
      </c>
      <c r="AO139" s="254">
        <v>0.14431663266540595</v>
      </c>
      <c r="AP139" s="254">
        <v>0.13259887589672359</v>
      </c>
      <c r="AQ139" s="254">
        <v>0.13241656831353588</v>
      </c>
      <c r="AR139" s="254">
        <v>0.13241656831353588</v>
      </c>
      <c r="AS139" s="254">
        <v>0.13259887589672359</v>
      </c>
      <c r="AT139" s="254">
        <v>0.13256150317083182</v>
      </c>
      <c r="AU139" s="254">
        <v>0.13248679583166356</v>
      </c>
      <c r="AV139" s="254">
        <v>0.13259887589672359</v>
      </c>
      <c r="AW139" s="254">
        <v>0.13259887589672359</v>
      </c>
      <c r="AX139" s="254">
        <v>0.14180786809784451</v>
      </c>
      <c r="AY139" s="254">
        <v>0.13259887589672359</v>
      </c>
      <c r="AZ139" s="254">
        <v>0.14270331938996295</v>
      </c>
      <c r="BA139" s="254">
        <v>0.13256150317083182</v>
      </c>
      <c r="BB139" s="254">
        <v>0.13028779419910341</v>
      </c>
      <c r="BC139" s="254">
        <v>0.13046055753994201</v>
      </c>
      <c r="BD139" s="254">
        <v>0.1296069116979679</v>
      </c>
      <c r="BE139" s="254">
        <v>0.12821467829398348</v>
      </c>
      <c r="BF139" s="254">
        <v>0.13127270167517846</v>
      </c>
      <c r="BG139" s="254">
        <v>0.14575943344979958</v>
      </c>
      <c r="BH139" s="254">
        <v>0.13502077978802607</v>
      </c>
      <c r="BI139" s="254">
        <v>0.13283037767136086</v>
      </c>
      <c r="BJ139" s="254">
        <v>0.13283037767136086</v>
      </c>
      <c r="BK139" s="254">
        <v>0.1327438646151029</v>
      </c>
      <c r="BL139" s="254">
        <v>0.13283037767136086</v>
      </c>
      <c r="BM139" s="254">
        <v>0.13267498854894577</v>
      </c>
      <c r="BN139" s="254">
        <v>0.1327438646151029</v>
      </c>
      <c r="BO139" s="254">
        <v>0.13492320346677733</v>
      </c>
      <c r="BP139" s="254">
        <v>0.13283037767136086</v>
      </c>
      <c r="BQ139" s="254">
        <v>0.13069170438890665</v>
      </c>
      <c r="BR139" s="254">
        <v>0.13069170438890665</v>
      </c>
      <c r="BS139" s="254">
        <v>0.13061968911568389</v>
      </c>
      <c r="BT139" s="254">
        <v>0.13069170438890665</v>
      </c>
      <c r="BU139" s="254">
        <v>0.12855767543232677</v>
      </c>
      <c r="BV139" s="254">
        <v>0.12855767543232677</v>
      </c>
      <c r="BW139" s="254">
        <v>0.12855767543232677</v>
      </c>
      <c r="BX139" s="254">
        <v>0.12855767543232677</v>
      </c>
      <c r="BY139" s="254">
        <v>0.13307777021099687</v>
      </c>
      <c r="BZ139" s="254">
        <v>0.12971634684352762</v>
      </c>
      <c r="CA139" s="254">
        <v>0.12866034956843397</v>
      </c>
      <c r="CB139" s="254">
        <v>0.16318149340472554</v>
      </c>
      <c r="CC139" s="254">
        <v>0.14584700993602207</v>
      </c>
      <c r="CD139" s="254">
        <v>0.14251781799254082</v>
      </c>
      <c r="CE139" s="254">
        <v>0.14584700993602207</v>
      </c>
      <c r="CF139" s="254">
        <v>0.14584700993602207</v>
      </c>
      <c r="CG139" s="254">
        <v>0.13355299322460334</v>
      </c>
      <c r="CH139" s="254">
        <v>0.14038624354281071</v>
      </c>
      <c r="CI139" s="254">
        <v>0.13866287812511136</v>
      </c>
      <c r="CJ139" s="254">
        <v>0.14888047525971526</v>
      </c>
      <c r="CK139" s="254">
        <v>0.1441198341611718</v>
      </c>
      <c r="CL139" s="254">
        <v>0.13699492507533861</v>
      </c>
      <c r="CM139" s="254">
        <v>0.13537085611823607</v>
      </c>
      <c r="CN139" s="254">
        <v>0.15265914609862485</v>
      </c>
      <c r="CO139" s="254">
        <v>0.13725293186360599</v>
      </c>
      <c r="CP139" s="254">
        <v>0.13402624458114953</v>
      </c>
      <c r="CQ139" s="254">
        <v>0.13386469471550422</v>
      </c>
      <c r="CR139" s="254">
        <v>0.13854175036981875</v>
      </c>
      <c r="CS139" s="254">
        <v>0.13493066279747712</v>
      </c>
      <c r="CT139" s="254">
        <v>0.14170242878666217</v>
      </c>
      <c r="CU139" s="254">
        <v>0.14234626040629994</v>
      </c>
      <c r="CV139" s="254">
        <v>0.14077374477488136</v>
      </c>
      <c r="CW139" s="254">
        <v>0.14121298838261542</v>
      </c>
      <c r="CX139" s="254">
        <v>0.14807267650866973</v>
      </c>
      <c r="CY139" s="254">
        <v>0.14244061722975698</v>
      </c>
      <c r="CZ139" s="254">
        <v>0.14244061722975698</v>
      </c>
      <c r="DA139" s="254">
        <v>0.14244061722975698</v>
      </c>
      <c r="DB139" s="254">
        <v>0.14375531694600374</v>
      </c>
      <c r="DC139" s="254">
        <v>0.14542699637608369</v>
      </c>
      <c r="DD139" s="254">
        <v>0.13458251778770114</v>
      </c>
      <c r="DE139" s="254">
        <v>0.14528665151145215</v>
      </c>
      <c r="DF139" s="254">
        <v>0.13393358738352368</v>
      </c>
      <c r="DG139" s="254">
        <v>0.1323823473879886</v>
      </c>
      <c r="DH139" s="254">
        <v>0.14577510682908579</v>
      </c>
      <c r="DI139" s="254">
        <v>0.13393358738352368</v>
      </c>
      <c r="DJ139" s="254">
        <v>0.1346261389682013</v>
      </c>
      <c r="DK139" s="254">
        <v>0.13542304919118564</v>
      </c>
      <c r="DL139" s="254">
        <v>0.13461112946755471</v>
      </c>
      <c r="DM139" s="254">
        <v>0.14977286372329712</v>
      </c>
      <c r="DN139" s="254">
        <v>0.13348303658587546</v>
      </c>
      <c r="DO139" s="254">
        <v>0.14313995452567907</v>
      </c>
      <c r="DP139" s="254">
        <v>0.1402638284808726</v>
      </c>
      <c r="DQ139" s="254">
        <v>0.12714369442400719</v>
      </c>
      <c r="DR139" s="254">
        <v>0.12735035931989436</v>
      </c>
      <c r="DS139" s="254">
        <v>0.13540656644663773</v>
      </c>
      <c r="DT139" s="254">
        <v>0.13906286353791963</v>
      </c>
      <c r="DU139" s="254">
        <v>0.13248748490280837</v>
      </c>
      <c r="DV139" s="254">
        <v>0.1404138051604833</v>
      </c>
      <c r="DW139" s="254">
        <v>0.1404138051604833</v>
      </c>
      <c r="DX139" s="254">
        <v>0.14400663109876555</v>
      </c>
      <c r="DY139" s="254">
        <v>0.15370484122459982</v>
      </c>
      <c r="DZ139" s="254">
        <v>0.13628560542309232</v>
      </c>
      <c r="EA139" s="254">
        <v>0.14401732045309457</v>
      </c>
      <c r="EB139" s="254">
        <v>0.14041818967166164</v>
      </c>
      <c r="EC139" s="254">
        <v>0.1472466612025829</v>
      </c>
      <c r="ED139" s="254">
        <v>0.14302945193196481</v>
      </c>
      <c r="EE139" s="254">
        <v>0.13481129475185738</v>
      </c>
      <c r="EF139" s="254">
        <v>0.13391796387838983</v>
      </c>
      <c r="EG139" s="254">
        <v>0.14180786809784451</v>
      </c>
      <c r="EH139" s="254">
        <v>0.13471639114957212</v>
      </c>
      <c r="EI139" s="254">
        <v>0.14180786809784451</v>
      </c>
      <c r="EJ139" s="254">
        <v>0.14180786809784451</v>
      </c>
      <c r="EK139" s="254">
        <v>0.13814845349868321</v>
      </c>
      <c r="EL139" s="254">
        <v>0.14180786809784451</v>
      </c>
      <c r="EM139" s="254">
        <v>0.13814845349868321</v>
      </c>
      <c r="EN139" s="254">
        <v>0.14180786809784451</v>
      </c>
      <c r="EO139" s="254">
        <v>0.13259887589672359</v>
      </c>
      <c r="EP139" s="254">
        <v>0.13259887589672359</v>
      </c>
      <c r="EQ139" s="254">
        <v>0.13259887589672359</v>
      </c>
      <c r="ER139" s="254">
        <v>0.13259887589672359</v>
      </c>
      <c r="ES139" s="254">
        <v>0.13259887589672359</v>
      </c>
      <c r="ET139" s="254">
        <v>0.13259887589672359</v>
      </c>
      <c r="EU139" s="254">
        <v>0.13256150317083182</v>
      </c>
      <c r="EV139" s="254">
        <v>0.13259887589672359</v>
      </c>
      <c r="EW139" s="254">
        <v>0.13517763380205228</v>
      </c>
      <c r="EX139" s="254">
        <v>0.13259887589672359</v>
      </c>
      <c r="EY139" s="254">
        <v>0.13353535671667283</v>
      </c>
      <c r="EZ139" s="254">
        <v>0.14180786809784451</v>
      </c>
      <c r="FA139" s="254">
        <v>0.13277918524266741</v>
      </c>
      <c r="FB139" s="254">
        <v>0.13259887589672359</v>
      </c>
      <c r="FC139" s="254">
        <v>0.14180786809784451</v>
      </c>
      <c r="FD139" s="254">
        <v>0.13259887589672359</v>
      </c>
      <c r="FE139" s="254">
        <v>0.14180786809784451</v>
      </c>
      <c r="FF139" s="254">
        <v>0.14180786809784451</v>
      </c>
      <c r="FG139" s="254">
        <v>0.13259887589672359</v>
      </c>
      <c r="FH139" s="254">
        <v>0.13259887589672359</v>
      </c>
      <c r="FI139" s="254">
        <v>0.13248679583166356</v>
      </c>
      <c r="FJ139" s="254">
        <v>0.14540810553194849</v>
      </c>
      <c r="FK139" s="254">
        <v>0.13259887589672359</v>
      </c>
      <c r="FL139" s="254">
        <v>0.13259887589672359</v>
      </c>
      <c r="FM139" s="254">
        <v>0.13241656831353588</v>
      </c>
      <c r="FN139" s="254">
        <v>0.14180786809784451</v>
      </c>
      <c r="FO139" s="254">
        <v>0.13143876746214711</v>
      </c>
      <c r="FP139" s="254">
        <v>0.13046055753994201</v>
      </c>
      <c r="FQ139" s="254">
        <v>0.13046055753994201</v>
      </c>
      <c r="FR139" s="254">
        <v>0.13046055753994201</v>
      </c>
      <c r="FS139" s="254">
        <v>0.13034825933046457</v>
      </c>
      <c r="FT139" s="254">
        <v>0.13046055753994201</v>
      </c>
      <c r="FU139" s="254">
        <v>0.13046055753994201</v>
      </c>
      <c r="FV139" s="254">
        <v>0.13601971668539625</v>
      </c>
      <c r="FW139" s="254">
        <v>0.13034825933046457</v>
      </c>
      <c r="FX139" s="254">
        <v>0.13046055753994201</v>
      </c>
      <c r="FY139" s="254">
        <v>0.12953180319244106</v>
      </c>
      <c r="FZ139" s="254">
        <v>0.13127577204701257</v>
      </c>
      <c r="GA139" s="254">
        <v>0.12435120580641579</v>
      </c>
      <c r="GB139" s="254">
        <v>0.14274946115980636</v>
      </c>
      <c r="GC139" s="254">
        <v>0.13542081583962373</v>
      </c>
      <c r="GD139" s="254">
        <v>0.13542081583962373</v>
      </c>
      <c r="GE139" s="254">
        <v>0.13934277342894252</v>
      </c>
      <c r="GF139" s="254">
        <v>0.14537273170110732</v>
      </c>
      <c r="GG139" s="254">
        <v>0.13318353168292019</v>
      </c>
      <c r="GH139" s="254">
        <v>0.13438981001995343</v>
      </c>
      <c r="GI139" s="254">
        <v>0.13283037767136086</v>
      </c>
      <c r="GJ139" s="254">
        <v>0.13283037767136086</v>
      </c>
      <c r="GK139" s="254">
        <v>0.13283037767136086</v>
      </c>
      <c r="GL139" s="254">
        <v>0.13267498854894577</v>
      </c>
      <c r="GM139" s="254">
        <v>0.13283037767136086</v>
      </c>
      <c r="GN139" s="254">
        <v>0.13283037767136086</v>
      </c>
      <c r="GO139" s="254">
        <v>0.13283037767136086</v>
      </c>
      <c r="GP139" s="254">
        <v>0.13283037767136086</v>
      </c>
      <c r="GQ139" s="254">
        <v>0.13283037767136086</v>
      </c>
      <c r="GR139" s="254">
        <v>0.13283037767136086</v>
      </c>
      <c r="GS139" s="254">
        <v>0.13283037767136086</v>
      </c>
      <c r="GT139" s="254">
        <v>0.13318353168292019</v>
      </c>
      <c r="GU139" s="254">
        <v>0.13283037767136086</v>
      </c>
      <c r="GV139" s="254">
        <v>0.13283037767136086</v>
      </c>
      <c r="GW139" s="254">
        <v>0.13283037767136086</v>
      </c>
      <c r="GX139" s="254">
        <v>0.13283037767136086</v>
      </c>
      <c r="GY139" s="254">
        <v>0.14326932589078023</v>
      </c>
      <c r="GZ139" s="254">
        <v>0.13283037767136086</v>
      </c>
      <c r="HA139" s="254">
        <v>0.14326932589078023</v>
      </c>
      <c r="HB139" s="254">
        <v>0.14326932589078023</v>
      </c>
      <c r="HC139" s="254">
        <v>0.13061968911568389</v>
      </c>
      <c r="HD139" s="254">
        <v>0.13104650705585863</v>
      </c>
      <c r="HE139" s="254">
        <v>0.14121773934019033</v>
      </c>
      <c r="HF139" s="254">
        <v>0.14086819700769371</v>
      </c>
      <c r="HG139" s="254">
        <v>0.13307777021099687</v>
      </c>
      <c r="HH139" s="254">
        <v>0.14334703374314572</v>
      </c>
      <c r="HI139" s="254">
        <v>0.1287825160735756</v>
      </c>
      <c r="HJ139" s="254">
        <v>0.13352967931911741</v>
      </c>
      <c r="HK139" s="254">
        <v>0.15305504624573962</v>
      </c>
      <c r="HL139" s="254">
        <v>0.13606121195785614</v>
      </c>
      <c r="HM139" s="254">
        <v>0.13676705068168027</v>
      </c>
      <c r="HN139" s="254">
        <v>0.13842589813253037</v>
      </c>
      <c r="HO139" s="254">
        <v>0.15000149112544592</v>
      </c>
      <c r="HP139" s="254">
        <v>0.14474802555136379</v>
      </c>
      <c r="HQ139" s="254">
        <v>0.13766221200816697</v>
      </c>
      <c r="HR139" s="254">
        <v>0.13003038802417399</v>
      </c>
      <c r="HS139" s="254">
        <v>0.13664069286418212</v>
      </c>
      <c r="HT139" s="254">
        <v>0.15869285851108006</v>
      </c>
      <c r="HU139" s="254">
        <v>0.15562276778675788</v>
      </c>
      <c r="HV139" s="254">
        <v>0.1262832908467233</v>
      </c>
      <c r="HW139" s="254">
        <v>0.14817026499370911</v>
      </c>
      <c r="HX139" s="254">
        <v>0.14426566218582204</v>
      </c>
      <c r="HY139" s="254">
        <v>0.13680289266976686</v>
      </c>
      <c r="HZ139" s="254">
        <v>0.14158217120237859</v>
      </c>
      <c r="IA139" s="254">
        <v>0.14584700993602207</v>
      </c>
      <c r="IB139" s="254">
        <v>0.13680289266976686</v>
      </c>
      <c r="IC139" s="254">
        <v>0.13516202891663265</v>
      </c>
      <c r="ID139" s="254">
        <v>0.1333755197880091</v>
      </c>
      <c r="IE139" s="254">
        <v>0.14273610093728806</v>
      </c>
      <c r="IF139" s="254">
        <v>0.14888047525971526</v>
      </c>
      <c r="IG139" s="254">
        <v>0.14888047525971526</v>
      </c>
      <c r="IH139" s="254">
        <v>0.14888047525971526</v>
      </c>
      <c r="II139" s="254">
        <v>0.13699492507533861</v>
      </c>
      <c r="IJ139" s="254">
        <v>0.13699492507533861</v>
      </c>
      <c r="IK139" s="254">
        <v>0.14572022246198402</v>
      </c>
      <c r="IL139" s="254">
        <v>0.14419203592464691</v>
      </c>
      <c r="IM139" s="254">
        <v>0.15479795666609864</v>
      </c>
      <c r="IN139" s="254">
        <v>0.14586016739896834</v>
      </c>
      <c r="IO139" s="254">
        <v>0.1480319218154289</v>
      </c>
      <c r="IP139" s="254">
        <v>0.14289037235816937</v>
      </c>
      <c r="IQ139" s="254">
        <v>0.1407998014339551</v>
      </c>
      <c r="IR139" s="254">
        <v>0.13315812819267681</v>
      </c>
      <c r="IS139" s="254">
        <v>0.13458251778770114</v>
      </c>
      <c r="IT139" s="254">
        <v>0.14392733906137489</v>
      </c>
      <c r="IU139" s="254">
        <v>0.13259887589672359</v>
      </c>
      <c r="IV139" s="254">
        <v>0.14955115852982281</v>
      </c>
      <c r="IW139" s="254">
        <v>0.14246643925967239</v>
      </c>
      <c r="IX139" s="254">
        <v>0.16097915661049744</v>
      </c>
      <c r="IY139" s="254">
        <v>0.13476658632808314</v>
      </c>
      <c r="IZ139" s="254">
        <v>0.13259887589672359</v>
      </c>
      <c r="JA139" s="254">
        <v>0.13248679583166356</v>
      </c>
      <c r="JB139" s="254">
        <v>0.14570892110606803</v>
      </c>
      <c r="JC139" s="254">
        <v>0.14235732015764713</v>
      </c>
      <c r="JD139" s="254">
        <v>0.13680289266976686</v>
      </c>
      <c r="JE139" s="254">
        <v>0.13725293186360599</v>
      </c>
      <c r="JF139" s="254">
        <v>0.16486220043812971</v>
      </c>
      <c r="JG139" s="254">
        <v>0.14036925387938881</v>
      </c>
      <c r="JH139" s="254">
        <v>0.14100896418456199</v>
      </c>
      <c r="JI139" s="254">
        <v>0.1346261389682013</v>
      </c>
      <c r="JJ139" s="254">
        <v>0.14041958914282238</v>
      </c>
      <c r="JK139" s="254">
        <v>0.13248748490280837</v>
      </c>
      <c r="JL139" s="254">
        <v>0.13241656831353588</v>
      </c>
      <c r="JM139" s="254">
        <v>0.13256150317083182</v>
      </c>
      <c r="JN139" s="254">
        <v>0.13814879059323615</v>
      </c>
      <c r="JO139" s="254">
        <v>0.13259887589672359</v>
      </c>
      <c r="JP139" s="254">
        <v>0.13259887589672359</v>
      </c>
      <c r="JQ139" s="254">
        <v>0.13259887589672359</v>
      </c>
      <c r="JR139" s="254">
        <v>0.13248679583166356</v>
      </c>
      <c r="JS139" s="254">
        <v>0.13283037767136086</v>
      </c>
      <c r="JT139" s="254">
        <v>0.14803350547747196</v>
      </c>
      <c r="JU139" s="254">
        <v>0.1507083206748776</v>
      </c>
      <c r="JV139" s="254">
        <v>0.13893521837739353</v>
      </c>
      <c r="JW139" s="254">
        <v>0.14992503170302385</v>
      </c>
      <c r="JX139" s="254">
        <v>0.14246643925967239</v>
      </c>
      <c r="JY139" s="254">
        <v>0.14447095446877545</v>
      </c>
      <c r="JZ139" s="254">
        <v>0.14022976892488659</v>
      </c>
      <c r="KA139" s="254">
        <v>0.14022976892488659</v>
      </c>
      <c r="KB139" s="254">
        <v>0.14746064930955027</v>
      </c>
      <c r="KC139" s="254">
        <v>0.13860062200663248</v>
      </c>
      <c r="KD139" s="254">
        <v>0.13665730531987608</v>
      </c>
      <c r="KE139" s="254">
        <v>0.14038624354281071</v>
      </c>
      <c r="KF139" s="254">
        <v>0.15427419867259196</v>
      </c>
      <c r="KG139" s="254">
        <v>0.15427419867259196</v>
      </c>
    </row>
    <row r="140" spans="17:293" x14ac:dyDescent="0.35">
      <c r="Q140" s="255">
        <v>0.17499999999999899</v>
      </c>
      <c r="R140" s="251">
        <f t="shared" si="22"/>
        <v>0.13617782093121686</v>
      </c>
      <c r="S140" s="198"/>
      <c r="T140" s="251">
        <v>0.14189842512445902</v>
      </c>
      <c r="V140" s="251">
        <f t="shared" si="23"/>
        <v>-5.7206041932421625E-3</v>
      </c>
      <c r="Z140" s="253">
        <v>0.17499999999999899</v>
      </c>
      <c r="AA140" s="254">
        <v>0.13454779253933413</v>
      </c>
      <c r="AB140" s="254">
        <v>0.14084475074605485</v>
      </c>
      <c r="AC140" s="254">
        <v>0.14516517229009951</v>
      </c>
      <c r="AD140" s="254">
        <v>0.13490472826593813</v>
      </c>
      <c r="AE140" s="254">
        <v>0.1357352161346328</v>
      </c>
      <c r="AF140" s="254">
        <v>0.13504865967953905</v>
      </c>
      <c r="AG140" s="254">
        <v>0.1322227247661687</v>
      </c>
      <c r="AH140" s="254">
        <v>0.13472986598168935</v>
      </c>
      <c r="AI140" s="254">
        <v>0.12593364930251028</v>
      </c>
      <c r="AJ140" s="254">
        <v>0.13857586414177736</v>
      </c>
      <c r="AK140" s="254">
        <v>0.14128457245520276</v>
      </c>
      <c r="AL140" s="254">
        <v>0.13387517390632508</v>
      </c>
      <c r="AM140" s="254">
        <v>0.13514207155523295</v>
      </c>
      <c r="AN140" s="254">
        <v>0.12908230782270924</v>
      </c>
      <c r="AO140" s="254">
        <v>0.14518348812149684</v>
      </c>
      <c r="AP140" s="254">
        <v>0.13350256015614037</v>
      </c>
      <c r="AQ140" s="254">
        <v>0.13332782450470404</v>
      </c>
      <c r="AR140" s="254">
        <v>0.13332782450470404</v>
      </c>
      <c r="AS140" s="254">
        <v>0.13350256015614037</v>
      </c>
      <c r="AT140" s="254">
        <v>0.13346253639181671</v>
      </c>
      <c r="AU140" s="254">
        <v>0.13338253210205542</v>
      </c>
      <c r="AV140" s="254">
        <v>0.13350256015614037</v>
      </c>
      <c r="AW140" s="254">
        <v>0.13350256015614037</v>
      </c>
      <c r="AX140" s="254">
        <v>0.14267337289097792</v>
      </c>
      <c r="AY140" s="254">
        <v>0.13350256015614037</v>
      </c>
      <c r="AZ140" s="254">
        <v>0.14356707836039995</v>
      </c>
      <c r="BA140" s="254">
        <v>0.13346253639181671</v>
      </c>
      <c r="BB140" s="254">
        <v>0.13118084458113022</v>
      </c>
      <c r="BC140" s="254">
        <v>0.13135821014254301</v>
      </c>
      <c r="BD140" s="254">
        <v>0.13050558809720481</v>
      </c>
      <c r="BE140" s="254">
        <v>0.1291154854232297</v>
      </c>
      <c r="BF140" s="254">
        <v>0.13183748200355594</v>
      </c>
      <c r="BG140" s="254">
        <v>0.14661981968527216</v>
      </c>
      <c r="BH140" s="254">
        <v>0.13591403613777797</v>
      </c>
      <c r="BI140" s="254">
        <v>0.13372580332526462</v>
      </c>
      <c r="BJ140" s="254">
        <v>0.13372580332526462</v>
      </c>
      <c r="BK140" s="254">
        <v>0.13363374848560272</v>
      </c>
      <c r="BL140" s="254">
        <v>0.13372580332526462</v>
      </c>
      <c r="BM140" s="254">
        <v>0.13357099808352624</v>
      </c>
      <c r="BN140" s="254">
        <v>0.13363374848560272</v>
      </c>
      <c r="BO140" s="254">
        <v>0.13548786987353267</v>
      </c>
      <c r="BP140" s="254">
        <v>0.13372580332526462</v>
      </c>
      <c r="BQ140" s="254">
        <v>0.13158969379209551</v>
      </c>
      <c r="BR140" s="254">
        <v>0.13158969379209551</v>
      </c>
      <c r="BS140" s="254">
        <v>0.13151221753496212</v>
      </c>
      <c r="BT140" s="254">
        <v>0.13158969379209551</v>
      </c>
      <c r="BU140" s="254">
        <v>0.12945847282842804</v>
      </c>
      <c r="BV140" s="254">
        <v>0.12945847282842804</v>
      </c>
      <c r="BW140" s="254">
        <v>0.12945847282842804</v>
      </c>
      <c r="BX140" s="254">
        <v>0.12945847282842804</v>
      </c>
      <c r="BY140" s="254">
        <v>0.13397668156970388</v>
      </c>
      <c r="BZ140" s="254">
        <v>0.13061816176685159</v>
      </c>
      <c r="CA140" s="254">
        <v>0.12955828330344166</v>
      </c>
      <c r="CB140" s="254">
        <v>0.1641527338569051</v>
      </c>
      <c r="CC140" s="254">
        <v>0.14671720111026265</v>
      </c>
      <c r="CD140" s="254">
        <v>0.14345954888843138</v>
      </c>
      <c r="CE140" s="254">
        <v>0.14671720111026265</v>
      </c>
      <c r="CF140" s="254">
        <v>0.14671720111026265</v>
      </c>
      <c r="CG140" s="254">
        <v>0.13446410197642322</v>
      </c>
      <c r="CH140" s="254">
        <v>0.14128194418000994</v>
      </c>
      <c r="CI140" s="254">
        <v>0.13955990469475421</v>
      </c>
      <c r="CJ140" s="254">
        <v>0.14974326368537438</v>
      </c>
      <c r="CK140" s="254">
        <v>0.1448995190631388</v>
      </c>
      <c r="CL140" s="254">
        <v>0.13789359113394828</v>
      </c>
      <c r="CM140" s="254">
        <v>0.13627143660537544</v>
      </c>
      <c r="CN140" s="254">
        <v>0.15350669884184787</v>
      </c>
      <c r="CO140" s="254">
        <v>0.13814234046380913</v>
      </c>
      <c r="CP140" s="254">
        <v>0.13493248923023926</v>
      </c>
      <c r="CQ140" s="254">
        <v>0.13476160770761769</v>
      </c>
      <c r="CR140" s="254">
        <v>0.13941334548456208</v>
      </c>
      <c r="CS140" s="254">
        <v>0.13583168041028104</v>
      </c>
      <c r="CT140" s="254">
        <v>0.14257301328472227</v>
      </c>
      <c r="CU140" s="254">
        <v>0.14327280247329144</v>
      </c>
      <c r="CV140" s="254">
        <v>0.14169956870272804</v>
      </c>
      <c r="CW140" s="254">
        <v>0.14206708533411438</v>
      </c>
      <c r="CX140" s="254">
        <v>0.14897660512454625</v>
      </c>
      <c r="CY140" s="254">
        <v>0.14330662074616041</v>
      </c>
      <c r="CZ140" s="254">
        <v>0.14330662074616041</v>
      </c>
      <c r="DA140" s="254">
        <v>0.14330662074616041</v>
      </c>
      <c r="DB140" s="254">
        <v>0.1446226760644902</v>
      </c>
      <c r="DC140" s="254">
        <v>0.14629304375006424</v>
      </c>
      <c r="DD140" s="254">
        <v>0.1354848200495693</v>
      </c>
      <c r="DE140" s="254">
        <v>0.14615250432848259</v>
      </c>
      <c r="DF140" s="254">
        <v>0.13483803200431144</v>
      </c>
      <c r="DG140" s="254">
        <v>0.13328632416914421</v>
      </c>
      <c r="DH140" s="254">
        <v>0.14663757553526313</v>
      </c>
      <c r="DI140" s="254">
        <v>0.13483803200431144</v>
      </c>
      <c r="DJ140" s="254">
        <v>0.13553114010631639</v>
      </c>
      <c r="DK140" s="254">
        <v>0.13632006862409596</v>
      </c>
      <c r="DL140" s="254">
        <v>0.13551120259075011</v>
      </c>
      <c r="DM140" s="254">
        <v>0.15063364945141844</v>
      </c>
      <c r="DN140" s="254">
        <v>0.13437872269171502</v>
      </c>
      <c r="DO140" s="254">
        <v>0.14399833944295448</v>
      </c>
      <c r="DP140" s="254">
        <v>0.14112880928124216</v>
      </c>
      <c r="DQ140" s="254">
        <v>0.12803704919006131</v>
      </c>
      <c r="DR140" s="254">
        <v>0.12826717298240875</v>
      </c>
      <c r="DS140" s="254">
        <v>0.13629919261718015</v>
      </c>
      <c r="DT140" s="254">
        <v>0.13993814716603548</v>
      </c>
      <c r="DU140" s="254">
        <v>0.13338563572483664</v>
      </c>
      <c r="DV140" s="254">
        <v>0.14128457245520276</v>
      </c>
      <c r="DW140" s="254">
        <v>0.14128457245520276</v>
      </c>
      <c r="DX140" s="254">
        <v>0.14491429506070852</v>
      </c>
      <c r="DY140" s="254">
        <v>0.15463254288548378</v>
      </c>
      <c r="DZ140" s="254">
        <v>0.13718484903935568</v>
      </c>
      <c r="EA140" s="254">
        <v>0.14495660389353748</v>
      </c>
      <c r="EB140" s="254">
        <v>0.14124551960617926</v>
      </c>
      <c r="EC140" s="254">
        <v>0.14814853021220808</v>
      </c>
      <c r="ED140" s="254">
        <v>0.14389539406746721</v>
      </c>
      <c r="EE140" s="254">
        <v>0.13571297880872346</v>
      </c>
      <c r="EF140" s="254">
        <v>0.13482038704625054</v>
      </c>
      <c r="EG140" s="254">
        <v>0.14267337289097792</v>
      </c>
      <c r="EH140" s="254">
        <v>0.13561234501556263</v>
      </c>
      <c r="EI140" s="254">
        <v>0.14267337289097792</v>
      </c>
      <c r="EJ140" s="254">
        <v>0.14267337289097792</v>
      </c>
      <c r="EK140" s="254">
        <v>0.1389219775334396</v>
      </c>
      <c r="EL140" s="254">
        <v>0.14267337289097792</v>
      </c>
      <c r="EM140" s="254">
        <v>0.1389219775334396</v>
      </c>
      <c r="EN140" s="254">
        <v>0.14267337289097792</v>
      </c>
      <c r="EO140" s="254">
        <v>0.13350256015614037</v>
      </c>
      <c r="EP140" s="254">
        <v>0.13350256015614037</v>
      </c>
      <c r="EQ140" s="254">
        <v>0.13350256015614037</v>
      </c>
      <c r="ER140" s="254">
        <v>0.13350256015614037</v>
      </c>
      <c r="ES140" s="254">
        <v>0.13350256015614037</v>
      </c>
      <c r="ET140" s="254">
        <v>0.13350256015614037</v>
      </c>
      <c r="EU140" s="254">
        <v>0.13346253639181671</v>
      </c>
      <c r="EV140" s="254">
        <v>0.13350256015614037</v>
      </c>
      <c r="EW140" s="254">
        <v>0.13596291522994464</v>
      </c>
      <c r="EX140" s="254">
        <v>0.13350256015614037</v>
      </c>
      <c r="EY140" s="254">
        <v>0.13443695595408522</v>
      </c>
      <c r="EZ140" s="254">
        <v>0.14267337289097792</v>
      </c>
      <c r="FA140" s="254">
        <v>0.13367590496908965</v>
      </c>
      <c r="FB140" s="254">
        <v>0.13350256015614037</v>
      </c>
      <c r="FC140" s="254">
        <v>0.14267337289097792</v>
      </c>
      <c r="FD140" s="254">
        <v>0.13350256015614037</v>
      </c>
      <c r="FE140" s="254">
        <v>0.14267337289097792</v>
      </c>
      <c r="FF140" s="254">
        <v>0.14267337289097792</v>
      </c>
      <c r="FG140" s="254">
        <v>0.13350256015614037</v>
      </c>
      <c r="FH140" s="254">
        <v>0.13350256015614037</v>
      </c>
      <c r="FI140" s="254">
        <v>0.13338253210205542</v>
      </c>
      <c r="FJ140" s="254">
        <v>0.14631095270631511</v>
      </c>
      <c r="FK140" s="254">
        <v>0.13350256015614037</v>
      </c>
      <c r="FL140" s="254">
        <v>0.13350256015614037</v>
      </c>
      <c r="FM140" s="254">
        <v>0.13332782450470404</v>
      </c>
      <c r="FN140" s="254">
        <v>0.14267337289097792</v>
      </c>
      <c r="FO140" s="254">
        <v>0.13234095776416299</v>
      </c>
      <c r="FP140" s="254">
        <v>0.13135821014254301</v>
      </c>
      <c r="FQ140" s="254">
        <v>0.13135821014254301</v>
      </c>
      <c r="FR140" s="254">
        <v>0.13135821014254301</v>
      </c>
      <c r="FS140" s="254">
        <v>0.13124651750724659</v>
      </c>
      <c r="FT140" s="254">
        <v>0.13135821014254301</v>
      </c>
      <c r="FU140" s="254">
        <v>0.13135821014254301</v>
      </c>
      <c r="FV140" s="254">
        <v>0.13695159335198759</v>
      </c>
      <c r="FW140" s="254">
        <v>0.13124651750724659</v>
      </c>
      <c r="FX140" s="254">
        <v>0.13135821014254301</v>
      </c>
      <c r="FY140" s="254">
        <v>0.13043160871577575</v>
      </c>
      <c r="FZ140" s="254">
        <v>0.13217189100557802</v>
      </c>
      <c r="GA140" s="254">
        <v>0.12522996785790919</v>
      </c>
      <c r="GB140" s="254">
        <v>0.14351600656960306</v>
      </c>
      <c r="GC140" s="254">
        <v>0.13631665229521128</v>
      </c>
      <c r="GD140" s="254">
        <v>0.13631665229521128</v>
      </c>
      <c r="GE140" s="254">
        <v>0.14011846845236575</v>
      </c>
      <c r="GF140" s="254">
        <v>0.14623046815567164</v>
      </c>
      <c r="GG140" s="254">
        <v>0.13407755957537026</v>
      </c>
      <c r="GH140" s="254">
        <v>0.13484321732780202</v>
      </c>
      <c r="GI140" s="254">
        <v>0.13372580332526462</v>
      </c>
      <c r="GJ140" s="254">
        <v>0.13372580332526462</v>
      </c>
      <c r="GK140" s="254">
        <v>0.13372580332526462</v>
      </c>
      <c r="GL140" s="254">
        <v>0.13357099808352624</v>
      </c>
      <c r="GM140" s="254">
        <v>0.13372580332526462</v>
      </c>
      <c r="GN140" s="254">
        <v>0.13372580332526462</v>
      </c>
      <c r="GO140" s="254">
        <v>0.13372580332526462</v>
      </c>
      <c r="GP140" s="254">
        <v>0.13372580332526462</v>
      </c>
      <c r="GQ140" s="254">
        <v>0.13372580332526462</v>
      </c>
      <c r="GR140" s="254">
        <v>0.13372580332526462</v>
      </c>
      <c r="GS140" s="254">
        <v>0.13372580332526462</v>
      </c>
      <c r="GT140" s="254">
        <v>0.13407755957537026</v>
      </c>
      <c r="GU140" s="254">
        <v>0.13372580332526462</v>
      </c>
      <c r="GV140" s="254">
        <v>0.13372580332526462</v>
      </c>
      <c r="GW140" s="254">
        <v>0.13372580332526462</v>
      </c>
      <c r="GX140" s="254">
        <v>0.13372580332526462</v>
      </c>
      <c r="GY140" s="254">
        <v>0.14412829565402219</v>
      </c>
      <c r="GZ140" s="254">
        <v>0.13372580332526462</v>
      </c>
      <c r="HA140" s="254">
        <v>0.14412829565402219</v>
      </c>
      <c r="HB140" s="254">
        <v>0.14412829565402219</v>
      </c>
      <c r="HC140" s="254">
        <v>0.13151221753496212</v>
      </c>
      <c r="HD140" s="254">
        <v>0.13194314640570415</v>
      </c>
      <c r="HE140" s="254">
        <v>0.14207832569010947</v>
      </c>
      <c r="HF140" s="254">
        <v>0.14159113298552084</v>
      </c>
      <c r="HG140" s="254">
        <v>0.13397668156970388</v>
      </c>
      <c r="HH140" s="254">
        <v>0.14415440160874593</v>
      </c>
      <c r="HI140" s="254">
        <v>0.12968647914546594</v>
      </c>
      <c r="HJ140" s="254">
        <v>0.13398301623731079</v>
      </c>
      <c r="HK140" s="254">
        <v>0.15395675570452449</v>
      </c>
      <c r="HL140" s="254">
        <v>0.13686110262295004</v>
      </c>
      <c r="HM140" s="254">
        <v>0.13766217893660126</v>
      </c>
      <c r="HN140" s="254">
        <v>0.13887786919503142</v>
      </c>
      <c r="HO140" s="254">
        <v>0.15086314602402018</v>
      </c>
      <c r="HP140" s="254">
        <v>0.14561370373673133</v>
      </c>
      <c r="HQ140" s="254">
        <v>0.1384415535326462</v>
      </c>
      <c r="HR140" s="254">
        <v>0.13092717792670872</v>
      </c>
      <c r="HS140" s="254">
        <v>0.13753607083533925</v>
      </c>
      <c r="HT140" s="254">
        <v>0.15963056272808096</v>
      </c>
      <c r="HU140" s="254">
        <v>0.15652067632168776</v>
      </c>
      <c r="HV140" s="254">
        <v>0.1268982137573913</v>
      </c>
      <c r="HW140" s="254">
        <v>0.14898550469389993</v>
      </c>
      <c r="HX140" s="254">
        <v>0.14504087859219639</v>
      </c>
      <c r="HY140" s="254">
        <v>0.1377101963220233</v>
      </c>
      <c r="HZ140" s="254">
        <v>0.14236199086846235</v>
      </c>
      <c r="IA140" s="254">
        <v>0.14671720111026265</v>
      </c>
      <c r="IB140" s="254">
        <v>0.1377101963220233</v>
      </c>
      <c r="IC140" s="254">
        <v>0.13607112677016731</v>
      </c>
      <c r="ID140" s="254">
        <v>0.13429432902609983</v>
      </c>
      <c r="IE140" s="254">
        <v>0.14360906596811174</v>
      </c>
      <c r="IF140" s="254">
        <v>0.14974326368537438</v>
      </c>
      <c r="IG140" s="254">
        <v>0.14974326368537438</v>
      </c>
      <c r="IH140" s="254">
        <v>0.14974326368537438</v>
      </c>
      <c r="II140" s="254">
        <v>0.13789359113394828</v>
      </c>
      <c r="IJ140" s="254">
        <v>0.13789359113394828</v>
      </c>
      <c r="IK140" s="254">
        <v>0.14658520292369359</v>
      </c>
      <c r="IL140" s="254">
        <v>0.14505845546050922</v>
      </c>
      <c r="IM140" s="254">
        <v>0.15569342423854793</v>
      </c>
      <c r="IN140" s="254">
        <v>0.14670159426929819</v>
      </c>
      <c r="IO140" s="254">
        <v>0.14882365936333741</v>
      </c>
      <c r="IP140" s="254">
        <v>0.14372981877259328</v>
      </c>
      <c r="IQ140" s="254">
        <v>0.14170003792339192</v>
      </c>
      <c r="IR140" s="254">
        <v>0.13405631176631072</v>
      </c>
      <c r="IS140" s="254">
        <v>0.1354848200495693</v>
      </c>
      <c r="IT140" s="254">
        <v>0.14479154032867969</v>
      </c>
      <c r="IU140" s="254">
        <v>0.13350256015614037</v>
      </c>
      <c r="IV140" s="254">
        <v>0.15056973931128126</v>
      </c>
      <c r="IW140" s="254">
        <v>0.14339607388072118</v>
      </c>
      <c r="IX140" s="254">
        <v>0.16198996786284625</v>
      </c>
      <c r="IY140" s="254">
        <v>0.13566557656834588</v>
      </c>
      <c r="IZ140" s="254">
        <v>0.13350256015614037</v>
      </c>
      <c r="JA140" s="254">
        <v>0.13338253210205542</v>
      </c>
      <c r="JB140" s="254">
        <v>0.1466678013080942</v>
      </c>
      <c r="JC140" s="254">
        <v>0.14328679695353275</v>
      </c>
      <c r="JD140" s="254">
        <v>0.1377101963220233</v>
      </c>
      <c r="JE140" s="254">
        <v>0.13814234046380913</v>
      </c>
      <c r="JF140" s="254">
        <v>0.16586863760825565</v>
      </c>
      <c r="JG140" s="254">
        <v>0.14128303558636235</v>
      </c>
      <c r="JH140" s="254">
        <v>0.14193699525570413</v>
      </c>
      <c r="JI140" s="254">
        <v>0.13553114010631639</v>
      </c>
      <c r="JJ140" s="254">
        <v>0.14134374383260573</v>
      </c>
      <c r="JK140" s="254">
        <v>0.13338563572483664</v>
      </c>
      <c r="JL140" s="254">
        <v>0.13331691169965709</v>
      </c>
      <c r="JM140" s="254">
        <v>0.13346253639181671</v>
      </c>
      <c r="JN140" s="254">
        <v>0.13908697958017857</v>
      </c>
      <c r="JO140" s="254">
        <v>0.13350256015614037</v>
      </c>
      <c r="JP140" s="254">
        <v>0.13350256015614037</v>
      </c>
      <c r="JQ140" s="254">
        <v>0.13350256015614037</v>
      </c>
      <c r="JR140" s="254">
        <v>0.13338253210205542</v>
      </c>
      <c r="JS140" s="254">
        <v>0.13372580332526462</v>
      </c>
      <c r="JT140" s="254">
        <v>0.14895100382110815</v>
      </c>
      <c r="JU140" s="254">
        <v>0.15162049960148627</v>
      </c>
      <c r="JV140" s="254">
        <v>0.13977804551044604</v>
      </c>
      <c r="JW140" s="254">
        <v>0.15083416172008213</v>
      </c>
      <c r="JX140" s="254">
        <v>0.14339607388072118</v>
      </c>
      <c r="JY140" s="254">
        <v>0.14534489221870039</v>
      </c>
      <c r="JZ140" s="254">
        <v>0.14113268501606968</v>
      </c>
      <c r="KA140" s="254">
        <v>0.14113268501606968</v>
      </c>
      <c r="KB140" s="254">
        <v>0.14832982893905733</v>
      </c>
      <c r="KC140" s="254">
        <v>0.13950325402147601</v>
      </c>
      <c r="KD140" s="254">
        <v>0.13757254566034205</v>
      </c>
      <c r="KE140" s="254">
        <v>0.14128194418000994</v>
      </c>
      <c r="KF140" s="254">
        <v>0.15526657212584949</v>
      </c>
      <c r="KG140" s="254">
        <v>0.15526657212584949</v>
      </c>
    </row>
    <row r="141" spans="17:293" x14ac:dyDescent="0.35">
      <c r="Q141" s="255">
        <v>0.17599999999999899</v>
      </c>
      <c r="R141" s="251">
        <f t="shared" si="22"/>
        <v>0.13706171986119206</v>
      </c>
      <c r="S141" s="198"/>
      <c r="T141" s="251">
        <v>0.1428111661334133</v>
      </c>
      <c r="V141" s="251">
        <f t="shared" si="23"/>
        <v>-5.7494462722212369E-3</v>
      </c>
      <c r="Z141" s="253">
        <v>0.17599999999999899</v>
      </c>
      <c r="AA141" s="254">
        <v>0.13545338177649313</v>
      </c>
      <c r="AB141" s="254">
        <v>0.14177084388242922</v>
      </c>
      <c r="AC141" s="254">
        <v>0.14602758503677582</v>
      </c>
      <c r="AD141" s="254">
        <v>0.1358029782214254</v>
      </c>
      <c r="AE141" s="254">
        <v>0.13663202028614663</v>
      </c>
      <c r="AF141" s="254">
        <v>0.13594496748423679</v>
      </c>
      <c r="AG141" s="254">
        <v>0.13312106276734825</v>
      </c>
      <c r="AH141" s="254">
        <v>0.13562345083924732</v>
      </c>
      <c r="AI141" s="254">
        <v>0.12682983859266561</v>
      </c>
      <c r="AJ141" s="254">
        <v>0.13943171145283317</v>
      </c>
      <c r="AK141" s="254">
        <v>0.14215462871382045</v>
      </c>
      <c r="AL141" s="254">
        <v>0.13476478329282759</v>
      </c>
      <c r="AM141" s="254">
        <v>0.13602620991641556</v>
      </c>
      <c r="AN141" s="254">
        <v>0.12999091748252667</v>
      </c>
      <c r="AO141" s="254">
        <v>0.14605090105660179</v>
      </c>
      <c r="AP141" s="254">
        <v>0.13440655833423154</v>
      </c>
      <c r="AQ141" s="254">
        <v>0.13423946991669577</v>
      </c>
      <c r="AR141" s="254">
        <v>0.13423946991669577</v>
      </c>
      <c r="AS141" s="254">
        <v>0.13440655833423154</v>
      </c>
      <c r="AT141" s="254">
        <v>0.13436386330258965</v>
      </c>
      <c r="AU141" s="254">
        <v>0.13427852191208434</v>
      </c>
      <c r="AV141" s="254">
        <v>0.13440655833423154</v>
      </c>
      <c r="AW141" s="254">
        <v>0.13440655833423154</v>
      </c>
      <c r="AX141" s="254">
        <v>0.14353943286801973</v>
      </c>
      <c r="AY141" s="254">
        <v>0.13440655833423154</v>
      </c>
      <c r="AZ141" s="254">
        <v>0.144431395224905</v>
      </c>
      <c r="BA141" s="254">
        <v>0.13436386330258965</v>
      </c>
      <c r="BB141" s="254">
        <v>0.13207409656923086</v>
      </c>
      <c r="BC141" s="254">
        <v>0.13225609683347272</v>
      </c>
      <c r="BD141" s="254">
        <v>0.13140449396996456</v>
      </c>
      <c r="BE141" s="254">
        <v>0.13001652377511985</v>
      </c>
      <c r="BF141" s="254">
        <v>0.13240361933329581</v>
      </c>
      <c r="BG141" s="254">
        <v>0.1474807849415285</v>
      </c>
      <c r="BH141" s="254">
        <v>0.13680753883606322</v>
      </c>
      <c r="BI141" s="254">
        <v>0.13462146434649713</v>
      </c>
      <c r="BJ141" s="254">
        <v>0.13462146434649713</v>
      </c>
      <c r="BK141" s="254">
        <v>0.13452382790699957</v>
      </c>
      <c r="BL141" s="254">
        <v>0.13462146434649713</v>
      </c>
      <c r="BM141" s="254">
        <v>0.13446725291416572</v>
      </c>
      <c r="BN141" s="254">
        <v>0.13452382790699957</v>
      </c>
      <c r="BO141" s="254">
        <v>0.13605388860212897</v>
      </c>
      <c r="BP141" s="254">
        <v>0.13462146434649713</v>
      </c>
      <c r="BQ141" s="254">
        <v>0.13248790683850675</v>
      </c>
      <c r="BR141" s="254">
        <v>0.13248790683850675</v>
      </c>
      <c r="BS141" s="254">
        <v>0.13240492864500109</v>
      </c>
      <c r="BT141" s="254">
        <v>0.13248790683850675</v>
      </c>
      <c r="BU141" s="254">
        <v>0.13035926619453519</v>
      </c>
      <c r="BV141" s="254">
        <v>0.13035926619453519</v>
      </c>
      <c r="BW141" s="254">
        <v>0.13035926619453519</v>
      </c>
      <c r="BX141" s="254">
        <v>0.13035926619453519</v>
      </c>
      <c r="BY141" s="254">
        <v>0.13487585142180514</v>
      </c>
      <c r="BZ141" s="254">
        <v>0.13152021865878649</v>
      </c>
      <c r="CA141" s="254">
        <v>0.13046778462846009</v>
      </c>
      <c r="CB141" s="254">
        <v>0.16512409028375541</v>
      </c>
      <c r="CC141" s="254">
        <v>0.14758795130140978</v>
      </c>
      <c r="CD141" s="254">
        <v>0.14440155943277766</v>
      </c>
      <c r="CE141" s="254">
        <v>0.14758795130140978</v>
      </c>
      <c r="CF141" s="254">
        <v>0.14758795130140978</v>
      </c>
      <c r="CG141" s="254">
        <v>0.13537552218845428</v>
      </c>
      <c r="CH141" s="254">
        <v>0.14217790181225887</v>
      </c>
      <c r="CI141" s="254">
        <v>0.14045718401319429</v>
      </c>
      <c r="CJ141" s="254">
        <v>0.15060663342588443</v>
      </c>
      <c r="CK141" s="254">
        <v>0.14568004861765815</v>
      </c>
      <c r="CL141" s="254">
        <v>0.13879250414265165</v>
      </c>
      <c r="CM141" s="254">
        <v>0.13717225709688541</v>
      </c>
      <c r="CN141" s="254">
        <v>0.15435486324808823</v>
      </c>
      <c r="CO141" s="254">
        <v>0.13903975146645808</v>
      </c>
      <c r="CP141" s="254">
        <v>0.13583898975327613</v>
      </c>
      <c r="CQ141" s="254">
        <v>0.13565876001941257</v>
      </c>
      <c r="CR141" s="254">
        <v>0.14028547031090199</v>
      </c>
      <c r="CS141" s="254">
        <v>0.1367329958753658</v>
      </c>
      <c r="CT141" s="254">
        <v>0.14344408735760239</v>
      </c>
      <c r="CU141" s="254">
        <v>0.14419953660314766</v>
      </c>
      <c r="CV141" s="254">
        <v>0.14262557595573355</v>
      </c>
      <c r="CW141" s="254">
        <v>0.14292176712200066</v>
      </c>
      <c r="CX141" s="254">
        <v>0.14988095070608343</v>
      </c>
      <c r="CY141" s="254">
        <v>0.14417318058741802</v>
      </c>
      <c r="CZ141" s="254">
        <v>0.14417318058741802</v>
      </c>
      <c r="DA141" s="254">
        <v>0.14417318058741802</v>
      </c>
      <c r="DB141" s="254">
        <v>0.14549059326499547</v>
      </c>
      <c r="DC141" s="254">
        <v>0.14715965177976975</v>
      </c>
      <c r="DD141" s="254">
        <v>0.13638742191259712</v>
      </c>
      <c r="DE141" s="254">
        <v>0.14701891775592157</v>
      </c>
      <c r="DF141" s="254">
        <v>0.13574279449283222</v>
      </c>
      <c r="DG141" s="254">
        <v>0.13419342056451988</v>
      </c>
      <c r="DH141" s="254">
        <v>0.147500637567066</v>
      </c>
      <c r="DI141" s="254">
        <v>0.13574279449283222</v>
      </c>
      <c r="DJ141" s="254">
        <v>0.1364364607400832</v>
      </c>
      <c r="DK141" s="254">
        <v>0.13721733728403285</v>
      </c>
      <c r="DL141" s="254">
        <v>0.13641153149473562</v>
      </c>
      <c r="DM141" s="254">
        <v>0.15149501713577052</v>
      </c>
      <c r="DN141" s="254">
        <v>0.13527464673341716</v>
      </c>
      <c r="DO141" s="254">
        <v>0.14485737492582773</v>
      </c>
      <c r="DP141" s="254">
        <v>0.14199434217678153</v>
      </c>
      <c r="DQ141" s="254">
        <v>0.12893059080627101</v>
      </c>
      <c r="DR141" s="254">
        <v>0.12916869069956105</v>
      </c>
      <c r="DS141" s="254">
        <v>0.13719207041789994</v>
      </c>
      <c r="DT141" s="254">
        <v>0.14081389873905281</v>
      </c>
      <c r="DU141" s="254">
        <v>0.13427808346016779</v>
      </c>
      <c r="DV141" s="254">
        <v>0.14215462871382045</v>
      </c>
      <c r="DW141" s="254">
        <v>0.14215462871382045</v>
      </c>
      <c r="DX141" s="254">
        <v>0.14582138784006027</v>
      </c>
      <c r="DY141" s="254">
        <v>0.15556053800721736</v>
      </c>
      <c r="DZ141" s="254">
        <v>0.13808438884308627</v>
      </c>
      <c r="EA141" s="254">
        <v>0.14589613482348041</v>
      </c>
      <c r="EB141" s="254">
        <v>0.14207354431856545</v>
      </c>
      <c r="EC141" s="254">
        <v>0.1490508142394249</v>
      </c>
      <c r="ED141" s="254">
        <v>0.1447618929540202</v>
      </c>
      <c r="EE141" s="254">
        <v>0.13661498556219587</v>
      </c>
      <c r="EF141" s="254">
        <v>0.13572312951566867</v>
      </c>
      <c r="EG141" s="254">
        <v>0.14353943286801973</v>
      </c>
      <c r="EH141" s="254">
        <v>0.13650858550763822</v>
      </c>
      <c r="EI141" s="254">
        <v>0.14353943286801973</v>
      </c>
      <c r="EJ141" s="254">
        <v>0.14353943286801973</v>
      </c>
      <c r="EK141" s="254">
        <v>0.13969638180765975</v>
      </c>
      <c r="EL141" s="254">
        <v>0.14353943286801973</v>
      </c>
      <c r="EM141" s="254">
        <v>0.13969638180765975</v>
      </c>
      <c r="EN141" s="254">
        <v>0.14353943286801973</v>
      </c>
      <c r="EO141" s="254">
        <v>0.13440655833423154</v>
      </c>
      <c r="EP141" s="254">
        <v>0.13440655833423154</v>
      </c>
      <c r="EQ141" s="254">
        <v>0.13440655833423154</v>
      </c>
      <c r="ER141" s="254">
        <v>0.13440655833423154</v>
      </c>
      <c r="ES141" s="254">
        <v>0.13440655833423154</v>
      </c>
      <c r="ET141" s="254">
        <v>0.13440655833423154</v>
      </c>
      <c r="EU141" s="254">
        <v>0.13436386330258965</v>
      </c>
      <c r="EV141" s="254">
        <v>0.13440655833423154</v>
      </c>
      <c r="EW141" s="254">
        <v>0.1367490192211358</v>
      </c>
      <c r="EX141" s="254">
        <v>0.13440655833423154</v>
      </c>
      <c r="EY141" s="254">
        <v>0.13533887437030678</v>
      </c>
      <c r="EZ141" s="254">
        <v>0.14353943286801973</v>
      </c>
      <c r="FA141" s="254">
        <v>0.13457287656551364</v>
      </c>
      <c r="FB141" s="254">
        <v>0.13440655833423154</v>
      </c>
      <c r="FC141" s="254">
        <v>0.14353943286801973</v>
      </c>
      <c r="FD141" s="254">
        <v>0.13440655833423154</v>
      </c>
      <c r="FE141" s="254">
        <v>0.14353943286801973</v>
      </c>
      <c r="FF141" s="254">
        <v>0.14353943286801973</v>
      </c>
      <c r="FG141" s="254">
        <v>0.13440655833423154</v>
      </c>
      <c r="FH141" s="254">
        <v>0.13440655833423154</v>
      </c>
      <c r="FI141" s="254">
        <v>0.13427852191208434</v>
      </c>
      <c r="FJ141" s="254">
        <v>0.14721420987355627</v>
      </c>
      <c r="FK141" s="254">
        <v>0.13440655833423154</v>
      </c>
      <c r="FL141" s="254">
        <v>0.13440655833423154</v>
      </c>
      <c r="FM141" s="254">
        <v>0.13423946991669577</v>
      </c>
      <c r="FN141" s="254">
        <v>0.14353943286801973</v>
      </c>
      <c r="FO141" s="254">
        <v>0.13324342570517933</v>
      </c>
      <c r="FP141" s="254">
        <v>0.13225609683347272</v>
      </c>
      <c r="FQ141" s="254">
        <v>0.13225609683347272</v>
      </c>
      <c r="FR141" s="254">
        <v>0.13225609683347272</v>
      </c>
      <c r="FS141" s="254">
        <v>0.13214501812408774</v>
      </c>
      <c r="FT141" s="254">
        <v>0.13225609683347272</v>
      </c>
      <c r="FU141" s="254">
        <v>0.13225609683347272</v>
      </c>
      <c r="FV141" s="254">
        <v>0.13788365046772721</v>
      </c>
      <c r="FW141" s="254">
        <v>0.13214501812408774</v>
      </c>
      <c r="FX141" s="254">
        <v>0.13225609683347272</v>
      </c>
      <c r="FY141" s="254">
        <v>0.13133164192048108</v>
      </c>
      <c r="FZ141" s="254">
        <v>0.1330682585941585</v>
      </c>
      <c r="GA141" s="254">
        <v>0.12610896377930669</v>
      </c>
      <c r="GB141" s="254">
        <v>0.14428348410482905</v>
      </c>
      <c r="GC141" s="254">
        <v>0.13721273224884278</v>
      </c>
      <c r="GD141" s="254">
        <v>0.13721273224884278</v>
      </c>
      <c r="GE141" s="254">
        <v>0.14089500920275855</v>
      </c>
      <c r="GF141" s="254">
        <v>0.14708878552261417</v>
      </c>
      <c r="GG141" s="254">
        <v>0.13497180003600162</v>
      </c>
      <c r="GH141" s="254">
        <v>0.135298005158623</v>
      </c>
      <c r="GI141" s="254">
        <v>0.13462146434649713</v>
      </c>
      <c r="GJ141" s="254">
        <v>0.13462146434649713</v>
      </c>
      <c r="GK141" s="254">
        <v>0.13462146434649713</v>
      </c>
      <c r="GL141" s="254">
        <v>0.13446725291416572</v>
      </c>
      <c r="GM141" s="254">
        <v>0.13462146434649713</v>
      </c>
      <c r="GN141" s="254">
        <v>0.13462146434649713</v>
      </c>
      <c r="GO141" s="254">
        <v>0.13462146434649713</v>
      </c>
      <c r="GP141" s="254">
        <v>0.13462146434649713</v>
      </c>
      <c r="GQ141" s="254">
        <v>0.13462146434649713</v>
      </c>
      <c r="GR141" s="254">
        <v>0.13462146434649713</v>
      </c>
      <c r="GS141" s="254">
        <v>0.13462146434649713</v>
      </c>
      <c r="GT141" s="254">
        <v>0.13497180003600162</v>
      </c>
      <c r="GU141" s="254">
        <v>0.13462146434649713</v>
      </c>
      <c r="GV141" s="254">
        <v>0.13462146434649713</v>
      </c>
      <c r="GW141" s="254">
        <v>0.13462146434649713</v>
      </c>
      <c r="GX141" s="254">
        <v>0.13462146434649713</v>
      </c>
      <c r="GY141" s="254">
        <v>0.14498784235816453</v>
      </c>
      <c r="GZ141" s="254">
        <v>0.13462146434649713</v>
      </c>
      <c r="HA141" s="254">
        <v>0.14498784235816453</v>
      </c>
      <c r="HB141" s="254">
        <v>0.14498784235816453</v>
      </c>
      <c r="HC141" s="254">
        <v>0.13240492864500109</v>
      </c>
      <c r="HD141" s="254">
        <v>0.13283998567268429</v>
      </c>
      <c r="HE141" s="254">
        <v>0.1429394845834997</v>
      </c>
      <c r="HF141" s="254">
        <v>0.14231504774969683</v>
      </c>
      <c r="HG141" s="254">
        <v>0.13487585142180514</v>
      </c>
      <c r="HH141" s="254">
        <v>0.14496260323337951</v>
      </c>
      <c r="HI141" s="254">
        <v>0.13059067782249412</v>
      </c>
      <c r="HJ141" s="254">
        <v>0.13443780202965505</v>
      </c>
      <c r="HK141" s="254">
        <v>0.15485850546075941</v>
      </c>
      <c r="HL141" s="254">
        <v>0.13766176061643565</v>
      </c>
      <c r="HM141" s="254">
        <v>0.13855755790606383</v>
      </c>
      <c r="HN141" s="254">
        <v>0.13933122110850049</v>
      </c>
      <c r="HO141" s="254">
        <v>0.15172531766380137</v>
      </c>
      <c r="HP141" s="254">
        <v>0.14647994248859941</v>
      </c>
      <c r="HQ141" s="254">
        <v>0.13922176520941343</v>
      </c>
      <c r="HR141" s="254">
        <v>0.13182416534919561</v>
      </c>
      <c r="HS141" s="254">
        <v>0.13843167971917114</v>
      </c>
      <c r="HT141" s="254">
        <v>0.16056851852907061</v>
      </c>
      <c r="HU141" s="254">
        <v>0.15741901591615703</v>
      </c>
      <c r="HV141" s="254">
        <v>0.12751060564289629</v>
      </c>
      <c r="HW141" s="254">
        <v>0.14980153169840515</v>
      </c>
      <c r="HX141" s="254">
        <v>0.14581701612979425</v>
      </c>
      <c r="HY141" s="254">
        <v>0.13861782265040357</v>
      </c>
      <c r="HZ141" s="254">
        <v>0.14314266577296864</v>
      </c>
      <c r="IA141" s="254">
        <v>0.14758795130140978</v>
      </c>
      <c r="IB141" s="254">
        <v>0.13861782265040357</v>
      </c>
      <c r="IC141" s="254">
        <v>0.13698054205313648</v>
      </c>
      <c r="ID141" s="254">
        <v>0.13521352572326317</v>
      </c>
      <c r="IE141" s="254">
        <v>0.14448258559987237</v>
      </c>
      <c r="IF141" s="254">
        <v>0.15060663342588443</v>
      </c>
      <c r="IG141" s="254">
        <v>0.15060663342588443</v>
      </c>
      <c r="IH141" s="254">
        <v>0.15060663342588443</v>
      </c>
      <c r="II141" s="254">
        <v>0.13879250414265165</v>
      </c>
      <c r="IJ141" s="254">
        <v>0.13879250414265165</v>
      </c>
      <c r="IK141" s="254">
        <v>0.14745076217257003</v>
      </c>
      <c r="IL141" s="254">
        <v>0.14592545151379532</v>
      </c>
      <c r="IM141" s="254">
        <v>0.15658934627622645</v>
      </c>
      <c r="IN141" s="254">
        <v>0.14754369834607761</v>
      </c>
      <c r="IO141" s="254">
        <v>0.1496162197381532</v>
      </c>
      <c r="IP141" s="254">
        <v>0.14456994732087658</v>
      </c>
      <c r="IQ141" s="254">
        <v>0.1426003967526388</v>
      </c>
      <c r="IR141" s="254">
        <v>0.13495492479540516</v>
      </c>
      <c r="IS141" s="254">
        <v>0.13638742191259712</v>
      </c>
      <c r="IT141" s="254">
        <v>0.14565630105067795</v>
      </c>
      <c r="IU141" s="254">
        <v>0.13440655833423154</v>
      </c>
      <c r="IV141" s="254">
        <v>0.15158821362134534</v>
      </c>
      <c r="IW141" s="254">
        <v>0.14432589219571645</v>
      </c>
      <c r="IX141" s="254">
        <v>0.16300073284687566</v>
      </c>
      <c r="IY141" s="254">
        <v>0.13656486981271754</v>
      </c>
      <c r="IZ141" s="254">
        <v>0.13440655833423154</v>
      </c>
      <c r="JA141" s="254">
        <v>0.13427852191208434</v>
      </c>
      <c r="JB141" s="254">
        <v>0.14762685045626633</v>
      </c>
      <c r="JC141" s="254">
        <v>0.14421646187353798</v>
      </c>
      <c r="JD141" s="254">
        <v>0.13861782265040357</v>
      </c>
      <c r="JE141" s="254">
        <v>0.13903975146645808</v>
      </c>
      <c r="JF141" s="254">
        <v>0.16687504317216884</v>
      </c>
      <c r="JG141" s="254">
        <v>0.1421970662956249</v>
      </c>
      <c r="JH141" s="254">
        <v>0.1428735214700505</v>
      </c>
      <c r="JI141" s="254">
        <v>0.1364364607400832</v>
      </c>
      <c r="JJ141" s="254">
        <v>0.14226808246395861</v>
      </c>
      <c r="JK141" s="254">
        <v>0.13427808346016779</v>
      </c>
      <c r="JL141" s="254">
        <v>0.13420540460825747</v>
      </c>
      <c r="JM141" s="254">
        <v>0.13436386330258965</v>
      </c>
      <c r="JN141" s="254">
        <v>0.14002543989258309</v>
      </c>
      <c r="JO141" s="254">
        <v>0.13440655833423154</v>
      </c>
      <c r="JP141" s="254">
        <v>0.13440655833423154</v>
      </c>
      <c r="JQ141" s="254">
        <v>0.13440655833423154</v>
      </c>
      <c r="JR141" s="254">
        <v>0.13427852191208434</v>
      </c>
      <c r="JS141" s="254">
        <v>0.13462146434649713</v>
      </c>
      <c r="JT141" s="254">
        <v>0.1498688367124823</v>
      </c>
      <c r="JU141" s="254">
        <v>0.15253303042685551</v>
      </c>
      <c r="JV141" s="254">
        <v>0.14062146845900991</v>
      </c>
      <c r="JW141" s="254">
        <v>0.15174365705922455</v>
      </c>
      <c r="JX141" s="254">
        <v>0.14432589219571645</v>
      </c>
      <c r="JY141" s="254">
        <v>0.14621932208632837</v>
      </c>
      <c r="JZ141" s="254">
        <v>0.14202557701248764</v>
      </c>
      <c r="KA141" s="254">
        <v>0.14202557701248764</v>
      </c>
      <c r="KB141" s="254">
        <v>0.14919956858626415</v>
      </c>
      <c r="KC141" s="254">
        <v>0.14040618458677656</v>
      </c>
      <c r="KD141" s="254">
        <v>0.1384881815741148</v>
      </c>
      <c r="KE141" s="254">
        <v>0.14217790181225887</v>
      </c>
      <c r="KF141" s="254">
        <v>0.1562589487920083</v>
      </c>
      <c r="KG141" s="254">
        <v>0.1562589487920083</v>
      </c>
    </row>
    <row r="142" spans="17:293" x14ac:dyDescent="0.35">
      <c r="Q142" s="255">
        <v>0.17699999999999899</v>
      </c>
      <c r="R142" s="251">
        <f t="shared" si="22"/>
        <v>0.13794628754889043</v>
      </c>
      <c r="S142" s="198"/>
      <c r="T142" s="251">
        <v>0.14372436555417109</v>
      </c>
      <c r="V142" s="251">
        <f t="shared" si="23"/>
        <v>-5.7780780052806568E-3</v>
      </c>
      <c r="Z142" s="253">
        <v>0.17699999999999899</v>
      </c>
      <c r="AA142" s="254">
        <v>0.1363592871521806</v>
      </c>
      <c r="AB142" s="254">
        <v>0.14269711871957624</v>
      </c>
      <c r="AC142" s="254">
        <v>0.14689057355566337</v>
      </c>
      <c r="AD142" s="254">
        <v>0.13670148786365721</v>
      </c>
      <c r="AE142" s="254">
        <v>0.13752906634866102</v>
      </c>
      <c r="AF142" s="254">
        <v>0.13684151510942799</v>
      </c>
      <c r="AG142" s="254">
        <v>0.13401962679087842</v>
      </c>
      <c r="AH142" s="254">
        <v>0.13652205506771509</v>
      </c>
      <c r="AI142" s="254">
        <v>0.12772620211990282</v>
      </c>
      <c r="AJ142" s="254">
        <v>0.14028819891517341</v>
      </c>
      <c r="AK142" s="254">
        <v>0.14302516999233816</v>
      </c>
      <c r="AL142" s="254">
        <v>0.13565457637842893</v>
      </c>
      <c r="AM142" s="254">
        <v>0.13691054800596492</v>
      </c>
      <c r="AN142" s="254">
        <v>0.13089982623350149</v>
      </c>
      <c r="AO142" s="254">
        <v>0.14691886919978314</v>
      </c>
      <c r="AP142" s="254">
        <v>0.13531086925511615</v>
      </c>
      <c r="AQ142" s="254">
        <v>0.13515150274348575</v>
      </c>
      <c r="AR142" s="254">
        <v>0.13515150274348575</v>
      </c>
      <c r="AS142" s="254">
        <v>0.13531086925511615</v>
      </c>
      <c r="AT142" s="254">
        <v>0.13526548290079843</v>
      </c>
      <c r="AU142" s="254">
        <v>0.13517476460331657</v>
      </c>
      <c r="AV142" s="254">
        <v>0.13531086925511615</v>
      </c>
      <c r="AW142" s="254">
        <v>0.13531086925511615</v>
      </c>
      <c r="AX142" s="254">
        <v>0.14440604575566174</v>
      </c>
      <c r="AY142" s="254">
        <v>0.13531086925511615</v>
      </c>
      <c r="AZ142" s="254">
        <v>0.14529626771435589</v>
      </c>
      <c r="BA142" s="254">
        <v>0.13526548290079843</v>
      </c>
      <c r="BB142" s="254">
        <v>0.13297788064572225</v>
      </c>
      <c r="BC142" s="254">
        <v>0.13315817521228279</v>
      </c>
      <c r="BD142" s="254">
        <v>0.13230362885056768</v>
      </c>
      <c r="BE142" s="254">
        <v>0.13091779276949822</v>
      </c>
      <c r="BF142" s="254">
        <v>0.13297111302246645</v>
      </c>
      <c r="BG142" s="254">
        <v>0.14834232690228077</v>
      </c>
      <c r="BH142" s="254">
        <v>0.13770128739582521</v>
      </c>
      <c r="BI142" s="254">
        <v>0.13551736029191108</v>
      </c>
      <c r="BJ142" s="254">
        <v>0.13551736029191108</v>
      </c>
      <c r="BK142" s="254">
        <v>0.13541410279835064</v>
      </c>
      <c r="BL142" s="254">
        <v>0.13551736029191108</v>
      </c>
      <c r="BM142" s="254">
        <v>0.13536375244727261</v>
      </c>
      <c r="BN142" s="254">
        <v>0.13541410279835064</v>
      </c>
      <c r="BO142" s="254">
        <v>0.13662125901005351</v>
      </c>
      <c r="BP142" s="254">
        <v>0.13551736029191108</v>
      </c>
      <c r="BQ142" s="254">
        <v>0.13338634313082576</v>
      </c>
      <c r="BR142" s="254">
        <v>0.13338634313082576</v>
      </c>
      <c r="BS142" s="254">
        <v>0.13329782242286092</v>
      </c>
      <c r="BT142" s="254">
        <v>0.13338634313082576</v>
      </c>
      <c r="BU142" s="254">
        <v>0.13126027099301751</v>
      </c>
      <c r="BV142" s="254">
        <v>0.13126027099301751</v>
      </c>
      <c r="BW142" s="254">
        <v>0.13126027099301751</v>
      </c>
      <c r="BX142" s="254">
        <v>0.13126027099301751</v>
      </c>
      <c r="BY142" s="254">
        <v>0.13577527927525423</v>
      </c>
      <c r="BZ142" s="254">
        <v>0.13242251709087349</v>
      </c>
      <c r="CA142" s="254">
        <v>0.13137863207930556</v>
      </c>
      <c r="CB142" s="254">
        <v>0.16609556210568566</v>
      </c>
      <c r="CC142" s="254">
        <v>0.14845925823192196</v>
      </c>
      <c r="CD142" s="254">
        <v>0.14534384824939783</v>
      </c>
      <c r="CE142" s="254">
        <v>0.14845925823192196</v>
      </c>
      <c r="CF142" s="254">
        <v>0.14845925823192196</v>
      </c>
      <c r="CG142" s="254">
        <v>0.13628725268942343</v>
      </c>
      <c r="CH142" s="254">
        <v>0.14307411590141128</v>
      </c>
      <c r="CI142" s="254">
        <v>0.14135471556289936</v>
      </c>
      <c r="CJ142" s="254">
        <v>0.15147058216486298</v>
      </c>
      <c r="CK142" s="254">
        <v>0.14646142023496811</v>
      </c>
      <c r="CL142" s="254">
        <v>0.13969166361078189</v>
      </c>
      <c r="CM142" s="254">
        <v>0.13807331713311188</v>
      </c>
      <c r="CN142" s="254">
        <v>0.15520361092904134</v>
      </c>
      <c r="CO142" s="254">
        <v>0.13993918019653151</v>
      </c>
      <c r="CP142" s="254">
        <v>0.13674574567264242</v>
      </c>
      <c r="CQ142" s="254">
        <v>0.13655615119404563</v>
      </c>
      <c r="CR142" s="254">
        <v>0.14115807778683176</v>
      </c>
      <c r="CS142" s="254">
        <v>0.13763460811023065</v>
      </c>
      <c r="CT142" s="254">
        <v>0.14431564905250682</v>
      </c>
      <c r="CU142" s="254">
        <v>0.14512646219299485</v>
      </c>
      <c r="CV142" s="254">
        <v>0.14355176595105812</v>
      </c>
      <c r="CW142" s="254">
        <v>0.14377703145941911</v>
      </c>
      <c r="CX142" s="254">
        <v>0.15078571138597741</v>
      </c>
      <c r="CY142" s="254">
        <v>0.14504029448017675</v>
      </c>
      <c r="CZ142" s="254">
        <v>0.14504029448017675</v>
      </c>
      <c r="DA142" s="254">
        <v>0.14504029448017675</v>
      </c>
      <c r="DB142" s="254">
        <v>0.1463590662729306</v>
      </c>
      <c r="DC142" s="254">
        <v>0.14802681819575891</v>
      </c>
      <c r="DD142" s="254">
        <v>0.13729032235713956</v>
      </c>
      <c r="DE142" s="254">
        <v>0.14788588952453829</v>
      </c>
      <c r="DF142" s="254">
        <v>0.13664787366323305</v>
      </c>
      <c r="DG142" s="254">
        <v>0.13510082689376679</v>
      </c>
      <c r="DH142" s="254">
        <v>0.1483642905212128</v>
      </c>
      <c r="DI142" s="254">
        <v>0.13664787366323305</v>
      </c>
      <c r="DJ142" s="254">
        <v>0.1373420996789172</v>
      </c>
      <c r="DK142" s="254">
        <v>0.1381148546523443</v>
      </c>
      <c r="DL142" s="254">
        <v>0.13731211571900515</v>
      </c>
      <c r="DM142" s="254">
        <v>0.15235696446803604</v>
      </c>
      <c r="DN142" s="254">
        <v>0.13617080825852934</v>
      </c>
      <c r="DO142" s="254">
        <v>0.14571705828132875</v>
      </c>
      <c r="DP142" s="254">
        <v>0.14286042489101036</v>
      </c>
      <c r="DQ142" s="254">
        <v>0.12982431905805636</v>
      </c>
      <c r="DR142" s="254">
        <v>0.1300678726111999</v>
      </c>
      <c r="DS142" s="254">
        <v>0.13809141873353181</v>
      </c>
      <c r="DT142" s="254">
        <v>0.14169011635587525</v>
      </c>
      <c r="DU142" s="254">
        <v>0.135170750225585</v>
      </c>
      <c r="DV142" s="254">
        <v>0.14302516999233816</v>
      </c>
      <c r="DW142" s="254">
        <v>0.14302516999233816</v>
      </c>
      <c r="DX142" s="254">
        <v>0.14672883389737201</v>
      </c>
      <c r="DY142" s="254">
        <v>0.15648882521527452</v>
      </c>
      <c r="DZ142" s="254">
        <v>0.13898422391651111</v>
      </c>
      <c r="EA142" s="254">
        <v>0.14683591205795343</v>
      </c>
      <c r="EB142" s="254">
        <v>0.14290226128425387</v>
      </c>
      <c r="EC142" s="254">
        <v>0.14995351142263647</v>
      </c>
      <c r="ED142" s="254">
        <v>0.14562894632013723</v>
      </c>
      <c r="EE142" s="254">
        <v>0.1375173138145227</v>
      </c>
      <c r="EF142" s="254">
        <v>0.13662619009755383</v>
      </c>
      <c r="EG142" s="254">
        <v>0.14440604575566174</v>
      </c>
      <c r="EH142" s="254">
        <v>0.13740511182852799</v>
      </c>
      <c r="EI142" s="254">
        <v>0.14440604575566174</v>
      </c>
      <c r="EJ142" s="254">
        <v>0.14440604575566174</v>
      </c>
      <c r="EK142" s="254">
        <v>0.14047166361860319</v>
      </c>
      <c r="EL142" s="254">
        <v>0.14440604575566174</v>
      </c>
      <c r="EM142" s="254">
        <v>0.14047166361860319</v>
      </c>
      <c r="EN142" s="254">
        <v>0.14440604575566174</v>
      </c>
      <c r="EO142" s="254">
        <v>0.13531086925511615</v>
      </c>
      <c r="EP142" s="254">
        <v>0.13531086925511615</v>
      </c>
      <c r="EQ142" s="254">
        <v>0.13531086925511615</v>
      </c>
      <c r="ER142" s="254">
        <v>0.13531086925511615</v>
      </c>
      <c r="ES142" s="254">
        <v>0.13531086925511615</v>
      </c>
      <c r="ET142" s="254">
        <v>0.13531086925511615</v>
      </c>
      <c r="EU142" s="254">
        <v>0.13526548290079843</v>
      </c>
      <c r="EV142" s="254">
        <v>0.13531086925511615</v>
      </c>
      <c r="EW142" s="254">
        <v>0.13753594315732198</v>
      </c>
      <c r="EX142" s="254">
        <v>0.13531086925511615</v>
      </c>
      <c r="EY142" s="254">
        <v>0.13624111077617496</v>
      </c>
      <c r="EZ142" s="254">
        <v>0.14440604575566174</v>
      </c>
      <c r="FA142" s="254">
        <v>0.13547171450413686</v>
      </c>
      <c r="FB142" s="254">
        <v>0.13531086925511615</v>
      </c>
      <c r="FC142" s="254">
        <v>0.14440604575566174</v>
      </c>
      <c r="FD142" s="254">
        <v>0.13531086925511615</v>
      </c>
      <c r="FE142" s="254">
        <v>0.14440604575566174</v>
      </c>
      <c r="FF142" s="254">
        <v>0.14440604575566174</v>
      </c>
      <c r="FG142" s="254">
        <v>0.13531086925511615</v>
      </c>
      <c r="FH142" s="254">
        <v>0.13531086925511615</v>
      </c>
      <c r="FI142" s="254">
        <v>0.13517476460331657</v>
      </c>
      <c r="FJ142" s="254">
        <v>0.14811787517554498</v>
      </c>
      <c r="FK142" s="254">
        <v>0.13531086925511615</v>
      </c>
      <c r="FL142" s="254">
        <v>0.13531086925511615</v>
      </c>
      <c r="FM142" s="254">
        <v>0.13515150274348575</v>
      </c>
      <c r="FN142" s="254">
        <v>0.14440604575566174</v>
      </c>
      <c r="FO142" s="254">
        <v>0.13414617042761501</v>
      </c>
      <c r="FP142" s="254">
        <v>0.13315817521228279</v>
      </c>
      <c r="FQ142" s="254">
        <v>0.13315817521228279</v>
      </c>
      <c r="FR142" s="254">
        <v>0.13315817521228279</v>
      </c>
      <c r="FS142" s="254">
        <v>0.13304376056123224</v>
      </c>
      <c r="FT142" s="254">
        <v>0.13315817521228279</v>
      </c>
      <c r="FU142" s="254">
        <v>0.13315817521228279</v>
      </c>
      <c r="FV142" s="254">
        <v>0.13881588743811024</v>
      </c>
      <c r="FW142" s="254">
        <v>0.13304376056123224</v>
      </c>
      <c r="FX142" s="254">
        <v>0.13315817521228279</v>
      </c>
      <c r="FY142" s="254">
        <v>0.13223190234907234</v>
      </c>
      <c r="FZ142" s="254">
        <v>0.13396487417007363</v>
      </c>
      <c r="GA142" s="254">
        <v>0.12698819319236554</v>
      </c>
      <c r="GB142" s="254">
        <v>0.14505189097705218</v>
      </c>
      <c r="GC142" s="254">
        <v>0.1381090552234796</v>
      </c>
      <c r="GD142" s="254">
        <v>0.1381090552234796</v>
      </c>
      <c r="GE142" s="254">
        <v>0.14167239308889834</v>
      </c>
      <c r="GF142" s="254">
        <v>0.14794768148982484</v>
      </c>
      <c r="GG142" s="254">
        <v>0.13586625296447274</v>
      </c>
      <c r="GH142" s="254">
        <v>0.13605353853432667</v>
      </c>
      <c r="GI142" s="254">
        <v>0.13551736029191108</v>
      </c>
      <c r="GJ142" s="254">
        <v>0.13551736029191108</v>
      </c>
      <c r="GK142" s="254">
        <v>0.13551736029191108</v>
      </c>
      <c r="GL142" s="254">
        <v>0.13536375244727261</v>
      </c>
      <c r="GM142" s="254">
        <v>0.13551736029191108</v>
      </c>
      <c r="GN142" s="254">
        <v>0.13551736029191108</v>
      </c>
      <c r="GO142" s="254">
        <v>0.13551736029191108</v>
      </c>
      <c r="GP142" s="254">
        <v>0.13551736029191108</v>
      </c>
      <c r="GQ142" s="254">
        <v>0.13551736029191108</v>
      </c>
      <c r="GR142" s="254">
        <v>0.13551736029191108</v>
      </c>
      <c r="GS142" s="254">
        <v>0.13551736029191108</v>
      </c>
      <c r="GT142" s="254">
        <v>0.13586625296447274</v>
      </c>
      <c r="GU142" s="254">
        <v>0.13551736029191108</v>
      </c>
      <c r="GV142" s="254">
        <v>0.13551736029191108</v>
      </c>
      <c r="GW142" s="254">
        <v>0.13551736029191108</v>
      </c>
      <c r="GX142" s="254">
        <v>0.13551736029191108</v>
      </c>
      <c r="GY142" s="254">
        <v>0.14584796368425645</v>
      </c>
      <c r="GZ142" s="254">
        <v>0.13551736029191108</v>
      </c>
      <c r="HA142" s="254">
        <v>0.14584796368425645</v>
      </c>
      <c r="HB142" s="254">
        <v>0.14584796368425645</v>
      </c>
      <c r="HC142" s="254">
        <v>0.13329782242286092</v>
      </c>
      <c r="HD142" s="254">
        <v>0.13373702481407768</v>
      </c>
      <c r="HE142" s="254">
        <v>0.14380121369281174</v>
      </c>
      <c r="HF142" s="254">
        <v>0.1430399388847754</v>
      </c>
      <c r="HG142" s="254">
        <v>0.13577527927525423</v>
      </c>
      <c r="HH142" s="254">
        <v>0.14577163567525675</v>
      </c>
      <c r="HI142" s="254">
        <v>0.13149511170277295</v>
      </c>
      <c r="HJ142" s="254">
        <v>0.13489403839318737</v>
      </c>
      <c r="HK142" s="254">
        <v>0.1557606391143791</v>
      </c>
      <c r="HL142" s="254">
        <v>0.13846318340975361</v>
      </c>
      <c r="HM142" s="254">
        <v>0.13945318708424237</v>
      </c>
      <c r="HN142" s="254">
        <v>0.13978595526578919</v>
      </c>
      <c r="HO142" s="254">
        <v>0.15258800405086537</v>
      </c>
      <c r="HP142" s="254">
        <v>0.14734673953595601</v>
      </c>
      <c r="HQ142" s="254">
        <v>0.14000284432222165</v>
      </c>
      <c r="HR142" s="254">
        <v>0.13272135004355601</v>
      </c>
      <c r="HS142" s="254">
        <v>0.13932751900942164</v>
      </c>
      <c r="HT142" s="254">
        <v>0.16150672475577932</v>
      </c>
      <c r="HU142" s="254">
        <v>0.15831778469679958</v>
      </c>
      <c r="HV142" s="254">
        <v>0.12812409836840422</v>
      </c>
      <c r="HW142" s="254">
        <v>0.15061683414840954</v>
      </c>
      <c r="HX142" s="254">
        <v>0.14659407197839358</v>
      </c>
      <c r="HY142" s="254">
        <v>0.13952577045292514</v>
      </c>
      <c r="HZ142" s="254">
        <v>0.14392412742211347</v>
      </c>
      <c r="IA142" s="254">
        <v>0.14845925823192196</v>
      </c>
      <c r="IB142" s="254">
        <v>0.13952577045292514</v>
      </c>
      <c r="IC142" s="254">
        <v>0.13789027357810646</v>
      </c>
      <c r="ID142" s="254">
        <v>0.13613310806641143</v>
      </c>
      <c r="IE142" s="254">
        <v>0.14535665754409988</v>
      </c>
      <c r="IF142" s="254">
        <v>0.15147058216486298</v>
      </c>
      <c r="IG142" s="254">
        <v>0.15147058216486298</v>
      </c>
      <c r="IH142" s="254">
        <v>0.15147058216486298</v>
      </c>
      <c r="II142" s="254">
        <v>0.13969166361078189</v>
      </c>
      <c r="IJ142" s="254">
        <v>0.13969166361078189</v>
      </c>
      <c r="IK142" s="254">
        <v>0.14831689787961522</v>
      </c>
      <c r="IL142" s="254">
        <v>0.14679302174934405</v>
      </c>
      <c r="IM142" s="254">
        <v>0.15748572080429857</v>
      </c>
      <c r="IN142" s="254">
        <v>0.1483864769904919</v>
      </c>
      <c r="IO142" s="254">
        <v>0.15040960020225191</v>
      </c>
      <c r="IP142" s="254">
        <v>0.14541075534925718</v>
      </c>
      <c r="IQ142" s="254">
        <v>0.14350087781814724</v>
      </c>
      <c r="IR142" s="254">
        <v>0.13585396540376493</v>
      </c>
      <c r="IS142" s="254">
        <v>0.13729032235713956</v>
      </c>
      <c r="IT142" s="254">
        <v>0.1465216189599996</v>
      </c>
      <c r="IU142" s="254">
        <v>0.13531086925511615</v>
      </c>
      <c r="IV142" s="254">
        <v>0.15260658192245669</v>
      </c>
      <c r="IW142" s="254">
        <v>0.14525589361833968</v>
      </c>
      <c r="IX142" s="254">
        <v>0.16401145176047072</v>
      </c>
      <c r="IY142" s="254">
        <v>0.13746446503191634</v>
      </c>
      <c r="IZ142" s="254">
        <v>0.13531086925511615</v>
      </c>
      <c r="JA142" s="254">
        <v>0.13517476460331657</v>
      </c>
      <c r="JB142" s="254">
        <v>0.14858606766361948</v>
      </c>
      <c r="JC142" s="254">
        <v>0.14514631429674352</v>
      </c>
      <c r="JD142" s="254">
        <v>0.13952577045292514</v>
      </c>
      <c r="JE142" s="254">
        <v>0.13993918019653151</v>
      </c>
      <c r="JF142" s="254">
        <v>0.16788141726470673</v>
      </c>
      <c r="JG142" s="254">
        <v>0.1431113451277195</v>
      </c>
      <c r="JH142" s="254">
        <v>0.1438141854700079</v>
      </c>
      <c r="JI142" s="254">
        <v>0.1373420996789172</v>
      </c>
      <c r="JJ142" s="254">
        <v>0.14319260445182791</v>
      </c>
      <c r="JK142" s="254">
        <v>0.135170750225585</v>
      </c>
      <c r="JL142" s="254">
        <v>0.13509408347483642</v>
      </c>
      <c r="JM142" s="254">
        <v>0.13526548290079843</v>
      </c>
      <c r="JN142" s="254">
        <v>0.14096417017473817</v>
      </c>
      <c r="JO142" s="254">
        <v>0.13531086925511615</v>
      </c>
      <c r="JP142" s="254">
        <v>0.13531086925511615</v>
      </c>
      <c r="JQ142" s="254">
        <v>0.13531086925511615</v>
      </c>
      <c r="JR142" s="254">
        <v>0.13517476460331657</v>
      </c>
      <c r="JS142" s="254">
        <v>0.13551736029191108</v>
      </c>
      <c r="JT142" s="254">
        <v>0.15078700267492917</v>
      </c>
      <c r="JU142" s="254">
        <v>0.15344591162008525</v>
      </c>
      <c r="JV142" s="254">
        <v>0.14146548503906398</v>
      </c>
      <c r="JW142" s="254">
        <v>0.15265351613801248</v>
      </c>
      <c r="JX142" s="254">
        <v>0.14525589361833968</v>
      </c>
      <c r="JY142" s="254">
        <v>0.14709424211290867</v>
      </c>
      <c r="JZ142" s="254">
        <v>0.14291870104229787</v>
      </c>
      <c r="KA142" s="254">
        <v>0.14291870104229787</v>
      </c>
      <c r="KB142" s="254">
        <v>0.15006986597982586</v>
      </c>
      <c r="KC142" s="254">
        <v>0.14130941277348663</v>
      </c>
      <c r="KD142" s="254">
        <v>0.13940421124455993</v>
      </c>
      <c r="KE142" s="254">
        <v>0.14307411590141128</v>
      </c>
      <c r="KF142" s="254">
        <v>0.15725132864494795</v>
      </c>
      <c r="KG142" s="254">
        <v>0.15725132864494795</v>
      </c>
    </row>
    <row r="143" spans="17:293" x14ac:dyDescent="0.35">
      <c r="Q143" s="255">
        <v>0.17799999999999899</v>
      </c>
      <c r="R143" s="251">
        <f t="shared" si="22"/>
        <v>0.13883169096667919</v>
      </c>
      <c r="S143" s="198"/>
      <c r="T143" s="251">
        <v>0.14463746099895849</v>
      </c>
      <c r="V143" s="251">
        <f t="shared" si="23"/>
        <v>-5.805770032279306E-3</v>
      </c>
      <c r="Z143" s="253">
        <v>0.17799999999999899</v>
      </c>
      <c r="AA143" s="254">
        <v>0.1372655074854372</v>
      </c>
      <c r="AB143" s="254">
        <v>0.14362357468126752</v>
      </c>
      <c r="AC143" s="254">
        <v>0.14775413553033467</v>
      </c>
      <c r="AD143" s="254">
        <v>0.13760025649540419</v>
      </c>
      <c r="AE143" s="254">
        <v>0.13842635385197233</v>
      </c>
      <c r="AF143" s="254">
        <v>0.13773830209329496</v>
      </c>
      <c r="AG143" s="254">
        <v>0.13491841642897495</v>
      </c>
      <c r="AH143" s="254">
        <v>0.13743224136631582</v>
      </c>
      <c r="AI143" s="254">
        <v>0.12862273972024041</v>
      </c>
      <c r="AJ143" s="254">
        <v>0.14114532382178147</v>
      </c>
      <c r="AK143" s="254">
        <v>0.14389619434759138</v>
      </c>
      <c r="AL143" s="254">
        <v>0.13654455326661652</v>
      </c>
      <c r="AM143" s="254">
        <v>0.13779508549762864</v>
      </c>
      <c r="AN143" s="254">
        <v>0.13180903290871782</v>
      </c>
      <c r="AO143" s="254">
        <v>0.14778739028760213</v>
      </c>
      <c r="AP143" s="254">
        <v>0.13621549174736125</v>
      </c>
      <c r="AQ143" s="254">
        <v>0.13606392118700095</v>
      </c>
      <c r="AR143" s="254">
        <v>0.13606392118700095</v>
      </c>
      <c r="AS143" s="254">
        <v>0.13621549174736125</v>
      </c>
      <c r="AT143" s="254">
        <v>0.13616739418749102</v>
      </c>
      <c r="AU143" s="254">
        <v>0.13607125951855426</v>
      </c>
      <c r="AV143" s="254">
        <v>0.13621549174736125</v>
      </c>
      <c r="AW143" s="254">
        <v>0.13621549174736125</v>
      </c>
      <c r="AX143" s="254">
        <v>0.14527320928814813</v>
      </c>
      <c r="AY143" s="254">
        <v>0.13621549174736125</v>
      </c>
      <c r="AZ143" s="254">
        <v>0.14616169356711239</v>
      </c>
      <c r="BA143" s="254">
        <v>0.13616739418749102</v>
      </c>
      <c r="BB143" s="254">
        <v>0.13389250868967539</v>
      </c>
      <c r="BC143" s="254">
        <v>0.13406516579271899</v>
      </c>
      <c r="BD143" s="254">
        <v>0.13320671530214101</v>
      </c>
      <c r="BE143" s="254">
        <v>0.13181929182707797</v>
      </c>
      <c r="BF143" s="254">
        <v>0.13353996240996358</v>
      </c>
      <c r="BG143" s="254">
        <v>0.14920444325853266</v>
      </c>
      <c r="BH143" s="254">
        <v>0.13859528132972132</v>
      </c>
      <c r="BI143" s="254">
        <v>0.1364134907178296</v>
      </c>
      <c r="BJ143" s="254">
        <v>0.1364134907178296</v>
      </c>
      <c r="BK143" s="254">
        <v>0.13630941131128238</v>
      </c>
      <c r="BL143" s="254">
        <v>0.1364134907178296</v>
      </c>
      <c r="BM143" s="254">
        <v>0.13626049609004776</v>
      </c>
      <c r="BN143" s="254">
        <v>0.13630941131128238</v>
      </c>
      <c r="BO143" s="254">
        <v>0.13718998043591335</v>
      </c>
      <c r="BP143" s="254">
        <v>0.1364134907178296</v>
      </c>
      <c r="BQ143" s="254">
        <v>0.13428500227095852</v>
      </c>
      <c r="BR143" s="254">
        <v>0.13428500227095852</v>
      </c>
      <c r="BS143" s="254">
        <v>0.1341908988421221</v>
      </c>
      <c r="BT143" s="254">
        <v>0.13428500227095852</v>
      </c>
      <c r="BU143" s="254">
        <v>0.13216148687251761</v>
      </c>
      <c r="BV143" s="254">
        <v>0.13216148687251761</v>
      </c>
      <c r="BW143" s="254">
        <v>0.13216148687251761</v>
      </c>
      <c r="BX143" s="254">
        <v>0.13216148687251761</v>
      </c>
      <c r="BY143" s="254">
        <v>0.1366749646370613</v>
      </c>
      <c r="BZ143" s="254">
        <v>0.13332505663334637</v>
      </c>
      <c r="CA143" s="254">
        <v>0.13228977031548705</v>
      </c>
      <c r="CB143" s="254">
        <v>0.1670671487462938</v>
      </c>
      <c r="CC143" s="254">
        <v>0.14933111963177881</v>
      </c>
      <c r="CD143" s="254">
        <v>0.14628641396896325</v>
      </c>
      <c r="CE143" s="254">
        <v>0.14933111963177881</v>
      </c>
      <c r="CF143" s="254">
        <v>0.14933111963177881</v>
      </c>
      <c r="CG143" s="254">
        <v>0.13719929231247008</v>
      </c>
      <c r="CH143" s="254">
        <v>0.14397058590932055</v>
      </c>
      <c r="CI143" s="254">
        <v>0.14225249882619972</v>
      </c>
      <c r="CJ143" s="254">
        <v>0.15233510759319135</v>
      </c>
      <c r="CK143" s="254">
        <v>0.14724363132761598</v>
      </c>
      <c r="CL143" s="254">
        <v>0.14059106904736951</v>
      </c>
      <c r="CM143" s="254">
        <v>0.13897461625391605</v>
      </c>
      <c r="CN143" s="254">
        <v>0.15605301691525453</v>
      </c>
      <c r="CO143" s="254">
        <v>0.14083884480549624</v>
      </c>
      <c r="CP143" s="254">
        <v>0.13764576872976808</v>
      </c>
      <c r="CQ143" s="254">
        <v>0.13745378077420289</v>
      </c>
      <c r="CR143" s="254">
        <v>0.14202892876880568</v>
      </c>
      <c r="CS143" s="254">
        <v>0.13853651603652595</v>
      </c>
      <c r="CT143" s="254">
        <v>0.14518769642356943</v>
      </c>
      <c r="CU143" s="254">
        <v>0.14605357864182089</v>
      </c>
      <c r="CV143" s="254">
        <v>0.14447813810777932</v>
      </c>
      <c r="CW143" s="254">
        <v>0.14463287606657227</v>
      </c>
      <c r="CX143" s="254">
        <v>0.15169088530474206</v>
      </c>
      <c r="CY143" s="254">
        <v>0.14590796015862373</v>
      </c>
      <c r="CZ143" s="254">
        <v>0.14590796015862373</v>
      </c>
      <c r="DA143" s="254">
        <v>0.14590796015862373</v>
      </c>
      <c r="DB143" s="254">
        <v>0.14722809282121974</v>
      </c>
      <c r="DC143" s="254">
        <v>0.14889454073602537</v>
      </c>
      <c r="DD143" s="254">
        <v>0.13819352036698573</v>
      </c>
      <c r="DE143" s="254">
        <v>0.14875341737252823</v>
      </c>
      <c r="DF143" s="254">
        <v>0.13755326833411541</v>
      </c>
      <c r="DG143" s="254">
        <v>0.13600854199253476</v>
      </c>
      <c r="DH143" s="254">
        <v>0.1492285320019251</v>
      </c>
      <c r="DI143" s="254">
        <v>0.13755326833411541</v>
      </c>
      <c r="DJ143" s="254">
        <v>0.13824805573669341</v>
      </c>
      <c r="DK143" s="254">
        <v>0.13901848341681067</v>
      </c>
      <c r="DL143" s="254">
        <v>0.13821295480184448</v>
      </c>
      <c r="DM143" s="254">
        <v>0.15321948914710148</v>
      </c>
      <c r="DN143" s="254">
        <v>0.1370672068141241</v>
      </c>
      <c r="DO143" s="254">
        <v>0.14657738682424659</v>
      </c>
      <c r="DP143" s="254">
        <v>0.14372705515506801</v>
      </c>
      <c r="DQ143" s="254">
        <v>0.13071823372923186</v>
      </c>
      <c r="DR143" s="254">
        <v>0.13096727374907635</v>
      </c>
      <c r="DS143" s="254">
        <v>0.13899124113836225</v>
      </c>
      <c r="DT143" s="254">
        <v>0.14256679812242079</v>
      </c>
      <c r="DU143" s="254">
        <v>0.13606363556018342</v>
      </c>
      <c r="DV143" s="254">
        <v>0.14389619434759138</v>
      </c>
      <c r="DW143" s="254">
        <v>0.14389619434759138</v>
      </c>
      <c r="DX143" s="254">
        <v>0.14763663167785812</v>
      </c>
      <c r="DY143" s="254">
        <v>0.15741691252236412</v>
      </c>
      <c r="DZ143" s="254">
        <v>0.13988435334440541</v>
      </c>
      <c r="EA143" s="254">
        <v>0.1477759344179459</v>
      </c>
      <c r="EB143" s="254">
        <v>0.14373166798445181</v>
      </c>
      <c r="EC143" s="254">
        <v>0.1508566199080561</v>
      </c>
      <c r="ED143" s="254">
        <v>0.14649655190184574</v>
      </c>
      <c r="EE143" s="254">
        <v>0.13841996237242826</v>
      </c>
      <c r="EF143" s="254">
        <v>0.13752956760728097</v>
      </c>
      <c r="EG143" s="254">
        <v>0.14527320928814813</v>
      </c>
      <c r="EH143" s="254">
        <v>0.13830192318257506</v>
      </c>
      <c r="EI143" s="254">
        <v>0.14527320928814813</v>
      </c>
      <c r="EJ143" s="254">
        <v>0.14527320928814813</v>
      </c>
      <c r="EK143" s="254">
        <v>0.14124782026513305</v>
      </c>
      <c r="EL143" s="254">
        <v>0.14527320928814813</v>
      </c>
      <c r="EM143" s="254">
        <v>0.14124782026513305</v>
      </c>
      <c r="EN143" s="254">
        <v>0.14527320928814813</v>
      </c>
      <c r="EO143" s="254">
        <v>0.13621549174736125</v>
      </c>
      <c r="EP143" s="254">
        <v>0.13621549174736125</v>
      </c>
      <c r="EQ143" s="254">
        <v>0.13621549174736125</v>
      </c>
      <c r="ER143" s="254">
        <v>0.13621549174736125</v>
      </c>
      <c r="ES143" s="254">
        <v>0.13621549174736125</v>
      </c>
      <c r="ET143" s="254">
        <v>0.13621549174736125</v>
      </c>
      <c r="EU143" s="254">
        <v>0.13616739418749102</v>
      </c>
      <c r="EV143" s="254">
        <v>0.13621549174736125</v>
      </c>
      <c r="EW143" s="254">
        <v>0.13832368442312171</v>
      </c>
      <c r="EX143" s="254">
        <v>0.13621549174736125</v>
      </c>
      <c r="EY143" s="254">
        <v>0.13714366398699962</v>
      </c>
      <c r="EZ143" s="254">
        <v>0.14527320928814813</v>
      </c>
      <c r="FA143" s="254">
        <v>0.13637471460365225</v>
      </c>
      <c r="FB143" s="254">
        <v>0.13621549174736125</v>
      </c>
      <c r="FC143" s="254">
        <v>0.14527320928814813</v>
      </c>
      <c r="FD143" s="254">
        <v>0.13621549174736125</v>
      </c>
      <c r="FE143" s="254">
        <v>0.14527320928814813</v>
      </c>
      <c r="FF143" s="254">
        <v>0.14527320928814813</v>
      </c>
      <c r="FG143" s="254">
        <v>0.13621549174736125</v>
      </c>
      <c r="FH143" s="254">
        <v>0.13621549174736125</v>
      </c>
      <c r="FI143" s="254">
        <v>0.13607125951855426</v>
      </c>
      <c r="FJ143" s="254">
        <v>0.14902194676204128</v>
      </c>
      <c r="FK143" s="254">
        <v>0.13621549174736125</v>
      </c>
      <c r="FL143" s="254">
        <v>0.13621549174736125</v>
      </c>
      <c r="FM143" s="254">
        <v>0.13606392118700095</v>
      </c>
      <c r="FN143" s="254">
        <v>0.14527320928814813</v>
      </c>
      <c r="FO143" s="254">
        <v>0.13504919107621993</v>
      </c>
      <c r="FP143" s="254">
        <v>0.13406516579271899</v>
      </c>
      <c r="FQ143" s="254">
        <v>0.13406516579271899</v>
      </c>
      <c r="FR143" s="254">
        <v>0.13406516579271899</v>
      </c>
      <c r="FS143" s="254">
        <v>0.13394274419998209</v>
      </c>
      <c r="FT143" s="254">
        <v>0.13406516579271899</v>
      </c>
      <c r="FU143" s="254">
        <v>0.13406516579271899</v>
      </c>
      <c r="FV143" s="254">
        <v>0.13974830367052604</v>
      </c>
      <c r="FW143" s="254">
        <v>0.13394274419998209</v>
      </c>
      <c r="FX143" s="254">
        <v>0.13406516579271899</v>
      </c>
      <c r="FY143" s="254">
        <v>0.13313505344250243</v>
      </c>
      <c r="FZ143" s="254">
        <v>0.13486173709182347</v>
      </c>
      <c r="GA143" s="254">
        <v>0.12786765571810843</v>
      </c>
      <c r="GB143" s="254">
        <v>0.14582122439819356</v>
      </c>
      <c r="GC143" s="254">
        <v>0.13900562074172829</v>
      </c>
      <c r="GD143" s="254">
        <v>0.13900562074172829</v>
      </c>
      <c r="GE143" s="254">
        <v>0.14245061752177124</v>
      </c>
      <c r="GF143" s="254">
        <v>0.14880715375242204</v>
      </c>
      <c r="GG143" s="254">
        <v>0.13676091825679482</v>
      </c>
      <c r="GH143" s="254">
        <v>0.13695374526682125</v>
      </c>
      <c r="GI143" s="254">
        <v>0.1364134907178296</v>
      </c>
      <c r="GJ143" s="254">
        <v>0.1364134907178296</v>
      </c>
      <c r="GK143" s="254">
        <v>0.1364134907178296</v>
      </c>
      <c r="GL143" s="254">
        <v>0.13626049609004776</v>
      </c>
      <c r="GM143" s="254">
        <v>0.1364134907178296</v>
      </c>
      <c r="GN143" s="254">
        <v>0.1364134907178296</v>
      </c>
      <c r="GO143" s="254">
        <v>0.1364134907178296</v>
      </c>
      <c r="GP143" s="254">
        <v>0.1364134907178296</v>
      </c>
      <c r="GQ143" s="254">
        <v>0.1364134907178296</v>
      </c>
      <c r="GR143" s="254">
        <v>0.1364134907178296</v>
      </c>
      <c r="GS143" s="254">
        <v>0.1364134907178296</v>
      </c>
      <c r="GT143" s="254">
        <v>0.13676091825679482</v>
      </c>
      <c r="GU143" s="254">
        <v>0.1364134907178296</v>
      </c>
      <c r="GV143" s="254">
        <v>0.1364134907178296</v>
      </c>
      <c r="GW143" s="254">
        <v>0.1364134907178296</v>
      </c>
      <c r="GX143" s="254">
        <v>0.1364134907178296</v>
      </c>
      <c r="GY143" s="254">
        <v>0.1467086573206986</v>
      </c>
      <c r="GZ143" s="254">
        <v>0.1364134907178296</v>
      </c>
      <c r="HA143" s="254">
        <v>0.1467086573206986</v>
      </c>
      <c r="HB143" s="254">
        <v>0.1467086573206986</v>
      </c>
      <c r="HC143" s="254">
        <v>0.1341908988421221</v>
      </c>
      <c r="HD143" s="254">
        <v>0.1346342637831206</v>
      </c>
      <c r="HE143" s="254">
        <v>0.14466351069796635</v>
      </c>
      <c r="HF143" s="254">
        <v>0.14376580397304339</v>
      </c>
      <c r="HG143" s="254">
        <v>0.1366749646370613</v>
      </c>
      <c r="HH143" s="254">
        <v>0.14658149599653369</v>
      </c>
      <c r="HI143" s="254">
        <v>0.13239978038293665</v>
      </c>
      <c r="HJ143" s="254">
        <v>0.13535172700539277</v>
      </c>
      <c r="HK143" s="254">
        <v>0.15666315503486428</v>
      </c>
      <c r="HL143" s="254">
        <v>0.13925550429064004</v>
      </c>
      <c r="HM143" s="254">
        <v>0.14034906596511432</v>
      </c>
      <c r="HN143" s="254">
        <v>0.14034127050209122</v>
      </c>
      <c r="HO143" s="254">
        <v>0.15345120319797312</v>
      </c>
      <c r="HP143" s="254">
        <v>0.148214092615232</v>
      </c>
      <c r="HQ143" s="254">
        <v>0.14078478815679363</v>
      </c>
      <c r="HR143" s="254">
        <v>0.13363902837495578</v>
      </c>
      <c r="HS143" s="254">
        <v>0.14022358820027536</v>
      </c>
      <c r="HT143" s="254">
        <v>0.16244518025554444</v>
      </c>
      <c r="HU143" s="254">
        <v>0.15921698079783431</v>
      </c>
      <c r="HV143" s="254">
        <v>0.12873869049196895</v>
      </c>
      <c r="HW143" s="254">
        <v>0.15143253449743721</v>
      </c>
      <c r="HX143" s="254">
        <v>0.14736994860785146</v>
      </c>
      <c r="HY143" s="254">
        <v>0.14043403853209457</v>
      </c>
      <c r="HZ143" s="254">
        <v>0.14470646813489663</v>
      </c>
      <c r="IA143" s="254">
        <v>0.14933111963177881</v>
      </c>
      <c r="IB143" s="254">
        <v>0.14043403853209457</v>
      </c>
      <c r="IC143" s="254">
        <v>0.13880032016209776</v>
      </c>
      <c r="ID143" s="254">
        <v>0.13705307425048252</v>
      </c>
      <c r="IE143" s="254">
        <v>0.14623127951998671</v>
      </c>
      <c r="IF143" s="254">
        <v>0.15233510759319135</v>
      </c>
      <c r="IG143" s="254">
        <v>0.15233510759319135</v>
      </c>
      <c r="IH143" s="254">
        <v>0.15233510759319135</v>
      </c>
      <c r="II143" s="254">
        <v>0.14059106904736951</v>
      </c>
      <c r="IJ143" s="254">
        <v>0.14059106904736951</v>
      </c>
      <c r="IK143" s="254">
        <v>0.14918360772320538</v>
      </c>
      <c r="IL143" s="254">
        <v>0.1476611638394516</v>
      </c>
      <c r="IM143" s="254">
        <v>0.15838254585571154</v>
      </c>
      <c r="IN143" s="254">
        <v>0.14922855515954381</v>
      </c>
      <c r="IO143" s="254">
        <v>0.15120379802147643</v>
      </c>
      <c r="IP143" s="254">
        <v>0.14625224021076333</v>
      </c>
      <c r="IQ143" s="254">
        <v>0.14440148101523231</v>
      </c>
      <c r="IR143" s="254">
        <v>0.13675343172282806</v>
      </c>
      <c r="IS143" s="254">
        <v>0.13819352036698573</v>
      </c>
      <c r="IT143" s="254">
        <v>0.1473874917967144</v>
      </c>
      <c r="IU143" s="254">
        <v>0.13621549174736125</v>
      </c>
      <c r="IV143" s="254">
        <v>0.15362484467463489</v>
      </c>
      <c r="IW143" s="254">
        <v>0.14618607756419011</v>
      </c>
      <c r="IX143" s="254">
        <v>0.16502212480045064</v>
      </c>
      <c r="IY143" s="254">
        <v>0.13836436120014062</v>
      </c>
      <c r="IZ143" s="254">
        <v>0.13621549174736125</v>
      </c>
      <c r="JA143" s="254">
        <v>0.13607125951855426</v>
      </c>
      <c r="JB143" s="254">
        <v>0.1495454520481565</v>
      </c>
      <c r="JC143" s="254">
        <v>0.1460763536043761</v>
      </c>
      <c r="JD143" s="254">
        <v>0.14043403853209457</v>
      </c>
      <c r="JE143" s="254">
        <v>0.14083884480549624</v>
      </c>
      <c r="JF143" s="254">
        <v>0.16888776001998584</v>
      </c>
      <c r="JG143" s="254">
        <v>0.14402587120652188</v>
      </c>
      <c r="JH143" s="254">
        <v>0.14475512481037489</v>
      </c>
      <c r="JI143" s="254">
        <v>0.13824805573669341</v>
      </c>
      <c r="JJ143" s="254">
        <v>0.1441173092131014</v>
      </c>
      <c r="JK143" s="254">
        <v>0.13606363556018342</v>
      </c>
      <c r="JL143" s="254">
        <v>0.13598294803188149</v>
      </c>
      <c r="JM143" s="254">
        <v>0.13616739418749102</v>
      </c>
      <c r="JN143" s="254">
        <v>0.14190316907781297</v>
      </c>
      <c r="JO143" s="254">
        <v>0.13621549174736125</v>
      </c>
      <c r="JP143" s="254">
        <v>0.13621549174736125</v>
      </c>
      <c r="JQ143" s="254">
        <v>0.13621549174736125</v>
      </c>
      <c r="JR143" s="254">
        <v>0.13607125951855426</v>
      </c>
      <c r="JS143" s="254">
        <v>0.1364134907178296</v>
      </c>
      <c r="JT143" s="254">
        <v>0.15170471350770698</v>
      </c>
      <c r="JU143" s="254">
        <v>0.15435914165690767</v>
      </c>
      <c r="JV143" s="254">
        <v>0.14231009307280051</v>
      </c>
      <c r="JW143" s="254">
        <v>0.15356373738076656</v>
      </c>
      <c r="JX143" s="254">
        <v>0.14618607756419011</v>
      </c>
      <c r="JY143" s="254">
        <v>0.14796965034661769</v>
      </c>
      <c r="JZ143" s="254">
        <v>0.14381205661979668</v>
      </c>
      <c r="KA143" s="254">
        <v>0.14381205661979668</v>
      </c>
      <c r="KB143" s="254">
        <v>0.15093859174243041</v>
      </c>
      <c r="KC143" s="254">
        <v>0.14220409058933425</v>
      </c>
      <c r="KD143" s="254">
        <v>0.14032063286293095</v>
      </c>
      <c r="KE143" s="254">
        <v>0.14397058590932055</v>
      </c>
      <c r="KF143" s="254">
        <v>0.15824371165866169</v>
      </c>
      <c r="KG143" s="254">
        <v>0.15824371165866169</v>
      </c>
    </row>
    <row r="144" spans="17:293" x14ac:dyDescent="0.35">
      <c r="Q144" s="255">
        <v>0.17899999999999899</v>
      </c>
      <c r="R144" s="251">
        <f t="shared" ref="R144:R207" si="24">AVERAGEIFS($AA144:$KG144,$AA$8:$KG$8,$C$4,$AA$9:$KG$9,$C$5,$AA$10:$KG$10,$C$6,$AA$6:$KG$6,"&gt;="&amp;$C$7,$AA$6:$KG$6,"&lt;="&amp;$C$8)</f>
        <v>0.13971880631018258</v>
      </c>
      <c r="S144" s="198"/>
      <c r="T144" s="251">
        <v>0.14555130784699258</v>
      </c>
      <c r="V144" s="251">
        <f t="shared" ref="V144:V207" si="25">R144-T144</f>
        <v>-5.8325015368100031E-3</v>
      </c>
      <c r="Z144" s="253">
        <v>0.17899999999999899</v>
      </c>
      <c r="AA144" s="254">
        <v>0.13817204159975227</v>
      </c>
      <c r="AB144" s="254">
        <v>0.14455021119317291</v>
      </c>
      <c r="AC144" s="254">
        <v>0.14861826865172478</v>
      </c>
      <c r="AD144" s="254">
        <v>0.13849928342087803</v>
      </c>
      <c r="AE144" s="254">
        <v>0.13932388232549897</v>
      </c>
      <c r="AF144" s="254">
        <v>0.1386353279735979</v>
      </c>
      <c r="AG144" s="254">
        <v>0.13581743127313661</v>
      </c>
      <c r="AH144" s="254">
        <v>0.13834281646208102</v>
      </c>
      <c r="AI144" s="254">
        <v>0.12951945122779973</v>
      </c>
      <c r="AJ144" s="254">
        <v>0.14200308347363255</v>
      </c>
      <c r="AK144" s="254">
        <v>0.14476769984336424</v>
      </c>
      <c r="AL144" s="254">
        <v>0.13743471405597663</v>
      </c>
      <c r="AM144" s="254">
        <v>0.13867982206471785</v>
      </c>
      <c r="AN144" s="254">
        <v>0.13271853634588759</v>
      </c>
      <c r="AO144" s="254">
        <v>0.14865646206411931</v>
      </c>
      <c r="AP144" s="254">
        <v>0.13712042464397323</v>
      </c>
      <c r="AQ144" s="254">
        <v>0.13697672345710443</v>
      </c>
      <c r="AR144" s="254">
        <v>0.13697672345710443</v>
      </c>
      <c r="AS144" s="254">
        <v>0.13712042464397323</v>
      </c>
      <c r="AT144" s="254">
        <v>0.13706959616711067</v>
      </c>
      <c r="AU144" s="254">
        <v>0.13697672345710443</v>
      </c>
      <c r="AV144" s="254">
        <v>0.13712042464397323</v>
      </c>
      <c r="AW144" s="254">
        <v>0.13712042464397323</v>
      </c>
      <c r="AX144" s="254">
        <v>0.14614092120727928</v>
      </c>
      <c r="AY144" s="254">
        <v>0.13712042464397323</v>
      </c>
      <c r="AZ144" s="254">
        <v>0.14702767052900523</v>
      </c>
      <c r="BA144" s="254">
        <v>0.13706959616711067</v>
      </c>
      <c r="BB144" s="254">
        <v>0.13480751319659179</v>
      </c>
      <c r="BC144" s="254">
        <v>0.13497245741153296</v>
      </c>
      <c r="BD144" s="254">
        <v>0.13411495788698424</v>
      </c>
      <c r="BE144" s="254">
        <v>0.13272102036945554</v>
      </c>
      <c r="BF144" s="254">
        <v>0.134110166815534</v>
      </c>
      <c r="BG144" s="254">
        <v>0.15006713170858199</v>
      </c>
      <c r="BH144" s="254">
        <v>0.13948952015014604</v>
      </c>
      <c r="BI144" s="254">
        <v>0.13730985518007421</v>
      </c>
      <c r="BJ144" s="254">
        <v>0.13730985518007421</v>
      </c>
      <c r="BK144" s="254">
        <v>0.13721179960884422</v>
      </c>
      <c r="BL144" s="254">
        <v>0.13730985518007421</v>
      </c>
      <c r="BM144" s="254">
        <v>0.1371574832504916</v>
      </c>
      <c r="BN144" s="254">
        <v>0.13721179960884422</v>
      </c>
      <c r="BO144" s="254">
        <v>0.13783089713530638</v>
      </c>
      <c r="BP144" s="254">
        <v>0.13730985518007421</v>
      </c>
      <c r="BQ144" s="254">
        <v>0.13518388386004965</v>
      </c>
      <c r="BR144" s="254">
        <v>0.13518388386004965</v>
      </c>
      <c r="BS144" s="254">
        <v>0.13508415787291805</v>
      </c>
      <c r="BT144" s="254">
        <v>0.13518388386004965</v>
      </c>
      <c r="BU144" s="254">
        <v>0.13306291348064692</v>
      </c>
      <c r="BV144" s="254">
        <v>0.13306291348064692</v>
      </c>
      <c r="BW144" s="254">
        <v>0.13306291348064692</v>
      </c>
      <c r="BX144" s="254">
        <v>0.13306291348064692</v>
      </c>
      <c r="BY144" s="254">
        <v>0.13756463123734686</v>
      </c>
      <c r="BZ144" s="254">
        <v>0.13422783685516038</v>
      </c>
      <c r="CA144" s="254">
        <v>0.13320119831767463</v>
      </c>
      <c r="CB144" s="254">
        <v>0.16803884963234794</v>
      </c>
      <c r="CC144" s="254">
        <v>0.1502035332384728</v>
      </c>
      <c r="CD144" s="254">
        <v>0.14722925522896935</v>
      </c>
      <c r="CE144" s="254">
        <v>0.1502035332384728</v>
      </c>
      <c r="CF144" s="254">
        <v>0.1502035332384728</v>
      </c>
      <c r="CG144" s="254">
        <v>0.1381116398951483</v>
      </c>
      <c r="CH144" s="254">
        <v>0.1448756696926512</v>
      </c>
      <c r="CI144" s="254">
        <v>0.1431505332853058</v>
      </c>
      <c r="CJ144" s="254">
        <v>0.15320020740901286</v>
      </c>
      <c r="CK144" s="254">
        <v>0.14802667931050917</v>
      </c>
      <c r="CL144" s="254">
        <v>0.1414907199611577</v>
      </c>
      <c r="CM144" s="254">
        <v>0.13987615399869058</v>
      </c>
      <c r="CN144" s="254">
        <v>0.15690307863405306</v>
      </c>
      <c r="CO144" s="254">
        <v>0.14173874488531024</v>
      </c>
      <c r="CP144" s="254">
        <v>0.13854115437718773</v>
      </c>
      <c r="CQ144" s="254">
        <v>0.13835164830211011</v>
      </c>
      <c r="CR144" s="254">
        <v>0.1429002563290811</v>
      </c>
      <c r="CS144" s="254">
        <v>0.1394387185800392</v>
      </c>
      <c r="CT144" s="254">
        <v>0.14606022753185277</v>
      </c>
      <c r="CU144" s="254">
        <v>0.14698088535046971</v>
      </c>
      <c r="CV144" s="254">
        <v>0.14540469184688476</v>
      </c>
      <c r="CW144" s="254">
        <v>0.14548929867072524</v>
      </c>
      <c r="CX144" s="254">
        <v>0.15259647061068216</v>
      </c>
      <c r="CY144" s="254">
        <v>0.14677617536447984</v>
      </c>
      <c r="CZ144" s="254">
        <v>0.14677617536447984</v>
      </c>
      <c r="DA144" s="254">
        <v>0.14677617536447984</v>
      </c>
      <c r="DB144" s="254">
        <v>0.14809767065029944</v>
      </c>
      <c r="DC144" s="254">
        <v>0.14976281714599149</v>
      </c>
      <c r="DD144" s="254">
        <v>0.13909701492935933</v>
      </c>
      <c r="DE144" s="254">
        <v>0.14962149904551847</v>
      </c>
      <c r="DF144" s="254">
        <v>0.13845897732852674</v>
      </c>
      <c r="DG144" s="254">
        <v>0.13691656470088476</v>
      </c>
      <c r="DH144" s="254">
        <v>0.15009335962092973</v>
      </c>
      <c r="DI144" s="254">
        <v>0.13845897732852674</v>
      </c>
      <c r="DJ144" s="254">
        <v>0.13915432773173642</v>
      </c>
      <c r="DK144" s="254">
        <v>0.13992549653500119</v>
      </c>
      <c r="DL144" s="254">
        <v>0.13911404828035345</v>
      </c>
      <c r="DM144" s="254">
        <v>0.15408258887906578</v>
      </c>
      <c r="DN144" s="254">
        <v>0.13796384194680256</v>
      </c>
      <c r="DO144" s="254">
        <v>0.1474383578771461</v>
      </c>
      <c r="DP144" s="254">
        <v>0.14459423070772126</v>
      </c>
      <c r="DQ144" s="254">
        <v>0.13161233460202082</v>
      </c>
      <c r="DR144" s="254">
        <v>0.13186689360537796</v>
      </c>
      <c r="DS144" s="254">
        <v>0.13989135880944636</v>
      </c>
      <c r="DT144" s="254">
        <v>0.14344394215161871</v>
      </c>
      <c r="DU144" s="254">
        <v>0.13695673900330996</v>
      </c>
      <c r="DV144" s="254">
        <v>0.14476769984336424</v>
      </c>
      <c r="DW144" s="254">
        <v>0.14476769984336424</v>
      </c>
      <c r="DX144" s="254">
        <v>0.14854477963351798</v>
      </c>
      <c r="DY144" s="254">
        <v>0.15834458827000852</v>
      </c>
      <c r="DZ144" s="254">
        <v>0.14078477621409236</v>
      </c>
      <c r="EA144" s="254">
        <v>0.14871620073037106</v>
      </c>
      <c r="EB144" s="254">
        <v>0.14456176190616321</v>
      </c>
      <c r="EC144" s="254">
        <v>0.15176013784968134</v>
      </c>
      <c r="ED144" s="254">
        <v>0.14736470744269026</v>
      </c>
      <c r="EE144" s="254">
        <v>0.13932293004710306</v>
      </c>
      <c r="EF144" s="254">
        <v>0.13843326086467678</v>
      </c>
      <c r="EG144" s="254">
        <v>0.14614092120727928</v>
      </c>
      <c r="EH144" s="254">
        <v>0.13919901877574614</v>
      </c>
      <c r="EI144" s="254">
        <v>0.14614092120727928</v>
      </c>
      <c r="EJ144" s="254">
        <v>0.14614092120727928</v>
      </c>
      <c r="EK144" s="254">
        <v>0.1420248490477749</v>
      </c>
      <c r="EL144" s="254">
        <v>0.14614092120727928</v>
      </c>
      <c r="EM144" s="254">
        <v>0.1420248490477749</v>
      </c>
      <c r="EN144" s="254">
        <v>0.14614092120727928</v>
      </c>
      <c r="EO144" s="254">
        <v>0.13712042464397323</v>
      </c>
      <c r="EP144" s="254">
        <v>0.13712042464397323</v>
      </c>
      <c r="EQ144" s="254">
        <v>0.13712042464397323</v>
      </c>
      <c r="ER144" s="254">
        <v>0.13712042464397323</v>
      </c>
      <c r="ES144" s="254">
        <v>0.13712042464397323</v>
      </c>
      <c r="ET144" s="254">
        <v>0.13712042464397323</v>
      </c>
      <c r="EU144" s="254">
        <v>0.13706959616711067</v>
      </c>
      <c r="EV144" s="254">
        <v>0.13712042464397323</v>
      </c>
      <c r="EW144" s="254">
        <v>0.13911224040612313</v>
      </c>
      <c r="EX144" s="254">
        <v>0.13712042464397323</v>
      </c>
      <c r="EY144" s="254">
        <v>0.13804653282255219</v>
      </c>
      <c r="EZ144" s="254">
        <v>0.14614092120727928</v>
      </c>
      <c r="FA144" s="254">
        <v>0.1372780052824929</v>
      </c>
      <c r="FB144" s="254">
        <v>0.13712042464397323</v>
      </c>
      <c r="FC144" s="254">
        <v>0.14614092120727928</v>
      </c>
      <c r="FD144" s="254">
        <v>0.13712042464397323</v>
      </c>
      <c r="FE144" s="254">
        <v>0.14614092120727928</v>
      </c>
      <c r="FF144" s="254">
        <v>0.14614092120727928</v>
      </c>
      <c r="FG144" s="254">
        <v>0.13712042464397323</v>
      </c>
      <c r="FH144" s="254">
        <v>0.13712042464397323</v>
      </c>
      <c r="FI144" s="254">
        <v>0.13697672345710443</v>
      </c>
      <c r="FJ144" s="254">
        <v>0.14992642279066626</v>
      </c>
      <c r="FK144" s="254">
        <v>0.13712042464397323</v>
      </c>
      <c r="FL144" s="254">
        <v>0.13712042464397323</v>
      </c>
      <c r="FM144" s="254">
        <v>0.13697672345710443</v>
      </c>
      <c r="FN144" s="254">
        <v>0.14614092120727928</v>
      </c>
      <c r="FO144" s="254">
        <v>0.13595248679807281</v>
      </c>
      <c r="FP144" s="254">
        <v>0.13497245741153296</v>
      </c>
      <c r="FQ144" s="254">
        <v>0.13497245741153296</v>
      </c>
      <c r="FR144" s="254">
        <v>0.13497245741153296</v>
      </c>
      <c r="FS144" s="254">
        <v>0.1348419684227109</v>
      </c>
      <c r="FT144" s="254">
        <v>0.13497245741153296</v>
      </c>
      <c r="FU144" s="254">
        <v>0.13497245741153296</v>
      </c>
      <c r="FV144" s="254">
        <v>0.14068089857424937</v>
      </c>
      <c r="FW144" s="254">
        <v>0.1348419684227109</v>
      </c>
      <c r="FX144" s="254">
        <v>0.13497245741153296</v>
      </c>
      <c r="FY144" s="254">
        <v>0.13404442273379513</v>
      </c>
      <c r="FZ144" s="254">
        <v>0.13575884671908334</v>
      </c>
      <c r="GA144" s="254">
        <v>0.12874735097682932</v>
      </c>
      <c r="GB144" s="254">
        <v>0.14659148158061019</v>
      </c>
      <c r="GC144" s="254">
        <v>0.13990242832586142</v>
      </c>
      <c r="GD144" s="254">
        <v>0.13990242832586142</v>
      </c>
      <c r="GE144" s="254">
        <v>0.14322967991461977</v>
      </c>
      <c r="GF144" s="254">
        <v>0.14966720001276035</v>
      </c>
      <c r="GG144" s="254">
        <v>0.13765579580537901</v>
      </c>
      <c r="GH144" s="254">
        <v>0.13785419831327528</v>
      </c>
      <c r="GI144" s="254">
        <v>0.13730985518007421</v>
      </c>
      <c r="GJ144" s="254">
        <v>0.13730985518007421</v>
      </c>
      <c r="GK144" s="254">
        <v>0.13730985518007421</v>
      </c>
      <c r="GL144" s="254">
        <v>0.1371574832504916</v>
      </c>
      <c r="GM144" s="254">
        <v>0.13730985518007421</v>
      </c>
      <c r="GN144" s="254">
        <v>0.13730985518007421</v>
      </c>
      <c r="GO144" s="254">
        <v>0.13730985518007421</v>
      </c>
      <c r="GP144" s="254">
        <v>0.13730985518007421</v>
      </c>
      <c r="GQ144" s="254">
        <v>0.13730985518007421</v>
      </c>
      <c r="GR144" s="254">
        <v>0.13730985518007421</v>
      </c>
      <c r="GS144" s="254">
        <v>0.13730985518007421</v>
      </c>
      <c r="GT144" s="254">
        <v>0.13765579580537901</v>
      </c>
      <c r="GU144" s="254">
        <v>0.13730985518007421</v>
      </c>
      <c r="GV144" s="254">
        <v>0.13730985518007421</v>
      </c>
      <c r="GW144" s="254">
        <v>0.13730985518007421</v>
      </c>
      <c r="GX144" s="254">
        <v>0.13730985518007421</v>
      </c>
      <c r="GY144" s="254">
        <v>0.14756992096323684</v>
      </c>
      <c r="GZ144" s="254">
        <v>0.13730985518007421</v>
      </c>
      <c r="HA144" s="254">
        <v>0.14756992096323684</v>
      </c>
      <c r="HB144" s="254">
        <v>0.14756992096323684</v>
      </c>
      <c r="HC144" s="254">
        <v>0.13508415787291805</v>
      </c>
      <c r="HD144" s="254">
        <v>0.13553170252904878</v>
      </c>
      <c r="HE144" s="254">
        <v>0.14552637328636808</v>
      </c>
      <c r="HF144" s="254">
        <v>0.14449264059460454</v>
      </c>
      <c r="HG144" s="254">
        <v>0.13756463123734686</v>
      </c>
      <c r="HH144" s="254">
        <v>0.14739086183456673</v>
      </c>
      <c r="HI144" s="254">
        <v>0.13330468345817481</v>
      </c>
      <c r="HJ144" s="254">
        <v>0.13590703019912409</v>
      </c>
      <c r="HK144" s="254">
        <v>0.15756605159845538</v>
      </c>
      <c r="HL144" s="254">
        <v>0.14004769400128803</v>
      </c>
      <c r="HM144" s="254">
        <v>0.14124519404246705</v>
      </c>
      <c r="HN144" s="254">
        <v>0.14124235520833972</v>
      </c>
      <c r="HO144" s="254">
        <v>0.15431491312456114</v>
      </c>
      <c r="HP144" s="254">
        <v>0.14908199947029077</v>
      </c>
      <c r="HQ144" s="254">
        <v>0.14156759400089847</v>
      </c>
      <c r="HR144" s="254">
        <v>0.13455778465132973</v>
      </c>
      <c r="HS144" s="254">
        <v>0.14112570592818097</v>
      </c>
      <c r="HT144" s="254">
        <v>0.16338388388129133</v>
      </c>
      <c r="HU144" s="254">
        <v>0.16011660236105518</v>
      </c>
      <c r="HV144" s="254">
        <v>0.12935438056343407</v>
      </c>
      <c r="HW144" s="254">
        <v>0.15224897464594855</v>
      </c>
      <c r="HX144" s="254">
        <v>0.14814617279115438</v>
      </c>
      <c r="HY144" s="254">
        <v>0.14134262569488087</v>
      </c>
      <c r="HZ144" s="254">
        <v>0.14548968517708372</v>
      </c>
      <c r="IA144" s="254">
        <v>0.1502035332384728</v>
      </c>
      <c r="IB144" s="254">
        <v>0.14134262569488087</v>
      </c>
      <c r="IC144" s="254">
        <v>0.13971068062657044</v>
      </c>
      <c r="ID144" s="254">
        <v>0.13797342247842259</v>
      </c>
      <c r="IE144" s="254">
        <v>0.1471064492543972</v>
      </c>
      <c r="IF144" s="254">
        <v>0.15320020740901286</v>
      </c>
      <c r="IG144" s="254">
        <v>0.15320020740901286</v>
      </c>
      <c r="IH144" s="254">
        <v>0.15320020740901286</v>
      </c>
      <c r="II144" s="254">
        <v>0.1414907199611577</v>
      </c>
      <c r="IJ144" s="254">
        <v>0.1414907199611577</v>
      </c>
      <c r="IK144" s="254">
        <v>0.15005088938910971</v>
      </c>
      <c r="IL144" s="254">
        <v>0.14852987546388374</v>
      </c>
      <c r="IM144" s="254">
        <v>0.1592798194711853</v>
      </c>
      <c r="IN144" s="254">
        <v>0.15007092840646652</v>
      </c>
      <c r="IO144" s="254">
        <v>0.15199881046518615</v>
      </c>
      <c r="IP144" s="254">
        <v>0.14709439926524692</v>
      </c>
      <c r="IQ144" s="254">
        <v>0.14530894004441053</v>
      </c>
      <c r="IR144" s="254">
        <v>0.13765332189164559</v>
      </c>
      <c r="IS144" s="254">
        <v>0.13909701492935933</v>
      </c>
      <c r="IT144" s="254">
        <v>0.14825391730832971</v>
      </c>
      <c r="IU144" s="254">
        <v>0.13712042464397323</v>
      </c>
      <c r="IV144" s="254">
        <v>0.15464300233549388</v>
      </c>
      <c r="IW144" s="254">
        <v>0.14711644345078123</v>
      </c>
      <c r="IX144" s="254">
        <v>0.16603275216257662</v>
      </c>
      <c r="IY144" s="254">
        <v>0.1392645572950566</v>
      </c>
      <c r="IZ144" s="254">
        <v>0.13712042464397323</v>
      </c>
      <c r="JA144" s="254">
        <v>0.13697672345710443</v>
      </c>
      <c r="JB144" s="254">
        <v>0.15050500273281853</v>
      </c>
      <c r="JC144" s="254">
        <v>0.14700657917982229</v>
      </c>
      <c r="JD144" s="254">
        <v>0.14134262569488087</v>
      </c>
      <c r="JE144" s="254">
        <v>0.14173874488531024</v>
      </c>
      <c r="JF144" s="254">
        <v>0.16989407157139635</v>
      </c>
      <c r="JG144" s="254">
        <v>0.1449406436592291</v>
      </c>
      <c r="JH144" s="254">
        <v>0.14569633813365046</v>
      </c>
      <c r="JI144" s="254">
        <v>0.13915432773173642</v>
      </c>
      <c r="JJ144" s="254">
        <v>0.1450421961665902</v>
      </c>
      <c r="JK144" s="254">
        <v>0.13695673900330996</v>
      </c>
      <c r="JL144" s="254">
        <v>0.13687199801110594</v>
      </c>
      <c r="JM144" s="254">
        <v>0.13706959616711067</v>
      </c>
      <c r="JN144" s="254">
        <v>0.14284243525983009</v>
      </c>
      <c r="JO144" s="254">
        <v>0.13712042464397323</v>
      </c>
      <c r="JP144" s="254">
        <v>0.13712042464397323</v>
      </c>
      <c r="JQ144" s="254">
        <v>0.13712042464397323</v>
      </c>
      <c r="JR144" s="254">
        <v>0.13697672345710443</v>
      </c>
      <c r="JS144" s="254">
        <v>0.13730985518007421</v>
      </c>
      <c r="JT144" s="254">
        <v>0.15262135769399898</v>
      </c>
      <c r="JU144" s="254">
        <v>0.15527271901966744</v>
      </c>
      <c r="JV144" s="254">
        <v>0.14315529038863795</v>
      </c>
      <c r="JW144" s="254">
        <v>0.15447431921853538</v>
      </c>
      <c r="JX144" s="254">
        <v>0.14711644345078123</v>
      </c>
      <c r="JY144" s="254">
        <v>0.14884554484253987</v>
      </c>
      <c r="JZ144" s="254">
        <v>0.1447056432595395</v>
      </c>
      <c r="KA144" s="254">
        <v>0.1447056432595395</v>
      </c>
      <c r="KB144" s="254">
        <v>0.1518076756962512</v>
      </c>
      <c r="KC144" s="254">
        <v>0.14309836647713881</v>
      </c>
      <c r="KD144" s="254">
        <v>0.14123744462834953</v>
      </c>
      <c r="KE144" s="254">
        <v>0.1448756696926512</v>
      </c>
      <c r="KF144" s="254">
        <v>0.15923609780725867</v>
      </c>
      <c r="KG144" s="254">
        <v>0.15923609780725867</v>
      </c>
    </row>
    <row r="145" spans="17:293" x14ac:dyDescent="0.35">
      <c r="Q145" s="255">
        <v>0.17999999999999899</v>
      </c>
      <c r="R145" s="251">
        <f t="shared" si="24"/>
        <v>0.14061005010705574</v>
      </c>
      <c r="S145" s="198"/>
      <c r="T145" s="251">
        <v>0.14646520776279953</v>
      </c>
      <c r="V145" s="251">
        <f t="shared" si="25"/>
        <v>-5.8551576557437923E-3</v>
      </c>
      <c r="Z145" s="253">
        <v>0.17999999999999899</v>
      </c>
      <c r="AA145" s="254">
        <v>0.13907888832303827</v>
      </c>
      <c r="AB145" s="254">
        <v>0.14547702768284765</v>
      </c>
      <c r="AC145" s="254">
        <v>0.1494829706181291</v>
      </c>
      <c r="AD145" s="254">
        <v>0.13939856794572458</v>
      </c>
      <c r="AE145" s="254">
        <v>0.1402216512982819</v>
      </c>
      <c r="AF145" s="254">
        <v>0.13953259228769088</v>
      </c>
      <c r="AG145" s="254">
        <v>0.13671667091416362</v>
      </c>
      <c r="AH145" s="254">
        <v>0.13925377856993082</v>
      </c>
      <c r="AI145" s="254">
        <v>0.13041633647482032</v>
      </c>
      <c r="AJ145" s="254">
        <v>0.14286147517972037</v>
      </c>
      <c r="AK145" s="254">
        <v>0.14563968455038112</v>
      </c>
      <c r="AL145" s="254">
        <v>0.13832505884024648</v>
      </c>
      <c r="AM145" s="254">
        <v>0.13956475738012575</v>
      </c>
      <c r="AN145" s="254">
        <v>0.13362833538733532</v>
      </c>
      <c r="AO145" s="254">
        <v>0.14952608228088549</v>
      </c>
      <c r="AP145" s="254">
        <v>0.13802566678237049</v>
      </c>
      <c r="AQ145" s="254">
        <v>0.13788990777156029</v>
      </c>
      <c r="AR145" s="254">
        <v>0.13788990777156029</v>
      </c>
      <c r="AS145" s="254">
        <v>0.13802566678237049</v>
      </c>
      <c r="AT145" s="254">
        <v>0.13797208784748749</v>
      </c>
      <c r="AU145" s="254">
        <v>0.13788990777156029</v>
      </c>
      <c r="AV145" s="254">
        <v>0.13802566678237049</v>
      </c>
      <c r="AW145" s="254">
        <v>0.13802566678237049</v>
      </c>
      <c r="AX145" s="254">
        <v>0.14700917926240309</v>
      </c>
      <c r="AY145" s="254">
        <v>0.13802566678237049</v>
      </c>
      <c r="AZ145" s="254">
        <v>0.14789419635334555</v>
      </c>
      <c r="BA145" s="254">
        <v>0.13797208784748749</v>
      </c>
      <c r="BB145" s="254">
        <v>0.13572289238785351</v>
      </c>
      <c r="BC145" s="254">
        <v>0.13588004892827299</v>
      </c>
      <c r="BD145" s="254">
        <v>0.13502349661157798</v>
      </c>
      <c r="BE145" s="254">
        <v>0.13362297781911114</v>
      </c>
      <c r="BF145" s="254">
        <v>0.13468172553979163</v>
      </c>
      <c r="BG145" s="254">
        <v>0.15093038995802499</v>
      </c>
      <c r="BH145" s="254">
        <v>0.14038400336923518</v>
      </c>
      <c r="BI145" s="254">
        <v>0.1382064532339693</v>
      </c>
      <c r="BJ145" s="254">
        <v>0.1382064532339693</v>
      </c>
      <c r="BK145" s="254">
        <v>0.13811447154706613</v>
      </c>
      <c r="BL145" s="254">
        <v>0.1382064532339693</v>
      </c>
      <c r="BM145" s="254">
        <v>0.13805471333740593</v>
      </c>
      <c r="BN145" s="254">
        <v>0.13811447154706613</v>
      </c>
      <c r="BO145" s="254">
        <v>0.13873490500728769</v>
      </c>
      <c r="BP145" s="254">
        <v>0.1382064532339693</v>
      </c>
      <c r="BQ145" s="254">
        <v>0.13608298749849479</v>
      </c>
      <c r="BR145" s="254">
        <v>0.13608298749849479</v>
      </c>
      <c r="BS145" s="254">
        <v>0.13597759948197541</v>
      </c>
      <c r="BT145" s="254">
        <v>0.13608298749849479</v>
      </c>
      <c r="BU145" s="254">
        <v>0.13396455046400901</v>
      </c>
      <c r="BV145" s="254">
        <v>0.13396455046400901</v>
      </c>
      <c r="BW145" s="254">
        <v>0.13396455046400901</v>
      </c>
      <c r="BX145" s="254">
        <v>0.13396455046400901</v>
      </c>
      <c r="BY145" s="254">
        <v>0.13845340341365908</v>
      </c>
      <c r="BZ145" s="254">
        <v>0.13513085732400998</v>
      </c>
      <c r="CA145" s="254">
        <v>0.13411291506977974</v>
      </c>
      <c r="CB145" s="254">
        <v>0.16901066419377164</v>
      </c>
      <c r="CC145" s="254">
        <v>0.15107473867588173</v>
      </c>
      <c r="CD145" s="254">
        <v>0.14815326124334938</v>
      </c>
      <c r="CE145" s="254">
        <v>0.15107473867588173</v>
      </c>
      <c r="CF145" s="254">
        <v>0.15107473867588173</v>
      </c>
      <c r="CG145" s="254">
        <v>0.13902429427939489</v>
      </c>
      <c r="CH145" s="254">
        <v>0.14578200373348005</v>
      </c>
      <c r="CI145" s="254">
        <v>0.14404881842231565</v>
      </c>
      <c r="CJ145" s="254">
        <v>0.15406587931774207</v>
      </c>
      <c r="CK145" s="254">
        <v>0.14881056160096851</v>
      </c>
      <c r="CL145" s="254">
        <v>0.14239061586062118</v>
      </c>
      <c r="CM145" s="254">
        <v>0.14077792990637183</v>
      </c>
      <c r="CN145" s="254">
        <v>0.15775379351970842</v>
      </c>
      <c r="CO145" s="254">
        <v>0.14263888002704217</v>
      </c>
      <c r="CP145" s="254">
        <v>0.13944530049357406</v>
      </c>
      <c r="CQ145" s="254">
        <v>0.13924975331955203</v>
      </c>
      <c r="CR145" s="254">
        <v>0.1437720585381872</v>
      </c>
      <c r="CS145" s="254">
        <v>0.14034121467068505</v>
      </c>
      <c r="CT145" s="254">
        <v>0.14693324044532274</v>
      </c>
      <c r="CU145" s="254">
        <v>0.1479083817216349</v>
      </c>
      <c r="CV145" s="254">
        <v>0.14633142659126674</v>
      </c>
      <c r="CW145" s="254">
        <v>0.14634629700620749</v>
      </c>
      <c r="CX145" s="254">
        <v>0.15350246545986446</v>
      </c>
      <c r="CY145" s="254">
        <v>0.14764493784699506</v>
      </c>
      <c r="CZ145" s="254">
        <v>0.14764493784699506</v>
      </c>
      <c r="DA145" s="254">
        <v>0.14764493784699506</v>
      </c>
      <c r="DB145" s="254">
        <v>0.14896779750811207</v>
      </c>
      <c r="DC145" s="254">
        <v>0.15063034852349322</v>
      </c>
      <c r="DD145" s="254">
        <v>0.14000080503490042</v>
      </c>
      <c r="DE145" s="254">
        <v>0.15048921326209941</v>
      </c>
      <c r="DF145" s="254">
        <v>0.13936499947393988</v>
      </c>
      <c r="DG145" s="254">
        <v>0.13782489386327756</v>
      </c>
      <c r="DH145" s="254">
        <v>0.1509587709974598</v>
      </c>
      <c r="DI145" s="254">
        <v>0.13936499947393988</v>
      </c>
      <c r="DJ145" s="254">
        <v>0.14006091448680746</v>
      </c>
      <c r="DK145" s="254">
        <v>0.14083282329768898</v>
      </c>
      <c r="DL145" s="254">
        <v>0.14001539569047372</v>
      </c>
      <c r="DM145" s="254">
        <v>0.15494626137723366</v>
      </c>
      <c r="DN145" s="254">
        <v>0.13886071320271776</v>
      </c>
      <c r="DO145" s="254">
        <v>0.14829996877038898</v>
      </c>
      <c r="DP145" s="254">
        <v>0.14546194929534506</v>
      </c>
      <c r="DQ145" s="254">
        <v>0.1325066214570858</v>
      </c>
      <c r="DR145" s="254">
        <v>0.13276673167271213</v>
      </c>
      <c r="DS145" s="254">
        <v>0.14079177078286076</v>
      </c>
      <c r="DT145" s="254">
        <v>0.1443215465633767</v>
      </c>
      <c r="DU145" s="254">
        <v>0.13785006009457557</v>
      </c>
      <c r="DV145" s="254">
        <v>0.14563968455038112</v>
      </c>
      <c r="DW145" s="254">
        <v>0.14563968455038112</v>
      </c>
      <c r="DX145" s="254">
        <v>0.14945327622310889</v>
      </c>
      <c r="DY145" s="254">
        <v>0.15927252954037474</v>
      </c>
      <c r="DZ145" s="254">
        <v>0.1416817889415336</v>
      </c>
      <c r="EA145" s="254">
        <v>0.14965670982803458</v>
      </c>
      <c r="EB145" s="254">
        <v>0.14539254054220963</v>
      </c>
      <c r="EC145" s="254">
        <v>0.15266406340927885</v>
      </c>
      <c r="ED145" s="254">
        <v>0.14823341069372198</v>
      </c>
      <c r="EE145" s="254">
        <v>0.14022621565418381</v>
      </c>
      <c r="EF145" s="254">
        <v>0.13933726869400798</v>
      </c>
      <c r="EG145" s="254">
        <v>0.14700917926240309</v>
      </c>
      <c r="EH145" s="254">
        <v>0.14009639781562355</v>
      </c>
      <c r="EI145" s="254">
        <v>0.14700917926240309</v>
      </c>
      <c r="EJ145" s="254">
        <v>0.14700917926240309</v>
      </c>
      <c r="EK145" s="254">
        <v>0.14280274726878606</v>
      </c>
      <c r="EL145" s="254">
        <v>0.14700917926240309</v>
      </c>
      <c r="EM145" s="254">
        <v>0.14280274726878606</v>
      </c>
      <c r="EN145" s="254">
        <v>0.14700917926240309</v>
      </c>
      <c r="EO145" s="254">
        <v>0.13802566678237049</v>
      </c>
      <c r="EP145" s="254">
        <v>0.13802566678237049</v>
      </c>
      <c r="EQ145" s="254">
        <v>0.13802566678237049</v>
      </c>
      <c r="ER145" s="254">
        <v>0.13802566678237049</v>
      </c>
      <c r="ES145" s="254">
        <v>0.13802566678237049</v>
      </c>
      <c r="ET145" s="254">
        <v>0.13802566678237049</v>
      </c>
      <c r="EU145" s="254">
        <v>0.13797208784748749</v>
      </c>
      <c r="EV145" s="254">
        <v>0.13802566678237049</v>
      </c>
      <c r="EW145" s="254">
        <v>0.13990160849693667</v>
      </c>
      <c r="EX145" s="254">
        <v>0.13802566678237049</v>
      </c>
      <c r="EY145" s="254">
        <v>0.1389497161070492</v>
      </c>
      <c r="EZ145" s="254">
        <v>0.14700917926240309</v>
      </c>
      <c r="FA145" s="254">
        <v>0.13818158558461535</v>
      </c>
      <c r="FB145" s="254">
        <v>0.13802566678237049</v>
      </c>
      <c r="FC145" s="254">
        <v>0.14700917926240309</v>
      </c>
      <c r="FD145" s="254">
        <v>0.13802566678237049</v>
      </c>
      <c r="FE145" s="254">
        <v>0.14700917926240309</v>
      </c>
      <c r="FF145" s="254">
        <v>0.14700917926240309</v>
      </c>
      <c r="FG145" s="254">
        <v>0.13802566678237049</v>
      </c>
      <c r="FH145" s="254">
        <v>0.13802566678237049</v>
      </c>
      <c r="FI145" s="254">
        <v>0.13788990777156029</v>
      </c>
      <c r="FJ145" s="254">
        <v>0.15083130142688206</v>
      </c>
      <c r="FK145" s="254">
        <v>0.13802566678237049</v>
      </c>
      <c r="FL145" s="254">
        <v>0.13802566678237049</v>
      </c>
      <c r="FM145" s="254">
        <v>0.13788990777156029</v>
      </c>
      <c r="FN145" s="254">
        <v>0.14700917926240309</v>
      </c>
      <c r="FO145" s="254">
        <v>0.13685605674257362</v>
      </c>
      <c r="FP145" s="254">
        <v>0.13588004892827299</v>
      </c>
      <c r="FQ145" s="254">
        <v>0.13588004892827299</v>
      </c>
      <c r="FR145" s="254">
        <v>0.13588004892827299</v>
      </c>
      <c r="FS145" s="254">
        <v>0.13574143261285099</v>
      </c>
      <c r="FT145" s="254">
        <v>0.13588004892827299</v>
      </c>
      <c r="FU145" s="254">
        <v>0.13588004892827299</v>
      </c>
      <c r="FV145" s="254">
        <v>0.1416136715604337</v>
      </c>
      <c r="FW145" s="254">
        <v>0.13574143261285099</v>
      </c>
      <c r="FX145" s="254">
        <v>0.13588004892827299</v>
      </c>
      <c r="FY145" s="254">
        <v>0.13495408663784536</v>
      </c>
      <c r="FZ145" s="254">
        <v>0.13665716328848099</v>
      </c>
      <c r="GA145" s="254">
        <v>0.12962727858811851</v>
      </c>
      <c r="GB145" s="254">
        <v>0.14736235627448102</v>
      </c>
      <c r="GC145" s="254">
        <v>0.14079947749782251</v>
      </c>
      <c r="GD145" s="254">
        <v>0.14079947749782251</v>
      </c>
      <c r="GE145" s="254">
        <v>0.14400957768300193</v>
      </c>
      <c r="GF145" s="254">
        <v>0.1505278179804288</v>
      </c>
      <c r="GG145" s="254">
        <v>0.13855088549907713</v>
      </c>
      <c r="GH145" s="254">
        <v>0.13875489725739865</v>
      </c>
      <c r="GI145" s="254">
        <v>0.1382064532339693</v>
      </c>
      <c r="GJ145" s="254">
        <v>0.1382064532339693</v>
      </c>
      <c r="GK145" s="254">
        <v>0.1382064532339693</v>
      </c>
      <c r="GL145" s="254">
        <v>0.13805471333740593</v>
      </c>
      <c r="GM145" s="254">
        <v>0.1382064532339693</v>
      </c>
      <c r="GN145" s="254">
        <v>0.1382064532339693</v>
      </c>
      <c r="GO145" s="254">
        <v>0.1382064532339693</v>
      </c>
      <c r="GP145" s="254">
        <v>0.1382064532339693</v>
      </c>
      <c r="GQ145" s="254">
        <v>0.1382064532339693</v>
      </c>
      <c r="GR145" s="254">
        <v>0.1382064532339693</v>
      </c>
      <c r="GS145" s="254">
        <v>0.1382064532339693</v>
      </c>
      <c r="GT145" s="254">
        <v>0.13855088549907713</v>
      </c>
      <c r="GU145" s="254">
        <v>0.1382064532339693</v>
      </c>
      <c r="GV145" s="254">
        <v>0.1382064532339693</v>
      </c>
      <c r="GW145" s="254">
        <v>0.1382064532339693</v>
      </c>
      <c r="GX145" s="254">
        <v>0.1382064532339693</v>
      </c>
      <c r="GY145" s="254">
        <v>0.14843175231496097</v>
      </c>
      <c r="GZ145" s="254">
        <v>0.1382064532339693</v>
      </c>
      <c r="HA145" s="254">
        <v>0.14843175231496097</v>
      </c>
      <c r="HB145" s="254">
        <v>0.14843175231496097</v>
      </c>
      <c r="HC145" s="254">
        <v>0.13597759948197541</v>
      </c>
      <c r="HD145" s="254">
        <v>0.13642934099715154</v>
      </c>
      <c r="HE145" s="254">
        <v>0.14638979915289041</v>
      </c>
      <c r="HF145" s="254">
        <v>0.1452204463274418</v>
      </c>
      <c r="HG145" s="254">
        <v>0.13845340341365908</v>
      </c>
      <c r="HH145" s="254">
        <v>0.14820068252794583</v>
      </c>
      <c r="HI145" s="254">
        <v>0.13420982052224684</v>
      </c>
      <c r="HJ145" s="254">
        <v>0.13680393139699398</v>
      </c>
      <c r="HK145" s="254">
        <v>0.15846932718813012</v>
      </c>
      <c r="HL145" s="254">
        <v>0.1408405421500063</v>
      </c>
      <c r="HM145" s="254">
        <v>0.14214157080991452</v>
      </c>
      <c r="HN145" s="254">
        <v>0.14214369508008939</v>
      </c>
      <c r="HO145" s="254">
        <v>0.15517913185673815</v>
      </c>
      <c r="HP145" s="254">
        <v>0.14995045785242866</v>
      </c>
      <c r="HQ145" s="254">
        <v>0.14235125914439695</v>
      </c>
      <c r="HR145" s="254">
        <v>0.13547691373181969</v>
      </c>
      <c r="HS145" s="254">
        <v>0.14203043245719815</v>
      </c>
      <c r="HT145" s="254">
        <v>0.16432283449149754</v>
      </c>
      <c r="HU145" s="254">
        <v>0.16101652803565591</v>
      </c>
      <c r="HV145" s="254">
        <v>0.12997116712448875</v>
      </c>
      <c r="HW145" s="254">
        <v>0.15306615199630236</v>
      </c>
      <c r="HX145" s="254">
        <v>0.14892323328166479</v>
      </c>
      <c r="HY145" s="254">
        <v>0.14224223478031095</v>
      </c>
      <c r="HZ145" s="254">
        <v>0.14627177741167374</v>
      </c>
      <c r="IA145" s="254">
        <v>0.15107473867588173</v>
      </c>
      <c r="IB145" s="254">
        <v>0.14224223478031095</v>
      </c>
      <c r="IC145" s="254">
        <v>0.14062135379740592</v>
      </c>
      <c r="ID145" s="254">
        <v>0.13889415096115054</v>
      </c>
      <c r="IE145" s="254">
        <v>0.14798216448185486</v>
      </c>
      <c r="IF145" s="254">
        <v>0.15406587931774207</v>
      </c>
      <c r="IG145" s="254">
        <v>0.15406587931774207</v>
      </c>
      <c r="IH145" s="254">
        <v>0.15406587931774207</v>
      </c>
      <c r="II145" s="254">
        <v>0.14239061586062118</v>
      </c>
      <c r="IJ145" s="254">
        <v>0.14239061586062118</v>
      </c>
      <c r="IK145" s="254">
        <v>0.15091874057047261</v>
      </c>
      <c r="IL145" s="254">
        <v>0.14939915430986606</v>
      </c>
      <c r="IM145" s="254">
        <v>0.16017753969918846</v>
      </c>
      <c r="IN145" s="254">
        <v>0.15091391755554784</v>
      </c>
      <c r="IO145" s="254">
        <v>0.15279463480630939</v>
      </c>
      <c r="IP145" s="254">
        <v>0.14793722987939528</v>
      </c>
      <c r="IQ145" s="254">
        <v>0.14622762139381162</v>
      </c>
      <c r="IR145" s="254">
        <v>0.13855363405685628</v>
      </c>
      <c r="IS145" s="254">
        <v>0.14000080503490042</v>
      </c>
      <c r="IT145" s="254">
        <v>0.14912089324978939</v>
      </c>
      <c r="IU145" s="254">
        <v>0.13802566678237049</v>
      </c>
      <c r="IV145" s="254">
        <v>0.15566105536025465</v>
      </c>
      <c r="IW145" s="254">
        <v>0.14804699069753413</v>
      </c>
      <c r="IX145" s="254">
        <v>0.16704333404155691</v>
      </c>
      <c r="IY145" s="254">
        <v>0.14016505229778931</v>
      </c>
      <c r="IZ145" s="254">
        <v>0.13802566678237049</v>
      </c>
      <c r="JA145" s="254">
        <v>0.13788990777156029</v>
      </c>
      <c r="JB145" s="254">
        <v>0.15146471884544632</v>
      </c>
      <c r="JC145" s="254">
        <v>0.14793699040860764</v>
      </c>
      <c r="JD145" s="254">
        <v>0.14224223478031095</v>
      </c>
      <c r="JE145" s="254">
        <v>0.14263888002704217</v>
      </c>
      <c r="JF145" s="254">
        <v>0.17090035205160881</v>
      </c>
      <c r="JG145" s="254">
        <v>0.14585566161634911</v>
      </c>
      <c r="JH145" s="254">
        <v>0.14663782408912374</v>
      </c>
      <c r="JI145" s="254">
        <v>0.14006091448680746</v>
      </c>
      <c r="JJ145" s="254">
        <v>0.14596726473303212</v>
      </c>
      <c r="JK145" s="254">
        <v>0.13785006009457557</v>
      </c>
      <c r="JL145" s="254">
        <v>0.13776123314346167</v>
      </c>
      <c r="JM145" s="254">
        <v>0.13797208784748749</v>
      </c>
      <c r="JN145" s="254">
        <v>0.1437819673856251</v>
      </c>
      <c r="JO145" s="254">
        <v>0.13802566678237049</v>
      </c>
      <c r="JP145" s="254">
        <v>0.13802566678237049</v>
      </c>
      <c r="JQ145" s="254">
        <v>0.13802566678237049</v>
      </c>
      <c r="JR145" s="254">
        <v>0.13788990777156029</v>
      </c>
      <c r="JS145" s="254">
        <v>0.1382064532339693</v>
      </c>
      <c r="JT145" s="254">
        <v>0.15353830090764164</v>
      </c>
      <c r="JU145" s="254">
        <v>0.15618664219729905</v>
      </c>
      <c r="JV145" s="254">
        <v>0.14400107482121038</v>
      </c>
      <c r="JW145" s="254">
        <v>0.15538526008906994</v>
      </c>
      <c r="JX145" s="254">
        <v>0.14804699069753413</v>
      </c>
      <c r="JY145" s="254">
        <v>0.14972192366266057</v>
      </c>
      <c r="JZ145" s="254">
        <v>0.14559946047635441</v>
      </c>
      <c r="KA145" s="254">
        <v>0.14559946047635441</v>
      </c>
      <c r="KB145" s="254">
        <v>0.15267726450191654</v>
      </c>
      <c r="KC145" s="254">
        <v>0.14399286220538188</v>
      </c>
      <c r="KD145" s="254">
        <v>0.14213949897455569</v>
      </c>
      <c r="KE145" s="254">
        <v>0.14578200373348005</v>
      </c>
      <c r="KF145" s="254">
        <v>0.16022848706495174</v>
      </c>
      <c r="KG145" s="254">
        <v>0.16022848706495174</v>
      </c>
    </row>
    <row r="146" spans="17:293" x14ac:dyDescent="0.35">
      <c r="Q146" s="255">
        <v>0.180999999999999</v>
      </c>
      <c r="R146" s="251">
        <f t="shared" si="24"/>
        <v>0.14150177131892988</v>
      </c>
      <c r="S146" s="198"/>
      <c r="T146" s="251">
        <v>0.14737944451726809</v>
      </c>
      <c r="V146" s="251">
        <f t="shared" si="25"/>
        <v>-5.8776731983382069E-3</v>
      </c>
      <c r="Z146" s="253">
        <v>0.180999999999999</v>
      </c>
      <c r="AA146" s="254">
        <v>0.13998604648762658</v>
      </c>
      <c r="AB146" s="254">
        <v>0.14640402357973903</v>
      </c>
      <c r="AC146" s="254">
        <v>0.15034823913520978</v>
      </c>
      <c r="AD146" s="254">
        <v>0.14029810937703391</v>
      </c>
      <c r="AE146" s="254">
        <v>0.1411196602990179</v>
      </c>
      <c r="AF146" s="254">
        <v>0.1404300945725363</v>
      </c>
      <c r="AG146" s="254">
        <v>0.13761613494218095</v>
      </c>
      <c r="AH146" s="254">
        <v>0.14016512591259289</v>
      </c>
      <c r="AI146" s="254">
        <v>0.1313133952917005</v>
      </c>
      <c r="AJ146" s="254">
        <v>0.14372049625707084</v>
      </c>
      <c r="AK146" s="254">
        <v>0.14651214654629618</v>
      </c>
      <c r="AL146" s="254">
        <v>0.13921558770837783</v>
      </c>
      <c r="AM146" s="254">
        <v>0.14044989111633366</v>
      </c>
      <c r="AN146" s="254">
        <v>0.13452984648814792</v>
      </c>
      <c r="AO146" s="254">
        <v>0.15039606355025747</v>
      </c>
      <c r="AP146" s="254">
        <v>0.1389312170043886</v>
      </c>
      <c r="AQ146" s="254">
        <v>0.13880347235601476</v>
      </c>
      <c r="AR146" s="254">
        <v>0.13880347235601476</v>
      </c>
      <c r="AS146" s="254">
        <v>0.1389312170043886</v>
      </c>
      <c r="AT146" s="254">
        <v>0.1388748682398262</v>
      </c>
      <c r="AU146" s="254">
        <v>0.13880347235601476</v>
      </c>
      <c r="AV146" s="254">
        <v>0.1389312170043886</v>
      </c>
      <c r="AW146" s="254">
        <v>0.1389312170043886</v>
      </c>
      <c r="AX146" s="254">
        <v>0.14787798121042117</v>
      </c>
      <c r="AY146" s="254">
        <v>0.1389312170043886</v>
      </c>
      <c r="AZ146" s="254">
        <v>0.14876126880091167</v>
      </c>
      <c r="BA146" s="254">
        <v>0.1388748682398262</v>
      </c>
      <c r="BB146" s="254">
        <v>0.13663864449284802</v>
      </c>
      <c r="BC146" s="254">
        <v>0.13678793920686783</v>
      </c>
      <c r="BD146" s="254">
        <v>0.1359323303487896</v>
      </c>
      <c r="BE146" s="254">
        <v>0.13452516359941535</v>
      </c>
      <c r="BF146" s="254">
        <v>0.13525463786425052</v>
      </c>
      <c r="BG146" s="254">
        <v>0.15179421571975849</v>
      </c>
      <c r="BH146" s="254">
        <v>0.14127873049888584</v>
      </c>
      <c r="BI146" s="254">
        <v>0.13910328443437225</v>
      </c>
      <c r="BJ146" s="254">
        <v>0.13910328443437225</v>
      </c>
      <c r="BK146" s="254">
        <v>0.13901742618408819</v>
      </c>
      <c r="BL146" s="254">
        <v>0.13910328443437225</v>
      </c>
      <c r="BM146" s="254">
        <v>0.13895218576041102</v>
      </c>
      <c r="BN146" s="254">
        <v>0.13901742618408819</v>
      </c>
      <c r="BO146" s="254">
        <v>0.13963918287709487</v>
      </c>
      <c r="BP146" s="254">
        <v>0.13910328443437225</v>
      </c>
      <c r="BQ146" s="254">
        <v>0.13698231278597084</v>
      </c>
      <c r="BR146" s="254">
        <v>0.13698231278597084</v>
      </c>
      <c r="BS146" s="254">
        <v>0.1368811334276141</v>
      </c>
      <c r="BT146" s="254">
        <v>0.13698231278597084</v>
      </c>
      <c r="BU146" s="254">
        <v>0.13486639746822515</v>
      </c>
      <c r="BV146" s="254">
        <v>0.13486639746822515</v>
      </c>
      <c r="BW146" s="254">
        <v>0.13486639746822515</v>
      </c>
      <c r="BX146" s="254">
        <v>0.13486639746822515</v>
      </c>
      <c r="BY146" s="254">
        <v>0.13935050745919586</v>
      </c>
      <c r="BZ146" s="254">
        <v>0.13603411760636352</v>
      </c>
      <c r="CA146" s="254">
        <v>0.13502491955895302</v>
      </c>
      <c r="CB146" s="254">
        <v>0.16998259186362574</v>
      </c>
      <c r="CC146" s="254">
        <v>0.15194592126650197</v>
      </c>
      <c r="CD146" s="254">
        <v>0.14907161804271363</v>
      </c>
      <c r="CE146" s="254">
        <v>0.15194592126650197</v>
      </c>
      <c r="CF146" s="254">
        <v>0.15194592126650197</v>
      </c>
      <c r="CG146" s="254">
        <v>0.13993725431153248</v>
      </c>
      <c r="CH146" s="254">
        <v>0.14668865641958062</v>
      </c>
      <c r="CI146" s="254">
        <v>0.14495531435825493</v>
      </c>
      <c r="CJ146" s="254">
        <v>0.15493212103206155</v>
      </c>
      <c r="CK146" s="254">
        <v>0.14959527561878194</v>
      </c>
      <c r="CL146" s="254">
        <v>0.14329075625397669</v>
      </c>
      <c r="CM146" s="254">
        <v>0.14167994351546409</v>
      </c>
      <c r="CN146" s="254">
        <v>0.15860515901345273</v>
      </c>
      <c r="CO146" s="254">
        <v>0.14353924982091648</v>
      </c>
      <c r="CP146" s="254">
        <v>0.14034966651732628</v>
      </c>
      <c r="CQ146" s="254">
        <v>0.1401480953678953</v>
      </c>
      <c r="CR146" s="254">
        <v>0.1446443334736518</v>
      </c>
      <c r="CS146" s="254">
        <v>0.1412440032424902</v>
      </c>
      <c r="CT146" s="254">
        <v>0.14780673323885329</v>
      </c>
      <c r="CU146" s="254">
        <v>0.14883606715986009</v>
      </c>
      <c r="CV146" s="254">
        <v>0.14725834176572206</v>
      </c>
      <c r="CW146" s="254">
        <v>0.14720386881441705</v>
      </c>
      <c r="CX146" s="254">
        <v>0.15440779526425397</v>
      </c>
      <c r="CY146" s="254">
        <v>0.14851424536295132</v>
      </c>
      <c r="CZ146" s="254">
        <v>0.14851424536295132</v>
      </c>
      <c r="DA146" s="254">
        <v>0.14851424536295132</v>
      </c>
      <c r="DB146" s="254">
        <v>0.14983847115010596</v>
      </c>
      <c r="DC146" s="254">
        <v>0.15149742527539845</v>
      </c>
      <c r="DD146" s="254">
        <v>0.14090488967766146</v>
      </c>
      <c r="DE146" s="254">
        <v>0.15135610305020508</v>
      </c>
      <c r="DF146" s="254">
        <v>0.14027133360224342</v>
      </c>
      <c r="DG146" s="254">
        <v>0.13873352832856267</v>
      </c>
      <c r="DH146" s="254">
        <v>0.15182457948635841</v>
      </c>
      <c r="DI146" s="254">
        <v>0.14027133360224342</v>
      </c>
      <c r="DJ146" s="254">
        <v>0.14096781482908427</v>
      </c>
      <c r="DK146" s="254">
        <v>0.14174046254655304</v>
      </c>
      <c r="DL146" s="254">
        <v>0.14091616926942918</v>
      </c>
      <c r="DM146" s="254">
        <v>0.15581050436212851</v>
      </c>
      <c r="DN146" s="254">
        <v>0.13975782012759597</v>
      </c>
      <c r="DO146" s="254">
        <v>0.14916146064002933</v>
      </c>
      <c r="DP146" s="254">
        <v>0.14633020867193913</v>
      </c>
      <c r="DQ146" s="254">
        <v>0.13341545673214905</v>
      </c>
      <c r="DR146" s="254">
        <v>0.13366678744412441</v>
      </c>
      <c r="DS146" s="254">
        <v>0.14169247609768965</v>
      </c>
      <c r="DT146" s="254">
        <v>0.1451996094845911</v>
      </c>
      <c r="DU146" s="254">
        <v>0.13874359837385919</v>
      </c>
      <c r="DV146" s="254">
        <v>0.14651214654629618</v>
      </c>
      <c r="DW146" s="254">
        <v>0.14651214654629618</v>
      </c>
      <c r="DX146" s="254">
        <v>0.15036211991212611</v>
      </c>
      <c r="DY146" s="254">
        <v>0.16020073514539201</v>
      </c>
      <c r="DZ146" s="254">
        <v>0.14257332228682151</v>
      </c>
      <c r="EA146" s="254">
        <v>0.15059746054961276</v>
      </c>
      <c r="EB146" s="254">
        <v>0.14622400139126124</v>
      </c>
      <c r="EC146" s="254">
        <v>0.15356839475636264</v>
      </c>
      <c r="ED146" s="254">
        <v>0.14910265941350653</v>
      </c>
      <c r="EE146" s="254">
        <v>0.14112981801375568</v>
      </c>
      <c r="EF146" s="254">
        <v>0.14024158992396485</v>
      </c>
      <c r="EG146" s="254">
        <v>0.14787798121042117</v>
      </c>
      <c r="EH146" s="254">
        <v>0.14098649331610646</v>
      </c>
      <c r="EI146" s="254">
        <v>0.14787798121042117</v>
      </c>
      <c r="EJ146" s="254">
        <v>0.14787798121042117</v>
      </c>
      <c r="EK146" s="254">
        <v>0.14358151223221993</v>
      </c>
      <c r="EL146" s="254">
        <v>0.14787798121042117</v>
      </c>
      <c r="EM146" s="254">
        <v>0.14358151223221993</v>
      </c>
      <c r="EN146" s="254">
        <v>0.14787798121042117</v>
      </c>
      <c r="EO146" s="254">
        <v>0.1389312170043886</v>
      </c>
      <c r="EP146" s="254">
        <v>0.1389312170043886</v>
      </c>
      <c r="EQ146" s="254">
        <v>0.1389312170043886</v>
      </c>
      <c r="ER146" s="254">
        <v>0.1389312170043886</v>
      </c>
      <c r="ES146" s="254">
        <v>0.1389312170043886</v>
      </c>
      <c r="ET146" s="254">
        <v>0.1389312170043886</v>
      </c>
      <c r="EU146" s="254">
        <v>0.1388748682398262</v>
      </c>
      <c r="EV146" s="254">
        <v>0.1389312170043886</v>
      </c>
      <c r="EW146" s="254">
        <v>0.14069178608924893</v>
      </c>
      <c r="EX146" s="254">
        <v>0.1389312170043886</v>
      </c>
      <c r="EY146" s="254">
        <v>0.13985321266914008</v>
      </c>
      <c r="EZ146" s="254">
        <v>0.14787798121042117</v>
      </c>
      <c r="FA146" s="254">
        <v>0.13908545455692511</v>
      </c>
      <c r="FB146" s="254">
        <v>0.1389312170043886</v>
      </c>
      <c r="FC146" s="254">
        <v>0.14787798121042117</v>
      </c>
      <c r="FD146" s="254">
        <v>0.1389312170043886</v>
      </c>
      <c r="FE146" s="254">
        <v>0.14787798121042117</v>
      </c>
      <c r="FF146" s="254">
        <v>0.14787798121042117</v>
      </c>
      <c r="FG146" s="254">
        <v>0.1389312170043886</v>
      </c>
      <c r="FH146" s="254">
        <v>0.1389312170043886</v>
      </c>
      <c r="FI146" s="254">
        <v>0.13880347235601476</v>
      </c>
      <c r="FJ146" s="254">
        <v>0.15173658084397013</v>
      </c>
      <c r="FK146" s="254">
        <v>0.1389312170043886</v>
      </c>
      <c r="FL146" s="254">
        <v>0.1389312170043886</v>
      </c>
      <c r="FM146" s="254">
        <v>0.13880347235601476</v>
      </c>
      <c r="FN146" s="254">
        <v>0.14787798121042117</v>
      </c>
      <c r="FO146" s="254">
        <v>0.13775990006144756</v>
      </c>
      <c r="FP146" s="254">
        <v>0.13678793920686783</v>
      </c>
      <c r="FQ146" s="254">
        <v>0.13678793920686783</v>
      </c>
      <c r="FR146" s="254">
        <v>0.13678793920686783</v>
      </c>
      <c r="FS146" s="254">
        <v>0.13664113615491447</v>
      </c>
      <c r="FT146" s="254">
        <v>0.13678793920686783</v>
      </c>
      <c r="FU146" s="254">
        <v>0.13678793920686783</v>
      </c>
      <c r="FV146" s="254">
        <v>0.14254662204212054</v>
      </c>
      <c r="FW146" s="254">
        <v>0.13664113615491447</v>
      </c>
      <c r="FX146" s="254">
        <v>0.13678793920686783</v>
      </c>
      <c r="FY146" s="254">
        <v>0.13586404403220986</v>
      </c>
      <c r="FZ146" s="254">
        <v>0.13757091304726843</v>
      </c>
      <c r="GA146" s="254">
        <v>0.13050743817087995</v>
      </c>
      <c r="GB146" s="254">
        <v>0.14813388095644009</v>
      </c>
      <c r="GC146" s="254">
        <v>0.14169676777926132</v>
      </c>
      <c r="GD146" s="254">
        <v>0.14169676777926132</v>
      </c>
      <c r="GE146" s="254">
        <v>0.14479030824483985</v>
      </c>
      <c r="GF146" s="254">
        <v>0.1513890053722553</v>
      </c>
      <c r="GG146" s="254">
        <v>0.13944618722322644</v>
      </c>
      <c r="GH146" s="254">
        <v>0.13965584168145284</v>
      </c>
      <c r="GI146" s="254">
        <v>0.13910328443437225</v>
      </c>
      <c r="GJ146" s="254">
        <v>0.13910328443437225</v>
      </c>
      <c r="GK146" s="254">
        <v>0.13910328443437225</v>
      </c>
      <c r="GL146" s="254">
        <v>0.13895218576041102</v>
      </c>
      <c r="GM146" s="254">
        <v>0.13910328443437225</v>
      </c>
      <c r="GN146" s="254">
        <v>0.13910328443437225</v>
      </c>
      <c r="GO146" s="254">
        <v>0.13910328443437225</v>
      </c>
      <c r="GP146" s="254">
        <v>0.13910328443437225</v>
      </c>
      <c r="GQ146" s="254">
        <v>0.13910328443437225</v>
      </c>
      <c r="GR146" s="254">
        <v>0.13910328443437225</v>
      </c>
      <c r="GS146" s="254">
        <v>0.13910328443437225</v>
      </c>
      <c r="GT146" s="254">
        <v>0.13944618722322644</v>
      </c>
      <c r="GU146" s="254">
        <v>0.13910328443437225</v>
      </c>
      <c r="GV146" s="254">
        <v>0.13910328443437225</v>
      </c>
      <c r="GW146" s="254">
        <v>0.13910328443437225</v>
      </c>
      <c r="GX146" s="254">
        <v>0.13910328443437225</v>
      </c>
      <c r="GY146" s="254">
        <v>0.14929414908631955</v>
      </c>
      <c r="GZ146" s="254">
        <v>0.13910328443437225</v>
      </c>
      <c r="HA146" s="254">
        <v>0.14929414908631955</v>
      </c>
      <c r="HB146" s="254">
        <v>0.14929414908631955</v>
      </c>
      <c r="HC146" s="254">
        <v>0.1368811334276141</v>
      </c>
      <c r="HD146" s="254">
        <v>0.13732717912881331</v>
      </c>
      <c r="HE146" s="254">
        <v>0.14725378599989303</v>
      </c>
      <c r="HF146" s="254">
        <v>0.14594921874750288</v>
      </c>
      <c r="HG146" s="254">
        <v>0.13935050745919586</v>
      </c>
      <c r="HH146" s="254">
        <v>0.14901109729171469</v>
      </c>
      <c r="HI146" s="254">
        <v>0.13511519116752169</v>
      </c>
      <c r="HJ146" s="254">
        <v>0.13770101128788981</v>
      </c>
      <c r="HK146" s="254">
        <v>0.15937298019359059</v>
      </c>
      <c r="HL146" s="254">
        <v>0.14163404670987978</v>
      </c>
      <c r="HM146" s="254">
        <v>0.14303819576091659</v>
      </c>
      <c r="HN146" s="254">
        <v>0.14304528967626728</v>
      </c>
      <c r="HO146" s="254">
        <v>0.156043857427276</v>
      </c>
      <c r="HP146" s="254">
        <v>0.15081785097788925</v>
      </c>
      <c r="HQ146" s="254">
        <v>0.14313578087931722</v>
      </c>
      <c r="HR146" s="254">
        <v>0.13639641384157741</v>
      </c>
      <c r="HS146" s="254">
        <v>0.14293544946460734</v>
      </c>
      <c r="HT146" s="254">
        <v>0.16526203095017933</v>
      </c>
      <c r="HU146" s="254">
        <v>0.16191654310831982</v>
      </c>
      <c r="HV146" s="254">
        <v>0.13058904870872801</v>
      </c>
      <c r="HW146" s="254">
        <v>0.15388406395593313</v>
      </c>
      <c r="HX146" s="254">
        <v>0.14970112754309506</v>
      </c>
      <c r="HY146" s="254">
        <v>0.14313927594538955</v>
      </c>
      <c r="HZ146" s="254">
        <v>0.14705408901347594</v>
      </c>
      <c r="IA146" s="254">
        <v>0.15194592126650197</v>
      </c>
      <c r="IB146" s="254">
        <v>0.14313927594538955</v>
      </c>
      <c r="IC146" s="254">
        <v>0.14153233850489766</v>
      </c>
      <c r="ID146" s="254">
        <v>0.13981525791754534</v>
      </c>
      <c r="IE146" s="254">
        <v>0.14885842294454532</v>
      </c>
      <c r="IF146" s="254">
        <v>0.15493212103206155</v>
      </c>
      <c r="IG146" s="254">
        <v>0.15493212103206155</v>
      </c>
      <c r="IH146" s="254">
        <v>0.15493212103206155</v>
      </c>
      <c r="II146" s="254">
        <v>0.14329075625397669</v>
      </c>
      <c r="IJ146" s="254">
        <v>0.14329075625397669</v>
      </c>
      <c r="IK146" s="254">
        <v>0.15178715896783168</v>
      </c>
      <c r="IL146" s="254">
        <v>0.15026899807209637</v>
      </c>
      <c r="IM146" s="254">
        <v>0.16107570459593057</v>
      </c>
      <c r="IN146" s="254">
        <v>0.1517575202755197</v>
      </c>
      <c r="IO146" s="254">
        <v>0.1535912162071722</v>
      </c>
      <c r="IP146" s="254">
        <v>0.14878072942676579</v>
      </c>
      <c r="IQ146" s="254">
        <v>0.14714656861043851</v>
      </c>
      <c r="IR146" s="254">
        <v>0.13945436637267972</v>
      </c>
      <c r="IS146" s="254">
        <v>0.14090488967766146</v>
      </c>
      <c r="IT146" s="254">
        <v>0.14998841738347113</v>
      </c>
      <c r="IU146" s="254">
        <v>0.1389312170043886</v>
      </c>
      <c r="IV146" s="254">
        <v>0.15667900420176895</v>
      </c>
      <c r="IW146" s="254">
        <v>0.14897771872577703</v>
      </c>
      <c r="IX146" s="254">
        <v>0.16805387063106125</v>
      </c>
      <c r="IY146" s="254">
        <v>0.14106584519290943</v>
      </c>
      <c r="IZ146" s="254">
        <v>0.1389312170043886</v>
      </c>
      <c r="JA146" s="254">
        <v>0.13880347235601476</v>
      </c>
      <c r="JB146" s="254">
        <v>0.15242459951877052</v>
      </c>
      <c r="JC146" s="254">
        <v>0.14887586952209553</v>
      </c>
      <c r="JD146" s="254">
        <v>0.14313927594538955</v>
      </c>
      <c r="JE146" s="254">
        <v>0.14353924982091648</v>
      </c>
      <c r="JF146" s="254">
        <v>0.17190660159258875</v>
      </c>
      <c r="JG146" s="254">
        <v>0.14677092421168636</v>
      </c>
      <c r="JH146" s="254">
        <v>0.1475779507256112</v>
      </c>
      <c r="JI146" s="254">
        <v>0.14096781482908427</v>
      </c>
      <c r="JJ146" s="254">
        <v>0.14689251433508232</v>
      </c>
      <c r="JK146" s="254">
        <v>0.13874359837385919</v>
      </c>
      <c r="JL146" s="254">
        <v>0.13865065315916403</v>
      </c>
      <c r="JM146" s="254">
        <v>0.1388748682398262</v>
      </c>
      <c r="JN146" s="254">
        <v>0.14472176412682569</v>
      </c>
      <c r="JO146" s="254">
        <v>0.1389312170043886</v>
      </c>
      <c r="JP146" s="254">
        <v>0.1389312170043886</v>
      </c>
      <c r="JQ146" s="254">
        <v>0.1389312170043886</v>
      </c>
      <c r="JR146" s="254">
        <v>0.13880347235601476</v>
      </c>
      <c r="JS146" s="254">
        <v>0.13910328443437225</v>
      </c>
      <c r="JT146" s="254">
        <v>0.15445554188836108</v>
      </c>
      <c r="JU146" s="254">
        <v>0.15710090968529844</v>
      </c>
      <c r="JV146" s="254">
        <v>0.14484744421138984</v>
      </c>
      <c r="JW146" s="254">
        <v>0.156296558436813</v>
      </c>
      <c r="JX146" s="254">
        <v>0.14897771872577703</v>
      </c>
      <c r="JY146" s="254">
        <v>0.15059878487585898</v>
      </c>
      <c r="JZ146" s="254">
        <v>0.14649350778534931</v>
      </c>
      <c r="KA146" s="254">
        <v>0.14649350778534931</v>
      </c>
      <c r="KB146" s="254">
        <v>0.15354735618354298</v>
      </c>
      <c r="KC146" s="254">
        <v>0.14488757742479685</v>
      </c>
      <c r="KD146" s="254">
        <v>0.14303723856064154</v>
      </c>
      <c r="KE146" s="254">
        <v>0.14668865641958062</v>
      </c>
      <c r="KF146" s="254">
        <v>0.16122087940607788</v>
      </c>
      <c r="KG146" s="254">
        <v>0.16122087940607788</v>
      </c>
    </row>
    <row r="147" spans="17:293" x14ac:dyDescent="0.35">
      <c r="Q147" s="255">
        <v>0.181999999999999</v>
      </c>
      <c r="R147" s="251">
        <f t="shared" si="24"/>
        <v>0.1423947202947384</v>
      </c>
      <c r="S147" s="198"/>
      <c r="T147" s="251">
        <v>0.1482928165871904</v>
      </c>
      <c r="V147" s="251">
        <f t="shared" si="25"/>
        <v>-5.8980962924519986E-3</v>
      </c>
      <c r="Z147" s="253">
        <v>0.181999999999999</v>
      </c>
      <c r="AA147" s="254">
        <v>0.14089351493024904</v>
      </c>
      <c r="AB147" s="254">
        <v>0.14733119831516817</v>
      </c>
      <c r="AC147" s="254">
        <v>0.15121407191598779</v>
      </c>
      <c r="AD147" s="254">
        <v>0.14119790702333535</v>
      </c>
      <c r="AE147" s="254">
        <v>0.14201790885605581</v>
      </c>
      <c r="AF147" s="254">
        <v>0.14132783436471774</v>
      </c>
      <c r="AG147" s="254">
        <v>0.13851582294664477</v>
      </c>
      <c r="AH147" s="254">
        <v>0.14107685672056247</v>
      </c>
      <c r="AI147" s="254">
        <v>0.13221062750700918</v>
      </c>
      <c r="AJ147" s="254">
        <v>0.14458014403075681</v>
      </c>
      <c r="AK147" s="254">
        <v>0.14738508391568361</v>
      </c>
      <c r="AL147" s="254">
        <v>0.14011398625952154</v>
      </c>
      <c r="AM147" s="254">
        <v>0.14133522294542922</v>
      </c>
      <c r="AN147" s="254">
        <v>0.13542866717698732</v>
      </c>
      <c r="AO147" s="254">
        <v>0.15126448607120824</v>
      </c>
      <c r="AP147" s="254">
        <v>0.13983707415624758</v>
      </c>
      <c r="AQ147" s="254">
        <v>0.13971741544397087</v>
      </c>
      <c r="AR147" s="254">
        <v>0.13971741544397087</v>
      </c>
      <c r="AS147" s="254">
        <v>0.13983707415624758</v>
      </c>
      <c r="AT147" s="254">
        <v>0.13977793635869906</v>
      </c>
      <c r="AU147" s="254">
        <v>0.13971741544397087</v>
      </c>
      <c r="AV147" s="254">
        <v>0.13983707415624758</v>
      </c>
      <c r="AW147" s="254">
        <v>0.13983707415624758</v>
      </c>
      <c r="AX147" s="254">
        <v>0.14874732481577468</v>
      </c>
      <c r="AY147" s="254">
        <v>0.13983707415624758</v>
      </c>
      <c r="AZ147" s="254">
        <v>0.14962888563995413</v>
      </c>
      <c r="BA147" s="254">
        <v>0.13977793635869906</v>
      </c>
      <c r="BB147" s="254">
        <v>0.13755476774893105</v>
      </c>
      <c r="BC147" s="254">
        <v>0.13769612711560719</v>
      </c>
      <c r="BD147" s="254">
        <v>0.13684145797583547</v>
      </c>
      <c r="BE147" s="254">
        <v>0.13542757713463449</v>
      </c>
      <c r="BF147" s="254">
        <v>0.13582890305134132</v>
      </c>
      <c r="BG147" s="254">
        <v>0.15265860671397546</v>
      </c>
      <c r="BH147" s="254">
        <v>0.14217370105077665</v>
      </c>
      <c r="BI147" s="254">
        <v>0.14000034833567709</v>
      </c>
      <c r="BJ147" s="254">
        <v>0.14000034833567709</v>
      </c>
      <c r="BK147" s="254">
        <v>0.1399206625811098</v>
      </c>
      <c r="BL147" s="254">
        <v>0.14000034833567709</v>
      </c>
      <c r="BM147" s="254">
        <v>0.13984989992993913</v>
      </c>
      <c r="BN147" s="254">
        <v>0.1399206625811098</v>
      </c>
      <c r="BO147" s="254">
        <v>0.14054373006280008</v>
      </c>
      <c r="BP147" s="254">
        <v>0.14000034833567709</v>
      </c>
      <c r="BQ147" s="254">
        <v>0.1378818593214437</v>
      </c>
      <c r="BR147" s="254">
        <v>0.1378818593214437</v>
      </c>
      <c r="BS147" s="254">
        <v>0.13778675413760366</v>
      </c>
      <c r="BT147" s="254">
        <v>0.1378818593214437</v>
      </c>
      <c r="BU147" s="254">
        <v>0.13576845413794225</v>
      </c>
      <c r="BV147" s="254">
        <v>0.13576845413794225</v>
      </c>
      <c r="BW147" s="254">
        <v>0.13576845413794225</v>
      </c>
      <c r="BX147" s="254">
        <v>0.13576845413794225</v>
      </c>
      <c r="BY147" s="254">
        <v>0.14024783410414288</v>
      </c>
      <c r="BZ147" s="254">
        <v>0.13693761726748299</v>
      </c>
      <c r="CA147" s="254">
        <v>0.1359372107755652</v>
      </c>
      <c r="CB147" s="254">
        <v>0.1709546320780837</v>
      </c>
      <c r="CC147" s="254">
        <v>0.15281760298395275</v>
      </c>
      <c r="CD147" s="254">
        <v>0.14999005740400229</v>
      </c>
      <c r="CE147" s="254">
        <v>0.15281760298395275</v>
      </c>
      <c r="CF147" s="254">
        <v>0.15281760298395275</v>
      </c>
      <c r="CG147" s="254">
        <v>0.14085051884224153</v>
      </c>
      <c r="CH147" s="254">
        <v>0.14759562658979775</v>
      </c>
      <c r="CI147" s="254">
        <v>0.1458634753511634</v>
      </c>
      <c r="CJ147" s="254">
        <v>0.15579893027192293</v>
      </c>
      <c r="CK147" s="254">
        <v>0.15043514900556887</v>
      </c>
      <c r="CL147" s="254">
        <v>0.14419114064919625</v>
      </c>
      <c r="CM147" s="254">
        <v>0.14258219436404773</v>
      </c>
      <c r="CN147" s="254">
        <v>0.15945717256349545</v>
      </c>
      <c r="CO147" s="254">
        <v>0.14443985385630831</v>
      </c>
      <c r="CP147" s="254">
        <v>0.14125425210448128</v>
      </c>
      <c r="CQ147" s="254">
        <v>0.14104667398808601</v>
      </c>
      <c r="CR147" s="254">
        <v>0.14551707921999157</v>
      </c>
      <c r="CS147" s="254">
        <v>0.14214708323357184</v>
      </c>
      <c r="CT147" s="254">
        <v>0.14868070399420064</v>
      </c>
      <c r="CU147" s="254">
        <v>0.14976394107152724</v>
      </c>
      <c r="CV147" s="254">
        <v>0.14818543679693974</v>
      </c>
      <c r="CW147" s="254">
        <v>0.14806201184381651</v>
      </c>
      <c r="CX147" s="254">
        <v>0.1553128200392726</v>
      </c>
      <c r="CY147" s="254">
        <v>0.14938409567665678</v>
      </c>
      <c r="CZ147" s="254">
        <v>0.14938409567665678</v>
      </c>
      <c r="DA147" s="254">
        <v>0.14938409567665678</v>
      </c>
      <c r="DB147" s="254">
        <v>0.15070902311640988</v>
      </c>
      <c r="DC147" s="254">
        <v>0.15236500316391832</v>
      </c>
      <c r="DD147" s="254">
        <v>0.14180503179223014</v>
      </c>
      <c r="DE147" s="254">
        <v>0.15222349389964274</v>
      </c>
      <c r="DF147" s="254">
        <v>0.14117797854972403</v>
      </c>
      <c r="DG147" s="254">
        <v>0.13964246694995763</v>
      </c>
      <c r="DH147" s="254">
        <v>0.1526894523043576</v>
      </c>
      <c r="DI147" s="254">
        <v>0.14117797854972403</v>
      </c>
      <c r="DJ147" s="254">
        <v>0.14187149558205259</v>
      </c>
      <c r="DK147" s="254">
        <v>0.14264841312756849</v>
      </c>
      <c r="DL147" s="254">
        <v>0.14180605586068862</v>
      </c>
      <c r="DM147" s="254">
        <v>0.15667531556147729</v>
      </c>
      <c r="DN147" s="254">
        <v>0.14065516226673758</v>
      </c>
      <c r="DO147" s="254">
        <v>0.15002256149024595</v>
      </c>
      <c r="DP147" s="254">
        <v>0.14719900659911045</v>
      </c>
      <c r="DQ147" s="254">
        <v>0.13433117928714977</v>
      </c>
      <c r="DR147" s="254">
        <v>0.13456706041309352</v>
      </c>
      <c r="DS147" s="254">
        <v>0.14259347379601151</v>
      </c>
      <c r="DT147" s="254">
        <v>0.14607812904911421</v>
      </c>
      <c r="DU147" s="254">
        <v>0.13963735338131644</v>
      </c>
      <c r="DV147" s="254">
        <v>0.14738508391568361</v>
      </c>
      <c r="DW147" s="254">
        <v>0.14738508391568361</v>
      </c>
      <c r="DX147" s="254">
        <v>0.15127130917277332</v>
      </c>
      <c r="DY147" s="254">
        <v>0.16112920390259289</v>
      </c>
      <c r="DZ147" s="254">
        <v>0.1434650715433452</v>
      </c>
      <c r="EA147" s="254">
        <v>0.15152875718949921</v>
      </c>
      <c r="EB147" s="254">
        <v>0.14705495409166947</v>
      </c>
      <c r="EC147" s="254">
        <v>0.15447178114279669</v>
      </c>
      <c r="ED147" s="254">
        <v>0.14997245136811532</v>
      </c>
      <c r="EE147" s="254">
        <v>0.14202449361680691</v>
      </c>
      <c r="EF147" s="254">
        <v>0.14114622338764837</v>
      </c>
      <c r="EG147" s="254">
        <v>0.14874732481577468</v>
      </c>
      <c r="EH147" s="254">
        <v>0.14187142047880874</v>
      </c>
      <c r="EI147" s="254">
        <v>0.14874732481577468</v>
      </c>
      <c r="EJ147" s="254">
        <v>0.14874732481577468</v>
      </c>
      <c r="EK147" s="254">
        <v>0.14436114124398491</v>
      </c>
      <c r="EL147" s="254">
        <v>0.14874732481577468</v>
      </c>
      <c r="EM147" s="254">
        <v>0.14436114124398491</v>
      </c>
      <c r="EN147" s="254">
        <v>0.14874732481577468</v>
      </c>
      <c r="EO147" s="254">
        <v>0.13983707415624758</v>
      </c>
      <c r="EP147" s="254">
        <v>0.13983707415624758</v>
      </c>
      <c r="EQ147" s="254">
        <v>0.13983707415624758</v>
      </c>
      <c r="ER147" s="254">
        <v>0.13983707415624758</v>
      </c>
      <c r="ES147" s="254">
        <v>0.13983707415624758</v>
      </c>
      <c r="ET147" s="254">
        <v>0.13983707415624758</v>
      </c>
      <c r="EU147" s="254">
        <v>0.13977793635869906</v>
      </c>
      <c r="EV147" s="254">
        <v>0.13983707415624758</v>
      </c>
      <c r="EW147" s="254">
        <v>0.14148277057986247</v>
      </c>
      <c r="EX147" s="254">
        <v>0.13983707415624758</v>
      </c>
      <c r="EY147" s="254">
        <v>0.14075702134188628</v>
      </c>
      <c r="EZ147" s="254">
        <v>0.14874732481577468</v>
      </c>
      <c r="FA147" s="254">
        <v>0.13998961124926912</v>
      </c>
      <c r="FB147" s="254">
        <v>0.13983707415624758</v>
      </c>
      <c r="FC147" s="254">
        <v>0.14874732481577468</v>
      </c>
      <c r="FD147" s="254">
        <v>0.13983707415624758</v>
      </c>
      <c r="FE147" s="254">
        <v>0.14874732481577468</v>
      </c>
      <c r="FF147" s="254">
        <v>0.14874732481577468</v>
      </c>
      <c r="FG147" s="254">
        <v>0.13983707415624758</v>
      </c>
      <c r="FH147" s="254">
        <v>0.13983707415624758</v>
      </c>
      <c r="FI147" s="254">
        <v>0.13971741544397087</v>
      </c>
      <c r="FJ147" s="254">
        <v>0.15264225922300789</v>
      </c>
      <c r="FK147" s="254">
        <v>0.13983707415624758</v>
      </c>
      <c r="FL147" s="254">
        <v>0.13983707415624758</v>
      </c>
      <c r="FM147" s="254">
        <v>0.13971741544397087</v>
      </c>
      <c r="FN147" s="254">
        <v>0.14874732481577468</v>
      </c>
      <c r="FO147" s="254">
        <v>0.13866401590874244</v>
      </c>
      <c r="FP147" s="254">
        <v>0.13769612711560719</v>
      </c>
      <c r="FQ147" s="254">
        <v>0.13769612711560719</v>
      </c>
      <c r="FR147" s="254">
        <v>0.13769612711560719</v>
      </c>
      <c r="FS147" s="254">
        <v>0.13755476774893105</v>
      </c>
      <c r="FT147" s="254">
        <v>0.13769612711560719</v>
      </c>
      <c r="FU147" s="254">
        <v>0.13769612711560719</v>
      </c>
      <c r="FV147" s="254">
        <v>0.14347974943421793</v>
      </c>
      <c r="FW147" s="254">
        <v>0.13755476774893105</v>
      </c>
      <c r="FX147" s="254">
        <v>0.13769612711560719</v>
      </c>
      <c r="FY147" s="254">
        <v>0.13677429379877659</v>
      </c>
      <c r="FZ147" s="254">
        <v>0.13848503815617508</v>
      </c>
      <c r="GA147" s="254">
        <v>0.13138782934333726</v>
      </c>
      <c r="GB147" s="254">
        <v>0.14890629225394569</v>
      </c>
      <c r="GC147" s="254">
        <v>0.14259429869152251</v>
      </c>
      <c r="GD147" s="254">
        <v>0.14259429869152251</v>
      </c>
      <c r="GE147" s="254">
        <v>0.14557186902048169</v>
      </c>
      <c r="GF147" s="254">
        <v>0.15225075991230885</v>
      </c>
      <c r="GG147" s="254">
        <v>0.14034170085969588</v>
      </c>
      <c r="GH147" s="254">
        <v>0.14055703116627005</v>
      </c>
      <c r="GI147" s="254">
        <v>0.14000034833567709</v>
      </c>
      <c r="GJ147" s="254">
        <v>0.14000034833567709</v>
      </c>
      <c r="GK147" s="254">
        <v>0.14000034833567709</v>
      </c>
      <c r="GL147" s="254">
        <v>0.13984989992993913</v>
      </c>
      <c r="GM147" s="254">
        <v>0.14000034833567709</v>
      </c>
      <c r="GN147" s="254">
        <v>0.14000034833567709</v>
      </c>
      <c r="GO147" s="254">
        <v>0.14000034833567709</v>
      </c>
      <c r="GP147" s="254">
        <v>0.14000034833567709</v>
      </c>
      <c r="GQ147" s="254">
        <v>0.14000034833567709</v>
      </c>
      <c r="GR147" s="254">
        <v>0.14000034833567709</v>
      </c>
      <c r="GS147" s="254">
        <v>0.14000034833567709</v>
      </c>
      <c r="GT147" s="254">
        <v>0.14034170085969588</v>
      </c>
      <c r="GU147" s="254">
        <v>0.14000034833567709</v>
      </c>
      <c r="GV147" s="254">
        <v>0.14000034833567709</v>
      </c>
      <c r="GW147" s="254">
        <v>0.14000034833567709</v>
      </c>
      <c r="GX147" s="254">
        <v>0.14000034833567709</v>
      </c>
      <c r="GY147" s="254">
        <v>0.15015710899510237</v>
      </c>
      <c r="GZ147" s="254">
        <v>0.14000034833567709</v>
      </c>
      <c r="HA147" s="254">
        <v>0.15015710899510237</v>
      </c>
      <c r="HB147" s="254">
        <v>0.15015710899510237</v>
      </c>
      <c r="HC147" s="254">
        <v>0.13778675413760366</v>
      </c>
      <c r="HD147" s="254">
        <v>0.13822521686155942</v>
      </c>
      <c r="HE147" s="254">
        <v>0.14811833153721121</v>
      </c>
      <c r="HF147" s="254">
        <v>0.14667895542876597</v>
      </c>
      <c r="HG147" s="254">
        <v>0.14024783410414288</v>
      </c>
      <c r="HH147" s="254">
        <v>0.14982215398763965</v>
      </c>
      <c r="HI147" s="254">
        <v>0.13602079498499675</v>
      </c>
      <c r="HJ147" s="254">
        <v>0.1385982700688011</v>
      </c>
      <c r="HK147" s="254">
        <v>0.16027700901122488</v>
      </c>
      <c r="HL147" s="254">
        <v>0.14242820565822734</v>
      </c>
      <c r="HM147" s="254">
        <v>0.14393506838878101</v>
      </c>
      <c r="HN147" s="254">
        <v>0.14394713855442531</v>
      </c>
      <c r="HO147" s="254">
        <v>0.1569090878755921</v>
      </c>
      <c r="HP147" s="254">
        <v>0.15168509639048766</v>
      </c>
      <c r="HQ147" s="254">
        <v>0.14392115649990589</v>
      </c>
      <c r="HR147" s="254">
        <v>0.1373162832137822</v>
      </c>
      <c r="HS147" s="254">
        <v>0.14384075591086432</v>
      </c>
      <c r="HT147" s="254">
        <v>0.16620147212685743</v>
      </c>
      <c r="HU147" s="254">
        <v>0.16281696469206541</v>
      </c>
      <c r="HV147" s="254">
        <v>0.13120802384169994</v>
      </c>
      <c r="HW147" s="254">
        <v>0.15470270793737018</v>
      </c>
      <c r="HX147" s="254">
        <v>0.15047985304144085</v>
      </c>
      <c r="HY147" s="254">
        <v>0.14403653642238923</v>
      </c>
      <c r="HZ147" s="254">
        <v>0.14783721263127858</v>
      </c>
      <c r="IA147" s="254">
        <v>0.15281760298395275</v>
      </c>
      <c r="IB147" s="254">
        <v>0.14403653642238923</v>
      </c>
      <c r="IC147" s="254">
        <v>0.14243588833326348</v>
      </c>
      <c r="ID147" s="254">
        <v>0.14073674157440919</v>
      </c>
      <c r="IE147" s="254">
        <v>0.14973522239230697</v>
      </c>
      <c r="IF147" s="254">
        <v>0.15579893027192293</v>
      </c>
      <c r="IG147" s="254">
        <v>0.15579893027192293</v>
      </c>
      <c r="IH147" s="254">
        <v>0.15579893027192293</v>
      </c>
      <c r="II147" s="254">
        <v>0.14419114064919625</v>
      </c>
      <c r="IJ147" s="254">
        <v>0.14419114064919625</v>
      </c>
      <c r="IK147" s="254">
        <v>0.15265614228911017</v>
      </c>
      <c r="IL147" s="254">
        <v>0.15113940445273144</v>
      </c>
      <c r="IM147" s="254">
        <v>0.16197431222533121</v>
      </c>
      <c r="IN147" s="254">
        <v>0.15260173424168699</v>
      </c>
      <c r="IO147" s="254">
        <v>0.15438850156146988</v>
      </c>
      <c r="IP147" s="254">
        <v>0.14962333206435763</v>
      </c>
      <c r="IQ147" s="254">
        <v>0.14806578057799036</v>
      </c>
      <c r="IR147" s="254">
        <v>0.14035551700087967</v>
      </c>
      <c r="IS147" s="254">
        <v>0.14180503179223014</v>
      </c>
      <c r="IT147" s="254">
        <v>0.15085474242285235</v>
      </c>
      <c r="IU147" s="254">
        <v>0.13983707415624758</v>
      </c>
      <c r="IV147" s="254">
        <v>0.15769684931052352</v>
      </c>
      <c r="IW147" s="254">
        <v>0.14990862695873153</v>
      </c>
      <c r="IX147" s="254">
        <v>0.16906436212371379</v>
      </c>
      <c r="IY147" s="254">
        <v>0.14195585044363113</v>
      </c>
      <c r="IZ147" s="254">
        <v>0.13983707415624758</v>
      </c>
      <c r="JA147" s="254">
        <v>0.13971741544397087</v>
      </c>
      <c r="JB147" s="254">
        <v>0.15337864136339374</v>
      </c>
      <c r="JC147" s="254">
        <v>0.14981548755551377</v>
      </c>
      <c r="JD147" s="254">
        <v>0.14403653642238923</v>
      </c>
      <c r="JE147" s="254">
        <v>0.14443985385630831</v>
      </c>
      <c r="JF147" s="254">
        <v>0.17291282032558475</v>
      </c>
      <c r="JG147" s="254">
        <v>0.14768643058233022</v>
      </c>
      <c r="JH147" s="254">
        <v>0.14850504991749824</v>
      </c>
      <c r="JI147" s="254">
        <v>0.14187149558205259</v>
      </c>
      <c r="JJ147" s="254">
        <v>0.14781794439730844</v>
      </c>
      <c r="JK147" s="254">
        <v>0.13963735338131644</v>
      </c>
      <c r="JL147" s="254">
        <v>0.13954025778768964</v>
      </c>
      <c r="JM147" s="254">
        <v>0.13977793635869906</v>
      </c>
      <c r="JN147" s="254">
        <v>0.14566182416180995</v>
      </c>
      <c r="JO147" s="254">
        <v>0.13983707415624758</v>
      </c>
      <c r="JP147" s="254">
        <v>0.13983707415624758</v>
      </c>
      <c r="JQ147" s="254">
        <v>0.13983707415624758</v>
      </c>
      <c r="JR147" s="254">
        <v>0.13971741544397087</v>
      </c>
      <c r="JS147" s="254">
        <v>0.14000034833567709</v>
      </c>
      <c r="JT147" s="254">
        <v>0.15537307938142342</v>
      </c>
      <c r="JU147" s="254">
        <v>0.15801551998570296</v>
      </c>
      <c r="JV147" s="254">
        <v>0.14569439640627291</v>
      </c>
      <c r="JW147" s="254">
        <v>0.15720821271286689</v>
      </c>
      <c r="JX147" s="254">
        <v>0.14990862695873153</v>
      </c>
      <c r="JY147" s="254">
        <v>0.15147612655788834</v>
      </c>
      <c r="JZ147" s="254">
        <v>0.14738778470191805</v>
      </c>
      <c r="KA147" s="254">
        <v>0.14738778470191805</v>
      </c>
      <c r="KB147" s="254">
        <v>0.15441794877201698</v>
      </c>
      <c r="KC147" s="254">
        <v>0.1457825117852436</v>
      </c>
      <c r="KD147" s="254">
        <v>0.14393520454624142</v>
      </c>
      <c r="KE147" s="254">
        <v>0.14759562658979775</v>
      </c>
      <c r="KF147" s="254">
        <v>0.16221327480507508</v>
      </c>
      <c r="KG147" s="254">
        <v>0.16221327480507508</v>
      </c>
    </row>
    <row r="148" spans="17:293" x14ac:dyDescent="0.35">
      <c r="Q148" s="255">
        <v>0.182999999999999</v>
      </c>
      <c r="R148" s="251">
        <f t="shared" si="24"/>
        <v>0.14328859404321737</v>
      </c>
      <c r="S148" s="198"/>
      <c r="T148" s="251">
        <v>0.1492058400002361</v>
      </c>
      <c r="V148" s="251">
        <f t="shared" si="25"/>
        <v>-5.9172459570187297E-3</v>
      </c>
      <c r="Z148" s="253">
        <v>0.182999999999999</v>
      </c>
      <c r="AA148" s="254">
        <v>0.14180069014365371</v>
      </c>
      <c r="AB148" s="254">
        <v>0.14825855132233468</v>
      </c>
      <c r="AC148" s="254">
        <v>0.15208046668085284</v>
      </c>
      <c r="AD148" s="254">
        <v>0.14209796019460841</v>
      </c>
      <c r="AE148" s="254">
        <v>0.14291639649742627</v>
      </c>
      <c r="AF148" s="254">
        <v>0.14222581120045641</v>
      </c>
      <c r="AG148" s="254">
        <v>0.13941573451637179</v>
      </c>
      <c r="AH148" s="254">
        <v>0.1419744311031097</v>
      </c>
      <c r="AI148" s="254">
        <v>0.13310862844646976</v>
      </c>
      <c r="AJ148" s="254">
        <v>0.14544041583391465</v>
      </c>
      <c r="AK148" s="254">
        <v>0.14825849475001696</v>
      </c>
      <c r="AL148" s="254">
        <v>0.14101471493356343</v>
      </c>
      <c r="AM148" s="254">
        <v>0.14222075253911282</v>
      </c>
      <c r="AN148" s="254">
        <v>0.13632768088113312</v>
      </c>
      <c r="AO148" s="254">
        <v>0.15213340407468001</v>
      </c>
      <c r="AP148" s="254">
        <v>0.14074323708855019</v>
      </c>
      <c r="AQ148" s="254">
        <v>0.14063173527675521</v>
      </c>
      <c r="AR148" s="254">
        <v>0.14063173527675521</v>
      </c>
      <c r="AS148" s="254">
        <v>0.14074323708855019</v>
      </c>
      <c r="AT148" s="254">
        <v>0.14068129122203299</v>
      </c>
      <c r="AU148" s="254">
        <v>0.14063173527675521</v>
      </c>
      <c r="AV148" s="254">
        <v>0.14074323708855019</v>
      </c>
      <c r="AW148" s="254">
        <v>0.14074323708855019</v>
      </c>
      <c r="AX148" s="254">
        <v>0.14961720785045163</v>
      </c>
      <c r="AY148" s="254">
        <v>0.14074323708855019</v>
      </c>
      <c r="AZ148" s="254">
        <v>0.15049662243716866</v>
      </c>
      <c r="BA148" s="254">
        <v>0.14068129122203299</v>
      </c>
      <c r="BB148" s="254">
        <v>0.13847126040140689</v>
      </c>
      <c r="BC148" s="254">
        <v>0.13860461152713466</v>
      </c>
      <c r="BD148" s="254">
        <v>0.13775087837426914</v>
      </c>
      <c r="BE148" s="254">
        <v>0.13633021784993393</v>
      </c>
      <c r="BF148" s="254">
        <v>0.13640452034444173</v>
      </c>
      <c r="BG148" s="254">
        <v>0.15352356066817308</v>
      </c>
      <c r="BH148" s="254">
        <v>0.14306891453636528</v>
      </c>
      <c r="BI148" s="254">
        <v>0.14089764449182995</v>
      </c>
      <c r="BJ148" s="254">
        <v>0.14089764449182995</v>
      </c>
      <c r="BK148" s="254">
        <v>0.14082417980239992</v>
      </c>
      <c r="BL148" s="254">
        <v>0.14089764449182995</v>
      </c>
      <c r="BM148" s="254">
        <v>0.14074785525724343</v>
      </c>
      <c r="BN148" s="254">
        <v>0.14082417980239992</v>
      </c>
      <c r="BO148" s="254">
        <v>0.14144363458958487</v>
      </c>
      <c r="BP148" s="254">
        <v>0.14089764449182995</v>
      </c>
      <c r="BQ148" s="254">
        <v>0.13878162670319028</v>
      </c>
      <c r="BR148" s="254">
        <v>0.13878162670319028</v>
      </c>
      <c r="BS148" s="254">
        <v>0.13869264571675455</v>
      </c>
      <c r="BT148" s="254">
        <v>0.13878162670319028</v>
      </c>
      <c r="BU148" s="254">
        <v>0.13667072011686265</v>
      </c>
      <c r="BV148" s="254">
        <v>0.13667072011686265</v>
      </c>
      <c r="BW148" s="254">
        <v>0.13667072011686265</v>
      </c>
      <c r="BX148" s="254">
        <v>0.13667072011686265</v>
      </c>
      <c r="BY148" s="254">
        <v>0.14114538298610024</v>
      </c>
      <c r="BZ148" s="254">
        <v>0.13783312097628531</v>
      </c>
      <c r="CA148" s="254">
        <v>0.13684978771322021</v>
      </c>
      <c r="CB148" s="254">
        <v>0.17192678427642227</v>
      </c>
      <c r="CC148" s="254">
        <v>0.15368978186426019</v>
      </c>
      <c r="CD148" s="254">
        <v>0.15090857956312886</v>
      </c>
      <c r="CE148" s="254">
        <v>0.15368978186426019</v>
      </c>
      <c r="CF148" s="254">
        <v>0.15368978186426019</v>
      </c>
      <c r="CG148" s="254">
        <v>0.14176408672655305</v>
      </c>
      <c r="CH148" s="254">
        <v>0.14850291308722108</v>
      </c>
      <c r="CI148" s="254">
        <v>0.14677195003263366</v>
      </c>
      <c r="CJ148" s="254">
        <v>0.15666630476454757</v>
      </c>
      <c r="CK148" s="254">
        <v>0.15133325043118484</v>
      </c>
      <c r="CL148" s="254">
        <v>0.14509992039933572</v>
      </c>
      <c r="CM148" s="254">
        <v>0.14348468198979702</v>
      </c>
      <c r="CN148" s="254">
        <v>0.16030983162503953</v>
      </c>
      <c r="CO148" s="254">
        <v>0.14534069172177633</v>
      </c>
      <c r="CP148" s="254">
        <v>0.14215905690984965</v>
      </c>
      <c r="CQ148" s="254">
        <v>0.14194548872068591</v>
      </c>
      <c r="CR148" s="254">
        <v>0.14639029386869917</v>
      </c>
      <c r="CS148" s="254">
        <v>0.14305045358613033</v>
      </c>
      <c r="CT148" s="254">
        <v>0.14955515080000414</v>
      </c>
      <c r="CU148" s="254">
        <v>0.15069200286486484</v>
      </c>
      <c r="CV148" s="254">
        <v>0.14911271111350133</v>
      </c>
      <c r="CW148" s="254">
        <v>0.14892072384994082</v>
      </c>
      <c r="CX148" s="254">
        <v>0.15621821425358196</v>
      </c>
      <c r="CY148" s="254">
        <v>0.15025448655994134</v>
      </c>
      <c r="CZ148" s="254">
        <v>0.15025448655994134</v>
      </c>
      <c r="DA148" s="254">
        <v>0.15025448655994134</v>
      </c>
      <c r="DB148" s="254">
        <v>0.15157847964855531</v>
      </c>
      <c r="DC148" s="254">
        <v>0.1532330802288866</v>
      </c>
      <c r="DD148" s="254">
        <v>0.1426951697302139</v>
      </c>
      <c r="DE148" s="254">
        <v>0.15309138385051702</v>
      </c>
      <c r="DF148" s="254">
        <v>0.14207908418495063</v>
      </c>
      <c r="DG148" s="254">
        <v>0.14055170858503718</v>
      </c>
      <c r="DH148" s="254">
        <v>0.15355486728893464</v>
      </c>
      <c r="DI148" s="254">
        <v>0.14207908418495063</v>
      </c>
      <c r="DJ148" s="254">
        <v>0.1427669017996136</v>
      </c>
      <c r="DK148" s="254">
        <v>0.1435566738909968</v>
      </c>
      <c r="DL148" s="254">
        <v>0.14269610985195369</v>
      </c>
      <c r="DM148" s="254">
        <v>0.15754069271023075</v>
      </c>
      <c r="DN148" s="254">
        <v>0.14155273916504929</v>
      </c>
      <c r="DO148" s="254">
        <v>0.15088424103229348</v>
      </c>
      <c r="DP148" s="254">
        <v>0.14806834084607501</v>
      </c>
      <c r="DQ148" s="254">
        <v>0.13524726220290106</v>
      </c>
      <c r="DR148" s="254">
        <v>0.1354675500735496</v>
      </c>
      <c r="DS148" s="254">
        <v>0.14349476292288821</v>
      </c>
      <c r="DT148" s="254">
        <v>0.1469571033977517</v>
      </c>
      <c r="DU148" s="254">
        <v>0.14053132465739138</v>
      </c>
      <c r="DV148" s="254">
        <v>0.14825849475001696</v>
      </c>
      <c r="DW148" s="254">
        <v>0.14825849475001696</v>
      </c>
      <c r="DX148" s="254">
        <v>0.15218084248394526</v>
      </c>
      <c r="DY148" s="254">
        <v>0.16205793463509033</v>
      </c>
      <c r="DZ148" s="254">
        <v>0.14435703637596342</v>
      </c>
      <c r="EA148" s="254">
        <v>0.15245524032426117</v>
      </c>
      <c r="EB148" s="254">
        <v>0.14788498417134699</v>
      </c>
      <c r="EC148" s="254">
        <v>0.15537513464428176</v>
      </c>
      <c r="ED148" s="254">
        <v>0.15084171478004271</v>
      </c>
      <c r="EE148" s="254">
        <v>0.14291662822734263</v>
      </c>
      <c r="EF148" s="254">
        <v>0.14204379479067741</v>
      </c>
      <c r="EG148" s="254">
        <v>0.14961720785045163</v>
      </c>
      <c r="EH148" s="254">
        <v>0.14275410607370698</v>
      </c>
      <c r="EI148" s="254">
        <v>0.14961720785045163</v>
      </c>
      <c r="EJ148" s="254">
        <v>0.14961720785045163</v>
      </c>
      <c r="EK148" s="254">
        <v>0.14514163161191163</v>
      </c>
      <c r="EL148" s="254">
        <v>0.14961720785045163</v>
      </c>
      <c r="EM148" s="254">
        <v>0.14514163161191163</v>
      </c>
      <c r="EN148" s="254">
        <v>0.14961720785045163</v>
      </c>
      <c r="EO148" s="254">
        <v>0.14074323708855019</v>
      </c>
      <c r="EP148" s="254">
        <v>0.14074323708855019</v>
      </c>
      <c r="EQ148" s="254">
        <v>0.14074323708855019</v>
      </c>
      <c r="ER148" s="254">
        <v>0.14074323708855019</v>
      </c>
      <c r="ES148" s="254">
        <v>0.14074323708855019</v>
      </c>
      <c r="ET148" s="254">
        <v>0.14074323708855019</v>
      </c>
      <c r="EU148" s="254">
        <v>0.14068129122203299</v>
      </c>
      <c r="EV148" s="254">
        <v>0.14074323708855019</v>
      </c>
      <c r="EW148" s="254">
        <v>0.14227455936874955</v>
      </c>
      <c r="EX148" s="254">
        <v>0.14074323708855019</v>
      </c>
      <c r="EY148" s="254">
        <v>0.14165889902700313</v>
      </c>
      <c r="EZ148" s="254">
        <v>0.14961720785045163</v>
      </c>
      <c r="FA148" s="254">
        <v>0.14089405471443772</v>
      </c>
      <c r="FB148" s="254">
        <v>0.14074323708855019</v>
      </c>
      <c r="FC148" s="254">
        <v>0.14961720785045163</v>
      </c>
      <c r="FD148" s="254">
        <v>0.14074323708855019</v>
      </c>
      <c r="FE148" s="254">
        <v>0.14961720785045163</v>
      </c>
      <c r="FF148" s="254">
        <v>0.14961720785045163</v>
      </c>
      <c r="FG148" s="254">
        <v>0.14074323708855019</v>
      </c>
      <c r="FH148" s="254">
        <v>0.14074323708855019</v>
      </c>
      <c r="FI148" s="254">
        <v>0.14063173527675521</v>
      </c>
      <c r="FJ148" s="254">
        <v>0.15354833475284124</v>
      </c>
      <c r="FK148" s="254">
        <v>0.14074323708855019</v>
      </c>
      <c r="FL148" s="254">
        <v>0.14074323708855019</v>
      </c>
      <c r="FM148" s="254">
        <v>0.14063173527675521</v>
      </c>
      <c r="FN148" s="254">
        <v>0.14961720785045163</v>
      </c>
      <c r="FO148" s="254">
        <v>0.13956840344081911</v>
      </c>
      <c r="FP148" s="254">
        <v>0.13860461152713466</v>
      </c>
      <c r="FQ148" s="254">
        <v>0.13860461152713466</v>
      </c>
      <c r="FR148" s="254">
        <v>0.13860461152713466</v>
      </c>
      <c r="FS148" s="254">
        <v>0.13847126040140689</v>
      </c>
      <c r="FT148" s="254">
        <v>0.13860461152713466</v>
      </c>
      <c r="FU148" s="254">
        <v>0.13860461152713466</v>
      </c>
      <c r="FV148" s="254">
        <v>0.14441305315351216</v>
      </c>
      <c r="FW148" s="254">
        <v>0.13847126040140689</v>
      </c>
      <c r="FX148" s="254">
        <v>0.13860461152713466</v>
      </c>
      <c r="FY148" s="254">
        <v>0.13768483482376359</v>
      </c>
      <c r="FZ148" s="254">
        <v>0.13939953685744944</v>
      </c>
      <c r="GA148" s="254">
        <v>0.1322684517230599</v>
      </c>
      <c r="GB148" s="254">
        <v>0.14967958750001897</v>
      </c>
      <c r="GC148" s="254">
        <v>0.14349206975568585</v>
      </c>
      <c r="GD148" s="254">
        <v>0.14349206975568585</v>
      </c>
      <c r="GE148" s="254">
        <v>0.14635425743273944</v>
      </c>
      <c r="GF148" s="254">
        <v>0.15311307933189489</v>
      </c>
      <c r="GG148" s="254">
        <v>0.14123742628691893</v>
      </c>
      <c r="GH148" s="254">
        <v>0.14145846529128381</v>
      </c>
      <c r="GI148" s="254">
        <v>0.14089764449182995</v>
      </c>
      <c r="GJ148" s="254">
        <v>0.14089764449182995</v>
      </c>
      <c r="GK148" s="254">
        <v>0.14089764449182995</v>
      </c>
      <c r="GL148" s="254">
        <v>0.14074785525724343</v>
      </c>
      <c r="GM148" s="254">
        <v>0.14089764449182995</v>
      </c>
      <c r="GN148" s="254">
        <v>0.14089764449182995</v>
      </c>
      <c r="GO148" s="254">
        <v>0.14089764449182995</v>
      </c>
      <c r="GP148" s="254">
        <v>0.14089764449182995</v>
      </c>
      <c r="GQ148" s="254">
        <v>0.14089764449182995</v>
      </c>
      <c r="GR148" s="254">
        <v>0.14089764449182995</v>
      </c>
      <c r="GS148" s="254">
        <v>0.14089764449182995</v>
      </c>
      <c r="GT148" s="254">
        <v>0.14123742628691893</v>
      </c>
      <c r="GU148" s="254">
        <v>0.14089764449182995</v>
      </c>
      <c r="GV148" s="254">
        <v>0.14089764449182995</v>
      </c>
      <c r="GW148" s="254">
        <v>0.14089764449182995</v>
      </c>
      <c r="GX148" s="254">
        <v>0.14089764449182995</v>
      </c>
      <c r="GY148" s="254">
        <v>0.15102062976645825</v>
      </c>
      <c r="GZ148" s="254">
        <v>0.14089764449182995</v>
      </c>
      <c r="HA148" s="254">
        <v>0.15102062976645825</v>
      </c>
      <c r="HB148" s="254">
        <v>0.15102062976645825</v>
      </c>
      <c r="HC148" s="254">
        <v>0.13869264571675455</v>
      </c>
      <c r="HD148" s="254">
        <v>0.1391234541291102</v>
      </c>
      <c r="HE148" s="254">
        <v>0.14898343348215959</v>
      </c>
      <c r="HF148" s="254">
        <v>0.14740965394331007</v>
      </c>
      <c r="HG148" s="254">
        <v>0.14114538298610024</v>
      </c>
      <c r="HH148" s="254">
        <v>0.15063395864166207</v>
      </c>
      <c r="HI148" s="254">
        <v>0.13692663156432605</v>
      </c>
      <c r="HJ148" s="254">
        <v>0.1394957079305732</v>
      </c>
      <c r="HK148" s="254">
        <v>0.16118141204410352</v>
      </c>
      <c r="HL148" s="254">
        <v>0.14322301697661732</v>
      </c>
      <c r="HM148" s="254">
        <v>0.14483885901230487</v>
      </c>
      <c r="HN148" s="254">
        <v>0.14484924127077847</v>
      </c>
      <c r="HO148" s="254">
        <v>0.15777482124776077</v>
      </c>
      <c r="HP148" s="254">
        <v>0.15255284065803232</v>
      </c>
      <c r="HQ148" s="254">
        <v>0.14470656785817582</v>
      </c>
      <c r="HR148" s="254">
        <v>0.13823652008962117</v>
      </c>
      <c r="HS148" s="254">
        <v>0.14474635076034126</v>
      </c>
      <c r="HT148" s="254">
        <v>0.16714115689653197</v>
      </c>
      <c r="HU148" s="254">
        <v>0.16371779105114159</v>
      </c>
      <c r="HV148" s="254">
        <v>0.13182809104096571</v>
      </c>
      <c r="HW148" s="254">
        <v>0.15552208135828516</v>
      </c>
      <c r="HX148" s="254">
        <v>0.1512594072450304</v>
      </c>
      <c r="HY148" s="254">
        <v>0.14493401577429044</v>
      </c>
      <c r="HZ148" s="254">
        <v>0.14862114574537899</v>
      </c>
      <c r="IA148" s="254">
        <v>0.15368978186426019</v>
      </c>
      <c r="IB148" s="254">
        <v>0.14493401577429044</v>
      </c>
      <c r="IC148" s="254">
        <v>0.1433352696463297</v>
      </c>
      <c r="ID148" s="254">
        <v>0.14165860016644438</v>
      </c>
      <c r="IE148" s="254">
        <v>0.15061256058263983</v>
      </c>
      <c r="IF148" s="254">
        <v>0.15666630476454757</v>
      </c>
      <c r="IG148" s="254">
        <v>0.15666630476454757</v>
      </c>
      <c r="IH148" s="254">
        <v>0.15666630476454757</v>
      </c>
      <c r="II148" s="254">
        <v>0.14509992039933572</v>
      </c>
      <c r="IJ148" s="254">
        <v>0.14509992039933572</v>
      </c>
      <c r="IK148" s="254">
        <v>0.15352568824961499</v>
      </c>
      <c r="IL148" s="254">
        <v>0.15201037116139959</v>
      </c>
      <c r="IM148" s="254">
        <v>0.16287336065901914</v>
      </c>
      <c r="IN148" s="254">
        <v>0.1534465571359398</v>
      </c>
      <c r="IO148" s="254">
        <v>0.15518657453420581</v>
      </c>
      <c r="IP148" s="254">
        <v>0.15046639952107488</v>
      </c>
      <c r="IQ148" s="254">
        <v>0.14898525618519987</v>
      </c>
      <c r="IR148" s="254">
        <v>0.14125708411075655</v>
      </c>
      <c r="IS148" s="254">
        <v>0.1426951697302139</v>
      </c>
      <c r="IT148" s="254">
        <v>0.15172104730516378</v>
      </c>
      <c r="IU148" s="254">
        <v>0.14074323708855019</v>
      </c>
      <c r="IV148" s="254">
        <v>0.15871459113466346</v>
      </c>
      <c r="IW148" s="254">
        <v>0.15083971482151459</v>
      </c>
      <c r="IX148" s="254">
        <v>0.17007480871111613</v>
      </c>
      <c r="IY148" s="254">
        <v>0.14284272774454565</v>
      </c>
      <c r="IZ148" s="254">
        <v>0.14074323708855019</v>
      </c>
      <c r="JA148" s="254">
        <v>0.14063173527675521</v>
      </c>
      <c r="JB148" s="254">
        <v>0.15432638687287814</v>
      </c>
      <c r="JC148" s="254">
        <v>0.15075535627835057</v>
      </c>
      <c r="JD148" s="254">
        <v>0.14493401577429044</v>
      </c>
      <c r="JE148" s="254">
        <v>0.14534069172177633</v>
      </c>
      <c r="JF148" s="254">
        <v>0.1739190083811466</v>
      </c>
      <c r="JG148" s="254">
        <v>0.14860217986864765</v>
      </c>
      <c r="JH148" s="254">
        <v>0.14943230295460097</v>
      </c>
      <c r="JI148" s="254">
        <v>0.1427669017996136</v>
      </c>
      <c r="JJ148" s="254">
        <v>0.14874355434618458</v>
      </c>
      <c r="JK148" s="254">
        <v>0.14053132465739138</v>
      </c>
      <c r="JL148" s="254">
        <v>0.14043004675780635</v>
      </c>
      <c r="JM148" s="254">
        <v>0.14068129122203299</v>
      </c>
      <c r="JN148" s="254">
        <v>0.1466021461756859</v>
      </c>
      <c r="JO148" s="254">
        <v>0.14074323708855019</v>
      </c>
      <c r="JP148" s="254">
        <v>0.14074323708855019</v>
      </c>
      <c r="JQ148" s="254">
        <v>0.14074323708855019</v>
      </c>
      <c r="JR148" s="254">
        <v>0.14063173527675521</v>
      </c>
      <c r="JS148" s="254">
        <v>0.14089764449182995</v>
      </c>
      <c r="JT148" s="254">
        <v>0.15629091213762147</v>
      </c>
      <c r="JU148" s="254">
        <v>0.15893047160706875</v>
      </c>
      <c r="JV148" s="254">
        <v>0.14654192925919385</v>
      </c>
      <c r="JW148" s="254">
        <v>0.15812022137496706</v>
      </c>
      <c r="JX148" s="254">
        <v>0.15083971482151459</v>
      </c>
      <c r="JY148" s="254">
        <v>0.15235394679137038</v>
      </c>
      <c r="JZ148" s="254">
        <v>0.14828229074175159</v>
      </c>
      <c r="KA148" s="254">
        <v>0.14828229074175159</v>
      </c>
      <c r="KB148" s="254">
        <v>0.15528904030498092</v>
      </c>
      <c r="KC148" s="254">
        <v>0.14667766493572776</v>
      </c>
      <c r="KD148" s="254">
        <v>0.14483339637918302</v>
      </c>
      <c r="KE148" s="254">
        <v>0.14850291308722108</v>
      </c>
      <c r="KF148" s="254">
        <v>0.16320567323649526</v>
      </c>
      <c r="KG148" s="254">
        <v>0.16320567323649526</v>
      </c>
    </row>
    <row r="149" spans="17:293" x14ac:dyDescent="0.35">
      <c r="Q149" s="255">
        <v>0.183999999999999</v>
      </c>
      <c r="R149" s="251">
        <f t="shared" si="24"/>
        <v>0.14418262007865854</v>
      </c>
      <c r="S149" s="198"/>
      <c r="T149" s="251">
        <v>0.15011948760171814</v>
      </c>
      <c r="V149" s="251">
        <f t="shared" si="25"/>
        <v>-5.936867523059608E-3</v>
      </c>
      <c r="Z149" s="253">
        <v>0.183999999999999</v>
      </c>
      <c r="AA149" s="254">
        <v>0.14269666226047661</v>
      </c>
      <c r="AB149" s="254">
        <v>0.14918608203630823</v>
      </c>
      <c r="AC149" s="254">
        <v>0.15294742115756188</v>
      </c>
      <c r="AD149" s="254">
        <v>0.14299826820227413</v>
      </c>
      <c r="AE149" s="254">
        <v>0.14381512275085084</v>
      </c>
      <c r="AF149" s="254">
        <v>0.14312402461563356</v>
      </c>
      <c r="AG149" s="254">
        <v>0.14031586923954942</v>
      </c>
      <c r="AH149" s="254">
        <v>0.14286720775570538</v>
      </c>
      <c r="AI149" s="254">
        <v>0.13402726579158108</v>
      </c>
      <c r="AJ149" s="254">
        <v>0.14630130900776583</v>
      </c>
      <c r="AK149" s="254">
        <v>0.1491323771476718</v>
      </c>
      <c r="AL149" s="254">
        <v>0.14191569441815743</v>
      </c>
      <c r="AM149" s="254">
        <v>0.14310647956871625</v>
      </c>
      <c r="AN149" s="254">
        <v>0.1372268872298732</v>
      </c>
      <c r="AO149" s="254">
        <v>0.15300281560976892</v>
      </c>
      <c r="AP149" s="254">
        <v>0.14164970465625903</v>
      </c>
      <c r="AQ149" s="254">
        <v>0.14154643010350809</v>
      </c>
      <c r="AR149" s="254">
        <v>0.14154643010350809</v>
      </c>
      <c r="AS149" s="254">
        <v>0.14164970465625903</v>
      </c>
      <c r="AT149" s="254">
        <v>0.14158493185110776</v>
      </c>
      <c r="AU149" s="254">
        <v>0.14154643010350809</v>
      </c>
      <c r="AV149" s="254">
        <v>0.14164970465625903</v>
      </c>
      <c r="AW149" s="254">
        <v>0.14164970465625903</v>
      </c>
      <c r="AX149" s="254">
        <v>0.15048762809397753</v>
      </c>
      <c r="AY149" s="254">
        <v>0.14164970465625903</v>
      </c>
      <c r="AZ149" s="254">
        <v>0.15136303390142292</v>
      </c>
      <c r="BA149" s="254">
        <v>0.14158493185110776</v>
      </c>
      <c r="BB149" s="254">
        <v>0.13938812070350148</v>
      </c>
      <c r="BC149" s="254">
        <v>0.13951339131842988</v>
      </c>
      <c r="BD149" s="254">
        <v>0.13866059042997847</v>
      </c>
      <c r="BE149" s="254">
        <v>0.13723591178979433</v>
      </c>
      <c r="BF149" s="254">
        <v>0.13698148896790174</v>
      </c>
      <c r="BG149" s="254">
        <v>0.15438907531715151</v>
      </c>
      <c r="BH149" s="254">
        <v>0.14396437046692201</v>
      </c>
      <c r="BI149" s="254">
        <v>0.14179517245636308</v>
      </c>
      <c r="BJ149" s="254">
        <v>0.14179517245636308</v>
      </c>
      <c r="BK149" s="254">
        <v>0.1417279769152755</v>
      </c>
      <c r="BL149" s="254">
        <v>0.14179517245636308</v>
      </c>
      <c r="BM149" s="254">
        <v>0.14164605115441176</v>
      </c>
      <c r="BN149" s="254">
        <v>0.1417279769152755</v>
      </c>
      <c r="BO149" s="254">
        <v>0.1423397089971512</v>
      </c>
      <c r="BP149" s="254">
        <v>0.14179517245636308</v>
      </c>
      <c r="BQ149" s="254">
        <v>0.13968161452881644</v>
      </c>
      <c r="BR149" s="254">
        <v>0.13968161452881644</v>
      </c>
      <c r="BS149" s="254">
        <v>0.1395988072609391</v>
      </c>
      <c r="BT149" s="254">
        <v>0.13968161452881644</v>
      </c>
      <c r="BU149" s="254">
        <v>0.13757319504776189</v>
      </c>
      <c r="BV149" s="254">
        <v>0.13757319504776189</v>
      </c>
      <c r="BW149" s="254">
        <v>0.13757319504776189</v>
      </c>
      <c r="BX149" s="254">
        <v>0.13757319504776189</v>
      </c>
      <c r="BY149" s="254">
        <v>0.14204315374163357</v>
      </c>
      <c r="BZ149" s="254">
        <v>0.13872734702031519</v>
      </c>
      <c r="CA149" s="254">
        <v>0.13775569356352135</v>
      </c>
      <c r="CB149" s="254">
        <v>0.17289904790099486</v>
      </c>
      <c r="CC149" s="254">
        <v>0.15456245595024121</v>
      </c>
      <c r="CD149" s="254">
        <v>0.15182718475209311</v>
      </c>
      <c r="CE149" s="254">
        <v>0.15456245595024121</v>
      </c>
      <c r="CF149" s="254">
        <v>0.15456245595024121</v>
      </c>
      <c r="CG149" s="254">
        <v>0.14267142103813013</v>
      </c>
      <c r="CH149" s="254">
        <v>0.14941051475917044</v>
      </c>
      <c r="CI149" s="254">
        <v>0.14768073725689157</v>
      </c>
      <c r="CJ149" s="254">
        <v>0.15753424224443258</v>
      </c>
      <c r="CK149" s="254">
        <v>0.15223167905341106</v>
      </c>
      <c r="CL149" s="254">
        <v>0.14601019688679395</v>
      </c>
      <c r="CM149" s="254">
        <v>0.14438740592999832</v>
      </c>
      <c r="CN149" s="254">
        <v>0.16116313366030455</v>
      </c>
      <c r="CO149" s="254">
        <v>0.14624176300508118</v>
      </c>
      <c r="CP149" s="254">
        <v>0.14306408058703601</v>
      </c>
      <c r="CQ149" s="254">
        <v>0.14284453910587658</v>
      </c>
      <c r="CR149" s="254">
        <v>0.14726397551823589</v>
      </c>
      <c r="CS149" s="254">
        <v>0.14395411324643459</v>
      </c>
      <c r="CT149" s="254">
        <v>0.15043007175176792</v>
      </c>
      <c r="CU149" s="254">
        <v>0.15162025194993345</v>
      </c>
      <c r="CV149" s="254">
        <v>0.15004016414587507</v>
      </c>
      <c r="CW149" s="254">
        <v>0.14978000259539037</v>
      </c>
      <c r="CX149" s="254">
        <v>0.15712397632185038</v>
      </c>
      <c r="CY149" s="254">
        <v>0.15112385025842712</v>
      </c>
      <c r="CZ149" s="254">
        <v>0.15112385025842712</v>
      </c>
      <c r="DA149" s="254">
        <v>0.15112385025842712</v>
      </c>
      <c r="DB149" s="254">
        <v>0.15244842999921793</v>
      </c>
      <c r="DC149" s="254">
        <v>0.15410165451686675</v>
      </c>
      <c r="DD149" s="254">
        <v>0.14358548476618305</v>
      </c>
      <c r="DE149" s="254">
        <v>0.15395977094966962</v>
      </c>
      <c r="DF149" s="254">
        <v>0.14297421276285949</v>
      </c>
      <c r="DG149" s="254">
        <v>0.14146125209572391</v>
      </c>
      <c r="DH149" s="254">
        <v>0.15442082228234488</v>
      </c>
      <c r="DI149" s="254">
        <v>0.14297421276285949</v>
      </c>
      <c r="DJ149" s="254">
        <v>0.14366252201058161</v>
      </c>
      <c r="DK149" s="254">
        <v>0.1444652436913727</v>
      </c>
      <c r="DL149" s="254">
        <v>0.14358633159527345</v>
      </c>
      <c r="DM149" s="254">
        <v>0.15840663355055029</v>
      </c>
      <c r="DN149" s="254">
        <v>0.14245055036705079</v>
      </c>
      <c r="DO149" s="254">
        <v>0.15174649694037967</v>
      </c>
      <c r="DP149" s="254">
        <v>0.14893820918965939</v>
      </c>
      <c r="DQ149" s="254">
        <v>0.13616370373698494</v>
      </c>
      <c r="DR149" s="254">
        <v>0.13636825591987889</v>
      </c>
      <c r="DS149" s="254">
        <v>0.14439328631923543</v>
      </c>
      <c r="DT149" s="254">
        <v>0.14783653067824276</v>
      </c>
      <c r="DU149" s="254">
        <v>0.14143316964063835</v>
      </c>
      <c r="DV149" s="254">
        <v>0.1491323771476718</v>
      </c>
      <c r="DW149" s="254">
        <v>0.1491323771476718</v>
      </c>
      <c r="DX149" s="254">
        <v>0.15309071833120425</v>
      </c>
      <c r="DY149" s="254">
        <v>0.16298692617155441</v>
      </c>
      <c r="DZ149" s="254">
        <v>0.14524921644862787</v>
      </c>
      <c r="EA149" s="254">
        <v>0.15338185351286659</v>
      </c>
      <c r="EB149" s="254">
        <v>0.14871563158822743</v>
      </c>
      <c r="EC149" s="254">
        <v>0.15627885404098207</v>
      </c>
      <c r="ED149" s="254">
        <v>0.15171027762065936</v>
      </c>
      <c r="EE149" s="254">
        <v>0.14380898092238259</v>
      </c>
      <c r="EF149" s="254">
        <v>0.14293694071547525</v>
      </c>
      <c r="EG149" s="254">
        <v>0.15048762809397753</v>
      </c>
      <c r="EH149" s="254">
        <v>0.14364212480773197</v>
      </c>
      <c r="EI149" s="254">
        <v>0.15048762809397753</v>
      </c>
      <c r="EJ149" s="254">
        <v>0.15048762809397753</v>
      </c>
      <c r="EK149" s="254">
        <v>0.14592298064581666</v>
      </c>
      <c r="EL149" s="254">
        <v>0.15048762809397753</v>
      </c>
      <c r="EM149" s="254">
        <v>0.14592298064581666</v>
      </c>
      <c r="EN149" s="254">
        <v>0.15048762809397753</v>
      </c>
      <c r="EO149" s="254">
        <v>0.14164970465625903</v>
      </c>
      <c r="EP149" s="254">
        <v>0.14164970465625903</v>
      </c>
      <c r="EQ149" s="254">
        <v>0.14164970465625903</v>
      </c>
      <c r="ER149" s="254">
        <v>0.14164970465625903</v>
      </c>
      <c r="ES149" s="254">
        <v>0.14164970465625903</v>
      </c>
      <c r="ET149" s="254">
        <v>0.14164970465625903</v>
      </c>
      <c r="EU149" s="254">
        <v>0.14158493185110776</v>
      </c>
      <c r="EV149" s="254">
        <v>0.14164970465625903</v>
      </c>
      <c r="EW149" s="254">
        <v>0.14306714985910918</v>
      </c>
      <c r="EX149" s="254">
        <v>0.14164970465625903</v>
      </c>
      <c r="EY149" s="254">
        <v>0.14255127037512438</v>
      </c>
      <c r="EZ149" s="254">
        <v>0.15048762809397753</v>
      </c>
      <c r="FA149" s="254">
        <v>0.14179878400814827</v>
      </c>
      <c r="FB149" s="254">
        <v>0.14164970465625903</v>
      </c>
      <c r="FC149" s="254">
        <v>0.15048762809397753</v>
      </c>
      <c r="FD149" s="254">
        <v>0.14164970465625903</v>
      </c>
      <c r="FE149" s="254">
        <v>0.15048762809397753</v>
      </c>
      <c r="FF149" s="254">
        <v>0.15048762809397753</v>
      </c>
      <c r="FG149" s="254">
        <v>0.14164970465625903</v>
      </c>
      <c r="FH149" s="254">
        <v>0.14164970465625903</v>
      </c>
      <c r="FI149" s="254">
        <v>0.14154643010350809</v>
      </c>
      <c r="FJ149" s="254">
        <v>0.15445408330069599</v>
      </c>
      <c r="FK149" s="254">
        <v>0.14164970465625903</v>
      </c>
      <c r="FL149" s="254">
        <v>0.14164970465625903</v>
      </c>
      <c r="FM149" s="254">
        <v>0.14154643010350809</v>
      </c>
      <c r="FN149" s="254">
        <v>0.15048762809397753</v>
      </c>
      <c r="FO149" s="254">
        <v>0.14047306181635943</v>
      </c>
      <c r="FP149" s="254">
        <v>0.13951339131842988</v>
      </c>
      <c r="FQ149" s="254">
        <v>0.13951339131842988</v>
      </c>
      <c r="FR149" s="254">
        <v>0.13951339131842988</v>
      </c>
      <c r="FS149" s="254">
        <v>0.13938812070350148</v>
      </c>
      <c r="FT149" s="254">
        <v>0.13951339131842988</v>
      </c>
      <c r="FU149" s="254">
        <v>0.13951339131842988</v>
      </c>
      <c r="FV149" s="254">
        <v>0.14534653261865604</v>
      </c>
      <c r="FW149" s="254">
        <v>0.13938812070350148</v>
      </c>
      <c r="FX149" s="254">
        <v>0.13951339131842988</v>
      </c>
      <c r="FY149" s="254">
        <v>0.13859566599769391</v>
      </c>
      <c r="FZ149" s="254">
        <v>0.14031440740120393</v>
      </c>
      <c r="GA149" s="254">
        <v>0.13314930492697186</v>
      </c>
      <c r="GB149" s="254">
        <v>0.15045376402894584</v>
      </c>
      <c r="GC149" s="254">
        <v>0.14439143926934284</v>
      </c>
      <c r="GD149" s="254">
        <v>0.14439143926934284</v>
      </c>
      <c r="GE149" s="254">
        <v>0.14713747090695795</v>
      </c>
      <c r="GF149" s="254">
        <v>0.15397596136956593</v>
      </c>
      <c r="GG149" s="254">
        <v>0.14213336337994398</v>
      </c>
      <c r="GH149" s="254">
        <v>0.14236014363455851</v>
      </c>
      <c r="GI149" s="254">
        <v>0.14179517245636308</v>
      </c>
      <c r="GJ149" s="254">
        <v>0.14179517245636308</v>
      </c>
      <c r="GK149" s="254">
        <v>0.14179517245636308</v>
      </c>
      <c r="GL149" s="254">
        <v>0.14164605115441176</v>
      </c>
      <c r="GM149" s="254">
        <v>0.14179517245636308</v>
      </c>
      <c r="GN149" s="254">
        <v>0.14179517245636308</v>
      </c>
      <c r="GO149" s="254">
        <v>0.14179517245636308</v>
      </c>
      <c r="GP149" s="254">
        <v>0.14179517245636308</v>
      </c>
      <c r="GQ149" s="254">
        <v>0.14179517245636308</v>
      </c>
      <c r="GR149" s="254">
        <v>0.14179517245636308</v>
      </c>
      <c r="GS149" s="254">
        <v>0.14179517245636308</v>
      </c>
      <c r="GT149" s="254">
        <v>0.14213336337994398</v>
      </c>
      <c r="GU149" s="254">
        <v>0.14179517245636308</v>
      </c>
      <c r="GV149" s="254">
        <v>0.14179517245636308</v>
      </c>
      <c r="GW149" s="254">
        <v>0.14179517245636308</v>
      </c>
      <c r="GX149" s="254">
        <v>0.14179517245636308</v>
      </c>
      <c r="GY149" s="254">
        <v>0.15188470913288743</v>
      </c>
      <c r="GZ149" s="254">
        <v>0.14179517245636308</v>
      </c>
      <c r="HA149" s="254">
        <v>0.15188470913288743</v>
      </c>
      <c r="HB149" s="254">
        <v>0.15188470913288743</v>
      </c>
      <c r="HC149" s="254">
        <v>0.1395988072609391</v>
      </c>
      <c r="HD149" s="254">
        <v>0.14002189086141881</v>
      </c>
      <c r="HE149" s="254">
        <v>0.14984908955953324</v>
      </c>
      <c r="HF149" s="254">
        <v>0.14814131186139834</v>
      </c>
      <c r="HG149" s="254">
        <v>0.14204315374163357</v>
      </c>
      <c r="HH149" s="254">
        <v>0.15144650865344467</v>
      </c>
      <c r="HI149" s="254">
        <v>0.13782703483409398</v>
      </c>
      <c r="HJ149" s="254">
        <v>0.14039332505798918</v>
      </c>
      <c r="HK149" s="254">
        <v>0.16208618770194927</v>
      </c>
      <c r="HL149" s="254">
        <v>0.14401847865088047</v>
      </c>
      <c r="HM149" s="254">
        <v>0.14574557851844183</v>
      </c>
      <c r="HN149" s="254">
        <v>0.14575159738022614</v>
      </c>
      <c r="HO149" s="254">
        <v>0.15864105559648944</v>
      </c>
      <c r="HP149" s="254">
        <v>0.15342108182648984</v>
      </c>
      <c r="HQ149" s="254">
        <v>0.14549156119030537</v>
      </c>
      <c r="HR149" s="254">
        <v>0.13915712271826242</v>
      </c>
      <c r="HS149" s="254">
        <v>0.14565223298131791</v>
      </c>
      <c r="HT149" s="254">
        <v>0.16808108413966116</v>
      </c>
      <c r="HU149" s="254">
        <v>0.16461902045686205</v>
      </c>
      <c r="HV149" s="254">
        <v>0.13244924881615794</v>
      </c>
      <c r="HW149" s="254">
        <v>0.15634218164151448</v>
      </c>
      <c r="HX149" s="254">
        <v>0.15203978762458803</v>
      </c>
      <c r="HY149" s="254">
        <v>0.14583171356409519</v>
      </c>
      <c r="HZ149" s="254">
        <v>0.14940588583892622</v>
      </c>
      <c r="IA149" s="254">
        <v>0.15456245595024121</v>
      </c>
      <c r="IB149" s="254">
        <v>0.14583171356409519</v>
      </c>
      <c r="IC149" s="254">
        <v>0.14423486240669514</v>
      </c>
      <c r="ID149" s="254">
        <v>0.14256752118791804</v>
      </c>
      <c r="IE149" s="254">
        <v>0.15148919552303886</v>
      </c>
      <c r="IF149" s="254">
        <v>0.15753424224443258</v>
      </c>
      <c r="IG149" s="254">
        <v>0.15753424224443258</v>
      </c>
      <c r="IH149" s="254">
        <v>0.15753424224443258</v>
      </c>
      <c r="II149" s="254">
        <v>0.14601019688679395</v>
      </c>
      <c r="IJ149" s="254">
        <v>0.14601019688679395</v>
      </c>
      <c r="IK149" s="254">
        <v>0.15439579457204844</v>
      </c>
      <c r="IL149" s="254">
        <v>0.15288189591519519</v>
      </c>
      <c r="IM149" s="254">
        <v>0.16377284797629632</v>
      </c>
      <c r="IN149" s="254">
        <v>0.15429198664676425</v>
      </c>
      <c r="IO149" s="254">
        <v>0.15598543249689323</v>
      </c>
      <c r="IP149" s="254">
        <v>0.15131007734067037</v>
      </c>
      <c r="IQ149" s="254">
        <v>0.14990499432581639</v>
      </c>
      <c r="IR149" s="254">
        <v>0.14215906587911742</v>
      </c>
      <c r="IS149" s="254">
        <v>0.14358548476618305</v>
      </c>
      <c r="IT149" s="254">
        <v>0.15258784786924817</v>
      </c>
      <c r="IU149" s="254">
        <v>0.14164970465625903</v>
      </c>
      <c r="IV149" s="254">
        <v>0.15973223012000037</v>
      </c>
      <c r="IW149" s="254">
        <v>0.15177098174113524</v>
      </c>
      <c r="IX149" s="254">
        <v>0.17108521058383874</v>
      </c>
      <c r="IY149" s="254">
        <v>0.14372978659600988</v>
      </c>
      <c r="IZ149" s="254">
        <v>0.14164970465625903</v>
      </c>
      <c r="JA149" s="254">
        <v>0.14154643010350809</v>
      </c>
      <c r="JB149" s="254">
        <v>0.1552742037975765</v>
      </c>
      <c r="JC149" s="254">
        <v>0.15169547453029342</v>
      </c>
      <c r="JD149" s="254">
        <v>0.14583171356409519</v>
      </c>
      <c r="JE149" s="254">
        <v>0.14624176300508118</v>
      </c>
      <c r="JF149" s="254">
        <v>0.17492516588912754</v>
      </c>
      <c r="JG149" s="254">
        <v>0.14952200915913427</v>
      </c>
      <c r="JH149" s="254">
        <v>0.15035970946673061</v>
      </c>
      <c r="JI149" s="254">
        <v>0.14366252201058161</v>
      </c>
      <c r="JJ149" s="254">
        <v>0.14966934361009065</v>
      </c>
      <c r="JK149" s="254">
        <v>0.14143316964063835</v>
      </c>
      <c r="JL149" s="254">
        <v>0.1413200197975768</v>
      </c>
      <c r="JM149" s="254">
        <v>0.14158493185110776</v>
      </c>
      <c r="JN149" s="254">
        <v>0.14754272886024777</v>
      </c>
      <c r="JO149" s="254">
        <v>0.14164970465625903</v>
      </c>
      <c r="JP149" s="254">
        <v>0.14164970465625903</v>
      </c>
      <c r="JQ149" s="254">
        <v>0.14164970465625903</v>
      </c>
      <c r="JR149" s="254">
        <v>0.14154643010350809</v>
      </c>
      <c r="JS149" s="254">
        <v>0.14179517245636308</v>
      </c>
      <c r="JT149" s="254">
        <v>0.157209038913251</v>
      </c>
      <c r="JU149" s="254">
        <v>0.15984576306444276</v>
      </c>
      <c r="JV149" s="254">
        <v>0.1473900406297306</v>
      </c>
      <c r="JW149" s="254">
        <v>0.15903258288747546</v>
      </c>
      <c r="JX149" s="254">
        <v>0.15177098174113524</v>
      </c>
      <c r="JY149" s="254">
        <v>0.15323224366578803</v>
      </c>
      <c r="JZ149" s="254">
        <v>0.14917702542084355</v>
      </c>
      <c r="KA149" s="254">
        <v>0.14917702542084355</v>
      </c>
      <c r="KB149" s="254">
        <v>0.15616062882683335</v>
      </c>
      <c r="KC149" s="254">
        <v>0.14757687905257444</v>
      </c>
      <c r="KD149" s="254">
        <v>0.14573181350829989</v>
      </c>
      <c r="KE149" s="254">
        <v>0.14941051475917044</v>
      </c>
      <c r="KF149" s="254">
        <v>0.16419807467500513</v>
      </c>
      <c r="KG149" s="254">
        <v>0.16419807467500513</v>
      </c>
    </row>
    <row r="150" spans="17:293" x14ac:dyDescent="0.35">
      <c r="Q150" s="255">
        <v>0.184999999999999</v>
      </c>
      <c r="R150" s="251">
        <f t="shared" si="24"/>
        <v>0.14507505586285929</v>
      </c>
      <c r="S150" s="198"/>
      <c r="T150" s="251">
        <v>0.15103138009771902</v>
      </c>
      <c r="V150" s="251">
        <f t="shared" si="25"/>
        <v>-5.9563242348597278E-3</v>
      </c>
      <c r="Z150" s="253">
        <v>0.184999999999999</v>
      </c>
      <c r="AA150" s="254">
        <v>0.14359284488363722</v>
      </c>
      <c r="AB150" s="254">
        <v>0.15011378989402169</v>
      </c>
      <c r="AC150" s="254">
        <v>0.15381493308123484</v>
      </c>
      <c r="AD150" s="254">
        <v>0.1438988303592017</v>
      </c>
      <c r="AE150" s="254">
        <v>0.14471822201934703</v>
      </c>
      <c r="AF150" s="254">
        <v>0.1440224741457905</v>
      </c>
      <c r="AG150" s="254">
        <v>0.14121622670375822</v>
      </c>
      <c r="AH150" s="254">
        <v>0.14376020611483509</v>
      </c>
      <c r="AI150" s="254">
        <v>0.13494625270440297</v>
      </c>
      <c r="AJ150" s="254">
        <v>0.14716282090162025</v>
      </c>
      <c r="AK150" s="254">
        <v>0.15000672921389935</v>
      </c>
      <c r="AL150" s="254">
        <v>0.14281692406539581</v>
      </c>
      <c r="AM150" s="254">
        <v>0.14399240370520272</v>
      </c>
      <c r="AN150" s="254">
        <v>0.13812628585233799</v>
      </c>
      <c r="AO150" s="254">
        <v>0.15387271873234498</v>
      </c>
      <c r="AP150" s="254">
        <v>0.14254565920674889</v>
      </c>
      <c r="AQ150" s="254">
        <v>0.1424394693252895</v>
      </c>
      <c r="AR150" s="254">
        <v>0.1424394693252895</v>
      </c>
      <c r="AS150" s="254">
        <v>0.14254565920674889</v>
      </c>
      <c r="AT150" s="254">
        <v>0.14247588486461082</v>
      </c>
      <c r="AU150" s="254">
        <v>0.14244387476528986</v>
      </c>
      <c r="AV150" s="254">
        <v>0.14254565920674889</v>
      </c>
      <c r="AW150" s="254">
        <v>0.14254565920674889</v>
      </c>
      <c r="AX150" s="254">
        <v>0.15135653379265768</v>
      </c>
      <c r="AY150" s="254">
        <v>0.14254565920674889</v>
      </c>
      <c r="AZ150" s="254">
        <v>0.15222993711035215</v>
      </c>
      <c r="BA150" s="254">
        <v>0.14247588486461082</v>
      </c>
      <c r="BB150" s="254">
        <v>0.14030534691632934</v>
      </c>
      <c r="BC150" s="254">
        <v>0.14042246537079217</v>
      </c>
      <c r="BD150" s="254">
        <v>0.13957059303315122</v>
      </c>
      <c r="BE150" s="254">
        <v>0.13815531397548098</v>
      </c>
      <c r="BF150" s="254">
        <v>0.13755980812706814</v>
      </c>
      <c r="BG150" s="254">
        <v>0.15525514840300558</v>
      </c>
      <c r="BH150" s="254">
        <v>0.14486703257194677</v>
      </c>
      <c r="BI150" s="254">
        <v>0.14269293178238218</v>
      </c>
      <c r="BJ150" s="254">
        <v>0.14269293178238218</v>
      </c>
      <c r="BK150" s="254">
        <v>0.1426320529900984</v>
      </c>
      <c r="BL150" s="254">
        <v>0.14269293178238218</v>
      </c>
      <c r="BM150" s="254">
        <v>0.14254448703435951</v>
      </c>
      <c r="BN150" s="254">
        <v>0.1426320529900984</v>
      </c>
      <c r="BO150" s="254">
        <v>0.1432359866723476</v>
      </c>
      <c r="BP150" s="254">
        <v>0.14269293178238218</v>
      </c>
      <c r="BQ150" s="254">
        <v>0.14058182239527284</v>
      </c>
      <c r="BR150" s="254">
        <v>0.14058182239527284</v>
      </c>
      <c r="BS150" s="254">
        <v>0.14050523786898883</v>
      </c>
      <c r="BT150" s="254">
        <v>0.14058182239527284</v>
      </c>
      <c r="BU150" s="254">
        <v>0.13847587857250776</v>
      </c>
      <c r="BV150" s="254">
        <v>0.13847587857250776</v>
      </c>
      <c r="BW150" s="254">
        <v>0.13847587857250776</v>
      </c>
      <c r="BX150" s="254">
        <v>0.13847587857250776</v>
      </c>
      <c r="BY150" s="254">
        <v>0.14294114600627594</v>
      </c>
      <c r="BZ150" s="254">
        <v>0.13962819850683283</v>
      </c>
      <c r="CA150" s="254">
        <v>0.13865292344616775</v>
      </c>
      <c r="CB150" s="254">
        <v>0.17387142239721909</v>
      </c>
      <c r="CC150" s="254">
        <v>0.15543562329149618</v>
      </c>
      <c r="CD150" s="254">
        <v>0.15274587319901789</v>
      </c>
      <c r="CE150" s="254">
        <v>0.15543562329149618</v>
      </c>
      <c r="CF150" s="254">
        <v>0.15543562329149618</v>
      </c>
      <c r="CG150" s="254">
        <v>0.14357332051422911</v>
      </c>
      <c r="CH150" s="254">
        <v>0.15031206134988873</v>
      </c>
      <c r="CI150" s="254">
        <v>0.14858983588235586</v>
      </c>
      <c r="CJ150" s="254">
        <v>0.15840274045334413</v>
      </c>
      <c r="CK150" s="254">
        <v>0.15312759399262466</v>
      </c>
      <c r="CL150" s="254">
        <v>0.14692078065843139</v>
      </c>
      <c r="CM150" s="254">
        <v>0.14529920040294142</v>
      </c>
      <c r="CN150" s="254">
        <v>0.162017076138532</v>
      </c>
      <c r="CO150" s="254">
        <v>0.14714306729319859</v>
      </c>
      <c r="CP150" s="254">
        <v>0.14396932278845931</v>
      </c>
      <c r="CQ150" s="254">
        <v>0.14374382468347324</v>
      </c>
      <c r="CR150" s="254">
        <v>0.1481381222740108</v>
      </c>
      <c r="CS150" s="254">
        <v>0.14485806116480116</v>
      </c>
      <c r="CT150" s="254">
        <v>0.15130546495184793</v>
      </c>
      <c r="CU150" s="254">
        <v>0.1525486877386244</v>
      </c>
      <c r="CV150" s="254">
        <v>0.15096779532640547</v>
      </c>
      <c r="CW150" s="254">
        <v>0.15063984584984014</v>
      </c>
      <c r="CX150" s="254">
        <v>0.15803010466542577</v>
      </c>
      <c r="CY150" s="254">
        <v>0.15199299267376021</v>
      </c>
      <c r="CZ150" s="254">
        <v>0.15199299267376021</v>
      </c>
      <c r="DA150" s="254">
        <v>0.15199299267376021</v>
      </c>
      <c r="DB150" s="254">
        <v>0.1533188722221801</v>
      </c>
      <c r="DC150" s="254">
        <v>0.15497072408114709</v>
      </c>
      <c r="DD150" s="254">
        <v>0.14447597678588631</v>
      </c>
      <c r="DE150" s="254">
        <v>0.15482865325066464</v>
      </c>
      <c r="DF150" s="254">
        <v>0.14386955286863667</v>
      </c>
      <c r="DG150" s="254">
        <v>0.14236611531923904</v>
      </c>
      <c r="DH150" s="254">
        <v>0.15528731513396754</v>
      </c>
      <c r="DI150" s="254">
        <v>0.14386955286863667</v>
      </c>
      <c r="DJ150" s="254">
        <v>0.14455835579778209</v>
      </c>
      <c r="DK150" s="254">
        <v>0.14537412138748462</v>
      </c>
      <c r="DL150" s="254">
        <v>0.14447672143554113</v>
      </c>
      <c r="DM150" s="254">
        <v>0.15927313583181046</v>
      </c>
      <c r="DN150" s="254">
        <v>0.14334859541688871</v>
      </c>
      <c r="DO150" s="254">
        <v>0.15260932689600448</v>
      </c>
      <c r="DP150" s="254">
        <v>0.14980860941428431</v>
      </c>
      <c r="DQ150" s="254">
        <v>0.13708050215501455</v>
      </c>
      <c r="DR150" s="254">
        <v>0.13726917744693279</v>
      </c>
      <c r="DS150" s="254">
        <v>0.1452896485472297</v>
      </c>
      <c r="DT150" s="254">
        <v>0.14871640904524686</v>
      </c>
      <c r="DU150" s="254">
        <v>0.14233576993942632</v>
      </c>
      <c r="DV150" s="254">
        <v>0.15000672921389935</v>
      </c>
      <c r="DW150" s="254">
        <v>0.15000672921389935</v>
      </c>
      <c r="DX150" s="254">
        <v>0.15400093520674596</v>
      </c>
      <c r="DY150" s="254">
        <v>0.16391617734617991</v>
      </c>
      <c r="DZ150" s="254">
        <v>0.14614161142438986</v>
      </c>
      <c r="EA150" s="254">
        <v>0.15430859652057793</v>
      </c>
      <c r="EB150" s="254">
        <v>0.14954689414867617</v>
      </c>
      <c r="EC150" s="254">
        <v>0.15718293775998604</v>
      </c>
      <c r="ED150" s="254">
        <v>0.15257933092373266</v>
      </c>
      <c r="EE150" s="254">
        <v>0.14470155126708084</v>
      </c>
      <c r="EF150" s="254">
        <v>0.14383030004100128</v>
      </c>
      <c r="EG150" s="254">
        <v>0.15135653379265768</v>
      </c>
      <c r="EH150" s="254">
        <v>0.14453732151217635</v>
      </c>
      <c r="EI150" s="254">
        <v>0.15135653379265768</v>
      </c>
      <c r="EJ150" s="254">
        <v>0.15135653379265768</v>
      </c>
      <c r="EK150" s="254">
        <v>0.14670333020882165</v>
      </c>
      <c r="EL150" s="254">
        <v>0.15135653379265768</v>
      </c>
      <c r="EM150" s="254">
        <v>0.14670333020882165</v>
      </c>
      <c r="EN150" s="254">
        <v>0.15135653379265768</v>
      </c>
      <c r="EO150" s="254">
        <v>0.14254565920674889</v>
      </c>
      <c r="EP150" s="254">
        <v>0.14254565920674889</v>
      </c>
      <c r="EQ150" s="254">
        <v>0.14254565920674889</v>
      </c>
      <c r="ER150" s="254">
        <v>0.14254565920674889</v>
      </c>
      <c r="ES150" s="254">
        <v>0.14254565920674889</v>
      </c>
      <c r="ET150" s="254">
        <v>0.14254565920674889</v>
      </c>
      <c r="EU150" s="254">
        <v>0.14247588486461082</v>
      </c>
      <c r="EV150" s="254">
        <v>0.14254565920674889</v>
      </c>
      <c r="EW150" s="254">
        <v>0.14385767330200849</v>
      </c>
      <c r="EX150" s="254">
        <v>0.14254565920674889</v>
      </c>
      <c r="EY150" s="254">
        <v>0.14344385485162325</v>
      </c>
      <c r="EZ150" s="254">
        <v>0.15135653379265768</v>
      </c>
      <c r="FA150" s="254">
        <v>0.14269582633479327</v>
      </c>
      <c r="FB150" s="254">
        <v>0.14254565920674889</v>
      </c>
      <c r="FC150" s="254">
        <v>0.15135653379265768</v>
      </c>
      <c r="FD150" s="254">
        <v>0.14254565920674889</v>
      </c>
      <c r="FE150" s="254">
        <v>0.15135653379265768</v>
      </c>
      <c r="FF150" s="254">
        <v>0.15135653379265768</v>
      </c>
      <c r="FG150" s="254">
        <v>0.14254565920674889</v>
      </c>
      <c r="FH150" s="254">
        <v>0.14254565920674889</v>
      </c>
      <c r="FI150" s="254">
        <v>0.14244387476528986</v>
      </c>
      <c r="FJ150" s="254">
        <v>0.15535916584686227</v>
      </c>
      <c r="FK150" s="254">
        <v>0.14254565920674889</v>
      </c>
      <c r="FL150" s="254">
        <v>0.14254565920674889</v>
      </c>
      <c r="FM150" s="254">
        <v>0.1424394693252895</v>
      </c>
      <c r="FN150" s="254">
        <v>0.15135653379265768</v>
      </c>
      <c r="FO150" s="254">
        <v>0.14137799019635233</v>
      </c>
      <c r="FP150" s="254">
        <v>0.14042246537079217</v>
      </c>
      <c r="FQ150" s="254">
        <v>0.14042246537079217</v>
      </c>
      <c r="FR150" s="254">
        <v>0.14042246537079217</v>
      </c>
      <c r="FS150" s="254">
        <v>0.14030534691632934</v>
      </c>
      <c r="FT150" s="254">
        <v>0.14042246537079217</v>
      </c>
      <c r="FU150" s="254">
        <v>0.14042246537079217</v>
      </c>
      <c r="FV150" s="254">
        <v>0.14628018725016334</v>
      </c>
      <c r="FW150" s="254">
        <v>0.14030534691632934</v>
      </c>
      <c r="FX150" s="254">
        <v>0.14042246537079217</v>
      </c>
      <c r="FY150" s="254">
        <v>0.1395067862153847</v>
      </c>
      <c r="FZ150" s="254">
        <v>0.14122964804538052</v>
      </c>
      <c r="GA150" s="254">
        <v>0.13404155350516467</v>
      </c>
      <c r="GB150" s="254">
        <v>0.15122881917634867</v>
      </c>
      <c r="GC150" s="254">
        <v>0.1452990193947703</v>
      </c>
      <c r="GD150" s="254">
        <v>0.1452990193947703</v>
      </c>
      <c r="GE150" s="254">
        <v>0.14792150687105221</v>
      </c>
      <c r="GF150" s="254">
        <v>0.15483940377111272</v>
      </c>
      <c r="GG150" s="254">
        <v>0.14302951201047076</v>
      </c>
      <c r="GH150" s="254">
        <v>0.1432620657728052</v>
      </c>
      <c r="GI150" s="254">
        <v>0.14269293178238218</v>
      </c>
      <c r="GJ150" s="254">
        <v>0.14269293178238218</v>
      </c>
      <c r="GK150" s="254">
        <v>0.14269293178238218</v>
      </c>
      <c r="GL150" s="254">
        <v>0.14254448703435951</v>
      </c>
      <c r="GM150" s="254">
        <v>0.14269293178238218</v>
      </c>
      <c r="GN150" s="254">
        <v>0.14269293178238218</v>
      </c>
      <c r="GO150" s="254">
        <v>0.14269293178238218</v>
      </c>
      <c r="GP150" s="254">
        <v>0.14269293178238218</v>
      </c>
      <c r="GQ150" s="254">
        <v>0.14269293178238218</v>
      </c>
      <c r="GR150" s="254">
        <v>0.14269293178238218</v>
      </c>
      <c r="GS150" s="254">
        <v>0.14269293178238218</v>
      </c>
      <c r="GT150" s="254">
        <v>0.14302951201047076</v>
      </c>
      <c r="GU150" s="254">
        <v>0.14269293178238218</v>
      </c>
      <c r="GV150" s="254">
        <v>0.14269293178238218</v>
      </c>
      <c r="GW150" s="254">
        <v>0.14269293178238218</v>
      </c>
      <c r="GX150" s="254">
        <v>0.14269293178238218</v>
      </c>
      <c r="GY150" s="254">
        <v>0.15274934483423763</v>
      </c>
      <c r="GZ150" s="254">
        <v>0.14269293178238218</v>
      </c>
      <c r="HA150" s="254">
        <v>0.15274934483423763</v>
      </c>
      <c r="HB150" s="254">
        <v>0.15274934483423763</v>
      </c>
      <c r="HC150" s="254">
        <v>0.14050523786898883</v>
      </c>
      <c r="HD150" s="254">
        <v>0.14092052698471424</v>
      </c>
      <c r="HE150" s="254">
        <v>0.15071529750160395</v>
      </c>
      <c r="HF150" s="254">
        <v>0.14887392675153355</v>
      </c>
      <c r="HG150" s="254">
        <v>0.14294114600627594</v>
      </c>
      <c r="HH150" s="254">
        <v>0.15225980142737994</v>
      </c>
      <c r="HI150" s="254">
        <v>0.13872294473271918</v>
      </c>
      <c r="HJ150" s="254">
        <v>0.14129112162981494</v>
      </c>
      <c r="HK150" s="254">
        <v>0.16299133440111202</v>
      </c>
      <c r="HL150" s="254">
        <v>0.14481458867111918</v>
      </c>
      <c r="HM150" s="254">
        <v>0.14665260859126317</v>
      </c>
      <c r="HN150" s="254">
        <v>0.14665420643637495</v>
      </c>
      <c r="HO150" s="254">
        <v>0.1595077889811134</v>
      </c>
      <c r="HP150" s="254">
        <v>0.15428981794855168</v>
      </c>
      <c r="HQ150" s="254">
        <v>0.14627647922887643</v>
      </c>
      <c r="HR150" s="254">
        <v>0.14007808935682164</v>
      </c>
      <c r="HS150" s="254">
        <v>0.14655840154596711</v>
      </c>
      <c r="HT150" s="254">
        <v>0.16902125274212954</v>
      </c>
      <c r="HU150" s="254">
        <v>0.16552065118758286</v>
      </c>
      <c r="HV150" s="254">
        <v>0.13307149566902976</v>
      </c>
      <c r="HW150" s="254">
        <v>0.15716300621509549</v>
      </c>
      <c r="HX150" s="254">
        <v>0.15282099165326457</v>
      </c>
      <c r="HY150" s="254">
        <v>0.14672962935483636</v>
      </c>
      <c r="HZ150" s="254">
        <v>0.1501914303979639</v>
      </c>
      <c r="IA150" s="254">
        <v>0.15543562329149618</v>
      </c>
      <c r="IB150" s="254">
        <v>0.14672962935483636</v>
      </c>
      <c r="IC150" s="254">
        <v>0.14513466620811522</v>
      </c>
      <c r="ID150" s="254">
        <v>0.14346513112487647</v>
      </c>
      <c r="IE150" s="254">
        <v>0.15236525482857566</v>
      </c>
      <c r="IF150" s="254">
        <v>0.15840274045334413</v>
      </c>
      <c r="IG150" s="254">
        <v>0.15840274045334413</v>
      </c>
      <c r="IH150" s="254">
        <v>0.15840274045334413</v>
      </c>
      <c r="II150" s="254">
        <v>0.14692078065843139</v>
      </c>
      <c r="IJ150" s="254">
        <v>0.14692078065843139</v>
      </c>
      <c r="IK150" s="254">
        <v>0.15526645898649094</v>
      </c>
      <c r="IL150" s="254">
        <v>0.15375397643867617</v>
      </c>
      <c r="IM150" s="254">
        <v>0.16467277226413302</v>
      </c>
      <c r="IN150" s="254">
        <v>0.15513802046924008</v>
      </c>
      <c r="IO150" s="254">
        <v>0.1567850728249307</v>
      </c>
      <c r="IP150" s="254">
        <v>0.15215436320548115</v>
      </c>
      <c r="IQ150" s="254">
        <v>0.15082499389857396</v>
      </c>
      <c r="IR150" s="254">
        <v>0.14304001951586742</v>
      </c>
      <c r="IS150" s="254">
        <v>0.14447597678588631</v>
      </c>
      <c r="IT150" s="254">
        <v>0.15345514217171341</v>
      </c>
      <c r="IU150" s="254">
        <v>0.14254565920674889</v>
      </c>
      <c r="IV150" s="254">
        <v>0.16074976671002794</v>
      </c>
      <c r="IW150" s="254">
        <v>0.1527024271464783</v>
      </c>
      <c r="IX150" s="254">
        <v>0.17209556793143888</v>
      </c>
      <c r="IY150" s="254">
        <v>0.1446192881008479</v>
      </c>
      <c r="IZ150" s="254">
        <v>0.14254565920674889</v>
      </c>
      <c r="JA150" s="254">
        <v>0.14244387476528986</v>
      </c>
      <c r="JB150" s="254">
        <v>0.15622209209159843</v>
      </c>
      <c r="JC150" s="254">
        <v>0.15263584115665041</v>
      </c>
      <c r="JD150" s="254">
        <v>0.14672962935483636</v>
      </c>
      <c r="JE150" s="254">
        <v>0.14714306729319859</v>
      </c>
      <c r="JF150" s="254">
        <v>0.1759312929786776</v>
      </c>
      <c r="JG150" s="254">
        <v>0.15044660274552157</v>
      </c>
      <c r="JH150" s="254">
        <v>0.15128726908421197</v>
      </c>
      <c r="JI150" s="254">
        <v>0.14455835579778209</v>
      </c>
      <c r="JJ150" s="254">
        <v>0.15059531161929995</v>
      </c>
      <c r="JK150" s="254">
        <v>0.14233576993942632</v>
      </c>
      <c r="JL150" s="254">
        <v>0.1422101766343753</v>
      </c>
      <c r="JM150" s="254">
        <v>0.14247588486461082</v>
      </c>
      <c r="JN150" s="254">
        <v>0.14846578463419524</v>
      </c>
      <c r="JO150" s="254">
        <v>0.14254565920674889</v>
      </c>
      <c r="JP150" s="254">
        <v>0.14254565920674889</v>
      </c>
      <c r="JQ150" s="254">
        <v>0.14254565920674889</v>
      </c>
      <c r="JR150" s="254">
        <v>0.14244387476528986</v>
      </c>
      <c r="JS150" s="254">
        <v>0.14269293178238218</v>
      </c>
      <c r="JT150" s="254">
        <v>0.15812745847008114</v>
      </c>
      <c r="JU150" s="254">
        <v>0.16076125782661066</v>
      </c>
      <c r="JV150" s="254">
        <v>0.14823872838369301</v>
      </c>
      <c r="JW150" s="254">
        <v>0.15994529572133587</v>
      </c>
      <c r="JX150" s="254">
        <v>0.1527024271464783</v>
      </c>
      <c r="JY150" s="254">
        <v>0.15411101527746207</v>
      </c>
      <c r="JZ150" s="254">
        <v>0.15007198825549861</v>
      </c>
      <c r="KA150" s="254">
        <v>0.15007198825549861</v>
      </c>
      <c r="KB150" s="254">
        <v>0.15703271238871586</v>
      </c>
      <c r="KC150" s="254">
        <v>0.14847867229366152</v>
      </c>
      <c r="KD150" s="254">
        <v>0.14663045538341812</v>
      </c>
      <c r="KE150" s="254">
        <v>0.15031206134988873</v>
      </c>
      <c r="KF150" s="254">
        <v>0.16519047909537843</v>
      </c>
      <c r="KG150" s="254">
        <v>0.16519047909537843</v>
      </c>
    </row>
    <row r="151" spans="17:293" x14ac:dyDescent="0.35">
      <c r="Q151" s="255">
        <v>0.185999999999999</v>
      </c>
      <c r="R151" s="251">
        <f t="shared" si="24"/>
        <v>0.14596779962880049</v>
      </c>
      <c r="S151" s="198"/>
      <c r="T151" s="251">
        <v>0.15194329349764304</v>
      </c>
      <c r="V151" s="251">
        <f t="shared" si="25"/>
        <v>-5.9754938688425518E-3</v>
      </c>
      <c r="Z151" s="253">
        <v>0.185999999999999</v>
      </c>
      <c r="AA151" s="254">
        <v>0.14448923760864507</v>
      </c>
      <c r="AB151" s="254">
        <v>0.15104167433426885</v>
      </c>
      <c r="AC151" s="254">
        <v>0.15468300019435577</v>
      </c>
      <c r="AD151" s="254">
        <v>0.14479964597971051</v>
      </c>
      <c r="AE151" s="254">
        <v>0.14562678572247711</v>
      </c>
      <c r="AF151" s="254">
        <v>0.14492734947902575</v>
      </c>
      <c r="AG151" s="254">
        <v>0.14211680649598191</v>
      </c>
      <c r="AH151" s="254">
        <v>0.14465342564303696</v>
      </c>
      <c r="AI151" s="254">
        <v>0.13586558746242838</v>
      </c>
      <c r="AJ151" s="254">
        <v>0.14802494887289752</v>
      </c>
      <c r="AK151" s="254">
        <v>0.15088154906082663</v>
      </c>
      <c r="AL151" s="254">
        <v>0.1437184032284069</v>
      </c>
      <c r="AM151" s="254">
        <v>0.14488896260891049</v>
      </c>
      <c r="AN151" s="254">
        <v>0.13902587637751851</v>
      </c>
      <c r="AO151" s="254">
        <v>0.15474311150503661</v>
      </c>
      <c r="AP151" s="254">
        <v>0.14344055591340932</v>
      </c>
      <c r="AQ151" s="254">
        <v>0.14333010893181375</v>
      </c>
      <c r="AR151" s="254">
        <v>0.14333010893181375</v>
      </c>
      <c r="AS151" s="254">
        <v>0.14344055591340932</v>
      </c>
      <c r="AT151" s="254">
        <v>0.14336549115764163</v>
      </c>
      <c r="AU151" s="254">
        <v>0.14333947321870122</v>
      </c>
      <c r="AV151" s="254">
        <v>0.14344055591340932</v>
      </c>
      <c r="AW151" s="254">
        <v>0.14344055591340932</v>
      </c>
      <c r="AX151" s="254">
        <v>0.15222568795489599</v>
      </c>
      <c r="AY151" s="254">
        <v>0.14344055591340932</v>
      </c>
      <c r="AZ151" s="254">
        <v>0.15309733012810023</v>
      </c>
      <c r="BA151" s="254">
        <v>0.14336549115764163</v>
      </c>
      <c r="BB151" s="254">
        <v>0.14122293730887492</v>
      </c>
      <c r="BC151" s="254">
        <v>0.14133183256983295</v>
      </c>
      <c r="BD151" s="254">
        <v>0.14048088507827572</v>
      </c>
      <c r="BE151" s="254">
        <v>0.13907507298933486</v>
      </c>
      <c r="BF151" s="254">
        <v>0.13813947700832219</v>
      </c>
      <c r="BG151" s="254">
        <v>0.15612177767513868</v>
      </c>
      <c r="BH151" s="254">
        <v>0.14577231192652174</v>
      </c>
      <c r="BI151" s="254">
        <v>0.14359092202261037</v>
      </c>
      <c r="BJ151" s="254">
        <v>0.14359092202261037</v>
      </c>
      <c r="BK151" s="254">
        <v>0.14353640710027205</v>
      </c>
      <c r="BL151" s="254">
        <v>0.14359092202261037</v>
      </c>
      <c r="BM151" s="254">
        <v>0.1434431623108432</v>
      </c>
      <c r="BN151" s="254">
        <v>0.14353640710027205</v>
      </c>
      <c r="BO151" s="254">
        <v>0.14413246755776399</v>
      </c>
      <c r="BP151" s="254">
        <v>0.14359092202261037</v>
      </c>
      <c r="BQ151" s="254">
        <v>0.14148224989887459</v>
      </c>
      <c r="BR151" s="254">
        <v>0.14148224989887459</v>
      </c>
      <c r="BS151" s="254">
        <v>0.14141193664268803</v>
      </c>
      <c r="BT151" s="254">
        <v>0.14148224989887459</v>
      </c>
      <c r="BU151" s="254">
        <v>0.13937877033207946</v>
      </c>
      <c r="BV151" s="254">
        <v>0.13937877033207946</v>
      </c>
      <c r="BW151" s="254">
        <v>0.13937877033207946</v>
      </c>
      <c r="BX151" s="254">
        <v>0.13937877033207946</v>
      </c>
      <c r="BY151" s="254">
        <v>0.14383935941456882</v>
      </c>
      <c r="BZ151" s="254">
        <v>0.14052925437833852</v>
      </c>
      <c r="CA151" s="254">
        <v>0.13955031097186787</v>
      </c>
      <c r="CB151" s="254">
        <v>0.17484390721355747</v>
      </c>
      <c r="CC151" s="254">
        <v>0.15630928194439475</v>
      </c>
      <c r="CD151" s="254">
        <v>0.15366464512818978</v>
      </c>
      <c r="CE151" s="254">
        <v>0.15630928194439475</v>
      </c>
      <c r="CF151" s="254">
        <v>0.15630928194439475</v>
      </c>
      <c r="CG151" s="254">
        <v>0.14447542294464144</v>
      </c>
      <c r="CH151" s="254">
        <v>0.15120747911806642</v>
      </c>
      <c r="CI151" s="254">
        <v>0.1494992447716248</v>
      </c>
      <c r="CJ151" s="254">
        <v>0.15927179714031925</v>
      </c>
      <c r="CK151" s="254">
        <v>0.15402305705938768</v>
      </c>
      <c r="CL151" s="254">
        <v>0.14783167058879565</v>
      </c>
      <c r="CM151" s="254">
        <v>0.14621183681675309</v>
      </c>
      <c r="CN151" s="254">
        <v>0.16287165653601021</v>
      </c>
      <c r="CO151" s="254">
        <v>0.148044604172342</v>
      </c>
      <c r="CP151" s="254">
        <v>0.14487478316537961</v>
      </c>
      <c r="CQ151" s="254">
        <v>0.14464615888016352</v>
      </c>
      <c r="CR151" s="254">
        <v>0.14901273224837475</v>
      </c>
      <c r="CS151" s="254">
        <v>0.1457622962955829</v>
      </c>
      <c r="CT151" s="254">
        <v>0.15218132850944799</v>
      </c>
      <c r="CU151" s="254">
        <v>0.15347730964465778</v>
      </c>
      <c r="CV151" s="254">
        <v>0.15189560408931468</v>
      </c>
      <c r="CW151" s="254">
        <v>0.15149895649066769</v>
      </c>
      <c r="CX151" s="254">
        <v>0.15893659771231938</v>
      </c>
      <c r="CY151" s="254">
        <v>0.15286262293395447</v>
      </c>
      <c r="CZ151" s="254">
        <v>0.15286262293395447</v>
      </c>
      <c r="DA151" s="254">
        <v>0.15286262293395447</v>
      </c>
      <c r="DB151" s="254">
        <v>0.15418980437800611</v>
      </c>
      <c r="DC151" s="254">
        <v>0.15584028698173391</v>
      </c>
      <c r="DD151" s="254">
        <v>0.14537587912276173</v>
      </c>
      <c r="DE151" s="254">
        <v>0.15569802881378059</v>
      </c>
      <c r="DF151" s="254">
        <v>0.14476510409317678</v>
      </c>
      <c r="DG151" s="254">
        <v>0.14326406735691943</v>
      </c>
      <c r="DH151" s="254">
        <v>0.1561543437002979</v>
      </c>
      <c r="DI151" s="254">
        <v>0.14476510409317678</v>
      </c>
      <c r="DJ151" s="254">
        <v>0.14545440274399146</v>
      </c>
      <c r="DK151" s="254">
        <v>0.14627936983457079</v>
      </c>
      <c r="DL151" s="254">
        <v>0.1453672797105765</v>
      </c>
      <c r="DM151" s="254">
        <v>0.16013880685330428</v>
      </c>
      <c r="DN151" s="254">
        <v>0.144246873858356</v>
      </c>
      <c r="DO151" s="254">
        <v>0.15347272858796379</v>
      </c>
      <c r="DP151" s="254">
        <v>0.15067953931197264</v>
      </c>
      <c r="DQ151" s="254">
        <v>0.13799765573061706</v>
      </c>
      <c r="DR151" s="254">
        <v>0.13817031415003167</v>
      </c>
      <c r="DS151" s="254">
        <v>0.14618625918053874</v>
      </c>
      <c r="DT151" s="254">
        <v>0.14959673666033368</v>
      </c>
      <c r="DU151" s="254">
        <v>0.14323864658227703</v>
      </c>
      <c r="DV151" s="254">
        <v>0.15088154906082663</v>
      </c>
      <c r="DW151" s="254">
        <v>0.15088154906082663</v>
      </c>
      <c r="DX151" s="254">
        <v>0.15491149160938722</v>
      </c>
      <c r="DY151" s="254">
        <v>0.16484568699867519</v>
      </c>
      <c r="DZ151" s="254">
        <v>0.1470345907258972</v>
      </c>
      <c r="EA151" s="254">
        <v>0.15523546911239383</v>
      </c>
      <c r="EB151" s="254">
        <v>0.15037876966482555</v>
      </c>
      <c r="EC151" s="254">
        <v>0.15808738423503965</v>
      </c>
      <c r="ED151" s="254">
        <v>0.1534488727531691</v>
      </c>
      <c r="EE151" s="254">
        <v>0.14559433882665185</v>
      </c>
      <c r="EF151" s="254">
        <v>0.14472387234952078</v>
      </c>
      <c r="EG151" s="254">
        <v>0.15222568795489599</v>
      </c>
      <c r="EH151" s="254">
        <v>0.14543276585448606</v>
      </c>
      <c r="EI151" s="254">
        <v>0.15222568795489599</v>
      </c>
      <c r="EJ151" s="254">
        <v>0.15222568795489599</v>
      </c>
      <c r="EK151" s="254">
        <v>0.14748427295681976</v>
      </c>
      <c r="EL151" s="254">
        <v>0.15222568795489599</v>
      </c>
      <c r="EM151" s="254">
        <v>0.14748427295681976</v>
      </c>
      <c r="EN151" s="254">
        <v>0.15222568795489599</v>
      </c>
      <c r="EO151" s="254">
        <v>0.14344055591340932</v>
      </c>
      <c r="EP151" s="254">
        <v>0.14344055591340932</v>
      </c>
      <c r="EQ151" s="254">
        <v>0.14344055591340932</v>
      </c>
      <c r="ER151" s="254">
        <v>0.14344055591340932</v>
      </c>
      <c r="ES151" s="254">
        <v>0.14344055591340932</v>
      </c>
      <c r="ET151" s="254">
        <v>0.14344055591340932</v>
      </c>
      <c r="EU151" s="254">
        <v>0.14336549115764163</v>
      </c>
      <c r="EV151" s="254">
        <v>0.14344055591340932</v>
      </c>
      <c r="EW151" s="254">
        <v>0.14464859205542147</v>
      </c>
      <c r="EX151" s="254">
        <v>0.14344055591340932</v>
      </c>
      <c r="EY151" s="254">
        <v>0.14433665203915713</v>
      </c>
      <c r="EZ151" s="254">
        <v>0.15222568795489599</v>
      </c>
      <c r="FA151" s="254">
        <v>0.14359215021488114</v>
      </c>
      <c r="FB151" s="254">
        <v>0.14344055591340932</v>
      </c>
      <c r="FC151" s="254">
        <v>0.15222568795489599</v>
      </c>
      <c r="FD151" s="254">
        <v>0.14344055591340932</v>
      </c>
      <c r="FE151" s="254">
        <v>0.15222568795489599</v>
      </c>
      <c r="FF151" s="254">
        <v>0.15222568795489599</v>
      </c>
      <c r="FG151" s="254">
        <v>0.14344055591340932</v>
      </c>
      <c r="FH151" s="254">
        <v>0.14344055591340932</v>
      </c>
      <c r="FI151" s="254">
        <v>0.14333947321870122</v>
      </c>
      <c r="FJ151" s="254">
        <v>0.15626460554826371</v>
      </c>
      <c r="FK151" s="254">
        <v>0.14344055591340932</v>
      </c>
      <c r="FL151" s="254">
        <v>0.14344055591340932</v>
      </c>
      <c r="FM151" s="254">
        <v>0.14333010893181375</v>
      </c>
      <c r="FN151" s="254">
        <v>0.15222568795489599</v>
      </c>
      <c r="FO151" s="254">
        <v>0.14228132311361308</v>
      </c>
      <c r="FP151" s="254">
        <v>0.14133183256983295</v>
      </c>
      <c r="FQ151" s="254">
        <v>0.14133183256983295</v>
      </c>
      <c r="FR151" s="254">
        <v>0.14133183256983295</v>
      </c>
      <c r="FS151" s="254">
        <v>0.14122293730887492</v>
      </c>
      <c r="FT151" s="254">
        <v>0.14133183256983295</v>
      </c>
      <c r="FU151" s="254">
        <v>0.14133183256983295</v>
      </c>
      <c r="FV151" s="254">
        <v>0.14721401647041144</v>
      </c>
      <c r="FW151" s="254">
        <v>0.14122293730887492</v>
      </c>
      <c r="FX151" s="254">
        <v>0.14133183256983295</v>
      </c>
      <c r="FY151" s="254">
        <v>0.14041819437593217</v>
      </c>
      <c r="FZ151" s="254">
        <v>0.14213838904088005</v>
      </c>
      <c r="GA151" s="254">
        <v>0.13494357811899027</v>
      </c>
      <c r="GB151" s="254">
        <v>0.15200475027925342</v>
      </c>
      <c r="GC151" s="254">
        <v>0.14620690302452211</v>
      </c>
      <c r="GD151" s="254">
        <v>0.14620690302452211</v>
      </c>
      <c r="GE151" s="254">
        <v>0.14870636275556937</v>
      </c>
      <c r="GF151" s="254">
        <v>0.15570340428956775</v>
      </c>
      <c r="GG151" s="254">
        <v>0.143925872046893</v>
      </c>
      <c r="GH151" s="254">
        <v>0.14416423128141953</v>
      </c>
      <c r="GI151" s="254">
        <v>0.14359092202261037</v>
      </c>
      <c r="GJ151" s="254">
        <v>0.14359092202261037</v>
      </c>
      <c r="GK151" s="254">
        <v>0.14359092202261037</v>
      </c>
      <c r="GL151" s="254">
        <v>0.1434431623108432</v>
      </c>
      <c r="GM151" s="254">
        <v>0.14359092202261037</v>
      </c>
      <c r="GN151" s="254">
        <v>0.14359092202261037</v>
      </c>
      <c r="GO151" s="254">
        <v>0.14359092202261037</v>
      </c>
      <c r="GP151" s="254">
        <v>0.14359092202261037</v>
      </c>
      <c r="GQ151" s="254">
        <v>0.14359092202261037</v>
      </c>
      <c r="GR151" s="254">
        <v>0.14359092202261037</v>
      </c>
      <c r="GS151" s="254">
        <v>0.14359092202261037</v>
      </c>
      <c r="GT151" s="254">
        <v>0.143925872046893</v>
      </c>
      <c r="GU151" s="254">
        <v>0.14359092202261037</v>
      </c>
      <c r="GV151" s="254">
        <v>0.14359092202261037</v>
      </c>
      <c r="GW151" s="254">
        <v>0.14359092202261037</v>
      </c>
      <c r="GX151" s="254">
        <v>0.14359092202261037</v>
      </c>
      <c r="GY151" s="254">
        <v>0.1536145346177149</v>
      </c>
      <c r="GZ151" s="254">
        <v>0.14359092202261037</v>
      </c>
      <c r="HA151" s="254">
        <v>0.1536145346177149</v>
      </c>
      <c r="HB151" s="254">
        <v>0.1536145346177149</v>
      </c>
      <c r="HC151" s="254">
        <v>0.14141193664268803</v>
      </c>
      <c r="HD151" s="254">
        <v>0.14181936242155047</v>
      </c>
      <c r="HE151" s="254">
        <v>0.15158205504812305</v>
      </c>
      <c r="HF151" s="254">
        <v>0.14960749618054359</v>
      </c>
      <c r="HG151" s="254">
        <v>0.14383935941456882</v>
      </c>
      <c r="HH151" s="254">
        <v>0.15307383437264277</v>
      </c>
      <c r="HI151" s="254">
        <v>0.13962610941635001</v>
      </c>
      <c r="HJ151" s="254">
        <v>0.14218909781888911</v>
      </c>
      <c r="HK151" s="254">
        <v>0.1638968505645586</v>
      </c>
      <c r="HL151" s="254">
        <v>0.14561134503172335</v>
      </c>
      <c r="HM151" s="254">
        <v>0.14755994809791639</v>
      </c>
      <c r="HN151" s="254">
        <v>0.14755706799157386</v>
      </c>
      <c r="HO151" s="254">
        <v>0.16037501946759347</v>
      </c>
      <c r="HP151" s="254">
        <v>0.1551590470836397</v>
      </c>
      <c r="HQ151" s="254">
        <v>0.14706216950183237</v>
      </c>
      <c r="HR151" s="254">
        <v>0.14099941827034268</v>
      </c>
      <c r="HS151" s="254">
        <v>0.14746485543033794</v>
      </c>
      <c r="HT151" s="254">
        <v>0.16996166159522952</v>
      </c>
      <c r="HU151" s="254">
        <v>0.16642268152869355</v>
      </c>
      <c r="HV151" s="254">
        <v>0.13369483009351879</v>
      </c>
      <c r="HW151" s="254">
        <v>0.15798455251230292</v>
      </c>
      <c r="HX151" s="254">
        <v>0.15360301680670396</v>
      </c>
      <c r="HY151" s="254">
        <v>0.1476277627095901</v>
      </c>
      <c r="HZ151" s="254">
        <v>0.15097777691148528</v>
      </c>
      <c r="IA151" s="254">
        <v>0.15630928194439475</v>
      </c>
      <c r="IB151" s="254">
        <v>0.1476277627095901</v>
      </c>
      <c r="IC151" s="254">
        <v>0.14603468064421343</v>
      </c>
      <c r="ID151" s="254">
        <v>0.14436291220864272</v>
      </c>
      <c r="IE151" s="254">
        <v>0.15324179941178051</v>
      </c>
      <c r="IF151" s="254">
        <v>0.15927179714031925</v>
      </c>
      <c r="IG151" s="254">
        <v>0.15927179714031925</v>
      </c>
      <c r="IH151" s="254">
        <v>0.15927179714031925</v>
      </c>
      <c r="II151" s="254">
        <v>0.14783167058879565</v>
      </c>
      <c r="IJ151" s="254">
        <v>0.14783167058879565</v>
      </c>
      <c r="IK151" s="254">
        <v>0.1561376792304181</v>
      </c>
      <c r="IL151" s="254">
        <v>0.15462661046386739</v>
      </c>
      <c r="IM151" s="254">
        <v>0.16557313161714493</v>
      </c>
      <c r="IN151" s="254">
        <v>0.1559846563050602</v>
      </c>
      <c r="IO151" s="254">
        <v>0.15758549289765811</v>
      </c>
      <c r="IP151" s="254">
        <v>0.15299925480444299</v>
      </c>
      <c r="IQ151" s="254">
        <v>0.15174525380717441</v>
      </c>
      <c r="IR151" s="254">
        <v>0.1439184283927808</v>
      </c>
      <c r="IS151" s="254">
        <v>0.14537587912276173</v>
      </c>
      <c r="IT151" s="254">
        <v>0.15432292827589955</v>
      </c>
      <c r="IU151" s="254">
        <v>0.14344055591340932</v>
      </c>
      <c r="IV151" s="254">
        <v>0.1617672013459408</v>
      </c>
      <c r="IW151" s="254">
        <v>0.15363405046831535</v>
      </c>
      <c r="IX151" s="254">
        <v>0.17310588094245816</v>
      </c>
      <c r="IY151" s="254">
        <v>0.14551783181630351</v>
      </c>
      <c r="IZ151" s="254">
        <v>0.14344055591340932</v>
      </c>
      <c r="JA151" s="254">
        <v>0.14333947321870122</v>
      </c>
      <c r="JB151" s="254">
        <v>0.15717005170801568</v>
      </c>
      <c r="JC151" s="254">
        <v>0.15357645500834316</v>
      </c>
      <c r="JD151" s="254">
        <v>0.1476277627095901</v>
      </c>
      <c r="JE151" s="254">
        <v>0.148044604172342</v>
      </c>
      <c r="JF151" s="254">
        <v>0.17693738977826401</v>
      </c>
      <c r="JG151" s="254">
        <v>0.1513714991544064</v>
      </c>
      <c r="JH151" s="254">
        <v>0.15221498143790124</v>
      </c>
      <c r="JI151" s="254">
        <v>0.14545440274399146</v>
      </c>
      <c r="JJ151" s="254">
        <v>0.15152145780597759</v>
      </c>
      <c r="JK151" s="254">
        <v>0.14323864658227703</v>
      </c>
      <c r="JL151" s="254">
        <v>0.14310051699490667</v>
      </c>
      <c r="JM151" s="254">
        <v>0.14336549115764163</v>
      </c>
      <c r="JN151" s="254">
        <v>0.14938686772625109</v>
      </c>
      <c r="JO151" s="254">
        <v>0.14344055591340932</v>
      </c>
      <c r="JP151" s="254">
        <v>0.14344055591340932</v>
      </c>
      <c r="JQ151" s="254">
        <v>0.14344055591340932</v>
      </c>
      <c r="JR151" s="254">
        <v>0.14333947321870122</v>
      </c>
      <c r="JS151" s="254">
        <v>0.14359092202261037</v>
      </c>
      <c r="JT151" s="254">
        <v>0.15904616957534357</v>
      </c>
      <c r="JU151" s="254">
        <v>0.16167507743438136</v>
      </c>
      <c r="JV151" s="254">
        <v>0.1490879903931388</v>
      </c>
      <c r="JW151" s="254">
        <v>0.16085835835406925</v>
      </c>
      <c r="JX151" s="254">
        <v>0.15363405046831535</v>
      </c>
      <c r="JY151" s="254">
        <v>0.15499025972954961</v>
      </c>
      <c r="JZ151" s="254">
        <v>0.15096717876233967</v>
      </c>
      <c r="KA151" s="254">
        <v>0.15096717876233967</v>
      </c>
      <c r="KB151" s="254">
        <v>0.15790528904850376</v>
      </c>
      <c r="KC151" s="254">
        <v>0.14938072429116689</v>
      </c>
      <c r="KD151" s="254">
        <v>0.14752932145537812</v>
      </c>
      <c r="KE151" s="254">
        <v>0.15120747911806642</v>
      </c>
      <c r="KF151" s="254">
        <v>0.1661828864724999</v>
      </c>
      <c r="KG151" s="254">
        <v>0.1661828864724999</v>
      </c>
    </row>
    <row r="152" spans="17:293" x14ac:dyDescent="0.35">
      <c r="Q152" s="255">
        <v>0.186999999999999</v>
      </c>
      <c r="R152" s="251">
        <f t="shared" si="24"/>
        <v>0.14686100453966355</v>
      </c>
      <c r="S152" s="198"/>
      <c r="T152" s="251">
        <v>0.15285548745926772</v>
      </c>
      <c r="V152" s="251">
        <f t="shared" si="25"/>
        <v>-5.994482919604166E-3</v>
      </c>
      <c r="Z152" s="253">
        <v>0.186999999999999</v>
      </c>
      <c r="AA152" s="254">
        <v>0.14538584003090294</v>
      </c>
      <c r="AB152" s="254">
        <v>0.15196973479769449</v>
      </c>
      <c r="AC152" s="254">
        <v>0.15555162024677549</v>
      </c>
      <c r="AD152" s="254">
        <v>0.145700714379569</v>
      </c>
      <c r="AE152" s="254">
        <v>0.14653565133405011</v>
      </c>
      <c r="AF152" s="254">
        <v>0.14583564273893401</v>
      </c>
      <c r="AG152" s="254">
        <v>0.14301760820262688</v>
      </c>
      <c r="AH152" s="254">
        <v>0.14554686580383525</v>
      </c>
      <c r="AI152" s="254">
        <v>0.13678526835124827</v>
      </c>
      <c r="AJ152" s="254">
        <v>0.14888769028714255</v>
      </c>
      <c r="AK152" s="254">
        <v>0.15175683480743341</v>
      </c>
      <c r="AL152" s="254">
        <v>0.14462013126135043</v>
      </c>
      <c r="AM152" s="254">
        <v>0.14579540958281179</v>
      </c>
      <c r="AN152" s="254">
        <v>0.13992565843426896</v>
      </c>
      <c r="AO152" s="254">
        <v>0.15561399199722326</v>
      </c>
      <c r="AP152" s="254">
        <v>0.14433565854386954</v>
      </c>
      <c r="AQ152" s="254">
        <v>0.14422092324241609</v>
      </c>
      <c r="AR152" s="254">
        <v>0.14422092324241609</v>
      </c>
      <c r="AS152" s="254">
        <v>0.14433565854386954</v>
      </c>
      <c r="AT152" s="254">
        <v>0.14425526681070466</v>
      </c>
      <c r="AU152" s="254">
        <v>0.14423528457438772</v>
      </c>
      <c r="AV152" s="254">
        <v>0.14433565854386954</v>
      </c>
      <c r="AW152" s="254">
        <v>0.14433565854386954</v>
      </c>
      <c r="AX152" s="254">
        <v>0.1530953267100843</v>
      </c>
      <c r="AY152" s="254">
        <v>0.14433565854386954</v>
      </c>
      <c r="AZ152" s="254">
        <v>0.15396521102554739</v>
      </c>
      <c r="BA152" s="254">
        <v>0.14425526681070466</v>
      </c>
      <c r="BB152" s="254">
        <v>0.14213917849684932</v>
      </c>
      <c r="BC152" s="254">
        <v>0.14224065134926311</v>
      </c>
      <c r="BD152" s="254">
        <v>0.14139146546411951</v>
      </c>
      <c r="BE152" s="254">
        <v>0.13999518711243186</v>
      </c>
      <c r="BF152" s="254">
        <v>0.13872049477910031</v>
      </c>
      <c r="BG152" s="254">
        <v>0.15698896089025016</v>
      </c>
      <c r="BH152" s="254">
        <v>0.14667789635463246</v>
      </c>
      <c r="BI152" s="254">
        <v>0.14449054832395425</v>
      </c>
      <c r="BJ152" s="254">
        <v>0.14449054832395425</v>
      </c>
      <c r="BK152" s="254">
        <v>0.14444103832222344</v>
      </c>
      <c r="BL152" s="254">
        <v>0.14449054832395425</v>
      </c>
      <c r="BM152" s="254">
        <v>0.14434207639846597</v>
      </c>
      <c r="BN152" s="254">
        <v>0.14444103832222344</v>
      </c>
      <c r="BO152" s="254">
        <v>0.14502915159212115</v>
      </c>
      <c r="BP152" s="254">
        <v>0.14449054832395425</v>
      </c>
      <c r="BQ152" s="254">
        <v>0.14238289663531623</v>
      </c>
      <c r="BR152" s="254">
        <v>0.14238289663531623</v>
      </c>
      <c r="BS152" s="254">
        <v>0.14231890268676373</v>
      </c>
      <c r="BT152" s="254">
        <v>0.14238289663531623</v>
      </c>
      <c r="BU152" s="254">
        <v>0.14028186996658598</v>
      </c>
      <c r="BV152" s="254">
        <v>0.14028186996658598</v>
      </c>
      <c r="BW152" s="254">
        <v>0.14028186996658598</v>
      </c>
      <c r="BX152" s="254">
        <v>0.14028186996658598</v>
      </c>
      <c r="BY152" s="254">
        <v>0.14473779360006644</v>
      </c>
      <c r="BZ152" s="254">
        <v>0.1414305143341128</v>
      </c>
      <c r="CA152" s="254">
        <v>0.14044785624480038</v>
      </c>
      <c r="CB152" s="254">
        <v>0.175816501801495</v>
      </c>
      <c r="CC152" s="254">
        <v>0.15718342997207224</v>
      </c>
      <c r="CD152" s="254">
        <v>0.15458350076010086</v>
      </c>
      <c r="CE152" s="254">
        <v>0.15718342997207224</v>
      </c>
      <c r="CF152" s="254">
        <v>0.15718342997207224</v>
      </c>
      <c r="CG152" s="254">
        <v>0.14537772795583925</v>
      </c>
      <c r="CH152" s="254">
        <v>0.15210311581270464</v>
      </c>
      <c r="CI152" s="254">
        <v>0.15040484682714994</v>
      </c>
      <c r="CJ152" s="254">
        <v>0.16014068769796963</v>
      </c>
      <c r="CK152" s="254">
        <v>0.15491877242711749</v>
      </c>
      <c r="CL152" s="254">
        <v>0.14874286555656635</v>
      </c>
      <c r="CM152" s="254">
        <v>0.14712477308887495</v>
      </c>
      <c r="CN152" s="254">
        <v>0.16372687233607897</v>
      </c>
      <c r="CO152" s="254">
        <v>0.14894637322797233</v>
      </c>
      <c r="CP152" s="254">
        <v>0.14578046136791034</v>
      </c>
      <c r="CQ152" s="254">
        <v>0.14555527487241648</v>
      </c>
      <c r="CR152" s="254">
        <v>0.1498878035606046</v>
      </c>
      <c r="CS152" s="254">
        <v>0.14666681759715816</v>
      </c>
      <c r="CT152" s="254">
        <v>0.15305766054059822</v>
      </c>
      <c r="CU152" s="254">
        <v>0.15440611708357754</v>
      </c>
      <c r="CV152" s="254">
        <v>0.15282358987069422</v>
      </c>
      <c r="CW152" s="254">
        <v>0.15235762965909605</v>
      </c>
      <c r="CX152" s="254">
        <v>0.15984345389717824</v>
      </c>
      <c r="CY152" s="254">
        <v>0.15373273910930174</v>
      </c>
      <c r="CZ152" s="254">
        <v>0.15373273910930174</v>
      </c>
      <c r="DA152" s="254">
        <v>0.15373273910930174</v>
      </c>
      <c r="DB152" s="254">
        <v>0.1550612245340186</v>
      </c>
      <c r="DC152" s="254">
        <v>0.15671034128533345</v>
      </c>
      <c r="DD152" s="254">
        <v>0.14627795129357946</v>
      </c>
      <c r="DE152" s="254">
        <v>0.1565678957060006</v>
      </c>
      <c r="DF152" s="254">
        <v>0.14566086602729622</v>
      </c>
      <c r="DG152" s="254">
        <v>0.1441622216552545</v>
      </c>
      <c r="DH152" s="254">
        <v>0.15702190584494868</v>
      </c>
      <c r="DI152" s="254">
        <v>0.14566086602729622</v>
      </c>
      <c r="DJ152" s="254">
        <v>0.14635066243194661</v>
      </c>
      <c r="DK152" s="254">
        <v>0.14717636155388258</v>
      </c>
      <c r="DL152" s="254">
        <v>0.14625800675119893</v>
      </c>
      <c r="DM152" s="254">
        <v>0.16100415343224128</v>
      </c>
      <c r="DN152" s="254">
        <v>0.14515377611682023</v>
      </c>
      <c r="DO152" s="254">
        <v>0.15433669971235653</v>
      </c>
      <c r="DP152" s="254">
        <v>0.15154893207467013</v>
      </c>
      <c r="DQ152" s="254">
        <v>0.13891516274539084</v>
      </c>
      <c r="DR152" s="254">
        <v>0.13907166552498018</v>
      </c>
      <c r="DS152" s="254">
        <v>0.14708311762279269</v>
      </c>
      <c r="DT152" s="254">
        <v>0.15047751169195855</v>
      </c>
      <c r="DU152" s="254">
        <v>0.14414179857749176</v>
      </c>
      <c r="DV152" s="254">
        <v>0.15175683480743341</v>
      </c>
      <c r="DW152" s="254">
        <v>0.15175683480743341</v>
      </c>
      <c r="DX152" s="254">
        <v>0.15582238604453824</v>
      </c>
      <c r="DY152" s="254">
        <v>0.16577545397422067</v>
      </c>
      <c r="DZ152" s="254">
        <v>0.14793357532915508</v>
      </c>
      <c r="EA152" s="254">
        <v>0.15616247105304448</v>
      </c>
      <c r="EB152" s="254">
        <v>0.15121125595457507</v>
      </c>
      <c r="EC152" s="254">
        <v>0.1589921919065227</v>
      </c>
      <c r="ED152" s="254">
        <v>0.15431890117963842</v>
      </c>
      <c r="EE152" s="254">
        <v>0.14648734316638357</v>
      </c>
      <c r="EF152" s="254">
        <v>0.14561765722327591</v>
      </c>
      <c r="EG152" s="254">
        <v>0.1530953267100843</v>
      </c>
      <c r="EH152" s="254">
        <v>0.1463284571950827</v>
      </c>
      <c r="EI152" s="254">
        <v>0.1530953267100843</v>
      </c>
      <c r="EJ152" s="254">
        <v>0.1530953267100843</v>
      </c>
      <c r="EK152" s="254">
        <v>0.14826602173780845</v>
      </c>
      <c r="EL152" s="254">
        <v>0.1530953267100843</v>
      </c>
      <c r="EM152" s="254">
        <v>0.14826602173780845</v>
      </c>
      <c r="EN152" s="254">
        <v>0.1530953267100843</v>
      </c>
      <c r="EO152" s="254">
        <v>0.14433565854386954</v>
      </c>
      <c r="EP152" s="254">
        <v>0.14433565854386954</v>
      </c>
      <c r="EQ152" s="254">
        <v>0.14433565854386954</v>
      </c>
      <c r="ER152" s="254">
        <v>0.14433565854386954</v>
      </c>
      <c r="ES152" s="254">
        <v>0.14433565854386954</v>
      </c>
      <c r="ET152" s="254">
        <v>0.14433565854386954</v>
      </c>
      <c r="EU152" s="254">
        <v>0.14425526681070466</v>
      </c>
      <c r="EV152" s="254">
        <v>0.14433565854386954</v>
      </c>
      <c r="EW152" s="254">
        <v>0.14544023652599392</v>
      </c>
      <c r="EX152" s="254">
        <v>0.14433565854386954</v>
      </c>
      <c r="EY152" s="254">
        <v>0.14522966152037209</v>
      </c>
      <c r="EZ152" s="254">
        <v>0.1530953267100843</v>
      </c>
      <c r="FA152" s="254">
        <v>0.1444886869557942</v>
      </c>
      <c r="FB152" s="254">
        <v>0.14433565854386954</v>
      </c>
      <c r="FC152" s="254">
        <v>0.1530953267100843</v>
      </c>
      <c r="FD152" s="254">
        <v>0.14433565854386954</v>
      </c>
      <c r="FE152" s="254">
        <v>0.1530953267100843</v>
      </c>
      <c r="FF152" s="254">
        <v>0.1530953267100843</v>
      </c>
      <c r="FG152" s="254">
        <v>0.14433565854386954</v>
      </c>
      <c r="FH152" s="254">
        <v>0.14433565854386954</v>
      </c>
      <c r="FI152" s="254">
        <v>0.14423528457438772</v>
      </c>
      <c r="FJ152" s="254">
        <v>0.15717040085406686</v>
      </c>
      <c r="FK152" s="254">
        <v>0.14433565854386954</v>
      </c>
      <c r="FL152" s="254">
        <v>0.14433565854386954</v>
      </c>
      <c r="FM152" s="254">
        <v>0.14422092324241609</v>
      </c>
      <c r="FN152" s="254">
        <v>0.1530953267100843</v>
      </c>
      <c r="FO152" s="254">
        <v>0.14317723852770103</v>
      </c>
      <c r="FP152" s="254">
        <v>0.14224065134926311</v>
      </c>
      <c r="FQ152" s="254">
        <v>0.14224065134926311</v>
      </c>
      <c r="FR152" s="254">
        <v>0.14224065134926311</v>
      </c>
      <c r="FS152" s="254">
        <v>0.14213952082706416</v>
      </c>
      <c r="FT152" s="254">
        <v>0.14224065134926311</v>
      </c>
      <c r="FU152" s="254">
        <v>0.14224065134926311</v>
      </c>
      <c r="FV152" s="254">
        <v>0.14815393035749191</v>
      </c>
      <c r="FW152" s="254">
        <v>0.14213952082706416</v>
      </c>
      <c r="FX152" s="254">
        <v>0.14224065134926311</v>
      </c>
      <c r="FY152" s="254">
        <v>0.14132988938269841</v>
      </c>
      <c r="FZ152" s="254">
        <v>0.14303457249259455</v>
      </c>
      <c r="GA152" s="254">
        <v>0.13584600262233293</v>
      </c>
      <c r="GB152" s="254">
        <v>0.15278155467614618</v>
      </c>
      <c r="GC152" s="254">
        <v>0.14711508904703696</v>
      </c>
      <c r="GD152" s="254">
        <v>0.14711508904703696</v>
      </c>
      <c r="GE152" s="254">
        <v>0.14949203599372995</v>
      </c>
      <c r="GF152" s="254">
        <v>0.1565679606852084</v>
      </c>
      <c r="GG152" s="254">
        <v>0.14482746350204678</v>
      </c>
      <c r="GH152" s="254">
        <v>0.14506663973449929</v>
      </c>
      <c r="GI152" s="254">
        <v>0.14449054832395425</v>
      </c>
      <c r="GJ152" s="254">
        <v>0.14449054832395425</v>
      </c>
      <c r="GK152" s="254">
        <v>0.14449054832395425</v>
      </c>
      <c r="GL152" s="254">
        <v>0.14434207639846597</v>
      </c>
      <c r="GM152" s="254">
        <v>0.14449054832395425</v>
      </c>
      <c r="GN152" s="254">
        <v>0.14449054832395425</v>
      </c>
      <c r="GO152" s="254">
        <v>0.14449054832395425</v>
      </c>
      <c r="GP152" s="254">
        <v>0.14449054832395425</v>
      </c>
      <c r="GQ152" s="254">
        <v>0.14449054832395425</v>
      </c>
      <c r="GR152" s="254">
        <v>0.14449054832395425</v>
      </c>
      <c r="GS152" s="254">
        <v>0.14449054832395425</v>
      </c>
      <c r="GT152" s="254">
        <v>0.14482746350204678</v>
      </c>
      <c r="GU152" s="254">
        <v>0.14449054832395425</v>
      </c>
      <c r="GV152" s="254">
        <v>0.14449054832395425</v>
      </c>
      <c r="GW152" s="254">
        <v>0.14449054832395425</v>
      </c>
      <c r="GX152" s="254">
        <v>0.14449054832395425</v>
      </c>
      <c r="GY152" s="254">
        <v>0.15448027623786942</v>
      </c>
      <c r="GZ152" s="254">
        <v>0.14449054832395425</v>
      </c>
      <c r="HA152" s="254">
        <v>0.15448027623786942</v>
      </c>
      <c r="HB152" s="254">
        <v>0.15448027623786942</v>
      </c>
      <c r="HC152" s="254">
        <v>0.14231890268676373</v>
      </c>
      <c r="HD152" s="254">
        <v>0.14271839709085143</v>
      </c>
      <c r="HE152" s="254">
        <v>0.15244935994631637</v>
      </c>
      <c r="HF152" s="254">
        <v>0.15034201771364586</v>
      </c>
      <c r="HG152" s="254">
        <v>0.14473779360006644</v>
      </c>
      <c r="HH152" s="254">
        <v>0.1538886049032151</v>
      </c>
      <c r="HI152" s="254">
        <v>0.1405294717497676</v>
      </c>
      <c r="HJ152" s="254">
        <v>0.14308725379216991</v>
      </c>
      <c r="HK152" s="254">
        <v>0.16480273462183992</v>
      </c>
      <c r="HL152" s="254">
        <v>0.14640874573137608</v>
      </c>
      <c r="HM152" s="254">
        <v>0.14846759590969461</v>
      </c>
      <c r="HN152" s="254">
        <v>0.1484601815969262</v>
      </c>
      <c r="HO152" s="254">
        <v>0.16124274512849723</v>
      </c>
      <c r="HP152" s="254">
        <v>0.1560287672978764</v>
      </c>
      <c r="HQ152" s="254">
        <v>0.14784862959929668</v>
      </c>
      <c r="HR152" s="254">
        <v>0.14192110773176503</v>
      </c>
      <c r="HS152" s="254">
        <v>0.1483715936143426</v>
      </c>
      <c r="HT152" s="254">
        <v>0.17090230959562813</v>
      </c>
      <c r="HU152" s="254">
        <v>0.16732510977258741</v>
      </c>
      <c r="HV152" s="254">
        <v>0.13431925057578931</v>
      </c>
      <c r="HW152" s="254">
        <v>0.15880677717690284</v>
      </c>
      <c r="HX152" s="254">
        <v>0.15438586056308212</v>
      </c>
      <c r="HY152" s="254">
        <v>0.14852611319147968</v>
      </c>
      <c r="HZ152" s="254">
        <v>0.15176492287146748</v>
      </c>
      <c r="IA152" s="254">
        <v>0.15718342997207224</v>
      </c>
      <c r="IB152" s="254">
        <v>0.14852611319147968</v>
      </c>
      <c r="IC152" s="254">
        <v>0.14693490530848941</v>
      </c>
      <c r="ID152" s="254">
        <v>0.14526086425312568</v>
      </c>
      <c r="IE152" s="254">
        <v>0.15411882733601456</v>
      </c>
      <c r="IF152" s="254">
        <v>0.16014068769796963</v>
      </c>
      <c r="IG152" s="254">
        <v>0.16014068769796963</v>
      </c>
      <c r="IH152" s="254">
        <v>0.16014068769796963</v>
      </c>
      <c r="II152" s="254">
        <v>0.14874286555656635</v>
      </c>
      <c r="IJ152" s="254">
        <v>0.14874286555656635</v>
      </c>
      <c r="IK152" s="254">
        <v>0.15700945304868807</v>
      </c>
      <c r="IL152" s="254">
        <v>0.15549979573025263</v>
      </c>
      <c r="IM152" s="254">
        <v>0.16647392413757678</v>
      </c>
      <c r="IN152" s="254">
        <v>0.15683189186252755</v>
      </c>
      <c r="IO152" s="254">
        <v>0.15838669009838524</v>
      </c>
      <c r="IP152" s="254">
        <v>0.15384474983309659</v>
      </c>
      <c r="IQ152" s="254">
        <v>0.1526657729602674</v>
      </c>
      <c r="IR152" s="254">
        <v>0.14479705633974338</v>
      </c>
      <c r="IS152" s="254">
        <v>0.14627795129357946</v>
      </c>
      <c r="IT152" s="254">
        <v>0.15519120425185462</v>
      </c>
      <c r="IU152" s="254">
        <v>0.14433565854386954</v>
      </c>
      <c r="IV152" s="254">
        <v>0.1627845344666401</v>
      </c>
      <c r="IW152" s="254">
        <v>0.15456585113928112</v>
      </c>
      <c r="IX152" s="254">
        <v>0.1741161498044379</v>
      </c>
      <c r="IY152" s="254">
        <v>0.14641663667653715</v>
      </c>
      <c r="IZ152" s="254">
        <v>0.14433565854386954</v>
      </c>
      <c r="JA152" s="254">
        <v>0.14423528457438772</v>
      </c>
      <c r="JB152" s="254">
        <v>0.15811808259886773</v>
      </c>
      <c r="JC152" s="254">
        <v>0.15451731494186705</v>
      </c>
      <c r="JD152" s="254">
        <v>0.14852611319147968</v>
      </c>
      <c r="JE152" s="254">
        <v>0.14894637322797233</v>
      </c>
      <c r="JF152" s="254">
        <v>0.17794345641566434</v>
      </c>
      <c r="JG152" s="254">
        <v>0.1522966970400752</v>
      </c>
      <c r="JH152" s="254">
        <v>0.15314284615918172</v>
      </c>
      <c r="JI152" s="254">
        <v>0.14635066243194661</v>
      </c>
      <c r="JJ152" s="254">
        <v>0.1524477816041756</v>
      </c>
      <c r="JK152" s="254">
        <v>0.14414179857749176</v>
      </c>
      <c r="JL152" s="254">
        <v>0.14399104060520984</v>
      </c>
      <c r="JM152" s="254">
        <v>0.14425526681070466</v>
      </c>
      <c r="JN152" s="254">
        <v>0.15030805717836437</v>
      </c>
      <c r="JO152" s="254">
        <v>0.14433565854386954</v>
      </c>
      <c r="JP152" s="254">
        <v>0.14433565854386954</v>
      </c>
      <c r="JQ152" s="254">
        <v>0.14433565854386954</v>
      </c>
      <c r="JR152" s="254">
        <v>0.14423528457438772</v>
      </c>
      <c r="JS152" s="254">
        <v>0.14449054832395425</v>
      </c>
      <c r="JT152" s="254">
        <v>0.15996517100169627</v>
      </c>
      <c r="JU152" s="254">
        <v>0.1625892028955338</v>
      </c>
      <c r="JV152" s="254">
        <v>0.14993782453637094</v>
      </c>
      <c r="JW152" s="254">
        <v>0.16177176926973869</v>
      </c>
      <c r="JX152" s="254">
        <v>0.15456585113928112</v>
      </c>
      <c r="JY152" s="254">
        <v>0.15586997513202916</v>
      </c>
      <c r="JZ152" s="254">
        <v>0.15186259645832156</v>
      </c>
      <c r="KA152" s="254">
        <v>0.15186259645832156</v>
      </c>
      <c r="KB152" s="254">
        <v>0.15877835687079656</v>
      </c>
      <c r="KC152" s="254">
        <v>0.15028303428943945</v>
      </c>
      <c r="KD152" s="254">
        <v>0.14842841117602124</v>
      </c>
      <c r="KE152" s="254">
        <v>0.15210311581270464</v>
      </c>
      <c r="KF152" s="254">
        <v>0.16717529678136178</v>
      </c>
      <c r="KG152" s="254">
        <v>0.16717529678136178</v>
      </c>
    </row>
    <row r="153" spans="17:293" x14ac:dyDescent="0.35">
      <c r="Q153" s="255">
        <v>0.187999999999999</v>
      </c>
      <c r="R153" s="251">
        <f t="shared" si="24"/>
        <v>0.14775446031514405</v>
      </c>
      <c r="S153" s="198"/>
      <c r="T153" s="251">
        <v>0.15376836348388423</v>
      </c>
      <c r="V153" s="251">
        <f t="shared" si="25"/>
        <v>-6.0139031687401756E-3</v>
      </c>
      <c r="Z153" s="253">
        <v>0.187999999999999</v>
      </c>
      <c r="AA153" s="254">
        <v>0.14628265174571586</v>
      </c>
      <c r="AB153" s="254">
        <v>0.15289797072680056</v>
      </c>
      <c r="AC153" s="254">
        <v>0.15642079099570672</v>
      </c>
      <c r="AD153" s="254">
        <v>0.14660203487600421</v>
      </c>
      <c r="AE153" s="254">
        <v>0.14744481774849283</v>
      </c>
      <c r="AF153" s="254">
        <v>0.14674423520512159</v>
      </c>
      <c r="AG153" s="254">
        <v>0.14391863140954686</v>
      </c>
      <c r="AH153" s="254">
        <v>0.14644052606174296</v>
      </c>
      <c r="AI153" s="254">
        <v>0.13770529366452333</v>
      </c>
      <c r="AJ153" s="254">
        <v>0.14974985652800887</v>
      </c>
      <c r="AK153" s="254">
        <v>0.1526325845795482</v>
      </c>
      <c r="AL153" s="254">
        <v>0.1455221075194344</v>
      </c>
      <c r="AM153" s="254">
        <v>0.14670220639622999</v>
      </c>
      <c r="AN153" s="254">
        <v>0.14082563165132922</v>
      </c>
      <c r="AO153" s="254">
        <v>0.15648535828503185</v>
      </c>
      <c r="AP153" s="254">
        <v>0.14523096670648528</v>
      </c>
      <c r="AQ153" s="254">
        <v>0.14511191204795582</v>
      </c>
      <c r="AR153" s="254">
        <v>0.14511191204795582</v>
      </c>
      <c r="AS153" s="254">
        <v>0.14523096670648528</v>
      </c>
      <c r="AT153" s="254">
        <v>0.1451507077213694</v>
      </c>
      <c r="AU153" s="254">
        <v>0.14513130832651977</v>
      </c>
      <c r="AV153" s="254">
        <v>0.14523096670648528</v>
      </c>
      <c r="AW153" s="254">
        <v>0.14523096670648528</v>
      </c>
      <c r="AX153" s="254">
        <v>0.15396544813649116</v>
      </c>
      <c r="AY153" s="254">
        <v>0.14523096670648528</v>
      </c>
      <c r="AZ153" s="254">
        <v>0.15483357788031737</v>
      </c>
      <c r="BA153" s="254">
        <v>0.1451507077213694</v>
      </c>
      <c r="BB153" s="254">
        <v>0.14303270513621302</v>
      </c>
      <c r="BC153" s="254">
        <v>0.14313843094598622</v>
      </c>
      <c r="BD153" s="254">
        <v>0.14230233309372142</v>
      </c>
      <c r="BE153" s="254">
        <v>0.14091565463377664</v>
      </c>
      <c r="BF153" s="254">
        <v>0.13930286058793295</v>
      </c>
      <c r="BG153" s="254">
        <v>0.15785669581234196</v>
      </c>
      <c r="BH153" s="254">
        <v>0.14758378474327261</v>
      </c>
      <c r="BI153" s="254">
        <v>0.14539833642391886</v>
      </c>
      <c r="BJ153" s="254">
        <v>0.14539833642391886</v>
      </c>
      <c r="BK153" s="254">
        <v>0.14534594573540871</v>
      </c>
      <c r="BL153" s="254">
        <v>0.14539833642391886</v>
      </c>
      <c r="BM153" s="254">
        <v>0.14524122871268097</v>
      </c>
      <c r="BN153" s="254">
        <v>0.14534594573540871</v>
      </c>
      <c r="BO153" s="254">
        <v>0.1459260387103285</v>
      </c>
      <c r="BP153" s="254">
        <v>0.14539833642391886</v>
      </c>
      <c r="BQ153" s="254">
        <v>0.1432837621996883</v>
      </c>
      <c r="BR153" s="254">
        <v>0.1432837621996883</v>
      </c>
      <c r="BS153" s="254">
        <v>0.1432261351088826</v>
      </c>
      <c r="BT153" s="254">
        <v>0.1432837621996883</v>
      </c>
      <c r="BU153" s="254">
        <v>0.14118517711528766</v>
      </c>
      <c r="BV153" s="254">
        <v>0.14118517711528766</v>
      </c>
      <c r="BW153" s="254">
        <v>0.14118517711528766</v>
      </c>
      <c r="BX153" s="254">
        <v>0.14118517711528766</v>
      </c>
      <c r="BY153" s="254">
        <v>0.14563644819536559</v>
      </c>
      <c r="BZ153" s="254">
        <v>0.14233197807211173</v>
      </c>
      <c r="CA153" s="254">
        <v>0.14134555936484472</v>
      </c>
      <c r="CB153" s="254">
        <v>0.17678920561553269</v>
      </c>
      <c r="CC153" s="254">
        <v>0.15805806544441747</v>
      </c>
      <c r="CD153" s="254">
        <v>0.15550244031148663</v>
      </c>
      <c r="CE153" s="254">
        <v>0.15805806544441747</v>
      </c>
      <c r="CF153" s="254">
        <v>0.15805806544441747</v>
      </c>
      <c r="CG153" s="254">
        <v>0.14628023517400335</v>
      </c>
      <c r="CH153" s="254">
        <v>0.15299897101564075</v>
      </c>
      <c r="CI153" s="254">
        <v>0.15130203446093815</v>
      </c>
      <c r="CJ153" s="254">
        <v>0.16100858171167887</v>
      </c>
      <c r="CK153" s="254">
        <v>0.1558147395399514</v>
      </c>
      <c r="CL153" s="254">
        <v>0.14965436444454672</v>
      </c>
      <c r="CM153" s="254">
        <v>0.14803800811707846</v>
      </c>
      <c r="CN153" s="254">
        <v>0.16458272102915772</v>
      </c>
      <c r="CO153" s="254">
        <v>0.1498483740448342</v>
      </c>
      <c r="CP153" s="254">
        <v>0.14668635704505029</v>
      </c>
      <c r="CQ153" s="254">
        <v>0.1464646895110473</v>
      </c>
      <c r="CR153" s="254">
        <v>0.15076333433689593</v>
      </c>
      <c r="CS153" s="254">
        <v>0.14757162403191226</v>
      </c>
      <c r="CT153" s="254">
        <v>0.15393445916814774</v>
      </c>
      <c r="CU153" s="254">
        <v>0.15533510947274909</v>
      </c>
      <c r="CV153" s="254">
        <v>0.15375175210849967</v>
      </c>
      <c r="CW153" s="254">
        <v>0.15321681582685476</v>
      </c>
      <c r="CX153" s="254">
        <v>0.1607506716612721</v>
      </c>
      <c r="CY153" s="254">
        <v>0.15460333927687131</v>
      </c>
      <c r="CZ153" s="254">
        <v>0.15460333927687131</v>
      </c>
      <c r="DA153" s="254">
        <v>0.15460333927687131</v>
      </c>
      <c r="DB153" s="254">
        <v>0.15593313076429505</v>
      </c>
      <c r="DC153" s="254">
        <v>0.15758088506535528</v>
      </c>
      <c r="DD153" s="254">
        <v>0.1471802801738662</v>
      </c>
      <c r="DE153" s="254">
        <v>0.15743825200100692</v>
      </c>
      <c r="DF153" s="254">
        <v>0.14655683826174704</v>
      </c>
      <c r="DG153" s="254">
        <v>0.14506057783956816</v>
      </c>
      <c r="DH153" s="254">
        <v>0.15788999943864934</v>
      </c>
      <c r="DI153" s="254">
        <v>0.14655683826174704</v>
      </c>
      <c r="DJ153" s="254">
        <v>0.14724713444435711</v>
      </c>
      <c r="DK153" s="254">
        <v>0.1480735630909169</v>
      </c>
      <c r="DL153" s="254">
        <v>0.14716261102260897</v>
      </c>
      <c r="DM153" s="254">
        <v>0.16187000895852588</v>
      </c>
      <c r="DN153" s="254">
        <v>0.14606190628937532</v>
      </c>
      <c r="DO153" s="254">
        <v>0.15520123797258067</v>
      </c>
      <c r="DP153" s="254">
        <v>0.15241857379879731</v>
      </c>
      <c r="DQ153" s="254">
        <v>0.13983302148889543</v>
      </c>
      <c r="DR153" s="254">
        <v>0.13997323106807125</v>
      </c>
      <c r="DS153" s="254">
        <v>0.1479802232783769</v>
      </c>
      <c r="DT153" s="254">
        <v>0.15135873231546415</v>
      </c>
      <c r="DU153" s="254">
        <v>0.14504522493716765</v>
      </c>
      <c r="DV153" s="254">
        <v>0.1526325845795482</v>
      </c>
      <c r="DW153" s="254">
        <v>0.1526325845795482</v>
      </c>
      <c r="DX153" s="254">
        <v>0.15673361702417488</v>
      </c>
      <c r="DY153" s="254">
        <v>0.16670547712345729</v>
      </c>
      <c r="DZ153" s="254">
        <v>0.14883281478364174</v>
      </c>
      <c r="EA153" s="254">
        <v>0.15708960210702316</v>
      </c>
      <c r="EB153" s="254">
        <v>0.15204435084161561</v>
      </c>
      <c r="EC153" s="254">
        <v>0.15989735922143122</v>
      </c>
      <c r="ED153" s="254">
        <v>0.15518941428057298</v>
      </c>
      <c r="EE153" s="254">
        <v>0.14738056385164366</v>
      </c>
      <c r="EF153" s="254">
        <v>0.14651165424450729</v>
      </c>
      <c r="EG153" s="254">
        <v>0.15396544813649116</v>
      </c>
      <c r="EH153" s="254">
        <v>0.14722439489564287</v>
      </c>
      <c r="EI153" s="254">
        <v>0.15396544813649116</v>
      </c>
      <c r="EJ153" s="254">
        <v>0.15396544813649116</v>
      </c>
      <c r="EK153" s="254">
        <v>0.14904857403599769</v>
      </c>
      <c r="EL153" s="254">
        <v>0.15396544813649116</v>
      </c>
      <c r="EM153" s="254">
        <v>0.14904857403599769</v>
      </c>
      <c r="EN153" s="254">
        <v>0.15396544813649116</v>
      </c>
      <c r="EO153" s="254">
        <v>0.14523096670648528</v>
      </c>
      <c r="EP153" s="254">
        <v>0.14523096670648528</v>
      </c>
      <c r="EQ153" s="254">
        <v>0.14523096670648528</v>
      </c>
      <c r="ER153" s="254">
        <v>0.14523096670648528</v>
      </c>
      <c r="ES153" s="254">
        <v>0.14523096670648528</v>
      </c>
      <c r="ET153" s="254">
        <v>0.14523096670648528</v>
      </c>
      <c r="EU153" s="254">
        <v>0.1451507077213694</v>
      </c>
      <c r="EV153" s="254">
        <v>0.14523096670648528</v>
      </c>
      <c r="EW153" s="254">
        <v>0.1462326044108273</v>
      </c>
      <c r="EX153" s="254">
        <v>0.14523096670648528</v>
      </c>
      <c r="EY153" s="254">
        <v>0.14612288287791508</v>
      </c>
      <c r="EZ153" s="254">
        <v>0.15396544813649116</v>
      </c>
      <c r="FA153" s="254">
        <v>0.14538543616453303</v>
      </c>
      <c r="FB153" s="254">
        <v>0.14523096670648528</v>
      </c>
      <c r="FC153" s="254">
        <v>0.15396544813649116</v>
      </c>
      <c r="FD153" s="254">
        <v>0.14523096670648528</v>
      </c>
      <c r="FE153" s="254">
        <v>0.15396544813649116</v>
      </c>
      <c r="FF153" s="254">
        <v>0.15396544813649116</v>
      </c>
      <c r="FG153" s="254">
        <v>0.14523096670648528</v>
      </c>
      <c r="FH153" s="254">
        <v>0.14523096670648528</v>
      </c>
      <c r="FI153" s="254">
        <v>0.14513130832651977</v>
      </c>
      <c r="FJ153" s="254">
        <v>0.15807655022009648</v>
      </c>
      <c r="FK153" s="254">
        <v>0.14523096670648528</v>
      </c>
      <c r="FL153" s="254">
        <v>0.14523096670648528</v>
      </c>
      <c r="FM153" s="254">
        <v>0.14511191204795582</v>
      </c>
      <c r="FN153" s="254">
        <v>0.15396544813649116</v>
      </c>
      <c r="FO153" s="254">
        <v>0.14407334630151669</v>
      </c>
      <c r="FP153" s="254">
        <v>0.14313843094598622</v>
      </c>
      <c r="FQ153" s="254">
        <v>0.14313843094598622</v>
      </c>
      <c r="FR153" s="254">
        <v>0.14313843094598622</v>
      </c>
      <c r="FS153" s="254">
        <v>0.14303800438242842</v>
      </c>
      <c r="FT153" s="254">
        <v>0.14313843094598622</v>
      </c>
      <c r="FU153" s="254">
        <v>0.14313843094598622</v>
      </c>
      <c r="FV153" s="254">
        <v>0.14908552894486626</v>
      </c>
      <c r="FW153" s="254">
        <v>0.14303800438242842</v>
      </c>
      <c r="FX153" s="254">
        <v>0.14313843094598622</v>
      </c>
      <c r="FY153" s="254">
        <v>0.14224187014329814</v>
      </c>
      <c r="FZ153" s="254">
        <v>0.14393096334681377</v>
      </c>
      <c r="GA153" s="254">
        <v>0.13674882522151965</v>
      </c>
      <c r="GB153" s="254">
        <v>0.15355922970704605</v>
      </c>
      <c r="GC153" s="254">
        <v>0.14802357635485519</v>
      </c>
      <c r="GD153" s="254">
        <v>0.14802357635485519</v>
      </c>
      <c r="GE153" s="254">
        <v>0.15027852402148234</v>
      </c>
      <c r="GF153" s="254">
        <v>0.15743307072555601</v>
      </c>
      <c r="GG153" s="254">
        <v>0.14573449204511424</v>
      </c>
      <c r="GH153" s="254">
        <v>0.14596929070487263</v>
      </c>
      <c r="GI153" s="254">
        <v>0.14539833642391886</v>
      </c>
      <c r="GJ153" s="254">
        <v>0.14539833642391886</v>
      </c>
      <c r="GK153" s="254">
        <v>0.14539833642391886</v>
      </c>
      <c r="GL153" s="254">
        <v>0.14524122871268097</v>
      </c>
      <c r="GM153" s="254">
        <v>0.14539833642391886</v>
      </c>
      <c r="GN153" s="254">
        <v>0.14539833642391886</v>
      </c>
      <c r="GO153" s="254">
        <v>0.14539833642391886</v>
      </c>
      <c r="GP153" s="254">
        <v>0.14539833642391886</v>
      </c>
      <c r="GQ153" s="254">
        <v>0.14539833642391886</v>
      </c>
      <c r="GR153" s="254">
        <v>0.14539833642391886</v>
      </c>
      <c r="GS153" s="254">
        <v>0.14539833642391886</v>
      </c>
      <c r="GT153" s="254">
        <v>0.14573449204511424</v>
      </c>
      <c r="GU153" s="254">
        <v>0.14539833642391886</v>
      </c>
      <c r="GV153" s="254">
        <v>0.14539833642391886</v>
      </c>
      <c r="GW153" s="254">
        <v>0.14539833642391886</v>
      </c>
      <c r="GX153" s="254">
        <v>0.14539833642391886</v>
      </c>
      <c r="GY153" s="254">
        <v>0.15534656745660924</v>
      </c>
      <c r="GZ153" s="254">
        <v>0.14539833642391886</v>
      </c>
      <c r="HA153" s="254">
        <v>0.15534656745660924</v>
      </c>
      <c r="HB153" s="254">
        <v>0.15534656745660924</v>
      </c>
      <c r="HC153" s="254">
        <v>0.1432261351088826</v>
      </c>
      <c r="HD153" s="254">
        <v>0.14361763090795265</v>
      </c>
      <c r="HE153" s="254">
        <v>0.15331720995088793</v>
      </c>
      <c r="HF153" s="254">
        <v>0.15107748891452055</v>
      </c>
      <c r="HG153" s="254">
        <v>0.14563644819536559</v>
      </c>
      <c r="HH153" s="254">
        <v>0.15470411043793142</v>
      </c>
      <c r="HI153" s="254">
        <v>0.14143303145822039</v>
      </c>
      <c r="HJ153" s="254">
        <v>0.1439855897108111</v>
      </c>
      <c r="HK153" s="254">
        <v>0.16570898500907538</v>
      </c>
      <c r="HL153" s="254">
        <v>0.14720678877307636</v>
      </c>
      <c r="HM153" s="254">
        <v>0.14937555090204047</v>
      </c>
      <c r="HN153" s="254">
        <v>0.14936354680232511</v>
      </c>
      <c r="HO153" s="254">
        <v>0.16211096404300274</v>
      </c>
      <c r="HP153" s="254">
        <v>0.15689897666409758</v>
      </c>
      <c r="HQ153" s="254">
        <v>0.14863585711470861</v>
      </c>
      <c r="HR153" s="254">
        <v>0.14283101680681121</v>
      </c>
      <c r="HS153" s="254">
        <v>0.14927861508174756</v>
      </c>
      <c r="HT153" s="254">
        <v>0.17184319564535233</v>
      </c>
      <c r="HU153" s="254">
        <v>0.16822793421864501</v>
      </c>
      <c r="HV153" s="254">
        <v>0.13494475559430974</v>
      </c>
      <c r="HW153" s="254">
        <v>0.15962931749343956</v>
      </c>
      <c r="HX153" s="254">
        <v>0.15516952040315934</v>
      </c>
      <c r="HY153" s="254">
        <v>0.1494246803636976</v>
      </c>
      <c r="HZ153" s="254">
        <v>0.1525528657729287</v>
      </c>
      <c r="IA153" s="254">
        <v>0.15805806544441747</v>
      </c>
      <c r="IB153" s="254">
        <v>0.1494246803636976</v>
      </c>
      <c r="IC153" s="254">
        <v>0.14783533979433949</v>
      </c>
      <c r="ID153" s="254">
        <v>0.14615898707093922</v>
      </c>
      <c r="IE153" s="254">
        <v>0.15499633667150259</v>
      </c>
      <c r="IF153" s="254">
        <v>0.16100858171167887</v>
      </c>
      <c r="IG153" s="254">
        <v>0.16100858171167887</v>
      </c>
      <c r="IH153" s="254">
        <v>0.16100858171167887</v>
      </c>
      <c r="II153" s="254">
        <v>0.14965436444454672</v>
      </c>
      <c r="IJ153" s="254">
        <v>0.14965436444454672</v>
      </c>
      <c r="IK153" s="254">
        <v>0.15788177819354354</v>
      </c>
      <c r="IL153" s="254">
        <v>0.15637352998478726</v>
      </c>
      <c r="IM153" s="254">
        <v>0.16737514793528141</v>
      </c>
      <c r="IN153" s="254">
        <v>0.15767972485657</v>
      </c>
      <c r="IO153" s="254">
        <v>0.15918866181445201</v>
      </c>
      <c r="IP153" s="254">
        <v>0.15469084599359739</v>
      </c>
      <c r="IQ153" s="254">
        <v>0.15358655027142643</v>
      </c>
      <c r="IR153" s="254">
        <v>0.14567590296658328</v>
      </c>
      <c r="IS153" s="254">
        <v>0.1471802801738662</v>
      </c>
      <c r="IT153" s="254">
        <v>0.15605996817633661</v>
      </c>
      <c r="IU153" s="254">
        <v>0.14523096670648528</v>
      </c>
      <c r="IV153" s="254">
        <v>0.16380176650876344</v>
      </c>
      <c r="IW153" s="254">
        <v>0.15549782859388683</v>
      </c>
      <c r="IX153" s="254">
        <v>0.17512637470391756</v>
      </c>
      <c r="IY153" s="254">
        <v>0.14731570184557952</v>
      </c>
      <c r="IZ153" s="254">
        <v>0.14523096670648528</v>
      </c>
      <c r="JA153" s="254">
        <v>0.14513130832651977</v>
      </c>
      <c r="JB153" s="254">
        <v>0.15906618471518019</v>
      </c>
      <c r="JC153" s="254">
        <v>0.15545841981927899</v>
      </c>
      <c r="JD153" s="254">
        <v>0.1494246803636976</v>
      </c>
      <c r="JE153" s="254">
        <v>0.1498483740448342</v>
      </c>
      <c r="JF153" s="254">
        <v>0.17894949301797536</v>
      </c>
      <c r="JG153" s="254">
        <v>0.15322219506294776</v>
      </c>
      <c r="JH153" s="254">
        <v>0.15407086287997429</v>
      </c>
      <c r="JI153" s="254">
        <v>0.14724713444435711</v>
      </c>
      <c r="JJ153" s="254">
        <v>0.15337428244982854</v>
      </c>
      <c r="JK153" s="254">
        <v>0.14504522493716765</v>
      </c>
      <c r="JL153" s="254">
        <v>0.14488174719068314</v>
      </c>
      <c r="JM153" s="254">
        <v>0.1451507077213694</v>
      </c>
      <c r="JN153" s="254">
        <v>0.15122935296738804</v>
      </c>
      <c r="JO153" s="254">
        <v>0.14523096670648528</v>
      </c>
      <c r="JP153" s="254">
        <v>0.14523096670648528</v>
      </c>
      <c r="JQ153" s="254">
        <v>0.14523096670648528</v>
      </c>
      <c r="JR153" s="254">
        <v>0.14513130832651977</v>
      </c>
      <c r="JS153" s="254">
        <v>0.14539833642391886</v>
      </c>
      <c r="JT153" s="254">
        <v>0.16088446152722224</v>
      </c>
      <c r="JU153" s="254">
        <v>0.16350363293785253</v>
      </c>
      <c r="JV153" s="254">
        <v>0.15078822869793984</v>
      </c>
      <c r="JW153" s="254">
        <v>0.16268552695893579</v>
      </c>
      <c r="JX153" s="254">
        <v>0.15549782859388683</v>
      </c>
      <c r="JY153" s="254">
        <v>0.15675015960168781</v>
      </c>
      <c r="JZ153" s="254">
        <v>0.15276418383568324</v>
      </c>
      <c r="KA153" s="254">
        <v>0.15276418383568324</v>
      </c>
      <c r="KB153" s="254">
        <v>0.15965191392690947</v>
      </c>
      <c r="KC153" s="254">
        <v>0.15118560153490557</v>
      </c>
      <c r="KD153" s="254">
        <v>0.14932772399820382</v>
      </c>
      <c r="KE153" s="254">
        <v>0.15299897101564075</v>
      </c>
      <c r="KF153" s="254">
        <v>0.16816770999706998</v>
      </c>
      <c r="KG153" s="254">
        <v>0.16816770999706998</v>
      </c>
    </row>
    <row r="154" spans="17:293" x14ac:dyDescent="0.35">
      <c r="Q154" s="255">
        <v>0.188999999999999</v>
      </c>
      <c r="R154" s="251">
        <f t="shared" si="24"/>
        <v>0.14864828684266751</v>
      </c>
      <c r="S154" s="198"/>
      <c r="T154" s="251">
        <v>0.15468219347799556</v>
      </c>
      <c r="V154" s="251">
        <f t="shared" si="25"/>
        <v>-6.0339066353280457E-3</v>
      </c>
      <c r="Z154" s="253">
        <v>0.188999999999999</v>
      </c>
      <c r="AA154" s="254">
        <v>0.14717967234830853</v>
      </c>
      <c r="AB154" s="254">
        <v>0.15382638156592621</v>
      </c>
      <c r="AC154" s="254">
        <v>0.15729051020572538</v>
      </c>
      <c r="AD154" s="254">
        <v>0.14750360678769003</v>
      </c>
      <c r="AE154" s="254">
        <v>0.14835428386431393</v>
      </c>
      <c r="AF154" s="254">
        <v>0.14765312578094392</v>
      </c>
      <c r="AG154" s="254">
        <v>0.14482309825694517</v>
      </c>
      <c r="AH154" s="254">
        <v>0.14733440588226032</v>
      </c>
      <c r="AI154" s="254">
        <v>0.13862566170395874</v>
      </c>
      <c r="AJ154" s="254">
        <v>0.15061200796591101</v>
      </c>
      <c r="AK154" s="254">
        <v>0.15350879650983407</v>
      </c>
      <c r="AL154" s="254">
        <v>0.14642433135891109</v>
      </c>
      <c r="AM154" s="254">
        <v>0.14760935154262245</v>
      </c>
      <c r="AN154" s="254">
        <v>0.14173088159976954</v>
      </c>
      <c r="AO154" s="254">
        <v>0.15735720845131795</v>
      </c>
      <c r="AP154" s="254">
        <v>0.14612648000947459</v>
      </c>
      <c r="AQ154" s="254">
        <v>0.14600307513819333</v>
      </c>
      <c r="AR154" s="254">
        <v>0.14600307513819333</v>
      </c>
      <c r="AS154" s="254">
        <v>0.14612648000947459</v>
      </c>
      <c r="AT154" s="254">
        <v>0.14605201771303067</v>
      </c>
      <c r="AU154" s="254">
        <v>0.14602754397010953</v>
      </c>
      <c r="AV154" s="254">
        <v>0.14612648000947459</v>
      </c>
      <c r="AW154" s="254">
        <v>0.14612648000947459</v>
      </c>
      <c r="AX154" s="254">
        <v>0.15483605031916259</v>
      </c>
      <c r="AY154" s="254">
        <v>0.14612648000947459</v>
      </c>
      <c r="AZ154" s="254">
        <v>0.15570242877675433</v>
      </c>
      <c r="BA154" s="254">
        <v>0.14605201771303067</v>
      </c>
      <c r="BB154" s="254">
        <v>0.14392639386691908</v>
      </c>
      <c r="BC154" s="254">
        <v>0.14403640416340635</v>
      </c>
      <c r="BD154" s="254">
        <v>0.14320194508704875</v>
      </c>
      <c r="BE154" s="254">
        <v>0.14183647385027331</v>
      </c>
      <c r="BF154" s="254">
        <v>0.13988657356447631</v>
      </c>
      <c r="BG154" s="254">
        <v>0.15872498021271686</v>
      </c>
      <c r="BH154" s="254">
        <v>0.14848997598353675</v>
      </c>
      <c r="BI154" s="254">
        <v>0.14630641876179662</v>
      </c>
      <c r="BJ154" s="254">
        <v>0.14630641876179662</v>
      </c>
      <c r="BK154" s="254">
        <v>0.14625112842229249</v>
      </c>
      <c r="BL154" s="254">
        <v>0.14630641876179662</v>
      </c>
      <c r="BM154" s="254">
        <v>0.14614061866979555</v>
      </c>
      <c r="BN154" s="254">
        <v>0.14625112842229249</v>
      </c>
      <c r="BO154" s="254">
        <v>0.146823128843524</v>
      </c>
      <c r="BP154" s="254">
        <v>0.14630641876179662</v>
      </c>
      <c r="BQ154" s="254">
        <v>0.14418484618650185</v>
      </c>
      <c r="BR154" s="254">
        <v>0.14418484618650185</v>
      </c>
      <c r="BS154" s="254">
        <v>0.14413363301964233</v>
      </c>
      <c r="BT154" s="254">
        <v>0.14418484618650185</v>
      </c>
      <c r="BU154" s="254">
        <v>0.14208869141661484</v>
      </c>
      <c r="BV154" s="254">
        <v>0.14208869141661484</v>
      </c>
      <c r="BW154" s="254">
        <v>0.14208869141661484</v>
      </c>
      <c r="BX154" s="254">
        <v>0.14208869141661484</v>
      </c>
      <c r="BY154" s="254">
        <v>0.1465353228321189</v>
      </c>
      <c r="BZ154" s="254">
        <v>0.14323364528897731</v>
      </c>
      <c r="CA154" s="254">
        <v>0.14224342042761284</v>
      </c>
      <c r="CB154" s="254">
        <v>0.17776201811315628</v>
      </c>
      <c r="CC154" s="254">
        <v>0.1589331864380632</v>
      </c>
      <c r="CD154" s="254">
        <v>0.15642146399536605</v>
      </c>
      <c r="CE154" s="254">
        <v>0.1589331864380632</v>
      </c>
      <c r="CF154" s="254">
        <v>0.1589331864380632</v>
      </c>
      <c r="CG154" s="254">
        <v>0.14718294422503031</v>
      </c>
      <c r="CH154" s="254">
        <v>0.15389504430861045</v>
      </c>
      <c r="CI154" s="254">
        <v>0.15219943578610517</v>
      </c>
      <c r="CJ154" s="254">
        <v>0.16187698139729756</v>
      </c>
      <c r="CK154" s="254">
        <v>0.15671095784232403</v>
      </c>
      <c r="CL154" s="254">
        <v>0.15056374071772649</v>
      </c>
      <c r="CM154" s="254">
        <v>0.14895154080320028</v>
      </c>
      <c r="CN154" s="254">
        <v>0.16543920011274915</v>
      </c>
      <c r="CO154" s="254">
        <v>0.15075060620695546</v>
      </c>
      <c r="CP154" s="254">
        <v>0.14759246984469954</v>
      </c>
      <c r="CQ154" s="254">
        <v>0.14737440170003446</v>
      </c>
      <c r="CR154" s="254">
        <v>0.15163932271034009</v>
      </c>
      <c r="CS154" s="254">
        <v>0.14847671456622424</v>
      </c>
      <c r="CT154" s="254">
        <v>0.1548117225217569</v>
      </c>
      <c r="CU154" s="254">
        <v>0.15626428623134925</v>
      </c>
      <c r="CV154" s="254">
        <v>0.15468009024255025</v>
      </c>
      <c r="CW154" s="254">
        <v>0.15407651304285941</v>
      </c>
      <c r="CX154" s="254">
        <v>0.16165824945246143</v>
      </c>
      <c r="CY154" s="254">
        <v>0.15547442152049173</v>
      </c>
      <c r="CZ154" s="254">
        <v>0.15547442152049173</v>
      </c>
      <c r="DA154" s="254">
        <v>0.15547442152049173</v>
      </c>
      <c r="DB154" s="254">
        <v>0.1568055211496564</v>
      </c>
      <c r="DC154" s="254">
        <v>0.15845191640189471</v>
      </c>
      <c r="DD154" s="254">
        <v>0.14808286494214151</v>
      </c>
      <c r="DE154" s="254">
        <v>0.15830909577916707</v>
      </c>
      <c r="DF154" s="254">
        <v>0.14745302038722996</v>
      </c>
      <c r="DG154" s="254">
        <v>0.14595913553493434</v>
      </c>
      <c r="DH154" s="254">
        <v>0.15875862235922722</v>
      </c>
      <c r="DI154" s="254">
        <v>0.14745302038722996</v>
      </c>
      <c r="DJ154" s="254">
        <v>0.14814381836391233</v>
      </c>
      <c r="DK154" s="254">
        <v>0.14897097405438053</v>
      </c>
      <c r="DL154" s="254">
        <v>0.14806753546248141</v>
      </c>
      <c r="DM154" s="254">
        <v>0.16273637146942499</v>
      </c>
      <c r="DN154" s="254">
        <v>0.14697033274213744</v>
      </c>
      <c r="DO154" s="254">
        <v>0.15606634107934303</v>
      </c>
      <c r="DP154" s="254">
        <v>0.15328869262838629</v>
      </c>
      <c r="DQ154" s="254">
        <v>0.14075123025860914</v>
      </c>
      <c r="DR154" s="254">
        <v>0.14087501027609406</v>
      </c>
      <c r="DS154" s="254">
        <v>0.14887757555244141</v>
      </c>
      <c r="DT154" s="254">
        <v>0.15224039671305012</v>
      </c>
      <c r="DU154" s="254">
        <v>0.14594892467718235</v>
      </c>
      <c r="DV154" s="254">
        <v>0.15350879650983407</v>
      </c>
      <c r="DW154" s="254">
        <v>0.15350879650983407</v>
      </c>
      <c r="DX154" s="254">
        <v>0.15764518306682507</v>
      </c>
      <c r="DY154" s="254">
        <v>0.16763575530245722</v>
      </c>
      <c r="DZ154" s="254">
        <v>0.14973230834897988</v>
      </c>
      <c r="EA154" s="254">
        <v>0.15801686203857379</v>
      </c>
      <c r="EB154" s="254">
        <v>0.15287805215542338</v>
      </c>
      <c r="EC154" s="254">
        <v>0.16080288463335246</v>
      </c>
      <c r="ED154" s="254">
        <v>0.15606041014014904</v>
      </c>
      <c r="EE154" s="254">
        <v>0.14827400044789552</v>
      </c>
      <c r="EF154" s="254">
        <v>0.14740586299545844</v>
      </c>
      <c r="EG154" s="254">
        <v>0.15483605031916259</v>
      </c>
      <c r="EH154" s="254">
        <v>0.14812057831908443</v>
      </c>
      <c r="EI154" s="254">
        <v>0.15483605031916259</v>
      </c>
      <c r="EJ154" s="254">
        <v>0.15483605031916259</v>
      </c>
      <c r="EK154" s="254">
        <v>0.14983192733846407</v>
      </c>
      <c r="EL154" s="254">
        <v>0.15483605031916259</v>
      </c>
      <c r="EM154" s="254">
        <v>0.14983192733846407</v>
      </c>
      <c r="EN154" s="254">
        <v>0.15483605031916259</v>
      </c>
      <c r="EO154" s="254">
        <v>0.14612648000947459</v>
      </c>
      <c r="EP154" s="254">
        <v>0.14612648000947459</v>
      </c>
      <c r="EQ154" s="254">
        <v>0.14612648000947459</v>
      </c>
      <c r="ER154" s="254">
        <v>0.14612648000947459</v>
      </c>
      <c r="ES154" s="254">
        <v>0.14612648000947459</v>
      </c>
      <c r="ET154" s="254">
        <v>0.14612648000947459</v>
      </c>
      <c r="EU154" s="254">
        <v>0.14605201771303067</v>
      </c>
      <c r="EV154" s="254">
        <v>0.14612648000947459</v>
      </c>
      <c r="EW154" s="254">
        <v>0.14702569341095906</v>
      </c>
      <c r="EX154" s="254">
        <v>0.14612648000947459</v>
      </c>
      <c r="EY154" s="254">
        <v>0.14701631569444151</v>
      </c>
      <c r="EZ154" s="254">
        <v>0.15483605031916259</v>
      </c>
      <c r="FA154" s="254">
        <v>0.14628239744771765</v>
      </c>
      <c r="FB154" s="254">
        <v>0.14612648000947459</v>
      </c>
      <c r="FC154" s="254">
        <v>0.15483605031916259</v>
      </c>
      <c r="FD154" s="254">
        <v>0.14612648000947459</v>
      </c>
      <c r="FE154" s="254">
        <v>0.15483605031916259</v>
      </c>
      <c r="FF154" s="254">
        <v>0.15483605031916259</v>
      </c>
      <c r="FG154" s="254">
        <v>0.14612648000947459</v>
      </c>
      <c r="FH154" s="254">
        <v>0.14612648000947459</v>
      </c>
      <c r="FI154" s="254">
        <v>0.14602754397010953</v>
      </c>
      <c r="FJ154" s="254">
        <v>0.15898305210880825</v>
      </c>
      <c r="FK154" s="254">
        <v>0.14612648000947459</v>
      </c>
      <c r="FL154" s="254">
        <v>0.14612648000947459</v>
      </c>
      <c r="FM154" s="254">
        <v>0.14600307513819333</v>
      </c>
      <c r="FN154" s="254">
        <v>0.15483605031916259</v>
      </c>
      <c r="FO154" s="254">
        <v>0.14496964618563446</v>
      </c>
      <c r="FP154" s="254">
        <v>0.14403640416340635</v>
      </c>
      <c r="FQ154" s="254">
        <v>0.14403640416340635</v>
      </c>
      <c r="FR154" s="254">
        <v>0.14403640416340635</v>
      </c>
      <c r="FS154" s="254">
        <v>0.14393668858850295</v>
      </c>
      <c r="FT154" s="254">
        <v>0.14403640416340635</v>
      </c>
      <c r="FU154" s="254">
        <v>0.14403640416340635</v>
      </c>
      <c r="FV154" s="254">
        <v>0.1500172765491834</v>
      </c>
      <c r="FW154" s="254">
        <v>0.14393668858850295</v>
      </c>
      <c r="FX154" s="254">
        <v>0.14403640416340635</v>
      </c>
      <c r="FY154" s="254">
        <v>0.14314442955084283</v>
      </c>
      <c r="FZ154" s="254">
        <v>0.14482756111547634</v>
      </c>
      <c r="GA154" s="254">
        <v>0.13765204413051335</v>
      </c>
      <c r="GB154" s="254">
        <v>0.15433777271356197</v>
      </c>
      <c r="GC154" s="254">
        <v>0.14893236384460895</v>
      </c>
      <c r="GD154" s="254">
        <v>0.14893236384460895</v>
      </c>
      <c r="GE154" s="254">
        <v>0.15106582427755821</v>
      </c>
      <c r="GF154" s="254">
        <v>0.15829873218536683</v>
      </c>
      <c r="GG154" s="254">
        <v>0.14664179767610697</v>
      </c>
      <c r="GH154" s="254">
        <v>0.14686348724118115</v>
      </c>
      <c r="GI154" s="254">
        <v>0.14630641876179662</v>
      </c>
      <c r="GJ154" s="254">
        <v>0.14630641876179662</v>
      </c>
      <c r="GK154" s="254">
        <v>0.14630641876179662</v>
      </c>
      <c r="GL154" s="254">
        <v>0.14614061866979555</v>
      </c>
      <c r="GM154" s="254">
        <v>0.14630641876179662</v>
      </c>
      <c r="GN154" s="254">
        <v>0.14630641876179662</v>
      </c>
      <c r="GO154" s="254">
        <v>0.14630641876179662</v>
      </c>
      <c r="GP154" s="254">
        <v>0.14630641876179662</v>
      </c>
      <c r="GQ154" s="254">
        <v>0.14630641876179662</v>
      </c>
      <c r="GR154" s="254">
        <v>0.14630641876179662</v>
      </c>
      <c r="GS154" s="254">
        <v>0.14630641876179662</v>
      </c>
      <c r="GT154" s="254">
        <v>0.14664179767610697</v>
      </c>
      <c r="GU154" s="254">
        <v>0.14630641876179662</v>
      </c>
      <c r="GV154" s="254">
        <v>0.14630641876179662</v>
      </c>
      <c r="GW154" s="254">
        <v>0.14630641876179662</v>
      </c>
      <c r="GX154" s="254">
        <v>0.14630641876179662</v>
      </c>
      <c r="GY154" s="254">
        <v>0.15621340604319056</v>
      </c>
      <c r="GZ154" s="254">
        <v>0.14630641876179662</v>
      </c>
      <c r="HA154" s="254">
        <v>0.15621340604319056</v>
      </c>
      <c r="HB154" s="254">
        <v>0.15621340604319056</v>
      </c>
      <c r="HC154" s="254">
        <v>0.14413363301964233</v>
      </c>
      <c r="HD154" s="254">
        <v>0.14451767262026438</v>
      </c>
      <c r="HE154" s="254">
        <v>0.15418560282401628</v>
      </c>
      <c r="HF154" s="254">
        <v>0.15181390734538147</v>
      </c>
      <c r="HG154" s="254">
        <v>0.1465353228321189</v>
      </c>
      <c r="HH154" s="254">
        <v>0.15552034840050499</v>
      </c>
      <c r="HI154" s="254">
        <v>0.14233678826547336</v>
      </c>
      <c r="HJ154" s="254">
        <v>0.14488410573021948</v>
      </c>
      <c r="HK154" s="254">
        <v>0.16661560016893473</v>
      </c>
      <c r="HL154" s="254">
        <v>0.14800547216413484</v>
      </c>
      <c r="HM154" s="254">
        <v>0.15028195259944277</v>
      </c>
      <c r="HN154" s="254">
        <v>0.15026716315647648</v>
      </c>
      <c r="HO154" s="254">
        <v>0.16297967429687743</v>
      </c>
      <c r="HP154" s="254">
        <v>0.15776967326182723</v>
      </c>
      <c r="HQ154" s="254">
        <v>0.14942384964486388</v>
      </c>
      <c r="HR154" s="254">
        <v>0.14372839898237166</v>
      </c>
      <c r="HS154" s="254">
        <v>0.15018591882015864</v>
      </c>
      <c r="HT154" s="254">
        <v>0.17278431865175303</v>
      </c>
      <c r="HU154" s="254">
        <v>0.1691311531732147</v>
      </c>
      <c r="HV154" s="254">
        <v>0.13557134361988821</v>
      </c>
      <c r="HW154" s="254">
        <v>0.16045254932530884</v>
      </c>
      <c r="HX154" s="254">
        <v>0.1559539938103327</v>
      </c>
      <c r="HY154" s="254">
        <v>0.15032346378950412</v>
      </c>
      <c r="HZ154" s="254">
        <v>0.15334160311396117</v>
      </c>
      <c r="IA154" s="254">
        <v>0.1589331864380632</v>
      </c>
      <c r="IB154" s="254">
        <v>0.15028306573901973</v>
      </c>
      <c r="IC154" s="254">
        <v>0.14873598369505614</v>
      </c>
      <c r="ID154" s="254">
        <v>0.1470572804734207</v>
      </c>
      <c r="IE154" s="254">
        <v>0.15587432549531566</v>
      </c>
      <c r="IF154" s="254">
        <v>0.16187698139729756</v>
      </c>
      <c r="IG154" s="254">
        <v>0.16187698139729756</v>
      </c>
      <c r="IH154" s="254">
        <v>0.16187698139729756</v>
      </c>
      <c r="II154" s="254">
        <v>0.15056374071772649</v>
      </c>
      <c r="IJ154" s="254">
        <v>0.15056374071772649</v>
      </c>
      <c r="IK154" s="254">
        <v>0.15875465242461351</v>
      </c>
      <c r="IL154" s="254">
        <v>0.15724781098188001</v>
      </c>
      <c r="IM154" s="254">
        <v>0.16827680112770249</v>
      </c>
      <c r="IN154" s="254">
        <v>0.1585281530087419</v>
      </c>
      <c r="IO154" s="254">
        <v>0.15999140543726131</v>
      </c>
      <c r="IP154" s="254">
        <v>0.15553754099471884</v>
      </c>
      <c r="IQ154" s="254">
        <v>0.15450758465912862</v>
      </c>
      <c r="IR154" s="254">
        <v>0.14655496788299605</v>
      </c>
      <c r="IS154" s="254">
        <v>0.14808286494214151</v>
      </c>
      <c r="IT154" s="254">
        <v>0.15692921813279459</v>
      </c>
      <c r="IU154" s="254">
        <v>0.14612648000947459</v>
      </c>
      <c r="IV154" s="254">
        <v>0.1648188979066787</v>
      </c>
      <c r="IW154" s="254">
        <v>0.15642998226850513</v>
      </c>
      <c r="IX154" s="254">
        <v>0.17613655582644716</v>
      </c>
      <c r="IY154" s="254">
        <v>0.14821502649025797</v>
      </c>
      <c r="IZ154" s="254">
        <v>0.14612648000947459</v>
      </c>
      <c r="JA154" s="254">
        <v>0.14602754397010953</v>
      </c>
      <c r="JB154" s="254">
        <v>0.16001435800697794</v>
      </c>
      <c r="JC154" s="254">
        <v>0.15639976850815729</v>
      </c>
      <c r="JD154" s="254">
        <v>0.15032346378950412</v>
      </c>
      <c r="JE154" s="254">
        <v>0.15075060620695546</v>
      </c>
      <c r="JF154" s="254">
        <v>0.17995549971161728</v>
      </c>
      <c r="JG154" s="254">
        <v>0.15413737159813112</v>
      </c>
      <c r="JH154" s="254">
        <v>0.15499903123273606</v>
      </c>
      <c r="JI154" s="254">
        <v>0.14814381836391233</v>
      </c>
      <c r="JJ154" s="254">
        <v>0.15430095978074587</v>
      </c>
      <c r="JK154" s="254">
        <v>0.14594892467718235</v>
      </c>
      <c r="JL154" s="254">
        <v>0.14579199702036116</v>
      </c>
      <c r="JM154" s="254">
        <v>0.14605201771303067</v>
      </c>
      <c r="JN154" s="254">
        <v>0.15215075506834252</v>
      </c>
      <c r="JO154" s="254">
        <v>0.14612648000947459</v>
      </c>
      <c r="JP154" s="254">
        <v>0.14612648000947459</v>
      </c>
      <c r="JQ154" s="254">
        <v>0.14612648000947459</v>
      </c>
      <c r="JR154" s="254">
        <v>0.14602754397010953</v>
      </c>
      <c r="JS154" s="254">
        <v>0.14630641876179662</v>
      </c>
      <c r="JT154" s="254">
        <v>0.16180403993538461</v>
      </c>
      <c r="JU154" s="254">
        <v>0.16441836629463191</v>
      </c>
      <c r="JV154" s="254">
        <v>0.15163920076864801</v>
      </c>
      <c r="JW154" s="254">
        <v>0.16359962991875165</v>
      </c>
      <c r="JX154" s="254">
        <v>0.15642998226850513</v>
      </c>
      <c r="JY154" s="254">
        <v>0.15763081126210943</v>
      </c>
      <c r="JZ154" s="254">
        <v>0.15366889863998345</v>
      </c>
      <c r="KA154" s="254">
        <v>0.15366889863998345</v>
      </c>
      <c r="KB154" s="254">
        <v>0.1605259582948646</v>
      </c>
      <c r="KC154" s="254">
        <v>0.15208842527606348</v>
      </c>
      <c r="KD154" s="254">
        <v>0.15022725937579029</v>
      </c>
      <c r="KE154" s="254">
        <v>0.15389504430861045</v>
      </c>
      <c r="KF154" s="254">
        <v>0.16916012609484055</v>
      </c>
      <c r="KG154" s="254">
        <v>0.16916012609484055</v>
      </c>
    </row>
    <row r="155" spans="17:293" x14ac:dyDescent="0.35">
      <c r="Q155" s="255">
        <v>0.189999999999999</v>
      </c>
      <c r="R155" s="251">
        <f t="shared" si="24"/>
        <v>0.14954258542275914</v>
      </c>
      <c r="S155" s="198"/>
      <c r="T155" s="251">
        <v>0.15559603557019525</v>
      </c>
      <c r="V155" s="251">
        <f t="shared" si="25"/>
        <v>-6.0534501474361069E-3</v>
      </c>
      <c r="Z155" s="253">
        <v>0.189999999999999</v>
      </c>
      <c r="AA155" s="254">
        <v>0.14807690143382302</v>
      </c>
      <c r="AB155" s="254">
        <v>0.15475496676125244</v>
      </c>
      <c r="AC155" s="254">
        <v>0.15816077564876796</v>
      </c>
      <c r="AD155" s="254">
        <v>0.14840542943475987</v>
      </c>
      <c r="AE155" s="254">
        <v>0.14926404858408993</v>
      </c>
      <c r="AF155" s="254">
        <v>0.14856231337381542</v>
      </c>
      <c r="AG155" s="254">
        <v>0.14573395216337182</v>
      </c>
      <c r="AH155" s="254">
        <v>0.14822850473187965</v>
      </c>
      <c r="AI155" s="254">
        <v>0.13954637077926413</v>
      </c>
      <c r="AJ155" s="254">
        <v>0.1514747119281723</v>
      </c>
      <c r="AK155" s="254">
        <v>0.15438546873777148</v>
      </c>
      <c r="AL155" s="254">
        <v>0.14732680213708749</v>
      </c>
      <c r="AM155" s="254">
        <v>0.14851684352193173</v>
      </c>
      <c r="AN155" s="254">
        <v>0.14263949742664539</v>
      </c>
      <c r="AO155" s="254">
        <v>0.15822954058565886</v>
      </c>
      <c r="AP155" s="254">
        <v>0.14702219806093075</v>
      </c>
      <c r="AQ155" s="254">
        <v>0.14689441230180367</v>
      </c>
      <c r="AR155" s="254">
        <v>0.14689441230180367</v>
      </c>
      <c r="AS155" s="254">
        <v>0.14702219806093075</v>
      </c>
      <c r="AT155" s="254">
        <v>0.14695357680674737</v>
      </c>
      <c r="AU155" s="254">
        <v>0.14692399100101894</v>
      </c>
      <c r="AV155" s="254">
        <v>0.14702219806093075</v>
      </c>
      <c r="AW155" s="254">
        <v>0.14702219806093075</v>
      </c>
      <c r="AX155" s="254">
        <v>0.15570713134990877</v>
      </c>
      <c r="AY155" s="254">
        <v>0.14702219806093075</v>
      </c>
      <c r="AZ155" s="254">
        <v>0.15657176180591592</v>
      </c>
      <c r="BA155" s="254">
        <v>0.14695357680674737</v>
      </c>
      <c r="BB155" s="254">
        <v>0.14482024452819142</v>
      </c>
      <c r="BC155" s="254">
        <v>0.14493457065415205</v>
      </c>
      <c r="BD155" s="254">
        <v>0.14410109974078855</v>
      </c>
      <c r="BE155" s="254">
        <v>0.14275225826377325</v>
      </c>
      <c r="BF155" s="254">
        <v>0.14047047537807988</v>
      </c>
      <c r="BG155" s="254">
        <v>0.15959381186997001</v>
      </c>
      <c r="BH155" s="254">
        <v>0.14939646897060399</v>
      </c>
      <c r="BI155" s="254">
        <v>0.14721479425527861</v>
      </c>
      <c r="BJ155" s="254">
        <v>0.14721479425527861</v>
      </c>
      <c r="BK155" s="254">
        <v>0.14715658546835031</v>
      </c>
      <c r="BL155" s="254">
        <v>0.14721479425527861</v>
      </c>
      <c r="BM155" s="254">
        <v>0.14704237686568478</v>
      </c>
      <c r="BN155" s="254">
        <v>0.14715658546835031</v>
      </c>
      <c r="BO155" s="254">
        <v>0.14772042191910661</v>
      </c>
      <c r="BP155" s="254">
        <v>0.14721479425527861</v>
      </c>
      <c r="BQ155" s="254">
        <v>0.14509192439775953</v>
      </c>
      <c r="BR155" s="254">
        <v>0.14509192439775953</v>
      </c>
      <c r="BS155" s="254">
        <v>0.14504139553255913</v>
      </c>
      <c r="BT155" s="254">
        <v>0.14509192439775953</v>
      </c>
      <c r="BU155" s="254">
        <v>0.14299241250818273</v>
      </c>
      <c r="BV155" s="254">
        <v>0.14299241250818273</v>
      </c>
      <c r="BW155" s="254">
        <v>0.14299241250818273</v>
      </c>
      <c r="BX155" s="254">
        <v>0.14299241250818273</v>
      </c>
      <c r="BY155" s="254">
        <v>0.14743441714105421</v>
      </c>
      <c r="BZ155" s="254">
        <v>0.14413551568006233</v>
      </c>
      <c r="CA155" s="254">
        <v>0.14314143952451008</v>
      </c>
      <c r="CB155" s="254">
        <v>0.17873493875482915</v>
      </c>
      <c r="CC155" s="254">
        <v>0.15980879103637258</v>
      </c>
      <c r="CD155" s="254">
        <v>0.15734135988158338</v>
      </c>
      <c r="CE155" s="254">
        <v>0.15980879103637258</v>
      </c>
      <c r="CF155" s="254">
        <v>0.15980879103637258</v>
      </c>
      <c r="CG155" s="254">
        <v>0.14808585473454916</v>
      </c>
      <c r="CH155" s="254">
        <v>0.1547913352732484</v>
      </c>
      <c r="CI155" s="254">
        <v>0.15309705040519628</v>
      </c>
      <c r="CJ155" s="254">
        <v>0.16274588479507646</v>
      </c>
      <c r="CK155" s="254">
        <v>0.1576074267789811</v>
      </c>
      <c r="CL155" s="254">
        <v>0.15146296836301443</v>
      </c>
      <c r="CM155" s="254">
        <v>0.14986537005313583</v>
      </c>
      <c r="CN155" s="254">
        <v>0.16629630709145093</v>
      </c>
      <c r="CO155" s="254">
        <v>0.15165306929766942</v>
      </c>
      <c r="CP155" s="254">
        <v>0.14849879941367661</v>
      </c>
      <c r="CQ155" s="254">
        <v>0.14828441034741902</v>
      </c>
      <c r="CR155" s="254">
        <v>0.15251576682092249</v>
      </c>
      <c r="CS155" s="254">
        <v>0.14938208817044996</v>
      </c>
      <c r="CT155" s="254">
        <v>0.15568944873787482</v>
      </c>
      <c r="CU155" s="254">
        <v>0.15719364678037118</v>
      </c>
      <c r="CV155" s="254">
        <v>0.15560860371451124</v>
      </c>
      <c r="CW155" s="254">
        <v>0.1549367193625002</v>
      </c>
      <c r="CX155" s="254">
        <v>0.16256618572518144</v>
      </c>
      <c r="CY155" s="254">
        <v>0.15634598393074217</v>
      </c>
      <c r="CZ155" s="254">
        <v>0.15634598393074217</v>
      </c>
      <c r="DA155" s="254">
        <v>0.15634598393074217</v>
      </c>
      <c r="DB155" s="254">
        <v>0.15767839377765513</v>
      </c>
      <c r="DC155" s="254">
        <v>0.15932343338172039</v>
      </c>
      <c r="DD155" s="254">
        <v>0.14898570477965989</v>
      </c>
      <c r="DE155" s="254">
        <v>0.15918042512752684</v>
      </c>
      <c r="DF155" s="254">
        <v>0.148349411994394</v>
      </c>
      <c r="DG155" s="254">
        <v>0.14685789436619978</v>
      </c>
      <c r="DH155" s="254">
        <v>0.1596274890179028</v>
      </c>
      <c r="DI155" s="254">
        <v>0.148349411994394</v>
      </c>
      <c r="DJ155" s="254">
        <v>0.14904071377329431</v>
      </c>
      <c r="DK155" s="254">
        <v>0.1498685940527702</v>
      </c>
      <c r="DL155" s="254">
        <v>0.14897271539133561</v>
      </c>
      <c r="DM155" s="254">
        <v>0.16360323900877982</v>
      </c>
      <c r="DN155" s="254">
        <v>0.14787905438760274</v>
      </c>
      <c r="DO155" s="254">
        <v>0.15693200675064944</v>
      </c>
      <c r="DP155" s="254">
        <v>0.15415928665606016</v>
      </c>
      <c r="DQ155" s="254">
        <v>0.14166978735991065</v>
      </c>
      <c r="DR155" s="254">
        <v>0.1417770026463403</v>
      </c>
      <c r="DS155" s="254">
        <v>0.14977517385089323</v>
      </c>
      <c r="DT155" s="254">
        <v>0.15312250307376529</v>
      </c>
      <c r="DU155" s="254">
        <v>0.14685289681717739</v>
      </c>
      <c r="DV155" s="254">
        <v>0.15438546873777148</v>
      </c>
      <c r="DW155" s="254">
        <v>0.15438546873777148</v>
      </c>
      <c r="DX155" s="254">
        <v>0.15855708269752955</v>
      </c>
      <c r="DY155" s="254">
        <v>0.16856628737269386</v>
      </c>
      <c r="DZ155" s="254">
        <v>0.15063205528682144</v>
      </c>
      <c r="EA155" s="254">
        <v>0.15894425061171336</v>
      </c>
      <c r="EB155" s="254">
        <v>0.15371235773126823</v>
      </c>
      <c r="EC155" s="254">
        <v>0.16170876660244171</v>
      </c>
      <c r="ED155" s="254">
        <v>0.15693188684927795</v>
      </c>
      <c r="EE155" s="254">
        <v>0.14916765252069353</v>
      </c>
      <c r="EF155" s="254">
        <v>0.14830028305838261</v>
      </c>
      <c r="EG155" s="254">
        <v>0.15570713134990877</v>
      </c>
      <c r="EH155" s="254">
        <v>0.14901700682957619</v>
      </c>
      <c r="EI155" s="254">
        <v>0.15570713134990877</v>
      </c>
      <c r="EJ155" s="254">
        <v>0.15570713134990877</v>
      </c>
      <c r="EK155" s="254">
        <v>0.15061607913519204</v>
      </c>
      <c r="EL155" s="254">
        <v>0.15570713134990877</v>
      </c>
      <c r="EM155" s="254">
        <v>0.15061607913519204</v>
      </c>
      <c r="EN155" s="254">
        <v>0.15570713134990877</v>
      </c>
      <c r="EO155" s="254">
        <v>0.14702219806093075</v>
      </c>
      <c r="EP155" s="254">
        <v>0.14702219806093075</v>
      </c>
      <c r="EQ155" s="254">
        <v>0.14702219806093075</v>
      </c>
      <c r="ER155" s="254">
        <v>0.14702219806093075</v>
      </c>
      <c r="ES155" s="254">
        <v>0.14702219806093075</v>
      </c>
      <c r="ET155" s="254">
        <v>0.14702219806093075</v>
      </c>
      <c r="EU155" s="254">
        <v>0.14695357680674737</v>
      </c>
      <c r="EV155" s="254">
        <v>0.14702219806093075</v>
      </c>
      <c r="EW155" s="254">
        <v>0.14781950123140608</v>
      </c>
      <c r="EX155" s="254">
        <v>0.14702219806093075</v>
      </c>
      <c r="EY155" s="254">
        <v>0.14790995955262431</v>
      </c>
      <c r="EZ155" s="254">
        <v>0.15570713134990877</v>
      </c>
      <c r="FA155" s="254">
        <v>0.1471795704116039</v>
      </c>
      <c r="FB155" s="254">
        <v>0.14702219806093075</v>
      </c>
      <c r="FC155" s="254">
        <v>0.15570713134990877</v>
      </c>
      <c r="FD155" s="254">
        <v>0.14702219806093075</v>
      </c>
      <c r="FE155" s="254">
        <v>0.15570713134990877</v>
      </c>
      <c r="FF155" s="254">
        <v>0.15570713134990877</v>
      </c>
      <c r="FG155" s="254">
        <v>0.14702219806093075</v>
      </c>
      <c r="FH155" s="254">
        <v>0.14702219806093075</v>
      </c>
      <c r="FI155" s="254">
        <v>0.14692399100101894</v>
      </c>
      <c r="FJ155" s="254">
        <v>0.15988990498925926</v>
      </c>
      <c r="FK155" s="254">
        <v>0.14702219806093075</v>
      </c>
      <c r="FL155" s="254">
        <v>0.14702219806093075</v>
      </c>
      <c r="FM155" s="254">
        <v>0.14689441230180367</v>
      </c>
      <c r="FN155" s="254">
        <v>0.15570713134990877</v>
      </c>
      <c r="FO155" s="254">
        <v>0.14586613792929914</v>
      </c>
      <c r="FP155" s="254">
        <v>0.14493457065415205</v>
      </c>
      <c r="FQ155" s="254">
        <v>0.14493457065415205</v>
      </c>
      <c r="FR155" s="254">
        <v>0.14493457065415205</v>
      </c>
      <c r="FS155" s="254">
        <v>0.14483557298215244</v>
      </c>
      <c r="FT155" s="254">
        <v>0.14493457065415205</v>
      </c>
      <c r="FU155" s="254">
        <v>0.14493457065415205</v>
      </c>
      <c r="FV155" s="254">
        <v>0.15094917272681529</v>
      </c>
      <c r="FW155" s="254">
        <v>0.14483557298215244</v>
      </c>
      <c r="FX155" s="254">
        <v>0.14493457065415205</v>
      </c>
      <c r="FY155" s="254">
        <v>0.14404468764056633</v>
      </c>
      <c r="FZ155" s="254">
        <v>0.1457243653112934</v>
      </c>
      <c r="GA155" s="254">
        <v>0.1385556575708744</v>
      </c>
      <c r="GB155" s="254">
        <v>0.15511718103895356</v>
      </c>
      <c r="GC155" s="254">
        <v>0.14984145041699781</v>
      </c>
      <c r="GD155" s="254">
        <v>0.14984145041699781</v>
      </c>
      <c r="GE155" s="254">
        <v>0.15185393420350857</v>
      </c>
      <c r="GF155" s="254">
        <v>0.15916494284664129</v>
      </c>
      <c r="GG155" s="254">
        <v>0.14754937952587222</v>
      </c>
      <c r="GH155" s="254">
        <v>0.14775416580056477</v>
      </c>
      <c r="GI155" s="254">
        <v>0.14721479425527861</v>
      </c>
      <c r="GJ155" s="254">
        <v>0.14721479425527861</v>
      </c>
      <c r="GK155" s="254">
        <v>0.14721479425527861</v>
      </c>
      <c r="GL155" s="254">
        <v>0.14704237686568478</v>
      </c>
      <c r="GM155" s="254">
        <v>0.14721479425527861</v>
      </c>
      <c r="GN155" s="254">
        <v>0.14721479425527861</v>
      </c>
      <c r="GO155" s="254">
        <v>0.14721479425527861</v>
      </c>
      <c r="GP155" s="254">
        <v>0.14721479425527861</v>
      </c>
      <c r="GQ155" s="254">
        <v>0.14721479425527861</v>
      </c>
      <c r="GR155" s="254">
        <v>0.14721479425527861</v>
      </c>
      <c r="GS155" s="254">
        <v>0.14721479425527861</v>
      </c>
      <c r="GT155" s="254">
        <v>0.14754937952587222</v>
      </c>
      <c r="GU155" s="254">
        <v>0.14721479425527861</v>
      </c>
      <c r="GV155" s="254">
        <v>0.14721479425527861</v>
      </c>
      <c r="GW155" s="254">
        <v>0.14721479425527861</v>
      </c>
      <c r="GX155" s="254">
        <v>0.14721479425527861</v>
      </c>
      <c r="GY155" s="254">
        <v>0.15708078977421014</v>
      </c>
      <c r="GZ155" s="254">
        <v>0.14721479425527861</v>
      </c>
      <c r="HA155" s="254">
        <v>0.15708078977421014</v>
      </c>
      <c r="HB155" s="254">
        <v>0.15708078977421014</v>
      </c>
      <c r="HC155" s="254">
        <v>0.14504139553255913</v>
      </c>
      <c r="HD155" s="254">
        <v>0.14542755978458399</v>
      </c>
      <c r="HE155" s="254">
        <v>0.15505453633534549</v>
      </c>
      <c r="HF155" s="254">
        <v>0.15255127056704221</v>
      </c>
      <c r="HG155" s="254">
        <v>0.14743441714105421</v>
      </c>
      <c r="HH155" s="254">
        <v>0.15633731621956981</v>
      </c>
      <c r="HI155" s="254">
        <v>0.14324074189384128</v>
      </c>
      <c r="HJ155" s="254">
        <v>0.14578280200011706</v>
      </c>
      <c r="HK155" s="254">
        <v>0.16752257855060382</v>
      </c>
      <c r="HL155" s="254">
        <v>0.14880801845143243</v>
      </c>
      <c r="HM155" s="254">
        <v>0.15117771410872494</v>
      </c>
      <c r="HN155" s="254">
        <v>0.15116951849795623</v>
      </c>
      <c r="HO155" s="254">
        <v>0.16384887398247705</v>
      </c>
      <c r="HP155" s="254">
        <v>0.15864085517727178</v>
      </c>
      <c r="HQ155" s="254">
        <v>0.15021260478994369</v>
      </c>
      <c r="HR155" s="254">
        <v>0.14462593885050667</v>
      </c>
      <c r="HS155" s="254">
        <v>0.15109350382099596</v>
      </c>
      <c r="HT155" s="254">
        <v>0.17372567752748558</v>
      </c>
      <c r="HU155" s="254">
        <v>0.1700347649495868</v>
      </c>
      <c r="HV155" s="254">
        <v>0.13619901311574178</v>
      </c>
      <c r="HW155" s="254">
        <v>0.16127647024971803</v>
      </c>
      <c r="HX155" s="254">
        <v>0.15673927827067091</v>
      </c>
      <c r="HY155" s="254">
        <v>0.15122246303223696</v>
      </c>
      <c r="HZ155" s="254">
        <v>0.15413113239577925</v>
      </c>
      <c r="IA155" s="254">
        <v>0.15980879103637258</v>
      </c>
      <c r="IB155" s="254">
        <v>0.15107015325318374</v>
      </c>
      <c r="IC155" s="254">
        <v>0.1496368366038463</v>
      </c>
      <c r="ID155" s="254">
        <v>0.14795574427064406</v>
      </c>
      <c r="IE155" s="254">
        <v>0.15675279189135871</v>
      </c>
      <c r="IF155" s="254">
        <v>0.16274588479507646</v>
      </c>
      <c r="IG155" s="254">
        <v>0.16274588479507646</v>
      </c>
      <c r="IH155" s="254">
        <v>0.16274588479507646</v>
      </c>
      <c r="II155" s="254">
        <v>0.15146296836301443</v>
      </c>
      <c r="IJ155" s="254">
        <v>0.15146296836301443</v>
      </c>
      <c r="IK155" s="254">
        <v>0.15962807350890595</v>
      </c>
      <c r="IL155" s="254">
        <v>0.15812263648340141</v>
      </c>
      <c r="IM155" s="254">
        <v>0.16917888183985474</v>
      </c>
      <c r="IN155" s="254">
        <v>0.15937717404722962</v>
      </c>
      <c r="IO155" s="254">
        <v>0.16079491836232496</v>
      </c>
      <c r="IP155" s="254">
        <v>0.15638483255185798</v>
      </c>
      <c r="IQ155" s="254">
        <v>0.15542887504673031</v>
      </c>
      <c r="IR155" s="254">
        <v>0.14743425069855687</v>
      </c>
      <c r="IS155" s="254">
        <v>0.14898570477965989</v>
      </c>
      <c r="IT155" s="254">
        <v>0.15779895221136386</v>
      </c>
      <c r="IU155" s="254">
        <v>0.14702219806093075</v>
      </c>
      <c r="IV155" s="254">
        <v>0.16583592909251021</v>
      </c>
      <c r="IW155" s="254">
        <v>0.15736231160136027</v>
      </c>
      <c r="IX155" s="254">
        <v>0.17714669335658728</v>
      </c>
      <c r="IY155" s="254">
        <v>0.14911460978019453</v>
      </c>
      <c r="IZ155" s="254">
        <v>0.14702219806093075</v>
      </c>
      <c r="JA155" s="254">
        <v>0.14692399100101894</v>
      </c>
      <c r="JB155" s="254">
        <v>0.16096260242329108</v>
      </c>
      <c r="JC155" s="254">
        <v>0.15733520356024711</v>
      </c>
      <c r="JD155" s="254">
        <v>0.15122246303223696</v>
      </c>
      <c r="JE155" s="254">
        <v>0.15165306929766942</v>
      </c>
      <c r="JF155" s="254">
        <v>0.18096147662233708</v>
      </c>
      <c r="JG155" s="254">
        <v>0.15505187034406065</v>
      </c>
      <c r="JH155" s="254">
        <v>0.15592735085046461</v>
      </c>
      <c r="JI155" s="254">
        <v>0.14904071377329431</v>
      </c>
      <c r="JJ155" s="254">
        <v>0.15522781303660516</v>
      </c>
      <c r="JK155" s="254">
        <v>0.14685289681717739</v>
      </c>
      <c r="JL155" s="254">
        <v>0.14670343280480713</v>
      </c>
      <c r="JM155" s="254">
        <v>0.14695357680674737</v>
      </c>
      <c r="JN155" s="254">
        <v>0.1530722634544408</v>
      </c>
      <c r="JO155" s="254">
        <v>0.14702219806093075</v>
      </c>
      <c r="JP155" s="254">
        <v>0.14702219806093075</v>
      </c>
      <c r="JQ155" s="254">
        <v>0.14702219806093075</v>
      </c>
      <c r="JR155" s="254">
        <v>0.14692399100101894</v>
      </c>
      <c r="JS155" s="254">
        <v>0.14721479425527861</v>
      </c>
      <c r="JT155" s="254">
        <v>0.16272390501501643</v>
      </c>
      <c r="JU155" s="254">
        <v>0.16533340170464861</v>
      </c>
      <c r="JV155" s="254">
        <v>0.15248891953766486</v>
      </c>
      <c r="JW155" s="254">
        <v>0.16451407665275464</v>
      </c>
      <c r="JX155" s="254">
        <v>0.15736231160136027</v>
      </c>
      <c r="JY155" s="254">
        <v>0.15851192824366422</v>
      </c>
      <c r="JZ155" s="254">
        <v>0.15457389794811149</v>
      </c>
      <c r="KA155" s="254">
        <v>0.15457389794811149</v>
      </c>
      <c r="KB155" s="254">
        <v>0.16140048805937823</v>
      </c>
      <c r="KC155" s="254">
        <v>0.15299150476347645</v>
      </c>
      <c r="KD155" s="254">
        <v>0.15112701676366003</v>
      </c>
      <c r="KE155" s="254">
        <v>0.1547913352732484</v>
      </c>
      <c r="KF155" s="254">
        <v>0.17015254504999211</v>
      </c>
      <c r="KG155" s="254">
        <v>0.17015254504999211</v>
      </c>
    </row>
    <row r="156" spans="17:293" x14ac:dyDescent="0.35">
      <c r="Q156" s="255">
        <v>0.190999999999999</v>
      </c>
      <c r="R156" s="251">
        <f t="shared" si="24"/>
        <v>0.15043779641832314</v>
      </c>
      <c r="S156" s="198"/>
      <c r="T156" s="251">
        <v>0.15650988757695408</v>
      </c>
      <c r="V156" s="251">
        <f t="shared" si="25"/>
        <v>-6.0720911586309434E-3</v>
      </c>
      <c r="Z156" s="253">
        <v>0.190999999999999</v>
      </c>
      <c r="AA156" s="254">
        <v>0.14897433859734543</v>
      </c>
      <c r="AB156" s="254">
        <v>0.1556837257607937</v>
      </c>
      <c r="AC156" s="254">
        <v>0.15903158510412707</v>
      </c>
      <c r="AD156" s="254">
        <v>0.14932136467955193</v>
      </c>
      <c r="AE156" s="254">
        <v>0.15017411081445475</v>
      </c>
      <c r="AF156" s="254">
        <v>0.14947179689519619</v>
      </c>
      <c r="AG156" s="254">
        <v>0.14664509115270219</v>
      </c>
      <c r="AH156" s="254">
        <v>0.14912282207808736</v>
      </c>
      <c r="AI156" s="254">
        <v>0.1404674192081381</v>
      </c>
      <c r="AJ156" s="254">
        <v>0.15233796613138906</v>
      </c>
      <c r="AK156" s="254">
        <v>0.15526259940964815</v>
      </c>
      <c r="AL156" s="254">
        <v>0.14822951921232552</v>
      </c>
      <c r="AM156" s="254">
        <v>0.1494246808405657</v>
      </c>
      <c r="AN156" s="254">
        <v>0.14354836533414939</v>
      </c>
      <c r="AO156" s="254">
        <v>0.15910235278434315</v>
      </c>
      <c r="AP156" s="254">
        <v>0.14791812046883801</v>
      </c>
      <c r="AQ156" s="254">
        <v>0.14778592332639451</v>
      </c>
      <c r="AR156" s="254">
        <v>0.14778592332639451</v>
      </c>
      <c r="AS156" s="254">
        <v>0.14791812046883801</v>
      </c>
      <c r="AT156" s="254">
        <v>0.14785538420533273</v>
      </c>
      <c r="AU156" s="254">
        <v>0.14782064891595748</v>
      </c>
      <c r="AV156" s="254">
        <v>0.14791812046883801</v>
      </c>
      <c r="AW156" s="254">
        <v>0.14791812046883801</v>
      </c>
      <c r="AX156" s="254">
        <v>0.15657868932729846</v>
      </c>
      <c r="AY156" s="254">
        <v>0.14791812046883801</v>
      </c>
      <c r="AZ156" s="254">
        <v>0.15744157506556777</v>
      </c>
      <c r="BA156" s="254">
        <v>0.14785538420533273</v>
      </c>
      <c r="BB156" s="254">
        <v>0.14571425695789908</v>
      </c>
      <c r="BC156" s="254">
        <v>0.14583293007049947</v>
      </c>
      <c r="BD156" s="254">
        <v>0.14500044271002799</v>
      </c>
      <c r="BE156" s="254">
        <v>0.14365379546253942</v>
      </c>
      <c r="BF156" s="254">
        <v>0.14105392196337041</v>
      </c>
      <c r="BG156" s="254">
        <v>0.16046211320837411</v>
      </c>
      <c r="BH156" s="254">
        <v>0.1503015431588488</v>
      </c>
      <c r="BI156" s="254">
        <v>0.14812346182609382</v>
      </c>
      <c r="BJ156" s="254">
        <v>0.14812346182609382</v>
      </c>
      <c r="BK156" s="254">
        <v>0.14806231596205177</v>
      </c>
      <c r="BL156" s="254">
        <v>0.14812346182609382</v>
      </c>
      <c r="BM156" s="254">
        <v>0.14795964827612784</v>
      </c>
      <c r="BN156" s="254">
        <v>0.14806231596205177</v>
      </c>
      <c r="BO156" s="254">
        <v>0.14861791786080003</v>
      </c>
      <c r="BP156" s="254">
        <v>0.14812346182609382</v>
      </c>
      <c r="BQ156" s="254">
        <v>0.14600285165795701</v>
      </c>
      <c r="BR156" s="254">
        <v>0.14600285165795701</v>
      </c>
      <c r="BS156" s="254">
        <v>0.14594942176406889</v>
      </c>
      <c r="BT156" s="254">
        <v>0.14600285165795701</v>
      </c>
      <c r="BU156" s="254">
        <v>0.14389634002680918</v>
      </c>
      <c r="BV156" s="254">
        <v>0.14389634002680918</v>
      </c>
      <c r="BW156" s="254">
        <v>0.14389634002680918</v>
      </c>
      <c r="BX156" s="254">
        <v>0.14389634002680918</v>
      </c>
      <c r="BY156" s="254">
        <v>0.14833373075199985</v>
      </c>
      <c r="BZ156" s="254">
        <v>0.1450375889394564</v>
      </c>
      <c r="CA156" s="254">
        <v>0.14403961674277577</v>
      </c>
      <c r="CB156" s="254">
        <v>0.17970796700396563</v>
      </c>
      <c r="CC156" s="254">
        <v>0.16068487732943448</v>
      </c>
      <c r="CD156" s="254">
        <v>0.15828319281811543</v>
      </c>
      <c r="CE156" s="254">
        <v>0.16068487732943448</v>
      </c>
      <c r="CF156" s="254">
        <v>0.16068487732943448</v>
      </c>
      <c r="CG156" s="254">
        <v>0.14898896632792913</v>
      </c>
      <c r="CH156" s="254">
        <v>0.15568784349110509</v>
      </c>
      <c r="CI156" s="254">
        <v>0.15399487792054822</v>
      </c>
      <c r="CJ156" s="254">
        <v>0.16361528995188168</v>
      </c>
      <c r="CK156" s="254">
        <v>0.15850414579498762</v>
      </c>
      <c r="CL156" s="254">
        <v>0.15236240306876292</v>
      </c>
      <c r="CM156" s="254">
        <v>0.1507782780575968</v>
      </c>
      <c r="CN156" s="254">
        <v>0.16715403947697971</v>
      </c>
      <c r="CO156" s="254">
        <v>0.15255576289964079</v>
      </c>
      <c r="CP156" s="254">
        <v>0.14940534539774464</v>
      </c>
      <c r="CQ156" s="254">
        <v>0.14919471436528653</v>
      </c>
      <c r="CR156" s="254">
        <v>0.15339266481549751</v>
      </c>
      <c r="CS156" s="254">
        <v>0.15028774381891297</v>
      </c>
      <c r="CT156" s="254">
        <v>0.15656763595973144</v>
      </c>
      <c r="CU156" s="254">
        <v>0.15812319054261081</v>
      </c>
      <c r="CV156" s="254">
        <v>0.15653729196790533</v>
      </c>
      <c r="CW156" s="254">
        <v>0.1557974328476297</v>
      </c>
      <c r="CX156" s="254">
        <v>0.16347447894041678</v>
      </c>
      <c r="CY156" s="254">
        <v>0.15721802460494794</v>
      </c>
      <c r="CZ156" s="254">
        <v>0.15721802460494794</v>
      </c>
      <c r="DA156" s="254">
        <v>0.15721802460494794</v>
      </c>
      <c r="DB156" s="254">
        <v>0.15855174674257033</v>
      </c>
      <c r="DC156" s="254">
        <v>0.16019543409827297</v>
      </c>
      <c r="DD156" s="254">
        <v>0.14988879887041406</v>
      </c>
      <c r="DE156" s="254">
        <v>0.16005223813979552</v>
      </c>
      <c r="DF156" s="254">
        <v>0.1492460126738564</v>
      </c>
      <c r="DG156" s="254">
        <v>0.14775685395798588</v>
      </c>
      <c r="DH156" s="254">
        <v>0.16043470354542833</v>
      </c>
      <c r="DI156" s="254">
        <v>0.1492460126738564</v>
      </c>
      <c r="DJ156" s="254">
        <v>0.14993782025518443</v>
      </c>
      <c r="DK156" s="254">
        <v>0.15076642269438145</v>
      </c>
      <c r="DL156" s="254">
        <v>0.14987815017092099</v>
      </c>
      <c r="DM156" s="254">
        <v>0.16447060962700211</v>
      </c>
      <c r="DN156" s="254">
        <v>0.14878807014230988</v>
      </c>
      <c r="DO156" s="254">
        <v>0.15779823271181503</v>
      </c>
      <c r="DP156" s="254">
        <v>0.15503035398124743</v>
      </c>
      <c r="DQ156" s="254">
        <v>0.14258550010047921</v>
      </c>
      <c r="DR156" s="254">
        <v>0.14267920767660991</v>
      </c>
      <c r="DS156" s="254">
        <v>0.15067233461996743</v>
      </c>
      <c r="DT156" s="254">
        <v>0.15400504959349348</v>
      </c>
      <c r="DU156" s="254">
        <v>0.1477571403805551</v>
      </c>
      <c r="DV156" s="254">
        <v>0.15526259940964815</v>
      </c>
      <c r="DW156" s="254">
        <v>0.15526259940964815</v>
      </c>
      <c r="DX156" s="254">
        <v>0.15946931444782986</v>
      </c>
      <c r="DY156" s="254">
        <v>0.16949707220102694</v>
      </c>
      <c r="DZ156" s="254">
        <v>0.1515320548608432</v>
      </c>
      <c r="EA156" s="254">
        <v>0.15987176759023281</v>
      </c>
      <c r="EB156" s="254">
        <v>0.15454726541023112</v>
      </c>
      <c r="EC156" s="254">
        <v>0.16261500359539705</v>
      </c>
      <c r="ED156" s="254">
        <v>0.15780384250559787</v>
      </c>
      <c r="EE156" s="254">
        <v>0.15006151963570669</v>
      </c>
      <c r="EF156" s="254">
        <v>0.14919491401555662</v>
      </c>
      <c r="EG156" s="254">
        <v>0.15657868932729846</v>
      </c>
      <c r="EH156" s="254">
        <v>0.14991367979254355</v>
      </c>
      <c r="EI156" s="254">
        <v>0.15657868932729846</v>
      </c>
      <c r="EJ156" s="254">
        <v>0.15657868932729846</v>
      </c>
      <c r="EK156" s="254">
        <v>0.15140102691912016</v>
      </c>
      <c r="EL156" s="254">
        <v>0.15657868932729846</v>
      </c>
      <c r="EM156" s="254">
        <v>0.15140102691912016</v>
      </c>
      <c r="EN156" s="254">
        <v>0.15657868932729846</v>
      </c>
      <c r="EO156" s="254">
        <v>0.14791812046883801</v>
      </c>
      <c r="EP156" s="254">
        <v>0.14791812046883801</v>
      </c>
      <c r="EQ156" s="254">
        <v>0.14791812046883801</v>
      </c>
      <c r="ER156" s="254">
        <v>0.14791812046883801</v>
      </c>
      <c r="ES156" s="254">
        <v>0.14791812046883801</v>
      </c>
      <c r="ET156" s="254">
        <v>0.14791812046883801</v>
      </c>
      <c r="EU156" s="254">
        <v>0.14785538420533273</v>
      </c>
      <c r="EV156" s="254">
        <v>0.14791812046883801</v>
      </c>
      <c r="EW156" s="254">
        <v>0.14861402558117565</v>
      </c>
      <c r="EX156" s="254">
        <v>0.14791812046883801</v>
      </c>
      <c r="EY156" s="254">
        <v>0.14880381403516529</v>
      </c>
      <c r="EZ156" s="254">
        <v>0.15657868932729846</v>
      </c>
      <c r="FA156" s="254">
        <v>0.14807695466209214</v>
      </c>
      <c r="FB156" s="254">
        <v>0.14791812046883801</v>
      </c>
      <c r="FC156" s="254">
        <v>0.15657868932729846</v>
      </c>
      <c r="FD156" s="254">
        <v>0.14791812046883801</v>
      </c>
      <c r="FE156" s="254">
        <v>0.15657868932729846</v>
      </c>
      <c r="FF156" s="254">
        <v>0.15657868932729846</v>
      </c>
      <c r="FG156" s="254">
        <v>0.14791812046883801</v>
      </c>
      <c r="FH156" s="254">
        <v>0.14791812046883801</v>
      </c>
      <c r="FI156" s="254">
        <v>0.14782064891595748</v>
      </c>
      <c r="FJ156" s="254">
        <v>0.16079710733709796</v>
      </c>
      <c r="FK156" s="254">
        <v>0.14791812046883801</v>
      </c>
      <c r="FL156" s="254">
        <v>0.14791812046883801</v>
      </c>
      <c r="FM156" s="254">
        <v>0.14778592332639451</v>
      </c>
      <c r="FN156" s="254">
        <v>0.15657868932729846</v>
      </c>
      <c r="FO156" s="254">
        <v>0.14676282128045792</v>
      </c>
      <c r="FP156" s="254">
        <v>0.14583293007049947</v>
      </c>
      <c r="FQ156" s="254">
        <v>0.14583293007049947</v>
      </c>
      <c r="FR156" s="254">
        <v>0.14583293007049947</v>
      </c>
      <c r="FS156" s="254">
        <v>0.1457346571008955</v>
      </c>
      <c r="FT156" s="254">
        <v>0.14583293007049947</v>
      </c>
      <c r="FU156" s="254">
        <v>0.14583293007049947</v>
      </c>
      <c r="FV156" s="254">
        <v>0.1518812170354229</v>
      </c>
      <c r="FW156" s="254">
        <v>0.1457346571008955</v>
      </c>
      <c r="FX156" s="254">
        <v>0.14583293007049947</v>
      </c>
      <c r="FY156" s="254">
        <v>0.14494513226016958</v>
      </c>
      <c r="FZ156" s="254">
        <v>0.14662137544775677</v>
      </c>
      <c r="GA156" s="254">
        <v>0.13945966377175512</v>
      </c>
      <c r="GB156" s="254">
        <v>0.1558964794010258</v>
      </c>
      <c r="GC156" s="254">
        <v>0.15074472239387648</v>
      </c>
      <c r="GD156" s="254">
        <v>0.15074472239387648</v>
      </c>
      <c r="GE156" s="254">
        <v>0.15264243016672507</v>
      </c>
      <c r="GF156" s="254">
        <v>0.16003139901008478</v>
      </c>
      <c r="GG156" s="254">
        <v>0.1484572367276249</v>
      </c>
      <c r="GH156" s="254">
        <v>0.14864500341563125</v>
      </c>
      <c r="GI156" s="254">
        <v>0.14812346182609382</v>
      </c>
      <c r="GJ156" s="254">
        <v>0.14812346182609382</v>
      </c>
      <c r="GK156" s="254">
        <v>0.14812346182609382</v>
      </c>
      <c r="GL156" s="254">
        <v>0.14795964827612784</v>
      </c>
      <c r="GM156" s="254">
        <v>0.14812346182609382</v>
      </c>
      <c r="GN156" s="254">
        <v>0.14812346182609382</v>
      </c>
      <c r="GO156" s="254">
        <v>0.14812346182609382</v>
      </c>
      <c r="GP156" s="254">
        <v>0.14812346182609382</v>
      </c>
      <c r="GQ156" s="254">
        <v>0.14812346182609382</v>
      </c>
      <c r="GR156" s="254">
        <v>0.14812346182609382</v>
      </c>
      <c r="GS156" s="254">
        <v>0.14812346182609382</v>
      </c>
      <c r="GT156" s="254">
        <v>0.1484572367276249</v>
      </c>
      <c r="GU156" s="254">
        <v>0.14812346182609382</v>
      </c>
      <c r="GV156" s="254">
        <v>0.14812346182609382</v>
      </c>
      <c r="GW156" s="254">
        <v>0.14812346182609382</v>
      </c>
      <c r="GX156" s="254">
        <v>0.14812346182609382</v>
      </c>
      <c r="GY156" s="254">
        <v>0.15794871643361952</v>
      </c>
      <c r="GZ156" s="254">
        <v>0.14812346182609382</v>
      </c>
      <c r="HA156" s="254">
        <v>0.15794871643361952</v>
      </c>
      <c r="HB156" s="254">
        <v>0.15794871643361952</v>
      </c>
      <c r="HC156" s="254">
        <v>0.14594942176406889</v>
      </c>
      <c r="HD156" s="254">
        <v>0.1463377124972971</v>
      </c>
      <c r="HE156" s="254">
        <v>0.15592400826199326</v>
      </c>
      <c r="HF156" s="254">
        <v>0.15328957613898919</v>
      </c>
      <c r="HG156" s="254">
        <v>0.14833373075199985</v>
      </c>
      <c r="HH156" s="254">
        <v>0.15715501132870724</v>
      </c>
      <c r="HI156" s="254">
        <v>0.14414489206420344</v>
      </c>
      <c r="HJ156" s="254">
        <v>0.14668167866461079</v>
      </c>
      <c r="HK156" s="254">
        <v>0.16842991860977752</v>
      </c>
      <c r="HL156" s="254">
        <v>0.14961525621926497</v>
      </c>
      <c r="HM156" s="254">
        <v>0.152073686493017</v>
      </c>
      <c r="HN156" s="254">
        <v>0.15205994428328684</v>
      </c>
      <c r="HO156" s="254">
        <v>0.16471856119872919</v>
      </c>
      <c r="HP156" s="254">
        <v>0.15951252050331211</v>
      </c>
      <c r="HQ156" s="254">
        <v>0.15100212015355963</v>
      </c>
      <c r="HR156" s="254">
        <v>0.14552363627013065</v>
      </c>
      <c r="HS156" s="254">
        <v>0.15200136907949835</v>
      </c>
      <c r="HT156" s="254">
        <v>0.1746672711904822</v>
      </c>
      <c r="HU156" s="254">
        <v>0.17093876786797724</v>
      </c>
      <c r="HV156" s="254">
        <v>0.13682776253754514</v>
      </c>
      <c r="HW156" s="254">
        <v>0.16210107784917893</v>
      </c>
      <c r="HX156" s="254">
        <v>0.15752537127297384</v>
      </c>
      <c r="HY156" s="254">
        <v>0.15212167765532691</v>
      </c>
      <c r="HZ156" s="254">
        <v>0.15492145112276545</v>
      </c>
      <c r="IA156" s="254">
        <v>0.16068487732943448</v>
      </c>
      <c r="IB156" s="254">
        <v>0.15185796620513869</v>
      </c>
      <c r="IC156" s="254">
        <v>0.15053789811383878</v>
      </c>
      <c r="ID156" s="254">
        <v>0.14885437827143932</v>
      </c>
      <c r="IE156" s="254">
        <v>0.157631733950367</v>
      </c>
      <c r="IF156" s="254">
        <v>0.16361528995188168</v>
      </c>
      <c r="IG156" s="254">
        <v>0.16361528995188168</v>
      </c>
      <c r="IH156" s="254">
        <v>0.16361528995188168</v>
      </c>
      <c r="II156" s="254">
        <v>0.15236240306876292</v>
      </c>
      <c r="IJ156" s="254">
        <v>0.15236240306876292</v>
      </c>
      <c r="IK156" s="254">
        <v>0.16050182508174826</v>
      </c>
      <c r="IL156" s="254">
        <v>0.15899800425867427</v>
      </c>
      <c r="IM156" s="254">
        <v>0.17008138820430641</v>
      </c>
      <c r="IN156" s="254">
        <v>0.16022678570685733</v>
      </c>
      <c r="IO156" s="254">
        <v>0.16159919798929989</v>
      </c>
      <c r="IP156" s="254">
        <v>0.15723271838704478</v>
      </c>
      <c r="IQ156" s="254">
        <v>0.15635042036244884</v>
      </c>
      <c r="IR156" s="254">
        <v>0.14831375102273325</v>
      </c>
      <c r="IS156" s="254">
        <v>0.14988879887041406</v>
      </c>
      <c r="IT156" s="254">
        <v>0.15866916850885215</v>
      </c>
      <c r="IU156" s="254">
        <v>0.14791812046883801</v>
      </c>
      <c r="IV156" s="254">
        <v>0.16685286049615322</v>
      </c>
      <c r="IW156" s="254">
        <v>0.15829481603253415</v>
      </c>
      <c r="IX156" s="254">
        <v>0.17815678747791974</v>
      </c>
      <c r="IY156" s="254">
        <v>0.15001445088779541</v>
      </c>
      <c r="IZ156" s="254">
        <v>0.14791812046883801</v>
      </c>
      <c r="JA156" s="254">
        <v>0.14782064891595748</v>
      </c>
      <c r="JB156" s="254">
        <v>0.16191091791218115</v>
      </c>
      <c r="JC156" s="254">
        <v>0.15826536019786475</v>
      </c>
      <c r="JD156" s="254">
        <v>0.15212167765532691</v>
      </c>
      <c r="JE156" s="254">
        <v>0.15255576289964079</v>
      </c>
      <c r="JF156" s="254">
        <v>0.1819674238752107</v>
      </c>
      <c r="JG156" s="254">
        <v>0.15596657850606888</v>
      </c>
      <c r="JH156" s="254">
        <v>0.15685582136670639</v>
      </c>
      <c r="JI156" s="254">
        <v>0.14993782025518443</v>
      </c>
      <c r="JJ156" s="254">
        <v>0.15615484165895066</v>
      </c>
      <c r="JK156" s="254">
        <v>0.1477571403805551</v>
      </c>
      <c r="JL156" s="254">
        <v>0.14761520493433089</v>
      </c>
      <c r="JM156" s="254">
        <v>0.14785538420533273</v>
      </c>
      <c r="JN156" s="254">
        <v>0.15399387809710574</v>
      </c>
      <c r="JO156" s="254">
        <v>0.14791812046883801</v>
      </c>
      <c r="JP156" s="254">
        <v>0.14791812046883801</v>
      </c>
      <c r="JQ156" s="254">
        <v>0.14791812046883801</v>
      </c>
      <c r="JR156" s="254">
        <v>0.14782064891595748</v>
      </c>
      <c r="JS156" s="254">
        <v>0.14812346182609382</v>
      </c>
      <c r="JT156" s="254">
        <v>0.16364405556030026</v>
      </c>
      <c r="JU156" s="254">
        <v>0.16624873791214667</v>
      </c>
      <c r="JV156" s="254">
        <v>0.15333755178736341</v>
      </c>
      <c r="JW156" s="254">
        <v>0.16542886567096526</v>
      </c>
      <c r="JX156" s="254">
        <v>0.15829481603253415</v>
      </c>
      <c r="JY156" s="254">
        <v>0.15939350868349034</v>
      </c>
      <c r="JZ156" s="254">
        <v>0.155479180762508</v>
      </c>
      <c r="KA156" s="254">
        <v>0.155479180762508</v>
      </c>
      <c r="KB156" s="254">
        <v>0.1622755013118522</v>
      </c>
      <c r="KC156" s="254">
        <v>0.15389483924977632</v>
      </c>
      <c r="KD156" s="254">
        <v>0.15202699561770783</v>
      </c>
      <c r="KE156" s="254">
        <v>0.15568784349110509</v>
      </c>
      <c r="KF156" s="254">
        <v>0.17114496683795433</v>
      </c>
      <c r="KG156" s="254">
        <v>0.17114496683795433</v>
      </c>
    </row>
    <row r="157" spans="17:293" x14ac:dyDescent="0.35">
      <c r="Q157" s="255">
        <v>0.191999999999999</v>
      </c>
      <c r="R157" s="251">
        <f t="shared" si="24"/>
        <v>0.15133290549337222</v>
      </c>
      <c r="S157" s="198"/>
      <c r="T157" s="251">
        <v>0.15742397561226693</v>
      </c>
      <c r="V157" s="251">
        <f t="shared" si="25"/>
        <v>-6.0910701188947036E-3</v>
      </c>
      <c r="Z157" s="253">
        <v>0.191999999999999</v>
      </c>
      <c r="AA157" s="254">
        <v>0.14987198343390395</v>
      </c>
      <c r="AB157" s="254">
        <v>0.15661265801439495</v>
      </c>
      <c r="AC157" s="254">
        <v>0.15990293635846053</v>
      </c>
      <c r="AD157" s="254">
        <v>0.15023992453082191</v>
      </c>
      <c r="AE157" s="254">
        <v>0.15107546037053221</v>
      </c>
      <c r="AF157" s="254">
        <v>0.15038157526058948</v>
      </c>
      <c r="AG157" s="254">
        <v>0.14755651416835325</v>
      </c>
      <c r="AH157" s="254">
        <v>0.15001735738937061</v>
      </c>
      <c r="AI157" s="254">
        <v>0.14138880531622977</v>
      </c>
      <c r="AJ157" s="254">
        <v>0.1532017682996738</v>
      </c>
      <c r="AK157" s="254">
        <v>0.1561401866785519</v>
      </c>
      <c r="AL157" s="254">
        <v>0.14913248194405426</v>
      </c>
      <c r="AM157" s="254">
        <v>0.15033286201138352</v>
      </c>
      <c r="AN157" s="254">
        <v>0.14445748440182338</v>
      </c>
      <c r="AO157" s="254">
        <v>0.1599756431503665</v>
      </c>
      <c r="AP157" s="254">
        <v>0.14881424684108402</v>
      </c>
      <c r="AQ157" s="254">
        <v>0.14867760799852703</v>
      </c>
      <c r="AR157" s="254">
        <v>0.14867760799852703</v>
      </c>
      <c r="AS157" s="254">
        <v>0.14881424684108402</v>
      </c>
      <c r="AT157" s="254">
        <v>0.14875743911427874</v>
      </c>
      <c r="AU157" s="254">
        <v>0.1487175172124986</v>
      </c>
      <c r="AV157" s="254">
        <v>0.14881424684108402</v>
      </c>
      <c r="AW157" s="254">
        <v>0.14881424684108402</v>
      </c>
      <c r="AX157" s="254">
        <v>0.15745072235664792</v>
      </c>
      <c r="AY157" s="254">
        <v>0.14881424684108402</v>
      </c>
      <c r="AZ157" s="254">
        <v>0.15831186666017238</v>
      </c>
      <c r="BA157" s="254">
        <v>0.14875743911427874</v>
      </c>
      <c r="BB157" s="254">
        <v>0.14660843099257881</v>
      </c>
      <c r="BC157" s="254">
        <v>0.14673148206439834</v>
      </c>
      <c r="BD157" s="254">
        <v>0.14589997366464136</v>
      </c>
      <c r="BE157" s="254">
        <v>0.1445555206865532</v>
      </c>
      <c r="BF157" s="254">
        <v>0.14163860148129537</v>
      </c>
      <c r="BG157" s="254">
        <v>0.16132974808284817</v>
      </c>
      <c r="BH157" s="254">
        <v>0.15119585161290994</v>
      </c>
      <c r="BI157" s="254">
        <v>0.1490324203999982</v>
      </c>
      <c r="BJ157" s="254">
        <v>0.1490324203999982</v>
      </c>
      <c r="BK157" s="254">
        <v>0.14896831899486451</v>
      </c>
      <c r="BL157" s="254">
        <v>0.1490324203999982</v>
      </c>
      <c r="BM157" s="254">
        <v>0.148877280951492</v>
      </c>
      <c r="BN157" s="254">
        <v>0.14896831899486451</v>
      </c>
      <c r="BO157" s="254">
        <v>0.14951561658868817</v>
      </c>
      <c r="BP157" s="254">
        <v>0.1490324203999982</v>
      </c>
      <c r="BQ157" s="254">
        <v>0.14691406072148472</v>
      </c>
      <c r="BR157" s="254">
        <v>0.14691406072148472</v>
      </c>
      <c r="BS157" s="254">
        <v>0.14685771083351407</v>
      </c>
      <c r="BT157" s="254">
        <v>0.14691406072148472</v>
      </c>
      <c r="BU157" s="254">
        <v>0.14480146941389682</v>
      </c>
      <c r="BV157" s="254">
        <v>0.14480146941389682</v>
      </c>
      <c r="BW157" s="254">
        <v>0.14480146941389682</v>
      </c>
      <c r="BX157" s="254">
        <v>0.14480146941389682</v>
      </c>
      <c r="BY157" s="254">
        <v>0.1492332632938993</v>
      </c>
      <c r="BZ157" s="254">
        <v>0.14593986476001186</v>
      </c>
      <c r="CA157" s="254">
        <v>0.14493795216553407</v>
      </c>
      <c r="CB157" s="254">
        <v>0.18068110232692813</v>
      </c>
      <c r="CC157" s="254">
        <v>0.16156144341405243</v>
      </c>
      <c r="CD157" s="254">
        <v>0.15922526620176702</v>
      </c>
      <c r="CE157" s="254">
        <v>0.16156144341405243</v>
      </c>
      <c r="CF157" s="254">
        <v>0.16156144341405243</v>
      </c>
      <c r="CG157" s="254">
        <v>0.14989227863029608</v>
      </c>
      <c r="CH157" s="254">
        <v>0.1565845685436551</v>
      </c>
      <c r="CI157" s="254">
        <v>0.15489291793428839</v>
      </c>
      <c r="CJ157" s="254">
        <v>0.16448519492118563</v>
      </c>
      <c r="CK157" s="254">
        <v>0.15940111433574233</v>
      </c>
      <c r="CL157" s="254">
        <v>0.15326204446394787</v>
      </c>
      <c r="CM157" s="254">
        <v>0.15167977571447278</v>
      </c>
      <c r="CN157" s="254">
        <v>0.16801239478817354</v>
      </c>
      <c r="CO157" s="254">
        <v>0.15345868659487327</v>
      </c>
      <c r="CP157" s="254">
        <v>0.15031210744162959</v>
      </c>
      <c r="CQ157" s="254">
        <v>0.15010531266976246</v>
      </c>
      <c r="CR157" s="254">
        <v>0.1542700148477909</v>
      </c>
      <c r="CS157" s="254">
        <v>0.15118506090655881</v>
      </c>
      <c r="CT157" s="254">
        <v>0.1574462823373326</v>
      </c>
      <c r="CU157" s="254">
        <v>0.15905291694267287</v>
      </c>
      <c r="CV157" s="254">
        <v>0.15746615444809686</v>
      </c>
      <c r="CW157" s="254">
        <v>0.15665865156656222</v>
      </c>
      <c r="CX157" s="254">
        <v>0.1643831275656864</v>
      </c>
      <c r="CY157" s="254">
        <v>0.15809054164716341</v>
      </c>
      <c r="CZ157" s="254">
        <v>0.15809054164716341</v>
      </c>
      <c r="DA157" s="254">
        <v>0.15809054164716341</v>
      </c>
      <c r="DB157" s="254">
        <v>0.15942557814539371</v>
      </c>
      <c r="DC157" s="254">
        <v>0.16106791665165221</v>
      </c>
      <c r="DD157" s="254">
        <v>0.15079214640112171</v>
      </c>
      <c r="DE157" s="254">
        <v>0.16092453291635</v>
      </c>
      <c r="DF157" s="254">
        <v>0.15014282201621754</v>
      </c>
      <c r="DG157" s="254">
        <v>0.14865601393471217</v>
      </c>
      <c r="DH157" s="254">
        <v>0.16119625286391992</v>
      </c>
      <c r="DI157" s="254">
        <v>0.15014282201621754</v>
      </c>
      <c r="DJ157" s="254">
        <v>0.15083513739227694</v>
      </c>
      <c r="DK157" s="254">
        <v>0.15166445958732844</v>
      </c>
      <c r="DL157" s="254">
        <v>0.15078383916372262</v>
      </c>
      <c r="DM157" s="254">
        <v>0.1653384813810701</v>
      </c>
      <c r="DN157" s="254">
        <v>0.14969737892683099</v>
      </c>
      <c r="DO157" s="254">
        <v>0.15866501669546684</v>
      </c>
      <c r="DP157" s="254">
        <v>0.15590189271017962</v>
      </c>
      <c r="DQ157" s="254">
        <v>0.14347986830858384</v>
      </c>
      <c r="DR157" s="254">
        <v>0.14358162486523307</v>
      </c>
      <c r="DS157" s="254">
        <v>0.15156604123487427</v>
      </c>
      <c r="DT157" s="254">
        <v>0.15488803447494037</v>
      </c>
      <c r="DU157" s="254">
        <v>0.14866165439445678</v>
      </c>
      <c r="DV157" s="254">
        <v>0.1561401866785519</v>
      </c>
      <c r="DW157" s="254">
        <v>0.1561401866785519</v>
      </c>
      <c r="DX157" s="254">
        <v>0.16038187685574612</v>
      </c>
      <c r="DY157" s="254">
        <v>0.17042810865967617</v>
      </c>
      <c r="DZ157" s="254">
        <v>0.15243230633674654</v>
      </c>
      <c r="EA157" s="254">
        <v>0.16079941273771414</v>
      </c>
      <c r="EB157" s="254">
        <v>0.15538277303920656</v>
      </c>
      <c r="EC157" s="254">
        <v>0.16352159408545042</v>
      </c>
      <c r="ED157" s="254">
        <v>0.15867627521346628</v>
      </c>
      <c r="EE157" s="254">
        <v>0.15095560135872343</v>
      </c>
      <c r="EF157" s="254">
        <v>0.15008975544929326</v>
      </c>
      <c r="EG157" s="254">
        <v>0.15745072235664792</v>
      </c>
      <c r="EH157" s="254">
        <v>0.15081059657466489</v>
      </c>
      <c r="EI157" s="254">
        <v>0.15745072235664792</v>
      </c>
      <c r="EJ157" s="254">
        <v>0.15745072235664792</v>
      </c>
      <c r="EK157" s="254">
        <v>0.15218676818619259</v>
      </c>
      <c r="EL157" s="254">
        <v>0.15745072235664792</v>
      </c>
      <c r="EM157" s="254">
        <v>0.15218676818619259</v>
      </c>
      <c r="EN157" s="254">
        <v>0.15745072235664792</v>
      </c>
      <c r="EO157" s="254">
        <v>0.14881424684108402</v>
      </c>
      <c r="EP157" s="254">
        <v>0.14881424684108402</v>
      </c>
      <c r="EQ157" s="254">
        <v>0.14881424684108402</v>
      </c>
      <c r="ER157" s="254">
        <v>0.14881424684108402</v>
      </c>
      <c r="ES157" s="254">
        <v>0.14881424684108402</v>
      </c>
      <c r="ET157" s="254">
        <v>0.14881424684108402</v>
      </c>
      <c r="EU157" s="254">
        <v>0.14875743911427874</v>
      </c>
      <c r="EV157" s="254">
        <v>0.14881424684108402</v>
      </c>
      <c r="EW157" s="254">
        <v>0.14940926417331002</v>
      </c>
      <c r="EX157" s="254">
        <v>0.14881424684108402</v>
      </c>
      <c r="EY157" s="254">
        <v>0.14969787872480533</v>
      </c>
      <c r="EZ157" s="254">
        <v>0.15745072235664792</v>
      </c>
      <c r="FA157" s="254">
        <v>0.14897454980475189</v>
      </c>
      <c r="FB157" s="254">
        <v>0.14881424684108402</v>
      </c>
      <c r="FC157" s="254">
        <v>0.15745072235664792</v>
      </c>
      <c r="FD157" s="254">
        <v>0.14881424684108402</v>
      </c>
      <c r="FE157" s="254">
        <v>0.15745072235664792</v>
      </c>
      <c r="FF157" s="254">
        <v>0.15745072235664792</v>
      </c>
      <c r="FG157" s="254">
        <v>0.14881424684108402</v>
      </c>
      <c r="FH157" s="254">
        <v>0.14881424684108402</v>
      </c>
      <c r="FI157" s="254">
        <v>0.1487175172124986</v>
      </c>
      <c r="FJ157" s="254">
        <v>0.16170465763453512</v>
      </c>
      <c r="FK157" s="254">
        <v>0.14881424684108402</v>
      </c>
      <c r="FL157" s="254">
        <v>0.14881424684108402</v>
      </c>
      <c r="FM157" s="254">
        <v>0.14867760799852703</v>
      </c>
      <c r="FN157" s="254">
        <v>0.15745072235664792</v>
      </c>
      <c r="FO157" s="254">
        <v>0.14766231699565058</v>
      </c>
      <c r="FP157" s="254">
        <v>0.14673148206439834</v>
      </c>
      <c r="FQ157" s="254">
        <v>0.14673148206439834</v>
      </c>
      <c r="FR157" s="254">
        <v>0.14673148206439834</v>
      </c>
      <c r="FS157" s="254">
        <v>0.14663394048291578</v>
      </c>
      <c r="FT157" s="254">
        <v>0.14673148206439834</v>
      </c>
      <c r="FU157" s="254">
        <v>0.14673148206439834</v>
      </c>
      <c r="FV157" s="254">
        <v>0.15281340903394791</v>
      </c>
      <c r="FW157" s="254">
        <v>0.14663394048291578</v>
      </c>
      <c r="FX157" s="254">
        <v>0.14673148206439834</v>
      </c>
      <c r="FY157" s="254">
        <v>0.14584576308778718</v>
      </c>
      <c r="FZ157" s="254">
        <v>0.14751859103915166</v>
      </c>
      <c r="GA157" s="254">
        <v>0.1403640609698662</v>
      </c>
      <c r="GB157" s="254">
        <v>0.15667554194100286</v>
      </c>
      <c r="GC157" s="254">
        <v>0.15164154232569382</v>
      </c>
      <c r="GD157" s="254">
        <v>0.15164154232569382</v>
      </c>
      <c r="GE157" s="254">
        <v>0.15342899527786802</v>
      </c>
      <c r="GF157" s="254">
        <v>0.16089644291898275</v>
      </c>
      <c r="GG157" s="254">
        <v>0.14936536841694115</v>
      </c>
      <c r="GH157" s="254">
        <v>0.14953600045877913</v>
      </c>
      <c r="GI157" s="254">
        <v>0.1490324203999982</v>
      </c>
      <c r="GJ157" s="254">
        <v>0.1490324203999982</v>
      </c>
      <c r="GK157" s="254">
        <v>0.1490324203999982</v>
      </c>
      <c r="GL157" s="254">
        <v>0.148877280951492</v>
      </c>
      <c r="GM157" s="254">
        <v>0.1490324203999982</v>
      </c>
      <c r="GN157" s="254">
        <v>0.1490324203999982</v>
      </c>
      <c r="GO157" s="254">
        <v>0.1490324203999982</v>
      </c>
      <c r="GP157" s="254">
        <v>0.1490324203999982</v>
      </c>
      <c r="GQ157" s="254">
        <v>0.1490324203999982</v>
      </c>
      <c r="GR157" s="254">
        <v>0.1490324203999982</v>
      </c>
      <c r="GS157" s="254">
        <v>0.1490324203999982</v>
      </c>
      <c r="GT157" s="254">
        <v>0.14936536841694115</v>
      </c>
      <c r="GU157" s="254">
        <v>0.1490324203999982</v>
      </c>
      <c r="GV157" s="254">
        <v>0.1490324203999982</v>
      </c>
      <c r="GW157" s="254">
        <v>0.1490324203999982</v>
      </c>
      <c r="GX157" s="254">
        <v>0.1490324203999982</v>
      </c>
      <c r="GY157" s="254">
        <v>0.15881718381271215</v>
      </c>
      <c r="GZ157" s="254">
        <v>0.1490324203999982</v>
      </c>
      <c r="HA157" s="254">
        <v>0.15881718381271215</v>
      </c>
      <c r="HB157" s="254">
        <v>0.15881718381271215</v>
      </c>
      <c r="HC157" s="254">
        <v>0.14685771083351407</v>
      </c>
      <c r="HD157" s="254">
        <v>0.14724812992336545</v>
      </c>
      <c r="HE157" s="254">
        <v>0.15679401638854729</v>
      </c>
      <c r="HF157" s="254">
        <v>0.15402882161945697</v>
      </c>
      <c r="HG157" s="254">
        <v>0.1492332632938993</v>
      </c>
      <c r="HH157" s="254">
        <v>0.15797343116649221</v>
      </c>
      <c r="HI157" s="254">
        <v>0.14504923849603912</v>
      </c>
      <c r="HJ157" s="254">
        <v>0.14758073586224674</v>
      </c>
      <c r="HK157" s="254">
        <v>0.16933761880863174</v>
      </c>
      <c r="HL157" s="254">
        <v>0.15042316004626111</v>
      </c>
      <c r="HM157" s="254">
        <v>0.15296986936554946</v>
      </c>
      <c r="HN157" s="254">
        <v>0.15294649418845929</v>
      </c>
      <c r="HO157" s="254">
        <v>0.16558873405113483</v>
      </c>
      <c r="HP157" s="254">
        <v>0.16038466733949552</v>
      </c>
      <c r="HQ157" s="254">
        <v>0.15179239334278849</v>
      </c>
      <c r="HR157" s="254">
        <v>0.14642149109867209</v>
      </c>
      <c r="HS157" s="254">
        <v>0.15290951359470117</v>
      </c>
      <c r="HT157" s="254">
        <v>0.17560909856393225</v>
      </c>
      <c r="HU157" s="254">
        <v>0.17184316025551372</v>
      </c>
      <c r="HV157" s="254">
        <v>0.13745759033349714</v>
      </c>
      <c r="HW157" s="254">
        <v>0.16292636971153396</v>
      </c>
      <c r="HX157" s="254">
        <v>0.158312270308818</v>
      </c>
      <c r="HY157" s="254">
        <v>0.15302594614679443</v>
      </c>
      <c r="HZ157" s="254">
        <v>0.15571255680251195</v>
      </c>
      <c r="IA157" s="254">
        <v>0.16156144341405243</v>
      </c>
      <c r="IB157" s="254">
        <v>0.15265074614652852</v>
      </c>
      <c r="IC157" s="254">
        <v>0.15143916781809685</v>
      </c>
      <c r="ID157" s="254">
        <v>0.14975318228342149</v>
      </c>
      <c r="IE157" s="254">
        <v>0.15851114976989211</v>
      </c>
      <c r="IF157" s="254">
        <v>0.16448519492118563</v>
      </c>
      <c r="IG157" s="254">
        <v>0.16448519492118563</v>
      </c>
      <c r="IH157" s="254">
        <v>0.16448519492118563</v>
      </c>
      <c r="II157" s="254">
        <v>0.15326204446394787</v>
      </c>
      <c r="IJ157" s="254">
        <v>0.15326204446394787</v>
      </c>
      <c r="IK157" s="254">
        <v>0.16137404260422761</v>
      </c>
      <c r="IL157" s="254">
        <v>0.15987391208448232</v>
      </c>
      <c r="IM157" s="254">
        <v>0.17098431836116523</v>
      </c>
      <c r="IN157" s="254">
        <v>0.16107698572910123</v>
      </c>
      <c r="IO157" s="254">
        <v>0.16240424172204393</v>
      </c>
      <c r="IP157" s="254">
        <v>0.15808119622894967</v>
      </c>
      <c r="IQ157" s="254">
        <v>0.15727221953933879</v>
      </c>
      <c r="IR157" s="254">
        <v>0.14919346846489323</v>
      </c>
      <c r="IS157" s="254">
        <v>0.15079214640112171</v>
      </c>
      <c r="IT157" s="254">
        <v>0.15953986512874141</v>
      </c>
      <c r="IU157" s="254">
        <v>0.14881424684108402</v>
      </c>
      <c r="IV157" s="254">
        <v>0.16786969254528539</v>
      </c>
      <c r="IW157" s="254">
        <v>0.15922749500395872</v>
      </c>
      <c r="IX157" s="254">
        <v>0.17916683837305958</v>
      </c>
      <c r="IY157" s="254">
        <v>0.15091454898824952</v>
      </c>
      <c r="IZ157" s="254">
        <v>0.14881424684108402</v>
      </c>
      <c r="JA157" s="254">
        <v>0.1487175172124986</v>
      </c>
      <c r="JB157" s="254">
        <v>0.16285930442074537</v>
      </c>
      <c r="JC157" s="254">
        <v>0.15919567160810044</v>
      </c>
      <c r="JD157" s="254">
        <v>0.15302594614679443</v>
      </c>
      <c r="JE157" s="254">
        <v>0.15345868659487327</v>
      </c>
      <c r="JF157" s="254">
        <v>0.1829733415946555</v>
      </c>
      <c r="JG157" s="254">
        <v>0.15688149538584217</v>
      </c>
      <c r="JH157" s="254">
        <v>0.15778444241556189</v>
      </c>
      <c r="JI157" s="254">
        <v>0.15083513739227694</v>
      </c>
      <c r="JJ157" s="254">
        <v>0.15708204509119028</v>
      </c>
      <c r="JK157" s="254">
        <v>0.14866165439445678</v>
      </c>
      <c r="JL157" s="254">
        <v>0.14852731193593005</v>
      </c>
      <c r="JM157" s="254">
        <v>0.14875743911427874</v>
      </c>
      <c r="JN157" s="254">
        <v>0.15491559896600471</v>
      </c>
      <c r="JO157" s="254">
        <v>0.14881424684108402</v>
      </c>
      <c r="JP157" s="254">
        <v>0.14881424684108402</v>
      </c>
      <c r="JQ157" s="254">
        <v>0.14881424684108402</v>
      </c>
      <c r="JR157" s="254">
        <v>0.1487175172124986</v>
      </c>
      <c r="JS157" s="254">
        <v>0.1490324203999982</v>
      </c>
      <c r="JT157" s="254">
        <v>0.16456449037074239</v>
      </c>
      <c r="JU157" s="254">
        <v>0.16716437366681647</v>
      </c>
      <c r="JV157" s="254">
        <v>0.15418669536305196</v>
      </c>
      <c r="JW157" s="254">
        <v>0.16634399548984535</v>
      </c>
      <c r="JX157" s="254">
        <v>0.15922749500395872</v>
      </c>
      <c r="JY157" s="254">
        <v>0.1602755507254936</v>
      </c>
      <c r="JZ157" s="254">
        <v>0.15638474608931308</v>
      </c>
      <c r="KA157" s="254">
        <v>0.15638474608931308</v>
      </c>
      <c r="KB157" s="254">
        <v>0.16315099615036899</v>
      </c>
      <c r="KC157" s="254">
        <v>0.15479842798965437</v>
      </c>
      <c r="KD157" s="254">
        <v>0.152927195394851</v>
      </c>
      <c r="KE157" s="254">
        <v>0.1565845685436551</v>
      </c>
      <c r="KF157" s="254">
        <v>0.17213739143427231</v>
      </c>
      <c r="KG157" s="254">
        <v>0.17213739143427231</v>
      </c>
    </row>
    <row r="158" spans="17:293" x14ac:dyDescent="0.35">
      <c r="Q158" s="255">
        <v>0.19299999999999901</v>
      </c>
      <c r="R158" s="251">
        <f t="shared" si="24"/>
        <v>0.15222672172014226</v>
      </c>
      <c r="S158" s="198"/>
      <c r="T158" s="251">
        <v>0.15833876542405276</v>
      </c>
      <c r="V158" s="251">
        <f t="shared" si="25"/>
        <v>-6.1120437039104969E-3</v>
      </c>
      <c r="Z158" s="253">
        <v>0.19299999999999901</v>
      </c>
      <c r="AA158" s="254">
        <v>0.15076983553848189</v>
      </c>
      <c r="AB158" s="254">
        <v>0.15754176297372369</v>
      </c>
      <c r="AC158" s="254">
        <v>0.1607737578237296</v>
      </c>
      <c r="AD158" s="254">
        <v>0.15114129835607892</v>
      </c>
      <c r="AE158" s="254">
        <v>0.15197320985356177</v>
      </c>
      <c r="AF158" s="254">
        <v>0.15128018252610143</v>
      </c>
      <c r="AG158" s="254">
        <v>0.14846822015771344</v>
      </c>
      <c r="AH158" s="254">
        <v>0.15091211013520578</v>
      </c>
      <c r="AI158" s="254">
        <v>0.14231052743711303</v>
      </c>
      <c r="AJ158" s="254">
        <v>0.15406611616464971</v>
      </c>
      <c r="AK158" s="254">
        <v>0.15701822870434623</v>
      </c>
      <c r="AL158" s="254">
        <v>0.15003568969276637</v>
      </c>
      <c r="AM158" s="254">
        <v>0.1512413855536543</v>
      </c>
      <c r="AN158" s="254">
        <v>0.14536685371281655</v>
      </c>
      <c r="AO158" s="254">
        <v>0.16074347198878458</v>
      </c>
      <c r="AP158" s="254">
        <v>0.14971057678545696</v>
      </c>
      <c r="AQ158" s="254">
        <v>0.14956946610372346</v>
      </c>
      <c r="AR158" s="254">
        <v>0.14956946610372346</v>
      </c>
      <c r="AS158" s="254">
        <v>0.14971057678545696</v>
      </c>
      <c r="AT158" s="254">
        <v>0.14965974074173327</v>
      </c>
      <c r="AU158" s="254">
        <v>0.14961459538905975</v>
      </c>
      <c r="AV158" s="254">
        <v>0.14971057678545696</v>
      </c>
      <c r="AW158" s="254">
        <v>0.14971057678545696</v>
      </c>
      <c r="AX158" s="254">
        <v>0.15832322855000691</v>
      </c>
      <c r="AY158" s="254">
        <v>0.14971057678545696</v>
      </c>
      <c r="AZ158" s="254">
        <v>0.15918263470087157</v>
      </c>
      <c r="BA158" s="254">
        <v>0.14965974074173327</v>
      </c>
      <c r="BB158" s="254">
        <v>0.14750276646744287</v>
      </c>
      <c r="BC158" s="254">
        <v>0.14763022628747202</v>
      </c>
      <c r="BD158" s="254">
        <v>0.1467996922740793</v>
      </c>
      <c r="BE158" s="254">
        <v>0.14545743351601681</v>
      </c>
      <c r="BF158" s="254">
        <v>0.14222451289327198</v>
      </c>
      <c r="BG158" s="254">
        <v>0.16219787764008742</v>
      </c>
      <c r="BH158" s="254">
        <v>0.15209036599407622</v>
      </c>
      <c r="BI158" s="254">
        <v>0.14994166890675364</v>
      </c>
      <c r="BJ158" s="254">
        <v>0.14994166890675364</v>
      </c>
      <c r="BK158" s="254">
        <v>0.14987459366123224</v>
      </c>
      <c r="BL158" s="254">
        <v>0.14994166890675364</v>
      </c>
      <c r="BM158" s="254">
        <v>0.14979527320998898</v>
      </c>
      <c r="BN158" s="254">
        <v>0.14987459366123224</v>
      </c>
      <c r="BO158" s="254">
        <v>0.15041351801924896</v>
      </c>
      <c r="BP158" s="254">
        <v>0.14994166890675364</v>
      </c>
      <c r="BQ158" s="254">
        <v>0.14782555054094115</v>
      </c>
      <c r="BR158" s="254">
        <v>0.14782555054094115</v>
      </c>
      <c r="BS158" s="254">
        <v>0.14776626186313657</v>
      </c>
      <c r="BT158" s="254">
        <v>0.14782555054094115</v>
      </c>
      <c r="BU158" s="254">
        <v>0.14571522257780734</v>
      </c>
      <c r="BV158" s="254">
        <v>0.14571522257780734</v>
      </c>
      <c r="BW158" s="254">
        <v>0.14571522257780734</v>
      </c>
      <c r="BX158" s="254">
        <v>0.14571522257780734</v>
      </c>
      <c r="BY158" s="254">
        <v>0.15013301439482629</v>
      </c>
      <c r="BZ158" s="254">
        <v>0.14684234283334852</v>
      </c>
      <c r="CA158" s="254">
        <v>0.14583644587182798</v>
      </c>
      <c r="CB158" s="254">
        <v>0.18165434419299209</v>
      </c>
      <c r="CC158" s="254">
        <v>0.16243848739372968</v>
      </c>
      <c r="CD158" s="254">
        <v>0.1601675789219672</v>
      </c>
      <c r="CE158" s="254">
        <v>0.16243848739372968</v>
      </c>
      <c r="CF158" s="254">
        <v>0.16243848739372968</v>
      </c>
      <c r="CG158" s="254">
        <v>0.1507957912665383</v>
      </c>
      <c r="CH158" s="254">
        <v>0.15748151001231059</v>
      </c>
      <c r="CI158" s="254">
        <v>0.15579117004834919</v>
      </c>
      <c r="CJ158" s="254">
        <v>0.16535559776305053</v>
      </c>
      <c r="CK158" s="254">
        <v>0.16029833184697617</v>
      </c>
      <c r="CL158" s="254">
        <v>0.15416189217718368</v>
      </c>
      <c r="CM158" s="254">
        <v>0.15258147280985135</v>
      </c>
      <c r="CN158" s="254">
        <v>0.1688713705510072</v>
      </c>
      <c r="CO158" s="254">
        <v>0.15436183996472752</v>
      </c>
      <c r="CP158" s="254">
        <v>0.1512190851890387</v>
      </c>
      <c r="CQ158" s="254">
        <v>0.15101015077383928</v>
      </c>
      <c r="CR158" s="254">
        <v>0.15514781507836584</v>
      </c>
      <c r="CS158" s="254">
        <v>0.1520874710561706</v>
      </c>
      <c r="CT158" s="254">
        <v>0.15832538602743207</v>
      </c>
      <c r="CU158" s="254">
        <v>0.15998282540695774</v>
      </c>
      <c r="CV158" s="254">
        <v>0.15839519060228313</v>
      </c>
      <c r="CW158" s="254">
        <v>0.15752037359405602</v>
      </c>
      <c r="CX158" s="254">
        <v>0.16529213007500587</v>
      </c>
      <c r="CY158" s="254">
        <v>0.15896353316816203</v>
      </c>
      <c r="CZ158" s="254">
        <v>0.15896353316816203</v>
      </c>
      <c r="DA158" s="254">
        <v>0.15896353316816203</v>
      </c>
      <c r="DB158" s="254">
        <v>0.16029988609381429</v>
      </c>
      <c r="DC158" s="254">
        <v>0.16194087914860189</v>
      </c>
      <c r="DD158" s="254">
        <v>0.15169574656121276</v>
      </c>
      <c r="DE158" s="254">
        <v>0.16179730756420474</v>
      </c>
      <c r="DF158" s="254">
        <v>0.15103983961205225</v>
      </c>
      <c r="DG158" s="254">
        <v>0.14955537392059393</v>
      </c>
      <c r="DH158" s="254">
        <v>0.16195874395151</v>
      </c>
      <c r="DI158" s="254">
        <v>0.15103983961205225</v>
      </c>
      <c r="DJ158" s="254">
        <v>0.15173266476728475</v>
      </c>
      <c r="DK158" s="254">
        <v>0.152562704339539</v>
      </c>
      <c r="DL158" s="254">
        <v>0.15168529314689438</v>
      </c>
      <c r="DM158" s="254">
        <v>0.1662068523345126</v>
      </c>
      <c r="DN158" s="254">
        <v>0.15060576779068624</v>
      </c>
      <c r="DO158" s="254">
        <v>0.15953235644153163</v>
      </c>
      <c r="DP158" s="254">
        <v>0.15677390095586996</v>
      </c>
      <c r="DQ158" s="254">
        <v>0.14437438350068499</v>
      </c>
      <c r="DR158" s="254">
        <v>0.14448425371105045</v>
      </c>
      <c r="DS158" s="254">
        <v>0.15245995893408826</v>
      </c>
      <c r="DT158" s="254">
        <v>0.15577145592761021</v>
      </c>
      <c r="DU158" s="254">
        <v>0.14956643788974922</v>
      </c>
      <c r="DV158" s="254">
        <v>0.15701822870434623</v>
      </c>
      <c r="DW158" s="254">
        <v>0.15701822870434623</v>
      </c>
      <c r="DX158" s="254">
        <v>0.16129476846574131</v>
      </c>
      <c r="DY158" s="254">
        <v>0.17135939562618652</v>
      </c>
      <c r="DZ158" s="254">
        <v>0.15333280898224633</v>
      </c>
      <c r="EA158" s="254">
        <v>0.16172718581753487</v>
      </c>
      <c r="EB158" s="254">
        <v>0.1562188784709031</v>
      </c>
      <c r="EC158" s="254">
        <v>0.16442853655232903</v>
      </c>
      <c r="ED158" s="254">
        <v>0.15954918308394106</v>
      </c>
      <c r="EE158" s="254">
        <v>0.15184989725565234</v>
      </c>
      <c r="EF158" s="254">
        <v>0.15098480694193972</v>
      </c>
      <c r="EG158" s="254">
        <v>0.15832322855000691</v>
      </c>
      <c r="EH158" s="254">
        <v>0.15170775654387403</v>
      </c>
      <c r="EI158" s="254">
        <v>0.15832322855000691</v>
      </c>
      <c r="EJ158" s="254">
        <v>0.15832322855000691</v>
      </c>
      <c r="EK158" s="254">
        <v>0.15297330043539481</v>
      </c>
      <c r="EL158" s="254">
        <v>0.15832322855000691</v>
      </c>
      <c r="EM158" s="254">
        <v>0.15297330043539481</v>
      </c>
      <c r="EN158" s="254">
        <v>0.15832322855000691</v>
      </c>
      <c r="EO158" s="254">
        <v>0.14971057678545696</v>
      </c>
      <c r="EP158" s="254">
        <v>0.14971057678545696</v>
      </c>
      <c r="EQ158" s="254">
        <v>0.14971057678545696</v>
      </c>
      <c r="ER158" s="254">
        <v>0.14971057678545696</v>
      </c>
      <c r="ES158" s="254">
        <v>0.14971057678545696</v>
      </c>
      <c r="ET158" s="254">
        <v>0.14971057678545696</v>
      </c>
      <c r="EU158" s="254">
        <v>0.14965974074173327</v>
      </c>
      <c r="EV158" s="254">
        <v>0.14971057678545696</v>
      </c>
      <c r="EW158" s="254">
        <v>0.15020521472489623</v>
      </c>
      <c r="EX158" s="254">
        <v>0.14971057678545696</v>
      </c>
      <c r="EY158" s="254">
        <v>0.15059215320432839</v>
      </c>
      <c r="EZ158" s="254">
        <v>0.15832322855000691</v>
      </c>
      <c r="FA158" s="254">
        <v>0.14987235544481869</v>
      </c>
      <c r="FB158" s="254">
        <v>0.14971057678545696</v>
      </c>
      <c r="FC158" s="254">
        <v>0.15832322855000691</v>
      </c>
      <c r="FD158" s="254">
        <v>0.14971057678545696</v>
      </c>
      <c r="FE158" s="254">
        <v>0.15832322855000691</v>
      </c>
      <c r="FF158" s="254">
        <v>0.15832322855000691</v>
      </c>
      <c r="FG158" s="254">
        <v>0.14971057678545696</v>
      </c>
      <c r="FH158" s="254">
        <v>0.14971057678545696</v>
      </c>
      <c r="FI158" s="254">
        <v>0.14961459538905975</v>
      </c>
      <c r="FJ158" s="254">
        <v>0.16261255437031497</v>
      </c>
      <c r="FK158" s="254">
        <v>0.14971057678545696</v>
      </c>
      <c r="FL158" s="254">
        <v>0.14971057678545696</v>
      </c>
      <c r="FM158" s="254">
        <v>0.14956946610372346</v>
      </c>
      <c r="FN158" s="254">
        <v>0.15832322855000691</v>
      </c>
      <c r="FO158" s="254">
        <v>0.14856559739725439</v>
      </c>
      <c r="FP158" s="254">
        <v>0.14763022628747202</v>
      </c>
      <c r="FQ158" s="254">
        <v>0.14763022628747202</v>
      </c>
      <c r="FR158" s="254">
        <v>0.14763022628747202</v>
      </c>
      <c r="FS158" s="254">
        <v>0.14753342266706149</v>
      </c>
      <c r="FT158" s="254">
        <v>0.14763022628747202</v>
      </c>
      <c r="FU158" s="254">
        <v>0.14763022628747202</v>
      </c>
      <c r="FV158" s="254">
        <v>0.1537457482826039</v>
      </c>
      <c r="FW158" s="254">
        <v>0.14753342266706149</v>
      </c>
      <c r="FX158" s="254">
        <v>0.14763022628747202</v>
      </c>
      <c r="FY158" s="254">
        <v>0.14674657980107875</v>
      </c>
      <c r="FZ158" s="254">
        <v>0.14841601160053774</v>
      </c>
      <c r="GA158" s="254">
        <v>0.14126884740945655</v>
      </c>
      <c r="GB158" s="254">
        <v>0.1574554174198457</v>
      </c>
      <c r="GC158" s="254">
        <v>0.15253856535271182</v>
      </c>
      <c r="GD158" s="254">
        <v>0.15253856535271182</v>
      </c>
      <c r="GE158" s="254">
        <v>0.15421629465899223</v>
      </c>
      <c r="GF158" s="254">
        <v>0.16176198360361571</v>
      </c>
      <c r="GG158" s="254">
        <v>0.15026831688297548</v>
      </c>
      <c r="GH158" s="254">
        <v>0.15042715729522782</v>
      </c>
      <c r="GI158" s="254">
        <v>0.14994166890675364</v>
      </c>
      <c r="GJ158" s="254">
        <v>0.14994166890675364</v>
      </c>
      <c r="GK158" s="254">
        <v>0.14994166890675364</v>
      </c>
      <c r="GL158" s="254">
        <v>0.14979527320998898</v>
      </c>
      <c r="GM158" s="254">
        <v>0.14994166890675364</v>
      </c>
      <c r="GN158" s="254">
        <v>0.14994166890675364</v>
      </c>
      <c r="GO158" s="254">
        <v>0.14994166890675364</v>
      </c>
      <c r="GP158" s="254">
        <v>0.14994166890675364</v>
      </c>
      <c r="GQ158" s="254">
        <v>0.14994166890675364</v>
      </c>
      <c r="GR158" s="254">
        <v>0.14994166890675364</v>
      </c>
      <c r="GS158" s="254">
        <v>0.14994166890675364</v>
      </c>
      <c r="GT158" s="254">
        <v>0.15026831688297548</v>
      </c>
      <c r="GU158" s="254">
        <v>0.14994166890675364</v>
      </c>
      <c r="GV158" s="254">
        <v>0.14994166890675364</v>
      </c>
      <c r="GW158" s="254">
        <v>0.14994166890675364</v>
      </c>
      <c r="GX158" s="254">
        <v>0.14994166890675364</v>
      </c>
      <c r="GY158" s="254">
        <v>0.15968618971011916</v>
      </c>
      <c r="GZ158" s="254">
        <v>0.14994166890675364</v>
      </c>
      <c r="HA158" s="254">
        <v>0.15968618971011916</v>
      </c>
      <c r="HB158" s="254">
        <v>0.15968618971011916</v>
      </c>
      <c r="HC158" s="254">
        <v>0.14776626186313657</v>
      </c>
      <c r="HD158" s="254">
        <v>0.14815881122999808</v>
      </c>
      <c r="HE158" s="254">
        <v>0.15766455850704975</v>
      </c>
      <c r="HF158" s="254">
        <v>0.15476900456548282</v>
      </c>
      <c r="HG158" s="254">
        <v>0.15013301439482629</v>
      </c>
      <c r="HH158" s="254">
        <v>0.1587925731765123</v>
      </c>
      <c r="HI158" s="254">
        <v>0.1459537809074356</v>
      </c>
      <c r="HJ158" s="254">
        <v>0.14847997372607558</v>
      </c>
      <c r="HK158" s="254">
        <v>0.17024567761579834</v>
      </c>
      <c r="HL158" s="254">
        <v>0.15123172775168081</v>
      </c>
      <c r="HM158" s="254">
        <v>0.15386626233928857</v>
      </c>
      <c r="HN158" s="254">
        <v>0.15383317911235683</v>
      </c>
      <c r="HO158" s="254">
        <v>0.16645939065174709</v>
      </c>
      <c r="HP158" s="254">
        <v>0.16125729379202092</v>
      </c>
      <c r="HQ158" s="254">
        <v>0.15258342196820229</v>
      </c>
      <c r="HR158" s="254">
        <v>0.14731950319208953</v>
      </c>
      <c r="HS158" s="254">
        <v>0.15381793636941832</v>
      </c>
      <c r="HT158" s="254">
        <v>0.17655115857625159</v>
      </c>
      <c r="HU158" s="254">
        <v>0.17274794044619823</v>
      </c>
      <c r="HV158" s="254">
        <v>0.13808849494436415</v>
      </c>
      <c r="HW158" s="254">
        <v>0.16375234342997702</v>
      </c>
      <c r="HX158" s="254">
        <v>0.15909997287259126</v>
      </c>
      <c r="HY158" s="254">
        <v>0.15393448226238204</v>
      </c>
      <c r="HZ158" s="254">
        <v>0.15650444694585786</v>
      </c>
      <c r="IA158" s="254">
        <v>0.16243848739372968</v>
      </c>
      <c r="IB158" s="254">
        <v>0.15344780993017548</v>
      </c>
      <c r="IC158" s="254">
        <v>0.15234064530962654</v>
      </c>
      <c r="ID158" s="254">
        <v>0.15065215611298832</v>
      </c>
      <c r="IE158" s="254">
        <v>0.15939103745428507</v>
      </c>
      <c r="IF158" s="254">
        <v>0.16535559776305053</v>
      </c>
      <c r="IG158" s="254">
        <v>0.16535559776305053</v>
      </c>
      <c r="IH158" s="254">
        <v>0.16535559776305053</v>
      </c>
      <c r="II158" s="254">
        <v>0.15416189217718368</v>
      </c>
      <c r="IJ158" s="254">
        <v>0.15416189217718368</v>
      </c>
      <c r="IK158" s="254">
        <v>0.16224675382443676</v>
      </c>
      <c r="IL158" s="254">
        <v>0.16075028678941616</v>
      </c>
      <c r="IM158" s="254">
        <v>0.17188767045804743</v>
      </c>
      <c r="IN158" s="254">
        <v>0.16192777186207796</v>
      </c>
      <c r="IO158" s="254">
        <v>0.16321004696863839</v>
      </c>
      <c r="IP158" s="254">
        <v>0.15893026381288489</v>
      </c>
      <c r="IQ158" s="254">
        <v>0.15819427151527199</v>
      </c>
      <c r="IR158" s="254">
        <v>0.15007340263430935</v>
      </c>
      <c r="IS158" s="254">
        <v>0.15169574656121276</v>
      </c>
      <c r="IT158" s="254">
        <v>0.1604110401811556</v>
      </c>
      <c r="IU158" s="254">
        <v>0.14971057678545696</v>
      </c>
      <c r="IV158" s="254">
        <v>0.16888642566537393</v>
      </c>
      <c r="IW158" s="254">
        <v>0.1601675789219672</v>
      </c>
      <c r="IX158" s="254">
        <v>0.18017684622364172</v>
      </c>
      <c r="IY158" s="254">
        <v>0.15181490325950464</v>
      </c>
      <c r="IZ158" s="254">
        <v>0.14971057678545696</v>
      </c>
      <c r="JA158" s="254">
        <v>0.14961459538905975</v>
      </c>
      <c r="JB158" s="254">
        <v>0.16380776189513169</v>
      </c>
      <c r="JC158" s="254">
        <v>0.16012613731701197</v>
      </c>
      <c r="JD158" s="254">
        <v>0.15393448226238204</v>
      </c>
      <c r="JE158" s="254">
        <v>0.15436183996472752</v>
      </c>
      <c r="JF158" s="254">
        <v>0.18397922990442073</v>
      </c>
      <c r="JG158" s="254">
        <v>0.15779662028765618</v>
      </c>
      <c r="JH158" s="254">
        <v>0.15871321363167623</v>
      </c>
      <c r="JI158" s="254">
        <v>0.15173266476728475</v>
      </c>
      <c r="JJ158" s="254">
        <v>0.15800942277857755</v>
      </c>
      <c r="JK158" s="254">
        <v>0.14956643788974922</v>
      </c>
      <c r="JL158" s="254">
        <v>0.14943975234306817</v>
      </c>
      <c r="JM158" s="254">
        <v>0.14965974074173327</v>
      </c>
      <c r="JN158" s="254">
        <v>0.15583742602905382</v>
      </c>
      <c r="JO158" s="254">
        <v>0.14971057678545696</v>
      </c>
      <c r="JP158" s="254">
        <v>0.14971057678545696</v>
      </c>
      <c r="JQ158" s="254">
        <v>0.14971057678545696</v>
      </c>
      <c r="JR158" s="254">
        <v>0.14961459538905975</v>
      </c>
      <c r="JS158" s="254">
        <v>0.14994166890675364</v>
      </c>
      <c r="JT158" s="254">
        <v>0.16548520825115021</v>
      </c>
      <c r="JU158" s="254">
        <v>0.1680803077237647</v>
      </c>
      <c r="JV158" s="254">
        <v>0.15503634843266578</v>
      </c>
      <c r="JW158" s="254">
        <v>0.16725946463225605</v>
      </c>
      <c r="JX158" s="254">
        <v>0.1601675789219672</v>
      </c>
      <c r="JY158" s="254">
        <v>0.16115805252031734</v>
      </c>
      <c r="JZ158" s="254">
        <v>0.15729059293834324</v>
      </c>
      <c r="KA158" s="254">
        <v>0.15729059293834324</v>
      </c>
      <c r="KB158" s="254">
        <v>0.1640269706796702</v>
      </c>
      <c r="KC158" s="254">
        <v>0.15570227023985961</v>
      </c>
      <c r="KD158" s="254">
        <v>0.15382761555302116</v>
      </c>
      <c r="KE158" s="254">
        <v>0.15748151001231059</v>
      </c>
      <c r="KF158" s="254">
        <v>0.17312981881458622</v>
      </c>
      <c r="KG158" s="254">
        <v>0.17312981881458622</v>
      </c>
    </row>
    <row r="159" spans="17:293" x14ac:dyDescent="0.35">
      <c r="Q159" s="255">
        <v>0.19399999999999901</v>
      </c>
      <c r="R159" s="251">
        <f t="shared" si="24"/>
        <v>0.15312009085168729</v>
      </c>
      <c r="S159" s="198"/>
      <c r="T159" s="251">
        <v>0.15925383668806603</v>
      </c>
      <c r="V159" s="251">
        <f t="shared" si="25"/>
        <v>-6.13374583637874E-3</v>
      </c>
      <c r="Z159" s="253">
        <v>0.19399999999999901</v>
      </c>
      <c r="AA159" s="254">
        <v>0.15166789450603368</v>
      </c>
      <c r="AB159" s="254">
        <v>0.1584710400922682</v>
      </c>
      <c r="AC159" s="254">
        <v>0.16164388568592059</v>
      </c>
      <c r="AD159" s="254">
        <v>0.15204080462754588</v>
      </c>
      <c r="AE159" s="254">
        <v>0.15287116090349762</v>
      </c>
      <c r="AF159" s="254">
        <v>0.15217762768046827</v>
      </c>
      <c r="AG159" s="254">
        <v>0.14938020807214114</v>
      </c>
      <c r="AH159" s="254">
        <v>0.15180707978607755</v>
      </c>
      <c r="AI159" s="254">
        <v>0.14322343184764286</v>
      </c>
      <c r="AJ159" s="254">
        <v>0.15493100746545885</v>
      </c>
      <c r="AK159" s="254">
        <v>0.15789672365367013</v>
      </c>
      <c r="AL159" s="254">
        <v>0.15093914182003121</v>
      </c>
      <c r="AM159" s="254">
        <v>0.1521502499930556</v>
      </c>
      <c r="AN159" s="254">
        <v>0.14627647235388563</v>
      </c>
      <c r="AO159" s="254">
        <v>0.16150917498775463</v>
      </c>
      <c r="AP159" s="254">
        <v>0.15060710990967285</v>
      </c>
      <c r="AQ159" s="254">
        <v>0.15046149742649151</v>
      </c>
      <c r="AR159" s="254">
        <v>0.15046149742649151</v>
      </c>
      <c r="AS159" s="254">
        <v>0.15060710990967285</v>
      </c>
      <c r="AT159" s="254">
        <v>0.15056228829851825</v>
      </c>
      <c r="AU159" s="254">
        <v>0.15051188294493101</v>
      </c>
      <c r="AV159" s="254">
        <v>0.15060710990967285</v>
      </c>
      <c r="AW159" s="254">
        <v>0.15060710990967285</v>
      </c>
      <c r="AX159" s="254">
        <v>0.15919620602615292</v>
      </c>
      <c r="AY159" s="254">
        <v>0.15060710990967285</v>
      </c>
      <c r="AZ159" s="254">
        <v>0.1600538773054887</v>
      </c>
      <c r="BA159" s="254">
        <v>0.15056228829851825</v>
      </c>
      <c r="BB159" s="254">
        <v>0.14839726321641078</v>
      </c>
      <c r="BC159" s="254">
        <v>0.14852916239103897</v>
      </c>
      <c r="BD159" s="254">
        <v>0.14769959820739587</v>
      </c>
      <c r="BE159" s="254">
        <v>0.14635953353161524</v>
      </c>
      <c r="BF159" s="254">
        <v>0.142811655146871</v>
      </c>
      <c r="BG159" s="254">
        <v>0.16306649995113109</v>
      </c>
      <c r="BH159" s="254">
        <v>0.15298508593309301</v>
      </c>
      <c r="BI159" s="254">
        <v>0.15084728196237718</v>
      </c>
      <c r="BJ159" s="254">
        <v>0.15084728196237718</v>
      </c>
      <c r="BK159" s="254">
        <v>0.15077643238619398</v>
      </c>
      <c r="BL159" s="254">
        <v>0.15084728196237718</v>
      </c>
      <c r="BM159" s="254">
        <v>0.15070721634079542</v>
      </c>
      <c r="BN159" s="254">
        <v>0.15077643238619398</v>
      </c>
      <c r="BO159" s="254">
        <v>0.1513101190582431</v>
      </c>
      <c r="BP159" s="254">
        <v>0.15084728196237718</v>
      </c>
      <c r="BQ159" s="254">
        <v>0.14873732007288964</v>
      </c>
      <c r="BR159" s="254">
        <v>0.14873732007288964</v>
      </c>
      <c r="BS159" s="254">
        <v>0.14867507397807378</v>
      </c>
      <c r="BT159" s="254">
        <v>0.14873732007288964</v>
      </c>
      <c r="BU159" s="254">
        <v>0.14662924623414186</v>
      </c>
      <c r="BV159" s="254">
        <v>0.14662924623414186</v>
      </c>
      <c r="BW159" s="254">
        <v>0.14662924623414186</v>
      </c>
      <c r="BX159" s="254">
        <v>0.14662924623414186</v>
      </c>
      <c r="BY159" s="254">
        <v>0.15103298368201257</v>
      </c>
      <c r="BZ159" s="254">
        <v>0.14774502284989843</v>
      </c>
      <c r="CA159" s="254">
        <v>0.14673509793667905</v>
      </c>
      <c r="CB159" s="254">
        <v>0.18262769207434504</v>
      </c>
      <c r="CC159" s="254">
        <v>0.16331600737866458</v>
      </c>
      <c r="CD159" s="254">
        <v>0.16111012987355888</v>
      </c>
      <c r="CE159" s="254">
        <v>0.16331600737866458</v>
      </c>
      <c r="CF159" s="254">
        <v>0.16331600737866458</v>
      </c>
      <c r="CG159" s="254">
        <v>0.15169950386132647</v>
      </c>
      <c r="CH159" s="254">
        <v>0.15837866747842955</v>
      </c>
      <c r="CI159" s="254">
        <v>0.15668963386448498</v>
      </c>
      <c r="CJ159" s="254">
        <v>0.16622649654413491</v>
      </c>
      <c r="CK159" s="254">
        <v>0.16119579777477822</v>
      </c>
      <c r="CL159" s="254">
        <v>0.15506194583675326</v>
      </c>
      <c r="CM159" s="254">
        <v>0.15348336900268489</v>
      </c>
      <c r="CN159" s="254">
        <v>0.16973096429861068</v>
      </c>
      <c r="CO159" s="254">
        <v>0.15526522258994957</v>
      </c>
      <c r="CP159" s="254">
        <v>0.15212627828268754</v>
      </c>
      <c r="CQ159" s="254">
        <v>0.1519084328393614</v>
      </c>
      <c r="CR159" s="254">
        <v>0.15602606367462868</v>
      </c>
      <c r="CS159" s="254">
        <v>0.15299032714598004</v>
      </c>
      <c r="CT159" s="254">
        <v>0.15920494519353201</v>
      </c>
      <c r="CU159" s="254">
        <v>0.16091605316107094</v>
      </c>
      <c r="CV159" s="254">
        <v>0.15932459364741614</v>
      </c>
      <c r="CW159" s="254">
        <v>0.15838259701131641</v>
      </c>
      <c r="CX159" s="254">
        <v>0.16620148494888909</v>
      </c>
      <c r="CY159" s="254">
        <v>0.15983699728543099</v>
      </c>
      <c r="CZ159" s="254">
        <v>0.15983699728543099</v>
      </c>
      <c r="DA159" s="254">
        <v>0.15983699728543099</v>
      </c>
      <c r="DB159" s="254">
        <v>0.1611746687022213</v>
      </c>
      <c r="DC159" s="254">
        <v>0.16281431970250715</v>
      </c>
      <c r="DD159" s="254">
        <v>0.15259959854283234</v>
      </c>
      <c r="DE159" s="254">
        <v>0.16267056019701487</v>
      </c>
      <c r="DF159" s="254">
        <v>0.15193706505194049</v>
      </c>
      <c r="DG159" s="254">
        <v>0.15045493353966544</v>
      </c>
      <c r="DH159" s="254">
        <v>0.162722174041525</v>
      </c>
      <c r="DI159" s="254">
        <v>0.15193706505194049</v>
      </c>
      <c r="DJ159" s="254">
        <v>0.15263119461332053</v>
      </c>
      <c r="DK159" s="254">
        <v>0.15346115655878734</v>
      </c>
      <c r="DL159" s="254">
        <v>0.15258643067920996</v>
      </c>
      <c r="DM159" s="254">
        <v>0.16707572055740849</v>
      </c>
      <c r="DN159" s="254">
        <v>0.1515028144919528</v>
      </c>
      <c r="DO159" s="254">
        <v>0.16040024969725653</v>
      </c>
      <c r="DP159" s="254">
        <v>0.15764637683811555</v>
      </c>
      <c r="DQ159" s="254">
        <v>0.14526904556452469</v>
      </c>
      <c r="DR159" s="254">
        <v>0.14538709371345249</v>
      </c>
      <c r="DS159" s="254">
        <v>0.15335408735038669</v>
      </c>
      <c r="DT159" s="254">
        <v>0.15665531216779827</v>
      </c>
      <c r="DU159" s="254">
        <v>0.15047148990101511</v>
      </c>
      <c r="DV159" s="254">
        <v>0.15789672365367013</v>
      </c>
      <c r="DW159" s="254">
        <v>0.15789672365367013</v>
      </c>
      <c r="DX159" s="254">
        <v>0.16220798782871149</v>
      </c>
      <c r="DY159" s="254">
        <v>0.17229093198341894</v>
      </c>
      <c r="DZ159" s="254">
        <v>0.15423356206707828</v>
      </c>
      <c r="EA159" s="254">
        <v>0.16265508659287464</v>
      </c>
      <c r="EB159" s="254">
        <v>0.15705557956386174</v>
      </c>
      <c r="EC159" s="254">
        <v>0.16533582948224357</v>
      </c>
      <c r="ED159" s="254">
        <v>0.16042256423478007</v>
      </c>
      <c r="EE159" s="254">
        <v>0.15274821066127875</v>
      </c>
      <c r="EF159" s="254">
        <v>0.15188006807590271</v>
      </c>
      <c r="EG159" s="254">
        <v>0.15919620602615292</v>
      </c>
      <c r="EH159" s="254">
        <v>0.15260515906936623</v>
      </c>
      <c r="EI159" s="254">
        <v>0.15919620602615292</v>
      </c>
      <c r="EJ159" s="254">
        <v>0.15919620602615292</v>
      </c>
      <c r="EK159" s="254">
        <v>0.15376062116880629</v>
      </c>
      <c r="EL159" s="254">
        <v>0.15919620602615292</v>
      </c>
      <c r="EM159" s="254">
        <v>0.15376062116880629</v>
      </c>
      <c r="EN159" s="254">
        <v>0.15919620602615292</v>
      </c>
      <c r="EO159" s="254">
        <v>0.15060710990967285</v>
      </c>
      <c r="EP159" s="254">
        <v>0.15060710990967285</v>
      </c>
      <c r="EQ159" s="254">
        <v>0.15060710990967285</v>
      </c>
      <c r="ER159" s="254">
        <v>0.15060710990967285</v>
      </c>
      <c r="ES159" s="254">
        <v>0.15060710990967285</v>
      </c>
      <c r="ET159" s="254">
        <v>0.15060710990967285</v>
      </c>
      <c r="EU159" s="254">
        <v>0.15056228829851825</v>
      </c>
      <c r="EV159" s="254">
        <v>0.15060710990967285</v>
      </c>
      <c r="EW159" s="254">
        <v>0.15100187495710515</v>
      </c>
      <c r="EX159" s="254">
        <v>0.15060710990967285</v>
      </c>
      <c r="EY159" s="254">
        <v>0.15148663705658327</v>
      </c>
      <c r="EZ159" s="254">
        <v>0.15919620602615292</v>
      </c>
      <c r="FA159" s="254">
        <v>0.15077037118722481</v>
      </c>
      <c r="FB159" s="254">
        <v>0.15060710990967285</v>
      </c>
      <c r="FC159" s="254">
        <v>0.15919620602615292</v>
      </c>
      <c r="FD159" s="254">
        <v>0.15060710990967285</v>
      </c>
      <c r="FE159" s="254">
        <v>0.15919620602615292</v>
      </c>
      <c r="FF159" s="254">
        <v>0.15919620602615292</v>
      </c>
      <c r="FG159" s="254">
        <v>0.15060710990967285</v>
      </c>
      <c r="FH159" s="254">
        <v>0.15060710990967285</v>
      </c>
      <c r="FI159" s="254">
        <v>0.15051188294493101</v>
      </c>
      <c r="FJ159" s="254">
        <v>0.16352079603970782</v>
      </c>
      <c r="FK159" s="254">
        <v>0.15060710990967285</v>
      </c>
      <c r="FL159" s="254">
        <v>0.15060710990967285</v>
      </c>
      <c r="FM159" s="254">
        <v>0.15046149742649151</v>
      </c>
      <c r="FN159" s="254">
        <v>0.15919620602615292</v>
      </c>
      <c r="FO159" s="254">
        <v>0.14946910960475934</v>
      </c>
      <c r="FP159" s="254">
        <v>0.14852916239103897</v>
      </c>
      <c r="FQ159" s="254">
        <v>0.14852916239103897</v>
      </c>
      <c r="FR159" s="254">
        <v>0.14852916239103897</v>
      </c>
      <c r="FS159" s="254">
        <v>0.14843310319285274</v>
      </c>
      <c r="FT159" s="254">
        <v>0.14852916239103897</v>
      </c>
      <c r="FU159" s="254">
        <v>0.14852916239103897</v>
      </c>
      <c r="FV159" s="254">
        <v>0.1546782343428863</v>
      </c>
      <c r="FW159" s="254">
        <v>0.14843310319285274</v>
      </c>
      <c r="FX159" s="254">
        <v>0.14852916239103897</v>
      </c>
      <c r="FY159" s="254">
        <v>0.14764758207725492</v>
      </c>
      <c r="FZ159" s="254">
        <v>0.14931363664777408</v>
      </c>
      <c r="GA159" s="254">
        <v>0.14217402134229284</v>
      </c>
      <c r="GB159" s="254">
        <v>0.15823610334870475</v>
      </c>
      <c r="GC159" s="254">
        <v>0.15343579111591521</v>
      </c>
      <c r="GD159" s="254">
        <v>0.15343579111591521</v>
      </c>
      <c r="GE159" s="254">
        <v>0.15500432603274028</v>
      </c>
      <c r="GF159" s="254">
        <v>0.16262801913592106</v>
      </c>
      <c r="GG159" s="254">
        <v>0.15116683916182772</v>
      </c>
      <c r="GH159" s="254">
        <v>0.15132295214307567</v>
      </c>
      <c r="GI159" s="254">
        <v>0.15084728196237718</v>
      </c>
      <c r="GJ159" s="254">
        <v>0.15084728196237718</v>
      </c>
      <c r="GK159" s="254">
        <v>0.15084728196237718</v>
      </c>
      <c r="GL159" s="254">
        <v>0.15070721634079542</v>
      </c>
      <c r="GM159" s="254">
        <v>0.15084728196237718</v>
      </c>
      <c r="GN159" s="254">
        <v>0.15084728196237718</v>
      </c>
      <c r="GO159" s="254">
        <v>0.15084728196237718</v>
      </c>
      <c r="GP159" s="254">
        <v>0.15084728196237718</v>
      </c>
      <c r="GQ159" s="254">
        <v>0.15084728196237718</v>
      </c>
      <c r="GR159" s="254">
        <v>0.15084728196237718</v>
      </c>
      <c r="GS159" s="254">
        <v>0.15084728196237718</v>
      </c>
      <c r="GT159" s="254">
        <v>0.15116683916182772</v>
      </c>
      <c r="GU159" s="254">
        <v>0.15084728196237718</v>
      </c>
      <c r="GV159" s="254">
        <v>0.15084728196237718</v>
      </c>
      <c r="GW159" s="254">
        <v>0.15084728196237718</v>
      </c>
      <c r="GX159" s="254">
        <v>0.15084728196237718</v>
      </c>
      <c r="GY159" s="254">
        <v>0.16055504108141161</v>
      </c>
      <c r="GZ159" s="254">
        <v>0.15084728196237718</v>
      </c>
      <c r="HA159" s="254">
        <v>0.16055504108141161</v>
      </c>
      <c r="HB159" s="254">
        <v>0.16055504108141161</v>
      </c>
      <c r="HC159" s="254">
        <v>0.14867507397807378</v>
      </c>
      <c r="HD159" s="254">
        <v>0.14906975558666158</v>
      </c>
      <c r="HE159" s="254">
        <v>0.15853563241701196</v>
      </c>
      <c r="HF159" s="254">
        <v>0.15551012253299024</v>
      </c>
      <c r="HG159" s="254">
        <v>0.15103298368201257</v>
      </c>
      <c r="HH159" s="254">
        <v>0.15961243480740928</v>
      </c>
      <c r="HI159" s="254">
        <v>0.14685851901512392</v>
      </c>
      <c r="HJ159" s="254">
        <v>0.14937939238371367</v>
      </c>
      <c r="HK159" s="254">
        <v>0.17115409350635247</v>
      </c>
      <c r="HL159" s="254">
        <v>0.15204095715949961</v>
      </c>
      <c r="HM159" s="254">
        <v>0.15476286502697079</v>
      </c>
      <c r="HN159" s="254">
        <v>0.15471999964492089</v>
      </c>
      <c r="HO159" s="254">
        <v>0.16733052911916779</v>
      </c>
      <c r="HP159" s="254">
        <v>0.16213039797373363</v>
      </c>
      <c r="HQ159" s="254">
        <v>0.15337520364390778</v>
      </c>
      <c r="HR159" s="254">
        <v>0.14821767240489492</v>
      </c>
      <c r="HS159" s="254">
        <v>0.15472663641023932</v>
      </c>
      <c r="HT159" s="254">
        <v>0.17749345016106166</v>
      </c>
      <c r="HU159" s="254">
        <v>0.17365310678090484</v>
      </c>
      <c r="HV159" s="254">
        <v>0.13872047480354976</v>
      </c>
      <c r="HW159" s="254">
        <v>0.16457899660307751</v>
      </c>
      <c r="HX159" s="254">
        <v>0.15988847646155824</v>
      </c>
      <c r="HY159" s="254">
        <v>0.15484329159991739</v>
      </c>
      <c r="HZ159" s="254">
        <v>0.15729711906694077</v>
      </c>
      <c r="IA159" s="254">
        <v>0.16331600737866458</v>
      </c>
      <c r="IB159" s="254">
        <v>0.15424565501412246</v>
      </c>
      <c r="IC159" s="254">
        <v>0.15324731109519885</v>
      </c>
      <c r="ID159" s="254">
        <v>0.15155129956535807</v>
      </c>
      <c r="IE159" s="254">
        <v>0.16027139511469612</v>
      </c>
      <c r="IF159" s="254">
        <v>0.16622649654413491</v>
      </c>
      <c r="IG159" s="254">
        <v>0.16622649654413491</v>
      </c>
      <c r="IH159" s="254">
        <v>0.16622649654413491</v>
      </c>
      <c r="II159" s="254">
        <v>0.15506194583675326</v>
      </c>
      <c r="IJ159" s="254">
        <v>0.15506194583675326</v>
      </c>
      <c r="IK159" s="254">
        <v>0.1631199568068824</v>
      </c>
      <c r="IL159" s="254">
        <v>0.1616249648285093</v>
      </c>
      <c r="IM159" s="254">
        <v>0.17279144265007318</v>
      </c>
      <c r="IN159" s="254">
        <v>0.16277914186056575</v>
      </c>
      <c r="IO159" s="254">
        <v>0.16401661114144783</v>
      </c>
      <c r="IP159" s="254">
        <v>0.15977991888081222</v>
      </c>
      <c r="IQ159" s="254">
        <v>0.15911657523291844</v>
      </c>
      <c r="IR159" s="254">
        <v>0.15095355314018066</v>
      </c>
      <c r="IS159" s="254">
        <v>0.15259959854283234</v>
      </c>
      <c r="IT159" s="254">
        <v>0.16128269178287713</v>
      </c>
      <c r="IU159" s="254">
        <v>0.15060710990967285</v>
      </c>
      <c r="IV159" s="254">
        <v>0.16990306027970026</v>
      </c>
      <c r="IW159" s="254">
        <v>0.16111012987355888</v>
      </c>
      <c r="IX159" s="254">
        <v>0.18118681121035674</v>
      </c>
      <c r="IY159" s="254">
        <v>0.15271551288227592</v>
      </c>
      <c r="IZ159" s="254">
        <v>0.15060710990967285</v>
      </c>
      <c r="JA159" s="254">
        <v>0.15051188294493101</v>
      </c>
      <c r="JB159" s="254">
        <v>0.16475629028055572</v>
      </c>
      <c r="JC159" s="254">
        <v>0.16105675685221876</v>
      </c>
      <c r="JD159" s="254">
        <v>0.15484329159991739</v>
      </c>
      <c r="JE159" s="254">
        <v>0.15526522258994957</v>
      </c>
      <c r="JF159" s="254">
        <v>0.18498508892760834</v>
      </c>
      <c r="JG159" s="254">
        <v>0.158711952518376</v>
      </c>
      <c r="JH159" s="254">
        <v>0.15964213465025967</v>
      </c>
      <c r="JI159" s="254">
        <v>0.15263119461332053</v>
      </c>
      <c r="JJ159" s="254">
        <v>0.15893697416822716</v>
      </c>
      <c r="JK159" s="254">
        <v>0.15047148990101511</v>
      </c>
      <c r="JL159" s="254">
        <v>0.15035252469566585</v>
      </c>
      <c r="JM159" s="254">
        <v>0.15056228829851825</v>
      </c>
      <c r="JN159" s="254">
        <v>0.15675935925245232</v>
      </c>
      <c r="JO159" s="254">
        <v>0.15060710990967285</v>
      </c>
      <c r="JP159" s="254">
        <v>0.15060710990967285</v>
      </c>
      <c r="JQ159" s="254">
        <v>0.15060710990967285</v>
      </c>
      <c r="JR159" s="254">
        <v>0.15051188294493101</v>
      </c>
      <c r="JS159" s="254">
        <v>0.15084728196237718</v>
      </c>
      <c r="JT159" s="254">
        <v>0.16640620801161643</v>
      </c>
      <c r="JU159" s="254">
        <v>0.1689965388435053</v>
      </c>
      <c r="JV159" s="254">
        <v>0.15588650916991331</v>
      </c>
      <c r="JW159" s="254">
        <v>0.16817527162745449</v>
      </c>
      <c r="JX159" s="254">
        <v>0.16111012987355888</v>
      </c>
      <c r="JY159" s="254">
        <v>0.16204101222534995</v>
      </c>
      <c r="JZ159" s="254">
        <v>0.15819672032309318</v>
      </c>
      <c r="KA159" s="254">
        <v>0.15819672032309318</v>
      </c>
      <c r="KB159" s="254">
        <v>0.16490342301115768</v>
      </c>
      <c r="KC159" s="254">
        <v>0.15660636525920024</v>
      </c>
      <c r="KD159" s="254">
        <v>0.15472825555117731</v>
      </c>
      <c r="KE159" s="254">
        <v>0.15837866747842955</v>
      </c>
      <c r="KF159" s="254">
        <v>0.17412224895465522</v>
      </c>
      <c r="KG159" s="254">
        <v>0.17412224895465522</v>
      </c>
    </row>
    <row r="160" spans="17:293" x14ac:dyDescent="0.35">
      <c r="Q160" s="255">
        <v>0.19499999999999901</v>
      </c>
      <c r="R160" s="251">
        <f t="shared" si="24"/>
        <v>0.15401248704500559</v>
      </c>
      <c r="S160" s="198"/>
      <c r="T160" s="251">
        <v>0.16016939932710586</v>
      </c>
      <c r="V160" s="251">
        <f t="shared" si="25"/>
        <v>-6.1569122821002742E-3</v>
      </c>
      <c r="Z160" s="253">
        <v>0.19499999999999901</v>
      </c>
      <c r="AA160" s="254">
        <v>0.15256615993148226</v>
      </c>
      <c r="AB160" s="254">
        <v>0.15940048882532487</v>
      </c>
      <c r="AC160" s="254">
        <v>0.1625145025993302</v>
      </c>
      <c r="AD160" s="254">
        <v>0.15294052692517224</v>
      </c>
      <c r="AE160" s="254">
        <v>0.15376931316816078</v>
      </c>
      <c r="AF160" s="254">
        <v>0.15307527203651383</v>
      </c>
      <c r="AG160" s="254">
        <v>0.15029247686693825</v>
      </c>
      <c r="AH160" s="254">
        <v>0.15270226581346868</v>
      </c>
      <c r="AI160" s="254">
        <v>0.14412074851337442</v>
      </c>
      <c r="AJ160" s="254">
        <v>0.15579643994874903</v>
      </c>
      <c r="AK160" s="254">
        <v>0.1587756696999103</v>
      </c>
      <c r="AL160" s="254">
        <v>0.15184283768848994</v>
      </c>
      <c r="AM160" s="254">
        <v>0.15305945386162989</v>
      </c>
      <c r="AN160" s="254">
        <v>0.1471863394153563</v>
      </c>
      <c r="AO160" s="254">
        <v>0.16227579419744687</v>
      </c>
      <c r="AP160" s="254">
        <v>0.15150384582136955</v>
      </c>
      <c r="AQ160" s="254">
        <v>0.15135370175033414</v>
      </c>
      <c r="AR160" s="254">
        <v>0.15135370175033414</v>
      </c>
      <c r="AS160" s="254">
        <v>0.15150384582136955</v>
      </c>
      <c r="AT160" s="254">
        <v>0.15146508099809086</v>
      </c>
      <c r="AU160" s="254">
        <v>0.15140937938025312</v>
      </c>
      <c r="AV160" s="254">
        <v>0.15150384582136955</v>
      </c>
      <c r="AW160" s="254">
        <v>0.15150384582136955</v>
      </c>
      <c r="AX160" s="254">
        <v>0.16006965291056918</v>
      </c>
      <c r="AY160" s="254">
        <v>0.15150384582136955</v>
      </c>
      <c r="AZ160" s="254">
        <v>0.16092559259850225</v>
      </c>
      <c r="BA160" s="254">
        <v>0.15146508099809086</v>
      </c>
      <c r="BB160" s="254">
        <v>0.14929192107211309</v>
      </c>
      <c r="BC160" s="254">
        <v>0.14942829002611036</v>
      </c>
      <c r="BD160" s="254">
        <v>0.14859969113324212</v>
      </c>
      <c r="BE160" s="254">
        <v>0.14726182031450197</v>
      </c>
      <c r="BF160" s="254">
        <v>0.14340002717585953</v>
      </c>
      <c r="BG160" s="254">
        <v>0.16393561309361537</v>
      </c>
      <c r="BH160" s="254">
        <v>0.15388001106039328</v>
      </c>
      <c r="BI160" s="254">
        <v>0.15174424066771519</v>
      </c>
      <c r="BJ160" s="254">
        <v>0.15174424066771519</v>
      </c>
      <c r="BK160" s="254">
        <v>0.15166781662010709</v>
      </c>
      <c r="BL160" s="254">
        <v>0.15174424066771519</v>
      </c>
      <c r="BM160" s="254">
        <v>0.15160491517024277</v>
      </c>
      <c r="BN160" s="254">
        <v>0.15166781662010709</v>
      </c>
      <c r="BO160" s="254">
        <v>0.15220349817560219</v>
      </c>
      <c r="BP160" s="254">
        <v>0.15174424066771519</v>
      </c>
      <c r="BQ160" s="254">
        <v>0.14964936827783148</v>
      </c>
      <c r="BR160" s="254">
        <v>0.14964936827783148</v>
      </c>
      <c r="BS160" s="254">
        <v>0.14958414630634276</v>
      </c>
      <c r="BT160" s="254">
        <v>0.14964936827783148</v>
      </c>
      <c r="BU160" s="254">
        <v>0.14754353936651987</v>
      </c>
      <c r="BV160" s="254">
        <v>0.14754353936651987</v>
      </c>
      <c r="BW160" s="254">
        <v>0.14754353936651987</v>
      </c>
      <c r="BX160" s="254">
        <v>0.14754353936651987</v>
      </c>
      <c r="BY160" s="254">
        <v>0.1519331707818552</v>
      </c>
      <c r="BZ160" s="254">
        <v>0.14864790449890308</v>
      </c>
      <c r="CA160" s="254">
        <v>0.14763814150106613</v>
      </c>
      <c r="CB160" s="254">
        <v>0.18360114544605155</v>
      </c>
      <c r="CC160" s="254">
        <v>0.16419400148572949</v>
      </c>
      <c r="CD160" s="254">
        <v>0.16205291795674626</v>
      </c>
      <c r="CE160" s="254">
        <v>0.16419400148572949</v>
      </c>
      <c r="CF160" s="254">
        <v>0.16419400148572949</v>
      </c>
      <c r="CG160" s="254">
        <v>0.15260341603911365</v>
      </c>
      <c r="CH160" s="254">
        <v>0.15927604052331934</v>
      </c>
      <c r="CI160" s="254">
        <v>0.15758830898427312</v>
      </c>
      <c r="CJ160" s="254">
        <v>0.16709788933766778</v>
      </c>
      <c r="CK160" s="254">
        <v>0.16209351156558571</v>
      </c>
      <c r="CL160" s="254">
        <v>0.15596220507060399</v>
      </c>
      <c r="CM160" s="254">
        <v>0.15438546395141173</v>
      </c>
      <c r="CN160" s="254">
        <v>0.17059095938336122</v>
      </c>
      <c r="CO160" s="254">
        <v>0.15617095802937908</v>
      </c>
      <c r="CP160" s="254">
        <v>0.15303368636430759</v>
      </c>
      <c r="CQ160" s="254">
        <v>0.15280691309260508</v>
      </c>
      <c r="CR160" s="254">
        <v>0.15690475881080501</v>
      </c>
      <c r="CS160" s="254">
        <v>0.15389343111078624</v>
      </c>
      <c r="CT160" s="254">
        <v>0.1600849580058632</v>
      </c>
      <c r="CU160" s="254">
        <v>0.16185083380853849</v>
      </c>
      <c r="CV160" s="254">
        <v>0.16026340904738645</v>
      </c>
      <c r="CW160" s="254">
        <v>0.15924531990597734</v>
      </c>
      <c r="CX160" s="254">
        <v>0.16711119067430036</v>
      </c>
      <c r="CY160" s="254">
        <v>0.16071093212315124</v>
      </c>
      <c r="CZ160" s="254">
        <v>0.16071093212315124</v>
      </c>
      <c r="DA160" s="254">
        <v>0.16071093212315124</v>
      </c>
      <c r="DB160" s="254">
        <v>0.16204992409167707</v>
      </c>
      <c r="DC160" s="254">
        <v>0.16368823643337316</v>
      </c>
      <c r="DD160" s="254">
        <v>0.15350370154081316</v>
      </c>
      <c r="DE160" s="254">
        <v>0.16354428893506268</v>
      </c>
      <c r="DF160" s="254">
        <v>0.15283712873214506</v>
      </c>
      <c r="DG160" s="254">
        <v>0.15135469241577804</v>
      </c>
      <c r="DH160" s="254">
        <v>0.1634865403671002</v>
      </c>
      <c r="DI160" s="254">
        <v>0.15283712873214506</v>
      </c>
      <c r="DJ160" s="254">
        <v>0.15353799116074396</v>
      </c>
      <c r="DK160" s="254">
        <v>0.15435981585268155</v>
      </c>
      <c r="DL160" s="254">
        <v>0.15348778451708545</v>
      </c>
      <c r="DM160" s="254">
        <v>0.16794508412637432</v>
      </c>
      <c r="DN160" s="254">
        <v>0.15240005813716473</v>
      </c>
      <c r="DO160" s="254">
        <v>0.16126869421718326</v>
      </c>
      <c r="DP160" s="254">
        <v>0.15851931848346812</v>
      </c>
      <c r="DQ160" s="254">
        <v>0.14616385438627288</v>
      </c>
      <c r="DR160" s="254">
        <v>0.14629014437235677</v>
      </c>
      <c r="DS160" s="254">
        <v>0.15424842611602951</v>
      </c>
      <c r="DT160" s="254">
        <v>0.15753808450217988</v>
      </c>
      <c r="DU160" s="254">
        <v>0.15137680946653598</v>
      </c>
      <c r="DV160" s="254">
        <v>0.1587756696999103</v>
      </c>
      <c r="DW160" s="254">
        <v>0.1587756696999103</v>
      </c>
      <c r="DX160" s="254">
        <v>0.16312153350194603</v>
      </c>
      <c r="DY160" s="254">
        <v>0.17322271661951394</v>
      </c>
      <c r="DZ160" s="254">
        <v>0.15513456486298782</v>
      </c>
      <c r="EA160" s="254">
        <v>0.16358311482672705</v>
      </c>
      <c r="EB160" s="254">
        <v>0.15789287418245013</v>
      </c>
      <c r="EC160" s="254">
        <v>0.16624347136785955</v>
      </c>
      <c r="ED160" s="254">
        <v>0.16129641679041451</v>
      </c>
      <c r="EE160" s="254">
        <v>0.15365176210914044</v>
      </c>
      <c r="EF160" s="254">
        <v>0.15277864877754643</v>
      </c>
      <c r="EG160" s="254">
        <v>0.16006965291056918</v>
      </c>
      <c r="EH160" s="254">
        <v>0.15350280352159373</v>
      </c>
      <c r="EI160" s="254">
        <v>0.16006965291056918</v>
      </c>
      <c r="EJ160" s="254">
        <v>0.16006965291056918</v>
      </c>
      <c r="EK160" s="254">
        <v>0.15454825517911508</v>
      </c>
      <c r="EL160" s="254">
        <v>0.16006965291056918</v>
      </c>
      <c r="EM160" s="254">
        <v>0.15454825517911508</v>
      </c>
      <c r="EN160" s="254">
        <v>0.16006965291056918</v>
      </c>
      <c r="EO160" s="254">
        <v>0.15150384582136955</v>
      </c>
      <c r="EP160" s="254">
        <v>0.15150384582136955</v>
      </c>
      <c r="EQ160" s="254">
        <v>0.15150384582136955</v>
      </c>
      <c r="ER160" s="254">
        <v>0.15150384582136955</v>
      </c>
      <c r="ES160" s="254">
        <v>0.15150384582136955</v>
      </c>
      <c r="ET160" s="254">
        <v>0.15150384582136955</v>
      </c>
      <c r="EU160" s="254">
        <v>0.15146508099809086</v>
      </c>
      <c r="EV160" s="254">
        <v>0.15150384582136955</v>
      </c>
      <c r="EW160" s="254">
        <v>0.15179924259520661</v>
      </c>
      <c r="EX160" s="254">
        <v>0.15150384582136955</v>
      </c>
      <c r="EY160" s="254">
        <v>0.15238132986447495</v>
      </c>
      <c r="EZ160" s="254">
        <v>0.16006965291056918</v>
      </c>
      <c r="FA160" s="254">
        <v>0.1516685966365936</v>
      </c>
      <c r="FB160" s="254">
        <v>0.15150384582136955</v>
      </c>
      <c r="FC160" s="254">
        <v>0.16006965291056918</v>
      </c>
      <c r="FD160" s="254">
        <v>0.15150384582136955</v>
      </c>
      <c r="FE160" s="254">
        <v>0.16006965291056918</v>
      </c>
      <c r="FF160" s="254">
        <v>0.16006965291056918</v>
      </c>
      <c r="FG160" s="254">
        <v>0.15150384582136955</v>
      </c>
      <c r="FH160" s="254">
        <v>0.15150384582136955</v>
      </c>
      <c r="FI160" s="254">
        <v>0.15140937938025312</v>
      </c>
      <c r="FJ160" s="254">
        <v>0.16442938114446837</v>
      </c>
      <c r="FK160" s="254">
        <v>0.15150384582136955</v>
      </c>
      <c r="FL160" s="254">
        <v>0.15150384582136955</v>
      </c>
      <c r="FM160" s="254">
        <v>0.15135370175033414</v>
      </c>
      <c r="FN160" s="254">
        <v>0.16006965291056918</v>
      </c>
      <c r="FO160" s="254">
        <v>0.15037285295427449</v>
      </c>
      <c r="FP160" s="254">
        <v>0.14942829002611036</v>
      </c>
      <c r="FQ160" s="254">
        <v>0.14942829002611036</v>
      </c>
      <c r="FR160" s="254">
        <v>0.14942829002611036</v>
      </c>
      <c r="FS160" s="254">
        <v>0.14933298160048092</v>
      </c>
      <c r="FT160" s="254">
        <v>0.14942829002611036</v>
      </c>
      <c r="FU160" s="254">
        <v>0.14942829002611036</v>
      </c>
      <c r="FV160" s="254">
        <v>0.15561086677755531</v>
      </c>
      <c r="FW160" s="254">
        <v>0.14933298160048092</v>
      </c>
      <c r="FX160" s="254">
        <v>0.14942829002611036</v>
      </c>
      <c r="FY160" s="254">
        <v>0.14854876959307695</v>
      </c>
      <c r="FZ160" s="254">
        <v>0.15021146569750909</v>
      </c>
      <c r="GA160" s="254">
        <v>0.14307958102763063</v>
      </c>
      <c r="GB160" s="254">
        <v>0.1590175972412895</v>
      </c>
      <c r="GC160" s="254">
        <v>0.15433321925590349</v>
      </c>
      <c r="GD160" s="254">
        <v>0.15433321925590349</v>
      </c>
      <c r="GE160" s="254">
        <v>0.15579308712537454</v>
      </c>
      <c r="GF160" s="254">
        <v>0.16349454759439519</v>
      </c>
      <c r="GG160" s="254">
        <v>0.15206207588193688</v>
      </c>
      <c r="GH160" s="254">
        <v>0.15222362149806634</v>
      </c>
      <c r="GI160" s="254">
        <v>0.15174424066771519</v>
      </c>
      <c r="GJ160" s="254">
        <v>0.15174424066771519</v>
      </c>
      <c r="GK160" s="254">
        <v>0.15174424066771519</v>
      </c>
      <c r="GL160" s="254">
        <v>0.15160491517024277</v>
      </c>
      <c r="GM160" s="254">
        <v>0.15174424066771519</v>
      </c>
      <c r="GN160" s="254">
        <v>0.15174424066771519</v>
      </c>
      <c r="GO160" s="254">
        <v>0.15174424066771519</v>
      </c>
      <c r="GP160" s="254">
        <v>0.15174424066771519</v>
      </c>
      <c r="GQ160" s="254">
        <v>0.15174424066771519</v>
      </c>
      <c r="GR160" s="254">
        <v>0.15174424066771519</v>
      </c>
      <c r="GS160" s="254">
        <v>0.15174424066771519</v>
      </c>
      <c r="GT160" s="254">
        <v>0.15206207588193688</v>
      </c>
      <c r="GU160" s="254">
        <v>0.15174424066771519</v>
      </c>
      <c r="GV160" s="254">
        <v>0.15174424066771519</v>
      </c>
      <c r="GW160" s="254">
        <v>0.15174424066771519</v>
      </c>
      <c r="GX160" s="254">
        <v>0.15174424066771519</v>
      </c>
      <c r="GY160" s="254">
        <v>0.16142283294539217</v>
      </c>
      <c r="GZ160" s="254">
        <v>0.15174424066771519</v>
      </c>
      <c r="HA160" s="254">
        <v>0.16142283294539217</v>
      </c>
      <c r="HB160" s="254">
        <v>0.16142283294539217</v>
      </c>
      <c r="HC160" s="254">
        <v>0.14958414630634276</v>
      </c>
      <c r="HD160" s="254">
        <v>0.14998090179096235</v>
      </c>
      <c r="HE160" s="254">
        <v>0.15940723592539618</v>
      </c>
      <c r="HF160" s="254">
        <v>0.15625217307684558</v>
      </c>
      <c r="HG160" s="254">
        <v>0.1519331707818552</v>
      </c>
      <c r="HH160" s="254">
        <v>0.16043301351290751</v>
      </c>
      <c r="HI160" s="254">
        <v>0.14776345253449397</v>
      </c>
      <c r="HJ160" s="254">
        <v>0.15027899195739591</v>
      </c>
      <c r="HK160" s="254">
        <v>0.17206286496177969</v>
      </c>
      <c r="HL160" s="254">
        <v>0.1528508460984026</v>
      </c>
      <c r="HM160" s="254">
        <v>0.15565967704108741</v>
      </c>
      <c r="HN160" s="254">
        <v>0.15560731282650586</v>
      </c>
      <c r="HO160" s="254">
        <v>0.16820214757853424</v>
      </c>
      <c r="HP160" s="254">
        <v>0.16300397800410593</v>
      </c>
      <c r="HQ160" s="254">
        <v>0.15416773598758127</v>
      </c>
      <c r="HR160" s="254">
        <v>0.1491159985901731</v>
      </c>
      <c r="HS160" s="254">
        <v>0.15563561272750293</v>
      </c>
      <c r="HT160" s="254">
        <v>0.17843597225716068</v>
      </c>
      <c r="HU160" s="254">
        <v>0.17455865760734257</v>
      </c>
      <c r="HV160" s="254">
        <v>0.13935352833714409</v>
      </c>
      <c r="HW160" s="254">
        <v>0.16540632683479806</v>
      </c>
      <c r="HX160" s="254">
        <v>0.16067777857588506</v>
      </c>
      <c r="HY160" s="254">
        <v>0.15575237319945856</v>
      </c>
      <c r="HZ160" s="254">
        <v>0.15809043654415444</v>
      </c>
      <c r="IA160" s="254">
        <v>0.16419400148572949</v>
      </c>
      <c r="IB160" s="254">
        <v>0.15504427877672078</v>
      </c>
      <c r="IC160" s="254">
        <v>0.15415812791759675</v>
      </c>
      <c r="ID160" s="254">
        <v>0.15245061244457392</v>
      </c>
      <c r="IE160" s="254">
        <v>0.16115222086905101</v>
      </c>
      <c r="IF160" s="254">
        <v>0.16709788933766778</v>
      </c>
      <c r="IG160" s="254">
        <v>0.16709788933766778</v>
      </c>
      <c r="IH160" s="254">
        <v>0.16709788933766778</v>
      </c>
      <c r="II160" s="254">
        <v>0.15596220507060399</v>
      </c>
      <c r="IJ160" s="254">
        <v>0.15596220507060399</v>
      </c>
      <c r="IK160" s="254">
        <v>0.16399364962272567</v>
      </c>
      <c r="IL160" s="254">
        <v>0.16250012958281279</v>
      </c>
      <c r="IM160" s="254">
        <v>0.1736941625195414</v>
      </c>
      <c r="IN160" s="254">
        <v>0.16363109348599369</v>
      </c>
      <c r="IO160" s="254">
        <v>0.16482393165713938</v>
      </c>
      <c r="IP160" s="254">
        <v>0.16063015918134593</v>
      </c>
      <c r="IQ160" s="254">
        <v>0.16003912963971612</v>
      </c>
      <c r="IR160" s="254">
        <v>0.15183391959162296</v>
      </c>
      <c r="IS160" s="254">
        <v>0.15350370154081316</v>
      </c>
      <c r="IT160" s="254">
        <v>0.16215481805730958</v>
      </c>
      <c r="IU160" s="254">
        <v>0.15150384582136955</v>
      </c>
      <c r="IV160" s="254">
        <v>0.1709195968093653</v>
      </c>
      <c r="IW160" s="254">
        <v>0.16205291795674626</v>
      </c>
      <c r="IX160" s="254">
        <v>0.18219673351292176</v>
      </c>
      <c r="IY160" s="254">
        <v>0.1536163770400234</v>
      </c>
      <c r="IZ160" s="254">
        <v>0.15150384582136955</v>
      </c>
      <c r="JA160" s="254">
        <v>0.15140937938025312</v>
      </c>
      <c r="JB160" s="254">
        <v>0.16570488952130602</v>
      </c>
      <c r="JC160" s="254">
        <v>0.16198752974288566</v>
      </c>
      <c r="JD160" s="254">
        <v>0.15575237319945856</v>
      </c>
      <c r="JE160" s="254">
        <v>0.15617095802937908</v>
      </c>
      <c r="JF160" s="254">
        <v>0.18599091878665797</v>
      </c>
      <c r="JG160" s="254">
        <v>0.15962749138743559</v>
      </c>
      <c r="JH160" s="254">
        <v>0.16057120510707934</v>
      </c>
      <c r="JI160" s="254">
        <v>0.15353799116074396</v>
      </c>
      <c r="JJ160" s="254">
        <v>0.15987131782028619</v>
      </c>
      <c r="JK160" s="254">
        <v>0.15137680946653598</v>
      </c>
      <c r="JL160" s="254">
        <v>0.15126562754006079</v>
      </c>
      <c r="JM160" s="254">
        <v>0.15146508099809086</v>
      </c>
      <c r="JN160" s="254">
        <v>0.15768139860069241</v>
      </c>
      <c r="JO160" s="254">
        <v>0.15150384582136955</v>
      </c>
      <c r="JP160" s="254">
        <v>0.15150384582136955</v>
      </c>
      <c r="JQ160" s="254">
        <v>0.15150384582136955</v>
      </c>
      <c r="JR160" s="254">
        <v>0.15140937938025312</v>
      </c>
      <c r="JS160" s="254">
        <v>0.15174424066771519</v>
      </c>
      <c r="JT160" s="254">
        <v>0.16732748846748402</v>
      </c>
      <c r="JU160" s="254">
        <v>0.169913065791925</v>
      </c>
      <c r="JV160" s="254">
        <v>0.15673717575426083</v>
      </c>
      <c r="JW160" s="254">
        <v>0.16909141501105163</v>
      </c>
      <c r="JX160" s="254">
        <v>0.16205291795674626</v>
      </c>
      <c r="JY160" s="254">
        <v>0.16292442800469042</v>
      </c>
      <c r="JZ160" s="254">
        <v>0.1591031272607013</v>
      </c>
      <c r="KA160" s="254">
        <v>0.1591031272607013</v>
      </c>
      <c r="KB160" s="254">
        <v>0.16578035126287238</v>
      </c>
      <c r="KC160" s="254">
        <v>0.15751071230852864</v>
      </c>
      <c r="KD160" s="254">
        <v>0.15562911484930075</v>
      </c>
      <c r="KE160" s="254">
        <v>0.15927604052331934</v>
      </c>
      <c r="KF160" s="254">
        <v>0.17511468183033774</v>
      </c>
      <c r="KG160" s="254">
        <v>0.17511468183033774</v>
      </c>
    </row>
    <row r="161" spans="17:293" x14ac:dyDescent="0.35">
      <c r="Q161" s="255">
        <v>0.19599999999999901</v>
      </c>
      <c r="R161" s="251">
        <f t="shared" si="24"/>
        <v>0.15490568744572725</v>
      </c>
      <c r="S161" s="198"/>
      <c r="T161" s="251">
        <v>0.16108554734950656</v>
      </c>
      <c r="V161" s="251">
        <f t="shared" si="25"/>
        <v>-6.1798599037793112E-3</v>
      </c>
      <c r="Z161" s="253">
        <v>0.19599999999999901</v>
      </c>
      <c r="AA161" s="254">
        <v>0.15347273731094568</v>
      </c>
      <c r="AB161" s="254">
        <v>0.16033929797173552</v>
      </c>
      <c r="AC161" s="254">
        <v>0.16338560664624446</v>
      </c>
      <c r="AD161" s="254">
        <v>0.15384046471171975</v>
      </c>
      <c r="AE161" s="254">
        <v>0.15466766629497375</v>
      </c>
      <c r="AF161" s="254">
        <v>0.15397311524978807</v>
      </c>
      <c r="AG161" s="254">
        <v>0.15120113326630769</v>
      </c>
      <c r="AH161" s="254">
        <v>0.15359766768986804</v>
      </c>
      <c r="AI161" s="254">
        <v>0.14501819973670438</v>
      </c>
      <c r="AJ161" s="254">
        <v>0.1566624113686903</v>
      </c>
      <c r="AK161" s="254">
        <v>0.15965506502320337</v>
      </c>
      <c r="AL161" s="254">
        <v>0.15274677666187308</v>
      </c>
      <c r="AM161" s="254">
        <v>0.15396899569778144</v>
      </c>
      <c r="AN161" s="254">
        <v>0.14809645399113669</v>
      </c>
      <c r="AO161" s="254">
        <v>0.16304332686599809</v>
      </c>
      <c r="AP161" s="254">
        <v>0.15240078412813385</v>
      </c>
      <c r="AQ161" s="254">
        <v>0.1522460788577753</v>
      </c>
      <c r="AR161" s="254">
        <v>0.1522460788577753</v>
      </c>
      <c r="AS161" s="254">
        <v>0.15240078412813385</v>
      </c>
      <c r="AT161" s="254">
        <v>0.15236811805656258</v>
      </c>
      <c r="AU161" s="254">
        <v>0.1523070841960481</v>
      </c>
      <c r="AV161" s="254">
        <v>0.15240078412813385</v>
      </c>
      <c r="AW161" s="254">
        <v>0.15240078412813385</v>
      </c>
      <c r="AX161" s="254">
        <v>0.16094356733545157</v>
      </c>
      <c r="AY161" s="254">
        <v>0.15240078412813385</v>
      </c>
      <c r="AZ161" s="254">
        <v>0.16179777871105272</v>
      </c>
      <c r="BA161" s="254">
        <v>0.15236811805656258</v>
      </c>
      <c r="BB161" s="254">
        <v>0.15018673986592734</v>
      </c>
      <c r="BC161" s="254">
        <v>0.15032760884342422</v>
      </c>
      <c r="BD161" s="254">
        <v>0.14949997071990584</v>
      </c>
      <c r="BE161" s="254">
        <v>0.14816429344632365</v>
      </c>
      <c r="BF161" s="254">
        <v>0.14398962790024705</v>
      </c>
      <c r="BG161" s="254">
        <v>0.16480521515178403</v>
      </c>
      <c r="BH161" s="254">
        <v>0.15477514100611689</v>
      </c>
      <c r="BI161" s="254">
        <v>0.15264139350919992</v>
      </c>
      <c r="BJ161" s="254">
        <v>0.15264139350919992</v>
      </c>
      <c r="BK161" s="254">
        <v>0.15255935954581124</v>
      </c>
      <c r="BL161" s="254">
        <v>0.15264139350919992</v>
      </c>
      <c r="BM161" s="254">
        <v>0.15250281565649426</v>
      </c>
      <c r="BN161" s="254">
        <v>0.15255935954581124</v>
      </c>
      <c r="BO161" s="254">
        <v>0.15309704483383535</v>
      </c>
      <c r="BP161" s="254">
        <v>0.15264139350919992</v>
      </c>
      <c r="BQ161" s="254">
        <v>0.15056169412021325</v>
      </c>
      <c r="BR161" s="254">
        <v>0.15056169412021325</v>
      </c>
      <c r="BS161" s="254">
        <v>0.15049347797884893</v>
      </c>
      <c r="BT161" s="254">
        <v>0.15056169412021325</v>
      </c>
      <c r="BU161" s="254">
        <v>0.14845810096246081</v>
      </c>
      <c r="BV161" s="254">
        <v>0.14845810096246081</v>
      </c>
      <c r="BW161" s="254">
        <v>0.14845810096246081</v>
      </c>
      <c r="BX161" s="254">
        <v>0.14845810096246081</v>
      </c>
      <c r="BY161" s="254">
        <v>0.15283357531994635</v>
      </c>
      <c r="BZ161" s="254">
        <v>0.1495509874684573</v>
      </c>
      <c r="CA161" s="254">
        <v>0.1485498730019843</v>
      </c>
      <c r="CB161" s="254">
        <v>0.18457470378605967</v>
      </c>
      <c r="CC161" s="254">
        <v>0.16507246783847895</v>
      </c>
      <c r="CD161" s="254">
        <v>0.16299594207709456</v>
      </c>
      <c r="CE161" s="254">
        <v>0.16507246783847895</v>
      </c>
      <c r="CF161" s="254">
        <v>0.16507246783847895</v>
      </c>
      <c r="CG161" s="254">
        <v>0.15351299261760931</v>
      </c>
      <c r="CH161" s="254">
        <v>0.16017362872826379</v>
      </c>
      <c r="CI161" s="254">
        <v>0.15848719500913688</v>
      </c>
      <c r="CJ161" s="254">
        <v>0.1679697742234576</v>
      </c>
      <c r="CK161" s="254">
        <v>0.16299147266621028</v>
      </c>
      <c r="CL161" s="254">
        <v>0.15686266950637351</v>
      </c>
      <c r="CM161" s="254">
        <v>0.15528775731398747</v>
      </c>
      <c r="CN161" s="254">
        <v>0.17145126005497913</v>
      </c>
      <c r="CO161" s="254">
        <v>0.15708491527041701</v>
      </c>
      <c r="CP161" s="254">
        <v>0.15394130907467862</v>
      </c>
      <c r="CQ161" s="254">
        <v>0.15370559119376459</v>
      </c>
      <c r="CR161" s="254">
        <v>0.15778389866792697</v>
      </c>
      <c r="CS161" s="254">
        <v>0.15479678209824055</v>
      </c>
      <c r="CT161" s="254">
        <v>0.16096542264137503</v>
      </c>
      <c r="CU161" s="254">
        <v>0.16278582295226562</v>
      </c>
      <c r="CV161" s="254">
        <v>0.16120246062667798</v>
      </c>
      <c r="CW161" s="254">
        <v>0.1601085403721072</v>
      </c>
      <c r="CX161" s="254">
        <v>0.16802124574465438</v>
      </c>
      <c r="CY161" s="254">
        <v>0.16158533581219636</v>
      </c>
      <c r="CZ161" s="254">
        <v>0.16158533581219636</v>
      </c>
      <c r="DA161" s="254">
        <v>0.16158533581219636</v>
      </c>
      <c r="DB161" s="254">
        <v>0.16292565038991857</v>
      </c>
      <c r="DC161" s="254">
        <v>0.16456262746783468</v>
      </c>
      <c r="DD161" s="254">
        <v>0.15440805475269759</v>
      </c>
      <c r="DE161" s="254">
        <v>0.16441849190525026</v>
      </c>
      <c r="DF161" s="254">
        <v>0.15374362825138022</v>
      </c>
      <c r="DG161" s="254">
        <v>0.15225465017262851</v>
      </c>
      <c r="DH161" s="254">
        <v>0.16425184016127781</v>
      </c>
      <c r="DI161" s="254">
        <v>0.15374362825138022</v>
      </c>
      <c r="DJ161" s="254">
        <v>0.15444505578648138</v>
      </c>
      <c r="DK161" s="254">
        <v>0.15525868182869762</v>
      </c>
      <c r="DL161" s="254">
        <v>0.15438935430647072</v>
      </c>
      <c r="DM161" s="254">
        <v>0.16881494112456097</v>
      </c>
      <c r="DN161" s="254">
        <v>0.15329749839055129</v>
      </c>
      <c r="DO161" s="254">
        <v>0.16213768776317328</v>
      </c>
      <c r="DP161" s="254">
        <v>0.15939272402524196</v>
      </c>
      <c r="DQ161" s="254">
        <v>0.14705880985056496</v>
      </c>
      <c r="DR161" s="254">
        <v>0.14719340518823687</v>
      </c>
      <c r="DS161" s="254">
        <v>0.15514455480381817</v>
      </c>
      <c r="DT161" s="254">
        <v>0.15841995729375857</v>
      </c>
      <c r="DU161" s="254">
        <v>0.15228239562828239</v>
      </c>
      <c r="DV161" s="254">
        <v>0.15965506502320337</v>
      </c>
      <c r="DW161" s="254">
        <v>0.15965506502320337</v>
      </c>
      <c r="DX161" s="254">
        <v>0.16403540404912453</v>
      </c>
      <c r="DY161" s="254">
        <v>0.17415474842787937</v>
      </c>
      <c r="DZ161" s="254">
        <v>0.15603581664373012</v>
      </c>
      <c r="EA161" s="254">
        <v>0.16451127028190871</v>
      </c>
      <c r="EB161" s="254">
        <v>0.15873076019688281</v>
      </c>
      <c r="EC161" s="254">
        <v>0.16715146070828868</v>
      </c>
      <c r="ED161" s="254">
        <v>0.16217073888196532</v>
      </c>
      <c r="EE161" s="254">
        <v>0.15455558497402366</v>
      </c>
      <c r="EF161" s="254">
        <v>0.1536831661852287</v>
      </c>
      <c r="EG161" s="254">
        <v>0.16094356733545157</v>
      </c>
      <c r="EH161" s="254">
        <v>0.15440068927227446</v>
      </c>
      <c r="EI161" s="254">
        <v>0.16094356733545157</v>
      </c>
      <c r="EJ161" s="254">
        <v>0.16094356733545157</v>
      </c>
      <c r="EK161" s="254">
        <v>0.15533630054706071</v>
      </c>
      <c r="EL161" s="254">
        <v>0.16094356733545157</v>
      </c>
      <c r="EM161" s="254">
        <v>0.15533630054706071</v>
      </c>
      <c r="EN161" s="254">
        <v>0.16094356733545157</v>
      </c>
      <c r="EO161" s="254">
        <v>0.15240078412813385</v>
      </c>
      <c r="EP161" s="254">
        <v>0.15240078412813385</v>
      </c>
      <c r="EQ161" s="254">
        <v>0.15240078412813385</v>
      </c>
      <c r="ER161" s="254">
        <v>0.15240078412813385</v>
      </c>
      <c r="ES161" s="254">
        <v>0.15240078412813385</v>
      </c>
      <c r="ET161" s="254">
        <v>0.15240078412813385</v>
      </c>
      <c r="EU161" s="254">
        <v>0.15236811805656258</v>
      </c>
      <c r="EV161" s="254">
        <v>0.15240078412813385</v>
      </c>
      <c r="EW161" s="254">
        <v>0.15259731536860643</v>
      </c>
      <c r="EX161" s="254">
        <v>0.15240078412813385</v>
      </c>
      <c r="EY161" s="254">
        <v>0.15328437678535534</v>
      </c>
      <c r="EZ161" s="254">
        <v>0.16094356733545157</v>
      </c>
      <c r="FA161" s="254">
        <v>0.15256703139727512</v>
      </c>
      <c r="FB161" s="254">
        <v>0.15240078412813385</v>
      </c>
      <c r="FC161" s="254">
        <v>0.16094356733545157</v>
      </c>
      <c r="FD161" s="254">
        <v>0.15240078412813385</v>
      </c>
      <c r="FE161" s="254">
        <v>0.16094356733545157</v>
      </c>
      <c r="FF161" s="254">
        <v>0.16094356733545157</v>
      </c>
      <c r="FG161" s="254">
        <v>0.15240078412813385</v>
      </c>
      <c r="FH161" s="254">
        <v>0.15240078412813385</v>
      </c>
      <c r="FI161" s="254">
        <v>0.1523070841960481</v>
      </c>
      <c r="FJ161" s="254">
        <v>0.16533830819283368</v>
      </c>
      <c r="FK161" s="254">
        <v>0.15240078412813385</v>
      </c>
      <c r="FL161" s="254">
        <v>0.15240078412813385</v>
      </c>
      <c r="FM161" s="254">
        <v>0.1522460788577753</v>
      </c>
      <c r="FN161" s="254">
        <v>0.16094356733545157</v>
      </c>
      <c r="FO161" s="254">
        <v>0.15127682678367416</v>
      </c>
      <c r="FP161" s="254">
        <v>0.15032760884342422</v>
      </c>
      <c r="FQ161" s="254">
        <v>0.15032760884342422</v>
      </c>
      <c r="FR161" s="254">
        <v>0.15032760884342422</v>
      </c>
      <c r="FS161" s="254">
        <v>0.1502330574308226</v>
      </c>
      <c r="FT161" s="254">
        <v>0.15032760884342422</v>
      </c>
      <c r="FU161" s="254">
        <v>0.15032760884342422</v>
      </c>
      <c r="FV161" s="254">
        <v>0.15654364515065389</v>
      </c>
      <c r="FW161" s="254">
        <v>0.1502330574308226</v>
      </c>
      <c r="FX161" s="254">
        <v>0.15032760884342422</v>
      </c>
      <c r="FY161" s="254">
        <v>0.14945014202488371</v>
      </c>
      <c r="FZ161" s="254">
        <v>0.15110949826719366</v>
      </c>
      <c r="GA161" s="254">
        <v>0.14397417850572314</v>
      </c>
      <c r="GB161" s="254">
        <v>0.15979989661392313</v>
      </c>
      <c r="GC161" s="254">
        <v>0.15523084941291998</v>
      </c>
      <c r="GD161" s="254">
        <v>0.15523084941291998</v>
      </c>
      <c r="GE161" s="254">
        <v>0.15658257566680556</v>
      </c>
      <c r="GF161" s="254">
        <v>0.16436156706410321</v>
      </c>
      <c r="GG161" s="254">
        <v>0.15295748954979715</v>
      </c>
      <c r="GH161" s="254">
        <v>0.15312449944509821</v>
      </c>
      <c r="GI161" s="254">
        <v>0.15264139350919992</v>
      </c>
      <c r="GJ161" s="254">
        <v>0.15264139350919992</v>
      </c>
      <c r="GK161" s="254">
        <v>0.15264139350919992</v>
      </c>
      <c r="GL161" s="254">
        <v>0.15250281565649426</v>
      </c>
      <c r="GM161" s="254">
        <v>0.15264139350919992</v>
      </c>
      <c r="GN161" s="254">
        <v>0.15264139350919992</v>
      </c>
      <c r="GO161" s="254">
        <v>0.15264139350919992</v>
      </c>
      <c r="GP161" s="254">
        <v>0.15264139350919992</v>
      </c>
      <c r="GQ161" s="254">
        <v>0.15264139350919992</v>
      </c>
      <c r="GR161" s="254">
        <v>0.15264139350919992</v>
      </c>
      <c r="GS161" s="254">
        <v>0.15264139350919992</v>
      </c>
      <c r="GT161" s="254">
        <v>0.15295748954979715</v>
      </c>
      <c r="GU161" s="254">
        <v>0.15264139350919992</v>
      </c>
      <c r="GV161" s="254">
        <v>0.15264139350919992</v>
      </c>
      <c r="GW161" s="254">
        <v>0.15264139350919992</v>
      </c>
      <c r="GX161" s="254">
        <v>0.15264139350919992</v>
      </c>
      <c r="GY161" s="254">
        <v>0.16229111081369263</v>
      </c>
      <c r="GZ161" s="254">
        <v>0.15264139350919992</v>
      </c>
      <c r="HA161" s="254">
        <v>0.16229111081369263</v>
      </c>
      <c r="HB161" s="254">
        <v>0.16229111081369263</v>
      </c>
      <c r="HC161" s="254">
        <v>0.15049347797884893</v>
      </c>
      <c r="HD161" s="254">
        <v>0.15088374588239306</v>
      </c>
      <c r="HE161" s="254">
        <v>0.16027936684662447</v>
      </c>
      <c r="HF161" s="254">
        <v>0.15699515375094109</v>
      </c>
      <c r="HG161" s="254">
        <v>0.15283357531994635</v>
      </c>
      <c r="HH161" s="254">
        <v>0.16125430675185415</v>
      </c>
      <c r="HI161" s="254">
        <v>0.14866858117961823</v>
      </c>
      <c r="HJ161" s="254">
        <v>0.15117877256404944</v>
      </c>
      <c r="HK161" s="254">
        <v>0.17297199046996869</v>
      </c>
      <c r="HL161" s="254">
        <v>0.15366139240182286</v>
      </c>
      <c r="HM161" s="254">
        <v>0.15655669799392458</v>
      </c>
      <c r="HN161" s="254">
        <v>0.15650889255747802</v>
      </c>
      <c r="HO161" s="254">
        <v>0.16907424416151451</v>
      </c>
      <c r="HP161" s="254">
        <v>0.163878032009241</v>
      </c>
      <c r="HQ161" s="254">
        <v>0.1549610166205051</v>
      </c>
      <c r="HR161" s="254">
        <v>0.15001448159960118</v>
      </c>
      <c r="HS161" s="254">
        <v>0.15654486433530002</v>
      </c>
      <c r="HT161" s="254">
        <v>0.1793787238085065</v>
      </c>
      <c r="HU161" s="254">
        <v>0.17546459128005143</v>
      </c>
      <c r="HV161" s="254">
        <v>0.13998765396398483</v>
      </c>
      <c r="HW161" s="254">
        <v>0.16623433173452606</v>
      </c>
      <c r="HX161" s="254">
        <v>0.16146787671870011</v>
      </c>
      <c r="HY161" s="254">
        <v>0.15666172610463991</v>
      </c>
      <c r="HZ161" s="254">
        <v>0.15888436548502916</v>
      </c>
      <c r="IA161" s="254">
        <v>0.16507246783847895</v>
      </c>
      <c r="IB161" s="254">
        <v>0.15584367860039339</v>
      </c>
      <c r="IC161" s="254">
        <v>0.15506921062226886</v>
      </c>
      <c r="ID161" s="254">
        <v>0.15335009455352822</v>
      </c>
      <c r="IE161" s="254">
        <v>0.16203351284204892</v>
      </c>
      <c r="IF161" s="254">
        <v>0.1679697742234576</v>
      </c>
      <c r="IG161" s="254">
        <v>0.1679697742234576</v>
      </c>
      <c r="IH161" s="254">
        <v>0.1679697742234576</v>
      </c>
      <c r="II161" s="254">
        <v>0.15686266950637351</v>
      </c>
      <c r="IJ161" s="254">
        <v>0.15686266950637351</v>
      </c>
      <c r="IK161" s="254">
        <v>0.16486783034979213</v>
      </c>
      <c r="IL161" s="254">
        <v>0.16337577913023615</v>
      </c>
      <c r="IM161" s="254">
        <v>0.17459701835574726</v>
      </c>
      <c r="IN161" s="254">
        <v>0.16448362450646137</v>
      </c>
      <c r="IO161" s="254">
        <v>0.16563208460822021</v>
      </c>
      <c r="IP161" s="254">
        <v>0.16148098246976561</v>
      </c>
      <c r="IQ161" s="254">
        <v>0.16096193368786627</v>
      </c>
      <c r="IR161" s="254">
        <v>0.15271450159770095</v>
      </c>
      <c r="IS161" s="254">
        <v>0.15440805475269759</v>
      </c>
      <c r="IT161" s="254">
        <v>0.16302741713449254</v>
      </c>
      <c r="IU161" s="254">
        <v>0.15240078412813385</v>
      </c>
      <c r="IV161" s="254">
        <v>0.17193603567331084</v>
      </c>
      <c r="IW161" s="254">
        <v>0.16299594207709456</v>
      </c>
      <c r="IX161" s="254">
        <v>0.18320661331012134</v>
      </c>
      <c r="IY161" s="254">
        <v>0.15451749491895761</v>
      </c>
      <c r="IZ161" s="254">
        <v>0.15240078412813385</v>
      </c>
      <c r="JA161" s="254">
        <v>0.1523070841960481</v>
      </c>
      <c r="JB161" s="254">
        <v>0.16665355956076811</v>
      </c>
      <c r="JC161" s="254">
        <v>0.16291845551973405</v>
      </c>
      <c r="JD161" s="254">
        <v>0.15666172610463991</v>
      </c>
      <c r="JE161" s="254">
        <v>0.15708491527041701</v>
      </c>
      <c r="JF161" s="254">
        <v>0.18699671960337327</v>
      </c>
      <c r="JG161" s="254">
        <v>0.16054323620683597</v>
      </c>
      <c r="JH161" s="254">
        <v>0.16150042463847281</v>
      </c>
      <c r="JI161" s="254">
        <v>0.15444505578648138</v>
      </c>
      <c r="JJ161" s="254">
        <v>0.16080867130717635</v>
      </c>
      <c r="JK161" s="254">
        <v>0.15228239562828239</v>
      </c>
      <c r="JL161" s="254">
        <v>0.15217905942900423</v>
      </c>
      <c r="JM161" s="254">
        <v>0.15236811805656258</v>
      </c>
      <c r="JN161" s="254">
        <v>0.15860354403659271</v>
      </c>
      <c r="JO161" s="254">
        <v>0.15240078412813385</v>
      </c>
      <c r="JP161" s="254">
        <v>0.15240078412813385</v>
      </c>
      <c r="JQ161" s="254">
        <v>0.15240078412813385</v>
      </c>
      <c r="JR161" s="254">
        <v>0.1523070841960481</v>
      </c>
      <c r="JS161" s="254">
        <v>0.15264139350919992</v>
      </c>
      <c r="JT161" s="254">
        <v>0.16824904843934463</v>
      </c>
      <c r="JU161" s="254">
        <v>0.17082988734027271</v>
      </c>
      <c r="JV161" s="254">
        <v>0.15758834637093644</v>
      </c>
      <c r="JW161" s="254">
        <v>0.17000789332501109</v>
      </c>
      <c r="JX161" s="254">
        <v>0.16299594207709456</v>
      </c>
      <c r="JY161" s="254">
        <v>0.16380829802915775</v>
      </c>
      <c r="JZ161" s="254">
        <v>0.1600098127719678</v>
      </c>
      <c r="KA161" s="254">
        <v>0.1600098127719678</v>
      </c>
      <c r="KB161" s="254">
        <v>0.16665775355949819</v>
      </c>
      <c r="KC161" s="254">
        <v>0.15841531065075265</v>
      </c>
      <c r="KD161" s="254">
        <v>0.15653019290840153</v>
      </c>
      <c r="KE161" s="254">
        <v>0.16017362872826379</v>
      </c>
      <c r="KF161" s="254">
        <v>0.17610711741760765</v>
      </c>
      <c r="KG161" s="254">
        <v>0.17610711741760765</v>
      </c>
    </row>
    <row r="162" spans="17:293" x14ac:dyDescent="0.35">
      <c r="Q162" s="255">
        <v>0.19699999999999901</v>
      </c>
      <c r="R162" s="251">
        <f t="shared" si="24"/>
        <v>0.15579919218657812</v>
      </c>
      <c r="S162" s="198"/>
      <c r="T162" s="251">
        <v>0.16200290684840052</v>
      </c>
      <c r="V162" s="251">
        <f t="shared" si="25"/>
        <v>-6.2037146618224015E-3</v>
      </c>
      <c r="Z162" s="253">
        <v>0.19699999999999901</v>
      </c>
      <c r="AA162" s="254">
        <v>0.1543803231115306</v>
      </c>
      <c r="AB162" s="254">
        <v>0.1612785914276107</v>
      </c>
      <c r="AC162" s="254">
        <v>0.16425719591557808</v>
      </c>
      <c r="AD162" s="254">
        <v>0.1547406174509891</v>
      </c>
      <c r="AE162" s="254">
        <v>0.15556621993095199</v>
      </c>
      <c r="AF162" s="254">
        <v>0.15487115697540155</v>
      </c>
      <c r="AG162" s="254">
        <v>0.15210102651585711</v>
      </c>
      <c r="AH162" s="254">
        <v>0.15449328488876701</v>
      </c>
      <c r="AI162" s="254">
        <v>0.1459157854516866</v>
      </c>
      <c r="AJ162" s="254">
        <v>0.15752891948694847</v>
      </c>
      <c r="AK162" s="254">
        <v>0.1605349078104088</v>
      </c>
      <c r="AL162" s="254">
        <v>0.15364543561603994</v>
      </c>
      <c r="AM162" s="254">
        <v>0.15487887404623235</v>
      </c>
      <c r="AN162" s="254">
        <v>0.14900681517868164</v>
      </c>
      <c r="AO162" s="254">
        <v>0.16381177024208293</v>
      </c>
      <c r="AP162" s="254">
        <v>0.15330461213014246</v>
      </c>
      <c r="AQ162" s="254">
        <v>0.1531386285303602</v>
      </c>
      <c r="AR162" s="254">
        <v>0.1531386285303602</v>
      </c>
      <c r="AS162" s="254">
        <v>0.15330461213014246</v>
      </c>
      <c r="AT162" s="254">
        <v>0.15327139869267126</v>
      </c>
      <c r="AU162" s="254">
        <v>0.15320499689418843</v>
      </c>
      <c r="AV162" s="254">
        <v>0.15330461213014246</v>
      </c>
      <c r="AW162" s="254">
        <v>0.15330461213014246</v>
      </c>
      <c r="AX162" s="254">
        <v>0.1618179474396757</v>
      </c>
      <c r="AY162" s="254">
        <v>0.15330461213014246</v>
      </c>
      <c r="AZ162" s="254">
        <v>0.16267043378091173</v>
      </c>
      <c r="BA162" s="254">
        <v>0.15327139869267126</v>
      </c>
      <c r="BB162" s="254">
        <v>0.15108171942797655</v>
      </c>
      <c r="BC162" s="254">
        <v>0.15122711849343462</v>
      </c>
      <c r="BD162" s="254">
        <v>0.15040043663529357</v>
      </c>
      <c r="BE162" s="254">
        <v>0.1490669525092041</v>
      </c>
      <c r="BF162" s="254">
        <v>0.14458045622632421</v>
      </c>
      <c r="BG162" s="254">
        <v>0.16567530421645182</v>
      </c>
      <c r="BH162" s="254">
        <v>0.15567047540011059</v>
      </c>
      <c r="BI162" s="254">
        <v>0.15353874015965041</v>
      </c>
      <c r="BJ162" s="254">
        <v>0.15353874015965041</v>
      </c>
      <c r="BK162" s="254">
        <v>0.15345106113322959</v>
      </c>
      <c r="BL162" s="254">
        <v>0.15353874015965041</v>
      </c>
      <c r="BM162" s="254">
        <v>0.15340091735255568</v>
      </c>
      <c r="BN162" s="254">
        <v>0.15345106113322959</v>
      </c>
      <c r="BO162" s="254">
        <v>0.15399893595562952</v>
      </c>
      <c r="BP162" s="254">
        <v>0.15353874015965041</v>
      </c>
      <c r="BQ162" s="254">
        <v>0.15146745912972737</v>
      </c>
      <c r="BR162" s="254">
        <v>0.15146745912972737</v>
      </c>
      <c r="BS162" s="254">
        <v>0.15139486763574062</v>
      </c>
      <c r="BT162" s="254">
        <v>0.15146745912972737</v>
      </c>
      <c r="BU162" s="254">
        <v>0.14937293001335439</v>
      </c>
      <c r="BV162" s="254">
        <v>0.14937293001335439</v>
      </c>
      <c r="BW162" s="254">
        <v>0.14937293001335439</v>
      </c>
      <c r="BX162" s="254">
        <v>0.14937293001335439</v>
      </c>
      <c r="BY162" s="254">
        <v>0.15373419692107837</v>
      </c>
      <c r="BZ162" s="254">
        <v>0.15045427144551171</v>
      </c>
      <c r="CA162" s="254">
        <v>0.14946184751556935</v>
      </c>
      <c r="CB162" s="254">
        <v>0.18554836657516116</v>
      </c>
      <c r="CC162" s="254">
        <v>0.16595140456711444</v>
      </c>
      <c r="CD162" s="254">
        <v>0.16393920114548188</v>
      </c>
      <c r="CE162" s="254">
        <v>0.16595140456711444</v>
      </c>
      <c r="CF162" s="254">
        <v>0.16595140456711444</v>
      </c>
      <c r="CG162" s="254">
        <v>0.15442626513895852</v>
      </c>
      <c r="CH162" s="254">
        <v>0.16107143167451121</v>
      </c>
      <c r="CI162" s="254">
        <v>0.15938629154034167</v>
      </c>
      <c r="CJ162" s="254">
        <v>0.16884214928786934</v>
      </c>
      <c r="CK162" s="254">
        <v>0.16388968052383746</v>
      </c>
      <c r="CL162" s="254">
        <v>0.15776333877139037</v>
      </c>
      <c r="CM162" s="254">
        <v>0.15619024874788101</v>
      </c>
      <c r="CN162" s="254">
        <v>0.17231071771644557</v>
      </c>
      <c r="CO162" s="254">
        <v>0.15799916206193454</v>
      </c>
      <c r="CP162" s="254">
        <v>0.1548491460536352</v>
      </c>
      <c r="CQ162" s="254">
        <v>0.15460446680256634</v>
      </c>
      <c r="CR162" s="254">
        <v>0.15866348143382014</v>
      </c>
      <c r="CS162" s="254">
        <v>0.15570037925923352</v>
      </c>
      <c r="CT162" s="254">
        <v>0.16184633728371378</v>
      </c>
      <c r="CU162" s="254">
        <v>0.16372101975740461</v>
      </c>
      <c r="CV162" s="254">
        <v>0.16214174729897146</v>
      </c>
      <c r="CW162" s="254">
        <v>0.16097225651018476</v>
      </c>
      <c r="CX162" s="254">
        <v>0.16893164865977495</v>
      </c>
      <c r="CY162" s="254">
        <v>0.16246020649011306</v>
      </c>
      <c r="CZ162" s="254">
        <v>0.16246020649011306</v>
      </c>
      <c r="DA162" s="254">
        <v>0.16246020649011306</v>
      </c>
      <c r="DB162" s="254">
        <v>0.16380184573133949</v>
      </c>
      <c r="DC162" s="254">
        <v>0.16543749093912008</v>
      </c>
      <c r="DD162" s="254">
        <v>0.15531265737869471</v>
      </c>
      <c r="DE162" s="254">
        <v>0.16529316724107956</v>
      </c>
      <c r="DF162" s="254">
        <v>0.15465039328306074</v>
      </c>
      <c r="DG162" s="254">
        <v>0.15315830382102402</v>
      </c>
      <c r="DH162" s="254">
        <v>0.16501807065706697</v>
      </c>
      <c r="DI162" s="254">
        <v>0.15465039328306074</v>
      </c>
      <c r="DJ162" s="254">
        <v>0.15535238754993541</v>
      </c>
      <c r="DK162" s="254">
        <v>0.15615775409416632</v>
      </c>
      <c r="DL162" s="254">
        <v>0.15529113969233421</v>
      </c>
      <c r="DM162" s="254">
        <v>0.1696852896416341</v>
      </c>
      <c r="DN162" s="254">
        <v>0.15419513491585835</v>
      </c>
      <c r="DO162" s="254">
        <v>0.16300722810438928</v>
      </c>
      <c r="DP162" s="254">
        <v>0.16026659160348045</v>
      </c>
      <c r="DQ162" s="254">
        <v>0.14795391184050177</v>
      </c>
      <c r="DR162" s="254">
        <v>0.14810929965026731</v>
      </c>
      <c r="DS162" s="254">
        <v>0.15604584006564282</v>
      </c>
      <c r="DT162" s="254">
        <v>0.1593022199400298</v>
      </c>
      <c r="DU162" s="254">
        <v>0.15318824743189619</v>
      </c>
      <c r="DV162" s="254">
        <v>0.1605349078104088</v>
      </c>
      <c r="DW162" s="254">
        <v>0.1605349078104088</v>
      </c>
      <c r="DX162" s="254">
        <v>0.16494959804027198</v>
      </c>
      <c r="DY162" s="254">
        <v>0.17508702630715067</v>
      </c>
      <c r="DZ162" s="254">
        <v>0.15693731668506228</v>
      </c>
      <c r="EA162" s="254">
        <v>0.16544376069230626</v>
      </c>
      <c r="EB162" s="254">
        <v>0.15956923548320834</v>
      </c>
      <c r="EC162" s="254">
        <v>0.16805979600903997</v>
      </c>
      <c r="ED162" s="254">
        <v>0.16304552864719635</v>
      </c>
      <c r="EE162" s="254">
        <v>0.15545967830600849</v>
      </c>
      <c r="EF162" s="254">
        <v>0.15458795061799879</v>
      </c>
      <c r="EG162" s="254">
        <v>0.1618179474396757</v>
      </c>
      <c r="EH162" s="254">
        <v>0.1552988156943893</v>
      </c>
      <c r="EI162" s="254">
        <v>0.1618179474396757</v>
      </c>
      <c r="EJ162" s="254">
        <v>0.1618179474396757</v>
      </c>
      <c r="EK162" s="254">
        <v>0.15612510091687537</v>
      </c>
      <c r="EL162" s="254">
        <v>0.1618179474396757</v>
      </c>
      <c r="EM162" s="254">
        <v>0.15612510091687537</v>
      </c>
      <c r="EN162" s="254">
        <v>0.1618179474396757</v>
      </c>
      <c r="EO162" s="254">
        <v>0.15330461213014246</v>
      </c>
      <c r="EP162" s="254">
        <v>0.15330461213014246</v>
      </c>
      <c r="EQ162" s="254">
        <v>0.15330461213014246</v>
      </c>
      <c r="ER162" s="254">
        <v>0.15330461213014246</v>
      </c>
      <c r="ES162" s="254">
        <v>0.15330461213014246</v>
      </c>
      <c r="ET162" s="254">
        <v>0.15330461213014246</v>
      </c>
      <c r="EU162" s="254">
        <v>0.15327139869267126</v>
      </c>
      <c r="EV162" s="254">
        <v>0.15330461213014246</v>
      </c>
      <c r="EW162" s="254">
        <v>0.15339609101085983</v>
      </c>
      <c r="EX162" s="254">
        <v>0.15330461213014246</v>
      </c>
      <c r="EY162" s="254">
        <v>0.15418835067657444</v>
      </c>
      <c r="EZ162" s="254">
        <v>0.1618179474396757</v>
      </c>
      <c r="FA162" s="254">
        <v>0.15346762099229294</v>
      </c>
      <c r="FB162" s="254">
        <v>0.15330461213014246</v>
      </c>
      <c r="FC162" s="254">
        <v>0.1618179474396757</v>
      </c>
      <c r="FD162" s="254">
        <v>0.15330461213014246</v>
      </c>
      <c r="FE162" s="254">
        <v>0.1618179474396757</v>
      </c>
      <c r="FF162" s="254">
        <v>0.1618179474396757</v>
      </c>
      <c r="FG162" s="254">
        <v>0.15330461213014246</v>
      </c>
      <c r="FH162" s="254">
        <v>0.15330461213014246</v>
      </c>
      <c r="FI162" s="254">
        <v>0.15320499689418843</v>
      </c>
      <c r="FJ162" s="254">
        <v>0.16624757569947723</v>
      </c>
      <c r="FK162" s="254">
        <v>0.15330461213014246</v>
      </c>
      <c r="FL162" s="254">
        <v>0.15330461213014246</v>
      </c>
      <c r="FM162" s="254">
        <v>0.1531386285303602</v>
      </c>
      <c r="FN162" s="254">
        <v>0.1618179474396757</v>
      </c>
      <c r="FO162" s="254">
        <v>0.15218103043257192</v>
      </c>
      <c r="FP162" s="254">
        <v>0.15122711849343462</v>
      </c>
      <c r="FQ162" s="254">
        <v>0.15122711849343462</v>
      </c>
      <c r="FR162" s="254">
        <v>0.15122711849343462</v>
      </c>
      <c r="FS162" s="254">
        <v>0.15113333022542741</v>
      </c>
      <c r="FT162" s="254">
        <v>0.15122711849343462</v>
      </c>
      <c r="FU162" s="254">
        <v>0.15122711849343462</v>
      </c>
      <c r="FV162" s="254">
        <v>0.15747656902748641</v>
      </c>
      <c r="FW162" s="254">
        <v>0.15113333022542741</v>
      </c>
      <c r="FX162" s="254">
        <v>0.15122711849343462</v>
      </c>
      <c r="FY162" s="254">
        <v>0.15035169904858514</v>
      </c>
      <c r="FZ162" s="254">
        <v>0.1520077338750736</v>
      </c>
      <c r="GA162" s="254">
        <v>0.14485593447589351</v>
      </c>
      <c r="GB162" s="254">
        <v>0.16058299898557804</v>
      </c>
      <c r="GC162" s="254">
        <v>0.1561286812268492</v>
      </c>
      <c r="GD162" s="254">
        <v>0.1561286812268492</v>
      </c>
      <c r="GE162" s="254">
        <v>0.15737278939061783</v>
      </c>
      <c r="GF162" s="254">
        <v>0.16522907563664369</v>
      </c>
      <c r="GG162" s="254">
        <v>0.15385308010879917</v>
      </c>
      <c r="GH162" s="254">
        <v>0.15402558567032143</v>
      </c>
      <c r="GI162" s="254">
        <v>0.15353874015965041</v>
      </c>
      <c r="GJ162" s="254">
        <v>0.15353874015965041</v>
      </c>
      <c r="GK162" s="254">
        <v>0.15353874015965041</v>
      </c>
      <c r="GL162" s="254">
        <v>0.15340091735255568</v>
      </c>
      <c r="GM162" s="254">
        <v>0.15353874015965041</v>
      </c>
      <c r="GN162" s="254">
        <v>0.15353874015965041</v>
      </c>
      <c r="GO162" s="254">
        <v>0.15353874015965041</v>
      </c>
      <c r="GP162" s="254">
        <v>0.15353874015965041</v>
      </c>
      <c r="GQ162" s="254">
        <v>0.15353874015965041</v>
      </c>
      <c r="GR162" s="254">
        <v>0.15353874015965041</v>
      </c>
      <c r="GS162" s="254">
        <v>0.15353874015965041</v>
      </c>
      <c r="GT162" s="254">
        <v>0.15385308010879917</v>
      </c>
      <c r="GU162" s="254">
        <v>0.15353874015965041</v>
      </c>
      <c r="GV162" s="254">
        <v>0.15353874015965041</v>
      </c>
      <c r="GW162" s="254">
        <v>0.15353874015965041</v>
      </c>
      <c r="GX162" s="254">
        <v>0.15353874015965041</v>
      </c>
      <c r="GY162" s="254">
        <v>0.16315987277915367</v>
      </c>
      <c r="GZ162" s="254">
        <v>0.15353874015965041</v>
      </c>
      <c r="HA162" s="254">
        <v>0.16315987277915367</v>
      </c>
      <c r="HB162" s="254">
        <v>0.16315987277915367</v>
      </c>
      <c r="HC162" s="254">
        <v>0.15139486763574062</v>
      </c>
      <c r="HD162" s="254">
        <v>0.1517841158471227</v>
      </c>
      <c r="HE162" s="254">
        <v>0.16115081388464136</v>
      </c>
      <c r="HF162" s="254">
        <v>0.15773906210824395</v>
      </c>
      <c r="HG162" s="254">
        <v>0.15373419692107837</v>
      </c>
      <c r="HH162" s="254">
        <v>0.16207631198823358</v>
      </c>
      <c r="HI162" s="254">
        <v>0.14957390466327802</v>
      </c>
      <c r="HJ162" s="254">
        <v>0.15209049923972362</v>
      </c>
      <c r="HK162" s="254">
        <v>0.17388146852517172</v>
      </c>
      <c r="HL162" s="254">
        <v>0.15447259390793988</v>
      </c>
      <c r="HM162" s="254">
        <v>0.1574539274975495</v>
      </c>
      <c r="HN162" s="254">
        <v>0.15741068999924779</v>
      </c>
      <c r="HO162" s="254">
        <v>0.16994681700628989</v>
      </c>
      <c r="HP162" s="254">
        <v>0.16475255812184342</v>
      </c>
      <c r="HQ162" s="254">
        <v>0.15575504316758892</v>
      </c>
      <c r="HR162" s="254">
        <v>0.15091312128346579</v>
      </c>
      <c r="HS162" s="254">
        <v>0.15745439025144159</v>
      </c>
      <c r="HT162" s="254">
        <v>0.18032170376418089</v>
      </c>
      <c r="HU162" s="254">
        <v>0.17637090616036533</v>
      </c>
      <c r="HV162" s="254">
        <v>0.14062285009570785</v>
      </c>
      <c r="HW162" s="254">
        <v>0.16706300891707837</v>
      </c>
      <c r="HX162" s="254">
        <v>0.16225876839612585</v>
      </c>
      <c r="HY162" s="254">
        <v>0.15757134936263739</v>
      </c>
      <c r="HZ162" s="254">
        <v>0.1596790539041637</v>
      </c>
      <c r="IA162" s="254">
        <v>0.16595140456711444</v>
      </c>
      <c r="IB162" s="254">
        <v>0.15664385187165508</v>
      </c>
      <c r="IC162" s="254">
        <v>0.15598055827366064</v>
      </c>
      <c r="ID162" s="254">
        <v>0.15424974569397509</v>
      </c>
      <c r="IE162" s="254">
        <v>0.16291526916514343</v>
      </c>
      <c r="IF162" s="254">
        <v>0.16884214928786934</v>
      </c>
      <c r="IG162" s="254">
        <v>0.16884214928786934</v>
      </c>
      <c r="IH162" s="254">
        <v>0.16884214928786934</v>
      </c>
      <c r="II162" s="254">
        <v>0.15776333877139037</v>
      </c>
      <c r="IJ162" s="254">
        <v>0.15776333877139037</v>
      </c>
      <c r="IK162" s="254">
        <v>0.16574249707254141</v>
      </c>
      <c r="IL162" s="254">
        <v>0.16425191155538288</v>
      </c>
      <c r="IM162" s="254">
        <v>0.17550025447232853</v>
      </c>
      <c r="IN162" s="254">
        <v>0.16533673269673055</v>
      </c>
      <c r="IO162" s="254">
        <v>0.16644101193213245</v>
      </c>
      <c r="IP162" s="254">
        <v>0.16233238650800241</v>
      </c>
      <c r="IQ162" s="254">
        <v>0.16188498633429194</v>
      </c>
      <c r="IR162" s="254">
        <v>0.15359529876741829</v>
      </c>
      <c r="IS162" s="254">
        <v>0.15531265737869471</v>
      </c>
      <c r="IT162" s="254">
        <v>0.16390048715106809</v>
      </c>
      <c r="IU162" s="254">
        <v>0.15330461213014246</v>
      </c>
      <c r="IV162" s="254">
        <v>0.1729523772883208</v>
      </c>
      <c r="IW162" s="254">
        <v>0.16393920114548188</v>
      </c>
      <c r="IX162" s="254">
        <v>0.18421645077978477</v>
      </c>
      <c r="IY162" s="254">
        <v>0.15541886570801666</v>
      </c>
      <c r="IZ162" s="254">
        <v>0.15330461213014246</v>
      </c>
      <c r="JA162" s="254">
        <v>0.15320499689418843</v>
      </c>
      <c r="JB162" s="254">
        <v>0.16760610164742729</v>
      </c>
      <c r="JC162" s="254">
        <v>0.16384953371501654</v>
      </c>
      <c r="JD162" s="254">
        <v>0.15757134936263739</v>
      </c>
      <c r="JE162" s="254">
        <v>0.15799916206193454</v>
      </c>
      <c r="JF162" s="254">
        <v>0.18800249149890402</v>
      </c>
      <c r="JG162" s="254">
        <v>0.16145918629113076</v>
      </c>
      <c r="JH162" s="254">
        <v>0.16242979288133652</v>
      </c>
      <c r="JI162" s="254">
        <v>0.15535238754993541</v>
      </c>
      <c r="JJ162" s="254">
        <v>0.16174626041927942</v>
      </c>
      <c r="JK162" s="254">
        <v>0.15318824743189619</v>
      </c>
      <c r="JL162" s="254">
        <v>0.15309281892161164</v>
      </c>
      <c r="JM162" s="254">
        <v>0.15327139869267126</v>
      </c>
      <c r="JN162" s="254">
        <v>0.15952579552130364</v>
      </c>
      <c r="JO162" s="254">
        <v>0.15330461213014246</v>
      </c>
      <c r="JP162" s="254">
        <v>0.15330461213014246</v>
      </c>
      <c r="JQ162" s="254">
        <v>0.15330461213014246</v>
      </c>
      <c r="JR162" s="254">
        <v>0.15320499689418843</v>
      </c>
      <c r="JS162" s="254">
        <v>0.15353874015965041</v>
      </c>
      <c r="JT162" s="254">
        <v>0.16917088675299374</v>
      </c>
      <c r="JU162" s="254">
        <v>0.17174700226513262</v>
      </c>
      <c r="JV162" s="254">
        <v>0.1584400192109181</v>
      </c>
      <c r="JW162" s="254">
        <v>0.17092429174788815</v>
      </c>
      <c r="JX162" s="254">
        <v>0.16393920114548188</v>
      </c>
      <c r="JY162" s="254">
        <v>0.16469262047625333</v>
      </c>
      <c r="JZ162" s="254">
        <v>0.16091677588130859</v>
      </c>
      <c r="KA162" s="254">
        <v>0.16091677588130859</v>
      </c>
      <c r="KB162" s="254">
        <v>0.16753562803233168</v>
      </c>
      <c r="KC162" s="254">
        <v>0.15932015955081691</v>
      </c>
      <c r="KD162" s="254">
        <v>0.15743148919051153</v>
      </c>
      <c r="KE162" s="254">
        <v>0.16107143167451121</v>
      </c>
      <c r="KF162" s="254">
        <v>0.17709955569253522</v>
      </c>
      <c r="KG162" s="254">
        <v>0.17709955569253522</v>
      </c>
    </row>
    <row r="163" spans="17:293" x14ac:dyDescent="0.35">
      <c r="Q163" s="255">
        <v>0.19799999999999901</v>
      </c>
      <c r="R163" s="251">
        <f t="shared" si="24"/>
        <v>0.15669274856469506</v>
      </c>
      <c r="S163" s="198"/>
      <c r="T163" s="251">
        <v>0.16292096219649449</v>
      </c>
      <c r="V163" s="251">
        <f t="shared" si="25"/>
        <v>-6.2282136317994286E-3</v>
      </c>
      <c r="Z163" s="253">
        <v>0.19799999999999901</v>
      </c>
      <c r="AA163" s="254">
        <v>0.15528817282841523</v>
      </c>
      <c r="AB163" s="254">
        <v>0.1622181185073972</v>
      </c>
      <c r="AC163" s="254">
        <v>0.16512926850287557</v>
      </c>
      <c r="AD163" s="254">
        <v>0.15564098460784836</v>
      </c>
      <c r="AE163" s="254">
        <v>0.1564649737227306</v>
      </c>
      <c r="AF163" s="254">
        <v>0.15576939686804314</v>
      </c>
      <c r="AG163" s="254">
        <v>0.15300110458403604</v>
      </c>
      <c r="AH163" s="254">
        <v>0.15538911688467039</v>
      </c>
      <c r="AI163" s="254">
        <v>0.14681350559057815</v>
      </c>
      <c r="AJ163" s="254">
        <v>0.158395962072716</v>
      </c>
      <c r="AK163" s="254">
        <v>0.16141519625510425</v>
      </c>
      <c r="AL163" s="254">
        <v>0.15454105587279843</v>
      </c>
      <c r="AM163" s="254">
        <v>0.15578908745802456</v>
      </c>
      <c r="AN163" s="254">
        <v>0.14991742207899783</v>
      </c>
      <c r="AO163" s="254">
        <v>0.16458112157499061</v>
      </c>
      <c r="AP163" s="254">
        <v>0.15421083922374978</v>
      </c>
      <c r="AQ163" s="254">
        <v>0.15403135054868633</v>
      </c>
      <c r="AR163" s="254">
        <v>0.15403135054868633</v>
      </c>
      <c r="AS163" s="254">
        <v>0.15421083922374978</v>
      </c>
      <c r="AT163" s="254">
        <v>0.15417492212778661</v>
      </c>
      <c r="AU163" s="254">
        <v>0.15410311697743406</v>
      </c>
      <c r="AV163" s="254">
        <v>0.15421083922374978</v>
      </c>
      <c r="AW163" s="254">
        <v>0.15421083922374978</v>
      </c>
      <c r="AX163" s="254">
        <v>0.16269279136880566</v>
      </c>
      <c r="AY163" s="254">
        <v>0.15421083922374978</v>
      </c>
      <c r="AZ163" s="254">
        <v>0.16354355595249181</v>
      </c>
      <c r="BA163" s="254">
        <v>0.15417492212778661</v>
      </c>
      <c r="BB163" s="254">
        <v>0.15197685958716134</v>
      </c>
      <c r="BC163" s="254">
        <v>0.15212681862633892</v>
      </c>
      <c r="BD163" s="254">
        <v>0.151301088546969</v>
      </c>
      <c r="BE163" s="254">
        <v>0.14996979708576963</v>
      </c>
      <c r="BF163" s="254">
        <v>0.14517251104672391</v>
      </c>
      <c r="BG163" s="254">
        <v>0.16654587838502377</v>
      </c>
      <c r="BH163" s="254">
        <v>0.15656601387194713</v>
      </c>
      <c r="BI163" s="254">
        <v>0.15443628029138723</v>
      </c>
      <c r="BJ163" s="254">
        <v>0.15443628029138723</v>
      </c>
      <c r="BK163" s="254">
        <v>0.15434292134973693</v>
      </c>
      <c r="BL163" s="254">
        <v>0.15443628029138723</v>
      </c>
      <c r="BM163" s="254">
        <v>0.15429921981197059</v>
      </c>
      <c r="BN163" s="254">
        <v>0.15434292134973693</v>
      </c>
      <c r="BO163" s="254">
        <v>0.15490357655238496</v>
      </c>
      <c r="BP163" s="254">
        <v>0.15443628029138723</v>
      </c>
      <c r="BQ163" s="254">
        <v>0.15236737756708818</v>
      </c>
      <c r="BR163" s="254">
        <v>0.15236737756708818</v>
      </c>
      <c r="BS163" s="254">
        <v>0.15228917293837818</v>
      </c>
      <c r="BT163" s="254">
        <v>0.15236737756708818</v>
      </c>
      <c r="BU163" s="254">
        <v>0.15028802551446763</v>
      </c>
      <c r="BV163" s="254">
        <v>0.15028802551446763</v>
      </c>
      <c r="BW163" s="254">
        <v>0.15028802551446763</v>
      </c>
      <c r="BX163" s="254">
        <v>0.15028802551446763</v>
      </c>
      <c r="BY163" s="254">
        <v>0.15463503520927668</v>
      </c>
      <c r="BZ163" s="254">
        <v>0.15135775611590563</v>
      </c>
      <c r="CA163" s="254">
        <v>0.15037406425310174</v>
      </c>
      <c r="CB163" s="254">
        <v>0.18652213329699152</v>
      </c>
      <c r="CC163" s="254">
        <v>0.16683080980849474</v>
      </c>
      <c r="CD163" s="254">
        <v>0.1648826940780983</v>
      </c>
      <c r="CE163" s="254">
        <v>0.16683080980849474</v>
      </c>
      <c r="CF163" s="254">
        <v>0.16683080980849474</v>
      </c>
      <c r="CG163" s="254">
        <v>0.15533979558619082</v>
      </c>
      <c r="CH163" s="254">
        <v>0.16196944894330367</v>
      </c>
      <c r="CI163" s="254">
        <v>0.16028559817902477</v>
      </c>
      <c r="CJ163" s="254">
        <v>0.16971501262382582</v>
      </c>
      <c r="CK163" s="254">
        <v>0.1647881345860418</v>
      </c>
      <c r="CL163" s="254">
        <v>0.15866421249269758</v>
      </c>
      <c r="CM163" s="254">
        <v>0.15709293791010448</v>
      </c>
      <c r="CN163" s="254">
        <v>0.17317073452756082</v>
      </c>
      <c r="CO163" s="254">
        <v>0.15891369736287619</v>
      </c>
      <c r="CP163" s="254">
        <v>0.1557571969401006</v>
      </c>
      <c r="CQ163" s="254">
        <v>0.15550353957828489</v>
      </c>
      <c r="CR163" s="254">
        <v>0.15954350530309047</v>
      </c>
      <c r="CS163" s="254">
        <v>0.15660422174789579</v>
      </c>
      <c r="CT163" s="254">
        <v>0.16272770012322457</v>
      </c>
      <c r="CU163" s="254">
        <v>0.16465642339277808</v>
      </c>
      <c r="CV163" s="254">
        <v>0.16308126798324785</v>
      </c>
      <c r="CW163" s="254">
        <v>0.16183646642710392</v>
      </c>
      <c r="CX163" s="254">
        <v>0.16984239792589073</v>
      </c>
      <c r="CY163" s="254">
        <v>0.16333554230111513</v>
      </c>
      <c r="CZ163" s="254">
        <v>0.16333554230111513</v>
      </c>
      <c r="DA163" s="254">
        <v>0.16333554230111513</v>
      </c>
      <c r="DB163" s="254">
        <v>0.16467850825698371</v>
      </c>
      <c r="DC163" s="254">
        <v>0.1663128249870589</v>
      </c>
      <c r="DD163" s="254">
        <v>0.15621750862170347</v>
      </c>
      <c r="DE163" s="254">
        <v>0.16616831308264968</v>
      </c>
      <c r="DF163" s="254">
        <v>0.15555742289529317</v>
      </c>
      <c r="DG163" s="254">
        <v>0.15406756123292187</v>
      </c>
      <c r="DH163" s="254">
        <v>0.16578522908754878</v>
      </c>
      <c r="DI163" s="254">
        <v>0.15555742289529317</v>
      </c>
      <c r="DJ163" s="254">
        <v>0.15625998551402631</v>
      </c>
      <c r="DK163" s="254">
        <v>0.15705703225630874</v>
      </c>
      <c r="DL163" s="254">
        <v>0.15619314031868736</v>
      </c>
      <c r="DM163" s="254">
        <v>0.17055612777378237</v>
      </c>
      <c r="DN163" s="254">
        <v>0.15509296737638012</v>
      </c>
      <c r="DO163" s="254">
        <v>0.16387731301730213</v>
      </c>
      <c r="DP163" s="254">
        <v>0.1611409193649691</v>
      </c>
      <c r="DQ163" s="254">
        <v>0.14884916023768646</v>
      </c>
      <c r="DR163" s="254">
        <v>0.14903058333609454</v>
      </c>
      <c r="DS163" s="254">
        <v>0.15694737407560444</v>
      </c>
      <c r="DT163" s="254">
        <v>0.16018487091264477</v>
      </c>
      <c r="DU163" s="254">
        <v>0.15409436392668008</v>
      </c>
      <c r="DV163" s="254">
        <v>0.16141519625510425</v>
      </c>
      <c r="DW163" s="254">
        <v>0.16141519625510425</v>
      </c>
      <c r="DX163" s="254">
        <v>0.16586411405175006</v>
      </c>
      <c r="DY163" s="254">
        <v>0.17601954916118268</v>
      </c>
      <c r="DZ163" s="254">
        <v>0.15783906426475047</v>
      </c>
      <c r="EA163" s="254">
        <v>0.16638509894953901</v>
      </c>
      <c r="EB163" s="254">
        <v>0.16040829792333677</v>
      </c>
      <c r="EC163" s="254">
        <v>0.16896847578203178</v>
      </c>
      <c r="ED163" s="254">
        <v>0.16392078423053369</v>
      </c>
      <c r="EE163" s="254">
        <v>0.15636404115872682</v>
      </c>
      <c r="EF163" s="254">
        <v>0.15549300113961961</v>
      </c>
      <c r="EG163" s="254">
        <v>0.16269279136880566</v>
      </c>
      <c r="EH163" s="254">
        <v>0.15619718216218792</v>
      </c>
      <c r="EI163" s="254">
        <v>0.16269279136880566</v>
      </c>
      <c r="EJ163" s="254">
        <v>0.16269279136880566</v>
      </c>
      <c r="EK163" s="254">
        <v>0.15691465391777082</v>
      </c>
      <c r="EL163" s="254">
        <v>0.16269279136880566</v>
      </c>
      <c r="EM163" s="254">
        <v>0.15691465391777082</v>
      </c>
      <c r="EN163" s="254">
        <v>0.16269279136880566</v>
      </c>
      <c r="EO163" s="254">
        <v>0.15421083922374978</v>
      </c>
      <c r="EP163" s="254">
        <v>0.15421083922374978</v>
      </c>
      <c r="EQ163" s="254">
        <v>0.15421083922374978</v>
      </c>
      <c r="ER163" s="254">
        <v>0.15421083922374978</v>
      </c>
      <c r="ES163" s="254">
        <v>0.15421083922374978</v>
      </c>
      <c r="ET163" s="254">
        <v>0.15421083922374978</v>
      </c>
      <c r="EU163" s="254">
        <v>0.15417492212778661</v>
      </c>
      <c r="EV163" s="254">
        <v>0.15421083922374978</v>
      </c>
      <c r="EW163" s="254">
        <v>0.15419556725970618</v>
      </c>
      <c r="EX163" s="254">
        <v>0.15421083922374978</v>
      </c>
      <c r="EY163" s="254">
        <v>0.15509259051187474</v>
      </c>
      <c r="EZ163" s="254">
        <v>0.16269279136880566</v>
      </c>
      <c r="FA163" s="254">
        <v>0.15437211426897357</v>
      </c>
      <c r="FB163" s="254">
        <v>0.15421083922374978</v>
      </c>
      <c r="FC163" s="254">
        <v>0.16269279136880566</v>
      </c>
      <c r="FD163" s="254">
        <v>0.15421083922374978</v>
      </c>
      <c r="FE163" s="254">
        <v>0.16269279136880566</v>
      </c>
      <c r="FF163" s="254">
        <v>0.16269279136880566</v>
      </c>
      <c r="FG163" s="254">
        <v>0.15421083922374978</v>
      </c>
      <c r="FH163" s="254">
        <v>0.15421083922374978</v>
      </c>
      <c r="FI163" s="254">
        <v>0.15410311697743406</v>
      </c>
      <c r="FJ163" s="254">
        <v>0.1671571821855109</v>
      </c>
      <c r="FK163" s="254">
        <v>0.15421083922374978</v>
      </c>
      <c r="FL163" s="254">
        <v>0.15421083922374978</v>
      </c>
      <c r="FM163" s="254">
        <v>0.15403135054868633</v>
      </c>
      <c r="FN163" s="254">
        <v>0.16269279136880566</v>
      </c>
      <c r="FO163" s="254">
        <v>0.15308546324234396</v>
      </c>
      <c r="FP163" s="254">
        <v>0.15212681862633892</v>
      </c>
      <c r="FQ163" s="254">
        <v>0.15212681862633892</v>
      </c>
      <c r="FR163" s="254">
        <v>0.15212681862633892</v>
      </c>
      <c r="FS163" s="254">
        <v>0.15203379952654172</v>
      </c>
      <c r="FT163" s="254">
        <v>0.15212681862633892</v>
      </c>
      <c r="FU163" s="254">
        <v>0.15212681862633892</v>
      </c>
      <c r="FV163" s="254">
        <v>0.15840963797463004</v>
      </c>
      <c r="FW163" s="254">
        <v>0.15203379952654172</v>
      </c>
      <c r="FX163" s="254">
        <v>0.15212681862633892</v>
      </c>
      <c r="FY163" s="254">
        <v>0.15125344033969901</v>
      </c>
      <c r="FZ163" s="254">
        <v>0.1529061720402034</v>
      </c>
      <c r="GA163" s="254">
        <v>0.14573788105078456</v>
      </c>
      <c r="GB163" s="254">
        <v>0.16136690187793423</v>
      </c>
      <c r="GC163" s="254">
        <v>0.15702671433723792</v>
      </c>
      <c r="GD163" s="254">
        <v>0.15702671433723792</v>
      </c>
      <c r="GE163" s="254">
        <v>0.15816372603410178</v>
      </c>
      <c r="GF163" s="254">
        <v>0.16609707141016772</v>
      </c>
      <c r="GG163" s="254">
        <v>0.15474884749943096</v>
      </c>
      <c r="GH163" s="254">
        <v>0.15492687985867137</v>
      </c>
      <c r="GI163" s="254">
        <v>0.15443628029138723</v>
      </c>
      <c r="GJ163" s="254">
        <v>0.15443628029138723</v>
      </c>
      <c r="GK163" s="254">
        <v>0.15443628029138723</v>
      </c>
      <c r="GL163" s="254">
        <v>0.15429921981197059</v>
      </c>
      <c r="GM163" s="254">
        <v>0.15443628029138723</v>
      </c>
      <c r="GN163" s="254">
        <v>0.15443628029138723</v>
      </c>
      <c r="GO163" s="254">
        <v>0.15443628029138723</v>
      </c>
      <c r="GP163" s="254">
        <v>0.15443628029138723</v>
      </c>
      <c r="GQ163" s="254">
        <v>0.15443628029138723</v>
      </c>
      <c r="GR163" s="254">
        <v>0.15443628029138723</v>
      </c>
      <c r="GS163" s="254">
        <v>0.15443628029138723</v>
      </c>
      <c r="GT163" s="254">
        <v>0.15474884749943096</v>
      </c>
      <c r="GU163" s="254">
        <v>0.15443628029138723</v>
      </c>
      <c r="GV163" s="254">
        <v>0.15443628029138723</v>
      </c>
      <c r="GW163" s="254">
        <v>0.15443628029138723</v>
      </c>
      <c r="GX163" s="254">
        <v>0.15443628029138723</v>
      </c>
      <c r="GY163" s="254">
        <v>0.16402911694124112</v>
      </c>
      <c r="GZ163" s="254">
        <v>0.15443628029138723</v>
      </c>
      <c r="HA163" s="254">
        <v>0.16402911694124112</v>
      </c>
      <c r="HB163" s="254">
        <v>0.16402911694124112</v>
      </c>
      <c r="HC163" s="254">
        <v>0.15228917293837818</v>
      </c>
      <c r="HD163" s="254">
        <v>0.15268229167443348</v>
      </c>
      <c r="HE163" s="254">
        <v>0.16202167853203586</v>
      </c>
      <c r="HF163" s="254">
        <v>0.15848264965597991</v>
      </c>
      <c r="HG163" s="254">
        <v>0.15463503520927668</v>
      </c>
      <c r="HH163" s="254">
        <v>0.16289902669121603</v>
      </c>
      <c r="HI163" s="254">
        <v>0.15047942269697834</v>
      </c>
      <c r="HJ163" s="254">
        <v>0.15300513954915651</v>
      </c>
      <c r="HK163" s="254">
        <v>0.17479129762800172</v>
      </c>
      <c r="HL163" s="254">
        <v>0.15528444845970535</v>
      </c>
      <c r="HM163" s="254">
        <v>0.15835136516383885</v>
      </c>
      <c r="HN163" s="254">
        <v>0.15831270480944504</v>
      </c>
      <c r="HO163" s="254">
        <v>0.17081986425755202</v>
      </c>
      <c r="HP163" s="254">
        <v>0.16562755448123201</v>
      </c>
      <c r="HQ163" s="254">
        <v>0.15654981325742567</v>
      </c>
      <c r="HR163" s="254">
        <v>0.15181191749068623</v>
      </c>
      <c r="HS163" s="254">
        <v>0.15836418949746389</v>
      </c>
      <c r="HT163" s="254">
        <v>0.18126491107838039</v>
      </c>
      <c r="HU163" s="254">
        <v>0.17727760061640296</v>
      </c>
      <c r="HV163" s="254">
        <v>0.14125911513681721</v>
      </c>
      <c r="HW163" s="254">
        <v>0.16789235600273944</v>
      </c>
      <c r="HX163" s="254">
        <v>0.16305045111733585</v>
      </c>
      <c r="HY163" s="254">
        <v>0.15848124202417524</v>
      </c>
      <c r="HZ163" s="254">
        <v>0.16047449940242164</v>
      </c>
      <c r="IA163" s="254">
        <v>0.16683080980849474</v>
      </c>
      <c r="IB163" s="254">
        <v>0.15744479598117445</v>
      </c>
      <c r="IC163" s="254">
        <v>0.15689216993971145</v>
      </c>
      <c r="ID163" s="254">
        <v>0.15514956566654936</v>
      </c>
      <c r="IE163" s="254">
        <v>0.16379748797653604</v>
      </c>
      <c r="IF163" s="254">
        <v>0.16971501262382582</v>
      </c>
      <c r="IG163" s="254">
        <v>0.16971501262382582</v>
      </c>
      <c r="IH163" s="254">
        <v>0.16971501262382582</v>
      </c>
      <c r="II163" s="254">
        <v>0.15866421249269758</v>
      </c>
      <c r="IJ163" s="254">
        <v>0.15866421249269758</v>
      </c>
      <c r="IK163" s="254">
        <v>0.16661764788207645</v>
      </c>
      <c r="IL163" s="254">
        <v>0.16512852494955177</v>
      </c>
      <c r="IM163" s="254">
        <v>0.17640386927452023</v>
      </c>
      <c r="IN163" s="254">
        <v>0.16619041583823368</v>
      </c>
      <c r="IO163" s="254">
        <v>0.16725068919721142</v>
      </c>
      <c r="IP163" s="254">
        <v>0.16318436906466549</v>
      </c>
      <c r="IQ163" s="254">
        <v>0.16280828654063551</v>
      </c>
      <c r="IR163" s="254">
        <v>0.15447631070973333</v>
      </c>
      <c r="IS163" s="254">
        <v>0.15621750862170347</v>
      </c>
      <c r="IT163" s="254">
        <v>0.16477402625028748</v>
      </c>
      <c r="IU163" s="254">
        <v>0.15421083922374978</v>
      </c>
      <c r="IV163" s="254">
        <v>0.17396862206904595</v>
      </c>
      <c r="IW163" s="254">
        <v>0.1648826940780983</v>
      </c>
      <c r="IX163" s="254">
        <v>0.18522624609881233</v>
      </c>
      <c r="IY163" s="254">
        <v>0.15632048859887027</v>
      </c>
      <c r="IZ163" s="254">
        <v>0.15421083922374978</v>
      </c>
      <c r="JA163" s="254">
        <v>0.15410311697743406</v>
      </c>
      <c r="JB163" s="254">
        <v>0.16856583733413899</v>
      </c>
      <c r="JC163" s="254">
        <v>0.16478076386253249</v>
      </c>
      <c r="JD163" s="254">
        <v>0.15848124202417524</v>
      </c>
      <c r="JE163" s="254">
        <v>0.15891369736287619</v>
      </c>
      <c r="JF163" s="254">
        <v>0.18900823459376559</v>
      </c>
      <c r="JG163" s="254">
        <v>0.1623753409574229</v>
      </c>
      <c r="JH163" s="254">
        <v>0.16335930947314936</v>
      </c>
      <c r="JI163" s="254">
        <v>0.15625998551402631</v>
      </c>
      <c r="JJ163" s="254">
        <v>0.16268408407517332</v>
      </c>
      <c r="JK163" s="254">
        <v>0.15409436392668008</v>
      </c>
      <c r="JL163" s="254">
        <v>0.15400690458336586</v>
      </c>
      <c r="JM163" s="254">
        <v>0.15417492212778661</v>
      </c>
      <c r="JN163" s="254">
        <v>0.16044815301434356</v>
      </c>
      <c r="JO163" s="254">
        <v>0.15421083922374978</v>
      </c>
      <c r="JP163" s="254">
        <v>0.15421083922374978</v>
      </c>
      <c r="JQ163" s="254">
        <v>0.15421083922374978</v>
      </c>
      <c r="JR163" s="254">
        <v>0.15410311697743406</v>
      </c>
      <c r="JS163" s="254">
        <v>0.15443628029138723</v>
      </c>
      <c r="JT163" s="254">
        <v>0.17009300223943558</v>
      </c>
      <c r="JU163" s="254">
        <v>0.17266440934840332</v>
      </c>
      <c r="JV163" s="254">
        <v>0.15929219247092719</v>
      </c>
      <c r="JW163" s="254">
        <v>0.17183928902607137</v>
      </c>
      <c r="JX163" s="254">
        <v>0.1648826940780983</v>
      </c>
      <c r="JY163" s="254">
        <v>0.16557739353017298</v>
      </c>
      <c r="JZ163" s="254">
        <v>0.16182401561677051</v>
      </c>
      <c r="KA163" s="254">
        <v>0.16182401561677051</v>
      </c>
      <c r="KB163" s="254">
        <v>0.1684139728192906</v>
      </c>
      <c r="KC163" s="254">
        <v>0.16022525827571688</v>
      </c>
      <c r="KD163" s="254">
        <v>0.15833300315870247</v>
      </c>
      <c r="KE163" s="254">
        <v>0.16196944894330367</v>
      </c>
      <c r="KF163" s="254">
        <v>0.1780919966313026</v>
      </c>
      <c r="KG163" s="254">
        <v>0.1780919966313026</v>
      </c>
    </row>
    <row r="164" spans="17:293" x14ac:dyDescent="0.35">
      <c r="Q164" s="255">
        <v>0.19899999999999901</v>
      </c>
      <c r="R164" s="251">
        <f t="shared" si="24"/>
        <v>0.15758655686065748</v>
      </c>
      <c r="S164" s="198"/>
      <c r="T164" s="251">
        <v>0.16383900190159209</v>
      </c>
      <c r="V164" s="251">
        <f t="shared" si="25"/>
        <v>-6.2524450409346122E-3</v>
      </c>
      <c r="Z164" s="253">
        <v>0.19899999999999901</v>
      </c>
      <c r="AA164" s="254">
        <v>0.15619628553455511</v>
      </c>
      <c r="AB164" s="254">
        <v>0.16315787813574345</v>
      </c>
      <c r="AC164" s="254">
        <v>0.16600182251029172</v>
      </c>
      <c r="AD164" s="254">
        <v>0.15654156564821742</v>
      </c>
      <c r="AE164" s="254">
        <v>0.15736392731657101</v>
      </c>
      <c r="AF164" s="254">
        <v>0.15666783458199007</v>
      </c>
      <c r="AG164" s="254">
        <v>0.15390136717771674</v>
      </c>
      <c r="AH164" s="254">
        <v>0.15628516315308594</v>
      </c>
      <c r="AI164" s="254">
        <v>0.14771136008385621</v>
      </c>
      <c r="AJ164" s="254">
        <v>0.15926353690267891</v>
      </c>
      <c r="AK164" s="254">
        <v>0.16229592855756825</v>
      </c>
      <c r="AL164" s="254">
        <v>0.15543685981086885</v>
      </c>
      <c r="AM164" s="254">
        <v>0.1566996344904743</v>
      </c>
      <c r="AN164" s="254">
        <v>0.15082827379661556</v>
      </c>
      <c r="AO164" s="254">
        <v>0.16535137811470069</v>
      </c>
      <c r="AP164" s="254">
        <v>0.15511732604653861</v>
      </c>
      <c r="AQ164" s="254">
        <v>0.15492424469240973</v>
      </c>
      <c r="AR164" s="254">
        <v>0.15492424469240973</v>
      </c>
      <c r="AS164" s="254">
        <v>0.15511732604653861</v>
      </c>
      <c r="AT164" s="254">
        <v>0.15507868758589582</v>
      </c>
      <c r="AU164" s="254">
        <v>0.15500144394940651</v>
      </c>
      <c r="AV164" s="254">
        <v>0.15511732604653861</v>
      </c>
      <c r="AW164" s="254">
        <v>0.15511732604653861</v>
      </c>
      <c r="AX164" s="254">
        <v>0.16356809727506794</v>
      </c>
      <c r="AY164" s="254">
        <v>0.15511732604653861</v>
      </c>
      <c r="AZ164" s="254">
        <v>0.16441714337681779</v>
      </c>
      <c r="BA164" s="254">
        <v>0.15507868758589582</v>
      </c>
      <c r="BB164" s="254">
        <v>0.15287216017117244</v>
      </c>
      <c r="BC164" s="254">
        <v>0.15302797736090801</v>
      </c>
      <c r="BD164" s="254">
        <v>0.15220192612214589</v>
      </c>
      <c r="BE164" s="254">
        <v>0.1508728267591426</v>
      </c>
      <c r="BF164" s="254">
        <v>0.14576579124045419</v>
      </c>
      <c r="BG164" s="254">
        <v>0.16741693576146766</v>
      </c>
      <c r="BH164" s="254">
        <v>0.15746175605094037</v>
      </c>
      <c r="BI164" s="254">
        <v>0.15533401357623755</v>
      </c>
      <c r="BJ164" s="254">
        <v>0.15533401357623755</v>
      </c>
      <c r="BK164" s="254">
        <v>0.15523494016017536</v>
      </c>
      <c r="BL164" s="254">
        <v>0.15533401357623755</v>
      </c>
      <c r="BM164" s="254">
        <v>0.1551977225888026</v>
      </c>
      <c r="BN164" s="254">
        <v>0.15523494016017536</v>
      </c>
      <c r="BO164" s="254">
        <v>0.15580844634987101</v>
      </c>
      <c r="BP164" s="254">
        <v>0.15533401357623755</v>
      </c>
      <c r="BQ164" s="254">
        <v>0.15326747786587069</v>
      </c>
      <c r="BR164" s="254">
        <v>0.15326747786587069</v>
      </c>
      <c r="BS164" s="254">
        <v>0.15318362465602564</v>
      </c>
      <c r="BT164" s="254">
        <v>0.15326747786587069</v>
      </c>
      <c r="BU164" s="254">
        <v>0.15120338646491471</v>
      </c>
      <c r="BV164" s="254">
        <v>0.15120338646491471</v>
      </c>
      <c r="BW164" s="254">
        <v>0.15120338646491471</v>
      </c>
      <c r="BX164" s="254">
        <v>0.15120338646491471</v>
      </c>
      <c r="BY164" s="254">
        <v>0.15553608980780531</v>
      </c>
      <c r="BZ164" s="254">
        <v>0.15226144116437834</v>
      </c>
      <c r="CA164" s="254">
        <v>0.15128652242831486</v>
      </c>
      <c r="CB164" s="254">
        <v>0.18749600343800465</v>
      </c>
      <c r="CC164" s="254">
        <v>0.16771068170610803</v>
      </c>
      <c r="CD164" s="254">
        <v>0.16582641979639945</v>
      </c>
      <c r="CE164" s="254">
        <v>0.16771068170610803</v>
      </c>
      <c r="CF164" s="254">
        <v>0.16771068170610803</v>
      </c>
      <c r="CG164" s="254">
        <v>0.15625358304970871</v>
      </c>
      <c r="CH164" s="254">
        <v>0.16286768011587505</v>
      </c>
      <c r="CI164" s="254">
        <v>0.16118511452618733</v>
      </c>
      <c r="CJ164" s="254">
        <v>0.17058836233079377</v>
      </c>
      <c r="CK164" s="254">
        <v>0.16568717088985951</v>
      </c>
      <c r="CL164" s="254">
        <v>0.1595652902970508</v>
      </c>
      <c r="CM164" s="254">
        <v>0.15799582445721327</v>
      </c>
      <c r="CN164" s="254">
        <v>0.1740313083334506</v>
      </c>
      <c r="CO164" s="254">
        <v>0.15982032247334099</v>
      </c>
      <c r="CP164" s="254">
        <v>0.15667019846512598</v>
      </c>
      <c r="CQ164" s="254">
        <v>0.15640280917975202</v>
      </c>
      <c r="CR164" s="254">
        <v>0.16042396847710916</v>
      </c>
      <c r="CS164" s="254">
        <v>0.15750830872158361</v>
      </c>
      <c r="CT164" s="254">
        <v>0.16360950935692564</v>
      </c>
      <c r="CU164" s="254">
        <v>0.16559172488024565</v>
      </c>
      <c r="CV164" s="254">
        <v>0.16402102160374743</v>
      </c>
      <c r="CW164" s="254">
        <v>0.16270116823615743</v>
      </c>
      <c r="CX164" s="254">
        <v>0.17075349205559864</v>
      </c>
      <c r="CY164" s="254">
        <v>0.16421134139607041</v>
      </c>
      <c r="CZ164" s="254">
        <v>0.16421134139607041</v>
      </c>
      <c r="DA164" s="254">
        <v>0.16421134139607041</v>
      </c>
      <c r="DB164" s="254">
        <v>0.16555563611452939</v>
      </c>
      <c r="DC164" s="254">
        <v>0.16718862775806564</v>
      </c>
      <c r="DD164" s="254">
        <v>0.15712260768728181</v>
      </c>
      <c r="DE164" s="254">
        <v>0.16704392757664754</v>
      </c>
      <c r="DF164" s="254">
        <v>0.15646471615966751</v>
      </c>
      <c r="DG164" s="254">
        <v>0.15497707544634998</v>
      </c>
      <c r="DH164" s="254">
        <v>0.16655331268593976</v>
      </c>
      <c r="DI164" s="254">
        <v>0.15646471615966751</v>
      </c>
      <c r="DJ164" s="254">
        <v>0.15716784874516421</v>
      </c>
      <c r="DK164" s="254">
        <v>0.15795651592222515</v>
      </c>
      <c r="DL164" s="254">
        <v>0.15709535582860368</v>
      </c>
      <c r="DM164" s="254">
        <v>0.17142745362369483</v>
      </c>
      <c r="DN164" s="254">
        <v>0.15599099543495321</v>
      </c>
      <c r="DO164" s="254">
        <v>0.16474794028569328</v>
      </c>
      <c r="DP164" s="254">
        <v>0.16201570546320188</v>
      </c>
      <c r="DQ164" s="254">
        <v>0.14974455492223093</v>
      </c>
      <c r="DR164" s="254">
        <v>0.14995220045259816</v>
      </c>
      <c r="DS164" s="254">
        <v>0.15784915607006544</v>
      </c>
      <c r="DT164" s="254">
        <v>0.16106790868915488</v>
      </c>
      <c r="DU164" s="254">
        <v>0.15500074416558474</v>
      </c>
      <c r="DV164" s="254">
        <v>0.16229592855756825</v>
      </c>
      <c r="DW164" s="254">
        <v>0.16229592855756825</v>
      </c>
      <c r="DX164" s="254">
        <v>0.16677895066622805</v>
      </c>
      <c r="DY164" s="254">
        <v>0.17695231589901739</v>
      </c>
      <c r="DZ164" s="254">
        <v>0.1587410586625575</v>
      </c>
      <c r="EA164" s="254">
        <v>0.1673266460092</v>
      </c>
      <c r="EB164" s="254">
        <v>0.16124794540502885</v>
      </c>
      <c r="EC164" s="254">
        <v>0.16987749854553846</v>
      </c>
      <c r="ED164" s="254">
        <v>0.16479650378303745</v>
      </c>
      <c r="EE164" s="254">
        <v>0.15726867258933619</v>
      </c>
      <c r="EF164" s="254">
        <v>0.15639831681734884</v>
      </c>
      <c r="EG164" s="254">
        <v>0.16356809727506794</v>
      </c>
      <c r="EH164" s="254">
        <v>0.15709578805118474</v>
      </c>
      <c r="EI164" s="254">
        <v>0.16356809727506794</v>
      </c>
      <c r="EJ164" s="254">
        <v>0.16356809727506794</v>
      </c>
      <c r="EK164" s="254">
        <v>0.1577049571824336</v>
      </c>
      <c r="EL164" s="254">
        <v>0.16356809727506794</v>
      </c>
      <c r="EM164" s="254">
        <v>0.1577049571824336</v>
      </c>
      <c r="EN164" s="254">
        <v>0.16356809727506794</v>
      </c>
      <c r="EO164" s="254">
        <v>0.15511732604653861</v>
      </c>
      <c r="EP164" s="254">
        <v>0.15511732604653861</v>
      </c>
      <c r="EQ164" s="254">
        <v>0.15511732604653861</v>
      </c>
      <c r="ER164" s="254">
        <v>0.15511732604653861</v>
      </c>
      <c r="ES164" s="254">
        <v>0.15511732604653861</v>
      </c>
      <c r="ET164" s="254">
        <v>0.15511732604653861</v>
      </c>
      <c r="EU164" s="254">
        <v>0.15507868758589582</v>
      </c>
      <c r="EV164" s="254">
        <v>0.15511732604653861</v>
      </c>
      <c r="EW164" s="254">
        <v>0.15499574185708553</v>
      </c>
      <c r="EX164" s="254">
        <v>0.15511732604653861</v>
      </c>
      <c r="EY164" s="254">
        <v>0.15599709535857809</v>
      </c>
      <c r="EZ164" s="254">
        <v>0.16356809727506794</v>
      </c>
      <c r="FA164" s="254">
        <v>0.15527685057172347</v>
      </c>
      <c r="FB164" s="254">
        <v>0.15511732604653861</v>
      </c>
      <c r="FC164" s="254">
        <v>0.16356809727506794</v>
      </c>
      <c r="FD164" s="254">
        <v>0.15511732604653861</v>
      </c>
      <c r="FE164" s="254">
        <v>0.16356809727506794</v>
      </c>
      <c r="FF164" s="254">
        <v>0.16356809727506794</v>
      </c>
      <c r="FG164" s="254">
        <v>0.15511732604653861</v>
      </c>
      <c r="FH164" s="254">
        <v>0.15511732604653861</v>
      </c>
      <c r="FI164" s="254">
        <v>0.15500144394940651</v>
      </c>
      <c r="FJ164" s="254">
        <v>0.16806712617844233</v>
      </c>
      <c r="FK164" s="254">
        <v>0.15511732604653861</v>
      </c>
      <c r="FL164" s="254">
        <v>0.15511732604653861</v>
      </c>
      <c r="FM164" s="254">
        <v>0.15492424469240973</v>
      </c>
      <c r="FN164" s="254">
        <v>0.16356809727506794</v>
      </c>
      <c r="FO164" s="254">
        <v>0.15399012455611194</v>
      </c>
      <c r="FP164" s="254">
        <v>0.15302797736090801</v>
      </c>
      <c r="FQ164" s="254">
        <v>0.15302797736090801</v>
      </c>
      <c r="FR164" s="254">
        <v>0.15302797736090801</v>
      </c>
      <c r="FS164" s="254">
        <v>0.15293446487709317</v>
      </c>
      <c r="FT164" s="254">
        <v>0.15302797736090801</v>
      </c>
      <c r="FU164" s="254">
        <v>0.15302797736090801</v>
      </c>
      <c r="FV164" s="254">
        <v>0.15934285155993155</v>
      </c>
      <c r="FW164" s="254">
        <v>0.15293446487709317</v>
      </c>
      <c r="FX164" s="254">
        <v>0.15302797736090801</v>
      </c>
      <c r="FY164" s="254">
        <v>0.15215536557334164</v>
      </c>
      <c r="FZ164" s="254">
        <v>0.15380481228243847</v>
      </c>
      <c r="GA164" s="254">
        <v>0.14662001795148361</v>
      </c>
      <c r="GB164" s="254">
        <v>0.16215160281541485</v>
      </c>
      <c r="GC164" s="254">
        <v>0.15792494838330828</v>
      </c>
      <c r="GD164" s="254">
        <v>0.15792494838330828</v>
      </c>
      <c r="GE164" s="254">
        <v>0.1589553833382833</v>
      </c>
      <c r="GF164" s="254">
        <v>0.16696555248935296</v>
      </c>
      <c r="GG164" s="254">
        <v>0.15564479165930156</v>
      </c>
      <c r="GH164" s="254">
        <v>0.15582838169387392</v>
      </c>
      <c r="GI164" s="254">
        <v>0.15533401357623755</v>
      </c>
      <c r="GJ164" s="254">
        <v>0.15533401357623755</v>
      </c>
      <c r="GK164" s="254">
        <v>0.15533401357623755</v>
      </c>
      <c r="GL164" s="254">
        <v>0.1551977225888026</v>
      </c>
      <c r="GM164" s="254">
        <v>0.15533401357623755</v>
      </c>
      <c r="GN164" s="254">
        <v>0.15533401357623755</v>
      </c>
      <c r="GO164" s="254">
        <v>0.15533401357623755</v>
      </c>
      <c r="GP164" s="254">
        <v>0.15533401357623755</v>
      </c>
      <c r="GQ164" s="254">
        <v>0.15533401357623755</v>
      </c>
      <c r="GR164" s="254">
        <v>0.15533401357623755</v>
      </c>
      <c r="GS164" s="254">
        <v>0.15533401357623755</v>
      </c>
      <c r="GT164" s="254">
        <v>0.15564479165930156</v>
      </c>
      <c r="GU164" s="254">
        <v>0.15533401357623755</v>
      </c>
      <c r="GV164" s="254">
        <v>0.15533401357623755</v>
      </c>
      <c r="GW164" s="254">
        <v>0.15533401357623755</v>
      </c>
      <c r="GX164" s="254">
        <v>0.15533401357623755</v>
      </c>
      <c r="GY164" s="254">
        <v>0.16489884140602995</v>
      </c>
      <c r="GZ164" s="254">
        <v>0.15533401357623755</v>
      </c>
      <c r="HA164" s="254">
        <v>0.16489884140602995</v>
      </c>
      <c r="HB164" s="254">
        <v>0.16489884140602995</v>
      </c>
      <c r="HC164" s="254">
        <v>0.15318362465602564</v>
      </c>
      <c r="HD164" s="254">
        <v>0.15358063231889996</v>
      </c>
      <c r="HE164" s="254">
        <v>0.16289301797699896</v>
      </c>
      <c r="HF164" s="254">
        <v>0.15922491501681857</v>
      </c>
      <c r="HG164" s="254">
        <v>0.15553608980780531</v>
      </c>
      <c r="HH164" s="254">
        <v>0.16372244833518224</v>
      </c>
      <c r="HI164" s="254">
        <v>0.15138513499097761</v>
      </c>
      <c r="HJ164" s="254">
        <v>0.15392004660726388</v>
      </c>
      <c r="HK164" s="254">
        <v>0.17570147628539701</v>
      </c>
      <c r="HL164" s="254">
        <v>0.15609695390485223</v>
      </c>
      <c r="HM164" s="254">
        <v>0.15924901060447882</v>
      </c>
      <c r="HN164" s="254">
        <v>0.15921493664458453</v>
      </c>
      <c r="HO164" s="254">
        <v>0.17169338406648471</v>
      </c>
      <c r="HP164" s="254">
        <v>0.16650301923330391</v>
      </c>
      <c r="HQ164" s="254">
        <v>0.15734532452230732</v>
      </c>
      <c r="HR164" s="254">
        <v>0.15271087006882622</v>
      </c>
      <c r="HS164" s="254">
        <v>0.1592742610986031</v>
      </c>
      <c r="HT164" s="254">
        <v>0.18220834471037528</v>
      </c>
      <c r="HU164" s="254">
        <v>0.17818467302304297</v>
      </c>
      <c r="HV164" s="254">
        <v>0.14189644748472752</v>
      </c>
      <c r="HW164" s="254">
        <v>0.16872237061726847</v>
      </c>
      <c r="HX164" s="254">
        <v>0.16384292239458875</v>
      </c>
      <c r="HY164" s="254">
        <v>0.15939140314350086</v>
      </c>
      <c r="HZ164" s="254">
        <v>0.16127069958421125</v>
      </c>
      <c r="IA164" s="254">
        <v>0.16771068170610803</v>
      </c>
      <c r="IB164" s="254">
        <v>0.15824650832381182</v>
      </c>
      <c r="IC164" s="254">
        <v>0.15780404469183473</v>
      </c>
      <c r="ID164" s="254">
        <v>0.15606318534328167</v>
      </c>
      <c r="IE164" s="254">
        <v>0.16468016742116331</v>
      </c>
      <c r="IF164" s="254">
        <v>0.17058836233079377</v>
      </c>
      <c r="IG164" s="254">
        <v>0.17058836233079377</v>
      </c>
      <c r="IH164" s="254">
        <v>0.17058836233079377</v>
      </c>
      <c r="II164" s="254">
        <v>0.1595652902970508</v>
      </c>
      <c r="IJ164" s="254">
        <v>0.1595652902970508</v>
      </c>
      <c r="IK164" s="254">
        <v>0.16749328087612225</v>
      </c>
      <c r="IL164" s="254">
        <v>0.16600561741071695</v>
      </c>
      <c r="IM164" s="254">
        <v>0.17730786117405706</v>
      </c>
      <c r="IN164" s="254">
        <v>0.16704467171907744</v>
      </c>
      <c r="IO164" s="254">
        <v>0.16806068640264571</v>
      </c>
      <c r="IP164" s="254">
        <v>0.16403692791503044</v>
      </c>
      <c r="IQ164" s="254">
        <v>0.16373183327322738</v>
      </c>
      <c r="IR164" s="254">
        <v>0.15535753703357291</v>
      </c>
      <c r="IS164" s="254">
        <v>0.15712260768728181</v>
      </c>
      <c r="IT164" s="254">
        <v>0.16564803258198868</v>
      </c>
      <c r="IU164" s="254">
        <v>0.15511732604653861</v>
      </c>
      <c r="IV164" s="254">
        <v>0.17498477042801053</v>
      </c>
      <c r="IW164" s="254">
        <v>0.16582641979639945</v>
      </c>
      <c r="IX164" s="254">
        <v>0.18623599944317215</v>
      </c>
      <c r="IY164" s="254">
        <v>0.15722236278590307</v>
      </c>
      <c r="IZ164" s="254">
        <v>0.15511732604653861</v>
      </c>
      <c r="JA164" s="254">
        <v>0.15500144394940651</v>
      </c>
      <c r="JB164" s="254">
        <v>0.16952571220286328</v>
      </c>
      <c r="JC164" s="254">
        <v>0.16571214549761182</v>
      </c>
      <c r="JD164" s="254">
        <v>0.15939140314350086</v>
      </c>
      <c r="JE164" s="254">
        <v>0.15982032247334099</v>
      </c>
      <c r="JF164" s="254">
        <v>0.19001394900783897</v>
      </c>
      <c r="JG164" s="254">
        <v>0.16329169952535016</v>
      </c>
      <c r="JH164" s="254">
        <v>0.1642889740519593</v>
      </c>
      <c r="JI164" s="254">
        <v>0.15716784874516421</v>
      </c>
      <c r="JJ164" s="254">
        <v>0.16362214119869756</v>
      </c>
      <c r="JK164" s="254">
        <v>0.15500074416558474</v>
      </c>
      <c r="JL164" s="254">
        <v>0.15492131498607398</v>
      </c>
      <c r="JM164" s="254">
        <v>0.15507868758589582</v>
      </c>
      <c r="JN164" s="254">
        <v>0.16138783731007655</v>
      </c>
      <c r="JO164" s="254">
        <v>0.15511732604653861</v>
      </c>
      <c r="JP164" s="254">
        <v>0.15511732604653861</v>
      </c>
      <c r="JQ164" s="254">
        <v>0.15511732604653861</v>
      </c>
      <c r="JR164" s="254">
        <v>0.15500144394940651</v>
      </c>
      <c r="JS164" s="254">
        <v>0.15533401357623755</v>
      </c>
      <c r="JT164" s="254">
        <v>0.17101539373483376</v>
      </c>
      <c r="JU164" s="254">
        <v>0.17358210737728053</v>
      </c>
      <c r="JV164" s="254">
        <v>0.16014486435342379</v>
      </c>
      <c r="JW164" s="254">
        <v>0.17275458733764193</v>
      </c>
      <c r="JX164" s="254">
        <v>0.16582641979639945</v>
      </c>
      <c r="JY164" s="254">
        <v>0.16646261538177276</v>
      </c>
      <c r="JZ164" s="254">
        <v>0.16273153100999838</v>
      </c>
      <c r="KA164" s="254">
        <v>0.16273153100999838</v>
      </c>
      <c r="KB164" s="254">
        <v>0.1692927860648874</v>
      </c>
      <c r="KC164" s="254">
        <v>0.16113060609447638</v>
      </c>
      <c r="KD164" s="254">
        <v>0.15923480762180375</v>
      </c>
      <c r="KE164" s="254">
        <v>0.16286768011587505</v>
      </c>
      <c r="KF164" s="254">
        <v>0.17908444021020253</v>
      </c>
      <c r="KG164" s="254">
        <v>0.17908444021020253</v>
      </c>
    </row>
    <row r="165" spans="17:293" x14ac:dyDescent="0.35">
      <c r="Q165" s="255">
        <v>0.19999999999999901</v>
      </c>
      <c r="R165" s="251">
        <f t="shared" si="24"/>
        <v>0.15848088428344823</v>
      </c>
      <c r="S165" s="198"/>
      <c r="T165" s="251">
        <v>0.16475678472672409</v>
      </c>
      <c r="V165" s="251">
        <f t="shared" si="25"/>
        <v>-6.2759004432758614E-3</v>
      </c>
      <c r="Z165" s="253">
        <v>0.19999999999999901</v>
      </c>
      <c r="AA165" s="254">
        <v>0.15710466030637416</v>
      </c>
      <c r="AB165" s="254">
        <v>0.16409786924255099</v>
      </c>
      <c r="AC165" s="254">
        <v>0.16687485604658359</v>
      </c>
      <c r="AD165" s="254">
        <v>0.15744236003907663</v>
      </c>
      <c r="AE165" s="254">
        <v>0.15826308035837355</v>
      </c>
      <c r="AF165" s="254">
        <v>0.15756646977112565</v>
      </c>
      <c r="AG165" s="254">
        <v>0.15480181400309645</v>
      </c>
      <c r="AH165" s="254">
        <v>0.15718142317053818</v>
      </c>
      <c r="AI165" s="254">
        <v>0.14860934886023647</v>
      </c>
      <c r="AJ165" s="254">
        <v>0.16013164176103367</v>
      </c>
      <c r="AK165" s="254">
        <v>0.16317710292476639</v>
      </c>
      <c r="AL165" s="254">
        <v>0.15633284730837604</v>
      </c>
      <c r="AM165" s="254">
        <v>0.15761051370716261</v>
      </c>
      <c r="AN165" s="254">
        <v>0.15173936943958699</v>
      </c>
      <c r="AO165" s="254">
        <v>0.16612253711195657</v>
      </c>
      <c r="AP165" s="254">
        <v>0.15602407168476673</v>
      </c>
      <c r="AQ165" s="254">
        <v>0.15583604870785162</v>
      </c>
      <c r="AR165" s="254">
        <v>0.15583604870785162</v>
      </c>
      <c r="AS165" s="254">
        <v>0.15602407168476673</v>
      </c>
      <c r="AT165" s="254">
        <v>0.15598269429359601</v>
      </c>
      <c r="AU165" s="254">
        <v>0.15589997731461214</v>
      </c>
      <c r="AV165" s="254">
        <v>0.15602407168476673</v>
      </c>
      <c r="AW165" s="254">
        <v>0.15602407168476673</v>
      </c>
      <c r="AX165" s="254">
        <v>0.16444386331734795</v>
      </c>
      <c r="AY165" s="254">
        <v>0.15602407168476673</v>
      </c>
      <c r="AZ165" s="254">
        <v>0.16529119421152694</v>
      </c>
      <c r="BA165" s="254">
        <v>0.15598269429359601</v>
      </c>
      <c r="BB165" s="254">
        <v>0.15376762100650643</v>
      </c>
      <c r="BC165" s="254">
        <v>0.15393694786405288</v>
      </c>
      <c r="BD165" s="254">
        <v>0.15310387520583379</v>
      </c>
      <c r="BE165" s="254">
        <v>0.15177604111294785</v>
      </c>
      <c r="BF165" s="254">
        <v>0.14636029567295017</v>
      </c>
      <c r="BG165" s="254">
        <v>0.16828847445630912</v>
      </c>
      <c r="BH165" s="254">
        <v>0.15835770156614548</v>
      </c>
      <c r="BI165" s="254">
        <v>0.15623193968554783</v>
      </c>
      <c r="BJ165" s="254">
        <v>0.15623193968554783</v>
      </c>
      <c r="BK165" s="254">
        <v>0.15613009334816952</v>
      </c>
      <c r="BL165" s="254">
        <v>0.15623193968554783</v>
      </c>
      <c r="BM165" s="254">
        <v>0.15609642523765443</v>
      </c>
      <c r="BN165" s="254">
        <v>0.15613009334816952</v>
      </c>
      <c r="BO165" s="254">
        <v>0.15671354481478406</v>
      </c>
      <c r="BP165" s="254">
        <v>0.15623193968554783</v>
      </c>
      <c r="BQ165" s="254">
        <v>0.15416775974169661</v>
      </c>
      <c r="BR165" s="254">
        <v>0.15416775974169661</v>
      </c>
      <c r="BS165" s="254">
        <v>0.15407822280455008</v>
      </c>
      <c r="BT165" s="254">
        <v>0.15416775974169661</v>
      </c>
      <c r="BU165" s="254">
        <v>0.15210888467494188</v>
      </c>
      <c r="BV165" s="254">
        <v>0.15210888467494188</v>
      </c>
      <c r="BW165" s="254">
        <v>0.15210888467494188</v>
      </c>
      <c r="BX165" s="254">
        <v>0.15210888467494188</v>
      </c>
      <c r="BY165" s="254">
        <v>0.15644205835652158</v>
      </c>
      <c r="BZ165" s="254">
        <v>0.15316532627459623</v>
      </c>
      <c r="CA165" s="254">
        <v>0.15219922125739771</v>
      </c>
      <c r="CB165" s="254">
        <v>0.18846986996472181</v>
      </c>
      <c r="CC165" s="254">
        <v>0.16859101841007407</v>
      </c>
      <c r="CD165" s="254">
        <v>0.16677037722709387</v>
      </c>
      <c r="CE165" s="254">
        <v>0.16859101841007407</v>
      </c>
      <c r="CF165" s="254">
        <v>0.16859101841007407</v>
      </c>
      <c r="CG165" s="254">
        <v>0.15716762662331507</v>
      </c>
      <c r="CH165" s="254">
        <v>0.16376612477346475</v>
      </c>
      <c r="CI165" s="254">
        <v>0.16208484018271574</v>
      </c>
      <c r="CJ165" s="254">
        <v>0.17146219651477423</v>
      </c>
      <c r="CK165" s="254">
        <v>0.16658650052404411</v>
      </c>
      <c r="CL165" s="254">
        <v>0.16046657181094259</v>
      </c>
      <c r="CM165" s="254">
        <v>0.15889890804532603</v>
      </c>
      <c r="CN165" s="254">
        <v>0.17489243698591328</v>
      </c>
      <c r="CO165" s="254">
        <v>0.16072176694154927</v>
      </c>
      <c r="CP165" s="254">
        <v>0.15758887406378208</v>
      </c>
      <c r="CQ165" s="254">
        <v>0.15730227526537077</v>
      </c>
      <c r="CR165" s="254">
        <v>0.161304869164</v>
      </c>
      <c r="CS165" s="254">
        <v>0.15841263934085825</v>
      </c>
      <c r="CT165" s="254">
        <v>0.16449176318849812</v>
      </c>
      <c r="CU165" s="254">
        <v>0.16652030828959452</v>
      </c>
      <c r="CV165" s="254">
        <v>0.16496100708995609</v>
      </c>
      <c r="CW165" s="254">
        <v>0.16356636005703273</v>
      </c>
      <c r="CX165" s="254">
        <v>0.17166492956785184</v>
      </c>
      <c r="CY165" s="254">
        <v>0.16508760193248317</v>
      </c>
      <c r="CZ165" s="254">
        <v>0.16508760193248317</v>
      </c>
      <c r="DA165" s="254">
        <v>0.16508760193248317</v>
      </c>
      <c r="DB165" s="254">
        <v>0.16643322745827871</v>
      </c>
      <c r="DC165" s="254">
        <v>0.16806489740512331</v>
      </c>
      <c r="DD165" s="254">
        <v>0.15802795378365175</v>
      </c>
      <c r="DE165" s="254">
        <v>0.16792000887632597</v>
      </c>
      <c r="DF165" s="254">
        <v>0.15737227215124627</v>
      </c>
      <c r="DG165" s="254">
        <v>0.15588684555653542</v>
      </c>
      <c r="DH165" s="254">
        <v>0.1673223186856756</v>
      </c>
      <c r="DI165" s="254">
        <v>0.15737227215124627</v>
      </c>
      <c r="DJ165" s="254">
        <v>0.15807597631324422</v>
      </c>
      <c r="DK165" s="254">
        <v>0.15885979710682774</v>
      </c>
      <c r="DL165" s="254">
        <v>0.15799778586422852</v>
      </c>
      <c r="DM165" s="254">
        <v>0.17229926530055573</v>
      </c>
      <c r="DN165" s="254">
        <v>0.15688921875397899</v>
      </c>
      <c r="DO165" s="254">
        <v>0.1656191077006357</v>
      </c>
      <c r="DP165" s="254">
        <v>0.16289094805838156</v>
      </c>
      <c r="DQ165" s="254">
        <v>0.15064009577278625</v>
      </c>
      <c r="DR165" s="254">
        <v>0.15087414938257271</v>
      </c>
      <c r="DS165" s="254">
        <v>0.15875118528774279</v>
      </c>
      <c r="DT165" s="254">
        <v>0.16195133175299081</v>
      </c>
      <c r="DU165" s="254">
        <v>0.15590738720519148</v>
      </c>
      <c r="DV165" s="254">
        <v>0.16317710292476639</v>
      </c>
      <c r="DW165" s="254">
        <v>0.16317710292476639</v>
      </c>
      <c r="DX165" s="254">
        <v>0.16769410647265559</v>
      </c>
      <c r="DY165" s="254">
        <v>0.17788532543486157</v>
      </c>
      <c r="DZ165" s="254">
        <v>0.15964329916023701</v>
      </c>
      <c r="EA165" s="254">
        <v>0.16826840093205719</v>
      </c>
      <c r="EB165" s="254">
        <v>0.16208817582190127</v>
      </c>
      <c r="EC165" s="254">
        <v>0.17078686282419042</v>
      </c>
      <c r="ED165" s="254">
        <v>0.16567268546239844</v>
      </c>
      <c r="EE165" s="254">
        <v>0.15817357165850776</v>
      </c>
      <c r="EF165" s="254">
        <v>0.1573038967219369</v>
      </c>
      <c r="EG165" s="254">
        <v>0.16444386331734795</v>
      </c>
      <c r="EH165" s="254">
        <v>0.15799463273816561</v>
      </c>
      <c r="EI165" s="254">
        <v>0.16444386331734795</v>
      </c>
      <c r="EJ165" s="254">
        <v>0.16444386331734795</v>
      </c>
      <c r="EK165" s="254">
        <v>0.15849600834705435</v>
      </c>
      <c r="EL165" s="254">
        <v>0.16444386331734795</v>
      </c>
      <c r="EM165" s="254">
        <v>0.15849600834705435</v>
      </c>
      <c r="EN165" s="254">
        <v>0.16444386331734795</v>
      </c>
      <c r="EO165" s="254">
        <v>0.15602407168476673</v>
      </c>
      <c r="EP165" s="254">
        <v>0.15602407168476673</v>
      </c>
      <c r="EQ165" s="254">
        <v>0.15602407168476673</v>
      </c>
      <c r="ER165" s="254">
        <v>0.15602407168476673</v>
      </c>
      <c r="ES165" s="254">
        <v>0.15602407168476673</v>
      </c>
      <c r="ET165" s="254">
        <v>0.15602407168476673</v>
      </c>
      <c r="EU165" s="254">
        <v>0.15598269429359601</v>
      </c>
      <c r="EV165" s="254">
        <v>0.15602407168476673</v>
      </c>
      <c r="EW165" s="254">
        <v>0.15579661254916632</v>
      </c>
      <c r="EX165" s="254">
        <v>0.15602407168476673</v>
      </c>
      <c r="EY165" s="254">
        <v>0.15690186428750152</v>
      </c>
      <c r="EZ165" s="254">
        <v>0.16444386331734795</v>
      </c>
      <c r="FA165" s="254">
        <v>0.15618182915397738</v>
      </c>
      <c r="FB165" s="254">
        <v>0.15602407168476673</v>
      </c>
      <c r="FC165" s="254">
        <v>0.16444386331734795</v>
      </c>
      <c r="FD165" s="254">
        <v>0.15602407168476673</v>
      </c>
      <c r="FE165" s="254">
        <v>0.16444386331734795</v>
      </c>
      <c r="FF165" s="254">
        <v>0.16444386331734795</v>
      </c>
      <c r="FG165" s="254">
        <v>0.15602407168476673</v>
      </c>
      <c r="FH165" s="254">
        <v>0.15602407168476673</v>
      </c>
      <c r="FI165" s="254">
        <v>0.15589997731461214</v>
      </c>
      <c r="FJ165" s="254">
        <v>0.16897740621216206</v>
      </c>
      <c r="FK165" s="254">
        <v>0.15602407168476673</v>
      </c>
      <c r="FL165" s="254">
        <v>0.15602407168476673</v>
      </c>
      <c r="FM165" s="254">
        <v>0.15583604870785162</v>
      </c>
      <c r="FN165" s="254">
        <v>0.16444386331734795</v>
      </c>
      <c r="FO165" s="254">
        <v>0.15489501371874148</v>
      </c>
      <c r="FP165" s="254">
        <v>0.15393694786405288</v>
      </c>
      <c r="FQ165" s="254">
        <v>0.15393694786405288</v>
      </c>
      <c r="FR165" s="254">
        <v>0.15393694786405288</v>
      </c>
      <c r="FS165" s="254">
        <v>0.15383532582071058</v>
      </c>
      <c r="FT165" s="254">
        <v>0.15393694786405288</v>
      </c>
      <c r="FU165" s="254">
        <v>0.15393694786405288</v>
      </c>
      <c r="FV165" s="254">
        <v>0.16027620935249387</v>
      </c>
      <c r="FW165" s="254">
        <v>0.15383532582071058</v>
      </c>
      <c r="FX165" s="254">
        <v>0.15393694786405288</v>
      </c>
      <c r="FY165" s="254">
        <v>0.15305747442425099</v>
      </c>
      <c r="FZ165" s="254">
        <v>0.15470365412245157</v>
      </c>
      <c r="GA165" s="254">
        <v>0.14750234489843983</v>
      </c>
      <c r="GB165" s="254">
        <v>0.16293709932523703</v>
      </c>
      <c r="GC165" s="254">
        <v>0.15882338300395826</v>
      </c>
      <c r="GD165" s="254">
        <v>0.15882338300395826</v>
      </c>
      <c r="GE165" s="254">
        <v>0.15974775904794236</v>
      </c>
      <c r="GF165" s="254">
        <v>0.16783451698539897</v>
      </c>
      <c r="GG165" s="254">
        <v>0.1565409125231767</v>
      </c>
      <c r="GH165" s="254">
        <v>0.156730090858477</v>
      </c>
      <c r="GI165" s="254">
        <v>0.15623193968554783</v>
      </c>
      <c r="GJ165" s="254">
        <v>0.15623193968554783</v>
      </c>
      <c r="GK165" s="254">
        <v>0.15623193968554783</v>
      </c>
      <c r="GL165" s="254">
        <v>0.15609642523765443</v>
      </c>
      <c r="GM165" s="254">
        <v>0.15623193968554783</v>
      </c>
      <c r="GN165" s="254">
        <v>0.15623193968554783</v>
      </c>
      <c r="GO165" s="254">
        <v>0.15623193968554783</v>
      </c>
      <c r="GP165" s="254">
        <v>0.15623193968554783</v>
      </c>
      <c r="GQ165" s="254">
        <v>0.15623193968554783</v>
      </c>
      <c r="GR165" s="254">
        <v>0.15623193968554783</v>
      </c>
      <c r="GS165" s="254">
        <v>0.15623193968554783</v>
      </c>
      <c r="GT165" s="254">
        <v>0.1565409125231767</v>
      </c>
      <c r="GU165" s="254">
        <v>0.15623193968554783</v>
      </c>
      <c r="GV165" s="254">
        <v>0.15623193968554783</v>
      </c>
      <c r="GW165" s="254">
        <v>0.15623193968554783</v>
      </c>
      <c r="GX165" s="254">
        <v>0.15623193968554783</v>
      </c>
      <c r="GY165" s="254">
        <v>0.1657690442861901</v>
      </c>
      <c r="GZ165" s="254">
        <v>0.15623193968554783</v>
      </c>
      <c r="HA165" s="254">
        <v>0.1657690442861901</v>
      </c>
      <c r="HB165" s="254">
        <v>0.1657690442861901</v>
      </c>
      <c r="HC165" s="254">
        <v>0.15407822280455008</v>
      </c>
      <c r="HD165" s="254">
        <v>0.15447913776791511</v>
      </c>
      <c r="HE165" s="254">
        <v>0.16376483033279454</v>
      </c>
      <c r="HF165" s="254">
        <v>0.159968023446174</v>
      </c>
      <c r="HG165" s="254">
        <v>0.15644205835652158</v>
      </c>
      <c r="HH165" s="254">
        <v>0.16454657439974407</v>
      </c>
      <c r="HI165" s="254">
        <v>0.15229104125430015</v>
      </c>
      <c r="HJ165" s="254">
        <v>0.15483521954417268</v>
      </c>
      <c r="HK165" s="254">
        <v>0.17661200301060465</v>
      </c>
      <c r="HL165" s="254">
        <v>0.15691010809591099</v>
      </c>
      <c r="HM165" s="254">
        <v>0.16014686343098394</v>
      </c>
      <c r="HN165" s="254">
        <v>0.16011738516008811</v>
      </c>
      <c r="HO165" s="254">
        <v>0.17256737459076077</v>
      </c>
      <c r="HP165" s="254">
        <v>0.16737895053054208</v>
      </c>
      <c r="HQ165" s="254">
        <v>0.15814157459825862</v>
      </c>
      <c r="HR165" s="254">
        <v>0.15360997886411609</v>
      </c>
      <c r="HS165" s="254">
        <v>0.16017284926001141</v>
      </c>
      <c r="HT165" s="254">
        <v>0.18315200362449846</v>
      </c>
      <c r="HU165" s="254">
        <v>0.17909212176189904</v>
      </c>
      <c r="HV165" s="254">
        <v>0.14253484552983209</v>
      </c>
      <c r="HW165" s="254">
        <v>0.16955305039192559</v>
      </c>
      <c r="HX165" s="254">
        <v>0.16463552432061412</v>
      </c>
      <c r="HY165" s="254">
        <v>0.16030183177837531</v>
      </c>
      <c r="HZ165" s="254">
        <v>0.16206765205752771</v>
      </c>
      <c r="IA165" s="254">
        <v>0.16859101841007407</v>
      </c>
      <c r="IB165" s="254">
        <v>0.15904898629865771</v>
      </c>
      <c r="IC165" s="254">
        <v>0.15871618160490164</v>
      </c>
      <c r="ID165" s="254">
        <v>0.15698534809863163</v>
      </c>
      <c r="IE165" s="254">
        <v>0.16556330565067956</v>
      </c>
      <c r="IF165" s="254">
        <v>0.17146219651477423</v>
      </c>
      <c r="IG165" s="254">
        <v>0.17146219651477423</v>
      </c>
      <c r="IH165" s="254">
        <v>0.17146219651477423</v>
      </c>
      <c r="II165" s="254">
        <v>0.16046657181094259</v>
      </c>
      <c r="IJ165" s="254">
        <v>0.16046657181094259</v>
      </c>
      <c r="IK165" s="254">
        <v>0.16836939415902252</v>
      </c>
      <c r="IL165" s="254">
        <v>0.16688318704352345</v>
      </c>
      <c r="IM165" s="254">
        <v>0.17821222858915098</v>
      </c>
      <c r="IN165" s="254">
        <v>0.16789949813404337</v>
      </c>
      <c r="IO165" s="254">
        <v>0.16886966783146518</v>
      </c>
      <c r="IP165" s="254">
        <v>0.1648900608410464</v>
      </c>
      <c r="IQ165" s="254">
        <v>0.16465562550306423</v>
      </c>
      <c r="IR165" s="254">
        <v>0.15625117561722246</v>
      </c>
      <c r="IS165" s="254">
        <v>0.15802795378365175</v>
      </c>
      <c r="IT165" s="254">
        <v>0.16652250430259397</v>
      </c>
      <c r="IU165" s="254">
        <v>0.15602407168476673</v>
      </c>
      <c r="IV165" s="254">
        <v>0.17600082277562712</v>
      </c>
      <c r="IW165" s="254">
        <v>0.16675833564947107</v>
      </c>
      <c r="IX165" s="254">
        <v>0.18724571098790022</v>
      </c>
      <c r="IY165" s="254">
        <v>0.15812448746621155</v>
      </c>
      <c r="IZ165" s="254">
        <v>0.15602407168476673</v>
      </c>
      <c r="JA165" s="254">
        <v>0.15589997731461214</v>
      </c>
      <c r="JB165" s="254">
        <v>0.17048572557490926</v>
      </c>
      <c r="JC165" s="254">
        <v>0.1666436781571119</v>
      </c>
      <c r="JD165" s="254">
        <v>0.16030183177837531</v>
      </c>
      <c r="JE165" s="254">
        <v>0.16072176694154927</v>
      </c>
      <c r="JF165" s="254">
        <v>0.19101963486036677</v>
      </c>
      <c r="JG165" s="254">
        <v>0.16420826131707233</v>
      </c>
      <c r="JH165" s="254">
        <v>0.1652187862563963</v>
      </c>
      <c r="JI165" s="254">
        <v>0.15807597631324422</v>
      </c>
      <c r="JJ165" s="254">
        <v>0.16456043071893323</v>
      </c>
      <c r="JK165" s="254">
        <v>0.15590738720519148</v>
      </c>
      <c r="JL165" s="254">
        <v>0.15583604870785162</v>
      </c>
      <c r="JM165" s="254">
        <v>0.15598269429359601</v>
      </c>
      <c r="JN165" s="254">
        <v>0.16232814724533662</v>
      </c>
      <c r="JO165" s="254">
        <v>0.15602407168476673</v>
      </c>
      <c r="JP165" s="254">
        <v>0.15602407168476673</v>
      </c>
      <c r="JQ165" s="254">
        <v>0.15602407168476673</v>
      </c>
      <c r="JR165" s="254">
        <v>0.15589997731461214</v>
      </c>
      <c r="JS165" s="254">
        <v>0.15623193968554783</v>
      </c>
      <c r="JT165" s="254">
        <v>0.17193806008051116</v>
      </c>
      <c r="JU165" s="254">
        <v>0.17450009514422793</v>
      </c>
      <c r="JV165" s="254">
        <v>0.16099803306659921</v>
      </c>
      <c r="JW165" s="254">
        <v>0.17367018543577539</v>
      </c>
      <c r="JX165" s="254">
        <v>0.16675833564947107</v>
      </c>
      <c r="JY165" s="254">
        <v>0.16734554327780082</v>
      </c>
      <c r="JZ165" s="254">
        <v>0.16363932109623591</v>
      </c>
      <c r="KA165" s="254">
        <v>0.16363932109623591</v>
      </c>
      <c r="KB165" s="254">
        <v>0.17017206592022771</v>
      </c>
      <c r="KC165" s="254">
        <v>0.16203620227815874</v>
      </c>
      <c r="KD165" s="254">
        <v>0.16015354497413581</v>
      </c>
      <c r="KE165" s="254">
        <v>0.16376612477346475</v>
      </c>
      <c r="KF165" s="254">
        <v>0.18007688640562236</v>
      </c>
      <c r="KG165" s="254">
        <v>0.18007688640562236</v>
      </c>
    </row>
    <row r="166" spans="17:293" x14ac:dyDescent="0.35">
      <c r="Q166" s="255">
        <v>0.20099999999999901</v>
      </c>
      <c r="R166" s="251">
        <f t="shared" si="24"/>
        <v>0.15937599752278467</v>
      </c>
      <c r="S166" s="198"/>
      <c r="T166" s="251">
        <v>0.16567512566473563</v>
      </c>
      <c r="V166" s="251">
        <f t="shared" si="25"/>
        <v>-6.2991281419509659E-3</v>
      </c>
      <c r="Z166" s="253">
        <v>0.20099999999999901</v>
      </c>
      <c r="AA166" s="254">
        <v>0.15801329622375326</v>
      </c>
      <c r="AB166" s="254">
        <v>0.16503809076295006</v>
      </c>
      <c r="AC166" s="254">
        <v>0.16774836722710851</v>
      </c>
      <c r="AD166" s="254">
        <v>0.15834336724846265</v>
      </c>
      <c r="AE166" s="254">
        <v>0.15916243249368889</v>
      </c>
      <c r="AF166" s="254">
        <v>0.15846530208894283</v>
      </c>
      <c r="AG166" s="254">
        <v>0.15570244476571893</v>
      </c>
      <c r="AH166" s="254">
        <v>0.15807789641456127</v>
      </c>
      <c r="AI166" s="254">
        <v>0.14950747184670199</v>
      </c>
      <c r="AJ166" s="254">
        <v>0.16100027443947806</v>
      </c>
      <c r="AK166" s="254">
        <v>0.16405871757033452</v>
      </c>
      <c r="AL166" s="254">
        <v>0.15723128607647507</v>
      </c>
      <c r="AM166" s="254">
        <v>0.15852172367790796</v>
      </c>
      <c r="AN166" s="254">
        <v>0.15265070811945969</v>
      </c>
      <c r="AO166" s="254">
        <v>0.16689459581834609</v>
      </c>
      <c r="AP166" s="254">
        <v>0.15693107522812921</v>
      </c>
      <c r="AQ166" s="254">
        <v>0.15675110433309936</v>
      </c>
      <c r="AR166" s="254">
        <v>0.15675110433309936</v>
      </c>
      <c r="AS166" s="254">
        <v>0.15693107522812921</v>
      </c>
      <c r="AT166" s="254">
        <v>0.15688694148008442</v>
      </c>
      <c r="AU166" s="254">
        <v>0.15679871657843236</v>
      </c>
      <c r="AV166" s="254">
        <v>0.15693107522812921</v>
      </c>
      <c r="AW166" s="254">
        <v>0.15693107522812921</v>
      </c>
      <c r="AX166" s="254">
        <v>0.16532008766116935</v>
      </c>
      <c r="AY166" s="254">
        <v>0.15693107522812921</v>
      </c>
      <c r="AZ166" s="254">
        <v>0.16616570662084751</v>
      </c>
      <c r="BA166" s="254">
        <v>0.15688694148008442</v>
      </c>
      <c r="BB166" s="254">
        <v>0.15466324191848257</v>
      </c>
      <c r="BC166" s="254">
        <v>0.15484616680086738</v>
      </c>
      <c r="BD166" s="254">
        <v>0.15401398773944486</v>
      </c>
      <c r="BE166" s="254">
        <v>0.15267943973131759</v>
      </c>
      <c r="BF166" s="254">
        <v>0.146956023196122</v>
      </c>
      <c r="BG166" s="254">
        <v>0.16916049258662302</v>
      </c>
      <c r="BH166" s="254">
        <v>0.15925385004637782</v>
      </c>
      <c r="BI166" s="254">
        <v>0.15713005829020377</v>
      </c>
      <c r="BJ166" s="254">
        <v>0.15713005829020377</v>
      </c>
      <c r="BK166" s="254">
        <v>0.15703446799471266</v>
      </c>
      <c r="BL166" s="254">
        <v>0.15713005829020377</v>
      </c>
      <c r="BM166" s="254">
        <v>0.15699532731366084</v>
      </c>
      <c r="BN166" s="254">
        <v>0.15703446799471266</v>
      </c>
      <c r="BO166" s="254">
        <v>0.15761887141423858</v>
      </c>
      <c r="BP166" s="254">
        <v>0.15713005829020377</v>
      </c>
      <c r="BQ166" s="254">
        <v>0.15506822290948397</v>
      </c>
      <c r="BR166" s="254">
        <v>0.15506822290948397</v>
      </c>
      <c r="BS166" s="254">
        <v>0.15497296739701483</v>
      </c>
      <c r="BT166" s="254">
        <v>0.15506822290948397</v>
      </c>
      <c r="BU166" s="254">
        <v>0.15301171903834598</v>
      </c>
      <c r="BV166" s="254">
        <v>0.15301171903834598</v>
      </c>
      <c r="BW166" s="254">
        <v>0.15301171903834598</v>
      </c>
      <c r="BX166" s="254">
        <v>0.15301171903834598</v>
      </c>
      <c r="BY166" s="254">
        <v>0.1573536522416461</v>
      </c>
      <c r="BZ166" s="254">
        <v>0.15406941112916961</v>
      </c>
      <c r="CA166" s="254">
        <v>0.15311215995899019</v>
      </c>
      <c r="CB166" s="254">
        <v>0.18944321690061638</v>
      </c>
      <c r="CC166" s="254">
        <v>0.16947181807711997</v>
      </c>
      <c r="CD166" s="254">
        <v>0.16771456530211459</v>
      </c>
      <c r="CE166" s="254">
        <v>0.16947181807711997</v>
      </c>
      <c r="CF166" s="254">
        <v>0.16947181807711997</v>
      </c>
      <c r="CG166" s="254">
        <v>0.15808192540420696</v>
      </c>
      <c r="CH166" s="254">
        <v>0.16467112536092943</v>
      </c>
      <c r="CI166" s="254">
        <v>0.16298477474939044</v>
      </c>
      <c r="CJ166" s="254">
        <v>0.17233651328829636</v>
      </c>
      <c r="CK166" s="254">
        <v>0.1674861121512401</v>
      </c>
      <c r="CL166" s="254">
        <v>0.16136805666060572</v>
      </c>
      <c r="CM166" s="254">
        <v>0.15980218833013526</v>
      </c>
      <c r="CN166" s="254">
        <v>0.17575411834343924</v>
      </c>
      <c r="CO166" s="254">
        <v>0.16162340674701792</v>
      </c>
      <c r="CP166" s="254">
        <v>0.15850782427067989</v>
      </c>
      <c r="CQ166" s="254">
        <v>0.15820193749312628</v>
      </c>
      <c r="CR166" s="254">
        <v>0.16218620557861652</v>
      </c>
      <c r="CS166" s="254">
        <v>0.15931721276948552</v>
      </c>
      <c r="CT166" s="254">
        <v>0.16537445982827048</v>
      </c>
      <c r="CU166" s="254">
        <v>0.16744904725560694</v>
      </c>
      <c r="CV166" s="254">
        <v>0.16589824795850205</v>
      </c>
      <c r="CW166" s="254">
        <v>0.16443204001579947</v>
      </c>
      <c r="CX166" s="254">
        <v>0.17257670898793198</v>
      </c>
      <c r="CY166" s="254">
        <v>0.16596432207449396</v>
      </c>
      <c r="CZ166" s="254">
        <v>0.16596432207449396</v>
      </c>
      <c r="DA166" s="254">
        <v>0.16596432207449396</v>
      </c>
      <c r="DB166" s="254">
        <v>0.16731128044914723</v>
      </c>
      <c r="DC166" s="254">
        <v>0.16894163208778168</v>
      </c>
      <c r="DD166" s="254">
        <v>0.15893354612168475</v>
      </c>
      <c r="DE166" s="254">
        <v>0.16879655514150449</v>
      </c>
      <c r="DF166" s="254">
        <v>0.15828008994855036</v>
      </c>
      <c r="DG166" s="254">
        <v>0.15679687066210812</v>
      </c>
      <c r="DH166" s="254">
        <v>0.16809224432049286</v>
      </c>
      <c r="DI166" s="254">
        <v>0.15828008994855036</v>
      </c>
      <c r="DJ166" s="254">
        <v>0.15898436729163223</v>
      </c>
      <c r="DK166" s="254">
        <v>0.15976891004909843</v>
      </c>
      <c r="DL166" s="254">
        <v>0.15890043006681065</v>
      </c>
      <c r="DM166" s="254">
        <v>0.17317156092003816</v>
      </c>
      <c r="DN166" s="254">
        <v>0.15778763699543408</v>
      </c>
      <c r="DO166" s="254">
        <v>0.16649081306051583</v>
      </c>
      <c r="DP166" s="254">
        <v>0.16376664531740226</v>
      </c>
      <c r="DQ166" s="254">
        <v>0.15153578266655066</v>
      </c>
      <c r="DR166" s="254">
        <v>0.15178337240837081</v>
      </c>
      <c r="DS166" s="254">
        <v>0.15965346096971378</v>
      </c>
      <c r="DT166" s="254">
        <v>0.16283513859345589</v>
      </c>
      <c r="DU166" s="254">
        <v>0.15681429210570497</v>
      </c>
      <c r="DV166" s="254">
        <v>0.16405871757033452</v>
      </c>
      <c r="DW166" s="254">
        <v>0.16405871757033452</v>
      </c>
      <c r="DX166" s="254">
        <v>0.16860958006624549</v>
      </c>
      <c r="DY166" s="254">
        <v>0.17881857668806189</v>
      </c>
      <c r="DZ166" s="254">
        <v>0.16054578504154171</v>
      </c>
      <c r="EA166" s="254">
        <v>0.1692103627834618</v>
      </c>
      <c r="EB166" s="254">
        <v>0.16292898707344294</v>
      </c>
      <c r="EC166" s="254">
        <v>0.17169656714893522</v>
      </c>
      <c r="ED166" s="254">
        <v>0.16654932743291573</v>
      </c>
      <c r="EE166" s="254">
        <v>0.15907873743041945</v>
      </c>
      <c r="EF166" s="254">
        <v>0.15820973992761522</v>
      </c>
      <c r="EG166" s="254">
        <v>0.16532008766116935</v>
      </c>
      <c r="EH166" s="254">
        <v>0.15889371560118604</v>
      </c>
      <c r="EI166" s="254">
        <v>0.16532008766116935</v>
      </c>
      <c r="EJ166" s="254">
        <v>0.16532008766116935</v>
      </c>
      <c r="EK166" s="254">
        <v>0.15928780505136841</v>
      </c>
      <c r="EL166" s="254">
        <v>0.16532008766116935</v>
      </c>
      <c r="EM166" s="254">
        <v>0.15928780505136841</v>
      </c>
      <c r="EN166" s="254">
        <v>0.16532008766116935</v>
      </c>
      <c r="EO166" s="254">
        <v>0.15693107522812921</v>
      </c>
      <c r="EP166" s="254">
        <v>0.15693107522812921</v>
      </c>
      <c r="EQ166" s="254">
        <v>0.15693107522812921</v>
      </c>
      <c r="ER166" s="254">
        <v>0.15693107522812921</v>
      </c>
      <c r="ES166" s="254">
        <v>0.15693107522812921</v>
      </c>
      <c r="ET166" s="254">
        <v>0.15693107522812921</v>
      </c>
      <c r="EU166" s="254">
        <v>0.15688694148008442</v>
      </c>
      <c r="EV166" s="254">
        <v>0.15693107522812921</v>
      </c>
      <c r="EW166" s="254">
        <v>0.15659817708637092</v>
      </c>
      <c r="EX166" s="254">
        <v>0.15693107522812921</v>
      </c>
      <c r="EY166" s="254">
        <v>0.1578068963729462</v>
      </c>
      <c r="EZ166" s="254">
        <v>0.16532008766116935</v>
      </c>
      <c r="FA166" s="254">
        <v>0.15708704927144845</v>
      </c>
      <c r="FB166" s="254">
        <v>0.15693107522812921</v>
      </c>
      <c r="FC166" s="254">
        <v>0.16532008766116935</v>
      </c>
      <c r="FD166" s="254">
        <v>0.15693107522812921</v>
      </c>
      <c r="FE166" s="254">
        <v>0.16532008766116935</v>
      </c>
      <c r="FF166" s="254">
        <v>0.16532008766116935</v>
      </c>
      <c r="FG166" s="254">
        <v>0.15693107522812921</v>
      </c>
      <c r="FH166" s="254">
        <v>0.15693107522812921</v>
      </c>
      <c r="FI166" s="254">
        <v>0.15679871657843236</v>
      </c>
      <c r="FJ166" s="254">
        <v>0.16988802082691867</v>
      </c>
      <c r="FK166" s="254">
        <v>0.15693107522812921</v>
      </c>
      <c r="FL166" s="254">
        <v>0.15693107522812921</v>
      </c>
      <c r="FM166" s="254">
        <v>0.15675110433309936</v>
      </c>
      <c r="FN166" s="254">
        <v>0.16532008766116935</v>
      </c>
      <c r="FO166" s="254">
        <v>0.15580013007684723</v>
      </c>
      <c r="FP166" s="254">
        <v>0.15484616680086738</v>
      </c>
      <c r="FQ166" s="254">
        <v>0.15484616680086738</v>
      </c>
      <c r="FR166" s="254">
        <v>0.15484616680086738</v>
      </c>
      <c r="FS166" s="254">
        <v>0.15473638190171446</v>
      </c>
      <c r="FT166" s="254">
        <v>0.15484616680086738</v>
      </c>
      <c r="FU166" s="254">
        <v>0.15484616680086738</v>
      </c>
      <c r="FV166" s="254">
        <v>0.16120971092268488</v>
      </c>
      <c r="FW166" s="254">
        <v>0.15473638190171446</v>
      </c>
      <c r="FX166" s="254">
        <v>0.15484616680086738</v>
      </c>
      <c r="FY166" s="254">
        <v>0.15396859053902223</v>
      </c>
      <c r="FZ166" s="254">
        <v>0.15560269708171881</v>
      </c>
      <c r="GA166" s="254">
        <v>0.14838486161148512</v>
      </c>
      <c r="GB166" s="254">
        <v>0.16372338893745231</v>
      </c>
      <c r="GC166" s="254">
        <v>0.1597220178377885</v>
      </c>
      <c r="GD166" s="254">
        <v>0.1597220178377885</v>
      </c>
      <c r="GE166" s="254">
        <v>0.16054085091165149</v>
      </c>
      <c r="GF166" s="254">
        <v>0.1687039630160152</v>
      </c>
      <c r="GG166" s="254">
        <v>0.15743721002301236</v>
      </c>
      <c r="GH166" s="254">
        <v>0.15763200703386993</v>
      </c>
      <c r="GI166" s="254">
        <v>0.15713005829020377</v>
      </c>
      <c r="GJ166" s="254">
        <v>0.15713005829020377</v>
      </c>
      <c r="GK166" s="254">
        <v>0.15713005829020377</v>
      </c>
      <c r="GL166" s="254">
        <v>0.15699532731366084</v>
      </c>
      <c r="GM166" s="254">
        <v>0.15713005829020377</v>
      </c>
      <c r="GN166" s="254">
        <v>0.15713005829020377</v>
      </c>
      <c r="GO166" s="254">
        <v>0.15713005829020377</v>
      </c>
      <c r="GP166" s="254">
        <v>0.15713005829020377</v>
      </c>
      <c r="GQ166" s="254">
        <v>0.15713005829020377</v>
      </c>
      <c r="GR166" s="254">
        <v>0.15713005829020377</v>
      </c>
      <c r="GS166" s="254">
        <v>0.15713005829020377</v>
      </c>
      <c r="GT166" s="254">
        <v>0.15743721002301236</v>
      </c>
      <c r="GU166" s="254">
        <v>0.15713005829020377</v>
      </c>
      <c r="GV166" s="254">
        <v>0.15713005829020377</v>
      </c>
      <c r="GW166" s="254">
        <v>0.15713005829020377</v>
      </c>
      <c r="GX166" s="254">
        <v>0.15713005829020377</v>
      </c>
      <c r="GY166" s="254">
        <v>0.16663972370098268</v>
      </c>
      <c r="GZ166" s="254">
        <v>0.15713005829020377</v>
      </c>
      <c r="HA166" s="254">
        <v>0.16663972370098268</v>
      </c>
      <c r="HB166" s="254">
        <v>0.16663972370098268</v>
      </c>
      <c r="HC166" s="254">
        <v>0.15497296739701483</v>
      </c>
      <c r="HD166" s="254">
        <v>0.15537780800572865</v>
      </c>
      <c r="HE166" s="254">
        <v>0.16463711371935963</v>
      </c>
      <c r="HF166" s="254">
        <v>0.16071197272346716</v>
      </c>
      <c r="HG166" s="254">
        <v>0.1573536522416461</v>
      </c>
      <c r="HH166" s="254">
        <v>0.16537140236978609</v>
      </c>
      <c r="HI166" s="254">
        <v>0.15319714119476502</v>
      </c>
      <c r="HJ166" s="254">
        <v>0.15573467132393959</v>
      </c>
      <c r="HK166" s="254">
        <v>0.177522876323158</v>
      </c>
      <c r="HL166" s="254">
        <v>0.15772390889022936</v>
      </c>
      <c r="HM166" s="254">
        <v>0.16104492325470354</v>
      </c>
      <c r="HN166" s="254">
        <v>0.16102005001030317</v>
      </c>
      <c r="HO166" s="254">
        <v>0.17344183399452207</v>
      </c>
      <c r="HP166" s="254">
        <v>0.16825534653199092</v>
      </c>
      <c r="HQ166" s="254">
        <v>0.15893856112507754</v>
      </c>
      <c r="HR166" s="254">
        <v>0.15450924372147412</v>
      </c>
      <c r="HS166" s="254">
        <v>0.16107135441001175</v>
      </c>
      <c r="HT166" s="254">
        <v>0.18409588679011524</v>
      </c>
      <c r="HU166" s="254">
        <v>0.17999994522130502</v>
      </c>
      <c r="HV166" s="254">
        <v>0.14317430765555539</v>
      </c>
      <c r="HW166" s="254">
        <v>0.17038439296349028</v>
      </c>
      <c r="HX166" s="254">
        <v>0.1654287151244187</v>
      </c>
      <c r="HY166" s="254">
        <v>0.16121252699006772</v>
      </c>
      <c r="HZ166" s="254">
        <v>0.16286535443398864</v>
      </c>
      <c r="IA166" s="254">
        <v>0.16947181807711997</v>
      </c>
      <c r="IB166" s="254">
        <v>0.15985222730907944</v>
      </c>
      <c r="IC166" s="254">
        <v>0.15962857975723366</v>
      </c>
      <c r="ID166" s="254">
        <v>0.15790783060949654</v>
      </c>
      <c r="IE166" s="254">
        <v>0.16644690082344837</v>
      </c>
      <c r="IF166" s="254">
        <v>0.17233651328829636</v>
      </c>
      <c r="IG166" s="254">
        <v>0.17233651328829636</v>
      </c>
      <c r="IH166" s="254">
        <v>0.17233651328829636</v>
      </c>
      <c r="II166" s="254">
        <v>0.16136805666060572</v>
      </c>
      <c r="IJ166" s="254">
        <v>0.16136805666060572</v>
      </c>
      <c r="IK166" s="254">
        <v>0.1692459858417259</v>
      </c>
      <c r="IL166" s="254">
        <v>0.1677612319592745</v>
      </c>
      <c r="IM166" s="254">
        <v>0.17911696994447746</v>
      </c>
      <c r="IN166" s="254">
        <v>0.16875489288458767</v>
      </c>
      <c r="IO166" s="254">
        <v>0.16967915104069475</v>
      </c>
      <c r="IP166" s="254">
        <v>0.16574376563133941</v>
      </c>
      <c r="IQ166" s="254">
        <v>0.16557966220579523</v>
      </c>
      <c r="IR166" s="254">
        <v>0.15715427363873791</v>
      </c>
      <c r="IS166" s="254">
        <v>0.15893354612168475</v>
      </c>
      <c r="IT166" s="254">
        <v>0.16739743957508812</v>
      </c>
      <c r="IU166" s="254">
        <v>0.15693107522812921</v>
      </c>
      <c r="IV166" s="254">
        <v>0.17701677952020822</v>
      </c>
      <c r="IW166" s="254">
        <v>0.1676901228902703</v>
      </c>
      <c r="IX166" s="254">
        <v>0.18825538090711991</v>
      </c>
      <c r="IY166" s="254">
        <v>0.15902686183959069</v>
      </c>
      <c r="IZ166" s="254">
        <v>0.15693107522812921</v>
      </c>
      <c r="JA166" s="254">
        <v>0.15679871657843236</v>
      </c>
      <c r="JB166" s="254">
        <v>0.17144587677524603</v>
      </c>
      <c r="JC166" s="254">
        <v>0.16757536137941687</v>
      </c>
      <c r="JD166" s="254">
        <v>0.16121252699006772</v>
      </c>
      <c r="JE166" s="254">
        <v>0.16162340674701792</v>
      </c>
      <c r="JF166" s="254">
        <v>0.19202529226997123</v>
      </c>
      <c r="JG166" s="254">
        <v>0.16512502565727094</v>
      </c>
      <c r="JH166" s="254">
        <v>0.16615291878346827</v>
      </c>
      <c r="JI166" s="254">
        <v>0.15898436729163223</v>
      </c>
      <c r="JJ166" s="254">
        <v>0.16549895157018013</v>
      </c>
      <c r="JK166" s="254">
        <v>0.15681429210570497</v>
      </c>
      <c r="JL166" s="254">
        <v>0.15675110433309936</v>
      </c>
      <c r="JM166" s="254">
        <v>0.15688694148008442</v>
      </c>
      <c r="JN166" s="254">
        <v>0.16326867945621393</v>
      </c>
      <c r="JO166" s="254">
        <v>0.15693107522812921</v>
      </c>
      <c r="JP166" s="254">
        <v>0.15693107522812921</v>
      </c>
      <c r="JQ166" s="254">
        <v>0.15693107522812921</v>
      </c>
      <c r="JR166" s="254">
        <v>0.15679871657843236</v>
      </c>
      <c r="JS166" s="254">
        <v>0.15713005829020377</v>
      </c>
      <c r="JT166" s="254">
        <v>0.17286100012291694</v>
      </c>
      <c r="JU166" s="254">
        <v>0.17541837144696371</v>
      </c>
      <c r="JV166" s="254">
        <v>0.16185169682436817</v>
      </c>
      <c r="JW166" s="254">
        <v>0.17458608207901993</v>
      </c>
      <c r="JX166" s="254">
        <v>0.1676901228902703</v>
      </c>
      <c r="JY166" s="254">
        <v>0.16822881391914035</v>
      </c>
      <c r="JZ166" s="254">
        <v>0.16454738491430554</v>
      </c>
      <c r="KA166" s="254">
        <v>0.16454738491430554</v>
      </c>
      <c r="KB166" s="254">
        <v>0.17105181054299301</v>
      </c>
      <c r="KC166" s="254">
        <v>0.1629420460998563</v>
      </c>
      <c r="KD166" s="254">
        <v>0.16107261103893245</v>
      </c>
      <c r="KE166" s="254">
        <v>0.16467112536092943</v>
      </c>
      <c r="KF166" s="254">
        <v>0.18106933519406043</v>
      </c>
      <c r="KG166" s="254">
        <v>0.18106933519406043</v>
      </c>
    </row>
    <row r="167" spans="17:293" x14ac:dyDescent="0.35">
      <c r="Q167" s="255">
        <v>0.20199999999999901</v>
      </c>
      <c r="R167" s="251">
        <f t="shared" si="24"/>
        <v>0.1602713387567696</v>
      </c>
      <c r="S167" s="198"/>
      <c r="T167" s="251">
        <v>0.16659371048373953</v>
      </c>
      <c r="V167" s="251">
        <f t="shared" si="25"/>
        <v>-6.322371726969922E-3</v>
      </c>
      <c r="Z167" s="253">
        <v>0.20199999999999901</v>
      </c>
      <c r="AA167" s="254">
        <v>0.15892219237002059</v>
      </c>
      <c r="AB167" s="254">
        <v>0.16597685999968492</v>
      </c>
      <c r="AC167" s="254">
        <v>0.16862235417380789</v>
      </c>
      <c r="AD167" s="254">
        <v>0.15924458674548259</v>
      </c>
      <c r="AE167" s="254">
        <v>0.16006198336773392</v>
      </c>
      <c r="AF167" s="254">
        <v>0.15936433118856597</v>
      </c>
      <c r="AG167" s="254">
        <v>0.15660325917047824</v>
      </c>
      <c r="AH167" s="254">
        <v>0.15897458236370632</v>
      </c>
      <c r="AI167" s="254">
        <v>0.15040572896851989</v>
      </c>
      <c r="AJ167" s="254">
        <v>0.16186943273721011</v>
      </c>
      <c r="AK167" s="254">
        <v>0.16494077071457247</v>
      </c>
      <c r="AL167" s="254">
        <v>0.15813768199052136</v>
      </c>
      <c r="AM167" s="254">
        <v>0.15941793481880562</v>
      </c>
      <c r="AN167" s="254">
        <v>0.15356228895128243</v>
      </c>
      <c r="AO167" s="254">
        <v>0.16766755148637347</v>
      </c>
      <c r="AP167" s="254">
        <v>0.15783833576975215</v>
      </c>
      <c r="AQ167" s="254">
        <v>0.15766648045247944</v>
      </c>
      <c r="AR167" s="254">
        <v>0.15766648045247944</v>
      </c>
      <c r="AS167" s="254">
        <v>0.15783833576975215</v>
      </c>
      <c r="AT167" s="254">
        <v>0.1577914283771622</v>
      </c>
      <c r="AU167" s="254">
        <v>0.15769766124713103</v>
      </c>
      <c r="AV167" s="254">
        <v>0.15783833576975215</v>
      </c>
      <c r="AW167" s="254">
        <v>0.15783833576975215</v>
      </c>
      <c r="AX167" s="254">
        <v>0.16619676847869491</v>
      </c>
      <c r="AY167" s="254">
        <v>0.15783833576975215</v>
      </c>
      <c r="AZ167" s="254">
        <v>0.16704067877559781</v>
      </c>
      <c r="BA167" s="254">
        <v>0.1577914283771622</v>
      </c>
      <c r="BB167" s="254">
        <v>0.15556150700573146</v>
      </c>
      <c r="BC167" s="254">
        <v>0.15575563329073194</v>
      </c>
      <c r="BD167" s="254">
        <v>0.15492434402521837</v>
      </c>
      <c r="BE167" s="254">
        <v>0.15358302219890296</v>
      </c>
      <c r="BF167" s="254">
        <v>0.1475529726484075</v>
      </c>
      <c r="BG167" s="254">
        <v>0.17003298827602764</v>
      </c>
      <c r="BH167" s="254">
        <v>0.16015020112022826</v>
      </c>
      <c r="BI167" s="254">
        <v>0.158028369060637</v>
      </c>
      <c r="BJ167" s="254">
        <v>0.158028369060637</v>
      </c>
      <c r="BK167" s="254">
        <v>0.15793907747366265</v>
      </c>
      <c r="BL167" s="254">
        <v>0.158028369060637</v>
      </c>
      <c r="BM167" s="254">
        <v>0.15789442837251078</v>
      </c>
      <c r="BN167" s="254">
        <v>0.15793907747366265</v>
      </c>
      <c r="BO167" s="254">
        <v>0.15852442561576718</v>
      </c>
      <c r="BP167" s="254">
        <v>0.158028369060637</v>
      </c>
      <c r="BQ167" s="254">
        <v>0.15596886708346336</v>
      </c>
      <c r="BR167" s="254">
        <v>0.15596886708346336</v>
      </c>
      <c r="BS167" s="254">
        <v>0.15586785844370832</v>
      </c>
      <c r="BT167" s="254">
        <v>0.15596886708346336</v>
      </c>
      <c r="BU167" s="254">
        <v>0.15391472312545362</v>
      </c>
      <c r="BV167" s="254">
        <v>0.15391472312545362</v>
      </c>
      <c r="BW167" s="254">
        <v>0.15391472312545362</v>
      </c>
      <c r="BX167" s="254">
        <v>0.15391472312545362</v>
      </c>
      <c r="BY167" s="254">
        <v>0.15826552214167666</v>
      </c>
      <c r="BZ167" s="254">
        <v>0.15497369540967298</v>
      </c>
      <c r="CA167" s="254">
        <v>0.15402533775417471</v>
      </c>
      <c r="CB167" s="254">
        <v>0.19041665617619019</v>
      </c>
      <c r="CC167" s="254">
        <v>0.17035307887057805</v>
      </c>
      <c r="CD167" s="254">
        <v>0.16865898295859805</v>
      </c>
      <c r="CE167" s="254">
        <v>0.17035307887057805</v>
      </c>
      <c r="CF167" s="254">
        <v>0.17035307887057805</v>
      </c>
      <c r="CG167" s="254">
        <v>0.15899647849296605</v>
      </c>
      <c r="CH167" s="254">
        <v>0.16557953304977424</v>
      </c>
      <c r="CI167" s="254">
        <v>0.16388491782689485</v>
      </c>
      <c r="CJ167" s="254">
        <v>0.17321131077040808</v>
      </c>
      <c r="CK167" s="254">
        <v>0.16838600491010958</v>
      </c>
      <c r="CL167" s="254">
        <v>0.1622697444720318</v>
      </c>
      <c r="CM167" s="254">
        <v>0.1607056649669194</v>
      </c>
      <c r="CN167" s="254">
        <v>0.17661635027119416</v>
      </c>
      <c r="CO167" s="254">
        <v>0.16252524157957926</v>
      </c>
      <c r="CP167" s="254">
        <v>0.15942704809168906</v>
      </c>
      <c r="CQ167" s="254">
        <v>0.15910179552060955</v>
      </c>
      <c r="CR167" s="254">
        <v>0.16306797594254574</v>
      </c>
      <c r="CS167" s="254">
        <v>0.16022202817441578</v>
      </c>
      <c r="CT167" s="254">
        <v>0.16625759749321012</v>
      </c>
      <c r="CU167" s="254">
        <v>0.1683779413260047</v>
      </c>
      <c r="CV167" s="254">
        <v>0.16682641251536601</v>
      </c>
      <c r="CW167" s="254">
        <v>0.1652982062449071</v>
      </c>
      <c r="CX167" s="254">
        <v>0.17348882884742922</v>
      </c>
      <c r="CY167" s="254">
        <v>0.16684149999285758</v>
      </c>
      <c r="CZ167" s="254">
        <v>0.16684149999285758</v>
      </c>
      <c r="DA167" s="254">
        <v>0.16684149999285758</v>
      </c>
      <c r="DB167" s="254">
        <v>0.16818979325465389</v>
      </c>
      <c r="DC167" s="254">
        <v>0.16981882997213926</v>
      </c>
      <c r="DD167" s="254">
        <v>0.15983938391490016</v>
      </c>
      <c r="DE167" s="254">
        <v>0.16967356453855165</v>
      </c>
      <c r="DF167" s="254">
        <v>0.15918816863355478</v>
      </c>
      <c r="DG167" s="254">
        <v>0.15770714986509726</v>
      </c>
      <c r="DH167" s="254">
        <v>0.16886308682451556</v>
      </c>
      <c r="DI167" s="254">
        <v>0.15918816863355478</v>
      </c>
      <c r="DJ167" s="254">
        <v>0.15989302075716116</v>
      </c>
      <c r="DK167" s="254">
        <v>0.16067828483328039</v>
      </c>
      <c r="DL167" s="254">
        <v>0.15980328807671129</v>
      </c>
      <c r="DM167" s="254">
        <v>0.17404433860429491</v>
      </c>
      <c r="DN167" s="254">
        <v>0.15868624982088786</v>
      </c>
      <c r="DO167" s="254">
        <v>0.16736305417101471</v>
      </c>
      <c r="DP167" s="254">
        <v>0.16464279541384008</v>
      </c>
      <c r="DQ167" s="254">
        <v>0.15243161547930306</v>
      </c>
      <c r="DR167" s="254">
        <v>0.15268474613622285</v>
      </c>
      <c r="DS167" s="254">
        <v>0.16055598235941182</v>
      </c>
      <c r="DT167" s="254">
        <v>0.16371932770570075</v>
      </c>
      <c r="DU167" s="254">
        <v>0.15772145793093606</v>
      </c>
      <c r="DV167" s="254">
        <v>0.16494077071457247</v>
      </c>
      <c r="DW167" s="254">
        <v>0.16494077071457247</v>
      </c>
      <c r="DX167" s="254">
        <v>0.16952537004844737</v>
      </c>
      <c r="DY167" s="254">
        <v>0.1797520685830869</v>
      </c>
      <c r="DZ167" s="254">
        <v>0.16144851559221074</v>
      </c>
      <c r="EA167" s="254">
        <v>0.17015253063333668</v>
      </c>
      <c r="EB167" s="254">
        <v>0.16377037706501296</v>
      </c>
      <c r="EC167" s="254">
        <v>0.17260661005703204</v>
      </c>
      <c r="ED167" s="254">
        <v>0.16742642786549999</v>
      </c>
      <c r="EE167" s="254">
        <v>0.15998416897274659</v>
      </c>
      <c r="EF167" s="254">
        <v>0.15911584551207958</v>
      </c>
      <c r="EG167" s="254">
        <v>0.16619676847869491</v>
      </c>
      <c r="EH167" s="254">
        <v>0.15979303601958006</v>
      </c>
      <c r="EI167" s="254">
        <v>0.16619676847869491</v>
      </c>
      <c r="EJ167" s="254">
        <v>0.16619676847869491</v>
      </c>
      <c r="EK167" s="254">
        <v>0.16008034493868917</v>
      </c>
      <c r="EL167" s="254">
        <v>0.16619676847869491</v>
      </c>
      <c r="EM167" s="254">
        <v>0.16008034493868917</v>
      </c>
      <c r="EN167" s="254">
        <v>0.16619676847869491</v>
      </c>
      <c r="EO167" s="254">
        <v>0.15783833576975215</v>
      </c>
      <c r="EP167" s="254">
        <v>0.15783833576975215</v>
      </c>
      <c r="EQ167" s="254">
        <v>0.15783833576975215</v>
      </c>
      <c r="ER167" s="254">
        <v>0.15783833576975215</v>
      </c>
      <c r="ES167" s="254">
        <v>0.15783833576975215</v>
      </c>
      <c r="ET167" s="254">
        <v>0.15783833576975215</v>
      </c>
      <c r="EU167" s="254">
        <v>0.1577914283771622</v>
      </c>
      <c r="EV167" s="254">
        <v>0.15783833576975215</v>
      </c>
      <c r="EW167" s="254">
        <v>0.15740043322339536</v>
      </c>
      <c r="EX167" s="254">
        <v>0.15783833576975215</v>
      </c>
      <c r="EY167" s="254">
        <v>0.15871219069269449</v>
      </c>
      <c r="EZ167" s="254">
        <v>0.16619676847869491</v>
      </c>
      <c r="FA167" s="254">
        <v>0.15799251018212179</v>
      </c>
      <c r="FB167" s="254">
        <v>0.15783833576975215</v>
      </c>
      <c r="FC167" s="254">
        <v>0.16619676847869491</v>
      </c>
      <c r="FD167" s="254">
        <v>0.15783833576975215</v>
      </c>
      <c r="FE167" s="254">
        <v>0.16619676847869491</v>
      </c>
      <c r="FF167" s="254">
        <v>0.16619676847869491</v>
      </c>
      <c r="FG167" s="254">
        <v>0.15783833576975215</v>
      </c>
      <c r="FH167" s="254">
        <v>0.15783833576975215</v>
      </c>
      <c r="FI167" s="254">
        <v>0.15769766124713103</v>
      </c>
      <c r="FJ167" s="254">
        <v>0.170798968569295</v>
      </c>
      <c r="FK167" s="254">
        <v>0.15783833576975215</v>
      </c>
      <c r="FL167" s="254">
        <v>0.15783833576975215</v>
      </c>
      <c r="FM167" s="254">
        <v>0.15766648045247944</v>
      </c>
      <c r="FN167" s="254">
        <v>0.16619676847869491</v>
      </c>
      <c r="FO167" s="254">
        <v>0.15670547297878556</v>
      </c>
      <c r="FP167" s="254">
        <v>0.15575563329073194</v>
      </c>
      <c r="FQ167" s="254">
        <v>0.15575563329073194</v>
      </c>
      <c r="FR167" s="254">
        <v>0.15575563329073194</v>
      </c>
      <c r="FS167" s="254">
        <v>0.15563763266513253</v>
      </c>
      <c r="FT167" s="254">
        <v>0.15575563329073194</v>
      </c>
      <c r="FU167" s="254">
        <v>0.15575563329073194</v>
      </c>
      <c r="FV167" s="254">
        <v>0.16214335584213768</v>
      </c>
      <c r="FW167" s="254">
        <v>0.15563763266513253</v>
      </c>
      <c r="FX167" s="254">
        <v>0.15575563329073194</v>
      </c>
      <c r="FY167" s="254">
        <v>0.15488003642547232</v>
      </c>
      <c r="FZ167" s="254">
        <v>0.1565019406825392</v>
      </c>
      <c r="GA167" s="254">
        <v>0.14926756780984185</v>
      </c>
      <c r="GB167" s="254">
        <v>0.16450967536178895</v>
      </c>
      <c r="GC167" s="254">
        <v>0.16062085252310343</v>
      </c>
      <c r="GD167" s="254">
        <v>0.16062085252310343</v>
      </c>
      <c r="GE167" s="254">
        <v>0.16133465668179592</v>
      </c>
      <c r="GF167" s="254">
        <v>0.16957388870542567</v>
      </c>
      <c r="GG167" s="254">
        <v>0.15833368408799053</v>
      </c>
      <c r="GH167" s="254">
        <v>0.15853412990030247</v>
      </c>
      <c r="GI167" s="254">
        <v>0.158028369060637</v>
      </c>
      <c r="GJ167" s="254">
        <v>0.158028369060637</v>
      </c>
      <c r="GK167" s="254">
        <v>0.158028369060637</v>
      </c>
      <c r="GL167" s="254">
        <v>0.15789442837251078</v>
      </c>
      <c r="GM167" s="254">
        <v>0.158028369060637</v>
      </c>
      <c r="GN167" s="254">
        <v>0.158028369060637</v>
      </c>
      <c r="GO167" s="254">
        <v>0.158028369060637</v>
      </c>
      <c r="GP167" s="254">
        <v>0.158028369060637</v>
      </c>
      <c r="GQ167" s="254">
        <v>0.158028369060637</v>
      </c>
      <c r="GR167" s="254">
        <v>0.158028369060637</v>
      </c>
      <c r="GS167" s="254">
        <v>0.158028369060637</v>
      </c>
      <c r="GT167" s="254">
        <v>0.15833368408799053</v>
      </c>
      <c r="GU167" s="254">
        <v>0.158028369060637</v>
      </c>
      <c r="GV167" s="254">
        <v>0.158028369060637</v>
      </c>
      <c r="GW167" s="254">
        <v>0.158028369060637</v>
      </c>
      <c r="GX167" s="254">
        <v>0.158028369060637</v>
      </c>
      <c r="GY167" s="254">
        <v>0.16751087777625706</v>
      </c>
      <c r="GZ167" s="254">
        <v>0.158028369060637</v>
      </c>
      <c r="HA167" s="254">
        <v>0.16751087777625706</v>
      </c>
      <c r="HB167" s="254">
        <v>0.16751087777625706</v>
      </c>
      <c r="HC167" s="254">
        <v>0.15586785844370832</v>
      </c>
      <c r="HD167" s="254">
        <v>0.15627664301347499</v>
      </c>
      <c r="HE167" s="254">
        <v>0.16550986626330766</v>
      </c>
      <c r="HF167" s="254">
        <v>0.16145676062892123</v>
      </c>
      <c r="HG167" s="254">
        <v>0.15826552214167666</v>
      </c>
      <c r="HH167" s="254">
        <v>0.16619692973548994</v>
      </c>
      <c r="HI167" s="254">
        <v>0.15410343451900621</v>
      </c>
      <c r="HJ167" s="254">
        <v>0.1566324916440831</v>
      </c>
      <c r="HK167" s="254">
        <v>0.17843409474886074</v>
      </c>
      <c r="HL167" s="254">
        <v>0.15853835414997963</v>
      </c>
      <c r="HM167" s="254">
        <v>0.16194318968683152</v>
      </c>
      <c r="HN167" s="254">
        <v>0.16192293084853193</v>
      </c>
      <c r="HO167" s="254">
        <v>0.17431676044838373</v>
      </c>
      <c r="HP167" s="254">
        <v>0.16913220540326135</v>
      </c>
      <c r="HQ167" s="254">
        <v>0.15973628174636323</v>
      </c>
      <c r="HR167" s="254">
        <v>0.15540866448452184</v>
      </c>
      <c r="HS167" s="254">
        <v>0.16197004525399339</v>
      </c>
      <c r="HT167" s="254">
        <v>0.18503860547306772</v>
      </c>
      <c r="HU167" s="254">
        <v>0.18090804737934785</v>
      </c>
      <c r="HV167" s="254">
        <v>0.14381483223841474</v>
      </c>
      <c r="HW167" s="254">
        <v>0.1712163959742794</v>
      </c>
      <c r="HX167" s="254">
        <v>0.1662226608405375</v>
      </c>
      <c r="HY167" s="254">
        <v>0.16212348784333619</v>
      </c>
      <c r="HZ167" s="254">
        <v>0.16366380432886518</v>
      </c>
      <c r="IA167" s="254">
        <v>0.17035307887057805</v>
      </c>
      <c r="IB167" s="254">
        <v>0.16065622876276775</v>
      </c>
      <c r="IC167" s="254">
        <v>0.16054123823059041</v>
      </c>
      <c r="ID167" s="254">
        <v>0.15883063146526299</v>
      </c>
      <c r="IE167" s="254">
        <v>0.16733095110453577</v>
      </c>
      <c r="IF167" s="254">
        <v>0.17321131077040808</v>
      </c>
      <c r="IG167" s="254">
        <v>0.17321131077040808</v>
      </c>
      <c r="IH167" s="254">
        <v>0.17321131077040808</v>
      </c>
      <c r="II167" s="254">
        <v>0.1622697444720318</v>
      </c>
      <c r="IJ167" s="254">
        <v>0.1622697444720318</v>
      </c>
      <c r="IK167" s="254">
        <v>0.1701230540417813</v>
      </c>
      <c r="IL167" s="254">
        <v>0.1686397502759267</v>
      </c>
      <c r="IM167" s="254">
        <v>0.18002208367115169</v>
      </c>
      <c r="IN167" s="254">
        <v>0.16961085377885965</v>
      </c>
      <c r="IO167" s="254">
        <v>0.17048931596337247</v>
      </c>
      <c r="IP167" s="254">
        <v>0.16659804008122303</v>
      </c>
      <c r="IQ167" s="254">
        <v>0.16650394236169941</v>
      </c>
      <c r="IR167" s="254">
        <v>0.15805773081433627</v>
      </c>
      <c r="IS167" s="254">
        <v>0.15983938391490016</v>
      </c>
      <c r="IT167" s="254">
        <v>0.16827283656901848</v>
      </c>
      <c r="IU167" s="254">
        <v>0.15783833576975215</v>
      </c>
      <c r="IV167" s="254">
        <v>0.178032641067986</v>
      </c>
      <c r="IW167" s="254">
        <v>0.16862205676283559</v>
      </c>
      <c r="IX167" s="254">
        <v>0.18926500937404023</v>
      </c>
      <c r="IY167" s="254">
        <v>0.15992948510853422</v>
      </c>
      <c r="IZ167" s="254">
        <v>0.15783833576975215</v>
      </c>
      <c r="JA167" s="254">
        <v>0.15769766124713103</v>
      </c>
      <c r="JB167" s="254">
        <v>0.1724061651324702</v>
      </c>
      <c r="JC167" s="254">
        <v>0.16850719470442965</v>
      </c>
      <c r="JD167" s="254">
        <v>0.16212348784333619</v>
      </c>
      <c r="JE167" s="254">
        <v>0.16252524157957926</v>
      </c>
      <c r="JF167" s="254">
        <v>0.19303092135464639</v>
      </c>
      <c r="JG167" s="254">
        <v>0.1660419918731344</v>
      </c>
      <c r="JH167" s="254">
        <v>0.16709570836092924</v>
      </c>
      <c r="JI167" s="254">
        <v>0.15989302075716116</v>
      </c>
      <c r="JJ167" s="254">
        <v>0.16642618519317565</v>
      </c>
      <c r="JK167" s="254">
        <v>0.15772145793093606</v>
      </c>
      <c r="JL167" s="254">
        <v>0.15766648045247944</v>
      </c>
      <c r="JM167" s="254">
        <v>0.1577914283771622</v>
      </c>
      <c r="JN167" s="254">
        <v>0.16420943290464796</v>
      </c>
      <c r="JO167" s="254">
        <v>0.15783833576975215</v>
      </c>
      <c r="JP167" s="254">
        <v>0.15783833576975215</v>
      </c>
      <c r="JQ167" s="254">
        <v>0.15783833576975215</v>
      </c>
      <c r="JR167" s="254">
        <v>0.15769766124713103</v>
      </c>
      <c r="JS167" s="254">
        <v>0.158028369060637</v>
      </c>
      <c r="JT167" s="254">
        <v>0.17378421271361288</v>
      </c>
      <c r="JU167" s="254">
        <v>0.17633693508844028</v>
      </c>
      <c r="JV167" s="254">
        <v>0.16270585384636704</v>
      </c>
      <c r="JW167" s="254">
        <v>0.17550227603126611</v>
      </c>
      <c r="JX167" s="254">
        <v>0.16862205676283559</v>
      </c>
      <c r="JY167" s="254">
        <v>0.16911248825775727</v>
      </c>
      <c r="JZ167" s="254">
        <v>0.16545572150660171</v>
      </c>
      <c r="KA167" s="254">
        <v>0.16545572150660171</v>
      </c>
      <c r="KB167" s="254">
        <v>0.1719320180974333</v>
      </c>
      <c r="KC167" s="254">
        <v>0.16384813683469024</v>
      </c>
      <c r="KD167" s="254">
        <v>0.16199200439052808</v>
      </c>
      <c r="KE167" s="254">
        <v>0.16557953304977424</v>
      </c>
      <c r="KF167" s="254">
        <v>0.18206178655212635</v>
      </c>
      <c r="KG167" s="254">
        <v>0.18206178655212635</v>
      </c>
    </row>
    <row r="168" spans="17:293" x14ac:dyDescent="0.35">
      <c r="Q168" s="255">
        <v>0.20299999999999899</v>
      </c>
      <c r="R168" s="251">
        <f t="shared" si="24"/>
        <v>0.16116727628015534</v>
      </c>
      <c r="S168" s="198"/>
      <c r="T168" s="251">
        <v>0.16751251112275792</v>
      </c>
      <c r="V168" s="251">
        <f t="shared" si="25"/>
        <v>-6.3452348426025762E-3</v>
      </c>
      <c r="Z168" s="253">
        <v>0.20299999999999899</v>
      </c>
      <c r="AA168" s="254">
        <v>0.15983134783192687</v>
      </c>
      <c r="AB168" s="254">
        <v>0.1669052519347014</v>
      </c>
      <c r="AC168" s="254">
        <v>0.1694968150151932</v>
      </c>
      <c r="AD168" s="254">
        <v>0.16014601800029871</v>
      </c>
      <c r="AE168" s="254">
        <v>0.16096173262539559</v>
      </c>
      <c r="AF168" s="254">
        <v>0.16026355672275683</v>
      </c>
      <c r="AG168" s="254">
        <v>0.15750425692164249</v>
      </c>
      <c r="AH168" s="254">
        <v>0.15988626907860604</v>
      </c>
      <c r="AI168" s="254">
        <v>0.15130412014926109</v>
      </c>
      <c r="AJ168" s="254">
        <v>0.16273911446092182</v>
      </c>
      <c r="AK168" s="254">
        <v>0.1658232605844232</v>
      </c>
      <c r="AL168" s="254">
        <v>0.1590443204303984</v>
      </c>
      <c r="AM168" s="254">
        <v>0.16030548889088259</v>
      </c>
      <c r="AN168" s="254">
        <v>0.154474111053573</v>
      </c>
      <c r="AO168" s="254">
        <v>0.16844140136952723</v>
      </c>
      <c r="AP168" s="254">
        <v>0.15874585240617289</v>
      </c>
      <c r="AQ168" s="254">
        <v>0.15858217566288646</v>
      </c>
      <c r="AR168" s="254">
        <v>0.15858217566288646</v>
      </c>
      <c r="AS168" s="254">
        <v>0.15874585240617289</v>
      </c>
      <c r="AT168" s="254">
        <v>0.15869615421920513</v>
      </c>
      <c r="AU168" s="254">
        <v>0.15859681082785393</v>
      </c>
      <c r="AV168" s="254">
        <v>0.15874585240617289</v>
      </c>
      <c r="AW168" s="254">
        <v>0.15874585240617289</v>
      </c>
      <c r="AX168" s="254">
        <v>0.16707390394870103</v>
      </c>
      <c r="AY168" s="254">
        <v>0.15874585240617289</v>
      </c>
      <c r="AZ168" s="254">
        <v>0.16791610885316799</v>
      </c>
      <c r="BA168" s="254">
        <v>0.15869615421920513</v>
      </c>
      <c r="BB168" s="254">
        <v>0.15647927066593081</v>
      </c>
      <c r="BC168" s="254">
        <v>0.15666534645637276</v>
      </c>
      <c r="BD168" s="254">
        <v>0.15583494319648428</v>
      </c>
      <c r="BE168" s="254">
        <v>0.15448678810086713</v>
      </c>
      <c r="BF168" s="254">
        <v>0.14815114285481812</v>
      </c>
      <c r="BG168" s="254">
        <v>0.17090595965466693</v>
      </c>
      <c r="BH168" s="254">
        <v>0.16104675441606342</v>
      </c>
      <c r="BI168" s="254">
        <v>0.15892687166683994</v>
      </c>
      <c r="BJ168" s="254">
        <v>0.15892687166683994</v>
      </c>
      <c r="BK168" s="254">
        <v>0.15884392105602552</v>
      </c>
      <c r="BL168" s="254">
        <v>0.15892687166683994</v>
      </c>
      <c r="BM168" s="254">
        <v>0.15879372797043345</v>
      </c>
      <c r="BN168" s="254">
        <v>0.15884392105602552</v>
      </c>
      <c r="BO168" s="254">
        <v>0.15943020688732501</v>
      </c>
      <c r="BP168" s="254">
        <v>0.15892687166683994</v>
      </c>
      <c r="BQ168" s="254">
        <v>0.1568696919771877</v>
      </c>
      <c r="BR168" s="254">
        <v>0.1568696919771877</v>
      </c>
      <c r="BS168" s="254">
        <v>0.15677074273017833</v>
      </c>
      <c r="BT168" s="254">
        <v>0.1568696919771877</v>
      </c>
      <c r="BU168" s="254">
        <v>0.15481789669439716</v>
      </c>
      <c r="BV168" s="254">
        <v>0.15481789669439716</v>
      </c>
      <c r="BW168" s="254">
        <v>0.15481789669439716</v>
      </c>
      <c r="BX168" s="254">
        <v>0.15481789669439716</v>
      </c>
      <c r="BY168" s="254">
        <v>0.1591776670613223</v>
      </c>
      <c r="BZ168" s="254">
        <v>0.1558781787966641</v>
      </c>
      <c r="CA168" s="254">
        <v>0.15493875386647149</v>
      </c>
      <c r="CB168" s="254">
        <v>0.19139018735996483</v>
      </c>
      <c r="CC168" s="254">
        <v>0.17123479896037042</v>
      </c>
      <c r="CD168" s="254">
        <v>0.16960362913885163</v>
      </c>
      <c r="CE168" s="254">
        <v>0.17123479896037042</v>
      </c>
      <c r="CF168" s="254">
        <v>0.17123479896037042</v>
      </c>
      <c r="CG168" s="254">
        <v>0.15991128499353335</v>
      </c>
      <c r="CH168" s="254">
        <v>0.1664882087583901</v>
      </c>
      <c r="CI168" s="254">
        <v>0.16479102715122074</v>
      </c>
      <c r="CJ168" s="254">
        <v>0.17408658708665969</v>
      </c>
      <c r="CK168" s="254">
        <v>0.16928617794182599</v>
      </c>
      <c r="CL168" s="254">
        <v>0.16317163487097264</v>
      </c>
      <c r="CM168" s="254">
        <v>0.16160933761055696</v>
      </c>
      <c r="CN168" s="254">
        <v>0.1774791306410255</v>
      </c>
      <c r="CO168" s="254">
        <v>0.16342727112836908</v>
      </c>
      <c r="CP168" s="254">
        <v>0.16033946142065614</v>
      </c>
      <c r="CQ168" s="254">
        <v>0.16000184900500725</v>
      </c>
      <c r="CR168" s="254">
        <v>0.16395017848407045</v>
      </c>
      <c r="CS168" s="254">
        <v>0.16112708472577242</v>
      </c>
      <c r="CT168" s="254">
        <v>0.1671394477225685</v>
      </c>
      <c r="CU168" s="254">
        <v>0.16930699004982985</v>
      </c>
      <c r="CV168" s="254">
        <v>0.16775472299794369</v>
      </c>
      <c r="CW168" s="254">
        <v>0.16616485688316307</v>
      </c>
      <c r="CX168" s="254">
        <v>0.17440128768421803</v>
      </c>
      <c r="CY168" s="254">
        <v>0.16771913386493864</v>
      </c>
      <c r="CZ168" s="254">
        <v>0.16771913386493864</v>
      </c>
      <c r="DA168" s="254">
        <v>0.16771913386493864</v>
      </c>
      <c r="DB168" s="254">
        <v>0.16906876404890547</v>
      </c>
      <c r="DC168" s="254">
        <v>0.17069648923082981</v>
      </c>
      <c r="DD168" s="254">
        <v>0.16074546637944853</v>
      </c>
      <c r="DE168" s="254">
        <v>0.17055103524037274</v>
      </c>
      <c r="DF168" s="254">
        <v>0.16009650729166491</v>
      </c>
      <c r="DG168" s="254">
        <v>0.15861768227090667</v>
      </c>
      <c r="DH168" s="254">
        <v>0.16963484343231228</v>
      </c>
      <c r="DI168" s="254">
        <v>0.16009650729166491</v>
      </c>
      <c r="DJ168" s="254">
        <v>0.1608019357900996</v>
      </c>
      <c r="DK168" s="254">
        <v>0.16158792054972881</v>
      </c>
      <c r="DL168" s="254">
        <v>0.16070074320077765</v>
      </c>
      <c r="DM168" s="254">
        <v>0.1749175964819436</v>
      </c>
      <c r="DN168" s="254">
        <v>0.15958505689150448</v>
      </c>
      <c r="DO168" s="254">
        <v>0.16823582884511357</v>
      </c>
      <c r="DP168" s="254">
        <v>0.16551939652793712</v>
      </c>
      <c r="DQ168" s="254">
        <v>0.15332759408540531</v>
      </c>
      <c r="DR168" s="254">
        <v>0.15358629440987492</v>
      </c>
      <c r="DS168" s="254">
        <v>0.16145874870260335</v>
      </c>
      <c r="DT168" s="254">
        <v>0.16460389759070937</v>
      </c>
      <c r="DU168" s="254">
        <v>0.15862888374828898</v>
      </c>
      <c r="DV168" s="254">
        <v>0.1658232605844232</v>
      </c>
      <c r="DW168" s="254">
        <v>0.1658232605844232</v>
      </c>
      <c r="DX168" s="254">
        <v>0.17044147502692275</v>
      </c>
      <c r="DY168" s="254">
        <v>0.18068580004949442</v>
      </c>
      <c r="DZ168" s="254">
        <v>0.16235149009996741</v>
      </c>
      <c r="EA168" s="254">
        <v>0.17109490355613843</v>
      </c>
      <c r="EB168" s="254">
        <v>0.16461234370783928</v>
      </c>
      <c r="EC168" s="254">
        <v>0.17351699009201393</v>
      </c>
      <c r="ED168" s="254">
        <v>0.16830398493764687</v>
      </c>
      <c r="EE168" s="254">
        <v>0.16088986535663308</v>
      </c>
      <c r="EF168" s="254">
        <v>0.16002221255647786</v>
      </c>
      <c r="EG168" s="254">
        <v>0.16707390394870103</v>
      </c>
      <c r="EH168" s="254">
        <v>0.1606925933739467</v>
      </c>
      <c r="EI168" s="254">
        <v>0.16707390394870103</v>
      </c>
      <c r="EJ168" s="254">
        <v>0.16707390394870103</v>
      </c>
      <c r="EK168" s="254">
        <v>0.16087362565593599</v>
      </c>
      <c r="EL168" s="254">
        <v>0.16707390394870103</v>
      </c>
      <c r="EM168" s="254">
        <v>0.16087362565593599</v>
      </c>
      <c r="EN168" s="254">
        <v>0.16707390394870103</v>
      </c>
      <c r="EO168" s="254">
        <v>0.15874585240617289</v>
      </c>
      <c r="EP168" s="254">
        <v>0.15874585240617289</v>
      </c>
      <c r="EQ168" s="254">
        <v>0.15874585240617289</v>
      </c>
      <c r="ER168" s="254">
        <v>0.15874585240617289</v>
      </c>
      <c r="ES168" s="254">
        <v>0.15874585240617289</v>
      </c>
      <c r="ET168" s="254">
        <v>0.15874585240617289</v>
      </c>
      <c r="EU168" s="254">
        <v>0.15869615421920513</v>
      </c>
      <c r="EV168" s="254">
        <v>0.15874585240617289</v>
      </c>
      <c r="EW168" s="254">
        <v>0.15820337871923362</v>
      </c>
      <c r="EX168" s="254">
        <v>0.15874585240617289</v>
      </c>
      <c r="EY168" s="254">
        <v>0.15961774632797865</v>
      </c>
      <c r="EZ168" s="254">
        <v>0.16707390394870103</v>
      </c>
      <c r="FA168" s="254">
        <v>0.1588982111462427</v>
      </c>
      <c r="FB168" s="254">
        <v>0.15874585240617289</v>
      </c>
      <c r="FC168" s="254">
        <v>0.16707390394870103</v>
      </c>
      <c r="FD168" s="254">
        <v>0.15874585240617289</v>
      </c>
      <c r="FE168" s="254">
        <v>0.16707390394870103</v>
      </c>
      <c r="FF168" s="254">
        <v>0.16707390394870103</v>
      </c>
      <c r="FG168" s="254">
        <v>0.15874585240617289</v>
      </c>
      <c r="FH168" s="254">
        <v>0.15874585240617289</v>
      </c>
      <c r="FI168" s="254">
        <v>0.15859681082785393</v>
      </c>
      <c r="FJ168" s="254">
        <v>0.17171024799218571</v>
      </c>
      <c r="FK168" s="254">
        <v>0.15874585240617289</v>
      </c>
      <c r="FL168" s="254">
        <v>0.15874585240617289</v>
      </c>
      <c r="FM168" s="254">
        <v>0.15858217566288646</v>
      </c>
      <c r="FN168" s="254">
        <v>0.16707390394870103</v>
      </c>
      <c r="FO168" s="254">
        <v>0.15761104177465013</v>
      </c>
      <c r="FP168" s="254">
        <v>0.15666534645637276</v>
      </c>
      <c r="FQ168" s="254">
        <v>0.15666534645637276</v>
      </c>
      <c r="FR168" s="254">
        <v>0.15666534645637276</v>
      </c>
      <c r="FS168" s="254">
        <v>0.15653907765669173</v>
      </c>
      <c r="FT168" s="254">
        <v>0.15666534645637276</v>
      </c>
      <c r="FU168" s="254">
        <v>0.15666534645637276</v>
      </c>
      <c r="FV168" s="254">
        <v>0.16307714368373949</v>
      </c>
      <c r="FW168" s="254">
        <v>0.15653907765669173</v>
      </c>
      <c r="FX168" s="254">
        <v>0.15666534645637276</v>
      </c>
      <c r="FY168" s="254">
        <v>0.15579172368573824</v>
      </c>
      <c r="FZ168" s="254">
        <v>0.15740138444802709</v>
      </c>
      <c r="GA168" s="254">
        <v>0.1501504632121311</v>
      </c>
      <c r="GB168" s="254">
        <v>0.16529670087994086</v>
      </c>
      <c r="GC168" s="254">
        <v>0.16151988669792727</v>
      </c>
      <c r="GD168" s="254">
        <v>0.16151988669792727</v>
      </c>
      <c r="GE168" s="254">
        <v>0.16212917411459626</v>
      </c>
      <c r="GF168" s="254">
        <v>0.17044429218433388</v>
      </c>
      <c r="GG168" s="254">
        <v>0.15923033464454539</v>
      </c>
      <c r="GH168" s="254">
        <v>0.15943645913690285</v>
      </c>
      <c r="GI168" s="254">
        <v>0.15892687166683994</v>
      </c>
      <c r="GJ168" s="254">
        <v>0.15892687166683994</v>
      </c>
      <c r="GK168" s="254">
        <v>0.15892687166683994</v>
      </c>
      <c r="GL168" s="254">
        <v>0.15879372797043345</v>
      </c>
      <c r="GM168" s="254">
        <v>0.15892687166683994</v>
      </c>
      <c r="GN168" s="254">
        <v>0.15892687166683994</v>
      </c>
      <c r="GO168" s="254">
        <v>0.15892687166683994</v>
      </c>
      <c r="GP168" s="254">
        <v>0.15892687166683994</v>
      </c>
      <c r="GQ168" s="254">
        <v>0.15892687166683994</v>
      </c>
      <c r="GR168" s="254">
        <v>0.15892687166683994</v>
      </c>
      <c r="GS168" s="254">
        <v>0.15892687166683994</v>
      </c>
      <c r="GT168" s="254">
        <v>0.15923033464454539</v>
      </c>
      <c r="GU168" s="254">
        <v>0.15892687166683994</v>
      </c>
      <c r="GV168" s="254">
        <v>0.15892687166683994</v>
      </c>
      <c r="GW168" s="254">
        <v>0.15892687166683994</v>
      </c>
      <c r="GX168" s="254">
        <v>0.15892687166683994</v>
      </c>
      <c r="GY168" s="254">
        <v>0.16838250464441984</v>
      </c>
      <c r="GZ168" s="254">
        <v>0.15892687166683994</v>
      </c>
      <c r="HA168" s="254">
        <v>0.16838250464441984</v>
      </c>
      <c r="HB168" s="254">
        <v>0.16838250464441984</v>
      </c>
      <c r="HC168" s="254">
        <v>0.15677074273017833</v>
      </c>
      <c r="HD168" s="254">
        <v>0.15717564276921281</v>
      </c>
      <c r="HE168" s="254">
        <v>0.1663830860979012</v>
      </c>
      <c r="HF168" s="254">
        <v>0.16220238494360006</v>
      </c>
      <c r="HG168" s="254">
        <v>0.1591776670613223</v>
      </c>
      <c r="HH168" s="254">
        <v>0.16702274140596263</v>
      </c>
      <c r="HI168" s="254">
        <v>0.15500992093248422</v>
      </c>
      <c r="HJ168" s="254">
        <v>0.15753046079845601</v>
      </c>
      <c r="HK168" s="254">
        <v>0.1793456568197529</v>
      </c>
      <c r="HL168" s="254">
        <v>0.15935344174217003</v>
      </c>
      <c r="HM168" s="254">
        <v>0.16284166233842234</v>
      </c>
      <c r="HN168" s="254">
        <v>0.16282602732703544</v>
      </c>
      <c r="HO168" s="254">
        <v>0.17519124068954683</v>
      </c>
      <c r="HP168" s="254">
        <v>0.17000952531649727</v>
      </c>
      <c r="HQ168" s="254">
        <v>0.16053473410954711</v>
      </c>
      <c r="HR168" s="254">
        <v>0.15632141650860931</v>
      </c>
      <c r="HS168" s="254">
        <v>0.16286892141545084</v>
      </c>
      <c r="HT168" s="254">
        <v>0.18598148520506674</v>
      </c>
      <c r="HU168" s="254">
        <v>0.18181522691766316</v>
      </c>
      <c r="HV168" s="254">
        <v>0.1444564176480716</v>
      </c>
      <c r="HW168" s="254">
        <v>0.17204905707216556</v>
      </c>
      <c r="HX168" s="254">
        <v>0.16701735910951543</v>
      </c>
      <c r="HY168" s="254">
        <v>0.16303471340641407</v>
      </c>
      <c r="HZ168" s="254">
        <v>0.1644629993611153</v>
      </c>
      <c r="IA168" s="254">
        <v>0.17123479896037042</v>
      </c>
      <c r="IB168" s="254">
        <v>0.16146098807176434</v>
      </c>
      <c r="IC168" s="254">
        <v>0.16145415611015324</v>
      </c>
      <c r="ID168" s="254">
        <v>0.15975374926157793</v>
      </c>
      <c r="IE168" s="254">
        <v>0.16821545466568155</v>
      </c>
      <c r="IF168" s="254">
        <v>0.17408658708665969</v>
      </c>
      <c r="IG168" s="254">
        <v>0.17408658708665969</v>
      </c>
      <c r="IH168" s="254">
        <v>0.17408658708665969</v>
      </c>
      <c r="II168" s="254">
        <v>0.16317163487097264</v>
      </c>
      <c r="IJ168" s="254">
        <v>0.16317163487097264</v>
      </c>
      <c r="IK168" s="254">
        <v>0.17100059688331859</v>
      </c>
      <c r="IL168" s="254">
        <v>0.16951874011807022</v>
      </c>
      <c r="IM168" s="254">
        <v>0.18092756820670841</v>
      </c>
      <c r="IN168" s="254">
        <v>0.17046699173657731</v>
      </c>
      <c r="IO168" s="254">
        <v>0.17130016031440332</v>
      </c>
      <c r="IP168" s="254">
        <v>0.16745288199268171</v>
      </c>
      <c r="IQ168" s="254">
        <v>0.16742846495565855</v>
      </c>
      <c r="IR168" s="254">
        <v>0.1589615456508453</v>
      </c>
      <c r="IS168" s="254">
        <v>0.16074546637944853</v>
      </c>
      <c r="IT168" s="254">
        <v>0.16914869346047334</v>
      </c>
      <c r="IU168" s="254">
        <v>0.15874585240617289</v>
      </c>
      <c r="IV168" s="254">
        <v>0.17904840782311315</v>
      </c>
      <c r="IW168" s="254">
        <v>0.16955413683471754</v>
      </c>
      <c r="IX168" s="254">
        <v>0.19027459656095935</v>
      </c>
      <c r="IY168" s="254">
        <v>0.16083235647821326</v>
      </c>
      <c r="IZ168" s="254">
        <v>0.15874585240617289</v>
      </c>
      <c r="JA168" s="254">
        <v>0.15859681082785393</v>
      </c>
      <c r="JB168" s="254">
        <v>0.17336658997879351</v>
      </c>
      <c r="JC168" s="254">
        <v>0.16943917767356931</v>
      </c>
      <c r="JD168" s="254">
        <v>0.16303471340641407</v>
      </c>
      <c r="JE168" s="254">
        <v>0.16342727112836908</v>
      </c>
      <c r="JF168" s="254">
        <v>0.19403652223176993</v>
      </c>
      <c r="JG168" s="254">
        <v>0.16695915929434424</v>
      </c>
      <c r="JH168" s="254">
        <v>0.1680387248385784</v>
      </c>
      <c r="JI168" s="254">
        <v>0.1608019357900996</v>
      </c>
      <c r="JJ168" s="254">
        <v>0.16735285524055676</v>
      </c>
      <c r="JK168" s="254">
        <v>0.15862888374828898</v>
      </c>
      <c r="JL168" s="254">
        <v>0.15858217566288646</v>
      </c>
      <c r="JM168" s="254">
        <v>0.15869615421920513</v>
      </c>
      <c r="JN168" s="254">
        <v>0.16515040655773028</v>
      </c>
      <c r="JO168" s="254">
        <v>0.15874585240617289</v>
      </c>
      <c r="JP168" s="254">
        <v>0.15874585240617289</v>
      </c>
      <c r="JQ168" s="254">
        <v>0.15874585240617289</v>
      </c>
      <c r="JR168" s="254">
        <v>0.15859681082785393</v>
      </c>
      <c r="JS168" s="254">
        <v>0.15892687166683994</v>
      </c>
      <c r="JT168" s="254">
        <v>0.17470769670924269</v>
      </c>
      <c r="JU168" s="254">
        <v>0.17725578487681237</v>
      </c>
      <c r="JV168" s="254">
        <v>0.16356050235793607</v>
      </c>
      <c r="JW168" s="254">
        <v>0.17641876606173024</v>
      </c>
      <c r="JX168" s="254">
        <v>0.16955413683471754</v>
      </c>
      <c r="JY168" s="254">
        <v>0.16999656473604796</v>
      </c>
      <c r="JZ168" s="254">
        <v>0.16636432991906958</v>
      </c>
      <c r="KA168" s="254">
        <v>0.16636432991906958</v>
      </c>
      <c r="KB168" s="254">
        <v>0.17281268675435424</v>
      </c>
      <c r="KC168" s="254">
        <v>0.16475447375980212</v>
      </c>
      <c r="KD168" s="254">
        <v>0.16291172360945883</v>
      </c>
      <c r="KE168" s="254">
        <v>0.1664882087583901</v>
      </c>
      <c r="KF168" s="254">
        <v>0.18305424045652052</v>
      </c>
      <c r="KG168" s="254">
        <v>0.18305424045652052</v>
      </c>
    </row>
    <row r="169" spans="17:293" x14ac:dyDescent="0.35">
      <c r="Q169" s="255">
        <v>0.20399999999999899</v>
      </c>
      <c r="R169" s="251">
        <f t="shared" si="24"/>
        <v>0.16206351994565052</v>
      </c>
      <c r="S169" s="198"/>
      <c r="T169" s="251">
        <v>0.16843161491186809</v>
      </c>
      <c r="V169" s="251">
        <f t="shared" si="25"/>
        <v>-6.368094966217569E-3</v>
      </c>
      <c r="Z169" s="253">
        <v>0.20399999999999899</v>
      </c>
      <c r="AA169" s="254">
        <v>0.16074076169965434</v>
      </c>
      <c r="AB169" s="254">
        <v>0.16783378831391782</v>
      </c>
      <c r="AC169" s="254">
        <v>0.17037174788634624</v>
      </c>
      <c r="AD169" s="254">
        <v>0.16104766048414176</v>
      </c>
      <c r="AE169" s="254">
        <v>0.161861679911256</v>
      </c>
      <c r="AF169" s="254">
        <v>0.16116297834392834</v>
      </c>
      <c r="AG169" s="254">
        <v>0.15840543772285764</v>
      </c>
      <c r="AH169" s="254">
        <v>0.1608001592071544</v>
      </c>
      <c r="AI169" s="254">
        <v>0.15220264531082739</v>
      </c>
      <c r="AJ169" s="254">
        <v>0.16360931742479856</v>
      </c>
      <c r="AK169" s="254">
        <v>0.16670618541346127</v>
      </c>
      <c r="AL169" s="254">
        <v>0.15995120066522595</v>
      </c>
      <c r="AM169" s="254">
        <v>0.16119320067577236</v>
      </c>
      <c r="AN169" s="254">
        <v>0.15538617354831752</v>
      </c>
      <c r="AO169" s="254">
        <v>0.16921614272236862</v>
      </c>
      <c r="AP169" s="254">
        <v>0.15965362423733609</v>
      </c>
      <c r="AQ169" s="254">
        <v>0.15949818856743558</v>
      </c>
      <c r="AR169" s="254">
        <v>0.15949818856743558</v>
      </c>
      <c r="AS169" s="254">
        <v>0.15965362423733609</v>
      </c>
      <c r="AT169" s="254">
        <v>0.15960111824318113</v>
      </c>
      <c r="AU169" s="254">
        <v>0.15949818856743558</v>
      </c>
      <c r="AV169" s="254">
        <v>0.15965362423733609</v>
      </c>
      <c r="AW169" s="254">
        <v>0.15965362423733609</v>
      </c>
      <c r="AX169" s="254">
        <v>0.16795149225657413</v>
      </c>
      <c r="AY169" s="254">
        <v>0.15965362423733609</v>
      </c>
      <c r="AZ169" s="254">
        <v>0.16879199503750897</v>
      </c>
      <c r="BA169" s="254">
        <v>0.15960111824318113</v>
      </c>
      <c r="BB169" s="254">
        <v>0.15739734417007201</v>
      </c>
      <c r="BC169" s="254">
        <v>0.157575305423858</v>
      </c>
      <c r="BD169" s="254">
        <v>0.15674578438988696</v>
      </c>
      <c r="BE169" s="254">
        <v>0.15539073702290107</v>
      </c>
      <c r="BF169" s="254">
        <v>0.14875053262698801</v>
      </c>
      <c r="BG169" s="254">
        <v>0.17177940485920828</v>
      </c>
      <c r="BH169" s="254">
        <v>0.16194350956204451</v>
      </c>
      <c r="BI169" s="254">
        <v>0.15982556577837692</v>
      </c>
      <c r="BJ169" s="254">
        <v>0.15982556577837692</v>
      </c>
      <c r="BK169" s="254">
        <v>0.15974899801516385</v>
      </c>
      <c r="BL169" s="254">
        <v>0.15982556577837692</v>
      </c>
      <c r="BM169" s="254">
        <v>0.15969322566421607</v>
      </c>
      <c r="BN169" s="254">
        <v>0.15974899801516385</v>
      </c>
      <c r="BO169" s="254">
        <v>0.16033621469731707</v>
      </c>
      <c r="BP169" s="254">
        <v>0.15982556577837692</v>
      </c>
      <c r="BQ169" s="254">
        <v>0.15777069730355553</v>
      </c>
      <c r="BR169" s="254">
        <v>0.15777069730355553</v>
      </c>
      <c r="BS169" s="254">
        <v>0.15767805138342506</v>
      </c>
      <c r="BT169" s="254">
        <v>0.15777069730355553</v>
      </c>
      <c r="BU169" s="254">
        <v>0.15572123950241434</v>
      </c>
      <c r="BV169" s="254">
        <v>0.15572123950241434</v>
      </c>
      <c r="BW169" s="254">
        <v>0.15572123950241434</v>
      </c>
      <c r="BX169" s="254">
        <v>0.15572123950241434</v>
      </c>
      <c r="BY169" s="254">
        <v>0.16008046127946662</v>
      </c>
      <c r="BZ169" s="254">
        <v>0.15678885286964572</v>
      </c>
      <c r="CA169" s="254">
        <v>0.15585240752183305</v>
      </c>
      <c r="CB169" s="254">
        <v>0.19236381002273895</v>
      </c>
      <c r="CC169" s="254">
        <v>0.17211697652299551</v>
      </c>
      <c r="CD169" s="254">
        <v>0.17054850279033662</v>
      </c>
      <c r="CE169" s="254">
        <v>0.17211697652299551</v>
      </c>
      <c r="CF169" s="254">
        <v>0.17211697652299551</v>
      </c>
      <c r="CG169" s="254">
        <v>0.16082634401321116</v>
      </c>
      <c r="CH169" s="254">
        <v>0.16739715156459756</v>
      </c>
      <c r="CI169" s="254">
        <v>0.16570114614986275</v>
      </c>
      <c r="CJ169" s="254">
        <v>0.17496234036910541</v>
      </c>
      <c r="CK169" s="254">
        <v>0.17018663039008097</v>
      </c>
      <c r="CL169" s="254">
        <v>0.16407372748296201</v>
      </c>
      <c r="CM169" s="254">
        <v>0.16251320591553808</v>
      </c>
      <c r="CN169" s="254">
        <v>0.1783424573314667</v>
      </c>
      <c r="CO169" s="254">
        <v>0.16432949508185324</v>
      </c>
      <c r="CP169" s="254">
        <v>0.16124546018087016</v>
      </c>
      <c r="CQ169" s="254">
        <v>0.160902097603139</v>
      </c>
      <c r="CR169" s="254">
        <v>0.16483281143817585</v>
      </c>
      <c r="CS169" s="254">
        <v>0.16203238159684719</v>
      </c>
      <c r="CT169" s="254">
        <v>0.16802063639982068</v>
      </c>
      <c r="CU169" s="254">
        <v>0.17023619297745407</v>
      </c>
      <c r="CV169" s="254">
        <v>0.16868317897822838</v>
      </c>
      <c r="CW169" s="254">
        <v>0.16703199007574265</v>
      </c>
      <c r="CX169" s="254">
        <v>0.17531408404243942</v>
      </c>
      <c r="CY169" s="254">
        <v>0.1685972218746894</v>
      </c>
      <c r="CZ169" s="254">
        <v>0.1685972218746894</v>
      </c>
      <c r="DA169" s="254">
        <v>0.1685972218746894</v>
      </c>
      <c r="DB169" s="254">
        <v>0.16994819101258529</v>
      </c>
      <c r="DC169" s="254">
        <v>0.17157460804302294</v>
      </c>
      <c r="DD169" s="254">
        <v>0.16165179273411101</v>
      </c>
      <c r="DE169" s="254">
        <v>0.17142896542640518</v>
      </c>
      <c r="DF169" s="254">
        <v>0.16100510501171228</v>
      </c>
      <c r="DG169" s="254">
        <v>0.15952846698830658</v>
      </c>
      <c r="DH169" s="254">
        <v>0.17040751137899557</v>
      </c>
      <c r="DI169" s="254">
        <v>0.16100510501171228</v>
      </c>
      <c r="DJ169" s="254">
        <v>0.16171111147415718</v>
      </c>
      <c r="DK169" s="254">
        <v>0.1624978162921531</v>
      </c>
      <c r="DL169" s="254">
        <v>0.16159176764232175</v>
      </c>
      <c r="DM169" s="254">
        <v>0.17579133268806668</v>
      </c>
      <c r="DN169" s="254">
        <v>0.16048405786806463</v>
      </c>
      <c r="DO169" s="254">
        <v>0.16910913490308377</v>
      </c>
      <c r="DP169" s="254">
        <v>0.16639644684659149</v>
      </c>
      <c r="DQ169" s="254">
        <v>0.15422371835783699</v>
      </c>
      <c r="DR169" s="254">
        <v>0.15448801686958391</v>
      </c>
      <c r="DS169" s="254">
        <v>0.1623617592474047</v>
      </c>
      <c r="DT169" s="254">
        <v>0.16548884675528175</v>
      </c>
      <c r="DU169" s="254">
        <v>0.15953656862874754</v>
      </c>
      <c r="DV169" s="254">
        <v>0.16670618541346127</v>
      </c>
      <c r="DW169" s="254">
        <v>0.16670618541346127</v>
      </c>
      <c r="DX169" s="254">
        <v>0.17135789361552423</v>
      </c>
      <c r="DY169" s="254">
        <v>0.18161977002191643</v>
      </c>
      <c r="DZ169" s="254">
        <v>0.16325470785451968</v>
      </c>
      <c r="EA169" s="254">
        <v>0.17203748063085</v>
      </c>
      <c r="EB169" s="254">
        <v>0.16545488491903293</v>
      </c>
      <c r="EC169" s="254">
        <v>0.1744277058036785</v>
      </c>
      <c r="ED169" s="254">
        <v>0.16918199683343538</v>
      </c>
      <c r="EE169" s="254">
        <v>0.16179582565669981</v>
      </c>
      <c r="EF169" s="254">
        <v>0.16092884014540587</v>
      </c>
      <c r="EG169" s="254">
        <v>0.16795149225657413</v>
      </c>
      <c r="EH169" s="254">
        <v>0.16159238704616974</v>
      </c>
      <c r="EI169" s="254">
        <v>0.16795149225657413</v>
      </c>
      <c r="EJ169" s="254">
        <v>0.16795149225657413</v>
      </c>
      <c r="EK169" s="254">
        <v>0.1616676448536718</v>
      </c>
      <c r="EL169" s="254">
        <v>0.16795149225657413</v>
      </c>
      <c r="EM169" s="254">
        <v>0.1616676448536718</v>
      </c>
      <c r="EN169" s="254">
        <v>0.16795149225657413</v>
      </c>
      <c r="EO169" s="254">
        <v>0.15965362423733609</v>
      </c>
      <c r="EP169" s="254">
        <v>0.15965362423733609</v>
      </c>
      <c r="EQ169" s="254">
        <v>0.15965362423733609</v>
      </c>
      <c r="ER169" s="254">
        <v>0.15965362423733609</v>
      </c>
      <c r="ES169" s="254">
        <v>0.15965362423733609</v>
      </c>
      <c r="ET169" s="254">
        <v>0.15965362423733609</v>
      </c>
      <c r="EU169" s="254">
        <v>0.15960111824318113</v>
      </c>
      <c r="EV169" s="254">
        <v>0.15965362423733609</v>
      </c>
      <c r="EW169" s="254">
        <v>0.15900701133720152</v>
      </c>
      <c r="EX169" s="254">
        <v>0.15965362423733609</v>
      </c>
      <c r="EY169" s="254">
        <v>0.16052356236348708</v>
      </c>
      <c r="EZ169" s="254">
        <v>0.16795149225657413</v>
      </c>
      <c r="FA169" s="254">
        <v>0.15980415142631932</v>
      </c>
      <c r="FB169" s="254">
        <v>0.15965362423733609</v>
      </c>
      <c r="FC169" s="254">
        <v>0.16795149225657413</v>
      </c>
      <c r="FD169" s="254">
        <v>0.15965362423733609</v>
      </c>
      <c r="FE169" s="254">
        <v>0.16795149225657413</v>
      </c>
      <c r="FF169" s="254">
        <v>0.16795149225657413</v>
      </c>
      <c r="FG169" s="254">
        <v>0.15965362423733609</v>
      </c>
      <c r="FH169" s="254">
        <v>0.15965362423733609</v>
      </c>
      <c r="FI169" s="254">
        <v>0.15949818856743558</v>
      </c>
      <c r="FJ169" s="254">
        <v>0.17262185765477978</v>
      </c>
      <c r="FK169" s="254">
        <v>0.15965362423733609</v>
      </c>
      <c r="FL169" s="254">
        <v>0.15965362423733609</v>
      </c>
      <c r="FM169" s="254">
        <v>0.15949818856743558</v>
      </c>
      <c r="FN169" s="254">
        <v>0.16795149225657413</v>
      </c>
      <c r="FO169" s="254">
        <v>0.1585168358162794</v>
      </c>
      <c r="FP169" s="254">
        <v>0.157575305423858</v>
      </c>
      <c r="FQ169" s="254">
        <v>0.157575305423858</v>
      </c>
      <c r="FR169" s="254">
        <v>0.157575305423858</v>
      </c>
      <c r="FS169" s="254">
        <v>0.15744071642283108</v>
      </c>
      <c r="FT169" s="254">
        <v>0.157575305423858</v>
      </c>
      <c r="FU169" s="254">
        <v>0.157575305423858</v>
      </c>
      <c r="FV169" s="254">
        <v>0.16401107402163473</v>
      </c>
      <c r="FW169" s="254">
        <v>0.15744071642283108</v>
      </c>
      <c r="FX169" s="254">
        <v>0.157575305423858</v>
      </c>
      <c r="FY169" s="254">
        <v>0.15670365146165866</v>
      </c>
      <c r="FZ169" s="254">
        <v>0.1583010279021182</v>
      </c>
      <c r="GA169" s="254">
        <v>0.15103354753639286</v>
      </c>
      <c r="GB169" s="254">
        <v>0.16608448630676387</v>
      </c>
      <c r="GC169" s="254">
        <v>0.16241912000001757</v>
      </c>
      <c r="GD169" s="254">
        <v>0.16241912000001757</v>
      </c>
      <c r="GE169" s="254">
        <v>0.16292440097014738</v>
      </c>
      <c r="GF169" s="254">
        <v>0.17131517158994125</v>
      </c>
      <c r="GG169" s="254">
        <v>0.16012716161640217</v>
      </c>
      <c r="GH169" s="254">
        <v>0.16033899442170507</v>
      </c>
      <c r="GI169" s="254">
        <v>0.15982556577837692</v>
      </c>
      <c r="GJ169" s="254">
        <v>0.15982556577837692</v>
      </c>
      <c r="GK169" s="254">
        <v>0.15982556577837692</v>
      </c>
      <c r="GL169" s="254">
        <v>0.15969322566421607</v>
      </c>
      <c r="GM169" s="254">
        <v>0.15982556577837692</v>
      </c>
      <c r="GN169" s="254">
        <v>0.15982556577837692</v>
      </c>
      <c r="GO169" s="254">
        <v>0.15982556577837692</v>
      </c>
      <c r="GP169" s="254">
        <v>0.15982556577837692</v>
      </c>
      <c r="GQ169" s="254">
        <v>0.15982556577837692</v>
      </c>
      <c r="GR169" s="254">
        <v>0.15982556577837692</v>
      </c>
      <c r="GS169" s="254">
        <v>0.15982556577837692</v>
      </c>
      <c r="GT169" s="254">
        <v>0.16012716161640217</v>
      </c>
      <c r="GU169" s="254">
        <v>0.15982556577837692</v>
      </c>
      <c r="GV169" s="254">
        <v>0.15982556577837692</v>
      </c>
      <c r="GW169" s="254">
        <v>0.15982556577837692</v>
      </c>
      <c r="GX169" s="254">
        <v>0.15982556577837692</v>
      </c>
      <c r="GY169" s="254">
        <v>0.16925460244444634</v>
      </c>
      <c r="GZ169" s="254">
        <v>0.15982556577837692</v>
      </c>
      <c r="HA169" s="254">
        <v>0.16925460244444634</v>
      </c>
      <c r="HB169" s="254">
        <v>0.16925460244444634</v>
      </c>
      <c r="HC169" s="254">
        <v>0.15767805138342506</v>
      </c>
      <c r="HD169" s="254">
        <v>0.15807480724796341</v>
      </c>
      <c r="HE169" s="254">
        <v>0.16725677136305617</v>
      </c>
      <c r="HF169" s="254">
        <v>0.16294884344947369</v>
      </c>
      <c r="HG169" s="254">
        <v>0.16008046127946662</v>
      </c>
      <c r="HH169" s="254">
        <v>0.16784770315290065</v>
      </c>
      <c r="HI169" s="254">
        <v>0.15591660013952313</v>
      </c>
      <c r="HJ169" s="254">
        <v>0.15842857896148566</v>
      </c>
      <c r="HK169" s="254">
        <v>0.18025657504342596</v>
      </c>
      <c r="HL169" s="254">
        <v>0.16016916953867333</v>
      </c>
      <c r="HM169" s="254">
        <v>0.16374034082039479</v>
      </c>
      <c r="HN169" s="254">
        <v>0.1637293390970691</v>
      </c>
      <c r="HO169" s="254">
        <v>0.17606436146559967</v>
      </c>
      <c r="HP169" s="254">
        <v>0.17088730445038536</v>
      </c>
      <c r="HQ169" s="254">
        <v>0.16133391586592416</v>
      </c>
      <c r="HR169" s="254">
        <v>0.15724317349517047</v>
      </c>
      <c r="HS169" s="254">
        <v>0.16377006474150524</v>
      </c>
      <c r="HT169" s="254">
        <v>0.18692456688037362</v>
      </c>
      <c r="HU169" s="254">
        <v>0.18272275688840756</v>
      </c>
      <c r="HV169" s="254">
        <v>0.14509906224739821</v>
      </c>
      <c r="HW169" s="254">
        <v>0.17288237391059713</v>
      </c>
      <c r="HX169" s="254">
        <v>0.16781280757535288</v>
      </c>
      <c r="HY169" s="254">
        <v>0.16394620275100547</v>
      </c>
      <c r="HZ169" s="254">
        <v>0.16526293715342089</v>
      </c>
      <c r="IA169" s="254">
        <v>0.17211697652299551</v>
      </c>
      <c r="IB169" s="254">
        <v>0.16226650265251674</v>
      </c>
      <c r="IC169" s="254">
        <v>0.16236733248452162</v>
      </c>
      <c r="ID169" s="254">
        <v>0.16067718260033215</v>
      </c>
      <c r="IE169" s="254">
        <v>0.16910040968530482</v>
      </c>
      <c r="IF169" s="254">
        <v>0.17496234036910541</v>
      </c>
      <c r="IG169" s="254">
        <v>0.17496234036910541</v>
      </c>
      <c r="IH169" s="254">
        <v>0.17496234036910541</v>
      </c>
      <c r="II169" s="254">
        <v>0.16407372748296201</v>
      </c>
      <c r="IJ169" s="254">
        <v>0.16407372748296201</v>
      </c>
      <c r="IK169" s="254">
        <v>0.17187861249704883</v>
      </c>
      <c r="IL169" s="254">
        <v>0.17039819961692948</v>
      </c>
      <c r="IM169" s="254">
        <v>0.1818334219950819</v>
      </c>
      <c r="IN169" s="254">
        <v>0.17132185446743309</v>
      </c>
      <c r="IO169" s="254">
        <v>0.17211168181346892</v>
      </c>
      <c r="IP169" s="254">
        <v>0.16830828917439566</v>
      </c>
      <c r="IQ169" s="254">
        <v>0.16835322897714633</v>
      </c>
      <c r="IR169" s="254">
        <v>0.15986571666125893</v>
      </c>
      <c r="IS169" s="254">
        <v>0.16165179273411101</v>
      </c>
      <c r="IT169" s="254">
        <v>0.17002500843207713</v>
      </c>
      <c r="IU169" s="254">
        <v>0.15965362423733609</v>
      </c>
      <c r="IV169" s="254">
        <v>0.18006408018768205</v>
      </c>
      <c r="IW169" s="254">
        <v>0.17048636267480344</v>
      </c>
      <c r="IX169" s="254">
        <v>0.19128414263927818</v>
      </c>
      <c r="IY169" s="254">
        <v>0.16173547515648212</v>
      </c>
      <c r="IZ169" s="254">
        <v>0.15965362423733609</v>
      </c>
      <c r="JA169" s="254">
        <v>0.15949818856743558</v>
      </c>
      <c r="JB169" s="254">
        <v>0.17432715065001614</v>
      </c>
      <c r="JC169" s="254">
        <v>0.17037130982976767</v>
      </c>
      <c r="JD169" s="254">
        <v>0.16394620275100547</v>
      </c>
      <c r="JE169" s="254">
        <v>0.16432949508185324</v>
      </c>
      <c r="JF169" s="254">
        <v>0.19504209501810132</v>
      </c>
      <c r="JG169" s="254">
        <v>0.16787652725307756</v>
      </c>
      <c r="JH169" s="254">
        <v>0.16898196716990666</v>
      </c>
      <c r="JI169" s="254">
        <v>0.16171111147415718</v>
      </c>
      <c r="JJ169" s="254">
        <v>0.16827967139730915</v>
      </c>
      <c r="JK169" s="254">
        <v>0.15953656862874754</v>
      </c>
      <c r="JL169" s="254">
        <v>0.15949818856743558</v>
      </c>
      <c r="JM169" s="254">
        <v>0.15960111824318113</v>
      </c>
      <c r="JN169" s="254">
        <v>0.16609159938768925</v>
      </c>
      <c r="JO169" s="254">
        <v>0.15965362423733609</v>
      </c>
      <c r="JP169" s="254">
        <v>0.15965362423733609</v>
      </c>
      <c r="JQ169" s="254">
        <v>0.15965362423733609</v>
      </c>
      <c r="JR169" s="254">
        <v>0.15949818856743558</v>
      </c>
      <c r="JS169" s="254">
        <v>0.15982556577837692</v>
      </c>
      <c r="JT169" s="254">
        <v>0.17563145097152222</v>
      </c>
      <c r="JU169" s="254">
        <v>0.17817491962543031</v>
      </c>
      <c r="JV169" s="254">
        <v>0.16441564059012626</v>
      </c>
      <c r="JW169" s="254">
        <v>0.17733555094493614</v>
      </c>
      <c r="JX169" s="254">
        <v>0.17048636267480344</v>
      </c>
      <c r="JY169" s="254">
        <v>0.17088104180224972</v>
      </c>
      <c r="JZ169" s="254">
        <v>0.16727320920120325</v>
      </c>
      <c r="KA169" s="254">
        <v>0.16727320920120325</v>
      </c>
      <c r="KB169" s="254">
        <v>0.17369381469110334</v>
      </c>
      <c r="KC169" s="254">
        <v>0.16566105615435878</v>
      </c>
      <c r="KD169" s="254">
        <v>0.16383176728246673</v>
      </c>
      <c r="KE169" s="254">
        <v>0.16739715156459756</v>
      </c>
      <c r="KF169" s="254">
        <v>0.18404669688406083</v>
      </c>
      <c r="KG169" s="254">
        <v>0.18404669688406083</v>
      </c>
    </row>
    <row r="170" spans="17:293" x14ac:dyDescent="0.35">
      <c r="Q170" s="255">
        <v>0.20499999999999899</v>
      </c>
      <c r="R170" s="251">
        <f t="shared" si="24"/>
        <v>0.16296011845569044</v>
      </c>
      <c r="S170" s="198"/>
      <c r="T170" s="251">
        <v>0.16934994203529077</v>
      </c>
      <c r="V170" s="251">
        <f t="shared" si="25"/>
        <v>-6.3898235796003289E-3</v>
      </c>
      <c r="Z170" s="253">
        <v>0.20499999999999899</v>
      </c>
      <c r="AA170" s="254">
        <v>0.16165043306678273</v>
      </c>
      <c r="AB170" s="254">
        <v>0.16876246871566369</v>
      </c>
      <c r="AC170" s="254">
        <v>0.17124715092889864</v>
      </c>
      <c r="AD170" s="254">
        <v>0.1619495136693061</v>
      </c>
      <c r="AE170" s="254">
        <v>0.16276182486959012</v>
      </c>
      <c r="AF170" s="254">
        <v>0.16206259570415771</v>
      </c>
      <c r="AG170" s="254">
        <v>0.15930680127717256</v>
      </c>
      <c r="AH170" s="254">
        <v>0.1617143709335056</v>
      </c>
      <c r="AI170" s="254">
        <v>0.15310130437346303</v>
      </c>
      <c r="AJ170" s="254">
        <v>0.1644800394505177</v>
      </c>
      <c r="AK170" s="254">
        <v>0.16758678994252474</v>
      </c>
      <c r="AL170" s="254">
        <v>0.16085368092654773</v>
      </c>
      <c r="AM170" s="254">
        <v>0.16208106994119986</v>
      </c>
      <c r="AN170" s="254">
        <v>0.15629847556095133</v>
      </c>
      <c r="AO170" s="254">
        <v>0.16999177280058642</v>
      </c>
      <c r="AP170" s="254">
        <v>0.1605616503665741</v>
      </c>
      <c r="AQ170" s="254">
        <v>0.16041451777542504</v>
      </c>
      <c r="AR170" s="254">
        <v>0.16041451777542504</v>
      </c>
      <c r="AS170" s="254">
        <v>0.1605616503665741</v>
      </c>
      <c r="AT170" s="254">
        <v>0.16050631968861984</v>
      </c>
      <c r="AU170" s="254">
        <v>0.16041451777542504</v>
      </c>
      <c r="AV170" s="254">
        <v>0.1605616503665741</v>
      </c>
      <c r="AW170" s="254">
        <v>0.1605616503665741</v>
      </c>
      <c r="AX170" s="254">
        <v>0.16882953159429515</v>
      </c>
      <c r="AY170" s="254">
        <v>0.1605616503665741</v>
      </c>
      <c r="AZ170" s="254">
        <v>0.16966833551911797</v>
      </c>
      <c r="BA170" s="254">
        <v>0.16050631968861984</v>
      </c>
      <c r="BB170" s="254">
        <v>0.15831572613940148</v>
      </c>
      <c r="BC170" s="254">
        <v>0.15848550932258298</v>
      </c>
      <c r="BD170" s="254">
        <v>0.15765686674537172</v>
      </c>
      <c r="BE170" s="254">
        <v>0.1562948685512211</v>
      </c>
      <c r="BF170" s="254">
        <v>0.1493511407632242</v>
      </c>
      <c r="BG170" s="254">
        <v>0.17265332203282546</v>
      </c>
      <c r="BH170" s="254">
        <v>0.16284046618613623</v>
      </c>
      <c r="BI170" s="254">
        <v>0.16072445106439992</v>
      </c>
      <c r="BJ170" s="254">
        <v>0.16072445106439992</v>
      </c>
      <c r="BK170" s="254">
        <v>0.16065430762677302</v>
      </c>
      <c r="BL170" s="254">
        <v>0.16072445106439992</v>
      </c>
      <c r="BM170" s="254">
        <v>0.16059292101120004</v>
      </c>
      <c r="BN170" s="254">
        <v>0.16065430762677302</v>
      </c>
      <c r="BO170" s="254">
        <v>0.16123410255419945</v>
      </c>
      <c r="BP170" s="254">
        <v>0.16072445106439992</v>
      </c>
      <c r="BQ170" s="254">
        <v>0.15867188277481525</v>
      </c>
      <c r="BR170" s="254">
        <v>0.15867188277481525</v>
      </c>
      <c r="BS170" s="254">
        <v>0.15858558278915758</v>
      </c>
      <c r="BT170" s="254">
        <v>0.15867188277481525</v>
      </c>
      <c r="BU170" s="254">
        <v>0.15662475130585252</v>
      </c>
      <c r="BV170" s="254">
        <v>0.15662475130585252</v>
      </c>
      <c r="BW170" s="254">
        <v>0.15662475130585252</v>
      </c>
      <c r="BX170" s="254">
        <v>0.15662475130585252</v>
      </c>
      <c r="BY170" s="254">
        <v>0.16097950430134422</v>
      </c>
      <c r="BZ170" s="254">
        <v>0.15770389843424359</v>
      </c>
      <c r="CA170" s="254">
        <v>0.15676629794864194</v>
      </c>
      <c r="CB170" s="254">
        <v>0.19333752373755986</v>
      </c>
      <c r="CC170" s="254">
        <v>0.17299960974152007</v>
      </c>
      <c r="CD170" s="254">
        <v>0.17149360286563997</v>
      </c>
      <c r="CE170" s="254">
        <v>0.17299960974152007</v>
      </c>
      <c r="CF170" s="254">
        <v>0.17299960974152007</v>
      </c>
      <c r="CG170" s="254">
        <v>0.16174165466264445</v>
      </c>
      <c r="CH170" s="254">
        <v>0.16830636054957093</v>
      </c>
      <c r="CI170" s="254">
        <v>0.16661152842422799</v>
      </c>
      <c r="CJ170" s="254">
        <v>0.17583856875628223</v>
      </c>
      <c r="CK170" s="254">
        <v>0.17108736140107594</v>
      </c>
      <c r="CL170" s="254">
        <v>0.16498180890874359</v>
      </c>
      <c r="CM170" s="254">
        <v>0.16341726953597502</v>
      </c>
      <c r="CN170" s="254">
        <v>0.17920632822772031</v>
      </c>
      <c r="CO170" s="254">
        <v>0.16523191312783347</v>
      </c>
      <c r="CP170" s="254">
        <v>0.16215163897932516</v>
      </c>
      <c r="CQ170" s="254">
        <v>0.16180254097144964</v>
      </c>
      <c r="CR170" s="254">
        <v>0.1657158730465158</v>
      </c>
      <c r="CS170" s="254">
        <v>0.16293791796407198</v>
      </c>
      <c r="CT170" s="254">
        <v>0.16890222122433007</v>
      </c>
      <c r="CU170" s="254">
        <v>0.17116554966056285</v>
      </c>
      <c r="CV170" s="254">
        <v>0.16961178002953758</v>
      </c>
      <c r="CW170" s="254">
        <v>0.16789960397415915</v>
      </c>
      <c r="CX170" s="254">
        <v>0.17622721647247164</v>
      </c>
      <c r="CY170" s="254">
        <v>0.16947576221264926</v>
      </c>
      <c r="CZ170" s="254">
        <v>0.16947576221264926</v>
      </c>
      <c r="DA170" s="254">
        <v>0.16947576221264926</v>
      </c>
      <c r="DB170" s="254">
        <v>0.17082807233294317</v>
      </c>
      <c r="DC170" s="254">
        <v>0.17245318459439574</v>
      </c>
      <c r="DD170" s="254">
        <v>0.16255836220028574</v>
      </c>
      <c r="DE170" s="254">
        <v>0.17230735328259339</v>
      </c>
      <c r="DF170" s="254">
        <v>0.16191396088593879</v>
      </c>
      <c r="DG170" s="254">
        <v>0.16043950312942878</v>
      </c>
      <c r="DH170" s="254">
        <v>0.17118108790029063</v>
      </c>
      <c r="DI170" s="254">
        <v>0.16191396088593879</v>
      </c>
      <c r="DJ170" s="254">
        <v>0.16262054689646588</v>
      </c>
      <c r="DK170" s="254">
        <v>0.1634079711576073</v>
      </c>
      <c r="DL170" s="254">
        <v>0.16248293125232527</v>
      </c>
      <c r="DM170" s="254">
        <v>0.17666554536418744</v>
      </c>
      <c r="DN170" s="254">
        <v>0.16138325241097307</v>
      </c>
      <c r="DO170" s="254">
        <v>0.16998297017249131</v>
      </c>
      <c r="DP170" s="254">
        <v>0.16727394456334599</v>
      </c>
      <c r="DQ170" s="254">
        <v>0.15511998816819972</v>
      </c>
      <c r="DR170" s="254">
        <v>0.15538991315578743</v>
      </c>
      <c r="DS170" s="254">
        <v>0.16326501324425591</v>
      </c>
      <c r="DT170" s="254">
        <v>0.1663741737120159</v>
      </c>
      <c r="DU170" s="254">
        <v>0.16043271344335186</v>
      </c>
      <c r="DV170" s="254">
        <v>0.16758678994252474</v>
      </c>
      <c r="DW170" s="254">
        <v>0.16758678994252474</v>
      </c>
      <c r="DX170" s="254">
        <v>0.17227251058175108</v>
      </c>
      <c r="DY170" s="254">
        <v>0.18255397744002888</v>
      </c>
      <c r="DZ170" s="254">
        <v>0.16415816814755324</v>
      </c>
      <c r="EA170" s="254">
        <v>0.17298026094095276</v>
      </c>
      <c r="EB170" s="254">
        <v>0.16629799862158245</v>
      </c>
      <c r="EC170" s="254">
        <v>0.17533875574805236</v>
      </c>
      <c r="ED170" s="254">
        <v>0.17006046174350931</v>
      </c>
      <c r="EE170" s="254">
        <v>0.16270204895101736</v>
      </c>
      <c r="EF170" s="254">
        <v>0.16183572736688201</v>
      </c>
      <c r="EG170" s="254">
        <v>0.16882953159429515</v>
      </c>
      <c r="EH170" s="254">
        <v>0.1624924164194077</v>
      </c>
      <c r="EI170" s="254">
        <v>0.16882953159429515</v>
      </c>
      <c r="EJ170" s="254">
        <v>0.16882953159429515</v>
      </c>
      <c r="EK170" s="254">
        <v>0.16246240018613345</v>
      </c>
      <c r="EL170" s="254">
        <v>0.16882953159429515</v>
      </c>
      <c r="EM170" s="254">
        <v>0.16246240018613345</v>
      </c>
      <c r="EN170" s="254">
        <v>0.16882953159429515</v>
      </c>
      <c r="EO170" s="254">
        <v>0.1605616503665741</v>
      </c>
      <c r="EP170" s="254">
        <v>0.1605616503665741</v>
      </c>
      <c r="EQ170" s="254">
        <v>0.1605616503665741</v>
      </c>
      <c r="ER170" s="254">
        <v>0.1605616503665741</v>
      </c>
      <c r="ES170" s="254">
        <v>0.1605616503665741</v>
      </c>
      <c r="ET170" s="254">
        <v>0.1605616503665741</v>
      </c>
      <c r="EU170" s="254">
        <v>0.16050631968861984</v>
      </c>
      <c r="EV170" s="254">
        <v>0.1605616503665741</v>
      </c>
      <c r="EW170" s="254">
        <v>0.15981132884495408</v>
      </c>
      <c r="EX170" s="254">
        <v>0.1605616503665741</v>
      </c>
      <c r="EY170" s="254">
        <v>0.16142963788733788</v>
      </c>
      <c r="EZ170" s="254">
        <v>0.16882953159429515</v>
      </c>
      <c r="FA170" s="254">
        <v>0.16071033028711246</v>
      </c>
      <c r="FB170" s="254">
        <v>0.1605616503665741</v>
      </c>
      <c r="FC170" s="254">
        <v>0.16882953159429515</v>
      </c>
      <c r="FD170" s="254">
        <v>0.1605616503665741</v>
      </c>
      <c r="FE170" s="254">
        <v>0.16882953159429515</v>
      </c>
      <c r="FF170" s="254">
        <v>0.16882953159429515</v>
      </c>
      <c r="FG170" s="254">
        <v>0.1605616503665741</v>
      </c>
      <c r="FH170" s="254">
        <v>0.1605616503665741</v>
      </c>
      <c r="FI170" s="254">
        <v>0.16041451777542504</v>
      </c>
      <c r="FJ170" s="254">
        <v>0.17353379612252806</v>
      </c>
      <c r="FK170" s="254">
        <v>0.1605616503665741</v>
      </c>
      <c r="FL170" s="254">
        <v>0.1605616503665741</v>
      </c>
      <c r="FM170" s="254">
        <v>0.16041451777542504</v>
      </c>
      <c r="FN170" s="254">
        <v>0.16882953159429515</v>
      </c>
      <c r="FO170" s="254">
        <v>0.15942285445724247</v>
      </c>
      <c r="FP170" s="254">
        <v>0.15848550932258298</v>
      </c>
      <c r="FQ170" s="254">
        <v>0.15848550932258298</v>
      </c>
      <c r="FR170" s="254">
        <v>0.15848550932258298</v>
      </c>
      <c r="FS170" s="254">
        <v>0.15834254851070173</v>
      </c>
      <c r="FT170" s="254">
        <v>0.15848550932258298</v>
      </c>
      <c r="FU170" s="254">
        <v>0.15848550932258298</v>
      </c>
      <c r="FV170" s="254">
        <v>0.1649451464312206</v>
      </c>
      <c r="FW170" s="254">
        <v>0.15834254851070173</v>
      </c>
      <c r="FX170" s="254">
        <v>0.15848550932258298</v>
      </c>
      <c r="FY170" s="254">
        <v>0.15761581889834386</v>
      </c>
      <c r="FZ170" s="254">
        <v>0.15920087056957222</v>
      </c>
      <c r="GA170" s="254">
        <v>0.15191682050009669</v>
      </c>
      <c r="GB170" s="254">
        <v>0.16687302929539349</v>
      </c>
      <c r="GC170" s="254">
        <v>0.16331855206686563</v>
      </c>
      <c r="GD170" s="254">
        <v>0.16331855206686563</v>
      </c>
      <c r="GE170" s="254">
        <v>0.16372033501242544</v>
      </c>
      <c r="GF170" s="254">
        <v>0.17218652506591603</v>
      </c>
      <c r="GG170" s="254">
        <v>0.16102416492460181</v>
      </c>
      <c r="GH170" s="254">
        <v>0.16124173543165843</v>
      </c>
      <c r="GI170" s="254">
        <v>0.16072445106439992</v>
      </c>
      <c r="GJ170" s="254">
        <v>0.16072445106439992</v>
      </c>
      <c r="GK170" s="254">
        <v>0.16072445106439992</v>
      </c>
      <c r="GL170" s="254">
        <v>0.16059292101120004</v>
      </c>
      <c r="GM170" s="254">
        <v>0.16072445106439992</v>
      </c>
      <c r="GN170" s="254">
        <v>0.16072445106439992</v>
      </c>
      <c r="GO170" s="254">
        <v>0.16072445106439992</v>
      </c>
      <c r="GP170" s="254">
        <v>0.16072445106439992</v>
      </c>
      <c r="GQ170" s="254">
        <v>0.16072445106439992</v>
      </c>
      <c r="GR170" s="254">
        <v>0.16072445106439992</v>
      </c>
      <c r="GS170" s="254">
        <v>0.16072445106439992</v>
      </c>
      <c r="GT170" s="254">
        <v>0.16102416492460181</v>
      </c>
      <c r="GU170" s="254">
        <v>0.16072445106439992</v>
      </c>
      <c r="GV170" s="254">
        <v>0.16072445106439992</v>
      </c>
      <c r="GW170" s="254">
        <v>0.16072445106439992</v>
      </c>
      <c r="GX170" s="254">
        <v>0.16072445106439992</v>
      </c>
      <c r="GY170" s="254">
        <v>0.17012716932185801</v>
      </c>
      <c r="GZ170" s="254">
        <v>0.16072445106439992</v>
      </c>
      <c r="HA170" s="254">
        <v>0.17012716932185801</v>
      </c>
      <c r="HB170" s="254">
        <v>0.17012716932185801</v>
      </c>
      <c r="HC170" s="254">
        <v>0.15858558278915758</v>
      </c>
      <c r="HD170" s="254">
        <v>0.15897413642173586</v>
      </c>
      <c r="HE170" s="254">
        <v>0.16813092020532006</v>
      </c>
      <c r="HF170" s="254">
        <v>0.16369613392943805</v>
      </c>
      <c r="HG170" s="254">
        <v>0.16097950430134422</v>
      </c>
      <c r="HH170" s="254">
        <v>0.16867268087975984</v>
      </c>
      <c r="HI170" s="254">
        <v>0.15682874659656609</v>
      </c>
      <c r="HJ170" s="254">
        <v>0.15932684630285854</v>
      </c>
      <c r="HK170" s="254">
        <v>0.18116670257782608</v>
      </c>
      <c r="HL170" s="254">
        <v>0.16098553541622085</v>
      </c>
      <c r="HM170" s="254">
        <v>0.1646432832237652</v>
      </c>
      <c r="HN170" s="254">
        <v>0.16463286580888781</v>
      </c>
      <c r="HO170" s="254">
        <v>0.17693790468896387</v>
      </c>
      <c r="HP170" s="254">
        <v>0.17176554099012598</v>
      </c>
      <c r="HQ170" s="254">
        <v>0.16213382467068205</v>
      </c>
      <c r="HR170" s="254">
        <v>0.15816523668644833</v>
      </c>
      <c r="HS170" s="254">
        <v>0.16467777954151419</v>
      </c>
      <c r="HT170" s="254">
        <v>0.18786784961959269</v>
      </c>
      <c r="HU170" s="254">
        <v>0.18363042000417584</v>
      </c>
      <c r="HV170" s="254">
        <v>0.14573823264606256</v>
      </c>
      <c r="HW170" s="254">
        <v>0.17371634414861759</v>
      </c>
      <c r="HX170" s="254">
        <v>0.16860900388554589</v>
      </c>
      <c r="HY170" s="254">
        <v>0.16485795495226574</v>
      </c>
      <c r="HZ170" s="254">
        <v>0.16606361533221969</v>
      </c>
      <c r="IA170" s="254">
        <v>0.17299960974152007</v>
      </c>
      <c r="IB170" s="254">
        <v>0.16307276992591024</v>
      </c>
      <c r="IC170" s="254">
        <v>0.16328076644569012</v>
      </c>
      <c r="ID170" s="254">
        <v>0.16160093008963239</v>
      </c>
      <c r="IE170" s="254">
        <v>0.16998581434847981</v>
      </c>
      <c r="IF170" s="254">
        <v>0.17583856875628223</v>
      </c>
      <c r="IG170" s="254">
        <v>0.17583856875628223</v>
      </c>
      <c r="IH170" s="254">
        <v>0.17583856875628223</v>
      </c>
      <c r="II170" s="254">
        <v>0.16498180890874359</v>
      </c>
      <c r="IJ170" s="254">
        <v>0.16498180890874359</v>
      </c>
      <c r="IK170" s="254">
        <v>0.17275709902024694</v>
      </c>
      <c r="IL170" s="254">
        <v>0.17127812691034006</v>
      </c>
      <c r="IM170" s="254">
        <v>0.18273964348658822</v>
      </c>
      <c r="IN170" s="254">
        <v>0.17217723237089899</v>
      </c>
      <c r="IO170" s="254">
        <v>0.17292387818503863</v>
      </c>
      <c r="IP170" s="254">
        <v>0.16916425944172797</v>
      </c>
      <c r="IQ170" s="254">
        <v>0.16927823342019876</v>
      </c>
      <c r="IR170" s="254">
        <v>0.16077024236470749</v>
      </c>
      <c r="IS170" s="254">
        <v>0.16255836220028574</v>
      </c>
      <c r="IT170" s="254">
        <v>0.17090177967297415</v>
      </c>
      <c r="IU170" s="254">
        <v>0.1605616503665741</v>
      </c>
      <c r="IV170" s="254">
        <v>0.18107965856173913</v>
      </c>
      <c r="IW170" s="254">
        <v>0.17141873385330997</v>
      </c>
      <c r="IX170" s="254">
        <v>0.19229364777949143</v>
      </c>
      <c r="IY170" s="254">
        <v>0.16263884035385923</v>
      </c>
      <c r="IZ170" s="254">
        <v>0.1605616503665741</v>
      </c>
      <c r="JA170" s="254">
        <v>0.16041451777542504</v>
      </c>
      <c r="JB170" s="254">
        <v>0.17528784648551188</v>
      </c>
      <c r="JC170" s="254">
        <v>0.17130359071746137</v>
      </c>
      <c r="JD170" s="254">
        <v>0.16485795495226574</v>
      </c>
      <c r="JE170" s="254">
        <v>0.16523191312783347</v>
      </c>
      <c r="JF170" s="254">
        <v>0.19604763982978657</v>
      </c>
      <c r="JG170" s="254">
        <v>0.16879409508398191</v>
      </c>
      <c r="JH170" s="254">
        <v>0.16992543431352147</v>
      </c>
      <c r="JI170" s="254">
        <v>0.16262054689646588</v>
      </c>
      <c r="JJ170" s="254">
        <v>0.16920663323457341</v>
      </c>
      <c r="JK170" s="254">
        <v>0.16043271344335186</v>
      </c>
      <c r="JL170" s="254">
        <v>0.16039053336599829</v>
      </c>
      <c r="JM170" s="254">
        <v>0.16050631968861984</v>
      </c>
      <c r="JN170" s="254">
        <v>0.1670330103718527</v>
      </c>
      <c r="JO170" s="254">
        <v>0.1605616503665741</v>
      </c>
      <c r="JP170" s="254">
        <v>0.1605616503665741</v>
      </c>
      <c r="JQ170" s="254">
        <v>0.1605616503665741</v>
      </c>
      <c r="JR170" s="254">
        <v>0.16041451777542504</v>
      </c>
      <c r="JS170" s="254">
        <v>0.16072445106439992</v>
      </c>
      <c r="JT170" s="254">
        <v>0.17655547436720709</v>
      </c>
      <c r="JU170" s="254">
        <v>0.17909433815280562</v>
      </c>
      <c r="JV170" s="254">
        <v>0.16527126677967696</v>
      </c>
      <c r="JW170" s="254">
        <v>0.17825262946068543</v>
      </c>
      <c r="JX170" s="254">
        <v>0.17141873385330997</v>
      </c>
      <c r="JY170" s="254">
        <v>0.17176591791041562</v>
      </c>
      <c r="JZ170" s="254">
        <v>0.16817196945299773</v>
      </c>
      <c r="KA170" s="254">
        <v>0.16817196945299773</v>
      </c>
      <c r="KB170" s="254">
        <v>0.17457540009155936</v>
      </c>
      <c r="KC170" s="254">
        <v>0.16656788329953809</v>
      </c>
      <c r="KD170" s="254">
        <v>0.16475213400245314</v>
      </c>
      <c r="KE170" s="254">
        <v>0.16830636054957093</v>
      </c>
      <c r="KF170" s="254">
        <v>0.18503915581165953</v>
      </c>
      <c r="KG170" s="254">
        <v>0.18503915581165953</v>
      </c>
    </row>
    <row r="171" spans="17:293" x14ac:dyDescent="0.35">
      <c r="Q171" s="255">
        <v>0.20599999999999899</v>
      </c>
      <c r="R171" s="251">
        <f t="shared" si="24"/>
        <v>0.16385703904731816</v>
      </c>
      <c r="S171" s="198"/>
      <c r="T171" s="251">
        <v>0.17026846258334344</v>
      </c>
      <c r="V171" s="251">
        <f t="shared" si="25"/>
        <v>-6.4114235360252791E-3</v>
      </c>
      <c r="Z171" s="253">
        <v>0.20599999999999899</v>
      </c>
      <c r="AA171" s="254">
        <v>0.1625603610302977</v>
      </c>
      <c r="AB171" s="254">
        <v>0.16969129271957484</v>
      </c>
      <c r="AC171" s="254">
        <v>0.17212302229102994</v>
      </c>
      <c r="AD171" s="254">
        <v>0.1628515770291592</v>
      </c>
      <c r="AE171" s="254">
        <v>0.16366216714438719</v>
      </c>
      <c r="AF171" s="254">
        <v>0.16296240845519749</v>
      </c>
      <c r="AG171" s="254">
        <v>0.16020834728704614</v>
      </c>
      <c r="AH171" s="254">
        <v>0.16262890286442366</v>
      </c>
      <c r="AI171" s="254">
        <v>0.15400009725578823</v>
      </c>
      <c r="AJ171" s="254">
        <v>0.16535127836723973</v>
      </c>
      <c r="AK171" s="254">
        <v>0.16846773722019104</v>
      </c>
      <c r="AL171" s="254">
        <v>0.16175628563823818</v>
      </c>
      <c r="AM171" s="254">
        <v>0.16296909645448698</v>
      </c>
      <c r="AN171" s="254">
        <v>0.15721101622034972</v>
      </c>
      <c r="AO171" s="254">
        <v>0.17076828886108242</v>
      </c>
      <c r="AP171" s="254">
        <v>0.16146992990060216</v>
      </c>
      <c r="AQ171" s="254">
        <v>0.16133116190232744</v>
      </c>
      <c r="AR171" s="254">
        <v>0.16133116190232744</v>
      </c>
      <c r="AS171" s="254">
        <v>0.16146992990060216</v>
      </c>
      <c r="AT171" s="254">
        <v>0.16141175779762218</v>
      </c>
      <c r="AU171" s="254">
        <v>0.16133116190232744</v>
      </c>
      <c r="AV171" s="254">
        <v>0.16146992990060216</v>
      </c>
      <c r="AW171" s="254">
        <v>0.16146992990060216</v>
      </c>
      <c r="AX171" s="254">
        <v>0.16970802016042796</v>
      </c>
      <c r="AY171" s="254">
        <v>0.16146992990060216</v>
      </c>
      <c r="AZ171" s="254">
        <v>0.17054512849503367</v>
      </c>
      <c r="BA171" s="254">
        <v>0.16141175779762218</v>
      </c>
      <c r="BB171" s="254">
        <v>0.15923441520138581</v>
      </c>
      <c r="BC171" s="254">
        <v>0.15939595728525635</v>
      </c>
      <c r="BD171" s="254">
        <v>0.1585681894061719</v>
      </c>
      <c r="BE171" s="254">
        <v>0.15719918227257712</v>
      </c>
      <c r="BF171" s="254">
        <v>0.14995296604856478</v>
      </c>
      <c r="BG171" s="254">
        <v>0.17352770932519834</v>
      </c>
      <c r="BH171" s="254">
        <v>0.16373762391611679</v>
      </c>
      <c r="BI171" s="254">
        <v>0.1616235271936588</v>
      </c>
      <c r="BJ171" s="254">
        <v>0.1616235271936588</v>
      </c>
      <c r="BK171" s="254">
        <v>0.16155984916888588</v>
      </c>
      <c r="BL171" s="254">
        <v>0.1616235271936588</v>
      </c>
      <c r="BM171" s="254">
        <v>0.16149281356929501</v>
      </c>
      <c r="BN171" s="254">
        <v>0.16155984916888588</v>
      </c>
      <c r="BO171" s="254">
        <v>0.16213133902251431</v>
      </c>
      <c r="BP171" s="254">
        <v>0.1616235271936588</v>
      </c>
      <c r="BQ171" s="254">
        <v>0.15957324810259155</v>
      </c>
      <c r="BR171" s="254">
        <v>0.15957324810259155</v>
      </c>
      <c r="BS171" s="254">
        <v>0.15949333625645612</v>
      </c>
      <c r="BT171" s="254">
        <v>0.15957324810259155</v>
      </c>
      <c r="BU171" s="254">
        <v>0.15752843186019505</v>
      </c>
      <c r="BV171" s="254">
        <v>0.15752843186019505</v>
      </c>
      <c r="BW171" s="254">
        <v>0.15752843186019505</v>
      </c>
      <c r="BX171" s="254">
        <v>0.15752843186019505</v>
      </c>
      <c r="BY171" s="254">
        <v>0.16187873022902055</v>
      </c>
      <c r="BZ171" s="254">
        <v>0.15861920306910071</v>
      </c>
      <c r="CA171" s="254">
        <v>0.15768042437770302</v>
      </c>
      <c r="CB171" s="254">
        <v>0.1943113280797224</v>
      </c>
      <c r="CC171" s="254">
        <v>0.1738826968055609</v>
      </c>
      <c r="CD171" s="254">
        <v>0.17243892832245455</v>
      </c>
      <c r="CE171" s="254">
        <v>0.1738826968055609</v>
      </c>
      <c r="CF171" s="254">
        <v>0.1738826968055609</v>
      </c>
      <c r="CG171" s="254">
        <v>0.16265721605581263</v>
      </c>
      <c r="CH171" s="254">
        <v>0.16921583479783853</v>
      </c>
      <c r="CI171" s="254">
        <v>0.16752217306783423</v>
      </c>
      <c r="CJ171" s="254">
        <v>0.17671527039320978</v>
      </c>
      <c r="CK171" s="254">
        <v>0.17198837012351453</v>
      </c>
      <c r="CL171" s="254">
        <v>0.16589389440230118</v>
      </c>
      <c r="CM171" s="254">
        <v>0.16432152812562162</v>
      </c>
      <c r="CN171" s="254">
        <v>0.18007074122167954</v>
      </c>
      <c r="CO171" s="254">
        <v>0.16613452495346914</v>
      </c>
      <c r="CP171" s="254">
        <v>0.16305799756569028</v>
      </c>
      <c r="CQ171" s="254">
        <v>0.16270317876603957</v>
      </c>
      <c r="CR171" s="254">
        <v>0.16659936155741506</v>
      </c>
      <c r="CS171" s="254">
        <v>0.1638436930070275</v>
      </c>
      <c r="CT171" s="254">
        <v>0.16978420066423339</v>
      </c>
      <c r="CU171" s="254">
        <v>0.17209505965216088</v>
      </c>
      <c r="CV171" s="254">
        <v>0.1705405257265149</v>
      </c>
      <c r="CW171" s="254">
        <v>0.16876769673627323</v>
      </c>
      <c r="CX171" s="254">
        <v>0.17714068353091927</v>
      </c>
      <c r="CY171" s="254">
        <v>0.17035475307592596</v>
      </c>
      <c r="CZ171" s="254">
        <v>0.17035475307592596</v>
      </c>
      <c r="DA171" s="254">
        <v>0.17035475307592596</v>
      </c>
      <c r="DB171" s="254">
        <v>0.17170840620378236</v>
      </c>
      <c r="DC171" s="254">
        <v>0.17333221707713431</v>
      </c>
      <c r="DD171" s="254">
        <v>0.16346517400198968</v>
      </c>
      <c r="DE171" s="254">
        <v>0.1731861970013957</v>
      </c>
      <c r="DF171" s="254">
        <v>0.16282307400999319</v>
      </c>
      <c r="DG171" s="254">
        <v>0.16135078980974882</v>
      </c>
      <c r="DH171" s="254">
        <v>0.17195557023261054</v>
      </c>
      <c r="DI171" s="254">
        <v>0.16282307400999319</v>
      </c>
      <c r="DJ171" s="254">
        <v>0.16353024114757009</v>
      </c>
      <c r="DK171" s="254">
        <v>0.16431838424648326</v>
      </c>
      <c r="DL171" s="254">
        <v>0.1633742343258926</v>
      </c>
      <c r="DM171" s="254">
        <v>0.1775402326582789</v>
      </c>
      <c r="DN171" s="254">
        <v>0.16228264018027549</v>
      </c>
      <c r="DO171" s="254">
        <v>0.17085656483721401</v>
      </c>
      <c r="DP171" s="254">
        <v>0.1681518878783701</v>
      </c>
      <c r="DQ171" s="254">
        <v>0.15602122971519461</v>
      </c>
      <c r="DR171" s="254">
        <v>0.15629198290910762</v>
      </c>
      <c r="DS171" s="254">
        <v>0.16416850994593246</v>
      </c>
      <c r="DT171" s="254">
        <v>0.16725987697929257</v>
      </c>
      <c r="DU171" s="254">
        <v>0.16132882094203871</v>
      </c>
      <c r="DV171" s="254">
        <v>0.16846773722019104</v>
      </c>
      <c r="DW171" s="254">
        <v>0.16846773722019104</v>
      </c>
      <c r="DX171" s="254">
        <v>0.17318737127705464</v>
      </c>
      <c r="DY171" s="254">
        <v>0.18348842124853881</v>
      </c>
      <c r="DZ171" s="254">
        <v>0.16506187027273134</v>
      </c>
      <c r="EA171" s="254">
        <v>0.17392324357440403</v>
      </c>
      <c r="EB171" s="254">
        <v>0.1671416827443688</v>
      </c>
      <c r="EC171" s="254">
        <v>0.17625013848738469</v>
      </c>
      <c r="ED171" s="254">
        <v>0.17093937786507118</v>
      </c>
      <c r="EE171" s="254">
        <v>0.16360853432110245</v>
      </c>
      <c r="EF171" s="254">
        <v>0.1627428733123446</v>
      </c>
      <c r="EG171" s="254">
        <v>0.16970802016042796</v>
      </c>
      <c r="EH171" s="254">
        <v>0.16338925264810311</v>
      </c>
      <c r="EI171" s="254">
        <v>0.16970802016042796</v>
      </c>
      <c r="EJ171" s="254">
        <v>0.16970802016042796</v>
      </c>
      <c r="EK171" s="254">
        <v>0.16325788931127105</v>
      </c>
      <c r="EL171" s="254">
        <v>0.16970802016042796</v>
      </c>
      <c r="EM171" s="254">
        <v>0.16325788931127105</v>
      </c>
      <c r="EN171" s="254">
        <v>0.16970802016042796</v>
      </c>
      <c r="EO171" s="254">
        <v>0.16146992990060216</v>
      </c>
      <c r="EP171" s="254">
        <v>0.16146992990060216</v>
      </c>
      <c r="EQ171" s="254">
        <v>0.16146992990060216</v>
      </c>
      <c r="ER171" s="254">
        <v>0.16146992990060216</v>
      </c>
      <c r="ES171" s="254">
        <v>0.16146992990060216</v>
      </c>
      <c r="ET171" s="254">
        <v>0.16146992990060216</v>
      </c>
      <c r="EU171" s="254">
        <v>0.16141175779762218</v>
      </c>
      <c r="EV171" s="254">
        <v>0.16146992990060216</v>
      </c>
      <c r="EW171" s="254">
        <v>0.16061632901451928</v>
      </c>
      <c r="EX171" s="254">
        <v>0.16146992990060216</v>
      </c>
      <c r="EY171" s="254">
        <v>0.16233597199108019</v>
      </c>
      <c r="EZ171" s="254">
        <v>0.16970802016042796</v>
      </c>
      <c r="FA171" s="254">
        <v>0.16161674699563444</v>
      </c>
      <c r="FB171" s="254">
        <v>0.16146992990060216</v>
      </c>
      <c r="FC171" s="254">
        <v>0.16970802016042796</v>
      </c>
      <c r="FD171" s="254">
        <v>0.16146992990060216</v>
      </c>
      <c r="FE171" s="254">
        <v>0.16970802016042796</v>
      </c>
      <c r="FF171" s="254">
        <v>0.16970802016042796</v>
      </c>
      <c r="FG171" s="254">
        <v>0.16146992990060216</v>
      </c>
      <c r="FH171" s="254">
        <v>0.16146992990060216</v>
      </c>
      <c r="FI171" s="254">
        <v>0.16133116190232744</v>
      </c>
      <c r="FJ171" s="254">
        <v>0.17444606196712997</v>
      </c>
      <c r="FK171" s="254">
        <v>0.16146992990060216</v>
      </c>
      <c r="FL171" s="254">
        <v>0.16146992990060216</v>
      </c>
      <c r="FM171" s="254">
        <v>0.16133116190232744</v>
      </c>
      <c r="FN171" s="254">
        <v>0.16970802016042796</v>
      </c>
      <c r="FO171" s="254">
        <v>0.16032909705284903</v>
      </c>
      <c r="FP171" s="254">
        <v>0.15939595728525635</v>
      </c>
      <c r="FQ171" s="254">
        <v>0.15939595728525635</v>
      </c>
      <c r="FR171" s="254">
        <v>0.15939595728525635</v>
      </c>
      <c r="FS171" s="254">
        <v>0.15924457346817156</v>
      </c>
      <c r="FT171" s="254">
        <v>0.15939595728525635</v>
      </c>
      <c r="FU171" s="254">
        <v>0.15939595728525635</v>
      </c>
      <c r="FV171" s="254">
        <v>0.16587936048915108</v>
      </c>
      <c r="FW171" s="254">
        <v>0.15924457346817156</v>
      </c>
      <c r="FX171" s="254">
        <v>0.15939595728525635</v>
      </c>
      <c r="FY171" s="254">
        <v>0.15852822514417908</v>
      </c>
      <c r="FZ171" s="254">
        <v>0.16011108542404728</v>
      </c>
      <c r="GA171" s="254">
        <v>0.15280028182015082</v>
      </c>
      <c r="GB171" s="254">
        <v>0.16766232750220156</v>
      </c>
      <c r="GC171" s="254">
        <v>0.16421818253572784</v>
      </c>
      <c r="GD171" s="254">
        <v>0.16421818253572784</v>
      </c>
      <c r="GE171" s="254">
        <v>0.16451697400933396</v>
      </c>
      <c r="GF171" s="254">
        <v>0.1730583507623944</v>
      </c>
      <c r="GG171" s="254">
        <v>0.16192134448754203</v>
      </c>
      <c r="GH171" s="254">
        <v>0.16214468184265907</v>
      </c>
      <c r="GI171" s="254">
        <v>0.1616235271936588</v>
      </c>
      <c r="GJ171" s="254">
        <v>0.1616235271936588</v>
      </c>
      <c r="GK171" s="254">
        <v>0.1616235271936588</v>
      </c>
      <c r="GL171" s="254">
        <v>0.16149281356929501</v>
      </c>
      <c r="GM171" s="254">
        <v>0.1616235271936588</v>
      </c>
      <c r="GN171" s="254">
        <v>0.1616235271936588</v>
      </c>
      <c r="GO171" s="254">
        <v>0.1616235271936588</v>
      </c>
      <c r="GP171" s="254">
        <v>0.1616235271936588</v>
      </c>
      <c r="GQ171" s="254">
        <v>0.1616235271936588</v>
      </c>
      <c r="GR171" s="254">
        <v>0.1616235271936588</v>
      </c>
      <c r="GS171" s="254">
        <v>0.1616235271936588</v>
      </c>
      <c r="GT171" s="254">
        <v>0.16192134448754203</v>
      </c>
      <c r="GU171" s="254">
        <v>0.1616235271936588</v>
      </c>
      <c r="GV171" s="254">
        <v>0.1616235271936588</v>
      </c>
      <c r="GW171" s="254">
        <v>0.1616235271936588</v>
      </c>
      <c r="GX171" s="254">
        <v>0.1616235271936588</v>
      </c>
      <c r="GY171" s="254">
        <v>0.17100020342871791</v>
      </c>
      <c r="GZ171" s="254">
        <v>0.1616235271936588</v>
      </c>
      <c r="HA171" s="254">
        <v>0.17100020342871791</v>
      </c>
      <c r="HB171" s="254">
        <v>0.17100020342871791</v>
      </c>
      <c r="HC171" s="254">
        <v>0.15949333625645612</v>
      </c>
      <c r="HD171" s="254">
        <v>0.15987363025957513</v>
      </c>
      <c r="HE171" s="254">
        <v>0.16900553077786951</v>
      </c>
      <c r="HF171" s="254">
        <v>0.16444425416738429</v>
      </c>
      <c r="HG171" s="254">
        <v>0.16187873022902055</v>
      </c>
      <c r="HH171" s="254">
        <v>0.16949828992885019</v>
      </c>
      <c r="HI171" s="254">
        <v>0.15774600105630521</v>
      </c>
      <c r="HJ171" s="254">
        <v>0.16022526298758022</v>
      </c>
      <c r="HK171" s="254">
        <v>0.18207714014127507</v>
      </c>
      <c r="HL171" s="254">
        <v>0.16180253725643001</v>
      </c>
      <c r="HM171" s="254">
        <v>0.16555190767600103</v>
      </c>
      <c r="HN171" s="254">
        <v>0.1655366071117792</v>
      </c>
      <c r="HO171" s="254">
        <v>0.17781186877044308</v>
      </c>
      <c r="HP171" s="254">
        <v>0.17264423312743693</v>
      </c>
      <c r="HQ171" s="254">
        <v>0.1629344581829395</v>
      </c>
      <c r="HR171" s="254">
        <v>0.15908760471038197</v>
      </c>
      <c r="HS171" s="254">
        <v>0.16558573181464298</v>
      </c>
      <c r="HT171" s="254">
        <v>0.18881133254750759</v>
      </c>
      <c r="HU171" s="254">
        <v>0.18453806409369911</v>
      </c>
      <c r="HV171" s="254">
        <v>0.14637740940397292</v>
      </c>
      <c r="HW171" s="254">
        <v>0.17454985761678166</v>
      </c>
      <c r="HX171" s="254">
        <v>0.16940594569111544</v>
      </c>
      <c r="HY171" s="254">
        <v>0.16576996908879571</v>
      </c>
      <c r="HZ171" s="254">
        <v>0.16686503152773358</v>
      </c>
      <c r="IA171" s="254">
        <v>0.1738826968055609</v>
      </c>
      <c r="IB171" s="254">
        <v>0.16387957489018334</v>
      </c>
      <c r="IC171" s="254">
        <v>0.16419445708904656</v>
      </c>
      <c r="ID171" s="254">
        <v>0.16252499034378443</v>
      </c>
      <c r="IE171" s="254">
        <v>0.17087166684692567</v>
      </c>
      <c r="IF171" s="254">
        <v>0.17671527039320978</v>
      </c>
      <c r="IG171" s="254">
        <v>0.17671527039320978</v>
      </c>
      <c r="IH171" s="254">
        <v>0.17671527039320978</v>
      </c>
      <c r="II171" s="254">
        <v>0.16589389440230118</v>
      </c>
      <c r="IJ171" s="254">
        <v>0.16589389440230118</v>
      </c>
      <c r="IK171" s="254">
        <v>0.17363605459674769</v>
      </c>
      <c r="IL171" s="254">
        <v>0.17215852014274713</v>
      </c>
      <c r="IM171" s="254">
        <v>0.18364623113790635</v>
      </c>
      <c r="IN171" s="254">
        <v>0.17303312352349653</v>
      </c>
      <c r="IO171" s="254">
        <v>0.17373674715840415</v>
      </c>
      <c r="IP171" s="254">
        <v>0.1700207906167277</v>
      </c>
      <c r="IQ171" s="254">
        <v>0.17020347728340335</v>
      </c>
      <c r="IR171" s="254">
        <v>0.16167512128645556</v>
      </c>
      <c r="IS171" s="254">
        <v>0.16346517400198968</v>
      </c>
      <c r="IT171" s="254">
        <v>0.17177900537882507</v>
      </c>
      <c r="IU171" s="254">
        <v>0.16146992990060216</v>
      </c>
      <c r="IV171" s="254">
        <v>0.18209514334329557</v>
      </c>
      <c r="IW171" s="254">
        <v>0.17235124994178586</v>
      </c>
      <c r="IX171" s="254">
        <v>0.19330311215121543</v>
      </c>
      <c r="IY171" s="254">
        <v>0.16354245128352796</v>
      </c>
      <c r="IZ171" s="254">
        <v>0.16146992990060216</v>
      </c>
      <c r="JA171" s="254">
        <v>0.16133116190232744</v>
      </c>
      <c r="JB171" s="254">
        <v>0.17624867682820766</v>
      </c>
      <c r="JC171" s="254">
        <v>0.17223601988258941</v>
      </c>
      <c r="JD171" s="254">
        <v>0.16576996908879571</v>
      </c>
      <c r="JE171" s="254">
        <v>0.16613452495346914</v>
      </c>
      <c r="JF171" s="254">
        <v>0.19705315678236879</v>
      </c>
      <c r="JG171" s="254">
        <v>0.16971186212418554</v>
      </c>
      <c r="JH171" s="254">
        <v>0.17086912523312825</v>
      </c>
      <c r="JI171" s="254">
        <v>0.16353024114757009</v>
      </c>
      <c r="JJ171" s="254">
        <v>0.17013374032483775</v>
      </c>
      <c r="JK171" s="254">
        <v>0.16132882094203871</v>
      </c>
      <c r="JL171" s="254">
        <v>0.16128259367330755</v>
      </c>
      <c r="JM171" s="254">
        <v>0.16141175779762218</v>
      </c>
      <c r="JN171" s="254">
        <v>0.16797463849263594</v>
      </c>
      <c r="JO171" s="254">
        <v>0.16146992990060216</v>
      </c>
      <c r="JP171" s="254">
        <v>0.16146992990060216</v>
      </c>
      <c r="JQ171" s="254">
        <v>0.16146992990060216</v>
      </c>
      <c r="JR171" s="254">
        <v>0.16133116190232744</v>
      </c>
      <c r="JS171" s="254">
        <v>0.1616235271936588</v>
      </c>
      <c r="JT171" s="254">
        <v>0.17747976576808133</v>
      </c>
      <c r="JU171" s="254">
        <v>0.18001403928260618</v>
      </c>
      <c r="JV171" s="254">
        <v>0.16612737916902476</v>
      </c>
      <c r="JW171" s="254">
        <v>0.17917000039404973</v>
      </c>
      <c r="JX171" s="254">
        <v>0.17235124994178586</v>
      </c>
      <c r="JY171" s="254">
        <v>0.17265119152041519</v>
      </c>
      <c r="JZ171" s="254">
        <v>0.16906872231630521</v>
      </c>
      <c r="KA171" s="254">
        <v>0.16906872231630521</v>
      </c>
      <c r="KB171" s="254">
        <v>0.1754574411461236</v>
      </c>
      <c r="KC171" s="254">
        <v>0.1674766885073633</v>
      </c>
      <c r="KD171" s="254">
        <v>0.16567282236847225</v>
      </c>
      <c r="KE171" s="254">
        <v>0.16921583479783853</v>
      </c>
      <c r="KF171" s="254">
        <v>0.18603161721634121</v>
      </c>
      <c r="KG171" s="254">
        <v>0.18603161721634121</v>
      </c>
    </row>
    <row r="172" spans="17:293" x14ac:dyDescent="0.35">
      <c r="Q172" s="255">
        <v>0.20699999999999899</v>
      </c>
      <c r="R172" s="251">
        <f t="shared" si="24"/>
        <v>0.16475441216552511</v>
      </c>
      <c r="S172" s="198"/>
      <c r="T172" s="251">
        <v>0.17118711545759741</v>
      </c>
      <c r="V172" s="251">
        <f t="shared" si="25"/>
        <v>-6.4327032920722949E-3</v>
      </c>
      <c r="Z172" s="253">
        <v>0.20699999999999899</v>
      </c>
      <c r="AA172" s="254">
        <v>0.16347054469055711</v>
      </c>
      <c r="AB172" s="254">
        <v>0.17062025990658647</v>
      </c>
      <c r="AC172" s="254">
        <v>0.1729993601274511</v>
      </c>
      <c r="AD172" s="254">
        <v>0.16375385003812948</v>
      </c>
      <c r="AE172" s="254">
        <v>0.16456396098983972</v>
      </c>
      <c r="AF172" s="254">
        <v>0.16386241624848119</v>
      </c>
      <c r="AG172" s="254">
        <v>0.16111007545435863</v>
      </c>
      <c r="AH172" s="254">
        <v>0.1635437536127784</v>
      </c>
      <c r="AI172" s="254">
        <v>0.15489902387480425</v>
      </c>
      <c r="AJ172" s="254">
        <v>0.16622303201160271</v>
      </c>
      <c r="AK172" s="254">
        <v>0.16934907478734584</v>
      </c>
      <c r="AL172" s="254">
        <v>0.16265909729922279</v>
      </c>
      <c r="AM172" s="254">
        <v>0.1638572799825484</v>
      </c>
      <c r="AN172" s="254">
        <v>0.15812379465881077</v>
      </c>
      <c r="AO172" s="254">
        <v>0.17154568816203941</v>
      </c>
      <c r="AP172" s="254">
        <v>0.16237846194949812</v>
      </c>
      <c r="AQ172" s="254">
        <v>0.16224811956974983</v>
      </c>
      <c r="AR172" s="254">
        <v>0.16224811956974983</v>
      </c>
      <c r="AS172" s="254">
        <v>0.16237846194949812</v>
      </c>
      <c r="AT172" s="254">
        <v>0.16231743181483416</v>
      </c>
      <c r="AU172" s="254">
        <v>0.16224811956974983</v>
      </c>
      <c r="AV172" s="254">
        <v>0.16237846194949812</v>
      </c>
      <c r="AW172" s="254">
        <v>0.16237846194949812</v>
      </c>
      <c r="AX172" s="254">
        <v>0.17058695616010255</v>
      </c>
      <c r="AY172" s="254">
        <v>0.16237846194949812</v>
      </c>
      <c r="AZ172" s="254">
        <v>0.17142237216881684</v>
      </c>
      <c r="BA172" s="254">
        <v>0.16231743181483416</v>
      </c>
      <c r="BB172" s="254">
        <v>0.16015340998968397</v>
      </c>
      <c r="BC172" s="254">
        <v>0.16030664844789011</v>
      </c>
      <c r="BD172" s="254">
        <v>0.15947975151879623</v>
      </c>
      <c r="BE172" s="254">
        <v>0.15810367777425594</v>
      </c>
      <c r="BF172" s="254">
        <v>0.15055600725482154</v>
      </c>
      <c r="BG172" s="254">
        <v>0.17440256489248851</v>
      </c>
      <c r="BH172" s="254">
        <v>0.16463899044236685</v>
      </c>
      <c r="BI172" s="254">
        <v>0.16252279383450818</v>
      </c>
      <c r="BJ172" s="254">
        <v>0.16252279383450818</v>
      </c>
      <c r="BK172" s="254">
        <v>0.16246562192185943</v>
      </c>
      <c r="BL172" s="254">
        <v>0.16252279383450818</v>
      </c>
      <c r="BM172" s="254">
        <v>0.16239290289696973</v>
      </c>
      <c r="BN172" s="254">
        <v>0.16246562192185943</v>
      </c>
      <c r="BO172" s="254">
        <v>0.16302874512643184</v>
      </c>
      <c r="BP172" s="254">
        <v>0.16252279383450818</v>
      </c>
      <c r="BQ172" s="254">
        <v>0.16047479299788026</v>
      </c>
      <c r="BR172" s="254">
        <v>0.16047479299788026</v>
      </c>
      <c r="BS172" s="254">
        <v>0.16040131109661648</v>
      </c>
      <c r="BT172" s="254">
        <v>0.16047479299788026</v>
      </c>
      <c r="BU172" s="254">
        <v>0.15843228092006201</v>
      </c>
      <c r="BV172" s="254">
        <v>0.15843228092006201</v>
      </c>
      <c r="BW172" s="254">
        <v>0.15843228092006201</v>
      </c>
      <c r="BX172" s="254">
        <v>0.15843228092006201</v>
      </c>
      <c r="BY172" s="254">
        <v>0.16277813879450642</v>
      </c>
      <c r="BZ172" s="254">
        <v>0.15953476582629911</v>
      </c>
      <c r="CA172" s="254">
        <v>0.1585947860422372</v>
      </c>
      <c r="CB172" s="254">
        <v>0.19528522262675208</v>
      </c>
      <c r="CC172" s="254">
        <v>0.17476623591127782</v>
      </c>
      <c r="CD172" s="254">
        <v>0.17338447812354585</v>
      </c>
      <c r="CE172" s="254">
        <v>0.17476623591127782</v>
      </c>
      <c r="CF172" s="254">
        <v>0.17476623591127782</v>
      </c>
      <c r="CG172" s="254">
        <v>0.16357302731000734</v>
      </c>
      <c r="CH172" s="254">
        <v>0.17012557339725842</v>
      </c>
      <c r="CI172" s="254">
        <v>0.16843307917749573</v>
      </c>
      <c r="CJ172" s="254">
        <v>0.17759244343137226</v>
      </c>
      <c r="CK172" s="254">
        <v>0.17288965570859904</v>
      </c>
      <c r="CL172" s="254">
        <v>0.16680623708912878</v>
      </c>
      <c r="CM172" s="254">
        <v>0.1652323082962901</v>
      </c>
      <c r="CN172" s="254">
        <v>0.18093569421190625</v>
      </c>
      <c r="CO172" s="254">
        <v>0.167037330245285</v>
      </c>
      <c r="CP172" s="254">
        <v>0.163964535688635</v>
      </c>
      <c r="CQ172" s="254">
        <v>0.16360401064265373</v>
      </c>
      <c r="CR172" s="254">
        <v>0.16748197782122687</v>
      </c>
      <c r="CS172" s="254">
        <v>0.16474970590841131</v>
      </c>
      <c r="CT172" s="254">
        <v>0.17066657319345269</v>
      </c>
      <c r="CU172" s="254">
        <v>0.17302472250656731</v>
      </c>
      <c r="CV172" s="254">
        <v>0.1714694156451213</v>
      </c>
      <c r="CW172" s="254">
        <v>0.16963626652626429</v>
      </c>
      <c r="CX172" s="254">
        <v>0.17805448378057664</v>
      </c>
      <c r="CY172" s="254">
        <v>0.17123419266817863</v>
      </c>
      <c r="CZ172" s="254">
        <v>0.17123419266817863</v>
      </c>
      <c r="DA172" s="254">
        <v>0.17123419266817863</v>
      </c>
      <c r="DB172" s="254">
        <v>0.17258919082544399</v>
      </c>
      <c r="DC172" s="254">
        <v>0.17421170368991112</v>
      </c>
      <c r="DD172" s="254">
        <v>0.16437222736583545</v>
      </c>
      <c r="DE172" s="254">
        <v>0.17406549478175171</v>
      </c>
      <c r="DF172" s="254">
        <v>0.16373244348289795</v>
      </c>
      <c r="DG172" s="254">
        <v>0.1622623261480689</v>
      </c>
      <c r="DH172" s="254">
        <v>0.17273093254953786</v>
      </c>
      <c r="DI172" s="254">
        <v>0.16373244348289795</v>
      </c>
      <c r="DJ172" s="254">
        <v>0.16444019332140791</v>
      </c>
      <c r="DK172" s="254">
        <v>0.16522905466248572</v>
      </c>
      <c r="DL172" s="254">
        <v>0.1642730650708375</v>
      </c>
      <c r="DM172" s="254">
        <v>0.17841539272473583</v>
      </c>
      <c r="DN172" s="254">
        <v>0.16318222083566081</v>
      </c>
      <c r="DO172" s="254">
        <v>0.17172915595617311</v>
      </c>
      <c r="DP172" s="254">
        <v>0.16903027499845158</v>
      </c>
      <c r="DQ172" s="254">
        <v>0.15693968689847737</v>
      </c>
      <c r="DR172" s="254">
        <v>0.15719422577035957</v>
      </c>
      <c r="DS172" s="254">
        <v>0.16507224860752356</v>
      </c>
      <c r="DT172" s="254">
        <v>0.16814595508125785</v>
      </c>
      <c r="DU172" s="254">
        <v>0.16222510177477822</v>
      </c>
      <c r="DV172" s="254">
        <v>0.16934907478734584</v>
      </c>
      <c r="DW172" s="254">
        <v>0.16934907478734584</v>
      </c>
      <c r="DX172" s="254">
        <v>0.1741025121944193</v>
      </c>
      <c r="DY172" s="254">
        <v>0.18442310039714593</v>
      </c>
      <c r="DZ172" s="254">
        <v>0.16596581352568407</v>
      </c>
      <c r="EA172" s="254">
        <v>0.1748664372179265</v>
      </c>
      <c r="EB172" s="254">
        <v>0.16798593522215355</v>
      </c>
      <c r="EC172" s="254">
        <v>0.17716185259010842</v>
      </c>
      <c r="ED172" s="254">
        <v>0.17181874340185943</v>
      </c>
      <c r="EE172" s="254">
        <v>0.16451528085189993</v>
      </c>
      <c r="EF172" s="254">
        <v>0.16365027707663793</v>
      </c>
      <c r="EG172" s="254">
        <v>0.17058695616010255</v>
      </c>
      <c r="EH172" s="254">
        <v>0.16429118917671004</v>
      </c>
      <c r="EI172" s="254">
        <v>0.17058695616010255</v>
      </c>
      <c r="EJ172" s="254">
        <v>0.17058695616010255</v>
      </c>
      <c r="EK172" s="254">
        <v>0.16405410989076286</v>
      </c>
      <c r="EL172" s="254">
        <v>0.17058695616010255</v>
      </c>
      <c r="EM172" s="254">
        <v>0.16405410989076286</v>
      </c>
      <c r="EN172" s="254">
        <v>0.17058695616010255</v>
      </c>
      <c r="EO172" s="254">
        <v>0.16237846194949812</v>
      </c>
      <c r="EP172" s="254">
        <v>0.16237846194949812</v>
      </c>
      <c r="EQ172" s="254">
        <v>0.16237846194949812</v>
      </c>
      <c r="ER172" s="254">
        <v>0.16237846194949812</v>
      </c>
      <c r="ES172" s="254">
        <v>0.16237846194949812</v>
      </c>
      <c r="ET172" s="254">
        <v>0.16237846194949812</v>
      </c>
      <c r="EU172" s="254">
        <v>0.16231743181483416</v>
      </c>
      <c r="EV172" s="254">
        <v>0.16237846194949812</v>
      </c>
      <c r="EW172" s="254">
        <v>0.1614220096222998</v>
      </c>
      <c r="EX172" s="254">
        <v>0.16237846194949812</v>
      </c>
      <c r="EY172" s="254">
        <v>0.16324256376966528</v>
      </c>
      <c r="EZ172" s="254">
        <v>0.17058695616010255</v>
      </c>
      <c r="FA172" s="254">
        <v>0.16252340082113803</v>
      </c>
      <c r="FB172" s="254">
        <v>0.16237846194949812</v>
      </c>
      <c r="FC172" s="254">
        <v>0.17058695616010255</v>
      </c>
      <c r="FD172" s="254">
        <v>0.16237846194949812</v>
      </c>
      <c r="FE172" s="254">
        <v>0.17058695616010255</v>
      </c>
      <c r="FF172" s="254">
        <v>0.17058695616010255</v>
      </c>
      <c r="FG172" s="254">
        <v>0.16237846194949812</v>
      </c>
      <c r="FH172" s="254">
        <v>0.16237846194949812</v>
      </c>
      <c r="FI172" s="254">
        <v>0.16224811956974983</v>
      </c>
      <c r="FJ172" s="254">
        <v>0.17535865376650372</v>
      </c>
      <c r="FK172" s="254">
        <v>0.16237846194949812</v>
      </c>
      <c r="FL172" s="254">
        <v>0.16237846194949812</v>
      </c>
      <c r="FM172" s="254">
        <v>0.16224811956974983</v>
      </c>
      <c r="FN172" s="254">
        <v>0.17058695616010255</v>
      </c>
      <c r="FO172" s="254">
        <v>0.16123556296013253</v>
      </c>
      <c r="FP172" s="254">
        <v>0.16030664844789011</v>
      </c>
      <c r="FQ172" s="254">
        <v>0.16030664844789011</v>
      </c>
      <c r="FR172" s="254">
        <v>0.16030664844789011</v>
      </c>
      <c r="FS172" s="254">
        <v>0.16015340998968397</v>
      </c>
      <c r="FT172" s="254">
        <v>0.16030664844789011</v>
      </c>
      <c r="FU172" s="254">
        <v>0.16030664844789011</v>
      </c>
      <c r="FV172" s="254">
        <v>0.16681371577332693</v>
      </c>
      <c r="FW172" s="254">
        <v>0.16015340998968397</v>
      </c>
      <c r="FX172" s="254">
        <v>0.16030664844789011</v>
      </c>
      <c r="FY172" s="254">
        <v>0.15944086935079538</v>
      </c>
      <c r="FZ172" s="254">
        <v>0.16102817626120358</v>
      </c>
      <c r="GA172" s="254">
        <v>0.15368393121291435</v>
      </c>
      <c r="GB172" s="254">
        <v>0.16845237858682705</v>
      </c>
      <c r="GC172" s="254">
        <v>0.16512606396763174</v>
      </c>
      <c r="GD172" s="254">
        <v>0.16512606396763174</v>
      </c>
      <c r="GE172" s="254">
        <v>0.16531431573270994</v>
      </c>
      <c r="GF172" s="254">
        <v>0.17393064683596693</v>
      </c>
      <c r="GG172" s="254">
        <v>0.16282705743228831</v>
      </c>
      <c r="GH172" s="254">
        <v>0.16304783332956196</v>
      </c>
      <c r="GI172" s="254">
        <v>0.16252279383450818</v>
      </c>
      <c r="GJ172" s="254">
        <v>0.16252279383450818</v>
      </c>
      <c r="GK172" s="254">
        <v>0.16252279383450818</v>
      </c>
      <c r="GL172" s="254">
        <v>0.16239290289696973</v>
      </c>
      <c r="GM172" s="254">
        <v>0.16252279383450818</v>
      </c>
      <c r="GN172" s="254">
        <v>0.16252279383450818</v>
      </c>
      <c r="GO172" s="254">
        <v>0.16252279383450818</v>
      </c>
      <c r="GP172" s="254">
        <v>0.16252279383450818</v>
      </c>
      <c r="GQ172" s="254">
        <v>0.16252279383450818</v>
      </c>
      <c r="GR172" s="254">
        <v>0.16252279383450818</v>
      </c>
      <c r="GS172" s="254">
        <v>0.16252279383450818</v>
      </c>
      <c r="GT172" s="254">
        <v>0.16282705743228831</v>
      </c>
      <c r="GU172" s="254">
        <v>0.16252279383450818</v>
      </c>
      <c r="GV172" s="254">
        <v>0.16252279383450818</v>
      </c>
      <c r="GW172" s="254">
        <v>0.16252279383450818</v>
      </c>
      <c r="GX172" s="254">
        <v>0.16252279383450818</v>
      </c>
      <c r="GY172" s="254">
        <v>0.17187370292361459</v>
      </c>
      <c r="GZ172" s="254">
        <v>0.16252279383450818</v>
      </c>
      <c r="HA172" s="254">
        <v>0.17187370292361459</v>
      </c>
      <c r="HB172" s="254">
        <v>0.17187370292361459</v>
      </c>
      <c r="HC172" s="254">
        <v>0.16040131109661648</v>
      </c>
      <c r="HD172" s="254">
        <v>0.16077328872757679</v>
      </c>
      <c r="HE172" s="254">
        <v>0.16988060124048876</v>
      </c>
      <c r="HF172" s="254">
        <v>0.16519320194822251</v>
      </c>
      <c r="HG172" s="254">
        <v>0.16277813879450642</v>
      </c>
      <c r="HH172" s="254">
        <v>0.17032452809853216</v>
      </c>
      <c r="HI172" s="254">
        <v>0.15866350858678757</v>
      </c>
      <c r="HJ172" s="254">
        <v>0.16112382917600976</v>
      </c>
      <c r="HK172" s="254">
        <v>0.18298788647145181</v>
      </c>
      <c r="HL172" s="254">
        <v>0.16261388623216511</v>
      </c>
      <c r="HM172" s="254">
        <v>0.16646079262493463</v>
      </c>
      <c r="HN172" s="254">
        <v>0.16644056265406881</v>
      </c>
      <c r="HO172" s="254">
        <v>0.17868625212657507</v>
      </c>
      <c r="HP172" s="254">
        <v>0.17352337906052484</v>
      </c>
      <c r="HQ172" s="254">
        <v>0.1637358140657641</v>
      </c>
      <c r="HR172" s="254">
        <v>0.16001027620112462</v>
      </c>
      <c r="HS172" s="254">
        <v>0.16649392075880121</v>
      </c>
      <c r="HT172" s="254">
        <v>0.18975501479305423</v>
      </c>
      <c r="HU172" s="254">
        <v>0.185446042713308</v>
      </c>
      <c r="HV172" s="254">
        <v>0.14701754289828584</v>
      </c>
      <c r="HW172" s="254">
        <v>0.17538282753363088</v>
      </c>
      <c r="HX172" s="254">
        <v>0.17020211598322588</v>
      </c>
      <c r="HY172" s="254">
        <v>0.16668224424261946</v>
      </c>
      <c r="HZ172" s="254">
        <v>0.16766718337400777</v>
      </c>
      <c r="IA172" s="254">
        <v>0.17476623591127782</v>
      </c>
      <c r="IB172" s="254">
        <v>0.16468699452308577</v>
      </c>
      <c r="IC172" s="254">
        <v>0.16510840351335232</v>
      </c>
      <c r="ID172" s="254">
        <v>0.16344936198325821</v>
      </c>
      <c r="IE172" s="254">
        <v>0.17175796537899246</v>
      </c>
      <c r="IF172" s="254">
        <v>0.17759244343137226</v>
      </c>
      <c r="IG172" s="254">
        <v>0.17759244343137226</v>
      </c>
      <c r="IH172" s="254">
        <v>0.17759244343137226</v>
      </c>
      <c r="II172" s="254">
        <v>0.16680623708912878</v>
      </c>
      <c r="IJ172" s="254">
        <v>0.16680623708912878</v>
      </c>
      <c r="IK172" s="254">
        <v>0.17451547737692263</v>
      </c>
      <c r="IL172" s="254">
        <v>0.17303937746518883</v>
      </c>
      <c r="IM172" s="254">
        <v>0.18455318341204618</v>
      </c>
      <c r="IN172" s="254">
        <v>0.17388952600790297</v>
      </c>
      <c r="IO172" s="254">
        <v>0.17455028646768644</v>
      </c>
      <c r="IP172" s="254">
        <v>0.17087755040925634</v>
      </c>
      <c r="IQ172" s="254">
        <v>0.17112895956986907</v>
      </c>
      <c r="IR172" s="254">
        <v>0.16258035195785814</v>
      </c>
      <c r="IS172" s="254">
        <v>0.16437222736583545</v>
      </c>
      <c r="IT172" s="254">
        <v>0.1726566837517769</v>
      </c>
      <c r="IU172" s="254">
        <v>0.16237846194949812</v>
      </c>
      <c r="IV172" s="254">
        <v>0.18311053492833751</v>
      </c>
      <c r="IW172" s="254">
        <v>0.17328391051309833</v>
      </c>
      <c r="IX172" s="254">
        <v>0.19431253592316855</v>
      </c>
      <c r="IY172" s="254">
        <v>0.16444630716131914</v>
      </c>
      <c r="IZ172" s="254">
        <v>0.16237846194949812</v>
      </c>
      <c r="JA172" s="254">
        <v>0.16224811956974983</v>
      </c>
      <c r="JB172" s="254">
        <v>0.17720964102455761</v>
      </c>
      <c r="JC172" s="254">
        <v>0.17316859687258979</v>
      </c>
      <c r="JD172" s="254">
        <v>0.16668224424261946</v>
      </c>
      <c r="JE172" s="254">
        <v>0.167037330245285</v>
      </c>
      <c r="JF172" s="254">
        <v>0.19805864599078049</v>
      </c>
      <c r="JG172" s="254">
        <v>0.17062982771326718</v>
      </c>
      <c r="JH172" s="254">
        <v>0.17181303889749189</v>
      </c>
      <c r="JI172" s="254">
        <v>0.16444019332140791</v>
      </c>
      <c r="JJ172" s="254">
        <v>0.17106099224191862</v>
      </c>
      <c r="JK172" s="254">
        <v>0.16222510177477822</v>
      </c>
      <c r="JL172" s="254">
        <v>0.16217479820929714</v>
      </c>
      <c r="JM172" s="254">
        <v>0.16231743181483416</v>
      </c>
      <c r="JN172" s="254">
        <v>0.16891648273750737</v>
      </c>
      <c r="JO172" s="254">
        <v>0.16237846194949812</v>
      </c>
      <c r="JP172" s="254">
        <v>0.16237846194949812</v>
      </c>
      <c r="JQ172" s="254">
        <v>0.16237846194949812</v>
      </c>
      <c r="JR172" s="254">
        <v>0.16224811956974983</v>
      </c>
      <c r="JS172" s="254">
        <v>0.16252279383450818</v>
      </c>
      <c r="JT172" s="254">
        <v>0.17840432405092654</v>
      </c>
      <c r="JU172" s="254">
        <v>0.1809340218436144</v>
      </c>
      <c r="JV172" s="254">
        <v>0.16698397600628012</v>
      </c>
      <c r="JW172" s="254">
        <v>0.18008766253533559</v>
      </c>
      <c r="JX172" s="254">
        <v>0.17328391051309833</v>
      </c>
      <c r="JY172" s="254">
        <v>0.17353686109789956</v>
      </c>
      <c r="JZ172" s="254">
        <v>0.16996566218221143</v>
      </c>
      <c r="KA172" s="254">
        <v>0.16996566218221143</v>
      </c>
      <c r="KB172" s="254">
        <v>0.17633827688908932</v>
      </c>
      <c r="KC172" s="254">
        <v>0.16838442639471718</v>
      </c>
      <c r="KD172" s="254">
        <v>0.16659383098569869</v>
      </c>
      <c r="KE172" s="254">
        <v>0.17012557339725842</v>
      </c>
      <c r="KF172" s="254">
        <v>0.18702408107522506</v>
      </c>
      <c r="KG172" s="254">
        <v>0.18702408107522506</v>
      </c>
    </row>
    <row r="173" spans="17:293" x14ac:dyDescent="0.35">
      <c r="Q173" s="255">
        <v>0.20799999999999899</v>
      </c>
      <c r="R173" s="251">
        <f t="shared" si="24"/>
        <v>0.16565226948681225</v>
      </c>
      <c r="S173" s="198"/>
      <c r="T173" s="251">
        <v>0.17210582869402027</v>
      </c>
      <c r="V173" s="251">
        <f t="shared" si="25"/>
        <v>-6.4535592072080261E-3</v>
      </c>
      <c r="Z173" s="253">
        <v>0.20799999999999899</v>
      </c>
      <c r="AA173" s="254">
        <v>0.16438098315129723</v>
      </c>
      <c r="AB173" s="254">
        <v>0.17154936985893654</v>
      </c>
      <c r="AC173" s="254">
        <v>0.17387616259939431</v>
      </c>
      <c r="AD173" s="254">
        <v>0.16465633217171871</v>
      </c>
      <c r="AE173" s="254">
        <v>0.16547424257457832</v>
      </c>
      <c r="AF173" s="254">
        <v>0.16476583308861148</v>
      </c>
      <c r="AG173" s="254">
        <v>0.16201198548043072</v>
      </c>
      <c r="AH173" s="254">
        <v>0.1644589217975323</v>
      </c>
      <c r="AI173" s="254">
        <v>0.15579808414592633</v>
      </c>
      <c r="AJ173" s="254">
        <v>0.16709529822772473</v>
      </c>
      <c r="AK173" s="254">
        <v>0.17023080112881273</v>
      </c>
      <c r="AL173" s="254">
        <v>0.16356211541533594</v>
      </c>
      <c r="AM173" s="254">
        <v>0.16474562029191309</v>
      </c>
      <c r="AN173" s="254">
        <v>0.15903681001204495</v>
      </c>
      <c r="AO173" s="254">
        <v>0.17232396796298821</v>
      </c>
      <c r="AP173" s="254">
        <v>0.16328724562669583</v>
      </c>
      <c r="AQ173" s="254">
        <v>0.16316538940542502</v>
      </c>
      <c r="AR173" s="254">
        <v>0.16316538940542502</v>
      </c>
      <c r="AS173" s="254">
        <v>0.16328724562669583</v>
      </c>
      <c r="AT173" s="254">
        <v>0.16322334098745861</v>
      </c>
      <c r="AU173" s="254">
        <v>0.16316538940542502</v>
      </c>
      <c r="AV173" s="254">
        <v>0.16328724562669583</v>
      </c>
      <c r="AW173" s="254">
        <v>0.16328724562669583</v>
      </c>
      <c r="AX173" s="254">
        <v>0.17146633780500875</v>
      </c>
      <c r="AY173" s="254">
        <v>0.16328724562669583</v>
      </c>
      <c r="AZ173" s="254">
        <v>0.17230006475053838</v>
      </c>
      <c r="BA173" s="254">
        <v>0.16322334098745861</v>
      </c>
      <c r="BB173" s="254">
        <v>0.16107270914412486</v>
      </c>
      <c r="BC173" s="254">
        <v>0.16121758194978786</v>
      </c>
      <c r="BD173" s="254">
        <v>0.16039155223302171</v>
      </c>
      <c r="BE173" s="254">
        <v>0.15900835464408503</v>
      </c>
      <c r="BF173" s="254">
        <v>0.15116026314063813</v>
      </c>
      <c r="BG173" s="254">
        <v>0.1752778868973397</v>
      </c>
      <c r="BH173" s="254">
        <v>0.16554606816804518</v>
      </c>
      <c r="BI173" s="254">
        <v>0.16342225065493277</v>
      </c>
      <c r="BJ173" s="254">
        <v>0.16342225065493277</v>
      </c>
      <c r="BK173" s="254">
        <v>0.16337162516836878</v>
      </c>
      <c r="BL173" s="254">
        <v>0.16342225065493277</v>
      </c>
      <c r="BM173" s="254">
        <v>0.16329318855327246</v>
      </c>
      <c r="BN173" s="254">
        <v>0.16337162516836878</v>
      </c>
      <c r="BO173" s="254">
        <v>0.16392632083582992</v>
      </c>
      <c r="BP173" s="254">
        <v>0.16342225065493277</v>
      </c>
      <c r="BQ173" s="254">
        <v>0.16137651717108081</v>
      </c>
      <c r="BR173" s="254">
        <v>0.16137651717108081</v>
      </c>
      <c r="BS173" s="254">
        <v>0.16130950662315247</v>
      </c>
      <c r="BT173" s="254">
        <v>0.16137651717108081</v>
      </c>
      <c r="BU173" s="254">
        <v>0.15933629823924145</v>
      </c>
      <c r="BV173" s="254">
        <v>0.15933629823924145</v>
      </c>
      <c r="BW173" s="254">
        <v>0.15933629823924145</v>
      </c>
      <c r="BX173" s="254">
        <v>0.15933629823924145</v>
      </c>
      <c r="BY173" s="254">
        <v>0.16367772972897487</v>
      </c>
      <c r="BZ173" s="254">
        <v>0.16044404035908344</v>
      </c>
      <c r="CA173" s="254">
        <v>0.15950938217787702</v>
      </c>
      <c r="CB173" s="254">
        <v>0.19625920695839039</v>
      </c>
      <c r="CC173" s="254">
        <v>0.17565022526135809</v>
      </c>
      <c r="CD173" s="254">
        <v>0.17433025123674017</v>
      </c>
      <c r="CE173" s="254">
        <v>0.17565022526135809</v>
      </c>
      <c r="CF173" s="254">
        <v>0.17565022526135809</v>
      </c>
      <c r="CG173" s="254">
        <v>0.1644890875458378</v>
      </c>
      <c r="CH173" s="254">
        <v>0.17103557543902048</v>
      </c>
      <c r="CI173" s="254">
        <v>0.16934424585332053</v>
      </c>
      <c r="CJ173" s="254">
        <v>0.1784700860287125</v>
      </c>
      <c r="CK173" s="254">
        <v>0.17379121731002467</v>
      </c>
      <c r="CL173" s="254">
        <v>0.16771883608336191</v>
      </c>
      <c r="CM173" s="254">
        <v>0.16614658056942599</v>
      </c>
      <c r="CN173" s="254">
        <v>0.18180118510363719</v>
      </c>
      <c r="CO173" s="254">
        <v>0.1679403286891874</v>
      </c>
      <c r="CP173" s="254">
        <v>0.16487125309585671</v>
      </c>
      <c r="CQ173" s="254">
        <v>0.16450503625671553</v>
      </c>
      <c r="CR173" s="254">
        <v>0.16836348155475989</v>
      </c>
      <c r="CS173" s="254">
        <v>0.16565595585404314</v>
      </c>
      <c r="CT173" s="254">
        <v>0.1715493372916912</v>
      </c>
      <c r="CU173" s="254">
        <v>0.17395453777941139</v>
      </c>
      <c r="CV173" s="254">
        <v>0.17239844936264292</v>
      </c>
      <c r="CW173" s="254">
        <v>0.17050531151463999</v>
      </c>
      <c r="CX173" s="254">
        <v>0.17896861579042134</v>
      </c>
      <c r="CY173" s="254">
        <v>0.17211407919961497</v>
      </c>
      <c r="CZ173" s="254">
        <v>0.17211407919961497</v>
      </c>
      <c r="DA173" s="254">
        <v>0.17211407919961497</v>
      </c>
      <c r="DB173" s="254">
        <v>0.17347042440479754</v>
      </c>
      <c r="DC173" s="254">
        <v>0.1750916426378839</v>
      </c>
      <c r="DD173" s="254">
        <v>0.1652795215210332</v>
      </c>
      <c r="DE173" s="254">
        <v>0.1749452448290858</v>
      </c>
      <c r="DF173" s="254">
        <v>0.16464206840706219</v>
      </c>
      <c r="DG173" s="254">
        <v>0.16317411126651304</v>
      </c>
      <c r="DH173" s="254">
        <v>0.17350692373278043</v>
      </c>
      <c r="DI173" s="254">
        <v>0.16464206840706219</v>
      </c>
      <c r="DJ173" s="254">
        <v>0.16535040251530697</v>
      </c>
      <c r="DK173" s="254">
        <v>0.16613998151263587</v>
      </c>
      <c r="DL173" s="254">
        <v>0.16517861137434364</v>
      </c>
      <c r="DM173" s="254">
        <v>0.17929102372437589</v>
      </c>
      <c r="DN173" s="254">
        <v>0.1640819940364826</v>
      </c>
      <c r="DO173" s="254">
        <v>0.17260222357523736</v>
      </c>
      <c r="DP173" s="254">
        <v>0.16990910413698024</v>
      </c>
      <c r="DQ173" s="254">
        <v>0.15785843887307838</v>
      </c>
      <c r="DR173" s="254">
        <v>0.15809664138056334</v>
      </c>
      <c r="DS173" s="254">
        <v>0.16597622848643945</v>
      </c>
      <c r="DT173" s="254">
        <v>0.16903240654780105</v>
      </c>
      <c r="DU173" s="254">
        <v>0.16312155560846797</v>
      </c>
      <c r="DV173" s="254">
        <v>0.17023080112881273</v>
      </c>
      <c r="DW173" s="254">
        <v>0.17023080112881273</v>
      </c>
      <c r="DX173" s="254">
        <v>0.17501793215890737</v>
      </c>
      <c r="DY173" s="254">
        <v>0.18535712748893207</v>
      </c>
      <c r="DZ173" s="254">
        <v>0.16686999720401596</v>
      </c>
      <c r="EA173" s="254">
        <v>0.17580990016623077</v>
      </c>
      <c r="EB173" s="254">
        <v>0.16883075399559377</v>
      </c>
      <c r="EC173" s="254">
        <v>0.17807389663083284</v>
      </c>
      <c r="ED173" s="254">
        <v>0.17269855656414612</v>
      </c>
      <c r="EE173" s="254">
        <v>0.1654222876317728</v>
      </c>
      <c r="EF173" s="254">
        <v>0.16455793775799687</v>
      </c>
      <c r="EG173" s="254">
        <v>0.17146633780500875</v>
      </c>
      <c r="EH173" s="254">
        <v>0.1651933637932792</v>
      </c>
      <c r="EI173" s="254">
        <v>0.17146633780500875</v>
      </c>
      <c r="EJ173" s="254">
        <v>0.17146633780500875</v>
      </c>
      <c r="EK173" s="254">
        <v>0.16485105959006652</v>
      </c>
      <c r="EL173" s="254">
        <v>0.17146633780500875</v>
      </c>
      <c r="EM173" s="254">
        <v>0.16485105959006652</v>
      </c>
      <c r="EN173" s="254">
        <v>0.17146633780500875</v>
      </c>
      <c r="EO173" s="254">
        <v>0.16328724562669583</v>
      </c>
      <c r="EP173" s="254">
        <v>0.16328724562669583</v>
      </c>
      <c r="EQ173" s="254">
        <v>0.16328724562669583</v>
      </c>
      <c r="ER173" s="254">
        <v>0.16328724562669583</v>
      </c>
      <c r="ES173" s="254">
        <v>0.16328724562669583</v>
      </c>
      <c r="ET173" s="254">
        <v>0.16328724562669583</v>
      </c>
      <c r="EU173" s="254">
        <v>0.16322334098745861</v>
      </c>
      <c r="EV173" s="254">
        <v>0.16328724562669583</v>
      </c>
      <c r="EW173" s="254">
        <v>0.16222836844911592</v>
      </c>
      <c r="EX173" s="254">
        <v>0.16328724562669583</v>
      </c>
      <c r="EY173" s="254">
        <v>0.16414941232145197</v>
      </c>
      <c r="EZ173" s="254">
        <v>0.17146633780500875</v>
      </c>
      <c r="FA173" s="254">
        <v>0.1634302910351173</v>
      </c>
      <c r="FB173" s="254">
        <v>0.16328724562669583</v>
      </c>
      <c r="FC173" s="254">
        <v>0.17146633780500875</v>
      </c>
      <c r="FD173" s="254">
        <v>0.16328724562669583</v>
      </c>
      <c r="FE173" s="254">
        <v>0.17146633780500875</v>
      </c>
      <c r="FF173" s="254">
        <v>0.17146633780500875</v>
      </c>
      <c r="FG173" s="254">
        <v>0.16328724562669583</v>
      </c>
      <c r="FH173" s="254">
        <v>0.16328724562669583</v>
      </c>
      <c r="FI173" s="254">
        <v>0.16316538940542502</v>
      </c>
      <c r="FJ173" s="254">
        <v>0.17627157010476791</v>
      </c>
      <c r="FK173" s="254">
        <v>0.16328724562669583</v>
      </c>
      <c r="FL173" s="254">
        <v>0.16328724562669583</v>
      </c>
      <c r="FM173" s="254">
        <v>0.16316538940542502</v>
      </c>
      <c r="FN173" s="254">
        <v>0.17146633780500875</v>
      </c>
      <c r="FO173" s="254">
        <v>0.16214225153786366</v>
      </c>
      <c r="FP173" s="254">
        <v>0.16121758194978786</v>
      </c>
      <c r="FQ173" s="254">
        <v>0.16121758194978786</v>
      </c>
      <c r="FR173" s="254">
        <v>0.16121758194978786</v>
      </c>
      <c r="FS173" s="254">
        <v>0.16107270914412486</v>
      </c>
      <c r="FT173" s="254">
        <v>0.16121758194978786</v>
      </c>
      <c r="FU173" s="254">
        <v>0.16121758194978786</v>
      </c>
      <c r="FV173" s="254">
        <v>0.1677482118628959</v>
      </c>
      <c r="FW173" s="254">
        <v>0.16107270914412486</v>
      </c>
      <c r="FX173" s="254">
        <v>0.16121758194978786</v>
      </c>
      <c r="FY173" s="254">
        <v>0.16035375067307278</v>
      </c>
      <c r="FZ173" s="254">
        <v>0.16194557587474279</v>
      </c>
      <c r="GA173" s="254">
        <v>0.15456776839421638</v>
      </c>
      <c r="GB173" s="254">
        <v>0.16924318021221585</v>
      </c>
      <c r="GC173" s="254">
        <v>0.16603566282883198</v>
      </c>
      <c r="GD173" s="254">
        <v>0.16603566282883198</v>
      </c>
      <c r="GE173" s="254">
        <v>0.16611235795836099</v>
      </c>
      <c r="GF173" s="254">
        <v>0.17480341144967015</v>
      </c>
      <c r="GG173" s="254">
        <v>0.16373497927744762</v>
      </c>
      <c r="GH173" s="254">
        <v>0.16395118956619714</v>
      </c>
      <c r="GI173" s="254">
        <v>0.16342225065493277</v>
      </c>
      <c r="GJ173" s="254">
        <v>0.16342225065493277</v>
      </c>
      <c r="GK173" s="254">
        <v>0.16342225065493277</v>
      </c>
      <c r="GL173" s="254">
        <v>0.16329318855327246</v>
      </c>
      <c r="GM173" s="254">
        <v>0.16342225065493277</v>
      </c>
      <c r="GN173" s="254">
        <v>0.16342225065493277</v>
      </c>
      <c r="GO173" s="254">
        <v>0.16342225065493277</v>
      </c>
      <c r="GP173" s="254">
        <v>0.16342225065493277</v>
      </c>
      <c r="GQ173" s="254">
        <v>0.16342225065493277</v>
      </c>
      <c r="GR173" s="254">
        <v>0.16342225065493277</v>
      </c>
      <c r="GS173" s="254">
        <v>0.16342225065493277</v>
      </c>
      <c r="GT173" s="254">
        <v>0.16373497927744762</v>
      </c>
      <c r="GU173" s="254">
        <v>0.16342225065493277</v>
      </c>
      <c r="GV173" s="254">
        <v>0.16342225065493277</v>
      </c>
      <c r="GW173" s="254">
        <v>0.16342225065493277</v>
      </c>
      <c r="GX173" s="254">
        <v>0.16342225065493277</v>
      </c>
      <c r="GY173" s="254">
        <v>0.17274766597165647</v>
      </c>
      <c r="GZ173" s="254">
        <v>0.16342225065493277</v>
      </c>
      <c r="HA173" s="254">
        <v>0.17274766597165647</v>
      </c>
      <c r="HB173" s="254">
        <v>0.17274766597165647</v>
      </c>
      <c r="HC173" s="254">
        <v>0.16130950662315247</v>
      </c>
      <c r="HD173" s="254">
        <v>0.16167311178894517</v>
      </c>
      <c r="HE173" s="254">
        <v>0.17075612975956922</v>
      </c>
      <c r="HF173" s="254">
        <v>0.16594297505793998</v>
      </c>
      <c r="HG173" s="254">
        <v>0.16367772972897487</v>
      </c>
      <c r="HH173" s="254">
        <v>0.17115139319254191</v>
      </c>
      <c r="HI173" s="254">
        <v>0.15958126825768626</v>
      </c>
      <c r="HJ173" s="254">
        <v>0.1620225450239221</v>
      </c>
      <c r="HK173" s="254">
        <v>0.18389894031136333</v>
      </c>
      <c r="HL173" s="254">
        <v>0.16342072803278507</v>
      </c>
      <c r="HM173" s="254">
        <v>0.16736993717567161</v>
      </c>
      <c r="HN173" s="254">
        <v>0.16734473208315137</v>
      </c>
      <c r="HO173" s="254">
        <v>0.17956105317962945</v>
      </c>
      <c r="HP173" s="254">
        <v>0.17440297699408669</v>
      </c>
      <c r="HQ173" s="254">
        <v>0.16453690839467816</v>
      </c>
      <c r="HR173" s="254">
        <v>0.16093324979902746</v>
      </c>
      <c r="HS173" s="254">
        <v>0.16740234557490608</v>
      </c>
      <c r="HT173" s="254">
        <v>0.19069889548930941</v>
      </c>
      <c r="HU173" s="254">
        <v>0.18635435448994553</v>
      </c>
      <c r="HV173" s="254">
        <v>0.14765863153940617</v>
      </c>
      <c r="HW173" s="254">
        <v>0.17621640955497098</v>
      </c>
      <c r="HX173" s="254">
        <v>0.17099799164023244</v>
      </c>
      <c r="HY173" s="254">
        <v>0.16759477949918478</v>
      </c>
      <c r="HZ173" s="254">
        <v>0.16847006850893331</v>
      </c>
      <c r="IA173" s="254">
        <v>0.17565022526135809</v>
      </c>
      <c r="IB173" s="254">
        <v>0.16549512406467515</v>
      </c>
      <c r="IC173" s="254">
        <v>0.16602260482073428</v>
      </c>
      <c r="ID173" s="254">
        <v>0.16437404363467278</v>
      </c>
      <c r="IE173" s="254">
        <v>0.17264470814965138</v>
      </c>
      <c r="IF173" s="254">
        <v>0.1784700860287125</v>
      </c>
      <c r="IG173" s="254">
        <v>0.1784700860287125</v>
      </c>
      <c r="IH173" s="254">
        <v>0.1784700860287125</v>
      </c>
      <c r="II173" s="254">
        <v>0.16771883608336191</v>
      </c>
      <c r="IJ173" s="254">
        <v>0.16771883608336191</v>
      </c>
      <c r="IK173" s="254">
        <v>0.17539536551768098</v>
      </c>
      <c r="IL173" s="254">
        <v>0.17392069703529134</v>
      </c>
      <c r="IM173" s="254">
        <v>0.18546049877834569</v>
      </c>
      <c r="IN173" s="254">
        <v>0.1747464379129553</v>
      </c>
      <c r="IO173" s="254">
        <v>0.17536449385186681</v>
      </c>
      <c r="IP173" s="254">
        <v>0.17173296208090139</v>
      </c>
      <c r="IQ173" s="254">
        <v>0.17205467928721085</v>
      </c>
      <c r="IR173" s="254">
        <v>0.16348593291636027</v>
      </c>
      <c r="IS173" s="254">
        <v>0.1652795215210332</v>
      </c>
      <c r="IT173" s="254">
        <v>0.17353481300047169</v>
      </c>
      <c r="IU173" s="254">
        <v>0.16328724562669583</v>
      </c>
      <c r="IV173" s="254">
        <v>0.18412583371083868</v>
      </c>
      <c r="IW173" s="254">
        <v>0.17421671514143844</v>
      </c>
      <c r="IX173" s="254">
        <v>0.19532191926319964</v>
      </c>
      <c r="IY173" s="254">
        <v>0.16535040720570793</v>
      </c>
      <c r="IZ173" s="254">
        <v>0.16328724562669583</v>
      </c>
      <c r="JA173" s="254">
        <v>0.16316538940542502</v>
      </c>
      <c r="JB173" s="254">
        <v>0.1781707384245288</v>
      </c>
      <c r="JC173" s="254">
        <v>0.17410132123639288</v>
      </c>
      <c r="JD173" s="254">
        <v>0.16759477949918478</v>
      </c>
      <c r="JE173" s="254">
        <v>0.1679403286891874</v>
      </c>
      <c r="JF173" s="254">
        <v>0.19906410756935577</v>
      </c>
      <c r="JG173" s="254">
        <v>0.17154799119325892</v>
      </c>
      <c r="JH173" s="254">
        <v>0.17275717428043036</v>
      </c>
      <c r="JI173" s="254">
        <v>0.16535040251530697</v>
      </c>
      <c r="JJ173" s="254">
        <v>0.17198838856097654</v>
      </c>
      <c r="JK173" s="254">
        <v>0.16312155560846797</v>
      </c>
      <c r="JL173" s="254">
        <v>0.16306714679426215</v>
      </c>
      <c r="JM173" s="254">
        <v>0.16322334098745861</v>
      </c>
      <c r="JN173" s="254">
        <v>0.16985854209896889</v>
      </c>
      <c r="JO173" s="254">
        <v>0.16328724562669583</v>
      </c>
      <c r="JP173" s="254">
        <v>0.16328724562669583</v>
      </c>
      <c r="JQ173" s="254">
        <v>0.16328724562669583</v>
      </c>
      <c r="JR173" s="254">
        <v>0.16316538940542502</v>
      </c>
      <c r="JS173" s="254">
        <v>0.16342225065493277</v>
      </c>
      <c r="JT173" s="254">
        <v>0.17932914809751188</v>
      </c>
      <c r="JU173" s="254">
        <v>0.18185428466972842</v>
      </c>
      <c r="JV173" s="254">
        <v>0.1678410555452281</v>
      </c>
      <c r="JW173" s="254">
        <v>0.18100561468007803</v>
      </c>
      <c r="JX173" s="254">
        <v>0.17421671514143844</v>
      </c>
      <c r="JY173" s="254">
        <v>0.17442292511430058</v>
      </c>
      <c r="JZ173" s="254">
        <v>0.17086278868165161</v>
      </c>
      <c r="KA173" s="254">
        <v>0.17086278868165161</v>
      </c>
      <c r="KB173" s="254">
        <v>0.17721843311575047</v>
      </c>
      <c r="KC173" s="254">
        <v>0.16928836254592916</v>
      </c>
      <c r="KD173" s="254">
        <v>0.16751515846540599</v>
      </c>
      <c r="KE173" s="254">
        <v>0.17103557543902048</v>
      </c>
      <c r="KF173" s="254">
        <v>0.1880165473655373</v>
      </c>
      <c r="KG173" s="254">
        <v>0.1880165473655373</v>
      </c>
    </row>
    <row r="174" spans="17:293" x14ac:dyDescent="0.35">
      <c r="Q174" s="255">
        <v>0.20899999999999899</v>
      </c>
      <c r="R174" s="251">
        <f t="shared" si="24"/>
        <v>0.16655028466330868</v>
      </c>
      <c r="S174" s="198"/>
      <c r="T174" s="251">
        <v>0.17302458790809605</v>
      </c>
      <c r="V174" s="251">
        <f t="shared" si="25"/>
        <v>-6.4743032447873716E-3</v>
      </c>
      <c r="Z174" s="253">
        <v>0.20899999999999899</v>
      </c>
      <c r="AA174" s="254">
        <v>0.1652916755196141</v>
      </c>
      <c r="AB174" s="254">
        <v>0.17247862216015708</v>
      </c>
      <c r="AC174" s="254">
        <v>0.17475342787460391</v>
      </c>
      <c r="AD174" s="254">
        <v>0.16555902290650004</v>
      </c>
      <c r="AE174" s="254">
        <v>0.16638477645736494</v>
      </c>
      <c r="AF174" s="254">
        <v>0.16567578386309401</v>
      </c>
      <c r="AG174" s="254">
        <v>0.162914077066034</v>
      </c>
      <c r="AH174" s="254">
        <v>0.16537440604371501</v>
      </c>
      <c r="AI174" s="254">
        <v>0.15670894447131611</v>
      </c>
      <c r="AJ174" s="254">
        <v>0.16796807486719323</v>
      </c>
      <c r="AK174" s="254">
        <v>0.17111291473518575</v>
      </c>
      <c r="AL174" s="254">
        <v>0.16446533949316033</v>
      </c>
      <c r="AM174" s="254">
        <v>0.165634117148727</v>
      </c>
      <c r="AN174" s="254">
        <v>0.15995006141916357</v>
      </c>
      <c r="AO174" s="254">
        <v>0.17310298982729289</v>
      </c>
      <c r="AP174" s="254">
        <v>0.16419628004897158</v>
      </c>
      <c r="AQ174" s="254">
        <v>0.16408297004317896</v>
      </c>
      <c r="AR174" s="254">
        <v>0.16408297004317896</v>
      </c>
      <c r="AS174" s="254">
        <v>0.16419628004897158</v>
      </c>
      <c r="AT174" s="254">
        <v>0.16412948456523724</v>
      </c>
      <c r="AU174" s="254">
        <v>0.16408297004317896</v>
      </c>
      <c r="AV174" s="254">
        <v>0.16419628004897158</v>
      </c>
      <c r="AW174" s="254">
        <v>0.16419628004897158</v>
      </c>
      <c r="AX174" s="254">
        <v>0.17234616331338071</v>
      </c>
      <c r="AY174" s="254">
        <v>0.16419628004897158</v>
      </c>
      <c r="AZ174" s="254">
        <v>0.17317820445677379</v>
      </c>
      <c r="BA174" s="254">
        <v>0.16412948456523724</v>
      </c>
      <c r="BB174" s="254">
        <v>0.16199231131068137</v>
      </c>
      <c r="BC174" s="254">
        <v>0.16212875693353346</v>
      </c>
      <c r="BD174" s="254">
        <v>0.1613035907018705</v>
      </c>
      <c r="BE174" s="254">
        <v>0.15991321247043522</v>
      </c>
      <c r="BF174" s="254">
        <v>0.15176573245154024</v>
      </c>
      <c r="BG174" s="254">
        <v>0.17615367350886513</v>
      </c>
      <c r="BH174" s="254">
        <v>0.16645340144310161</v>
      </c>
      <c r="BI174" s="254">
        <v>0.16432189732254399</v>
      </c>
      <c r="BJ174" s="254">
        <v>0.16432189732254399</v>
      </c>
      <c r="BK174" s="254">
        <v>0.16427785819340857</v>
      </c>
      <c r="BL174" s="254">
        <v>0.16432189732254399</v>
      </c>
      <c r="BM174" s="254">
        <v>0.16419367009782082</v>
      </c>
      <c r="BN174" s="254">
        <v>0.16427785819340857</v>
      </c>
      <c r="BO174" s="254">
        <v>0.16482406611758704</v>
      </c>
      <c r="BP174" s="254">
        <v>0.16432189732254399</v>
      </c>
      <c r="BQ174" s="254">
        <v>0.16227842033200091</v>
      </c>
      <c r="BR174" s="254">
        <v>0.16227842033200091</v>
      </c>
      <c r="BS174" s="254">
        <v>0.16221792215177677</v>
      </c>
      <c r="BT174" s="254">
        <v>0.16227842033200091</v>
      </c>
      <c r="BU174" s="254">
        <v>0.16024048357069165</v>
      </c>
      <c r="BV174" s="254">
        <v>0.16024048357069165</v>
      </c>
      <c r="BW174" s="254">
        <v>0.16024048357069165</v>
      </c>
      <c r="BX174" s="254">
        <v>0.16024048357069165</v>
      </c>
      <c r="BY174" s="254">
        <v>0.16457750276278338</v>
      </c>
      <c r="BZ174" s="254">
        <v>0.16134639640877602</v>
      </c>
      <c r="CA174" s="254">
        <v>0.16041965043960671</v>
      </c>
      <c r="CB174" s="254">
        <v>0.19723328065658463</v>
      </c>
      <c r="CC174" s="254">
        <v>0.17653350396771006</v>
      </c>
      <c r="CD174" s="254">
        <v>0.17526538210801279</v>
      </c>
      <c r="CE174" s="254">
        <v>0.17653350396771006</v>
      </c>
      <c r="CF174" s="254">
        <v>0.17653350396771006</v>
      </c>
      <c r="CG174" s="254">
        <v>0.16540539588720238</v>
      </c>
      <c r="CH174" s="254">
        <v>0.17194584001762503</v>
      </c>
      <c r="CI174" s="254">
        <v>0.17025567219869742</v>
      </c>
      <c r="CJ174" s="254">
        <v>0.17934819634961885</v>
      </c>
      <c r="CK174" s="254">
        <v>0.17469305408397995</v>
      </c>
      <c r="CL174" s="254">
        <v>0.16863169050235527</v>
      </c>
      <c r="CM174" s="254">
        <v>0.16706110299561372</v>
      </c>
      <c r="CN174" s="254">
        <v>0.1826672118087862</v>
      </c>
      <c r="CO174" s="254">
        <v>0.16884351997047964</v>
      </c>
      <c r="CP174" s="254">
        <v>0.1657781495340831</v>
      </c>
      <c r="CQ174" s="254">
        <v>0.16541551683664557</v>
      </c>
      <c r="CR174" s="254">
        <v>0.16924536746624885</v>
      </c>
      <c r="CS174" s="254">
        <v>0.1665624420328411</v>
      </c>
      <c r="CT174" s="254">
        <v>0.17243249144441375</v>
      </c>
      <c r="CU174" s="254">
        <v>0.17488450502763286</v>
      </c>
      <c r="CV174" s="254">
        <v>0.17332762645767175</v>
      </c>
      <c r="CW174" s="254">
        <v>0.17137482987820851</v>
      </c>
      <c r="CX174" s="254">
        <v>0.17988307813557558</v>
      </c>
      <c r="CY174" s="254">
        <v>0.17299441088697054</v>
      </c>
      <c r="CZ174" s="254">
        <v>0.17299441088697054</v>
      </c>
      <c r="DA174" s="254">
        <v>0.17299441088697054</v>
      </c>
      <c r="DB174" s="254">
        <v>0.17435210515522881</v>
      </c>
      <c r="DC174" s="254">
        <v>0.17597154205307453</v>
      </c>
      <c r="DD174" s="254">
        <v>0.16618705569938741</v>
      </c>
      <c r="DE174" s="254">
        <v>0.17582542289583203</v>
      </c>
      <c r="DF174" s="254">
        <v>0.16555194788825367</v>
      </c>
      <c r="DG174" s="254">
        <v>0.16408614429051838</v>
      </c>
      <c r="DH174" s="254">
        <v>0.17428377996664413</v>
      </c>
      <c r="DI174" s="254">
        <v>0.16555194788825367</v>
      </c>
      <c r="DJ174" s="254">
        <v>0.16626086782996818</v>
      </c>
      <c r="DK174" s="254">
        <v>0.16705116390724584</v>
      </c>
      <c r="DL174" s="254">
        <v>0.16608437321708425</v>
      </c>
      <c r="DM174" s="254">
        <v>0.18016712382442646</v>
      </c>
      <c r="DN174" s="254">
        <v>0.16498728483206704</v>
      </c>
      <c r="DO174" s="254">
        <v>0.1734757658185333</v>
      </c>
      <c r="DP174" s="254">
        <v>0.17078837351393639</v>
      </c>
      <c r="DQ174" s="254">
        <v>0.15877748429826299</v>
      </c>
      <c r="DR174" s="254">
        <v>0.15899922938094035</v>
      </c>
      <c r="DS174" s="254">
        <v>0.16687774838347313</v>
      </c>
      <c r="DT174" s="254">
        <v>0.16991922991454822</v>
      </c>
      <c r="DU174" s="254">
        <v>0.16402129096484264</v>
      </c>
      <c r="DV174" s="254">
        <v>0.17111291473518575</v>
      </c>
      <c r="DW174" s="254">
        <v>0.17111291473518575</v>
      </c>
      <c r="DX174" s="254">
        <v>0.17593363000075857</v>
      </c>
      <c r="DY174" s="254">
        <v>0.18629084331453161</v>
      </c>
      <c r="DZ174" s="254">
        <v>0.16777865636424738</v>
      </c>
      <c r="EA174" s="254">
        <v>0.17675356360936934</v>
      </c>
      <c r="EB174" s="254">
        <v>0.16967613701124007</v>
      </c>
      <c r="EC174" s="254">
        <v>0.17898626919031146</v>
      </c>
      <c r="ED174" s="254">
        <v>0.17357881556871813</v>
      </c>
      <c r="EE174" s="254">
        <v>0.16632955375249159</v>
      </c>
      <c r="EF174" s="254">
        <v>0.16546585445803808</v>
      </c>
      <c r="EG174" s="254">
        <v>0.17234616331338071</v>
      </c>
      <c r="EH174" s="254">
        <v>0.16609577577161416</v>
      </c>
      <c r="EI174" s="254">
        <v>0.17234616331338071</v>
      </c>
      <c r="EJ174" s="254">
        <v>0.17234616331338071</v>
      </c>
      <c r="EK174" s="254">
        <v>0.16564873607843533</v>
      </c>
      <c r="EL174" s="254">
        <v>0.17234616331338071</v>
      </c>
      <c r="EM174" s="254">
        <v>0.16564873607843533</v>
      </c>
      <c r="EN174" s="254">
        <v>0.17234616331338071</v>
      </c>
      <c r="EO174" s="254">
        <v>0.16419628004897158</v>
      </c>
      <c r="EP174" s="254">
        <v>0.16419628004897158</v>
      </c>
      <c r="EQ174" s="254">
        <v>0.16419628004897158</v>
      </c>
      <c r="ER174" s="254">
        <v>0.16419628004897158</v>
      </c>
      <c r="ES174" s="254">
        <v>0.16419628004897158</v>
      </c>
      <c r="ET174" s="254">
        <v>0.16419628004897158</v>
      </c>
      <c r="EU174" s="254">
        <v>0.16412948456523724</v>
      </c>
      <c r="EV174" s="254">
        <v>0.16419628004897158</v>
      </c>
      <c r="EW174" s="254">
        <v>0.16303540328021349</v>
      </c>
      <c r="EX174" s="254">
        <v>0.16419628004897158</v>
      </c>
      <c r="EY174" s="254">
        <v>0.16505651674818056</v>
      </c>
      <c r="EZ174" s="254">
        <v>0.17234616331338071</v>
      </c>
      <c r="FA174" s="254">
        <v>0.16433741691129944</v>
      </c>
      <c r="FB174" s="254">
        <v>0.16419628004897158</v>
      </c>
      <c r="FC174" s="254">
        <v>0.17234616331338071</v>
      </c>
      <c r="FD174" s="254">
        <v>0.16419628004897158</v>
      </c>
      <c r="FE174" s="254">
        <v>0.17234616331338071</v>
      </c>
      <c r="FF174" s="254">
        <v>0.17234616331338071</v>
      </c>
      <c r="FG174" s="254">
        <v>0.16419628004897158</v>
      </c>
      <c r="FH174" s="254">
        <v>0.16419628004897158</v>
      </c>
      <c r="FI174" s="254">
        <v>0.16408297004317896</v>
      </c>
      <c r="FJ174" s="254">
        <v>0.17718480957221794</v>
      </c>
      <c r="FK174" s="254">
        <v>0.16419628004897158</v>
      </c>
      <c r="FL174" s="254">
        <v>0.16419628004897158</v>
      </c>
      <c r="FM174" s="254">
        <v>0.16408297004317896</v>
      </c>
      <c r="FN174" s="254">
        <v>0.17234616331338071</v>
      </c>
      <c r="FO174" s="254">
        <v>0.16304916214653509</v>
      </c>
      <c r="FP174" s="254">
        <v>0.16212875693353346</v>
      </c>
      <c r="FQ174" s="254">
        <v>0.16212875693353346</v>
      </c>
      <c r="FR174" s="254">
        <v>0.16212875693353346</v>
      </c>
      <c r="FS174" s="254">
        <v>0.16199231131068137</v>
      </c>
      <c r="FT174" s="254">
        <v>0.16212875693353346</v>
      </c>
      <c r="FU174" s="254">
        <v>0.16212875693353346</v>
      </c>
      <c r="FV174" s="254">
        <v>0.16868284833825298</v>
      </c>
      <c r="FW174" s="254">
        <v>0.16199231131068137</v>
      </c>
      <c r="FX174" s="254">
        <v>0.16212875693353346</v>
      </c>
      <c r="FY174" s="254">
        <v>0.16126686826912051</v>
      </c>
      <c r="FZ174" s="254">
        <v>0.16286328290306384</v>
      </c>
      <c r="GA174" s="254">
        <v>0.15545179307936019</v>
      </c>
      <c r="GB174" s="254">
        <v>0.17003473004464942</v>
      </c>
      <c r="GC174" s="254">
        <v>0.16694551460282292</v>
      </c>
      <c r="GD174" s="254">
        <v>0.16694551460282292</v>
      </c>
      <c r="GE174" s="254">
        <v>0.16691109846608621</v>
      </c>
      <c r="GF174" s="254">
        <v>0.17567664277297235</v>
      </c>
      <c r="GG174" s="254">
        <v>0.16464313447254098</v>
      </c>
      <c r="GH174" s="254">
        <v>0.16485475022540252</v>
      </c>
      <c r="GI174" s="254">
        <v>0.16432189732254399</v>
      </c>
      <c r="GJ174" s="254">
        <v>0.16432189732254399</v>
      </c>
      <c r="GK174" s="254">
        <v>0.16432189732254399</v>
      </c>
      <c r="GL174" s="254">
        <v>0.16419367009782082</v>
      </c>
      <c r="GM174" s="254">
        <v>0.16432189732254399</v>
      </c>
      <c r="GN174" s="254">
        <v>0.16432189732254399</v>
      </c>
      <c r="GO174" s="254">
        <v>0.16432189732254399</v>
      </c>
      <c r="GP174" s="254">
        <v>0.16432189732254399</v>
      </c>
      <c r="GQ174" s="254">
        <v>0.16432189732254399</v>
      </c>
      <c r="GR174" s="254">
        <v>0.16432189732254399</v>
      </c>
      <c r="GS174" s="254">
        <v>0.16432189732254399</v>
      </c>
      <c r="GT174" s="254">
        <v>0.16464313447254098</v>
      </c>
      <c r="GU174" s="254">
        <v>0.16432189732254399</v>
      </c>
      <c r="GV174" s="254">
        <v>0.16432189732254399</v>
      </c>
      <c r="GW174" s="254">
        <v>0.16432189732254399</v>
      </c>
      <c r="GX174" s="254">
        <v>0.16432189732254399</v>
      </c>
      <c r="GY174" s="254">
        <v>0.17362209074445611</v>
      </c>
      <c r="GZ174" s="254">
        <v>0.16432189732254399</v>
      </c>
      <c r="HA174" s="254">
        <v>0.17362209074445611</v>
      </c>
      <c r="HB174" s="254">
        <v>0.17362209074445611</v>
      </c>
      <c r="HC174" s="254">
        <v>0.16221792215177677</v>
      </c>
      <c r="HD174" s="254">
        <v>0.16257675004222594</v>
      </c>
      <c r="HE174" s="254">
        <v>0.17163211450809102</v>
      </c>
      <c r="HF174" s="254">
        <v>0.16669357128363438</v>
      </c>
      <c r="HG174" s="254">
        <v>0.16457750276278338</v>
      </c>
      <c r="HH174" s="254">
        <v>0.17197888301999598</v>
      </c>
      <c r="HI174" s="254">
        <v>0.16049547587135904</v>
      </c>
      <c r="HJ174" s="254">
        <v>0.1629214106825505</v>
      </c>
      <c r="HK174" s="254">
        <v>0.18481030040932422</v>
      </c>
      <c r="HL174" s="254">
        <v>0.16422811300765061</v>
      </c>
      <c r="HM174" s="254">
        <v>0.168279340436573</v>
      </c>
      <c r="HN174" s="254">
        <v>0.16824911504549767</v>
      </c>
      <c r="HO174" s="254">
        <v>0.18043627035758147</v>
      </c>
      <c r="HP174" s="254">
        <v>0.1752830251392925</v>
      </c>
      <c r="HQ174" s="254">
        <v>0.16533859609585511</v>
      </c>
      <c r="HR174" s="254">
        <v>0.16185652415060936</v>
      </c>
      <c r="HS174" s="254">
        <v>0.16831100546685618</v>
      </c>
      <c r="HT174" s="254">
        <v>0.1916429737734624</v>
      </c>
      <c r="HU174" s="254">
        <v>0.18726299805626634</v>
      </c>
      <c r="HV174" s="254">
        <v>0.14830067373388123</v>
      </c>
      <c r="HW174" s="254">
        <v>0.17705020900449631</v>
      </c>
      <c r="HX174" s="254">
        <v>0.17179456656676728</v>
      </c>
      <c r="HY174" s="254">
        <v>0.16850227353383707</v>
      </c>
      <c r="HZ174" s="254">
        <v>0.1692723455956624</v>
      </c>
      <c r="IA174" s="254">
        <v>0.17653350396771006</v>
      </c>
      <c r="IB174" s="254">
        <v>0.16629926042888576</v>
      </c>
      <c r="IC174" s="254">
        <v>0.16693706011667242</v>
      </c>
      <c r="ID174" s="254">
        <v>0.16529903393076983</v>
      </c>
      <c r="IE174" s="254">
        <v>0.17353189337047703</v>
      </c>
      <c r="IF174" s="254">
        <v>0.17934819634961885</v>
      </c>
      <c r="IG174" s="254">
        <v>0.17934819634961885</v>
      </c>
      <c r="IH174" s="254">
        <v>0.17934819634961885</v>
      </c>
      <c r="II174" s="254">
        <v>0.16863169050235527</v>
      </c>
      <c r="IJ174" s="254">
        <v>0.16863169050235527</v>
      </c>
      <c r="IK174" s="254">
        <v>0.17627571718246027</v>
      </c>
      <c r="IL174" s="254">
        <v>0.17480247701724982</v>
      </c>
      <c r="IM174" s="254">
        <v>0.18636817571244002</v>
      </c>
      <c r="IN174" s="254">
        <v>0.17560385733363515</v>
      </c>
      <c r="IO174" s="254">
        <v>0.17617936705479575</v>
      </c>
      <c r="IP174" s="254">
        <v>0.17258888378499448</v>
      </c>
      <c r="IQ174" s="254">
        <v>0.17296981083910734</v>
      </c>
      <c r="IR174" s="254">
        <v>0.16439186270546458</v>
      </c>
      <c r="IS174" s="254">
        <v>0.16618705569938741</v>
      </c>
      <c r="IT174" s="254">
        <v>0.17441339134001921</v>
      </c>
      <c r="IU174" s="254">
        <v>0.16419628004897158</v>
      </c>
      <c r="IV174" s="254">
        <v>0.18514104008277599</v>
      </c>
      <c r="IW174" s="254">
        <v>0.17514966340231597</v>
      </c>
      <c r="IX174" s="254">
        <v>0.1963312623382758</v>
      </c>
      <c r="IY174" s="254">
        <v>0.16625475063780759</v>
      </c>
      <c r="IZ174" s="254">
        <v>0.16419628004897158</v>
      </c>
      <c r="JA174" s="254">
        <v>0.16408297004317896</v>
      </c>
      <c r="JB174" s="254">
        <v>0.17913196838158041</v>
      </c>
      <c r="JC174" s="254">
        <v>0.17503419252441899</v>
      </c>
      <c r="JD174" s="254">
        <v>0.16850227353383707</v>
      </c>
      <c r="JE174" s="254">
        <v>0.16884351997047964</v>
      </c>
      <c r="JF174" s="254">
        <v>0.20006954163183233</v>
      </c>
      <c r="JG174" s="254">
        <v>0.17246635190864001</v>
      </c>
      <c r="JH174" s="254">
        <v>0.17370153036077762</v>
      </c>
      <c r="JI174" s="254">
        <v>0.16626086782996818</v>
      </c>
      <c r="JJ174" s="254">
        <v>0.17291592885849338</v>
      </c>
      <c r="JK174" s="254">
        <v>0.16402129096484264</v>
      </c>
      <c r="JL174" s="254">
        <v>0.16395963924781642</v>
      </c>
      <c r="JM174" s="254">
        <v>0.16412948456523724</v>
      </c>
      <c r="JN174" s="254">
        <v>0.17080081557453108</v>
      </c>
      <c r="JO174" s="254">
        <v>0.16419628004897158</v>
      </c>
      <c r="JP174" s="254">
        <v>0.16419628004897158</v>
      </c>
      <c r="JQ174" s="254">
        <v>0.16419628004897158</v>
      </c>
      <c r="JR174" s="254">
        <v>0.16408297004317896</v>
      </c>
      <c r="JS174" s="254">
        <v>0.16432189732254399</v>
      </c>
      <c r="JT174" s="254">
        <v>0.18025423679456365</v>
      </c>
      <c r="JU174" s="254">
        <v>0.18277482659992317</v>
      </c>
      <c r="JV174" s="254">
        <v>0.16869861604532277</v>
      </c>
      <c r="JW174" s="254">
        <v>0.18192385562900815</v>
      </c>
      <c r="JX174" s="254">
        <v>0.17514966340231597</v>
      </c>
      <c r="JY174" s="254">
        <v>0.17530938204680679</v>
      </c>
      <c r="JZ174" s="254">
        <v>0.17176010144577347</v>
      </c>
      <c r="KA174" s="254">
        <v>0.17176010144577347</v>
      </c>
      <c r="KB174" s="254">
        <v>0.17809900003404122</v>
      </c>
      <c r="KC174" s="254">
        <v>0.17019251211779918</v>
      </c>
      <c r="KD174" s="254">
        <v>0.16842816547018158</v>
      </c>
      <c r="KE174" s="254">
        <v>0.17194584001762503</v>
      </c>
      <c r="KF174" s="254">
        <v>0.18900901606460541</v>
      </c>
      <c r="KG174" s="254">
        <v>0.18900901606460541</v>
      </c>
    </row>
    <row r="175" spans="17:293" x14ac:dyDescent="0.35">
      <c r="Q175" s="255">
        <v>0.20999999999999899</v>
      </c>
      <c r="R175" s="251">
        <f t="shared" si="24"/>
        <v>0.1674488475268556</v>
      </c>
      <c r="S175" s="198"/>
      <c r="T175" s="251">
        <v>0.17394369250382488</v>
      </c>
      <c r="V175" s="251">
        <f t="shared" si="25"/>
        <v>-6.4948449769692829E-3</v>
      </c>
      <c r="Z175" s="253">
        <v>0.20999999999999899</v>
      </c>
      <c r="AA175" s="254">
        <v>0.16620262090594728</v>
      </c>
      <c r="AB175" s="254">
        <v>0.17340801639507819</v>
      </c>
      <c r="AC175" s="254">
        <v>0.17563115412732833</v>
      </c>
      <c r="AD175" s="254">
        <v>0.16646192172012131</v>
      </c>
      <c r="AE175" s="254">
        <v>0.16729556177096061</v>
      </c>
      <c r="AF175" s="254">
        <v>0.16658598449062301</v>
      </c>
      <c r="AG175" s="254">
        <v>0.16381634991140781</v>
      </c>
      <c r="AH175" s="254">
        <v>0.1662902049824031</v>
      </c>
      <c r="AI175" s="254">
        <v>0.15763032961450762</v>
      </c>
      <c r="AJ175" s="254">
        <v>0.16884135978906656</v>
      </c>
      <c r="AK175" s="254">
        <v>0.17199541410281727</v>
      </c>
      <c r="AL175" s="254">
        <v>0.16536876904003917</v>
      </c>
      <c r="AM175" s="254">
        <v>0.16652277031876972</v>
      </c>
      <c r="AN175" s="254">
        <v>0.16086133622191157</v>
      </c>
      <c r="AO175" s="254">
        <v>0.17388271225261032</v>
      </c>
      <c r="AP175" s="254">
        <v>0.16510556433643608</v>
      </c>
      <c r="AQ175" s="254">
        <v>0.1650008601229167</v>
      </c>
      <c r="AR175" s="254">
        <v>0.1650008601229167</v>
      </c>
      <c r="AS175" s="254">
        <v>0.16510556433643608</v>
      </c>
      <c r="AT175" s="254">
        <v>0.16503586180044505</v>
      </c>
      <c r="AU175" s="254">
        <v>0.1650008601229167</v>
      </c>
      <c r="AV175" s="254">
        <v>0.16510556433643608</v>
      </c>
      <c r="AW175" s="254">
        <v>0.16510556433643608</v>
      </c>
      <c r="AX175" s="254">
        <v>0.17322643090998247</v>
      </c>
      <c r="AY175" s="254">
        <v>0.16510556433643608</v>
      </c>
      <c r="AZ175" s="254">
        <v>0.17405678951058356</v>
      </c>
      <c r="BA175" s="254">
        <v>0.16503586180044505</v>
      </c>
      <c r="BB175" s="254">
        <v>0.16291221514145082</v>
      </c>
      <c r="BC175" s="254">
        <v>0.1630401725449746</v>
      </c>
      <c r="BD175" s="254">
        <v>0.16221586608161798</v>
      </c>
      <c r="BE175" s="254">
        <v>0.16082994792028593</v>
      </c>
      <c r="BF175" s="254">
        <v>0.15237241391999423</v>
      </c>
      <c r="BG175" s="254">
        <v>0.17702992290263775</v>
      </c>
      <c r="BH175" s="254">
        <v>0.16736098939106858</v>
      </c>
      <c r="BI175" s="254">
        <v>0.16522932716278915</v>
      </c>
      <c r="BJ175" s="254">
        <v>0.16522932716278915</v>
      </c>
      <c r="BK175" s="254">
        <v>0.16518432028427932</v>
      </c>
      <c r="BL175" s="254">
        <v>0.16522932716278915</v>
      </c>
      <c r="BM175" s="254">
        <v>0.16509434709081972</v>
      </c>
      <c r="BN175" s="254">
        <v>0.16518432028427932</v>
      </c>
      <c r="BO175" s="254">
        <v>0.16572198093562318</v>
      </c>
      <c r="BP175" s="254">
        <v>0.16522932716278915</v>
      </c>
      <c r="BQ175" s="254">
        <v>0.16318050218987401</v>
      </c>
      <c r="BR175" s="254">
        <v>0.16318050218987401</v>
      </c>
      <c r="BS175" s="254">
        <v>0.16312655700040946</v>
      </c>
      <c r="BT175" s="254">
        <v>0.16318050218987401</v>
      </c>
      <c r="BU175" s="254">
        <v>0.1611448366665702</v>
      </c>
      <c r="BV175" s="254">
        <v>0.1611448366665702</v>
      </c>
      <c r="BW175" s="254">
        <v>0.1611448366665702</v>
      </c>
      <c r="BX175" s="254">
        <v>0.1611448366665702</v>
      </c>
      <c r="BY175" s="254">
        <v>0.16547745762548072</v>
      </c>
      <c r="BZ175" s="254">
        <v>0.16224891829245225</v>
      </c>
      <c r="CA175" s="254">
        <v>0.1613182198090588</v>
      </c>
      <c r="CB175" s="254">
        <v>0.19820744330547702</v>
      </c>
      <c r="CC175" s="254">
        <v>0.1774155892110687</v>
      </c>
      <c r="CD175" s="254">
        <v>0.17618551232905655</v>
      </c>
      <c r="CE175" s="254">
        <v>0.1774155892110687</v>
      </c>
      <c r="CF175" s="254">
        <v>0.1774155892110687</v>
      </c>
      <c r="CG175" s="254">
        <v>0.16632195146129414</v>
      </c>
      <c r="CH175" s="254">
        <v>0.17285636623087819</v>
      </c>
      <c r="CI175" s="254">
        <v>0.17116735732028299</v>
      </c>
      <c r="CJ175" s="254">
        <v>0.18022677256492137</v>
      </c>
      <c r="CK175" s="254">
        <v>0.17559516518913121</v>
      </c>
      <c r="CL175" s="254">
        <v>0.16954479946669587</v>
      </c>
      <c r="CM175" s="254">
        <v>0.16797587471258324</v>
      </c>
      <c r="CN175" s="254">
        <v>0.1835337722459367</v>
      </c>
      <c r="CO175" s="254">
        <v>0.16974690377387636</v>
      </c>
      <c r="CP175" s="254">
        <v>0.16668522474909953</v>
      </c>
      <c r="CQ175" s="254">
        <v>0.16632653119953544</v>
      </c>
      <c r="CR175" s="254">
        <v>0.17012763405745845</v>
      </c>
      <c r="CS175" s="254">
        <v>0.16746916363681308</v>
      </c>
      <c r="CT175" s="254">
        <v>0.17331603414282748</v>
      </c>
      <c r="CU175" s="254">
        <v>0.17581462380948021</v>
      </c>
      <c r="CV175" s="254">
        <v>0.17425694651011936</v>
      </c>
      <c r="CW175" s="254">
        <v>0.17224481980008699</v>
      </c>
      <c r="CX175" s="254">
        <v>0.18079746366853766</v>
      </c>
      <c r="CY175" s="254">
        <v>0.17387518595350415</v>
      </c>
      <c r="CZ175" s="254">
        <v>0.17387518595350415</v>
      </c>
      <c r="DA175" s="254">
        <v>0.17387518595350415</v>
      </c>
      <c r="DB175" s="254">
        <v>0.17523423129662952</v>
      </c>
      <c r="DC175" s="254">
        <v>0.17684961231934127</v>
      </c>
      <c r="DD175" s="254">
        <v>0.16709482913528051</v>
      </c>
      <c r="DE175" s="254">
        <v>0.17670331114009374</v>
      </c>
      <c r="DF175" s="254">
        <v>0.16646208103559457</v>
      </c>
      <c r="DG175" s="254">
        <v>0.16499842434881473</v>
      </c>
      <c r="DH175" s="254">
        <v>0.17506149863645293</v>
      </c>
      <c r="DI175" s="254">
        <v>0.16646208103559457</v>
      </c>
      <c r="DJ175" s="254">
        <v>0.16717158836945667</v>
      </c>
      <c r="DK175" s="254">
        <v>0.16796260095992244</v>
      </c>
      <c r="DL175" s="254">
        <v>0.16699035010228913</v>
      </c>
      <c r="DM175" s="254">
        <v>0.18104369119851516</v>
      </c>
      <c r="DN175" s="254">
        <v>0.16589700634897175</v>
      </c>
      <c r="DO175" s="254">
        <v>0.1743497808167318</v>
      </c>
      <c r="DP175" s="254">
        <v>0.17166808135587908</v>
      </c>
      <c r="DQ175" s="254">
        <v>0.15969682183950207</v>
      </c>
      <c r="DR175" s="254">
        <v>0.15990198941293343</v>
      </c>
      <c r="DS175" s="254">
        <v>0.1677765346980824</v>
      </c>
      <c r="DT175" s="254">
        <v>0.1708064237228335</v>
      </c>
      <c r="DU175" s="254">
        <v>0.16492654807569962</v>
      </c>
      <c r="DV175" s="254">
        <v>0.17199541410281727</v>
      </c>
      <c r="DW175" s="254">
        <v>0.17199541410281727</v>
      </c>
      <c r="DX175" s="254">
        <v>0.17684960455537713</v>
      </c>
      <c r="DY175" s="254">
        <v>0.18722477250925795</v>
      </c>
      <c r="DZ175" s="254">
        <v>0.16867978510637394</v>
      </c>
      <c r="EA175" s="254">
        <v>0.17769742665020516</v>
      </c>
      <c r="EB175" s="254">
        <v>0.17052208222154341</v>
      </c>
      <c r="EC175" s="254">
        <v>0.17989896885542511</v>
      </c>
      <c r="ED175" s="254">
        <v>0.17445951863887155</v>
      </c>
      <c r="EE175" s="254">
        <v>0.1672370783092243</v>
      </c>
      <c r="EF175" s="254">
        <v>0.1663740262817508</v>
      </c>
      <c r="EG175" s="254">
        <v>0.17322643090998247</v>
      </c>
      <c r="EH175" s="254">
        <v>0.16699842438781287</v>
      </c>
      <c r="EI175" s="254">
        <v>0.17322643090998247</v>
      </c>
      <c r="EJ175" s="254">
        <v>0.17322643090998247</v>
      </c>
      <c r="EK175" s="254">
        <v>0.16644713702896108</v>
      </c>
      <c r="EL175" s="254">
        <v>0.17322643090998247</v>
      </c>
      <c r="EM175" s="254">
        <v>0.16644713702896108</v>
      </c>
      <c r="EN175" s="254">
        <v>0.17322643090998247</v>
      </c>
      <c r="EO175" s="254">
        <v>0.16510556433643608</v>
      </c>
      <c r="EP175" s="254">
        <v>0.16510556433643608</v>
      </c>
      <c r="EQ175" s="254">
        <v>0.16510556433643608</v>
      </c>
      <c r="ER175" s="254">
        <v>0.16510556433643608</v>
      </c>
      <c r="ES175" s="254">
        <v>0.16510556433643608</v>
      </c>
      <c r="ET175" s="254">
        <v>0.16510556433643608</v>
      </c>
      <c r="EU175" s="254">
        <v>0.16503586180044505</v>
      </c>
      <c r="EV175" s="254">
        <v>0.16510556433643608</v>
      </c>
      <c r="EW175" s="254">
        <v>0.16384311190528678</v>
      </c>
      <c r="EX175" s="254">
        <v>0.16510556433643608</v>
      </c>
      <c r="EY175" s="254">
        <v>0.16596387615497021</v>
      </c>
      <c r="EZ175" s="254">
        <v>0.17322643090998247</v>
      </c>
      <c r="FA175" s="254">
        <v>0.16524477772564183</v>
      </c>
      <c r="FB175" s="254">
        <v>0.16510556433643608</v>
      </c>
      <c r="FC175" s="254">
        <v>0.17322643090998247</v>
      </c>
      <c r="FD175" s="254">
        <v>0.16510556433643608</v>
      </c>
      <c r="FE175" s="254">
        <v>0.17322643090998247</v>
      </c>
      <c r="FF175" s="254">
        <v>0.17322643090998247</v>
      </c>
      <c r="FG175" s="254">
        <v>0.16510556433643608</v>
      </c>
      <c r="FH175" s="254">
        <v>0.16510556433643608</v>
      </c>
      <c r="FI175" s="254">
        <v>0.1650008601229167</v>
      </c>
      <c r="FJ175" s="254">
        <v>0.17809837076530366</v>
      </c>
      <c r="FK175" s="254">
        <v>0.16510556433643608</v>
      </c>
      <c r="FL175" s="254">
        <v>0.16510556433643608</v>
      </c>
      <c r="FM175" s="254">
        <v>0.1650008601229167</v>
      </c>
      <c r="FN175" s="254">
        <v>0.17322643090998247</v>
      </c>
      <c r="FO175" s="254">
        <v>0.16395629414837298</v>
      </c>
      <c r="FP175" s="254">
        <v>0.1630401725449746</v>
      </c>
      <c r="FQ175" s="254">
        <v>0.1630401725449746</v>
      </c>
      <c r="FR175" s="254">
        <v>0.1630401725449746</v>
      </c>
      <c r="FS175" s="254">
        <v>0.16291221514145082</v>
      </c>
      <c r="FT175" s="254">
        <v>0.1630401725449746</v>
      </c>
      <c r="FU175" s="254">
        <v>0.1630401725449746</v>
      </c>
      <c r="FV175" s="254">
        <v>0.16961762478104259</v>
      </c>
      <c r="FW175" s="254">
        <v>0.16291221514145082</v>
      </c>
      <c r="FX175" s="254">
        <v>0.1630401725449746</v>
      </c>
      <c r="FY175" s="254">
        <v>0.16218022130026899</v>
      </c>
      <c r="FZ175" s="254">
        <v>0.16378129599066904</v>
      </c>
      <c r="GA175" s="254">
        <v>0.1563360049831366</v>
      </c>
      <c r="GB175" s="254">
        <v>0.17082702575378828</v>
      </c>
      <c r="GC175" s="254">
        <v>0.16785561841958208</v>
      </c>
      <c r="GD175" s="254">
        <v>0.16785561841958208</v>
      </c>
      <c r="GE175" s="254">
        <v>0.16771053503969791</v>
      </c>
      <c r="GF175" s="254">
        <v>0.17655033898176997</v>
      </c>
      <c r="GG175" s="254">
        <v>0.16555152233677806</v>
      </c>
      <c r="GH175" s="254">
        <v>0.16575743205399895</v>
      </c>
      <c r="GI175" s="254">
        <v>0.16522932716278915</v>
      </c>
      <c r="GJ175" s="254">
        <v>0.16522932716278915</v>
      </c>
      <c r="GK175" s="254">
        <v>0.16522932716278915</v>
      </c>
      <c r="GL175" s="254">
        <v>0.16509434709081972</v>
      </c>
      <c r="GM175" s="254">
        <v>0.16522932716278915</v>
      </c>
      <c r="GN175" s="254">
        <v>0.16522932716278915</v>
      </c>
      <c r="GO175" s="254">
        <v>0.16522932716278915</v>
      </c>
      <c r="GP175" s="254">
        <v>0.16522932716278915</v>
      </c>
      <c r="GQ175" s="254">
        <v>0.16522932716278915</v>
      </c>
      <c r="GR175" s="254">
        <v>0.16522932716278915</v>
      </c>
      <c r="GS175" s="254">
        <v>0.16522932716278915</v>
      </c>
      <c r="GT175" s="254">
        <v>0.16555152233677806</v>
      </c>
      <c r="GU175" s="254">
        <v>0.16522932716278915</v>
      </c>
      <c r="GV175" s="254">
        <v>0.16522932716278915</v>
      </c>
      <c r="GW175" s="254">
        <v>0.16522932716278915</v>
      </c>
      <c r="GX175" s="254">
        <v>0.16522932716278915</v>
      </c>
      <c r="GY175" s="254">
        <v>0.17449697542012665</v>
      </c>
      <c r="GZ175" s="254">
        <v>0.16522932716278915</v>
      </c>
      <c r="HA175" s="254">
        <v>0.17449697542012665</v>
      </c>
      <c r="HB175" s="254">
        <v>0.17449697542012665</v>
      </c>
      <c r="HC175" s="254">
        <v>0.16312655700040946</v>
      </c>
      <c r="HD175" s="254">
        <v>0.16348730513118137</v>
      </c>
      <c r="HE175" s="254">
        <v>0.17250855366561613</v>
      </c>
      <c r="HF175" s="254">
        <v>0.16744498841356936</v>
      </c>
      <c r="HG175" s="254">
        <v>0.16547745762548072</v>
      </c>
      <c r="HH175" s="254">
        <v>0.172806995395413</v>
      </c>
      <c r="HI175" s="254">
        <v>0.16139998501161523</v>
      </c>
      <c r="HJ175" s="254">
        <v>0.1638204262986418</v>
      </c>
      <c r="HK175" s="254">
        <v>0.1857219655189335</v>
      </c>
      <c r="HL175" s="254">
        <v>0.16503603947580281</v>
      </c>
      <c r="HM175" s="254">
        <v>0.16918900151925409</v>
      </c>
      <c r="HN175" s="254">
        <v>0.16915371118668654</v>
      </c>
      <c r="HO175" s="254">
        <v>0.1813119020941123</v>
      </c>
      <c r="HP175" s="254">
        <v>0.17616271108452608</v>
      </c>
      <c r="HQ175" s="254">
        <v>0.16614097614092094</v>
      </c>
      <c r="HR175" s="254">
        <v>0.16278009790853765</v>
      </c>
      <c r="HS175" s="254">
        <v>0.16921989964152928</v>
      </c>
      <c r="HT175" s="254">
        <v>0.19258724878680966</v>
      </c>
      <c r="HU175" s="254">
        <v>0.1881719720506243</v>
      </c>
      <c r="HV175" s="254">
        <v>0.14894366788444025</v>
      </c>
      <c r="HW175" s="254">
        <v>0.17788435433671013</v>
      </c>
      <c r="HX175" s="254">
        <v>0.17259183857462901</v>
      </c>
      <c r="HY175" s="254">
        <v>0.16940259693392412</v>
      </c>
      <c r="HZ175" s="254">
        <v>0.17007345402430518</v>
      </c>
      <c r="IA175" s="254">
        <v>0.1774155892110687</v>
      </c>
      <c r="IB175" s="254">
        <v>0.16709750344321916</v>
      </c>
      <c r="IC175" s="254">
        <v>0.16785176850999184</v>
      </c>
      <c r="ID175" s="254">
        <v>0.16622433151039329</v>
      </c>
      <c r="IE175" s="254">
        <v>0.17441951925963894</v>
      </c>
      <c r="IF175" s="254">
        <v>0.18022677256492137</v>
      </c>
      <c r="IG175" s="254">
        <v>0.18022677256492137</v>
      </c>
      <c r="IH175" s="254">
        <v>0.18022677256492137</v>
      </c>
      <c r="II175" s="254">
        <v>0.16954479946669587</v>
      </c>
      <c r="IJ175" s="254">
        <v>0.16954479946669587</v>
      </c>
      <c r="IK175" s="254">
        <v>0.17715653054120484</v>
      </c>
      <c r="IL175" s="254">
        <v>0.1756847155818233</v>
      </c>
      <c r="IM175" s="254">
        <v>0.18727621269624617</v>
      </c>
      <c r="IN175" s="254">
        <v>0.17646178237107635</v>
      </c>
      <c r="IO175" s="254">
        <v>0.17699490382522298</v>
      </c>
      <c r="IP175" s="254">
        <v>0.17344531361268967</v>
      </c>
      <c r="IQ175" s="254">
        <v>0.17387432141750558</v>
      </c>
      <c r="IR175" s="254">
        <v>0.16529813987472131</v>
      </c>
      <c r="IS175" s="254">
        <v>0.16709482913528051</v>
      </c>
      <c r="IT175" s="254">
        <v>0.17529241699199449</v>
      </c>
      <c r="IU175" s="254">
        <v>0.16510556433643608</v>
      </c>
      <c r="IV175" s="254">
        <v>0.1861561544341388</v>
      </c>
      <c r="IW175" s="254">
        <v>0.17608275487255964</v>
      </c>
      <c r="IX175" s="254">
        <v>0.19734056531449951</v>
      </c>
      <c r="IY175" s="254">
        <v>0.16715933668136018</v>
      </c>
      <c r="IZ175" s="254">
        <v>0.16510556433643608</v>
      </c>
      <c r="JA175" s="254">
        <v>0.1650008601229167</v>
      </c>
      <c r="JB175" s="254">
        <v>0.18009333025264729</v>
      </c>
      <c r="JC175" s="254">
        <v>0.17597015156594709</v>
      </c>
      <c r="JD175" s="254">
        <v>0.16940259693392412</v>
      </c>
      <c r="JE175" s="254">
        <v>0.16974690377387636</v>
      </c>
      <c r="JF175" s="254">
        <v>0.20107494829135586</v>
      </c>
      <c r="JG175" s="254">
        <v>0.17338490920631844</v>
      </c>
      <c r="JH175" s="254">
        <v>0.17464610612237141</v>
      </c>
      <c r="JI175" s="254">
        <v>0.16717158836945667</v>
      </c>
      <c r="JJ175" s="254">
        <v>0.17384361271228577</v>
      </c>
      <c r="JK175" s="254">
        <v>0.16492654807569962</v>
      </c>
      <c r="JL175" s="254">
        <v>0.16485227538890457</v>
      </c>
      <c r="JM175" s="254">
        <v>0.16503586180044505</v>
      </c>
      <c r="JN175" s="254">
        <v>0.17174330216668898</v>
      </c>
      <c r="JO175" s="254">
        <v>0.16510556433643608</v>
      </c>
      <c r="JP175" s="254">
        <v>0.16510556433643608</v>
      </c>
      <c r="JQ175" s="254">
        <v>0.16510556433643608</v>
      </c>
      <c r="JR175" s="254">
        <v>0.1650008601229167</v>
      </c>
      <c r="JS175" s="254">
        <v>0.16522932716278915</v>
      </c>
      <c r="JT175" s="254">
        <v>0.18117958903375198</v>
      </c>
      <c r="JU175" s="254">
        <v>0.18369564647824466</v>
      </c>
      <c r="JV175" s="254">
        <v>0.16955665577167522</v>
      </c>
      <c r="JW175" s="254">
        <v>0.182842384188038</v>
      </c>
      <c r="JX175" s="254">
        <v>0.17608275487255964</v>
      </c>
      <c r="JY175" s="254">
        <v>0.17619623037835819</v>
      </c>
      <c r="JZ175" s="254">
        <v>0.17265760010595654</v>
      </c>
      <c r="KA175" s="254">
        <v>0.17265760010595654</v>
      </c>
      <c r="KB175" s="254">
        <v>0.17897997608064431</v>
      </c>
      <c r="KC175" s="254">
        <v>0.17109687452388211</v>
      </c>
      <c r="KD175" s="254">
        <v>0.16932938090179817</v>
      </c>
      <c r="KE175" s="254">
        <v>0.17285636623087819</v>
      </c>
      <c r="KF175" s="254">
        <v>0.19000148714986653</v>
      </c>
      <c r="KG175" s="254">
        <v>0.19000148714986653</v>
      </c>
    </row>
    <row r="176" spans="17:293" x14ac:dyDescent="0.35">
      <c r="Q176" s="255">
        <v>0.21099999999999899</v>
      </c>
      <c r="R176" s="251">
        <f t="shared" si="24"/>
        <v>0.16834770834088045</v>
      </c>
      <c r="S176" s="198"/>
      <c r="T176" s="251">
        <v>0.17486301293727119</v>
      </c>
      <c r="V176" s="251">
        <f t="shared" si="25"/>
        <v>-6.5153045963907419E-3</v>
      </c>
      <c r="Z176" s="253">
        <v>0.21099999999999899</v>
      </c>
      <c r="AA176" s="254">
        <v>0.16711381842407036</v>
      </c>
      <c r="AB176" s="254">
        <v>0.17433755214980806</v>
      </c>
      <c r="AC176" s="254">
        <v>0.17650933953829906</v>
      </c>
      <c r="AD176" s="254">
        <v>0.16736502809129861</v>
      </c>
      <c r="AE176" s="254">
        <v>0.16820659765130141</v>
      </c>
      <c r="AF176" s="254">
        <v>0.16749643411231774</v>
      </c>
      <c r="AG176" s="254">
        <v>0.16471880371626302</v>
      </c>
      <c r="AH176" s="254">
        <v>0.16720631725069013</v>
      </c>
      <c r="AI176" s="254">
        <v>0.15855199776208684</v>
      </c>
      <c r="AJ176" s="254">
        <v>0.16971515085985489</v>
      </c>
      <c r="AK176" s="254">
        <v>0.17287829773380081</v>
      </c>
      <c r="AL176" s="254">
        <v>0.16627240356407191</v>
      </c>
      <c r="AM176" s="254">
        <v>0.16741157956744979</v>
      </c>
      <c r="AN176" s="254">
        <v>0.16176288041103737</v>
      </c>
      <c r="AO176" s="254">
        <v>0.17466159004015958</v>
      </c>
      <c r="AP176" s="254">
        <v>0.16601509761251299</v>
      </c>
      <c r="AQ176" s="254">
        <v>0.16591905829058562</v>
      </c>
      <c r="AR176" s="254">
        <v>0.16591905829058562</v>
      </c>
      <c r="AS176" s="254">
        <v>0.16601509761251299</v>
      </c>
      <c r="AT176" s="254">
        <v>0.16594247194787326</v>
      </c>
      <c r="AU176" s="254">
        <v>0.16591905829058562</v>
      </c>
      <c r="AV176" s="254">
        <v>0.16601509761251299</v>
      </c>
      <c r="AW176" s="254">
        <v>0.16601509761251299</v>
      </c>
      <c r="AX176" s="254">
        <v>0.17410713882609241</v>
      </c>
      <c r="AY176" s="254">
        <v>0.16601509761251299</v>
      </c>
      <c r="AZ176" s="254">
        <v>0.17493581814149861</v>
      </c>
      <c r="BA176" s="254">
        <v>0.16594247194787326</v>
      </c>
      <c r="BB176" s="254">
        <v>0.16383241929462566</v>
      </c>
      <c r="BC176" s="254">
        <v>0.16395182793321461</v>
      </c>
      <c r="BD176" s="254">
        <v>0.16312837753175269</v>
      </c>
      <c r="BE176" s="254">
        <v>0.1617521767873793</v>
      </c>
      <c r="BF176" s="254">
        <v>0.15298030626545378</v>
      </c>
      <c r="BG176" s="254">
        <v>0.17790663326067002</v>
      </c>
      <c r="BH176" s="254">
        <v>0.16826883113868663</v>
      </c>
      <c r="BI176" s="254">
        <v>0.16613892932357843</v>
      </c>
      <c r="BJ176" s="254">
        <v>0.16613892932357843</v>
      </c>
      <c r="BK176" s="254">
        <v>0.16609101073057775</v>
      </c>
      <c r="BL176" s="254">
        <v>0.16613892932357843</v>
      </c>
      <c r="BM176" s="254">
        <v>0.16599521909305115</v>
      </c>
      <c r="BN176" s="254">
        <v>0.16609101073057775</v>
      </c>
      <c r="BO176" s="254">
        <v>0.16662006525091755</v>
      </c>
      <c r="BP176" s="254">
        <v>0.16613892932357843</v>
      </c>
      <c r="BQ176" s="254">
        <v>0.16408276245336362</v>
      </c>
      <c r="BR176" s="254">
        <v>0.16408276245336362</v>
      </c>
      <c r="BS176" s="254">
        <v>0.16403541048915615</v>
      </c>
      <c r="BT176" s="254">
        <v>0.16408276245336362</v>
      </c>
      <c r="BU176" s="254">
        <v>0.16204935727823488</v>
      </c>
      <c r="BV176" s="254">
        <v>0.16204935727823488</v>
      </c>
      <c r="BW176" s="254">
        <v>0.16204935727823488</v>
      </c>
      <c r="BX176" s="254">
        <v>0.16204935727823488</v>
      </c>
      <c r="BY176" s="254">
        <v>0.16637759404582542</v>
      </c>
      <c r="BZ176" s="254">
        <v>0.16315160580130916</v>
      </c>
      <c r="CA176" s="254">
        <v>0.16221691443578634</v>
      </c>
      <c r="CB176" s="254">
        <v>0.19918169449138623</v>
      </c>
      <c r="CC176" s="254">
        <v>0.17829807961531108</v>
      </c>
      <c r="CD176" s="254">
        <v>0.17710570330076791</v>
      </c>
      <c r="CE176" s="254">
        <v>0.17829807961531108</v>
      </c>
      <c r="CF176" s="254">
        <v>0.17829807961531108</v>
      </c>
      <c r="CG176" s="254">
        <v>0.16723875339856709</v>
      </c>
      <c r="CH176" s="254">
        <v>0.17376715317987079</v>
      </c>
      <c r="CI176" s="254">
        <v>0.17207930032798857</v>
      </c>
      <c r="CJ176" s="254">
        <v>0.18110581285186789</v>
      </c>
      <c r="CK176" s="254">
        <v>0.17649754978662435</v>
      </c>
      <c r="CL176" s="254">
        <v>0.17045816210016485</v>
      </c>
      <c r="CM176" s="254">
        <v>0.16889089486121023</v>
      </c>
      <c r="CN176" s="254">
        <v>0.18440086434033609</v>
      </c>
      <c r="CO176" s="254">
        <v>0.17065047978351422</v>
      </c>
      <c r="CP176" s="254">
        <v>0.16759247848576053</v>
      </c>
      <c r="CQ176" s="254">
        <v>0.1672377938935099</v>
      </c>
      <c r="CR176" s="254">
        <v>0.17101027983592454</v>
      </c>
      <c r="CS176" s="254">
        <v>0.16837611986104606</v>
      </c>
      <c r="CT176" s="254">
        <v>0.1741999638838676</v>
      </c>
      <c r="CU176" s="254">
        <v>0.17674489368449797</v>
      </c>
      <c r="CV176" s="254">
        <v>0.17518640910119476</v>
      </c>
      <c r="CW176" s="254">
        <v>0.17311527946967065</v>
      </c>
      <c r="CX176" s="254">
        <v>0.18171045102694272</v>
      </c>
      <c r="CY176" s="254">
        <v>0.1747564026289703</v>
      </c>
      <c r="CZ176" s="254">
        <v>0.1747564026289703</v>
      </c>
      <c r="DA176" s="254">
        <v>0.1747564026289703</v>
      </c>
      <c r="DB176" s="254">
        <v>0.17611680105537175</v>
      </c>
      <c r="DC176" s="254">
        <v>0.17772809009614532</v>
      </c>
      <c r="DD176" s="254">
        <v>0.16800738488948852</v>
      </c>
      <c r="DE176" s="254">
        <v>0.1775816068020788</v>
      </c>
      <c r="DF176" s="254">
        <v>0.1673724669615424</v>
      </c>
      <c r="DG176" s="254">
        <v>0.16591095057341332</v>
      </c>
      <c r="DH176" s="254">
        <v>0.17583877144590976</v>
      </c>
      <c r="DI176" s="254">
        <v>0.1673724669615424</v>
      </c>
      <c r="DJ176" s="254">
        <v>0.16808256324118598</v>
      </c>
      <c r="DK176" s="254">
        <v>0.16887429178754032</v>
      </c>
      <c r="DL176" s="254">
        <v>0.16789654153371703</v>
      </c>
      <c r="DM176" s="254">
        <v>0.18192072402665382</v>
      </c>
      <c r="DN176" s="254">
        <v>0.16680697505244324</v>
      </c>
      <c r="DO176" s="254">
        <v>0.17522426670703584</v>
      </c>
      <c r="DP176" s="254">
        <v>0.17254822589592766</v>
      </c>
      <c r="DQ176" s="254">
        <v>0.16061645016842019</v>
      </c>
      <c r="DR176" s="254">
        <v>0.16080492111819811</v>
      </c>
      <c r="DS176" s="254">
        <v>0.16867552550117826</v>
      </c>
      <c r="DT176" s="254">
        <v>0.17169398651968826</v>
      </c>
      <c r="DU176" s="254">
        <v>0.16583202991329271</v>
      </c>
      <c r="DV176" s="254">
        <v>0.17287829773380081</v>
      </c>
      <c r="DW176" s="254">
        <v>0.17287829773380081</v>
      </c>
      <c r="DX176" s="254">
        <v>0.17776585466330563</v>
      </c>
      <c r="DY176" s="254">
        <v>0.18815891416852049</v>
      </c>
      <c r="DZ176" s="254">
        <v>0.16958106600836942</v>
      </c>
      <c r="EA176" s="254">
        <v>0.17864148839596616</v>
      </c>
      <c r="EB176" s="254">
        <v>0.17136851661855035</v>
      </c>
      <c r="EC176" s="254">
        <v>0.18081130149699653</v>
      </c>
      <c r="ED176" s="254">
        <v>0.17534066400438419</v>
      </c>
      <c r="EE176" s="254">
        <v>0.16814072935227631</v>
      </c>
      <c r="EF176" s="254">
        <v>0.1672824523374743</v>
      </c>
      <c r="EG176" s="254">
        <v>0.17410713882609241</v>
      </c>
      <c r="EH176" s="254">
        <v>0.16790130892025124</v>
      </c>
      <c r="EI176" s="254">
        <v>0.17410713882609241</v>
      </c>
      <c r="EJ176" s="254">
        <v>0.17410713882609241</v>
      </c>
      <c r="EK176" s="254">
        <v>0.16724626011858912</v>
      </c>
      <c r="EL176" s="254">
        <v>0.17410713882609241</v>
      </c>
      <c r="EM176" s="254">
        <v>0.16724626011858912</v>
      </c>
      <c r="EN176" s="254">
        <v>0.17410713882609241</v>
      </c>
      <c r="EO176" s="254">
        <v>0.16601509761251299</v>
      </c>
      <c r="EP176" s="254">
        <v>0.16601509761251299</v>
      </c>
      <c r="EQ176" s="254">
        <v>0.16601509761251299</v>
      </c>
      <c r="ER176" s="254">
        <v>0.16601509761251299</v>
      </c>
      <c r="ES176" s="254">
        <v>0.16601509761251299</v>
      </c>
      <c r="ET176" s="254">
        <v>0.16601509761251299</v>
      </c>
      <c r="EU176" s="254">
        <v>0.16594247194787326</v>
      </c>
      <c r="EV176" s="254">
        <v>0.16601509761251299</v>
      </c>
      <c r="EW176" s="254">
        <v>0.16465149211849983</v>
      </c>
      <c r="EX176" s="254">
        <v>0.16601509761251299</v>
      </c>
      <c r="EY176" s="254">
        <v>0.16687148965029919</v>
      </c>
      <c r="EZ176" s="254">
        <v>0.17410713882609241</v>
      </c>
      <c r="FA176" s="254">
        <v>0.16615237275631856</v>
      </c>
      <c r="FB176" s="254">
        <v>0.16601509761251299</v>
      </c>
      <c r="FC176" s="254">
        <v>0.17410713882609241</v>
      </c>
      <c r="FD176" s="254">
        <v>0.16601509761251299</v>
      </c>
      <c r="FE176" s="254">
        <v>0.17410713882609241</v>
      </c>
      <c r="FF176" s="254">
        <v>0.17410713882609241</v>
      </c>
      <c r="FG176" s="254">
        <v>0.16601509761251299</v>
      </c>
      <c r="FH176" s="254">
        <v>0.16601509761251299</v>
      </c>
      <c r="FI176" s="254">
        <v>0.16591905829058562</v>
      </c>
      <c r="FJ176" s="254">
        <v>0.17901225228660422</v>
      </c>
      <c r="FK176" s="254">
        <v>0.16601509761251299</v>
      </c>
      <c r="FL176" s="254">
        <v>0.16601509761251299</v>
      </c>
      <c r="FM176" s="254">
        <v>0.16591905829058562</v>
      </c>
      <c r="FN176" s="254">
        <v>0.17410713882609241</v>
      </c>
      <c r="FO176" s="254">
        <v>0.16486364690731881</v>
      </c>
      <c r="FP176" s="254">
        <v>0.16395182793321461</v>
      </c>
      <c r="FQ176" s="254">
        <v>0.16395182793321461</v>
      </c>
      <c r="FR176" s="254">
        <v>0.16395182793321461</v>
      </c>
      <c r="FS176" s="254">
        <v>0.16383241929462566</v>
      </c>
      <c r="FT176" s="254">
        <v>0.16395182793321461</v>
      </c>
      <c r="FU176" s="254">
        <v>0.16395182793321461</v>
      </c>
      <c r="FV176" s="254">
        <v>0.17055254077413884</v>
      </c>
      <c r="FW176" s="254">
        <v>0.16383241929462566</v>
      </c>
      <c r="FX176" s="254">
        <v>0.16395182793321461</v>
      </c>
      <c r="FY176" s="254">
        <v>0.1630938089310523</v>
      </c>
      <c r="FZ176" s="254">
        <v>0.16469961378813691</v>
      </c>
      <c r="GA176" s="254">
        <v>0.15722656515788169</v>
      </c>
      <c r="GB176" s="254">
        <v>0.17162006501269067</v>
      </c>
      <c r="GC176" s="254">
        <v>0.16876597341226462</v>
      </c>
      <c r="GD176" s="254">
        <v>0.16876597341226462</v>
      </c>
      <c r="GE176" s="254">
        <v>0.16851066546704563</v>
      </c>
      <c r="GF176" s="254">
        <v>0.17742449825836748</v>
      </c>
      <c r="GG176" s="254">
        <v>0.16646014219118199</v>
      </c>
      <c r="GH176" s="254">
        <v>0.16664877523869648</v>
      </c>
      <c r="GI176" s="254">
        <v>0.16613892932357843</v>
      </c>
      <c r="GJ176" s="254">
        <v>0.16613892932357843</v>
      </c>
      <c r="GK176" s="254">
        <v>0.16613892932357843</v>
      </c>
      <c r="GL176" s="254">
        <v>0.16599521909305115</v>
      </c>
      <c r="GM176" s="254">
        <v>0.16613892932357843</v>
      </c>
      <c r="GN176" s="254">
        <v>0.16613892932357843</v>
      </c>
      <c r="GO176" s="254">
        <v>0.16613892932357843</v>
      </c>
      <c r="GP176" s="254">
        <v>0.16613892932357843</v>
      </c>
      <c r="GQ176" s="254">
        <v>0.16613892932357843</v>
      </c>
      <c r="GR176" s="254">
        <v>0.16613892932357843</v>
      </c>
      <c r="GS176" s="254">
        <v>0.16613892932357843</v>
      </c>
      <c r="GT176" s="254">
        <v>0.16646014219118199</v>
      </c>
      <c r="GU176" s="254">
        <v>0.16613892932357843</v>
      </c>
      <c r="GV176" s="254">
        <v>0.16613892932357843</v>
      </c>
      <c r="GW176" s="254">
        <v>0.16613892932357843</v>
      </c>
      <c r="GX176" s="254">
        <v>0.16613892932357843</v>
      </c>
      <c r="GY176" s="254">
        <v>0.17537231818326005</v>
      </c>
      <c r="GZ176" s="254">
        <v>0.16613892932357843</v>
      </c>
      <c r="HA176" s="254">
        <v>0.17537231818326005</v>
      </c>
      <c r="HB176" s="254">
        <v>0.17537231818326005</v>
      </c>
      <c r="HC176" s="254">
        <v>0.16403541048915615</v>
      </c>
      <c r="HD176" s="254">
        <v>0.16439808246794807</v>
      </c>
      <c r="HE176" s="254">
        <v>0.17338544541826817</v>
      </c>
      <c r="HF176" s="254">
        <v>0.16819722423719963</v>
      </c>
      <c r="HG176" s="254">
        <v>0.16637759404582542</v>
      </c>
      <c r="HH176" s="254">
        <v>0.17363572813871442</v>
      </c>
      <c r="HI176" s="254">
        <v>0.16230465365437863</v>
      </c>
      <c r="HJ176" s="254">
        <v>0.16471959201448549</v>
      </c>
      <c r="HK176" s="254">
        <v>0.18663393439905107</v>
      </c>
      <c r="HL176" s="254">
        <v>0.16584450576070764</v>
      </c>
      <c r="HM176" s="254">
        <v>0.17009891953856071</v>
      </c>
      <c r="HN176" s="254">
        <v>0.17005852015140666</v>
      </c>
      <c r="HO176" s="254">
        <v>0.18218794682858164</v>
      </c>
      <c r="HP176" s="254">
        <v>0.17704087922486211</v>
      </c>
      <c r="HQ176" s="254">
        <v>0.16694404630883031</v>
      </c>
      <c r="HR176" s="254">
        <v>0.16370396973159496</v>
      </c>
      <c r="HS176" s="254">
        <v>0.170129027308761</v>
      </c>
      <c r="HT176" s="254">
        <v>0.19353171967470972</v>
      </c>
      <c r="HU176" s="254">
        <v>0.18908127511704342</v>
      </c>
      <c r="HV176" s="254">
        <v>0.14958761239004192</v>
      </c>
      <c r="HW176" s="254">
        <v>0.17871908541489678</v>
      </c>
      <c r="HX176" s="254">
        <v>0.1733898054795493</v>
      </c>
      <c r="HY176" s="254">
        <v>0.17030309609132788</v>
      </c>
      <c r="HZ176" s="254">
        <v>0.17087523910700986</v>
      </c>
      <c r="IA176" s="254">
        <v>0.17829807961531108</v>
      </c>
      <c r="IB176" s="254">
        <v>0.16789636251483353</v>
      </c>
      <c r="IC176" s="254">
        <v>0.1687632906386638</v>
      </c>
      <c r="ID176" s="254">
        <v>0.16714993501845843</v>
      </c>
      <c r="IE176" s="254">
        <v>0.17530758404188029</v>
      </c>
      <c r="IF176" s="254">
        <v>0.18110581285186789</v>
      </c>
      <c r="IG176" s="254">
        <v>0.18110581285186789</v>
      </c>
      <c r="IH176" s="254">
        <v>0.18110581285186789</v>
      </c>
      <c r="II176" s="254">
        <v>0.17045816210016485</v>
      </c>
      <c r="IJ176" s="254">
        <v>0.17045816210016485</v>
      </c>
      <c r="IK176" s="254">
        <v>0.17803780377035516</v>
      </c>
      <c r="IL176" s="254">
        <v>0.17656741090631867</v>
      </c>
      <c r="IM176" s="254">
        <v>0.18818460821793503</v>
      </c>
      <c r="IN176" s="254">
        <v>0.17732021113254204</v>
      </c>
      <c r="IO176" s="254">
        <v>0.17781110191680471</v>
      </c>
      <c r="IP176" s="254">
        <v>0.17430224966128804</v>
      </c>
      <c r="IQ176" s="254">
        <v>0.1747789239580535</v>
      </c>
      <c r="IR176" s="254">
        <v>0.16620476297969056</v>
      </c>
      <c r="IS176" s="254">
        <v>0.16800738488948852</v>
      </c>
      <c r="IT176" s="254">
        <v>0.17617098635582229</v>
      </c>
      <c r="IU176" s="254">
        <v>0.16601509761251299</v>
      </c>
      <c r="IV176" s="254">
        <v>0.18717117715294185</v>
      </c>
      <c r="IW176" s="254">
        <v>0.17701598913030114</v>
      </c>
      <c r="IX176" s="254">
        <v>0.19834982835710702</v>
      </c>
      <c r="IY176" s="254">
        <v>0.16806785205973473</v>
      </c>
      <c r="IZ176" s="254">
        <v>0.16601509761251299</v>
      </c>
      <c r="JA176" s="254">
        <v>0.16591905829058562</v>
      </c>
      <c r="JB176" s="254">
        <v>0.1810548233981093</v>
      </c>
      <c r="JC176" s="254">
        <v>0.17691251069136182</v>
      </c>
      <c r="JD176" s="254">
        <v>0.17030309609132788</v>
      </c>
      <c r="JE176" s="254">
        <v>0.17065047978351422</v>
      </c>
      <c r="JF176" s="254">
        <v>0.20208032766048056</v>
      </c>
      <c r="JG176" s="254">
        <v>0.17430366243562356</v>
      </c>
      <c r="JH176" s="254">
        <v>0.17557974429648704</v>
      </c>
      <c r="JI176" s="254">
        <v>0.16808256324118598</v>
      </c>
      <c r="JJ176" s="254">
        <v>0.17477143970148767</v>
      </c>
      <c r="JK176" s="254">
        <v>0.16583202991329271</v>
      </c>
      <c r="JL176" s="254">
        <v>0.16574505503580994</v>
      </c>
      <c r="JM176" s="254">
        <v>0.16594247194787326</v>
      </c>
      <c r="JN176" s="254">
        <v>0.17268600088289499</v>
      </c>
      <c r="JO176" s="254">
        <v>0.16601509761251299</v>
      </c>
      <c r="JP176" s="254">
        <v>0.16601509761251299</v>
      </c>
      <c r="JQ176" s="254">
        <v>0.16601509761251299</v>
      </c>
      <c r="JR176" s="254">
        <v>0.16591905829058562</v>
      </c>
      <c r="JS176" s="254">
        <v>0.16613892932357843</v>
      </c>
      <c r="JT176" s="254">
        <v>0.18210520371165972</v>
      </c>
      <c r="JU176" s="254">
        <v>0.1846167431537753</v>
      </c>
      <c r="JV176" s="254">
        <v>0.1704151729950405</v>
      </c>
      <c r="JW176" s="254">
        <v>0.18376119916824196</v>
      </c>
      <c r="JX176" s="254">
        <v>0.17701598913030114</v>
      </c>
      <c r="JY176" s="254">
        <v>0.17708346859760971</v>
      </c>
      <c r="JZ176" s="254">
        <v>0.17355528429379397</v>
      </c>
      <c r="KA176" s="254">
        <v>0.17355528429379397</v>
      </c>
      <c r="KB176" s="254">
        <v>0.17986135969797523</v>
      </c>
      <c r="KC176" s="254">
        <v>0.1720014491793127</v>
      </c>
      <c r="KD176" s="254">
        <v>0.17023077672170461</v>
      </c>
      <c r="KE176" s="254">
        <v>0.17376715317987079</v>
      </c>
      <c r="KF176" s="254">
        <v>0.19099396059884577</v>
      </c>
      <c r="KG176" s="254">
        <v>0.19099396059884577</v>
      </c>
    </row>
    <row r="177" spans="17:293" x14ac:dyDescent="0.35">
      <c r="Q177" s="255">
        <v>0.21199999999999899</v>
      </c>
      <c r="R177" s="251">
        <f t="shared" si="24"/>
        <v>0.16924696643507198</v>
      </c>
      <c r="S177" s="198"/>
      <c r="T177" s="251">
        <v>0.17578133913985916</v>
      </c>
      <c r="V177" s="251">
        <f t="shared" si="25"/>
        <v>-6.5343727047871836E-3</v>
      </c>
      <c r="Z177" s="253">
        <v>0.21199999999999899</v>
      </c>
      <c r="AA177" s="254">
        <v>0.16802526719108912</v>
      </c>
      <c r="AB177" s="254">
        <v>0.17526722901175229</v>
      </c>
      <c r="AC177" s="254">
        <v>0.17738798229473041</v>
      </c>
      <c r="AD177" s="254">
        <v>0.16826834149982495</v>
      </c>
      <c r="AE177" s="254">
        <v>0.16911788323748689</v>
      </c>
      <c r="AF177" s="254">
        <v>0.16840713187245226</v>
      </c>
      <c r="AG177" s="254">
        <v>0.16563080428221588</v>
      </c>
      <c r="AH177" s="254">
        <v>0.16811710510538358</v>
      </c>
      <c r="AI177" s="254">
        <v>0.15947394760411804</v>
      </c>
      <c r="AJ177" s="254">
        <v>0.17058944595353198</v>
      </c>
      <c r="AK177" s="254">
        <v>0.17376156413596111</v>
      </c>
      <c r="AL177" s="254">
        <v>0.16717624257412567</v>
      </c>
      <c r="AM177" s="254">
        <v>0.16830054465982802</v>
      </c>
      <c r="AN177" s="254">
        <v>0.16266457432942882</v>
      </c>
      <c r="AO177" s="254">
        <v>0.17544050681901968</v>
      </c>
      <c r="AP177" s="254">
        <v>0.16692487900393682</v>
      </c>
      <c r="AQ177" s="254">
        <v>0.16683756319816423</v>
      </c>
      <c r="AR177" s="254">
        <v>0.16683756319816423</v>
      </c>
      <c r="AS177" s="254">
        <v>0.16692487900393682</v>
      </c>
      <c r="AT177" s="254">
        <v>0.16684931426484062</v>
      </c>
      <c r="AU177" s="254">
        <v>0.16683756319816423</v>
      </c>
      <c r="AV177" s="254">
        <v>0.16692487900393682</v>
      </c>
      <c r="AW177" s="254">
        <v>0.16692487900393682</v>
      </c>
      <c r="AX177" s="254">
        <v>0.17498828529949906</v>
      </c>
      <c r="AY177" s="254">
        <v>0.16692487900393682</v>
      </c>
      <c r="AZ177" s="254">
        <v>0.17581528858551532</v>
      </c>
      <c r="BA177" s="254">
        <v>0.16684931426484062</v>
      </c>
      <c r="BB177" s="254">
        <v>0.16475292243447059</v>
      </c>
      <c r="BC177" s="254">
        <v>0.1648637222506022</v>
      </c>
      <c r="BD177" s="254">
        <v>0.16404112421499395</v>
      </c>
      <c r="BE177" s="254">
        <v>0.16267469685315472</v>
      </c>
      <c r="BF177" s="254">
        <v>0.15358771148860884</v>
      </c>
      <c r="BG177" s="254">
        <v>0.17878380277141703</v>
      </c>
      <c r="BH177" s="254">
        <v>0.16917692581589616</v>
      </c>
      <c r="BI177" s="254">
        <v>0.16704877580493016</v>
      </c>
      <c r="BJ177" s="254">
        <v>0.16704877580493016</v>
      </c>
      <c r="BK177" s="254">
        <v>0.16699792882420006</v>
      </c>
      <c r="BL177" s="254">
        <v>0.16704877580493016</v>
      </c>
      <c r="BM177" s="254">
        <v>0.16689628566589065</v>
      </c>
      <c r="BN177" s="254">
        <v>0.16699792882420006</v>
      </c>
      <c r="BO177" s="254">
        <v>0.16751831902156078</v>
      </c>
      <c r="BP177" s="254">
        <v>0.16704877580493016</v>
      </c>
      <c r="BQ177" s="254">
        <v>0.16498747515644219</v>
      </c>
      <c r="BR177" s="254">
        <v>0.16498747515644219</v>
      </c>
      <c r="BS177" s="254">
        <v>0.16494448194031808</v>
      </c>
      <c r="BT177" s="254">
        <v>0.16498747515644219</v>
      </c>
      <c r="BU177" s="254">
        <v>0.16295404515626855</v>
      </c>
      <c r="BV177" s="254">
        <v>0.16295404515626855</v>
      </c>
      <c r="BW177" s="254">
        <v>0.16295404515626855</v>
      </c>
      <c r="BX177" s="254">
        <v>0.16295404515626855</v>
      </c>
      <c r="BY177" s="254">
        <v>0.16727791175180151</v>
      </c>
      <c r="BZ177" s="254">
        <v>0.16405445872544311</v>
      </c>
      <c r="CA177" s="254">
        <v>0.16311573443315508</v>
      </c>
      <c r="CB177" s="254">
        <v>0.200156033802803</v>
      </c>
      <c r="CC177" s="254">
        <v>0.17918097363158414</v>
      </c>
      <c r="CD177" s="254">
        <v>0.17802595522706222</v>
      </c>
      <c r="CE177" s="254">
        <v>0.17918097363158414</v>
      </c>
      <c r="CF177" s="254">
        <v>0.17918097363158414</v>
      </c>
      <c r="CG177" s="254">
        <v>0.16815580083274573</v>
      </c>
      <c r="CH177" s="254">
        <v>0.17467819996898193</v>
      </c>
      <c r="CI177" s="254">
        <v>0.17299150033497268</v>
      </c>
      <c r="CJ177" s="254">
        <v>0.18198531539413132</v>
      </c>
      <c r="CK177" s="254">
        <v>0.17740020704008042</v>
      </c>
      <c r="CL177" s="254">
        <v>0.17137177752974941</v>
      </c>
      <c r="CM177" s="254">
        <v>0.16980616258551762</v>
      </c>
      <c r="CN177" s="254">
        <v>0.18526848602390578</v>
      </c>
      <c r="CO177" s="254">
        <v>0.1715542476829639</v>
      </c>
      <c r="CP177" s="254">
        <v>0.16849991048800894</v>
      </c>
      <c r="CQ177" s="254">
        <v>0.1681493040642883</v>
      </c>
      <c r="CR177" s="254">
        <v>0.17189330331495811</v>
      </c>
      <c r="CS177" s="254">
        <v>0.16928330990369544</v>
      </c>
      <c r="CT177" s="254">
        <v>0.17508427917018499</v>
      </c>
      <c r="CU177" s="254">
        <v>0.17767531421354299</v>
      </c>
      <c r="CV177" s="254">
        <v>0.17611601381342301</v>
      </c>
      <c r="CW177" s="254">
        <v>0.17398620708264279</v>
      </c>
      <c r="CX177" s="254">
        <v>0.18262373509480878</v>
      </c>
      <c r="CY177" s="254">
        <v>0.17563805914962383</v>
      </c>
      <c r="CZ177" s="254">
        <v>0.17563805914962383</v>
      </c>
      <c r="DA177" s="254">
        <v>0.17563805914962383</v>
      </c>
      <c r="DB177" s="254">
        <v>0.17699737486927614</v>
      </c>
      <c r="DC177" s="254">
        <v>0.17860697383401347</v>
      </c>
      <c r="DD177" s="254">
        <v>0.16891387971978444</v>
      </c>
      <c r="DE177" s="254">
        <v>0.17846030833266502</v>
      </c>
      <c r="DF177" s="254">
        <v>0.16828248846934191</v>
      </c>
      <c r="DG177" s="254">
        <v>0.1668237220996045</v>
      </c>
      <c r="DH177" s="254">
        <v>0.17661635913461304</v>
      </c>
      <c r="DI177" s="254">
        <v>0.16828248846934191</v>
      </c>
      <c r="DJ177" s="254">
        <v>0.16898266644039261</v>
      </c>
      <c r="DK177" s="254">
        <v>0.16978623551024374</v>
      </c>
      <c r="DL177" s="254">
        <v>0.16880294701567222</v>
      </c>
      <c r="DM177" s="254">
        <v>0.18279822049523831</v>
      </c>
      <c r="DN177" s="254">
        <v>0.16771719009227515</v>
      </c>
      <c r="DO177" s="254">
        <v>0.17609922163317382</v>
      </c>
      <c r="DP177" s="254">
        <v>0.17342880537375693</v>
      </c>
      <c r="DQ177" s="254">
        <v>0.16153636796279658</v>
      </c>
      <c r="DR177" s="254">
        <v>0.16170802413862573</v>
      </c>
      <c r="DS177" s="254">
        <v>0.16957472033512455</v>
      </c>
      <c r="DT177" s="254">
        <v>0.17258191685782309</v>
      </c>
      <c r="DU177" s="254">
        <v>0.16673773572037964</v>
      </c>
      <c r="DV177" s="254">
        <v>0.17376156413596111</v>
      </c>
      <c r="DW177" s="254">
        <v>0.17376156413596111</v>
      </c>
      <c r="DX177" s="254">
        <v>0.17868237917020524</v>
      </c>
      <c r="DY177" s="254">
        <v>0.189093267391929</v>
      </c>
      <c r="DZ177" s="254">
        <v>0.17048255631816422</v>
      </c>
      <c r="EA177" s="254">
        <v>0.17957492097372052</v>
      </c>
      <c r="EB177" s="254">
        <v>0.17221220412010729</v>
      </c>
      <c r="EC177" s="254">
        <v>0.18172252212105011</v>
      </c>
      <c r="ED177" s="254">
        <v>0.17622215707345146</v>
      </c>
      <c r="EE177" s="254">
        <v>0.1690361340142128</v>
      </c>
      <c r="EF177" s="254">
        <v>0.1681891523182053</v>
      </c>
      <c r="EG177" s="254">
        <v>0.17498828529949906</v>
      </c>
      <c r="EH177" s="254">
        <v>0.16879941812267596</v>
      </c>
      <c r="EI177" s="254">
        <v>0.17498828529949906</v>
      </c>
      <c r="EJ177" s="254">
        <v>0.17498828529949906</v>
      </c>
      <c r="EK177" s="254">
        <v>0.16804610302816614</v>
      </c>
      <c r="EL177" s="254">
        <v>0.17498828529949906</v>
      </c>
      <c r="EM177" s="254">
        <v>0.16804610302816614</v>
      </c>
      <c r="EN177" s="254">
        <v>0.17498828529949906</v>
      </c>
      <c r="EO177" s="254">
        <v>0.16692487900393682</v>
      </c>
      <c r="EP177" s="254">
        <v>0.16692487900393682</v>
      </c>
      <c r="EQ177" s="254">
        <v>0.16692487900393682</v>
      </c>
      <c r="ER177" s="254">
        <v>0.16692487900393682</v>
      </c>
      <c r="ES177" s="254">
        <v>0.16692487900393682</v>
      </c>
      <c r="ET177" s="254">
        <v>0.16692487900393682</v>
      </c>
      <c r="EU177" s="254">
        <v>0.16684931426484062</v>
      </c>
      <c r="EV177" s="254">
        <v>0.16692487900393682</v>
      </c>
      <c r="EW177" s="254">
        <v>0.16546054171850688</v>
      </c>
      <c r="EX177" s="254">
        <v>0.16692487900393682</v>
      </c>
      <c r="EY177" s="254">
        <v>0.16777935634599772</v>
      </c>
      <c r="EZ177" s="254">
        <v>0.17498828529949906</v>
      </c>
      <c r="FA177" s="254">
        <v>0.16706020128373189</v>
      </c>
      <c r="FB177" s="254">
        <v>0.16692487900393682</v>
      </c>
      <c r="FC177" s="254">
        <v>0.17498828529949906</v>
      </c>
      <c r="FD177" s="254">
        <v>0.16692487900393682</v>
      </c>
      <c r="FE177" s="254">
        <v>0.17498828529949906</v>
      </c>
      <c r="FF177" s="254">
        <v>0.17498828529949906</v>
      </c>
      <c r="FG177" s="254">
        <v>0.16692487900393682</v>
      </c>
      <c r="FH177" s="254">
        <v>0.16692487900393682</v>
      </c>
      <c r="FI177" s="254">
        <v>0.16683756319816423</v>
      </c>
      <c r="FJ177" s="254">
        <v>0.17992645274481123</v>
      </c>
      <c r="FK177" s="254">
        <v>0.16692487900393682</v>
      </c>
      <c r="FL177" s="254">
        <v>0.16692487900393682</v>
      </c>
      <c r="FM177" s="254">
        <v>0.16683756319816423</v>
      </c>
      <c r="FN177" s="254">
        <v>0.17498828529949906</v>
      </c>
      <c r="FO177" s="254">
        <v>0.16577121978903686</v>
      </c>
      <c r="FP177" s="254">
        <v>0.1648637222506022</v>
      </c>
      <c r="FQ177" s="254">
        <v>0.1648637222506022</v>
      </c>
      <c r="FR177" s="254">
        <v>0.1648637222506022</v>
      </c>
      <c r="FS177" s="254">
        <v>0.16475292243447059</v>
      </c>
      <c r="FT177" s="254">
        <v>0.1648637222506022</v>
      </c>
      <c r="FU177" s="254">
        <v>0.1648637222506022</v>
      </c>
      <c r="FV177" s="254">
        <v>0.17148910223045588</v>
      </c>
      <c r="FW177" s="254">
        <v>0.16475292243447059</v>
      </c>
      <c r="FX177" s="254">
        <v>0.1648637222506022</v>
      </c>
      <c r="FY177" s="254">
        <v>0.1640076303292044</v>
      </c>
      <c r="FZ177" s="254">
        <v>0.16561823495210248</v>
      </c>
      <c r="GA177" s="254">
        <v>0.15813274090362084</v>
      </c>
      <c r="GB177" s="254">
        <v>0.17241384549785876</v>
      </c>
      <c r="GC177" s="254">
        <v>0.16967657871720165</v>
      </c>
      <c r="GD177" s="254">
        <v>0.16967657871720165</v>
      </c>
      <c r="GE177" s="254">
        <v>0.16931148754004077</v>
      </c>
      <c r="GF177" s="254">
        <v>0.17829911879147886</v>
      </c>
      <c r="GG177" s="254">
        <v>0.16736899335859867</v>
      </c>
      <c r="GH177" s="254">
        <v>0.16754025009303652</v>
      </c>
      <c r="GI177" s="254">
        <v>0.16704877580493016</v>
      </c>
      <c r="GJ177" s="254">
        <v>0.16704877580493016</v>
      </c>
      <c r="GK177" s="254">
        <v>0.16704877580493016</v>
      </c>
      <c r="GL177" s="254">
        <v>0.16689628566589065</v>
      </c>
      <c r="GM177" s="254">
        <v>0.16704877580493016</v>
      </c>
      <c r="GN177" s="254">
        <v>0.16704877580493016</v>
      </c>
      <c r="GO177" s="254">
        <v>0.16704877580493016</v>
      </c>
      <c r="GP177" s="254">
        <v>0.16704877580493016</v>
      </c>
      <c r="GQ177" s="254">
        <v>0.16704877580493016</v>
      </c>
      <c r="GR177" s="254">
        <v>0.16704877580493016</v>
      </c>
      <c r="GS177" s="254">
        <v>0.16704877580493016</v>
      </c>
      <c r="GT177" s="254">
        <v>0.16736899335859867</v>
      </c>
      <c r="GU177" s="254">
        <v>0.16704877580493016</v>
      </c>
      <c r="GV177" s="254">
        <v>0.16704877580493016</v>
      </c>
      <c r="GW177" s="254">
        <v>0.16704877580493016</v>
      </c>
      <c r="GX177" s="254">
        <v>0.16704877580493016</v>
      </c>
      <c r="GY177" s="254">
        <v>0.17624811722492795</v>
      </c>
      <c r="GZ177" s="254">
        <v>0.16704877580493016</v>
      </c>
      <c r="HA177" s="254">
        <v>0.17624811722492795</v>
      </c>
      <c r="HB177" s="254">
        <v>0.17624811722492795</v>
      </c>
      <c r="HC177" s="254">
        <v>0.16494448194031808</v>
      </c>
      <c r="HD177" s="254">
        <v>0.16530908140669109</v>
      </c>
      <c r="HE177" s="254">
        <v>0.17426278795873196</v>
      </c>
      <c r="HF177" s="254">
        <v>0.16895027654523642</v>
      </c>
      <c r="HG177" s="254">
        <v>0.16727791175180151</v>
      </c>
      <c r="HH177" s="254">
        <v>0.17446507907524689</v>
      </c>
      <c r="HI177" s="254">
        <v>0.16320948161543813</v>
      </c>
      <c r="HJ177" s="254">
        <v>0.1656189079679864</v>
      </c>
      <c r="HK177" s="254">
        <v>0.18754620581378534</v>
      </c>
      <c r="HL177" s="254">
        <v>0.16665297371672505</v>
      </c>
      <c r="HM177" s="254">
        <v>0.17100909361257277</v>
      </c>
      <c r="HN177" s="254">
        <v>0.1709615774284623</v>
      </c>
      <c r="HO177" s="254">
        <v>0.18306440300602267</v>
      </c>
      <c r="HP177" s="254">
        <v>0.17791945280905752</v>
      </c>
      <c r="HQ177" s="254">
        <v>0.16774780438270964</v>
      </c>
      <c r="HR177" s="254">
        <v>0.16462813828466971</v>
      </c>
      <c r="HS177" s="254">
        <v>0.17103838768134416</v>
      </c>
      <c r="HT177" s="254">
        <v>0.19447638558659475</v>
      </c>
      <c r="HU177" s="254">
        <v>0.18999090590520429</v>
      </c>
      <c r="HV177" s="254">
        <v>0.15023250564592305</v>
      </c>
      <c r="HW177" s="254">
        <v>0.17955440019820745</v>
      </c>
      <c r="HX177" s="254">
        <v>0.17418846510122021</v>
      </c>
      <c r="HY177" s="254">
        <v>0.17120377068165005</v>
      </c>
      <c r="HZ177" s="254">
        <v>0.1716776986889057</v>
      </c>
      <c r="IA177" s="254">
        <v>0.17918097363158414</v>
      </c>
      <c r="IB177" s="254">
        <v>0.16869583568173563</v>
      </c>
      <c r="IC177" s="254">
        <v>0.16966572913018219</v>
      </c>
      <c r="ID177" s="254">
        <v>0.16807584310593593</v>
      </c>
      <c r="IE177" s="254">
        <v>0.17619608594851321</v>
      </c>
      <c r="IF177" s="254">
        <v>0.18198531539413132</v>
      </c>
      <c r="IG177" s="254">
        <v>0.18198531539413132</v>
      </c>
      <c r="IH177" s="254">
        <v>0.18198531539413132</v>
      </c>
      <c r="II177" s="254">
        <v>0.17137177752974941</v>
      </c>
      <c r="IJ177" s="254">
        <v>0.17137177752974941</v>
      </c>
      <c r="IK177" s="254">
        <v>0.17891953505285363</v>
      </c>
      <c r="IL177" s="254">
        <v>0.17745056117458136</v>
      </c>
      <c r="IM177" s="254">
        <v>0.18909336077192362</v>
      </c>
      <c r="IN177" s="254">
        <v>0.17817914173142979</v>
      </c>
      <c r="IO177" s="254">
        <v>0.17862795908813101</v>
      </c>
      <c r="IP177" s="254">
        <v>0.17515969003424092</v>
      </c>
      <c r="IQ177" s="254">
        <v>0.17568361838918256</v>
      </c>
      <c r="IR177" s="254">
        <v>0.16711173058194451</v>
      </c>
      <c r="IS177" s="254">
        <v>0.16891387971978444</v>
      </c>
      <c r="IT177" s="254">
        <v>0.1770481287842538</v>
      </c>
      <c r="IU177" s="254">
        <v>0.16692487900393682</v>
      </c>
      <c r="IV177" s="254">
        <v>0.18818610862523544</v>
      </c>
      <c r="IW177" s="254">
        <v>0.1779493657549871</v>
      </c>
      <c r="IX177" s="254">
        <v>0.19935905163047973</v>
      </c>
      <c r="IY177" s="254">
        <v>0.1689692893307877</v>
      </c>
      <c r="IZ177" s="254">
        <v>0.16692487900393682</v>
      </c>
      <c r="JA177" s="254">
        <v>0.16683756319816423</v>
      </c>
      <c r="JB177" s="254">
        <v>0.18200353495127897</v>
      </c>
      <c r="JC177" s="254">
        <v>0.17785507193024364</v>
      </c>
      <c r="JD177" s="254">
        <v>0.17120377068165005</v>
      </c>
      <c r="JE177" s="254">
        <v>0.1715542476829639</v>
      </c>
      <c r="JF177" s="254">
        <v>0.20308567985117554</v>
      </c>
      <c r="JG177" s="254">
        <v>0.17522261094830349</v>
      </c>
      <c r="JH177" s="254">
        <v>0.17650909339334886</v>
      </c>
      <c r="JI177" s="254">
        <v>0.16898266644039261</v>
      </c>
      <c r="JJ177" s="254">
        <v>0.17569940940655893</v>
      </c>
      <c r="JK177" s="254">
        <v>0.16673773572037964</v>
      </c>
      <c r="JL177" s="254">
        <v>0.16663797800617774</v>
      </c>
      <c r="JM177" s="254">
        <v>0.16684931426484062</v>
      </c>
      <c r="JN177" s="254">
        <v>0.17362891073553577</v>
      </c>
      <c r="JO177" s="254">
        <v>0.16692487900393682</v>
      </c>
      <c r="JP177" s="254">
        <v>0.16692487900393682</v>
      </c>
      <c r="JQ177" s="254">
        <v>0.16692487900393682</v>
      </c>
      <c r="JR177" s="254">
        <v>0.16683756319816423</v>
      </c>
      <c r="JS177" s="254">
        <v>0.16704877580493016</v>
      </c>
      <c r="JT177" s="254">
        <v>0.1830310797297745</v>
      </c>
      <c r="JU177" s="254">
        <v>0.18553811548062593</v>
      </c>
      <c r="JV177" s="254">
        <v>0.17127416599182332</v>
      </c>
      <c r="JW177" s="254">
        <v>0.18468029938583186</v>
      </c>
      <c r="JX177" s="254">
        <v>0.1779493657549871</v>
      </c>
      <c r="JY177" s="254">
        <v>0.17797109519894128</v>
      </c>
      <c r="JZ177" s="254">
        <v>0.1744531536411249</v>
      </c>
      <c r="KA177" s="254">
        <v>0.1744531536411249</v>
      </c>
      <c r="KB177" s="254">
        <v>0.18074314933418067</v>
      </c>
      <c r="KC177" s="254">
        <v>0.1729062355008244</v>
      </c>
      <c r="KD177" s="254">
        <v>0.17113235251947856</v>
      </c>
      <c r="KE177" s="254">
        <v>0.17467819996898193</v>
      </c>
      <c r="KF177" s="254">
        <v>0.19198643638918278</v>
      </c>
      <c r="KG177" s="254">
        <v>0.19198643638918278</v>
      </c>
    </row>
    <row r="178" spans="17:293" x14ac:dyDescent="0.35">
      <c r="Q178" s="255">
        <v>0.212999999999999</v>
      </c>
      <c r="R178" s="251">
        <f t="shared" si="24"/>
        <v>0.1701464452267567</v>
      </c>
      <c r="S178" s="198"/>
      <c r="T178" s="251">
        <v>0.17669984899266797</v>
      </c>
      <c r="V178" s="251">
        <f t="shared" si="25"/>
        <v>-6.5534037659112643E-3</v>
      </c>
      <c r="Z178" s="253">
        <v>0.212999999999999</v>
      </c>
      <c r="AA178" s="254">
        <v>0.16892932706933639</v>
      </c>
      <c r="AB178" s="254">
        <v>0.17619704656959256</v>
      </c>
      <c r="AC178" s="254">
        <v>0.17826708059030372</v>
      </c>
      <c r="AD178" s="254">
        <v>0.16917186142656737</v>
      </c>
      <c r="AE178" s="254">
        <v>0.17002941767176871</v>
      </c>
      <c r="AF178" s="254">
        <v>0.16931807691843881</v>
      </c>
      <c r="AG178" s="254">
        <v>0.1665432463712806</v>
      </c>
      <c r="AH178" s="254">
        <v>0.1690132495800758</v>
      </c>
      <c r="AI178" s="254">
        <v>0.16039617783682458</v>
      </c>
      <c r="AJ178" s="254">
        <v>0.17146326989732508</v>
      </c>
      <c r="AK178" s="254">
        <v>0.17464521182282478</v>
      </c>
      <c r="AL178" s="254">
        <v>0.16808028557983246</v>
      </c>
      <c r="AM178" s="254">
        <v>0.1691896653606213</v>
      </c>
      <c r="AN178" s="254">
        <v>0.16356641772886182</v>
      </c>
      <c r="AO178" s="254">
        <v>0.17622021983999914</v>
      </c>
      <c r="AP178" s="254">
        <v>0.16783490764073017</v>
      </c>
      <c r="AQ178" s="254">
        <v>0.16775637350363026</v>
      </c>
      <c r="AR178" s="254">
        <v>0.16775637350363026</v>
      </c>
      <c r="AS178" s="254">
        <v>0.16783490764073017</v>
      </c>
      <c r="AT178" s="254">
        <v>0.16775638801116743</v>
      </c>
      <c r="AU178" s="254">
        <v>0.16775637350363026</v>
      </c>
      <c r="AV178" s="254">
        <v>0.16783490764073017</v>
      </c>
      <c r="AW178" s="254">
        <v>0.16783490764073017</v>
      </c>
      <c r="AX178" s="254">
        <v>0.17586986857447617</v>
      </c>
      <c r="AY178" s="254">
        <v>0.16783490764073017</v>
      </c>
      <c r="AZ178" s="254">
        <v>0.17669325443243933</v>
      </c>
      <c r="BA178" s="254">
        <v>0.16775638801116743</v>
      </c>
      <c r="BB178" s="254">
        <v>0.16567372323130125</v>
      </c>
      <c r="BC178" s="254">
        <v>0.1657758546527166</v>
      </c>
      <c r="BD178" s="254">
        <v>0.16495410529725718</v>
      </c>
      <c r="BE178" s="254">
        <v>0.1635975068003066</v>
      </c>
      <c r="BF178" s="254">
        <v>0.15419594988816865</v>
      </c>
      <c r="BG178" s="254">
        <v>0.17966142962975229</v>
      </c>
      <c r="BH178" s="254">
        <v>0.17008527255582084</v>
      </c>
      <c r="BI178" s="254">
        <v>0.16795886576548891</v>
      </c>
      <c r="BJ178" s="254">
        <v>0.16795886576548891</v>
      </c>
      <c r="BK178" s="254">
        <v>0.16790507385932929</v>
      </c>
      <c r="BL178" s="254">
        <v>0.16795886576548891</v>
      </c>
      <c r="BM178" s="254">
        <v>0.16779754637130551</v>
      </c>
      <c r="BN178" s="254">
        <v>0.16790507385932929</v>
      </c>
      <c r="BO178" s="254">
        <v>0.16841674220277669</v>
      </c>
      <c r="BP178" s="254">
        <v>0.16795886576548891</v>
      </c>
      <c r="BQ178" s="254">
        <v>0.16589967792618787</v>
      </c>
      <c r="BR178" s="254">
        <v>0.16589967792618787</v>
      </c>
      <c r="BS178" s="254">
        <v>0.16585377067837426</v>
      </c>
      <c r="BT178" s="254">
        <v>0.16589967792618787</v>
      </c>
      <c r="BU178" s="254">
        <v>0.16385890005048509</v>
      </c>
      <c r="BV178" s="254">
        <v>0.16385890005048509</v>
      </c>
      <c r="BW178" s="254">
        <v>0.16385890005048509</v>
      </c>
      <c r="BX178" s="254">
        <v>0.16385890005048509</v>
      </c>
      <c r="BY178" s="254">
        <v>0.16817841047063098</v>
      </c>
      <c r="BZ178" s="254">
        <v>0.16495747685385376</v>
      </c>
      <c r="CA178" s="254">
        <v>0.16401467991114793</v>
      </c>
      <c r="CB178" s="254">
        <v>0.20113046083036989</v>
      </c>
      <c r="CC178" s="254">
        <v>0.18006426971675737</v>
      </c>
      <c r="CD178" s="254">
        <v>0.17894626830886917</v>
      </c>
      <c r="CE178" s="254">
        <v>0.18006426971675737</v>
      </c>
      <c r="CF178" s="254">
        <v>0.18006426971675737</v>
      </c>
      <c r="CG178" s="254">
        <v>0.16907115955519281</v>
      </c>
      <c r="CH178" s="254">
        <v>0.1755895057058523</v>
      </c>
      <c r="CI178" s="254">
        <v>0.17390395645762546</v>
      </c>
      <c r="CJ178" s="254">
        <v>0.18286527838177569</v>
      </c>
      <c r="CK178" s="254">
        <v>0.17830313611558535</v>
      </c>
      <c r="CL178" s="254">
        <v>0.17228564488561449</v>
      </c>
      <c r="CM178" s="254">
        <v>0.17072167703264918</v>
      </c>
      <c r="CN178" s="254">
        <v>0.1861366352352225</v>
      </c>
      <c r="CO178" s="254">
        <v>0.17245820715525073</v>
      </c>
      <c r="CP178" s="254">
        <v>0.16940752049888541</v>
      </c>
      <c r="CQ178" s="254">
        <v>0.16906106086071926</v>
      </c>
      <c r="CR178" s="254">
        <v>0.17277670301361203</v>
      </c>
      <c r="CS178" s="254">
        <v>0.1701907329659702</v>
      </c>
      <c r="CT178" s="254">
        <v>0.17596897851012172</v>
      </c>
      <c r="CU178" s="254">
        <v>0.17860588495876129</v>
      </c>
      <c r="CV178" s="254">
        <v>0.17704576023061946</v>
      </c>
      <c r="CW178" s="254">
        <v>0.17485760084094815</v>
      </c>
      <c r="CX178" s="254">
        <v>0.18353731465511824</v>
      </c>
      <c r="CY178" s="254">
        <v>0.1765195222064877</v>
      </c>
      <c r="CZ178" s="254">
        <v>0.1765195222064877</v>
      </c>
      <c r="DA178" s="254">
        <v>0.1765195222064877</v>
      </c>
      <c r="DB178" s="254">
        <v>0.17787801281204141</v>
      </c>
      <c r="DC178" s="254">
        <v>0.17948626198917395</v>
      </c>
      <c r="DD178" s="254">
        <v>0.16981870004766875</v>
      </c>
      <c r="DE178" s="254">
        <v>0.17933941418842325</v>
      </c>
      <c r="DF178" s="254">
        <v>0.16918069991016105</v>
      </c>
      <c r="DG178" s="254">
        <v>0.16773673806593292</v>
      </c>
      <c r="DH178" s="254">
        <v>0.17739477282876948</v>
      </c>
      <c r="DI178" s="254">
        <v>0.16918069991016105</v>
      </c>
      <c r="DJ178" s="254">
        <v>0.16988139992470841</v>
      </c>
      <c r="DK178" s="254">
        <v>0.17069843125142103</v>
      </c>
      <c r="DL178" s="254">
        <v>0.16970956605300991</v>
      </c>
      <c r="DM178" s="254">
        <v>0.18367617879702425</v>
      </c>
      <c r="DN178" s="254">
        <v>0.16862765062137974</v>
      </c>
      <c r="DO178" s="254">
        <v>0.17697464374537941</v>
      </c>
      <c r="DP178" s="254">
        <v>0.17430981803556822</v>
      </c>
      <c r="DQ178" s="254">
        <v>0.16245657390652113</v>
      </c>
      <c r="DR178" s="254">
        <v>0.16261129811633057</v>
      </c>
      <c r="DS178" s="254">
        <v>0.17047411874285645</v>
      </c>
      <c r="DT178" s="254">
        <v>0.17347021329560919</v>
      </c>
      <c r="DU178" s="254">
        <v>0.16764366474258252</v>
      </c>
      <c r="DV178" s="254">
        <v>0.17464521182282478</v>
      </c>
      <c r="DW178" s="254">
        <v>0.17464521182282478</v>
      </c>
      <c r="DX178" s="254">
        <v>0.17959917692683702</v>
      </c>
      <c r="DY178" s="254">
        <v>0.1900278312832695</v>
      </c>
      <c r="DZ178" s="254">
        <v>0.17138425546455927</v>
      </c>
      <c r="EA178" s="254">
        <v>0.18050398528137945</v>
      </c>
      <c r="EB178" s="254">
        <v>0.17305639794009409</v>
      </c>
      <c r="EC178" s="254">
        <v>0.18263403640578835</v>
      </c>
      <c r="ED178" s="254">
        <v>0.17710140565870192</v>
      </c>
      <c r="EE178" s="254">
        <v>0.16993171364742921</v>
      </c>
      <c r="EF178" s="254">
        <v>0.16908543795912911</v>
      </c>
      <c r="EG178" s="254">
        <v>0.17586986857447617</v>
      </c>
      <c r="EH178" s="254">
        <v>0.16969771709653414</v>
      </c>
      <c r="EI178" s="254">
        <v>0.17586986857447617</v>
      </c>
      <c r="EJ178" s="254">
        <v>0.17586986857447617</v>
      </c>
      <c r="EK178" s="254">
        <v>0.16884666344245058</v>
      </c>
      <c r="EL178" s="254">
        <v>0.17586986857447617</v>
      </c>
      <c r="EM178" s="254">
        <v>0.16884666344245058</v>
      </c>
      <c r="EN178" s="254">
        <v>0.17586986857447617</v>
      </c>
      <c r="EO178" s="254">
        <v>0.16783490764073017</v>
      </c>
      <c r="EP178" s="254">
        <v>0.16783490764073017</v>
      </c>
      <c r="EQ178" s="254">
        <v>0.16783490764073017</v>
      </c>
      <c r="ER178" s="254">
        <v>0.16783490764073017</v>
      </c>
      <c r="ES178" s="254">
        <v>0.16783490764073017</v>
      </c>
      <c r="ET178" s="254">
        <v>0.16783490764073017</v>
      </c>
      <c r="EU178" s="254">
        <v>0.16775638801116743</v>
      </c>
      <c r="EV178" s="254">
        <v>0.16783490764073017</v>
      </c>
      <c r="EW178" s="254">
        <v>0.16627025850846966</v>
      </c>
      <c r="EX178" s="254">
        <v>0.16783490764073017</v>
      </c>
      <c r="EY178" s="254">
        <v>0.16867858812772685</v>
      </c>
      <c r="EZ178" s="254">
        <v>0.17586986857447617</v>
      </c>
      <c r="FA178" s="254">
        <v>0.16796826259048414</v>
      </c>
      <c r="FB178" s="254">
        <v>0.16783490764073017</v>
      </c>
      <c r="FC178" s="254">
        <v>0.17586986857447617</v>
      </c>
      <c r="FD178" s="254">
        <v>0.16783490764073017</v>
      </c>
      <c r="FE178" s="254">
        <v>0.17586986857447617</v>
      </c>
      <c r="FF178" s="254">
        <v>0.17586986857447617</v>
      </c>
      <c r="FG178" s="254">
        <v>0.16783490764073017</v>
      </c>
      <c r="FH178" s="254">
        <v>0.16783490764073017</v>
      </c>
      <c r="FI178" s="254">
        <v>0.16775637350363026</v>
      </c>
      <c r="FJ178" s="254">
        <v>0.18084097075469807</v>
      </c>
      <c r="FK178" s="254">
        <v>0.16783490764073017</v>
      </c>
      <c r="FL178" s="254">
        <v>0.16783490764073017</v>
      </c>
      <c r="FM178" s="254">
        <v>0.16775637350363026</v>
      </c>
      <c r="FN178" s="254">
        <v>0.17586986857447617</v>
      </c>
      <c r="FO178" s="254">
        <v>0.16667901216091074</v>
      </c>
      <c r="FP178" s="254">
        <v>0.1657758546527166</v>
      </c>
      <c r="FQ178" s="254">
        <v>0.1657758546527166</v>
      </c>
      <c r="FR178" s="254">
        <v>0.1657758546527166</v>
      </c>
      <c r="FS178" s="254">
        <v>0.16567372323130125</v>
      </c>
      <c r="FT178" s="254">
        <v>0.1657758546527166</v>
      </c>
      <c r="FU178" s="254">
        <v>0.1657758546527166</v>
      </c>
      <c r="FV178" s="254">
        <v>0.17243450637573776</v>
      </c>
      <c r="FW178" s="254">
        <v>0.16567372323130125</v>
      </c>
      <c r="FX178" s="254">
        <v>0.1657758546527166</v>
      </c>
      <c r="FY178" s="254">
        <v>0.16492168466564161</v>
      </c>
      <c r="FZ178" s="254">
        <v>0.16653715814522685</v>
      </c>
      <c r="GA178" s="254">
        <v>0.15903924847955153</v>
      </c>
      <c r="GB178" s="254">
        <v>0.17320836488926217</v>
      </c>
      <c r="GC178" s="254">
        <v>0.1705874334738855</v>
      </c>
      <c r="GD178" s="254">
        <v>0.1705874334738855</v>
      </c>
      <c r="GE178" s="254">
        <v>0.1701129990546828</v>
      </c>
      <c r="GF178" s="254">
        <v>0.17917419877620255</v>
      </c>
      <c r="GG178" s="254">
        <v>0.16827807516368831</v>
      </c>
      <c r="GH178" s="254">
        <v>0.16843185693580431</v>
      </c>
      <c r="GI178" s="254">
        <v>0.16795886576548891</v>
      </c>
      <c r="GJ178" s="254">
        <v>0.16795886576548891</v>
      </c>
      <c r="GK178" s="254">
        <v>0.16795886576548891</v>
      </c>
      <c r="GL178" s="254">
        <v>0.16779754637130551</v>
      </c>
      <c r="GM178" s="254">
        <v>0.16795886576548891</v>
      </c>
      <c r="GN178" s="254">
        <v>0.16795886576548891</v>
      </c>
      <c r="GO178" s="254">
        <v>0.16795886576548891</v>
      </c>
      <c r="GP178" s="254">
        <v>0.16795886576548891</v>
      </c>
      <c r="GQ178" s="254">
        <v>0.16795886576548891</v>
      </c>
      <c r="GR178" s="254">
        <v>0.16795886576548891</v>
      </c>
      <c r="GS178" s="254">
        <v>0.16795886576548891</v>
      </c>
      <c r="GT178" s="254">
        <v>0.16827807516368831</v>
      </c>
      <c r="GU178" s="254">
        <v>0.16795886576548891</v>
      </c>
      <c r="GV178" s="254">
        <v>0.16795886576548891</v>
      </c>
      <c r="GW178" s="254">
        <v>0.16795886576548891</v>
      </c>
      <c r="GX178" s="254">
        <v>0.16795886576548891</v>
      </c>
      <c r="GY178" s="254">
        <v>0.17712437074265663</v>
      </c>
      <c r="GZ178" s="254">
        <v>0.16795886576548891</v>
      </c>
      <c r="HA178" s="254">
        <v>0.17712437074265663</v>
      </c>
      <c r="HB178" s="254">
        <v>0.17712437074265663</v>
      </c>
      <c r="HC178" s="254">
        <v>0.16585377067837426</v>
      </c>
      <c r="HD178" s="254">
        <v>0.16622030130326282</v>
      </c>
      <c r="HE178" s="254">
        <v>0.17514057948623285</v>
      </c>
      <c r="HF178" s="254">
        <v>0.16970414312966486</v>
      </c>
      <c r="HG178" s="254">
        <v>0.16817841047063098</v>
      </c>
      <c r="HH178" s="254">
        <v>0.17529504603578849</v>
      </c>
      <c r="HI178" s="254">
        <v>0.16411446870934054</v>
      </c>
      <c r="HJ178" s="254">
        <v>0.1665183742926919</v>
      </c>
      <c r="HK178" s="254">
        <v>0.18845877853247051</v>
      </c>
      <c r="HL178" s="254">
        <v>0.16746160981213754</v>
      </c>
      <c r="HM178" s="254">
        <v>0.17191952286258139</v>
      </c>
      <c r="HN178" s="254">
        <v>0.17185379663225619</v>
      </c>
      <c r="HO178" s="254">
        <v>0.18394126907712316</v>
      </c>
      <c r="HP178" s="254">
        <v>0.17879843029375131</v>
      </c>
      <c r="HQ178" s="254">
        <v>0.16855191706439521</v>
      </c>
      <c r="HR178" s="254">
        <v>0.16555260223871371</v>
      </c>
      <c r="HS178" s="254">
        <v>0.17194797997501099</v>
      </c>
      <c r="HT178" s="254">
        <v>0.1954212456759219</v>
      </c>
      <c r="HU178" s="254">
        <v>0.19090086307041965</v>
      </c>
      <c r="HV178" s="254">
        <v>0.15087834604363781</v>
      </c>
      <c r="HW178" s="254">
        <v>0.18039029665126205</v>
      </c>
      <c r="HX178" s="254">
        <v>0.17498781526330909</v>
      </c>
      <c r="HY178" s="254">
        <v>0.17210462038047059</v>
      </c>
      <c r="HZ178" s="254">
        <v>0.17248083061936947</v>
      </c>
      <c r="IA178" s="254">
        <v>0.18006426971675737</v>
      </c>
      <c r="IB178" s="254">
        <v>0.16949592098655186</v>
      </c>
      <c r="IC178" s="254">
        <v>0.17056833617602551</v>
      </c>
      <c r="ID178" s="254">
        <v>0.1689981160114884</v>
      </c>
      <c r="IE178" s="254">
        <v>0.17708459938579058</v>
      </c>
      <c r="IF178" s="254">
        <v>0.18286527838177569</v>
      </c>
      <c r="IG178" s="254">
        <v>0.18286527838177569</v>
      </c>
      <c r="IH178" s="254">
        <v>0.18286527838177569</v>
      </c>
      <c r="II178" s="254">
        <v>0.17228564488561449</v>
      </c>
      <c r="IJ178" s="254">
        <v>0.17228564488561449</v>
      </c>
      <c r="IK178" s="254">
        <v>0.179801722578111</v>
      </c>
      <c r="IL178" s="254">
        <v>0.17833416457698403</v>
      </c>
      <c r="IM178" s="254">
        <v>0.19000246885884065</v>
      </c>
      <c r="IN178" s="254">
        <v>0.17903857228726205</v>
      </c>
      <c r="IO178" s="254">
        <v>0.17944547310273906</v>
      </c>
      <c r="IP178" s="254">
        <v>0.17601763284113914</v>
      </c>
      <c r="IQ178" s="254">
        <v>0.17658858607765082</v>
      </c>
      <c r="IR178" s="254">
        <v>0.16801904124902123</v>
      </c>
      <c r="IS178" s="254">
        <v>0.16981870004766875</v>
      </c>
      <c r="IT178" s="254">
        <v>0.17792567390061653</v>
      </c>
      <c r="IU178" s="254">
        <v>0.16783490764073017</v>
      </c>
      <c r="IV178" s="254">
        <v>0.18920094923511832</v>
      </c>
      <c r="IW178" s="254">
        <v>0.17888288432736599</v>
      </c>
      <c r="IX178" s="254">
        <v>0.20036823529814018</v>
      </c>
      <c r="IY178" s="254">
        <v>0.16987093887780014</v>
      </c>
      <c r="IZ178" s="254">
        <v>0.16783490764073017</v>
      </c>
      <c r="JA178" s="254">
        <v>0.16775637350363026</v>
      </c>
      <c r="JB178" s="254">
        <v>0.1829522679751947</v>
      </c>
      <c r="JC178" s="254">
        <v>0.17879783440836117</v>
      </c>
      <c r="JD178" s="254">
        <v>0.17210462038047059</v>
      </c>
      <c r="JE178" s="254">
        <v>0.17245820715525073</v>
      </c>
      <c r="JF178" s="254">
        <v>0.20409100497482791</v>
      </c>
      <c r="JG178" s="254">
        <v>0.17614175409850907</v>
      </c>
      <c r="JH178" s="254">
        <v>0.17743856299746041</v>
      </c>
      <c r="JI178" s="254">
        <v>0.16988139992470841</v>
      </c>
      <c r="JJ178" s="254">
        <v>0.17662752140926785</v>
      </c>
      <c r="JK178" s="254">
        <v>0.16764366474258252</v>
      </c>
      <c r="JL178" s="254">
        <v>0.16753104411701103</v>
      </c>
      <c r="JM178" s="254">
        <v>0.16775638801116743</v>
      </c>
      <c r="JN178" s="254">
        <v>0.17457203074191119</v>
      </c>
      <c r="JO178" s="254">
        <v>0.16783490764073017</v>
      </c>
      <c r="JP178" s="254">
        <v>0.16783490764073017</v>
      </c>
      <c r="JQ178" s="254">
        <v>0.16783490764073017</v>
      </c>
      <c r="JR178" s="254">
        <v>0.16775637350363026</v>
      </c>
      <c r="JS178" s="254">
        <v>0.16795886576548891</v>
      </c>
      <c r="JT178" s="254">
        <v>0.18395645906576852</v>
      </c>
      <c r="JU178" s="254">
        <v>0.18645976231790673</v>
      </c>
      <c r="JV178" s="254">
        <v>0.17213363304405505</v>
      </c>
      <c r="JW178" s="254">
        <v>0.18559968366213564</v>
      </c>
      <c r="JX178" s="254">
        <v>0.17888288432736599</v>
      </c>
      <c r="JY178" s="254">
        <v>0.17885910868242116</v>
      </c>
      <c r="JZ178" s="254">
        <v>0.17535266376893488</v>
      </c>
      <c r="KA178" s="254">
        <v>0.17535266376893488</v>
      </c>
      <c r="KB178" s="254">
        <v>0.18162534344311543</v>
      </c>
      <c r="KC178" s="254">
        <v>0.17381123290672629</v>
      </c>
      <c r="KD178" s="254">
        <v>0.17203410788540308</v>
      </c>
      <c r="KE178" s="254">
        <v>0.1755895057058523</v>
      </c>
      <c r="KF178" s="254">
        <v>0.19297891449861093</v>
      </c>
      <c r="KG178" s="254">
        <v>0.19297891449861093</v>
      </c>
    </row>
    <row r="179" spans="17:293" x14ac:dyDescent="0.35">
      <c r="Q179" s="255">
        <v>0.213999999999999</v>
      </c>
      <c r="R179" s="251">
        <f t="shared" si="24"/>
        <v>0.17104516942533002</v>
      </c>
      <c r="S179" s="198"/>
      <c r="T179" s="251">
        <v>0.17761771416332797</v>
      </c>
      <c r="V179" s="251">
        <f t="shared" si="25"/>
        <v>-6.572544737997954E-3</v>
      </c>
      <c r="Z179" s="253">
        <v>0.213999999999999</v>
      </c>
      <c r="AA179" s="254">
        <v>0.16982853067485371</v>
      </c>
      <c r="AB179" s="254">
        <v>0.17712700441329332</v>
      </c>
      <c r="AC179" s="254">
        <v>0.17914663262515051</v>
      </c>
      <c r="AD179" s="254">
        <v>0.17007558735347028</v>
      </c>
      <c r="AE179" s="254">
        <v>0.17094120009953739</v>
      </c>
      <c r="AF179" s="254">
        <v>0.17022926840081753</v>
      </c>
      <c r="AG179" s="254">
        <v>0.16745592408292187</v>
      </c>
      <c r="AH179" s="254">
        <v>0.1699095705340754</v>
      </c>
      <c r="AI179" s="254">
        <v>0.16131868716257824</v>
      </c>
      <c r="AJ179" s="254">
        <v>0.17233625008016484</v>
      </c>
      <c r="AK179" s="254">
        <v>0.17552923931361897</v>
      </c>
      <c r="AL179" s="254">
        <v>0.1689845320916008</v>
      </c>
      <c r="AM179" s="254">
        <v>0.17007894143420677</v>
      </c>
      <c r="AN179" s="254">
        <v>0.16446841036084625</v>
      </c>
      <c r="AO179" s="254">
        <v>0.1770007266470528</v>
      </c>
      <c r="AP179" s="254">
        <v>0.16873990247882587</v>
      </c>
      <c r="AQ179" s="254">
        <v>0.1686647316429688</v>
      </c>
      <c r="AR179" s="254">
        <v>0.1686647316429688</v>
      </c>
      <c r="AS179" s="254">
        <v>0.16873990247882587</v>
      </c>
      <c r="AT179" s="254">
        <v>0.16866903403876776</v>
      </c>
      <c r="AU179" s="254">
        <v>0.16866688282497022</v>
      </c>
      <c r="AV179" s="254">
        <v>0.16873990247882587</v>
      </c>
      <c r="AW179" s="254">
        <v>0.16873990247882587</v>
      </c>
      <c r="AX179" s="254">
        <v>0.17675073122635299</v>
      </c>
      <c r="AY179" s="254">
        <v>0.16873990247882587</v>
      </c>
      <c r="AZ179" s="254">
        <v>0.17757081002104336</v>
      </c>
      <c r="BA179" s="254">
        <v>0.16866903403876776</v>
      </c>
      <c r="BB179" s="254">
        <v>0.16659482036145734</v>
      </c>
      <c r="BC179" s="254">
        <v>0.16668822429835295</v>
      </c>
      <c r="BD179" s="254">
        <v>0.16586731994765702</v>
      </c>
      <c r="BE179" s="254">
        <v>0.16452060531759871</v>
      </c>
      <c r="BF179" s="254">
        <v>0.15480532588917173</v>
      </c>
      <c r="BG179" s="254">
        <v>0.18053951203696994</v>
      </c>
      <c r="BH179" s="254">
        <v>0.17099387049476444</v>
      </c>
      <c r="BI179" s="254">
        <v>0.16886919836700143</v>
      </c>
      <c r="BJ179" s="254">
        <v>0.16886919836700143</v>
      </c>
      <c r="BK179" s="254">
        <v>0.16881244513242821</v>
      </c>
      <c r="BL179" s="254">
        <v>0.16886919836700143</v>
      </c>
      <c r="BM179" s="254">
        <v>0.16869900077185962</v>
      </c>
      <c r="BN179" s="254">
        <v>0.16881244513242821</v>
      </c>
      <c r="BO179" s="254">
        <v>0.1693153347469587</v>
      </c>
      <c r="BP179" s="254">
        <v>0.16886919836700143</v>
      </c>
      <c r="BQ179" s="254">
        <v>0.16681211411220565</v>
      </c>
      <c r="BR179" s="254">
        <v>0.16681211411220565</v>
      </c>
      <c r="BS179" s="254">
        <v>0.16676327602998042</v>
      </c>
      <c r="BT179" s="254">
        <v>0.16681211411220565</v>
      </c>
      <c r="BU179" s="254">
        <v>0.1647639217099568</v>
      </c>
      <c r="BV179" s="254">
        <v>0.1647639217099568</v>
      </c>
      <c r="BW179" s="254">
        <v>0.1647639217099568</v>
      </c>
      <c r="BX179" s="254">
        <v>0.1647639217099568</v>
      </c>
      <c r="BY179" s="254">
        <v>0.16907908992879306</v>
      </c>
      <c r="BZ179" s="254">
        <v>0.16586065997446742</v>
      </c>
      <c r="CA179" s="254">
        <v>0.16491375097641758</v>
      </c>
      <c r="CB179" s="254">
        <v>0.20210497516687442</v>
      </c>
      <c r="CC179" s="254">
        <v>0.18094796633342147</v>
      </c>
      <c r="CD179" s="254">
        <v>0.17986664274416442</v>
      </c>
      <c r="CE179" s="254">
        <v>0.18094796633342147</v>
      </c>
      <c r="CF179" s="254">
        <v>0.18094796633342147</v>
      </c>
      <c r="CG179" s="254">
        <v>0.16997587187160135</v>
      </c>
      <c r="CH179" s="254">
        <v>0.17649842753505118</v>
      </c>
      <c r="CI179" s="254">
        <v>0.17481666781556604</v>
      </c>
      <c r="CJ179" s="254">
        <v>0.18374570001127122</v>
      </c>
      <c r="CK179" s="254">
        <v>0.17920432386852303</v>
      </c>
      <c r="CL179" s="254">
        <v>0.17319976330110887</v>
      </c>
      <c r="CM179" s="254">
        <v>0.17163743735287329</v>
      </c>
      <c r="CN179" s="254">
        <v>0.18700530991952702</v>
      </c>
      <c r="CO179" s="254">
        <v>0.17336235788286003</v>
      </c>
      <c r="CP179" s="254">
        <v>0.17031530826055286</v>
      </c>
      <c r="CQ179" s="254">
        <v>0.16997306343477891</v>
      </c>
      <c r="CR179" s="254">
        <v>0.17366047745667257</v>
      </c>
      <c r="CS179" s="254">
        <v>0.17109838825212065</v>
      </c>
      <c r="CT179" s="254">
        <v>0.17685406041770779</v>
      </c>
      <c r="CU179" s="254">
        <v>0.17953660548359984</v>
      </c>
      <c r="CV179" s="254">
        <v>0.1779756479379051</v>
      </c>
      <c r="CW179" s="254">
        <v>0.17572945895279224</v>
      </c>
      <c r="CX179" s="254">
        <v>0.18445118849605957</v>
      </c>
      <c r="CY179" s="254">
        <v>0.17739926471239231</v>
      </c>
      <c r="CZ179" s="254">
        <v>0.17739926471239231</v>
      </c>
      <c r="DA179" s="254">
        <v>0.17739926471239231</v>
      </c>
      <c r="DB179" s="254">
        <v>0.17875904964039835</v>
      </c>
      <c r="DC179" s="254">
        <v>0.18036595302354064</v>
      </c>
      <c r="DD179" s="254">
        <v>0.17072372843757733</v>
      </c>
      <c r="DE179" s="254">
        <v>0.18021892283161178</v>
      </c>
      <c r="DF179" s="254">
        <v>0.17007908022048857</v>
      </c>
      <c r="DG179" s="254">
        <v>0.16864999761419708</v>
      </c>
      <c r="DH179" s="254">
        <v>0.17817401000846123</v>
      </c>
      <c r="DI179" s="254">
        <v>0.17007908022048857</v>
      </c>
      <c r="DJ179" s="254">
        <v>0.17078030416292256</v>
      </c>
      <c r="DK179" s="254">
        <v>0.17161087813770637</v>
      </c>
      <c r="DL179" s="254">
        <v>0.17061639815113483</v>
      </c>
      <c r="DM179" s="254">
        <v>0.18455459713113087</v>
      </c>
      <c r="DN179" s="254">
        <v>0.16953835579579302</v>
      </c>
      <c r="DO179" s="254">
        <v>0.17785053120039818</v>
      </c>
      <c r="DP179" s="254">
        <v>0.17519126213409297</v>
      </c>
      <c r="DQ179" s="254">
        <v>0.16337706668957885</v>
      </c>
      <c r="DR179" s="254">
        <v>0.16351474269367716</v>
      </c>
      <c r="DS179" s="254">
        <v>0.17137372026787978</v>
      </c>
      <c r="DT179" s="254">
        <v>0.17435887439706144</v>
      </c>
      <c r="DU179" s="254">
        <v>0.16854981622836851</v>
      </c>
      <c r="DV179" s="254">
        <v>0.17552923931361897</v>
      </c>
      <c r="DW179" s="254">
        <v>0.17552923931361897</v>
      </c>
      <c r="DX179" s="254">
        <v>0.18051624678903688</v>
      </c>
      <c r="DY179" s="254">
        <v>0.19096265085881603</v>
      </c>
      <c r="DZ179" s="254">
        <v>0.17228616287789866</v>
      </c>
      <c r="EA179" s="254">
        <v>0.18143315464266285</v>
      </c>
      <c r="EB179" s="254">
        <v>0.17390109629833295</v>
      </c>
      <c r="EC179" s="254">
        <v>0.18354584314506495</v>
      </c>
      <c r="ED179" s="254">
        <v>0.1779810517356728</v>
      </c>
      <c r="EE179" s="254">
        <v>0.17082746792902803</v>
      </c>
      <c r="EF179" s="254">
        <v>0.16998189427247135</v>
      </c>
      <c r="EG179" s="254">
        <v>0.17675073122635299</v>
      </c>
      <c r="EH179" s="254">
        <v>0.17059621787310442</v>
      </c>
      <c r="EI179" s="254">
        <v>0.17675073122635299</v>
      </c>
      <c r="EJ179" s="254">
        <v>0.17675073122635299</v>
      </c>
      <c r="EK179" s="254">
        <v>0.16964687486807528</v>
      </c>
      <c r="EL179" s="254">
        <v>0.17675073122635299</v>
      </c>
      <c r="EM179" s="254">
        <v>0.16964687486807528</v>
      </c>
      <c r="EN179" s="254">
        <v>0.17675073122635299</v>
      </c>
      <c r="EO179" s="254">
        <v>0.16873990247882587</v>
      </c>
      <c r="EP179" s="254">
        <v>0.16873990247882587</v>
      </c>
      <c r="EQ179" s="254">
        <v>0.16873990247882587</v>
      </c>
      <c r="ER179" s="254">
        <v>0.16873990247882587</v>
      </c>
      <c r="ES179" s="254">
        <v>0.16873990247882587</v>
      </c>
      <c r="ET179" s="254">
        <v>0.16873990247882587</v>
      </c>
      <c r="EU179" s="254">
        <v>0.16866903403876776</v>
      </c>
      <c r="EV179" s="254">
        <v>0.16873990247882587</v>
      </c>
      <c r="EW179" s="254">
        <v>0.16707900187944924</v>
      </c>
      <c r="EX179" s="254">
        <v>0.16873990247882587</v>
      </c>
      <c r="EY179" s="254">
        <v>0.16957427789287971</v>
      </c>
      <c r="EZ179" s="254">
        <v>0.17675073122635299</v>
      </c>
      <c r="FA179" s="254">
        <v>0.16887266494991926</v>
      </c>
      <c r="FB179" s="254">
        <v>0.16873990247882587</v>
      </c>
      <c r="FC179" s="254">
        <v>0.17675073122635299</v>
      </c>
      <c r="FD179" s="254">
        <v>0.16873990247882587</v>
      </c>
      <c r="FE179" s="254">
        <v>0.17675073122635299</v>
      </c>
      <c r="FF179" s="254">
        <v>0.17675073122635299</v>
      </c>
      <c r="FG179" s="254">
        <v>0.16873990247882587</v>
      </c>
      <c r="FH179" s="254">
        <v>0.16873990247882587</v>
      </c>
      <c r="FI179" s="254">
        <v>0.16866688282497022</v>
      </c>
      <c r="FJ179" s="254">
        <v>0.18175382088637759</v>
      </c>
      <c r="FK179" s="254">
        <v>0.16873990247882587</v>
      </c>
      <c r="FL179" s="254">
        <v>0.16873990247882587</v>
      </c>
      <c r="FM179" s="254">
        <v>0.1686647316429688</v>
      </c>
      <c r="FN179" s="254">
        <v>0.17675073122635299</v>
      </c>
      <c r="FO179" s="254">
        <v>0.1675870233920409</v>
      </c>
      <c r="FP179" s="254">
        <v>0.16668822429835295</v>
      </c>
      <c r="FQ179" s="254">
        <v>0.16668822429835295</v>
      </c>
      <c r="FR179" s="254">
        <v>0.16668822429835295</v>
      </c>
      <c r="FS179" s="254">
        <v>0.16659482036145823</v>
      </c>
      <c r="FT179" s="254">
        <v>0.16668822429835295</v>
      </c>
      <c r="FU179" s="254">
        <v>0.16668822429835295</v>
      </c>
      <c r="FV179" s="254">
        <v>0.17338011021252231</v>
      </c>
      <c r="FW179" s="254">
        <v>0.16659482036145823</v>
      </c>
      <c r="FX179" s="254">
        <v>0.16668822429835295</v>
      </c>
      <c r="FY179" s="254">
        <v>0.16583597111444992</v>
      </c>
      <c r="FZ179" s="254">
        <v>0.16745638203618562</v>
      </c>
      <c r="GA179" s="254">
        <v>0.15994608647754016</v>
      </c>
      <c r="GB179" s="254">
        <v>0.17400362087038079</v>
      </c>
      <c r="GC179" s="254">
        <v>0.1714985368249613</v>
      </c>
      <c r="GD179" s="254">
        <v>0.1714985368249613</v>
      </c>
      <c r="GE179" s="254">
        <v>0.17091519781107167</v>
      </c>
      <c r="GF179" s="254">
        <v>0.18004973641402344</v>
      </c>
      <c r="GG179" s="254">
        <v>0.1691873869329299</v>
      </c>
      <c r="GH179" s="254">
        <v>0.16933695567543672</v>
      </c>
      <c r="GI179" s="254">
        <v>0.16886919836700143</v>
      </c>
      <c r="GJ179" s="254">
        <v>0.16886919836700143</v>
      </c>
      <c r="GK179" s="254">
        <v>0.16886919836700143</v>
      </c>
      <c r="GL179" s="254">
        <v>0.16869900077185962</v>
      </c>
      <c r="GM179" s="254">
        <v>0.16886919836700143</v>
      </c>
      <c r="GN179" s="254">
        <v>0.16886919836700143</v>
      </c>
      <c r="GO179" s="254">
        <v>0.16886919836700143</v>
      </c>
      <c r="GP179" s="254">
        <v>0.16886919836700143</v>
      </c>
      <c r="GQ179" s="254">
        <v>0.16886919836700143</v>
      </c>
      <c r="GR179" s="254">
        <v>0.16886919836700143</v>
      </c>
      <c r="GS179" s="254">
        <v>0.16886919836700143</v>
      </c>
      <c r="GT179" s="254">
        <v>0.1691873869329299</v>
      </c>
      <c r="GU179" s="254">
        <v>0.16886919836700143</v>
      </c>
      <c r="GV179" s="254">
        <v>0.16886919836700143</v>
      </c>
      <c r="GW179" s="254">
        <v>0.16886919836700143</v>
      </c>
      <c r="GX179" s="254">
        <v>0.16886919836700143</v>
      </c>
      <c r="GY179" s="254">
        <v>0.17800107694043099</v>
      </c>
      <c r="GZ179" s="254">
        <v>0.16886919836700143</v>
      </c>
      <c r="HA179" s="254">
        <v>0.17800107694043099</v>
      </c>
      <c r="HB179" s="254">
        <v>0.17800107694043099</v>
      </c>
      <c r="HC179" s="254">
        <v>0.16676327602998042</v>
      </c>
      <c r="HD179" s="254">
        <v>0.16713174151521648</v>
      </c>
      <c r="HE179" s="254">
        <v>0.17601881820652743</v>
      </c>
      <c r="HF179" s="254">
        <v>0.17045882178380944</v>
      </c>
      <c r="HG179" s="254">
        <v>0.16907908992879306</v>
      </c>
      <c r="HH179" s="254">
        <v>0.1761256268565583</v>
      </c>
      <c r="HI179" s="254">
        <v>0.1650196147494043</v>
      </c>
      <c r="HJ179" s="254">
        <v>0.1674179911178475</v>
      </c>
      <c r="HK179" s="254">
        <v>0.18937165132964284</v>
      </c>
      <c r="HL179" s="254">
        <v>0.16827075389540203</v>
      </c>
      <c r="HM179" s="254">
        <v>0.17283020641308444</v>
      </c>
      <c r="HN179" s="254">
        <v>0.17274615737191401</v>
      </c>
      <c r="HO179" s="254">
        <v>0.18481854349821281</v>
      </c>
      <c r="HP179" s="254">
        <v>0.17967781014127415</v>
      </c>
      <c r="HQ179" s="254">
        <v>0.16935445374676594</v>
      </c>
      <c r="HR179" s="254">
        <v>0.16647736027073257</v>
      </c>
      <c r="HS179" s="254">
        <v>0.17285780340842627</v>
      </c>
      <c r="HT179" s="254">
        <v>0.19636629910017578</v>
      </c>
      <c r="HU179" s="254">
        <v>0.19181114527362153</v>
      </c>
      <c r="HV179" s="254">
        <v>0.15152513197111306</v>
      </c>
      <c r="HW179" s="254">
        <v>0.18122677274417009</v>
      </c>
      <c r="HX179" s="254">
        <v>0.17578785379349138</v>
      </c>
      <c r="HY179" s="254">
        <v>0.17300564486337988</v>
      </c>
      <c r="HZ179" s="254">
        <v>0.17328463275205341</v>
      </c>
      <c r="IA179" s="254">
        <v>0.18094796633342147</v>
      </c>
      <c r="IB179" s="254">
        <v>0.17029661647655492</v>
      </c>
      <c r="IC179" s="254">
        <v>0.17147111148026983</v>
      </c>
      <c r="ID179" s="254">
        <v>0.1698985059921978</v>
      </c>
      <c r="IE179" s="254">
        <v>0.17797114633308908</v>
      </c>
      <c r="IF179" s="254">
        <v>0.18374570001127122</v>
      </c>
      <c r="IG179" s="254">
        <v>0.18374570001127122</v>
      </c>
      <c r="IH179" s="254">
        <v>0.18374570001127122</v>
      </c>
      <c r="II179" s="254">
        <v>0.17319976330110887</v>
      </c>
      <c r="IJ179" s="254">
        <v>0.17319976330110887</v>
      </c>
      <c r="IK179" s="254">
        <v>0.18068436454200509</v>
      </c>
      <c r="IL179" s="254">
        <v>0.17921821931041149</v>
      </c>
      <c r="IM179" s="254">
        <v>0.19091193098552206</v>
      </c>
      <c r="IN179" s="254">
        <v>0.17989850092568327</v>
      </c>
      <c r="IO179" s="254">
        <v>0.18026364172913323</v>
      </c>
      <c r="IP179" s="254">
        <v>0.17687607619770218</v>
      </c>
      <c r="IQ179" s="254">
        <v>0.17749368478936645</v>
      </c>
      <c r="IR179" s="254">
        <v>0.16892669355443224</v>
      </c>
      <c r="IS179" s="254">
        <v>0.17072372843757733</v>
      </c>
      <c r="IT179" s="254">
        <v>0.17880362017148488</v>
      </c>
      <c r="IU179" s="254">
        <v>0.16873990247882587</v>
      </c>
      <c r="IV179" s="254">
        <v>0.19021569936475435</v>
      </c>
      <c r="IW179" s="254">
        <v>0.17981654442949102</v>
      </c>
      <c r="IX179" s="254">
        <v>0.20137737952276735</v>
      </c>
      <c r="IY179" s="254">
        <v>0.17077280006173567</v>
      </c>
      <c r="IZ179" s="254">
        <v>0.16873990247882587</v>
      </c>
      <c r="JA179" s="254">
        <v>0.16866688282497022</v>
      </c>
      <c r="JB179" s="254">
        <v>0.18390105473006302</v>
      </c>
      <c r="JC179" s="254">
        <v>0.17974079725562464</v>
      </c>
      <c r="JD179" s="254">
        <v>0.17300564486337988</v>
      </c>
      <c r="JE179" s="254">
        <v>0.17336235788286003</v>
      </c>
      <c r="JF179" s="254">
        <v>0.20509630314224392</v>
      </c>
      <c r="JG179" s="254">
        <v>0.17706763013228999</v>
      </c>
      <c r="JH179" s="254">
        <v>0.17836815284730489</v>
      </c>
      <c r="JI179" s="254">
        <v>0.17078030416292256</v>
      </c>
      <c r="JJ179" s="254">
        <v>0.17755577529270461</v>
      </c>
      <c r="JK179" s="254">
        <v>0.16854981622836851</v>
      </c>
      <c r="JL179" s="254">
        <v>0.16842425318469156</v>
      </c>
      <c r="JM179" s="254">
        <v>0.16866903403876776</v>
      </c>
      <c r="JN179" s="254">
        <v>0.17550670236558097</v>
      </c>
      <c r="JO179" s="254">
        <v>0.16873990247882587</v>
      </c>
      <c r="JP179" s="254">
        <v>0.16873990247882587</v>
      </c>
      <c r="JQ179" s="254">
        <v>0.16873990247882587</v>
      </c>
      <c r="JR179" s="254">
        <v>0.16866688282497022</v>
      </c>
      <c r="JS179" s="254">
        <v>0.16886919836700143</v>
      </c>
      <c r="JT179" s="254">
        <v>0.18488034625757943</v>
      </c>
      <c r="JU179" s="254">
        <v>0.18738168252971077</v>
      </c>
      <c r="JV179" s="254">
        <v>0.17299357243939539</v>
      </c>
      <c r="JW179" s="254">
        <v>0.18651935082358539</v>
      </c>
      <c r="JX179" s="254">
        <v>0.17981654442949102</v>
      </c>
      <c r="JY179" s="254">
        <v>0.17974750755380042</v>
      </c>
      <c r="JZ179" s="254">
        <v>0.17625994709560389</v>
      </c>
      <c r="KA179" s="254">
        <v>0.17625994709560389</v>
      </c>
      <c r="KB179" s="254">
        <v>0.18250794048433505</v>
      </c>
      <c r="KC179" s="254">
        <v>0.17471644081691173</v>
      </c>
      <c r="KD179" s="254">
        <v>0.17293604241046889</v>
      </c>
      <c r="KE179" s="254">
        <v>0.17649842753505118</v>
      </c>
      <c r="KF179" s="254">
        <v>0.19397139490496995</v>
      </c>
      <c r="KG179" s="254">
        <v>0.19397139490496995</v>
      </c>
    </row>
    <row r="180" spans="17:293" x14ac:dyDescent="0.35">
      <c r="Q180" s="255">
        <v>0.214999999999999</v>
      </c>
      <c r="R180" s="251">
        <f t="shared" si="24"/>
        <v>0.17194301964024677</v>
      </c>
      <c r="S180" s="198"/>
      <c r="T180" s="251">
        <v>0.17853409815572216</v>
      </c>
      <c r="V180" s="251">
        <f t="shared" si="25"/>
        <v>-6.5910785154753848E-3</v>
      </c>
      <c r="Z180" s="253">
        <v>0.214999999999999</v>
      </c>
      <c r="AA180" s="254">
        <v>0.17072790183334274</v>
      </c>
      <c r="AB180" s="254">
        <v>0.17805710213409465</v>
      </c>
      <c r="AC180" s="254">
        <v>0.18002663660585139</v>
      </c>
      <c r="AD180" s="254">
        <v>0.17097951876355544</v>
      </c>
      <c r="AE180" s="254">
        <v>0.17185322966931649</v>
      </c>
      <c r="AF180" s="254">
        <v>0.17114070547324745</v>
      </c>
      <c r="AG180" s="254">
        <v>0.16836883660234059</v>
      </c>
      <c r="AH180" s="254">
        <v>0.17080606756989924</v>
      </c>
      <c r="AI180" s="254">
        <v>0.16224147428986124</v>
      </c>
      <c r="AJ180" s="254">
        <v>0.17320968188571673</v>
      </c>
      <c r="AK180" s="254">
        <v>0.1764136451332432</v>
      </c>
      <c r="AL180" s="254">
        <v>0.16988898162060617</v>
      </c>
      <c r="AM180" s="254">
        <v>0.17096837264464293</v>
      </c>
      <c r="AN180" s="254">
        <v>0.16537899276773649</v>
      </c>
      <c r="AO180" s="254">
        <v>0.17778202478684446</v>
      </c>
      <c r="AP180" s="254">
        <v>0.16963771395888028</v>
      </c>
      <c r="AQ180" s="254">
        <v>0.16955825865514762</v>
      </c>
      <c r="AR180" s="254">
        <v>0.16955825865514762</v>
      </c>
      <c r="AS180" s="254">
        <v>0.16963771395888028</v>
      </c>
      <c r="AT180" s="254">
        <v>0.16957291608356684</v>
      </c>
      <c r="AU180" s="254">
        <v>0.16956558718643455</v>
      </c>
      <c r="AV180" s="254">
        <v>0.16963771395888028</v>
      </c>
      <c r="AW180" s="254">
        <v>0.16963771395888028</v>
      </c>
      <c r="AX180" s="254">
        <v>0.17763038576760137</v>
      </c>
      <c r="AY180" s="254">
        <v>0.16963771395888028</v>
      </c>
      <c r="AZ180" s="254">
        <v>0.17844876294540013</v>
      </c>
      <c r="BA180" s="254">
        <v>0.16957291608356684</v>
      </c>
      <c r="BB180" s="254">
        <v>0.16751621250728221</v>
      </c>
      <c r="BC180" s="254">
        <v>0.16760083034952</v>
      </c>
      <c r="BD180" s="254">
        <v>0.16678076733848446</v>
      </c>
      <c r="BE180" s="254">
        <v>0.16544399109984376</v>
      </c>
      <c r="BF180" s="254">
        <v>0.15541583816368476</v>
      </c>
      <c r="BG180" s="254">
        <v>0.18141804820075902</v>
      </c>
      <c r="BH180" s="254">
        <v>0.17190271877218644</v>
      </c>
      <c r="BI180" s="254">
        <v>0.16977977277430933</v>
      </c>
      <c r="BJ180" s="254">
        <v>0.16977977277430933</v>
      </c>
      <c r="BK180" s="254">
        <v>0.16972004194223667</v>
      </c>
      <c r="BL180" s="254">
        <v>0.16977977277430933</v>
      </c>
      <c r="BM180" s="254">
        <v>0.16960064843071576</v>
      </c>
      <c r="BN180" s="254">
        <v>0.16972004194223667</v>
      </c>
      <c r="BO180" s="254">
        <v>0.17021409660369891</v>
      </c>
      <c r="BP180" s="254">
        <v>0.16977977277430933</v>
      </c>
      <c r="BQ180" s="254">
        <v>0.16772478290556125</v>
      </c>
      <c r="BR180" s="254">
        <v>0.16772478290556125</v>
      </c>
      <c r="BS180" s="254">
        <v>0.16767299732396146</v>
      </c>
      <c r="BT180" s="254">
        <v>0.16772478290556125</v>
      </c>
      <c r="BU180" s="254">
        <v>0.16567584896389298</v>
      </c>
      <c r="BV180" s="254">
        <v>0.16567584896389298</v>
      </c>
      <c r="BW180" s="254">
        <v>0.16567584896389298</v>
      </c>
      <c r="BX180" s="254">
        <v>0.16567584896389298</v>
      </c>
      <c r="BY180" s="254">
        <v>0.16997994985203313</v>
      </c>
      <c r="BZ180" s="254">
        <v>0.16676400787414902</v>
      </c>
      <c r="CA180" s="254">
        <v>0.16581294773230781</v>
      </c>
      <c r="CB180" s="254">
        <v>0.20307957640723351</v>
      </c>
      <c r="CC180" s="254">
        <v>0.18183206194985613</v>
      </c>
      <c r="CD180" s="254">
        <v>0.18078707872800193</v>
      </c>
      <c r="CE180" s="254">
        <v>0.18183206194985613</v>
      </c>
      <c r="CF180" s="254">
        <v>0.18183206194985613</v>
      </c>
      <c r="CG180" s="254">
        <v>0.17088074495691696</v>
      </c>
      <c r="CH180" s="254">
        <v>0.17739696405456451</v>
      </c>
      <c r="CI180" s="254">
        <v>0.17572963353162363</v>
      </c>
      <c r="CJ180" s="254">
        <v>0.18462657848546105</v>
      </c>
      <c r="CK180" s="254">
        <v>0.18010346037132918</v>
      </c>
      <c r="CL180" s="254">
        <v>0.17411413191273528</v>
      </c>
      <c r="CM180" s="254">
        <v>0.17255344269956052</v>
      </c>
      <c r="CN180" s="254">
        <v>0.18787450802871253</v>
      </c>
      <c r="CO180" s="254">
        <v>0.17426669954775442</v>
      </c>
      <c r="CP180" s="254">
        <v>0.17122327351430577</v>
      </c>
      <c r="CQ180" s="254">
        <v>0.17088531094155512</v>
      </c>
      <c r="CR180" s="254">
        <v>0.17454462517464431</v>
      </c>
      <c r="CS180" s="254">
        <v>0.17200627496943333</v>
      </c>
      <c r="CT180" s="254">
        <v>0.17773952341262755</v>
      </c>
      <c r="CU180" s="254">
        <v>0.18046747535279395</v>
      </c>
      <c r="CV180" s="254">
        <v>0.17890567652169143</v>
      </c>
      <c r="CW180" s="254">
        <v>0.17660177963262802</v>
      </c>
      <c r="CX180" s="254">
        <v>0.18536535541100219</v>
      </c>
      <c r="CY180" s="254">
        <v>0.17827940230872219</v>
      </c>
      <c r="CZ180" s="254">
        <v>0.17827940230872219</v>
      </c>
      <c r="DA180" s="254">
        <v>0.17827940230872219</v>
      </c>
      <c r="DB180" s="254">
        <v>0.1796404838280985</v>
      </c>
      <c r="DC180" s="254">
        <v>0.18124604540470135</v>
      </c>
      <c r="DD180" s="254">
        <v>0.17162896426496621</v>
      </c>
      <c r="DE180" s="254">
        <v>0.18109883273016281</v>
      </c>
      <c r="DF180" s="254">
        <v>0.17097762910146574</v>
      </c>
      <c r="DG180" s="254">
        <v>0.16955128950414333</v>
      </c>
      <c r="DH180" s="254">
        <v>0.17895373602583509</v>
      </c>
      <c r="DI180" s="254">
        <v>0.17097762910146574</v>
      </c>
      <c r="DJ180" s="254">
        <v>0.1716793788486326</v>
      </c>
      <c r="DK180" s="254">
        <v>0.17252357529896289</v>
      </c>
      <c r="DL180" s="254">
        <v>0.17152344281601506</v>
      </c>
      <c r="DM180" s="254">
        <v>0.18543266063074815</v>
      </c>
      <c r="DN180" s="254">
        <v>0.17044930477465359</v>
      </c>
      <c r="DO180" s="254">
        <v>0.17872688216146115</v>
      </c>
      <c r="DP180" s="254">
        <v>0.17607313592856744</v>
      </c>
      <c r="DQ180" s="254">
        <v>0.16429784500802413</v>
      </c>
      <c r="DR180" s="254">
        <v>0.16441835751327183</v>
      </c>
      <c r="DS180" s="254">
        <v>0.17227352445428457</v>
      </c>
      <c r="DT180" s="254">
        <v>0.17524789873182289</v>
      </c>
      <c r="DU180" s="254">
        <v>0.16945618942905094</v>
      </c>
      <c r="DV180" s="254">
        <v>0.1764136451332432</v>
      </c>
      <c r="DW180" s="254">
        <v>0.1764136451332432</v>
      </c>
      <c r="DX180" s="254">
        <v>0.18143358761769912</v>
      </c>
      <c r="DY180" s="254">
        <v>0.19189777279897546</v>
      </c>
      <c r="DZ180" s="254">
        <v>0.17318827799006509</v>
      </c>
      <c r="EA180" s="254">
        <v>0.18236242887831877</v>
      </c>
      <c r="EB180" s="254">
        <v>0.17474629742010506</v>
      </c>
      <c r="EC180" s="254">
        <v>0.1844579411379037</v>
      </c>
      <c r="ED180" s="254">
        <v>0.17886109378178028</v>
      </c>
      <c r="EE180" s="254">
        <v>0.17172339653612378</v>
      </c>
      <c r="EF180" s="254">
        <v>0.1708785209513064</v>
      </c>
      <c r="EG180" s="254">
        <v>0.17763038576760137</v>
      </c>
      <c r="EH180" s="254">
        <v>0.17149491996462141</v>
      </c>
      <c r="EI180" s="254">
        <v>0.17763038576760137</v>
      </c>
      <c r="EJ180" s="254">
        <v>0.17763038576760137</v>
      </c>
      <c r="EK180" s="254">
        <v>0.17044628557669617</v>
      </c>
      <c r="EL180" s="254">
        <v>0.17763038576760137</v>
      </c>
      <c r="EM180" s="254">
        <v>0.17044628557669617</v>
      </c>
      <c r="EN180" s="254">
        <v>0.17763038576760137</v>
      </c>
      <c r="EO180" s="254">
        <v>0.16963771395888028</v>
      </c>
      <c r="EP180" s="254">
        <v>0.16963771395888028</v>
      </c>
      <c r="EQ180" s="254">
        <v>0.16963771395888028</v>
      </c>
      <c r="ER180" s="254">
        <v>0.16963771395888028</v>
      </c>
      <c r="ES180" s="254">
        <v>0.16963771395888028</v>
      </c>
      <c r="ET180" s="254">
        <v>0.16963771395888028</v>
      </c>
      <c r="EU180" s="254">
        <v>0.16957291608356684</v>
      </c>
      <c r="EV180" s="254">
        <v>0.16963771395888028</v>
      </c>
      <c r="EW180" s="254">
        <v>0.16788607825830248</v>
      </c>
      <c r="EX180" s="254">
        <v>0.16963771395888028</v>
      </c>
      <c r="EY180" s="254">
        <v>0.1704701377660589</v>
      </c>
      <c r="EZ180" s="254">
        <v>0.17763038576760137</v>
      </c>
      <c r="FA180" s="254">
        <v>0.1697718242713564</v>
      </c>
      <c r="FB180" s="254">
        <v>0.16963771395888028</v>
      </c>
      <c r="FC180" s="254">
        <v>0.17763038576760137</v>
      </c>
      <c r="FD180" s="254">
        <v>0.16963771395888028</v>
      </c>
      <c r="FE180" s="254">
        <v>0.17763038576760137</v>
      </c>
      <c r="FF180" s="254">
        <v>0.17763038576760137</v>
      </c>
      <c r="FG180" s="254">
        <v>0.16963771395888028</v>
      </c>
      <c r="FH180" s="254">
        <v>0.16963771395888028</v>
      </c>
      <c r="FI180" s="254">
        <v>0.16956558718643455</v>
      </c>
      <c r="FJ180" s="254">
        <v>0.18266681187047507</v>
      </c>
      <c r="FK180" s="254">
        <v>0.16963771395888028</v>
      </c>
      <c r="FL180" s="254">
        <v>0.16963771395888028</v>
      </c>
      <c r="FM180" s="254">
        <v>0.16955825865514762</v>
      </c>
      <c r="FN180" s="254">
        <v>0.17763038576760137</v>
      </c>
      <c r="FO180" s="254">
        <v>0.16850134929686678</v>
      </c>
      <c r="FP180" s="254">
        <v>0.16760083034952</v>
      </c>
      <c r="FQ180" s="254">
        <v>0.16760083034952</v>
      </c>
      <c r="FR180" s="254">
        <v>0.16760083034952</v>
      </c>
      <c r="FS180" s="254">
        <v>0.16751621250728133</v>
      </c>
      <c r="FT180" s="254">
        <v>0.16760083034952</v>
      </c>
      <c r="FU180" s="254">
        <v>0.16760083034952</v>
      </c>
      <c r="FV180" s="254">
        <v>0.17432591279077658</v>
      </c>
      <c r="FW180" s="254">
        <v>0.16751621250728133</v>
      </c>
      <c r="FX180" s="254">
        <v>0.16760083034952</v>
      </c>
      <c r="FY180" s="254">
        <v>0.16675048885287946</v>
      </c>
      <c r="FZ180" s="254">
        <v>0.16837590529963231</v>
      </c>
      <c r="GA180" s="254">
        <v>0.16085325349549229</v>
      </c>
      <c r="GB180" s="254">
        <v>0.17479961112822684</v>
      </c>
      <c r="GC180" s="254">
        <v>0.17240988791621326</v>
      </c>
      <c r="GD180" s="254">
        <v>0.17240988791621326</v>
      </c>
      <c r="GE180" s="254">
        <v>0.17171808161344204</v>
      </c>
      <c r="GF180" s="254">
        <v>0.18092572991279443</v>
      </c>
      <c r="GG180" s="254">
        <v>0.17009692799460874</v>
      </c>
      <c r="GH180" s="254">
        <v>0.17024320033495299</v>
      </c>
      <c r="GI180" s="254">
        <v>0.16977977277430933</v>
      </c>
      <c r="GJ180" s="254">
        <v>0.16977977277430933</v>
      </c>
      <c r="GK180" s="254">
        <v>0.16977977277430933</v>
      </c>
      <c r="GL180" s="254">
        <v>0.16960064843071576</v>
      </c>
      <c r="GM180" s="254">
        <v>0.16977977277430933</v>
      </c>
      <c r="GN180" s="254">
        <v>0.16977977277430933</v>
      </c>
      <c r="GO180" s="254">
        <v>0.16977977277430933</v>
      </c>
      <c r="GP180" s="254">
        <v>0.16977977277430933</v>
      </c>
      <c r="GQ180" s="254">
        <v>0.16977977277430933</v>
      </c>
      <c r="GR180" s="254">
        <v>0.16977977277430933</v>
      </c>
      <c r="GS180" s="254">
        <v>0.16977977277430933</v>
      </c>
      <c r="GT180" s="254">
        <v>0.17009692799460874</v>
      </c>
      <c r="GU180" s="254">
        <v>0.16977977277430933</v>
      </c>
      <c r="GV180" s="254">
        <v>0.16977977277430933</v>
      </c>
      <c r="GW180" s="254">
        <v>0.16977977277430933</v>
      </c>
      <c r="GX180" s="254">
        <v>0.16977977277430933</v>
      </c>
      <c r="GY180" s="254">
        <v>0.17887823402866743</v>
      </c>
      <c r="GZ180" s="254">
        <v>0.16977977277430933</v>
      </c>
      <c r="HA180" s="254">
        <v>0.17887823402866743</v>
      </c>
      <c r="HB180" s="254">
        <v>0.17887823402866743</v>
      </c>
      <c r="HC180" s="254">
        <v>0.16767299732396146</v>
      </c>
      <c r="HD180" s="254">
        <v>0.16804340140179774</v>
      </c>
      <c r="HE180" s="254">
        <v>0.17689750233189105</v>
      </c>
      <c r="HF180" s="254">
        <v>0.17121431030235623</v>
      </c>
      <c r="HG180" s="254">
        <v>0.16997994985203313</v>
      </c>
      <c r="HH180" s="254">
        <v>0.1769568193792328</v>
      </c>
      <c r="HI180" s="254">
        <v>0.16592491954774347</v>
      </c>
      <c r="HJ180" s="254">
        <v>0.16831775856844011</v>
      </c>
      <c r="HK180" s="254">
        <v>0.1902848229850278</v>
      </c>
      <c r="HL180" s="254">
        <v>0.16908040445471695</v>
      </c>
      <c r="HM180" s="254">
        <v>0.17374114339176905</v>
      </c>
      <c r="HN180" s="254">
        <v>0.17364788520754604</v>
      </c>
      <c r="HO180" s="254">
        <v>0.18569622473125191</v>
      </c>
      <c r="HP180" s="254">
        <v>0.18055759081963507</v>
      </c>
      <c r="HQ180" s="254">
        <v>0.17015763211133028</v>
      </c>
      <c r="HR180" s="254">
        <v>0.1674024110637542</v>
      </c>
      <c r="HS180" s="254">
        <v>0.17376785720317112</v>
      </c>
      <c r="HT180" s="254">
        <v>0.19731154502083248</v>
      </c>
      <c r="HU180" s="254">
        <v>0.19272175118132795</v>
      </c>
      <c r="HV180" s="254">
        <v>0.15217286181268519</v>
      </c>
      <c r="HW180" s="254">
        <v>0.18206382645252495</v>
      </c>
      <c r="HX180" s="254">
        <v>0.17658857852346355</v>
      </c>
      <c r="HY180" s="254">
        <v>0.17390684380596544</v>
      </c>
      <c r="HZ180" s="254">
        <v>0.17408910294489921</v>
      </c>
      <c r="IA180" s="254">
        <v>0.18183206194985613</v>
      </c>
      <c r="IB180" s="254">
        <v>0.17109792020366599</v>
      </c>
      <c r="IC180" s="254">
        <v>0.17237405474683998</v>
      </c>
      <c r="ID180" s="254">
        <v>0.17079902844319994</v>
      </c>
      <c r="IE180" s="254">
        <v>0.17885808508427004</v>
      </c>
      <c r="IF180" s="254">
        <v>0.18462657848546105</v>
      </c>
      <c r="IG180" s="254">
        <v>0.18462657848546105</v>
      </c>
      <c r="IH180" s="254">
        <v>0.18462657848546105</v>
      </c>
      <c r="II180" s="254">
        <v>0.17411413191273528</v>
      </c>
      <c r="IJ180" s="254">
        <v>0.17411413191273528</v>
      </c>
      <c r="IK180" s="254">
        <v>0.18156745914687167</v>
      </c>
      <c r="IL180" s="254">
        <v>0.18010272357825152</v>
      </c>
      <c r="IM180" s="254">
        <v>0.19182174566497423</v>
      </c>
      <c r="IN180" s="254">
        <v>0.18075892577845076</v>
      </c>
      <c r="IO180" s="254">
        <v>0.18108246274080164</v>
      </c>
      <c r="IP180" s="254">
        <v>0.17773501822578419</v>
      </c>
      <c r="IQ180" s="254">
        <v>0.17840429663658641</v>
      </c>
      <c r="IR180" s="254">
        <v>0.16981830040877854</v>
      </c>
      <c r="IS180" s="254">
        <v>0.17162896426496621</v>
      </c>
      <c r="IT180" s="254">
        <v>0.17968196606910625</v>
      </c>
      <c r="IU180" s="254">
        <v>0.16963771395888028</v>
      </c>
      <c r="IV180" s="254">
        <v>0.19123035939437294</v>
      </c>
      <c r="IW180" s="254">
        <v>0.18075034564470882</v>
      </c>
      <c r="IX180" s="254">
        <v>0.20238648446619933</v>
      </c>
      <c r="IY180" s="254">
        <v>0.17167487224566047</v>
      </c>
      <c r="IZ180" s="254">
        <v>0.16963771395888028</v>
      </c>
      <c r="JA180" s="254">
        <v>0.16956558718643455</v>
      </c>
      <c r="JB180" s="254">
        <v>0.18484989520263695</v>
      </c>
      <c r="JC180" s="254">
        <v>0.18068395960606076</v>
      </c>
      <c r="JD180" s="254">
        <v>0.17390684380596544</v>
      </c>
      <c r="JE180" s="254">
        <v>0.17426669954775442</v>
      </c>
      <c r="JF180" s="254">
        <v>0.20610157446365962</v>
      </c>
      <c r="JG180" s="254">
        <v>0.17799589407958605</v>
      </c>
      <c r="JH180" s="254">
        <v>0.17929786268164749</v>
      </c>
      <c r="JI180" s="254">
        <v>0.1716793788486326</v>
      </c>
      <c r="JJ180" s="254">
        <v>0.17848417064126432</v>
      </c>
      <c r="JK180" s="254">
        <v>0.16945618942905094</v>
      </c>
      <c r="JL180" s="254">
        <v>0.1693176050249896</v>
      </c>
      <c r="JM180" s="254">
        <v>0.16957291608356684</v>
      </c>
      <c r="JN180" s="254">
        <v>0.17642940545957342</v>
      </c>
      <c r="JO180" s="254">
        <v>0.16963771395888028</v>
      </c>
      <c r="JP180" s="254">
        <v>0.16963771395888028</v>
      </c>
      <c r="JQ180" s="254">
        <v>0.16963771395888028</v>
      </c>
      <c r="JR180" s="254">
        <v>0.16956558718643455</v>
      </c>
      <c r="JS180" s="254">
        <v>0.16977977277430933</v>
      </c>
      <c r="JT180" s="254">
        <v>0.18580446692035735</v>
      </c>
      <c r="JU180" s="254">
        <v>0.18830387498509227</v>
      </c>
      <c r="JV180" s="254">
        <v>0.17385398247111827</v>
      </c>
      <c r="JW180" s="254">
        <v>0.1874392997016876</v>
      </c>
      <c r="JX180" s="254">
        <v>0.18075034564470882</v>
      </c>
      <c r="JY180" s="254">
        <v>0.18063629032449491</v>
      </c>
      <c r="JZ180" s="254">
        <v>0.17716746508669456</v>
      </c>
      <c r="KA180" s="254">
        <v>0.17716746508669456</v>
      </c>
      <c r="KB180" s="254">
        <v>0.18339093892307434</v>
      </c>
      <c r="KC180" s="254">
        <v>0.17562185865285351</v>
      </c>
      <c r="KD180" s="254">
        <v>0.17383815568638039</v>
      </c>
      <c r="KE180" s="254">
        <v>0.17739696405456451</v>
      </c>
      <c r="KF180" s="254">
        <v>0.19496387758619171</v>
      </c>
      <c r="KG180" s="254">
        <v>0.19496387758619171</v>
      </c>
    </row>
    <row r="181" spans="17:293" x14ac:dyDescent="0.35">
      <c r="Q181" s="255">
        <v>0.215999999999999</v>
      </c>
      <c r="R181" s="251">
        <f t="shared" si="24"/>
        <v>0.17284185875780114</v>
      </c>
      <c r="S181" s="198"/>
      <c r="T181" s="251">
        <v>0.17945067543027793</v>
      </c>
      <c r="V181" s="251">
        <f t="shared" si="25"/>
        <v>-6.6088166724767861E-3</v>
      </c>
      <c r="Z181" s="253">
        <v>0.215999999999999</v>
      </c>
      <c r="AA181" s="254">
        <v>0.17162744025026311</v>
      </c>
      <c r="AB181" s="254">
        <v>0.17898733932450894</v>
      </c>
      <c r="AC181" s="254">
        <v>0.18090709074541489</v>
      </c>
      <c r="AD181" s="254">
        <v>0.17189052247259018</v>
      </c>
      <c r="AE181" s="254">
        <v>0.17276550553274661</v>
      </c>
      <c r="AF181" s="254">
        <v>0.1720523872924915</v>
      </c>
      <c r="AG181" s="254">
        <v>0.1692819831177641</v>
      </c>
      <c r="AH181" s="254">
        <v>0.17170274029075538</v>
      </c>
      <c r="AI181" s="254">
        <v>0.1631645379332467</v>
      </c>
      <c r="AJ181" s="254">
        <v>0.17408356348936826</v>
      </c>
      <c r="AK181" s="254">
        <v>0.17729842781225735</v>
      </c>
      <c r="AL181" s="254">
        <v>0.17079363367881228</v>
      </c>
      <c r="AM181" s="254">
        <v>0.17187572562950781</v>
      </c>
      <c r="AN181" s="254">
        <v>0.16628985965249043</v>
      </c>
      <c r="AO181" s="254">
        <v>0.17856411180878529</v>
      </c>
      <c r="AP181" s="254">
        <v>0.17053568927261065</v>
      </c>
      <c r="AQ181" s="254">
        <v>0.17045192169346279</v>
      </c>
      <c r="AR181" s="254">
        <v>0.17045192169346279</v>
      </c>
      <c r="AS181" s="254">
        <v>0.17053568927261065</v>
      </c>
      <c r="AT181" s="254">
        <v>0.17047699922195125</v>
      </c>
      <c r="AU181" s="254">
        <v>0.17046445992690296</v>
      </c>
      <c r="AV181" s="254">
        <v>0.17053568927261065</v>
      </c>
      <c r="AW181" s="254">
        <v>0.17053568927261065</v>
      </c>
      <c r="AX181" s="254">
        <v>0.17851043245735831</v>
      </c>
      <c r="AY181" s="254">
        <v>0.17053568927261065</v>
      </c>
      <c r="AZ181" s="254">
        <v>0.17932711168696369</v>
      </c>
      <c r="BA181" s="254">
        <v>0.17047699922195125</v>
      </c>
      <c r="BB181" s="254">
        <v>0.16843789835709422</v>
      </c>
      <c r="BC181" s="254">
        <v>0.16851367197141731</v>
      </c>
      <c r="BD181" s="254">
        <v>0.16769444664520505</v>
      </c>
      <c r="BE181" s="254">
        <v>0.16636766284787519</v>
      </c>
      <c r="BF181" s="254">
        <v>0.15602748537368849</v>
      </c>
      <c r="BG181" s="254">
        <v>0.18229703633520256</v>
      </c>
      <c r="BH181" s="254">
        <v>0.17281181653070643</v>
      </c>
      <c r="BI181" s="254">
        <v>0.17069058815533711</v>
      </c>
      <c r="BJ181" s="254">
        <v>0.17069058815533711</v>
      </c>
      <c r="BK181" s="254">
        <v>0.17062786358976467</v>
      </c>
      <c r="BL181" s="254">
        <v>0.17069058815533711</v>
      </c>
      <c r="BM181" s="254">
        <v>0.17051462347673474</v>
      </c>
      <c r="BN181" s="254">
        <v>0.17062786358976467</v>
      </c>
      <c r="BO181" s="254">
        <v>0.171113909823845</v>
      </c>
      <c r="BP181" s="254">
        <v>0.17069058815533711</v>
      </c>
      <c r="BQ181" s="254">
        <v>0.16863768350033426</v>
      </c>
      <c r="BR181" s="254">
        <v>0.16863768350033426</v>
      </c>
      <c r="BS181" s="254">
        <v>0.16858293389130941</v>
      </c>
      <c r="BT181" s="254">
        <v>0.16863768350033426</v>
      </c>
      <c r="BU181" s="254">
        <v>0.16659085659071038</v>
      </c>
      <c r="BV181" s="254">
        <v>0.16659085659071038</v>
      </c>
      <c r="BW181" s="254">
        <v>0.16659085659071038</v>
      </c>
      <c r="BX181" s="254">
        <v>0.16659085659071038</v>
      </c>
      <c r="BY181" s="254">
        <v>0.17088098996537804</v>
      </c>
      <c r="BZ181" s="254">
        <v>0.16766752033872434</v>
      </c>
      <c r="CA181" s="254">
        <v>0.1667122702788979</v>
      </c>
      <c r="CB181" s="254">
        <v>0.2040542641484826</v>
      </c>
      <c r="CC181" s="254">
        <v>0.18271655504003181</v>
      </c>
      <c r="CD181" s="254">
        <v>0.18170757645253999</v>
      </c>
      <c r="CE181" s="254">
        <v>0.18271655504003181</v>
      </c>
      <c r="CF181" s="254">
        <v>0.18271655504003181</v>
      </c>
      <c r="CG181" s="254">
        <v>0.17178577854556809</v>
      </c>
      <c r="CH181" s="254">
        <v>0.17829567793873147</v>
      </c>
      <c r="CI181" s="254">
        <v>0.17664280675847333</v>
      </c>
      <c r="CJ181" s="254">
        <v>0.18550790257238203</v>
      </c>
      <c r="CK181" s="254">
        <v>0.18100280572409089</v>
      </c>
      <c r="CL181" s="254">
        <v>0.17502874986015482</v>
      </c>
      <c r="CM181" s="254">
        <v>0.17346969222917963</v>
      </c>
      <c r="CN181" s="254">
        <v>0.18874409748105481</v>
      </c>
      <c r="CO181" s="254">
        <v>0.17517123183138628</v>
      </c>
      <c r="CP181" s="254">
        <v>0.17213141600058957</v>
      </c>
      <c r="CQ181" s="254">
        <v>0.17179780253923815</v>
      </c>
      <c r="CR181" s="254">
        <v>0.17542914470372439</v>
      </c>
      <c r="CS181" s="254">
        <v>0.1729143923282086</v>
      </c>
      <c r="CT181" s="254">
        <v>0.17862536602022261</v>
      </c>
      <c r="CU181" s="254">
        <v>0.1813984941323743</v>
      </c>
      <c r="CV181" s="254">
        <v>0.17983584556968002</v>
      </c>
      <c r="CW181" s="254">
        <v>0.17747325088800259</v>
      </c>
      <c r="CX181" s="254">
        <v>0.1862798141984765</v>
      </c>
      <c r="CY181" s="254">
        <v>0.1791599334797227</v>
      </c>
      <c r="CZ181" s="254">
        <v>0.1791599334797227</v>
      </c>
      <c r="DA181" s="254">
        <v>0.1791599334797227</v>
      </c>
      <c r="DB181" s="254">
        <v>0.18052231385457729</v>
      </c>
      <c r="DC181" s="254">
        <v>0.18212653760589892</v>
      </c>
      <c r="DD181" s="254">
        <v>0.17253440690733934</v>
      </c>
      <c r="DE181" s="254">
        <v>0.18197914235766333</v>
      </c>
      <c r="DF181" s="254">
        <v>0.17187634625412684</v>
      </c>
      <c r="DG181" s="254">
        <v>0.17045221627417284</v>
      </c>
      <c r="DH181" s="254">
        <v>0.17973409317544586</v>
      </c>
      <c r="DI181" s="254">
        <v>0.17187634625412684</v>
      </c>
      <c r="DJ181" s="254">
        <v>0.17257862367536903</v>
      </c>
      <c r="DK181" s="254">
        <v>0.1734244232148594</v>
      </c>
      <c r="DL181" s="254">
        <v>0.17243069955418333</v>
      </c>
      <c r="DM181" s="254">
        <v>0.18630925279983113</v>
      </c>
      <c r="DN181" s="254">
        <v>0.17136049672019493</v>
      </c>
      <c r="DO181" s="254">
        <v>0.1796036947982822</v>
      </c>
      <c r="DP181" s="254">
        <v>0.17695441334940654</v>
      </c>
      <c r="DQ181" s="254">
        <v>0.16521890756395452</v>
      </c>
      <c r="DR181" s="254">
        <v>0.16532214221797492</v>
      </c>
      <c r="DS181" s="254">
        <v>0.17317353084673837</v>
      </c>
      <c r="DT181" s="254">
        <v>0.17613728487514568</v>
      </c>
      <c r="DU181" s="254">
        <v>0.17036278359876955</v>
      </c>
      <c r="DV181" s="254">
        <v>0.17729842781225735</v>
      </c>
      <c r="DW181" s="254">
        <v>0.17729842781225735</v>
      </c>
      <c r="DX181" s="254">
        <v>0.18235119827875179</v>
      </c>
      <c r="DY181" s="254">
        <v>0.19283310408243914</v>
      </c>
      <c r="DZ181" s="254">
        <v>0.17409060023447975</v>
      </c>
      <c r="EA181" s="254">
        <v>0.18329180780891186</v>
      </c>
      <c r="EB181" s="254">
        <v>0.17559199953616123</v>
      </c>
      <c r="EC181" s="254">
        <v>0.18537032918848739</v>
      </c>
      <c r="ED181" s="254">
        <v>0.17974153028011797</v>
      </c>
      <c r="EE181" s="254">
        <v>0.17261949914586472</v>
      </c>
      <c r="EF181" s="254">
        <v>0.17177531768865739</v>
      </c>
      <c r="EG181" s="254">
        <v>0.17851043245735831</v>
      </c>
      <c r="EH181" s="254">
        <v>0.17239382288427718</v>
      </c>
      <c r="EI181" s="254">
        <v>0.17851043245735831</v>
      </c>
      <c r="EJ181" s="254">
        <v>0.17851043245735831</v>
      </c>
      <c r="EK181" s="254">
        <v>0.17124636751401612</v>
      </c>
      <c r="EL181" s="254">
        <v>0.17851043245735831</v>
      </c>
      <c r="EM181" s="254">
        <v>0.17127411803785009</v>
      </c>
      <c r="EN181" s="254">
        <v>0.17851043245735831</v>
      </c>
      <c r="EO181" s="254">
        <v>0.17053568927261065</v>
      </c>
      <c r="EP181" s="254">
        <v>0.17053568927261065</v>
      </c>
      <c r="EQ181" s="254">
        <v>0.17053568927261065</v>
      </c>
      <c r="ER181" s="254">
        <v>0.17053568927261065</v>
      </c>
      <c r="ES181" s="254">
        <v>0.17053568927261065</v>
      </c>
      <c r="ET181" s="254">
        <v>0.17053568927261065</v>
      </c>
      <c r="EU181" s="254">
        <v>0.17047699922195125</v>
      </c>
      <c r="EV181" s="254">
        <v>0.17053568927261065</v>
      </c>
      <c r="EW181" s="254">
        <v>0.16869375545447807</v>
      </c>
      <c r="EX181" s="254">
        <v>0.17053568927261065</v>
      </c>
      <c r="EY181" s="254">
        <v>0.17136616744081135</v>
      </c>
      <c r="EZ181" s="254">
        <v>0.17851043245735831</v>
      </c>
      <c r="FA181" s="254">
        <v>0.17067115469578442</v>
      </c>
      <c r="FB181" s="254">
        <v>0.17053568927261065</v>
      </c>
      <c r="FC181" s="254">
        <v>0.17851043245735831</v>
      </c>
      <c r="FD181" s="254">
        <v>0.17053568927261065</v>
      </c>
      <c r="FE181" s="254">
        <v>0.17851043245735831</v>
      </c>
      <c r="FF181" s="254">
        <v>0.17851043245735831</v>
      </c>
      <c r="FG181" s="254">
        <v>0.17053568927261065</v>
      </c>
      <c r="FH181" s="254">
        <v>0.17053568927261065</v>
      </c>
      <c r="FI181" s="254">
        <v>0.17046445992690296</v>
      </c>
      <c r="FJ181" s="254">
        <v>0.18358008711655116</v>
      </c>
      <c r="FK181" s="254">
        <v>0.17053568927261065</v>
      </c>
      <c r="FL181" s="254">
        <v>0.17053568927261065</v>
      </c>
      <c r="FM181" s="254">
        <v>0.17045192169346279</v>
      </c>
      <c r="FN181" s="254">
        <v>0.17851043245735831</v>
      </c>
      <c r="FO181" s="254">
        <v>0.16940925425954978</v>
      </c>
      <c r="FP181" s="254">
        <v>0.16851367197141731</v>
      </c>
      <c r="FQ181" s="254">
        <v>0.16851367197141731</v>
      </c>
      <c r="FR181" s="254">
        <v>0.16851367197141731</v>
      </c>
      <c r="FS181" s="254">
        <v>0.16843789835709422</v>
      </c>
      <c r="FT181" s="254">
        <v>0.16851367197141731</v>
      </c>
      <c r="FU181" s="254">
        <v>0.16851367197141731</v>
      </c>
      <c r="FV181" s="254">
        <v>0.17527191316529467</v>
      </c>
      <c r="FW181" s="254">
        <v>0.16843789835709422</v>
      </c>
      <c r="FX181" s="254">
        <v>0.16851367197141731</v>
      </c>
      <c r="FY181" s="254">
        <v>0.16766523706132985</v>
      </c>
      <c r="FZ181" s="254">
        <v>0.16927854083030458</v>
      </c>
      <c r="GA181" s="254">
        <v>0.16176074813733865</v>
      </c>
      <c r="GB181" s="254">
        <v>0.17559633335337632</v>
      </c>
      <c r="GC181" s="254">
        <v>0.17332148589655749</v>
      </c>
      <c r="GD181" s="254">
        <v>0.17332148589655749</v>
      </c>
      <c r="GE181" s="254">
        <v>0.17252164827017458</v>
      </c>
      <c r="GF181" s="254">
        <v>0.18180217748672201</v>
      </c>
      <c r="GG181" s="254">
        <v>0.17100669767882337</v>
      </c>
      <c r="GH181" s="254">
        <v>0.17114965067511578</v>
      </c>
      <c r="GI181" s="254">
        <v>0.17069058815533711</v>
      </c>
      <c r="GJ181" s="254">
        <v>0.17069058815533711</v>
      </c>
      <c r="GK181" s="254">
        <v>0.17069058815533711</v>
      </c>
      <c r="GL181" s="254">
        <v>0.17051462347673474</v>
      </c>
      <c r="GM181" s="254">
        <v>0.17069058815533711</v>
      </c>
      <c r="GN181" s="254">
        <v>0.17069058815533711</v>
      </c>
      <c r="GO181" s="254">
        <v>0.17069058815533711</v>
      </c>
      <c r="GP181" s="254">
        <v>0.17069058815533711</v>
      </c>
      <c r="GQ181" s="254">
        <v>0.17069058815533711</v>
      </c>
      <c r="GR181" s="254">
        <v>0.17069058815533711</v>
      </c>
      <c r="GS181" s="254">
        <v>0.17069058815533711</v>
      </c>
      <c r="GT181" s="254">
        <v>0.17100669767882337</v>
      </c>
      <c r="GU181" s="254">
        <v>0.17069058815533711</v>
      </c>
      <c r="GV181" s="254">
        <v>0.17069058815533711</v>
      </c>
      <c r="GW181" s="254">
        <v>0.17069058815533711</v>
      </c>
      <c r="GX181" s="254">
        <v>0.17069058815533711</v>
      </c>
      <c r="GY181" s="254">
        <v>0.17975584022421276</v>
      </c>
      <c r="GZ181" s="254">
        <v>0.17069058815533711</v>
      </c>
      <c r="HA181" s="254">
        <v>0.17975584022421276</v>
      </c>
      <c r="HB181" s="254">
        <v>0.17975584022421276</v>
      </c>
      <c r="HC181" s="254">
        <v>0.16858293389130941</v>
      </c>
      <c r="HD181" s="254">
        <v>0.16895528032393714</v>
      </c>
      <c r="HE181" s="254">
        <v>0.17777663008110678</v>
      </c>
      <c r="HF181" s="254">
        <v>0.17197060648140727</v>
      </c>
      <c r="HG181" s="254">
        <v>0.17088098996537804</v>
      </c>
      <c r="HH181" s="254">
        <v>0.1777886214509512</v>
      </c>
      <c r="HI181" s="254">
        <v>0.16683038291528374</v>
      </c>
      <c r="HJ181" s="254">
        <v>0.16922079542136359</v>
      </c>
      <c r="HK181" s="254">
        <v>0.19119829228351293</v>
      </c>
      <c r="HL181" s="254">
        <v>0.16989771715169244</v>
      </c>
      <c r="HM181" s="254">
        <v>0.17465233292951221</v>
      </c>
      <c r="HN181" s="254">
        <v>0.17455526182318115</v>
      </c>
      <c r="HO181" s="254">
        <v>0.18657431124381363</v>
      </c>
      <c r="HP181" s="254">
        <v>0.18143777080249479</v>
      </c>
      <c r="HQ181" s="254">
        <v>0.17096145011719277</v>
      </c>
      <c r="HR181" s="254">
        <v>0.16832775330680882</v>
      </c>
      <c r="HS181" s="254">
        <v>0.17467814058374009</v>
      </c>
      <c r="HT181" s="254">
        <v>0.19825698260335467</v>
      </c>
      <c r="HU181" s="254">
        <v>0.19363267946563734</v>
      </c>
      <c r="HV181" s="254">
        <v>0.15282153394914522</v>
      </c>
      <c r="HW181" s="254">
        <v>0.1829014557574089</v>
      </c>
      <c r="HX181" s="254">
        <v>0.17738998728896793</v>
      </c>
      <c r="HY181" s="254">
        <v>0.17480821688383075</v>
      </c>
      <c r="HZ181" s="254">
        <v>0.17489423906015267</v>
      </c>
      <c r="IA181" s="254">
        <v>0.18271655504003181</v>
      </c>
      <c r="IB181" s="254">
        <v>0.17189983022446009</v>
      </c>
      <c r="IC181" s="254">
        <v>0.17327716567952178</v>
      </c>
      <c r="ID181" s="254">
        <v>0.17169968324837881</v>
      </c>
      <c r="IE181" s="254">
        <v>0.17974541412425538</v>
      </c>
      <c r="IF181" s="254">
        <v>0.18550790257238203</v>
      </c>
      <c r="IG181" s="254">
        <v>0.18550790257238203</v>
      </c>
      <c r="IH181" s="254">
        <v>0.18550790257238203</v>
      </c>
      <c r="II181" s="254">
        <v>0.17502874986015482</v>
      </c>
      <c r="IJ181" s="254">
        <v>0.17502874986015482</v>
      </c>
      <c r="IK181" s="254">
        <v>0.18245100460148578</v>
      </c>
      <c r="IL181" s="254">
        <v>0.18098767559038098</v>
      </c>
      <c r="IM181" s="254">
        <v>0.19273191141636703</v>
      </c>
      <c r="IN181" s="254">
        <v>0.18161984498342165</v>
      </c>
      <c r="IO181" s="254">
        <v>0.18190193391623066</v>
      </c>
      <c r="IP181" s="254">
        <v>0.17859445705335797</v>
      </c>
      <c r="IQ181" s="254">
        <v>0.17932862415360562</v>
      </c>
      <c r="IR181" s="254">
        <v>0.17070109073538164</v>
      </c>
      <c r="IS181" s="254">
        <v>0.17253440690733934</v>
      </c>
      <c r="IT181" s="254">
        <v>0.1805607100713893</v>
      </c>
      <c r="IU181" s="254">
        <v>0.17053568927261065</v>
      </c>
      <c r="IV181" s="254">
        <v>0.19224492970229101</v>
      </c>
      <c r="IW181" s="254">
        <v>0.18168428755766874</v>
      </c>
      <c r="IX181" s="254">
        <v>0.20339555028943157</v>
      </c>
      <c r="IY181" s="254">
        <v>0.17257715479474833</v>
      </c>
      <c r="IZ181" s="254">
        <v>0.17053568927261065</v>
      </c>
      <c r="JA181" s="254">
        <v>0.17046445992690296</v>
      </c>
      <c r="JB181" s="254">
        <v>0.18579878937880201</v>
      </c>
      <c r="JC181" s="254">
        <v>0.18162732059778963</v>
      </c>
      <c r="JD181" s="254">
        <v>0.17480821688383075</v>
      </c>
      <c r="JE181" s="254">
        <v>0.17517123183138628</v>
      </c>
      <c r="JF181" s="254">
        <v>0.20710681904873329</v>
      </c>
      <c r="JG181" s="254">
        <v>0.17892440334833282</v>
      </c>
      <c r="JH181" s="254">
        <v>0.18022769223954405</v>
      </c>
      <c r="JI181" s="254">
        <v>0.17257862367536903</v>
      </c>
      <c r="JJ181" s="254">
        <v>0.17941270704065038</v>
      </c>
      <c r="JK181" s="254">
        <v>0.17036278359876955</v>
      </c>
      <c r="JL181" s="254">
        <v>0.17021109945306989</v>
      </c>
      <c r="JM181" s="254">
        <v>0.17047699922195125</v>
      </c>
      <c r="JN181" s="254">
        <v>0.17735218880217007</v>
      </c>
      <c r="JO181" s="254">
        <v>0.17053568927261065</v>
      </c>
      <c r="JP181" s="254">
        <v>0.17053568927261065</v>
      </c>
      <c r="JQ181" s="254">
        <v>0.17053568927261065</v>
      </c>
      <c r="JR181" s="254">
        <v>0.17046445992690296</v>
      </c>
      <c r="JS181" s="254">
        <v>0.17069058815533711</v>
      </c>
      <c r="JT181" s="254">
        <v>0.18672882012214798</v>
      </c>
      <c r="JU181" s="254">
        <v>0.18922633855804505</v>
      </c>
      <c r="JV181" s="254">
        <v>0.17471486143810622</v>
      </c>
      <c r="JW181" s="254">
        <v>0.18835952913300402</v>
      </c>
      <c r="JX181" s="254">
        <v>0.18168428755766874</v>
      </c>
      <c r="JY181" s="254">
        <v>0.18152545551156751</v>
      </c>
      <c r="JZ181" s="254">
        <v>0.17807521696402162</v>
      </c>
      <c r="KA181" s="254">
        <v>0.17807521696402162</v>
      </c>
      <c r="KB181" s="254">
        <v>0.18427433723023778</v>
      </c>
      <c r="KC181" s="254">
        <v>0.1765274858375947</v>
      </c>
      <c r="KD181" s="254">
        <v>0.17474044730555272</v>
      </c>
      <c r="KE181" s="254">
        <v>0.17829567793873147</v>
      </c>
      <c r="KF181" s="254">
        <v>0.19595636252031889</v>
      </c>
      <c r="KG181" s="254">
        <v>0.19595636252031889</v>
      </c>
    </row>
    <row r="182" spans="17:293" x14ac:dyDescent="0.35">
      <c r="Q182" s="255">
        <v>0.216999999999999</v>
      </c>
      <c r="R182" s="251">
        <f t="shared" si="24"/>
        <v>0.1737408413028082</v>
      </c>
      <c r="S182" s="198"/>
      <c r="T182" s="251">
        <v>0.18036744539769514</v>
      </c>
      <c r="V182" s="251">
        <f t="shared" si="25"/>
        <v>-6.6266040948869398E-3</v>
      </c>
      <c r="Z182" s="253">
        <v>0.216999999999999</v>
      </c>
      <c r="AA182" s="254">
        <v>0.17252714563095584</v>
      </c>
      <c r="AB182" s="254">
        <v>0.17991771557832026</v>
      </c>
      <c r="AC182" s="254">
        <v>0.18178799326326889</v>
      </c>
      <c r="AD182" s="254">
        <v>0.17281150553026925</v>
      </c>
      <c r="AE182" s="254">
        <v>0.17367802684457656</v>
      </c>
      <c r="AF182" s="254">
        <v>0.17296431301841464</v>
      </c>
      <c r="AG182" s="254">
        <v>0.17019536282043402</v>
      </c>
      <c r="AH182" s="254">
        <v>0.17259958830053823</v>
      </c>
      <c r="AI182" s="254">
        <v>0.16408787681337089</v>
      </c>
      <c r="AJ182" s="254">
        <v>0.17495789307313081</v>
      </c>
      <c r="AK182" s="254">
        <v>0.17818358588686922</v>
      </c>
      <c r="AL182" s="254">
        <v>0.17169848777895913</v>
      </c>
      <c r="AM182" s="254">
        <v>0.17278654867859045</v>
      </c>
      <c r="AN182" s="254">
        <v>0.16720092769016892</v>
      </c>
      <c r="AO182" s="254">
        <v>0.17934698526508353</v>
      </c>
      <c r="AP182" s="254">
        <v>0.1714338281374892</v>
      </c>
      <c r="AQ182" s="254">
        <v>0.17134572062110132</v>
      </c>
      <c r="AR182" s="254">
        <v>0.17134572062110132</v>
      </c>
      <c r="AS182" s="254">
        <v>0.1714338281374892</v>
      </c>
      <c r="AT182" s="254">
        <v>0.17138128285267107</v>
      </c>
      <c r="AU182" s="254">
        <v>0.17136350067869599</v>
      </c>
      <c r="AV182" s="254">
        <v>0.1714338281374892</v>
      </c>
      <c r="AW182" s="254">
        <v>0.1714338281374892</v>
      </c>
      <c r="AX182" s="254">
        <v>0.17939086978796626</v>
      </c>
      <c r="AY182" s="254">
        <v>0.1714338281374892</v>
      </c>
      <c r="AZ182" s="254">
        <v>0.18020585473284711</v>
      </c>
      <c r="BA182" s="254">
        <v>0.17138128285267107</v>
      </c>
      <c r="BB182" s="254">
        <v>0.16934546516682514</v>
      </c>
      <c r="BC182" s="254">
        <v>0.1694196739206506</v>
      </c>
      <c r="BD182" s="254">
        <v>0.16860835704643939</v>
      </c>
      <c r="BE182" s="254">
        <v>0.16729161926852454</v>
      </c>
      <c r="BF182" s="254">
        <v>0.15664026617113014</v>
      </c>
      <c r="BG182" s="254">
        <v>0.18317647466075915</v>
      </c>
      <c r="BH182" s="254">
        <v>0.17372116291608353</v>
      </c>
      <c r="BI182" s="254">
        <v>0.17160164368108677</v>
      </c>
      <c r="BJ182" s="254">
        <v>0.17160164368108677</v>
      </c>
      <c r="BK182" s="254">
        <v>0.17153590937828023</v>
      </c>
      <c r="BL182" s="254">
        <v>0.17160164368108677</v>
      </c>
      <c r="BM182" s="254">
        <v>0.17143464207281678</v>
      </c>
      <c r="BN182" s="254">
        <v>0.17153590937828023</v>
      </c>
      <c r="BO182" s="254">
        <v>0.1720239176478886</v>
      </c>
      <c r="BP182" s="254">
        <v>0.17160164368108677</v>
      </c>
      <c r="BQ182" s="254">
        <v>0.16955081509360648</v>
      </c>
      <c r="BR182" s="254">
        <v>0.16955081509360648</v>
      </c>
      <c r="BS182" s="254">
        <v>0.1694930850651708</v>
      </c>
      <c r="BT182" s="254">
        <v>0.16955081509360648</v>
      </c>
      <c r="BU182" s="254">
        <v>0.16750608599879291</v>
      </c>
      <c r="BV182" s="254">
        <v>0.16750608599879291</v>
      </c>
      <c r="BW182" s="254">
        <v>0.16750608599879291</v>
      </c>
      <c r="BX182" s="254">
        <v>0.16750608599879291</v>
      </c>
      <c r="BY182" s="254">
        <v>0.17178220999315386</v>
      </c>
      <c r="BZ182" s="254">
        <v>0.16857119715299262</v>
      </c>
      <c r="CA182" s="254">
        <v>0.16761275939045861</v>
      </c>
      <c r="CB182" s="254">
        <v>0.20502903798976879</v>
      </c>
      <c r="CC182" s="254">
        <v>0.18360144408358603</v>
      </c>
      <c r="CD182" s="254">
        <v>0.18262813610706718</v>
      </c>
      <c r="CE182" s="254">
        <v>0.18360144408358603</v>
      </c>
      <c r="CF182" s="254">
        <v>0.18360144408358603</v>
      </c>
      <c r="CG182" s="254">
        <v>0.17269097237168518</v>
      </c>
      <c r="CH182" s="254">
        <v>0.17919456886856655</v>
      </c>
      <c r="CI182" s="254">
        <v>0.17754296428653205</v>
      </c>
      <c r="CJ182" s="254">
        <v>0.18638694337939099</v>
      </c>
      <c r="CK182" s="254">
        <v>0.18190253385920419</v>
      </c>
      <c r="CL182" s="254">
        <v>0.17594361628617095</v>
      </c>
      <c r="CM182" s="254">
        <v>0.17438618510128312</v>
      </c>
      <c r="CN182" s="254">
        <v>0.18961389940960238</v>
      </c>
      <c r="CO182" s="254">
        <v>0.17607595441470858</v>
      </c>
      <c r="CP182" s="254">
        <v>0.17303973545901341</v>
      </c>
      <c r="CQ182" s="254">
        <v>0.17271053738910713</v>
      </c>
      <c r="CR182" s="254">
        <v>0.17631403458579409</v>
      </c>
      <c r="CS182" s="254">
        <v>0.17382273954175864</v>
      </c>
      <c r="CT182" s="254">
        <v>0.17951158677146162</v>
      </c>
      <c r="CU182" s="254">
        <v>0.18232966138965767</v>
      </c>
      <c r="CV182" s="254">
        <v>0.18076615467086588</v>
      </c>
      <c r="CW182" s="254">
        <v>0.17834372087687944</v>
      </c>
      <c r="CX182" s="254">
        <v>0.18719456366215725</v>
      </c>
      <c r="CY182" s="254">
        <v>0.18004085671531223</v>
      </c>
      <c r="CZ182" s="254">
        <v>0.18004085671531223</v>
      </c>
      <c r="DA182" s="254">
        <v>0.18004085671531223</v>
      </c>
      <c r="DB182" s="254">
        <v>0.18140453820493785</v>
      </c>
      <c r="DC182" s="254">
        <v>0.18300742810601656</v>
      </c>
      <c r="DD182" s="254">
        <v>0.17344005574424237</v>
      </c>
      <c r="DE182" s="254">
        <v>0.18285985019334272</v>
      </c>
      <c r="DF182" s="254">
        <v>0.17277523137941775</v>
      </c>
      <c r="DG182" s="254">
        <v>0.1713533031201615</v>
      </c>
      <c r="DH182" s="254">
        <v>0.18051525520934475</v>
      </c>
      <c r="DI182" s="254">
        <v>0.17277523137941775</v>
      </c>
      <c r="DJ182" s="254">
        <v>0.17347803833659503</v>
      </c>
      <c r="DK182" s="254">
        <v>0.17432452916719443</v>
      </c>
      <c r="DL182" s="254">
        <v>0.17333816787274503</v>
      </c>
      <c r="DM182" s="254">
        <v>0.18718626028205909</v>
      </c>
      <c r="DN182" s="254">
        <v>0.17227193079773695</v>
      </c>
      <c r="DO182" s="254">
        <v>0.18048096728704777</v>
      </c>
      <c r="DP182" s="254">
        <v>0.17783433878553345</v>
      </c>
      <c r="DQ182" s="254">
        <v>0.16614025306548519</v>
      </c>
      <c r="DR182" s="254">
        <v>0.1662260964509028</v>
      </c>
      <c r="DS182" s="254">
        <v>0.17407373899050249</v>
      </c>
      <c r="DT182" s="254">
        <v>0.17702703140787213</v>
      </c>
      <c r="DU182" s="254">
        <v>0.17126959799448049</v>
      </c>
      <c r="DV182" s="254">
        <v>0.17818358588686922</v>
      </c>
      <c r="DW182" s="254">
        <v>0.17818358588686922</v>
      </c>
      <c r="DX182" s="254">
        <v>0.1832690776431356</v>
      </c>
      <c r="DY182" s="254">
        <v>0.19376864382337677</v>
      </c>
      <c r="DZ182" s="254">
        <v>0.17499312904609576</v>
      </c>
      <c r="EA182" s="254">
        <v>0.18422129125482889</v>
      </c>
      <c r="EB182" s="254">
        <v>0.17643820088269946</v>
      </c>
      <c r="EC182" s="254">
        <v>0.18628300610613291</v>
      </c>
      <c r="ED182" s="254">
        <v>0.18062235971944829</v>
      </c>
      <c r="EE182" s="254">
        <v>0.17351577543543395</v>
      </c>
      <c r="EF182" s="254">
        <v>0.17267228417749947</v>
      </c>
      <c r="EG182" s="254">
        <v>0.17939086978796626</v>
      </c>
      <c r="EH182" s="254">
        <v>0.17329292614620528</v>
      </c>
      <c r="EI182" s="254">
        <v>0.17939086978796626</v>
      </c>
      <c r="EJ182" s="254">
        <v>0.17939086978796626</v>
      </c>
      <c r="EK182" s="254">
        <v>0.17204711853393762</v>
      </c>
      <c r="EL182" s="254">
        <v>0.17939086978796626</v>
      </c>
      <c r="EM182" s="254">
        <v>0.17217831813657147</v>
      </c>
      <c r="EN182" s="254">
        <v>0.17939086978796626</v>
      </c>
      <c r="EO182" s="254">
        <v>0.1714338281374892</v>
      </c>
      <c r="EP182" s="254">
        <v>0.1714338281374892</v>
      </c>
      <c r="EQ182" s="254">
        <v>0.1714338281374892</v>
      </c>
      <c r="ER182" s="254">
        <v>0.1714338281374892</v>
      </c>
      <c r="ES182" s="254">
        <v>0.1714338281374892</v>
      </c>
      <c r="ET182" s="254">
        <v>0.1714338281374892</v>
      </c>
      <c r="EU182" s="254">
        <v>0.17138128285267107</v>
      </c>
      <c r="EV182" s="254">
        <v>0.1714338281374892</v>
      </c>
      <c r="EW182" s="254">
        <v>0.16950203154057086</v>
      </c>
      <c r="EX182" s="254">
        <v>0.1714338281374892</v>
      </c>
      <c r="EY182" s="254">
        <v>0.17226236661064021</v>
      </c>
      <c r="EZ182" s="254">
        <v>0.17939086978796626</v>
      </c>
      <c r="FA182" s="254">
        <v>0.17157065593520815</v>
      </c>
      <c r="FB182" s="254">
        <v>0.1714338281374892</v>
      </c>
      <c r="FC182" s="254">
        <v>0.17939086978796626</v>
      </c>
      <c r="FD182" s="254">
        <v>0.1714338281374892</v>
      </c>
      <c r="FE182" s="254">
        <v>0.17939086978796626</v>
      </c>
      <c r="FF182" s="254">
        <v>0.17939086978796626</v>
      </c>
      <c r="FG182" s="254">
        <v>0.1714338281374892</v>
      </c>
      <c r="FH182" s="254">
        <v>0.1714338281374892</v>
      </c>
      <c r="FI182" s="254">
        <v>0.17136350067869599</v>
      </c>
      <c r="FJ182" s="254">
        <v>0.18449364544724745</v>
      </c>
      <c r="FK182" s="254">
        <v>0.1714338281374892</v>
      </c>
      <c r="FL182" s="254">
        <v>0.1714338281374892</v>
      </c>
      <c r="FM182" s="254">
        <v>0.17134572062110132</v>
      </c>
      <c r="FN182" s="254">
        <v>0.17939086978796626</v>
      </c>
      <c r="FO182" s="254">
        <v>0.17031427459223947</v>
      </c>
      <c r="FP182" s="254">
        <v>0.1694196739206506</v>
      </c>
      <c r="FQ182" s="254">
        <v>0.1694196739206506</v>
      </c>
      <c r="FR182" s="254">
        <v>0.1694196739206506</v>
      </c>
      <c r="FS182" s="254">
        <v>0.16934834734105397</v>
      </c>
      <c r="FT182" s="254">
        <v>0.1694196739206506</v>
      </c>
      <c r="FU182" s="254">
        <v>0.1694196739206506</v>
      </c>
      <c r="FV182" s="254">
        <v>0.17621086138221886</v>
      </c>
      <c r="FW182" s="254">
        <v>0.16934834734105397</v>
      </c>
      <c r="FX182" s="254">
        <v>0.1694196739206506</v>
      </c>
      <c r="FY182" s="254">
        <v>0.16858021492333664</v>
      </c>
      <c r="FZ182" s="254">
        <v>0.17017785312512723</v>
      </c>
      <c r="GA182" s="254">
        <v>0.1626685690130083</v>
      </c>
      <c r="GB182" s="254">
        <v>0.17639378524001148</v>
      </c>
      <c r="GC182" s="254">
        <v>0.17423332991802587</v>
      </c>
      <c r="GD182" s="254">
        <v>0.17423332991802587</v>
      </c>
      <c r="GE182" s="254">
        <v>0.17332589559382861</v>
      </c>
      <c r="GF182" s="254">
        <v>0.18267907735637068</v>
      </c>
      <c r="GG182" s="254">
        <v>0.17191669531748022</v>
      </c>
      <c r="GH182" s="254">
        <v>0.17205630623604451</v>
      </c>
      <c r="GI182" s="254">
        <v>0.17160164368108677</v>
      </c>
      <c r="GJ182" s="254">
        <v>0.17160164368108677</v>
      </c>
      <c r="GK182" s="254">
        <v>0.17160164368108677</v>
      </c>
      <c r="GL182" s="254">
        <v>0.17143464207281678</v>
      </c>
      <c r="GM182" s="254">
        <v>0.17160164368108677</v>
      </c>
      <c r="GN182" s="254">
        <v>0.17160164368108677</v>
      </c>
      <c r="GO182" s="254">
        <v>0.17160164368108677</v>
      </c>
      <c r="GP182" s="254">
        <v>0.17160164368108677</v>
      </c>
      <c r="GQ182" s="254">
        <v>0.17160164368108677</v>
      </c>
      <c r="GR182" s="254">
        <v>0.17160164368108677</v>
      </c>
      <c r="GS182" s="254">
        <v>0.17160164368108677</v>
      </c>
      <c r="GT182" s="254">
        <v>0.17191669531748022</v>
      </c>
      <c r="GU182" s="254">
        <v>0.17160164368108677</v>
      </c>
      <c r="GV182" s="254">
        <v>0.17160164368108677</v>
      </c>
      <c r="GW182" s="254">
        <v>0.17160164368108677</v>
      </c>
      <c r="GX182" s="254">
        <v>0.17160164368108677</v>
      </c>
      <c r="GY182" s="254">
        <v>0.18063389375032712</v>
      </c>
      <c r="GZ182" s="254">
        <v>0.17160164368108677</v>
      </c>
      <c r="HA182" s="254">
        <v>0.18063389375032712</v>
      </c>
      <c r="HB182" s="254">
        <v>0.18063389375032712</v>
      </c>
      <c r="HC182" s="254">
        <v>0.1694930850651708</v>
      </c>
      <c r="HD182" s="254">
        <v>0.16986737764426318</v>
      </c>
      <c r="HE182" s="254">
        <v>0.17865619967945112</v>
      </c>
      <c r="HF182" s="254">
        <v>0.17272770811851679</v>
      </c>
      <c r="HG182" s="254">
        <v>0.17178220999315386</v>
      </c>
      <c r="HH182" s="254">
        <v>0.17862103092433079</v>
      </c>
      <c r="HI182" s="254">
        <v>0.1677360046617784</v>
      </c>
      <c r="HJ182" s="254">
        <v>0.17013541791984355</v>
      </c>
      <c r="HK182" s="254">
        <v>0.19211205801513165</v>
      </c>
      <c r="HL182" s="254">
        <v>0.17071661803168148</v>
      </c>
      <c r="HM182" s="254">
        <v>0.17556377416035374</v>
      </c>
      <c r="HN182" s="254">
        <v>0.17546285218974833</v>
      </c>
      <c r="HO182" s="254">
        <v>0.18745280150906773</v>
      </c>
      <c r="HP182" s="254">
        <v>0.18231834856916884</v>
      </c>
      <c r="HQ182" s="254">
        <v>0.17176590572782957</v>
      </c>
      <c r="HR182" s="254">
        <v>0.16925338569490234</v>
      </c>
      <c r="HS182" s="254">
        <v>0.17558865277751856</v>
      </c>
      <c r="HT182" s="254">
        <v>0.19920261101715786</v>
      </c>
      <c r="HU182" s="254">
        <v>0.19454392880420057</v>
      </c>
      <c r="HV182" s="254">
        <v>0.15347114675779516</v>
      </c>
      <c r="HW182" s="254">
        <v>0.18373965864540498</v>
      </c>
      <c r="HX182" s="254">
        <v>0.17819207792981429</v>
      </c>
      <c r="HY182" s="254">
        <v>0.17570976377259795</v>
      </c>
      <c r="HZ182" s="254">
        <v>0.17569963648077458</v>
      </c>
      <c r="IA182" s="254">
        <v>0.18360144408358603</v>
      </c>
      <c r="IB182" s="254">
        <v>0.17270234460017986</v>
      </c>
      <c r="IC182" s="254">
        <v>0.17418044398196297</v>
      </c>
      <c r="ID182" s="254">
        <v>0.17260047029054149</v>
      </c>
      <c r="IE182" s="254">
        <v>0.18063313194368402</v>
      </c>
      <c r="IF182" s="254">
        <v>0.18638694337939099</v>
      </c>
      <c r="IG182" s="254">
        <v>0.18638694337939099</v>
      </c>
      <c r="IH182" s="254">
        <v>0.18638694337939099</v>
      </c>
      <c r="II182" s="254">
        <v>0.17594361628617095</v>
      </c>
      <c r="IJ182" s="254">
        <v>0.17594361628617095</v>
      </c>
      <c r="IK182" s="254">
        <v>0.18333499912105955</v>
      </c>
      <c r="IL182" s="254">
        <v>0.18187307356315641</v>
      </c>
      <c r="IM182" s="254">
        <v>0.19364242676500587</v>
      </c>
      <c r="IN182" s="254">
        <v>0.18248125668455883</v>
      </c>
      <c r="IO182" s="254">
        <v>0.18272205303892775</v>
      </c>
      <c r="IP182" s="254">
        <v>0.17945439081450898</v>
      </c>
      <c r="IQ182" s="254">
        <v>0.18025316461146446</v>
      </c>
      <c r="IR182" s="254">
        <v>0.17158405713120151</v>
      </c>
      <c r="IS182" s="254">
        <v>0.17344005574424237</v>
      </c>
      <c r="IT182" s="254">
        <v>0.18143985066188129</v>
      </c>
      <c r="IU182" s="254">
        <v>0.1714338281374892</v>
      </c>
      <c r="IV182" s="254">
        <v>0.19325941066492169</v>
      </c>
      <c r="IW182" s="254">
        <v>0.18261836975430512</v>
      </c>
      <c r="IX182" s="254">
        <v>0.20440457715263438</v>
      </c>
      <c r="IY182" s="254">
        <v>0.17347964707627295</v>
      </c>
      <c r="IZ182" s="254">
        <v>0.1714338281374892</v>
      </c>
      <c r="JA182" s="254">
        <v>0.17136350067869599</v>
      </c>
      <c r="JB182" s="254">
        <v>0.1867477372435824</v>
      </c>
      <c r="JC182" s="254">
        <v>0.18257087937300875</v>
      </c>
      <c r="JD182" s="254">
        <v>0.17570976377259795</v>
      </c>
      <c r="JE182" s="254">
        <v>0.17607595441470858</v>
      </c>
      <c r="JF182" s="254">
        <v>0.20811203700655989</v>
      </c>
      <c r="JG182" s="254">
        <v>0.17985315691455805</v>
      </c>
      <c r="JH182" s="254">
        <v>0.18115764126034395</v>
      </c>
      <c r="JI182" s="254">
        <v>0.17347803833659503</v>
      </c>
      <c r="JJ182" s="254">
        <v>0.18034138407786782</v>
      </c>
      <c r="JK182" s="254">
        <v>0.17126959799448049</v>
      </c>
      <c r="JL182" s="254">
        <v>0.17110473628350942</v>
      </c>
      <c r="JM182" s="254">
        <v>0.17138128285267107</v>
      </c>
      <c r="JN182" s="254">
        <v>0.17827505240442099</v>
      </c>
      <c r="JO182" s="254">
        <v>0.1714338281374892</v>
      </c>
      <c r="JP182" s="254">
        <v>0.1714338281374892</v>
      </c>
      <c r="JQ182" s="254">
        <v>0.1714338281374892</v>
      </c>
      <c r="JR182" s="254">
        <v>0.17136350067869599</v>
      </c>
      <c r="JS182" s="254">
        <v>0.17160164368108677</v>
      </c>
      <c r="JT182" s="254">
        <v>0.18765340493507243</v>
      </c>
      <c r="JU182" s="254">
        <v>0.19014907212748655</v>
      </c>
      <c r="JV182" s="254">
        <v>0.17557620764484172</v>
      </c>
      <c r="JW182" s="254">
        <v>0.18928003795914106</v>
      </c>
      <c r="JX182" s="254">
        <v>0.18261836975430512</v>
      </c>
      <c r="JY182" s="254">
        <v>0.18241500163771485</v>
      </c>
      <c r="JZ182" s="254">
        <v>0.17898320195226525</v>
      </c>
      <c r="KA182" s="254">
        <v>0.17898320195226525</v>
      </c>
      <c r="KB182" s="254">
        <v>0.18515813388238156</v>
      </c>
      <c r="KC182" s="254">
        <v>0.1774333217957571</v>
      </c>
      <c r="KD182" s="254">
        <v>0.17564291686111599</v>
      </c>
      <c r="KE182" s="254">
        <v>0.17919456886856655</v>
      </c>
      <c r="KF182" s="254">
        <v>0.19694884968548609</v>
      </c>
      <c r="KG182" s="254">
        <v>0.19694884968548609</v>
      </c>
    </row>
    <row r="183" spans="17:293" x14ac:dyDescent="0.35">
      <c r="Q183" s="255">
        <v>0.217999999999999</v>
      </c>
      <c r="R183" s="251">
        <f t="shared" si="24"/>
        <v>0.17464006406714433</v>
      </c>
      <c r="S183" s="198"/>
      <c r="T183" s="251">
        <v>0.18128489638113529</v>
      </c>
      <c r="V183" s="251">
        <f t="shared" si="25"/>
        <v>-6.6448323139909615E-3</v>
      </c>
      <c r="Z183" s="253">
        <v>0.217999999999999</v>
      </c>
      <c r="AA183" s="254">
        <v>0.1734270176806445</v>
      </c>
      <c r="AB183" s="254">
        <v>0.1808482304905803</v>
      </c>
      <c r="AC183" s="254">
        <v>0.18266934238525279</v>
      </c>
      <c r="AD183" s="254">
        <v>0.17373279051757584</v>
      </c>
      <c r="AE183" s="254">
        <v>0.17459079276265488</v>
      </c>
      <c r="AF183" s="254">
        <v>0.17387648181396198</v>
      </c>
      <c r="AG183" s="254">
        <v>0.17110897490459132</v>
      </c>
      <c r="AH183" s="254">
        <v>0.1734966112038363</v>
      </c>
      <c r="AI183" s="254">
        <v>0.16501148965691392</v>
      </c>
      <c r="AJ183" s="254">
        <v>0.17583266882563087</v>
      </c>
      <c r="AK183" s="254">
        <v>0.17906911789891122</v>
      </c>
      <c r="AL183" s="254">
        <v>0.17260354343457673</v>
      </c>
      <c r="AM183" s="254">
        <v>0.17369765584516572</v>
      </c>
      <c r="AN183" s="254">
        <v>0.16811219619831741</v>
      </c>
      <c r="AO183" s="254">
        <v>0.18013064271079182</v>
      </c>
      <c r="AP183" s="254">
        <v>0.17233213027083205</v>
      </c>
      <c r="AQ183" s="254">
        <v>0.17223965530032981</v>
      </c>
      <c r="AR183" s="254">
        <v>0.17223965530032981</v>
      </c>
      <c r="AS183" s="254">
        <v>0.17233213027083205</v>
      </c>
      <c r="AT183" s="254">
        <v>0.17228576637644455</v>
      </c>
      <c r="AU183" s="254">
        <v>0.17226270907468622</v>
      </c>
      <c r="AV183" s="254">
        <v>0.17233213027083205</v>
      </c>
      <c r="AW183" s="254">
        <v>0.17233213027083205</v>
      </c>
      <c r="AX183" s="254">
        <v>0.180271696257434</v>
      </c>
      <c r="AY183" s="254">
        <v>0.17233213027083205</v>
      </c>
      <c r="AZ183" s="254">
        <v>0.18108499057580829</v>
      </c>
      <c r="BA183" s="254">
        <v>0.17228576637644455</v>
      </c>
      <c r="BB183" s="254">
        <v>0.17024166956764875</v>
      </c>
      <c r="BC183" s="254">
        <v>0.17032018949116212</v>
      </c>
      <c r="BD183" s="254">
        <v>0.16951715706303716</v>
      </c>
      <c r="BE183" s="254">
        <v>0.16821585907459968</v>
      </c>
      <c r="BF183" s="254">
        <v>0.15725417919797757</v>
      </c>
      <c r="BG183" s="254">
        <v>0.18405636140426007</v>
      </c>
      <c r="BH183" s="254">
        <v>0.1746307570772101</v>
      </c>
      <c r="BI183" s="254">
        <v>0.17251293852561345</v>
      </c>
      <c r="BJ183" s="254">
        <v>0.17251293852561345</v>
      </c>
      <c r="BK183" s="254">
        <v>0.17244417861331218</v>
      </c>
      <c r="BL183" s="254">
        <v>0.17251293852561345</v>
      </c>
      <c r="BM183" s="254">
        <v>0.17235495944592927</v>
      </c>
      <c r="BN183" s="254">
        <v>0.17244417861331218</v>
      </c>
      <c r="BO183" s="254">
        <v>0.17293414962804055</v>
      </c>
      <c r="BP183" s="254">
        <v>0.17251293852561345</v>
      </c>
      <c r="BQ183" s="254">
        <v>0.17046417688545112</v>
      </c>
      <c r="BR183" s="254">
        <v>0.17046417688545112</v>
      </c>
      <c r="BS183" s="254">
        <v>0.17040345018084757</v>
      </c>
      <c r="BT183" s="254">
        <v>0.17046417688545112</v>
      </c>
      <c r="BU183" s="254">
        <v>0.16842153641465973</v>
      </c>
      <c r="BV183" s="254">
        <v>0.16842153641465973</v>
      </c>
      <c r="BW183" s="254">
        <v>0.16842153641465973</v>
      </c>
      <c r="BX183" s="254">
        <v>0.16842153641465973</v>
      </c>
      <c r="BY183" s="254">
        <v>0.17268360965899809</v>
      </c>
      <c r="BZ183" s="254">
        <v>0.16947503810074593</v>
      </c>
      <c r="CA183" s="254">
        <v>0.16852532234727646</v>
      </c>
      <c r="CB183" s="254">
        <v>0.20600389753232839</v>
      </c>
      <c r="CC183" s="254">
        <v>0.18448672756580708</v>
      </c>
      <c r="CD183" s="254">
        <v>0.18354875787803682</v>
      </c>
      <c r="CE183" s="254">
        <v>0.18448672756580708</v>
      </c>
      <c r="CF183" s="254">
        <v>0.18448672756580708</v>
      </c>
      <c r="CG183" s="254">
        <v>0.17359632616910492</v>
      </c>
      <c r="CH183" s="254">
        <v>0.18009363652502097</v>
      </c>
      <c r="CI183" s="254">
        <v>0.1784432943595009</v>
      </c>
      <c r="CJ183" s="254">
        <v>0.18726639607935347</v>
      </c>
      <c r="CK183" s="254">
        <v>0.18280295926051005</v>
      </c>
      <c r="CL183" s="254">
        <v>0.17685873033671418</v>
      </c>
      <c r="CM183" s="254">
        <v>0.17530292047850238</v>
      </c>
      <c r="CN183" s="254">
        <v>0.1904842053469058</v>
      </c>
      <c r="CO183" s="254">
        <v>0.17698980795586916</v>
      </c>
      <c r="CP183" s="254">
        <v>0.17394823162836648</v>
      </c>
      <c r="CQ183" s="254">
        <v>0.17362351465552583</v>
      </c>
      <c r="CR183" s="254">
        <v>0.1771992933684039</v>
      </c>
      <c r="CS183" s="254">
        <v>0.17473131582639589</v>
      </c>
      <c r="CT183" s="254">
        <v>0.18039818420293052</v>
      </c>
      <c r="CU183" s="254">
        <v>0.1832609766932467</v>
      </c>
      <c r="CV183" s="254">
        <v>0.18169660341552318</v>
      </c>
      <c r="CW183" s="254">
        <v>0.17921460967667402</v>
      </c>
      <c r="CX183" s="254">
        <v>0.1881096026108442</v>
      </c>
      <c r="CY183" s="254">
        <v>0.18092217051106885</v>
      </c>
      <c r="CZ183" s="254">
        <v>0.18092217051106885</v>
      </c>
      <c r="DA183" s="254">
        <v>0.18092217051106885</v>
      </c>
      <c r="DB183" s="254">
        <v>0.18228715536993079</v>
      </c>
      <c r="DC183" s="254">
        <v>0.18388871538957074</v>
      </c>
      <c r="DD183" s="254">
        <v>0.17434591015725287</v>
      </c>
      <c r="DE183" s="254">
        <v>0.18374095472205498</v>
      </c>
      <c r="DF183" s="254">
        <v>0.17367428417818709</v>
      </c>
      <c r="DG183" s="254">
        <v>0.1722545497751109</v>
      </c>
      <c r="DH183" s="254">
        <v>0.1812972196565048</v>
      </c>
      <c r="DI183" s="254">
        <v>0.17367428417818709</v>
      </c>
      <c r="DJ183" s="254">
        <v>0.17437762252572342</v>
      </c>
      <c r="DK183" s="254">
        <v>0.17522480301448629</v>
      </c>
      <c r="DL183" s="254">
        <v>0.17424584727938708</v>
      </c>
      <c r="DM183" s="254">
        <v>0.1880636815173955</v>
      </c>
      <c r="DN183" s="254">
        <v>0.17318360617567152</v>
      </c>
      <c r="DO183" s="254">
        <v>0.18135869781040448</v>
      </c>
      <c r="DP183" s="254">
        <v>0.17871464933714498</v>
      </c>
      <c r="DQ183" s="254">
        <v>0.16706188022672852</v>
      </c>
      <c r="DR183" s="254">
        <v>0.16713021985544119</v>
      </c>
      <c r="DS183" s="254">
        <v>0.17497414843143044</v>
      </c>
      <c r="DT183" s="254">
        <v>0.1779171369164243</v>
      </c>
      <c r="DU183" s="254">
        <v>0.17217663187595034</v>
      </c>
      <c r="DV183" s="254">
        <v>0.17906911789891122</v>
      </c>
      <c r="DW183" s="254">
        <v>0.17906911789891122</v>
      </c>
      <c r="DX183" s="254">
        <v>0.18418722458679238</v>
      </c>
      <c r="DY183" s="254">
        <v>0.19470439114006055</v>
      </c>
      <c r="DZ183" s="254">
        <v>0.17589586386139611</v>
      </c>
      <c r="EA183" s="254">
        <v>0.18515087903627858</v>
      </c>
      <c r="EB183" s="254">
        <v>0.17728489970137629</v>
      </c>
      <c r="EC183" s="254">
        <v>0.18719597070527194</v>
      </c>
      <c r="ED183" s="254">
        <v>0.18150358059418314</v>
      </c>
      <c r="EE183" s="254">
        <v>0.17441222508205279</v>
      </c>
      <c r="EF183" s="254">
        <v>0.17356942011077181</v>
      </c>
      <c r="EG183" s="254">
        <v>0.180271696257434</v>
      </c>
      <c r="EH183" s="254">
        <v>0.17419222926548983</v>
      </c>
      <c r="EI183" s="254">
        <v>0.180271696257434</v>
      </c>
      <c r="EJ183" s="254">
        <v>0.180271696257434</v>
      </c>
      <c r="EK183" s="254">
        <v>0.17284853649460263</v>
      </c>
      <c r="EL183" s="254">
        <v>0.180271696257434</v>
      </c>
      <c r="EM183" s="254">
        <v>0.1730827067824745</v>
      </c>
      <c r="EN183" s="254">
        <v>0.180271696257434</v>
      </c>
      <c r="EO183" s="254">
        <v>0.17233213027083205</v>
      </c>
      <c r="EP183" s="254">
        <v>0.17233213027083205</v>
      </c>
      <c r="EQ183" s="254">
        <v>0.17233213027083205</v>
      </c>
      <c r="ER183" s="254">
        <v>0.17233213027083205</v>
      </c>
      <c r="ES183" s="254">
        <v>0.17233213027083205</v>
      </c>
      <c r="ET183" s="254">
        <v>0.17233213027083205</v>
      </c>
      <c r="EU183" s="254">
        <v>0.17228576637644455</v>
      </c>
      <c r="EV183" s="254">
        <v>0.17233213027083205</v>
      </c>
      <c r="EW183" s="254">
        <v>0.17031090459377718</v>
      </c>
      <c r="EX183" s="254">
        <v>0.17233213027083205</v>
      </c>
      <c r="EY183" s="254">
        <v>0.17315873496901646</v>
      </c>
      <c r="EZ183" s="254">
        <v>0.180271696257434</v>
      </c>
      <c r="FA183" s="254">
        <v>0.17247032770131088</v>
      </c>
      <c r="FB183" s="254">
        <v>0.17233213027083205</v>
      </c>
      <c r="FC183" s="254">
        <v>0.180271696257434</v>
      </c>
      <c r="FD183" s="254">
        <v>0.17233213027083205</v>
      </c>
      <c r="FE183" s="254">
        <v>0.180271696257434</v>
      </c>
      <c r="FF183" s="254">
        <v>0.180271696257434</v>
      </c>
      <c r="FG183" s="254">
        <v>0.17233213027083205</v>
      </c>
      <c r="FH183" s="254">
        <v>0.17233213027083205</v>
      </c>
      <c r="FI183" s="254">
        <v>0.17226270907468622</v>
      </c>
      <c r="FJ183" s="254">
        <v>0.18540748569031829</v>
      </c>
      <c r="FK183" s="254">
        <v>0.17233213027083205</v>
      </c>
      <c r="FL183" s="254">
        <v>0.17233213027083205</v>
      </c>
      <c r="FM183" s="254">
        <v>0.17223965530032981</v>
      </c>
      <c r="FN183" s="254">
        <v>0.180271696257434</v>
      </c>
      <c r="FO183" s="254">
        <v>0.17121948283435562</v>
      </c>
      <c r="FP183" s="254">
        <v>0.17032018949116212</v>
      </c>
      <c r="FQ183" s="254">
        <v>0.17032018949116212</v>
      </c>
      <c r="FR183" s="254">
        <v>0.17032018949116212</v>
      </c>
      <c r="FS183" s="254">
        <v>0.1702497639574978</v>
      </c>
      <c r="FT183" s="254">
        <v>0.17032018949116212</v>
      </c>
      <c r="FU183" s="254">
        <v>0.17032018949116212</v>
      </c>
      <c r="FV183" s="254">
        <v>0.17714414623774943</v>
      </c>
      <c r="FW183" s="254">
        <v>0.1702497639574978</v>
      </c>
      <c r="FX183" s="254">
        <v>0.17032018949116212</v>
      </c>
      <c r="FY183" s="254">
        <v>0.1694917719781539</v>
      </c>
      <c r="FZ183" s="254">
        <v>0.17107732833513212</v>
      </c>
      <c r="GA183" s="254">
        <v>0.16357671473840663</v>
      </c>
      <c r="GB183" s="254">
        <v>0.17719196448593766</v>
      </c>
      <c r="GC183" s="254">
        <v>0.17514541913576109</v>
      </c>
      <c r="GD183" s="254">
        <v>0.17514541913576109</v>
      </c>
      <c r="GE183" s="254">
        <v>0.17413082140115588</v>
      </c>
      <c r="GF183" s="254">
        <v>0.18355642774862879</v>
      </c>
      <c r="GG183" s="254">
        <v>0.17282181175986011</v>
      </c>
      <c r="GH183" s="254">
        <v>0.17296316655825095</v>
      </c>
      <c r="GI183" s="254">
        <v>0.17251293852561345</v>
      </c>
      <c r="GJ183" s="254">
        <v>0.17251293852561345</v>
      </c>
      <c r="GK183" s="254">
        <v>0.17251293852561345</v>
      </c>
      <c r="GL183" s="254">
        <v>0.17235495944592927</v>
      </c>
      <c r="GM183" s="254">
        <v>0.17251293852561345</v>
      </c>
      <c r="GN183" s="254">
        <v>0.17251293852561345</v>
      </c>
      <c r="GO183" s="254">
        <v>0.17251293852561345</v>
      </c>
      <c r="GP183" s="254">
        <v>0.17251293852561345</v>
      </c>
      <c r="GQ183" s="254">
        <v>0.17251293852561345</v>
      </c>
      <c r="GR183" s="254">
        <v>0.17251293852561345</v>
      </c>
      <c r="GS183" s="254">
        <v>0.17251293852561345</v>
      </c>
      <c r="GT183" s="254">
        <v>0.17282181175986011</v>
      </c>
      <c r="GU183" s="254">
        <v>0.17251293852561345</v>
      </c>
      <c r="GV183" s="254">
        <v>0.17251293852561345</v>
      </c>
      <c r="GW183" s="254">
        <v>0.17251293852561345</v>
      </c>
      <c r="GX183" s="254">
        <v>0.17251293852561345</v>
      </c>
      <c r="GY183" s="254">
        <v>0.18151239283667797</v>
      </c>
      <c r="GZ183" s="254">
        <v>0.17251293852561345</v>
      </c>
      <c r="HA183" s="254">
        <v>0.18151239283667797</v>
      </c>
      <c r="HB183" s="254">
        <v>0.18151239283667797</v>
      </c>
      <c r="HC183" s="254">
        <v>0.17040345018084757</v>
      </c>
      <c r="HD183" s="254">
        <v>0.17077969272708704</v>
      </c>
      <c r="HE183" s="254">
        <v>0.17953620935868009</v>
      </c>
      <c r="HF183" s="254">
        <v>0.17348561301272847</v>
      </c>
      <c r="HG183" s="254">
        <v>0.17268360965899809</v>
      </c>
      <c r="HH183" s="254">
        <v>0.17945404565747425</v>
      </c>
      <c r="HI183" s="254">
        <v>0.1686417845958279</v>
      </c>
      <c r="HJ183" s="254">
        <v>0.17105026637346343</v>
      </c>
      <c r="HK183" s="254">
        <v>0.19302611897504796</v>
      </c>
      <c r="HL183" s="254">
        <v>0.17153607535550641</v>
      </c>
      <c r="HM183" s="254">
        <v>0.17647546622150023</v>
      </c>
      <c r="HN183" s="254">
        <v>0.17637065582468714</v>
      </c>
      <c r="HO183" s="254">
        <v>0.18833169400577554</v>
      </c>
      <c r="HP183" s="254">
        <v>0.18319932260459826</v>
      </c>
      <c r="HQ183" s="254">
        <v>0.17257099691110156</v>
      </c>
      <c r="HR183" s="254">
        <v>0.17015325898928713</v>
      </c>
      <c r="HS183" s="254">
        <v>0.1764993930147869</v>
      </c>
      <c r="HT183" s="254">
        <v>0.20014842943560951</v>
      </c>
      <c r="HU183" s="254">
        <v>0.19545549788020145</v>
      </c>
      <c r="HV183" s="254">
        <v>0.15412169861247782</v>
      </c>
      <c r="HW183" s="254">
        <v>0.18457843310859068</v>
      </c>
      <c r="HX183" s="254">
        <v>0.17899484828989776</v>
      </c>
      <c r="HY183" s="254">
        <v>0.17662057363818207</v>
      </c>
      <c r="HZ183" s="254">
        <v>0.17650565691405551</v>
      </c>
      <c r="IA183" s="254">
        <v>0.18448672756580708</v>
      </c>
      <c r="IB183" s="254">
        <v>0.17351356837526866</v>
      </c>
      <c r="IC183" s="254">
        <v>0.17508388935769559</v>
      </c>
      <c r="ID183" s="254">
        <v>0.1735013894514239</v>
      </c>
      <c r="IE183" s="254">
        <v>0.18152123703888434</v>
      </c>
      <c r="IF183" s="254">
        <v>0.18726639607935347</v>
      </c>
      <c r="IG183" s="254">
        <v>0.18726639607935347</v>
      </c>
      <c r="IH183" s="254">
        <v>0.18726639607935347</v>
      </c>
      <c r="II183" s="254">
        <v>0.17685873033671418</v>
      </c>
      <c r="IJ183" s="254">
        <v>0.17685873033671418</v>
      </c>
      <c r="IK183" s="254">
        <v>0.18421944092721465</v>
      </c>
      <c r="IL183" s="254">
        <v>0.1827589157193974</v>
      </c>
      <c r="IM183" s="254">
        <v>0.19455329024231549</v>
      </c>
      <c r="IN183" s="254">
        <v>0.18334315903191589</v>
      </c>
      <c r="IO183" s="254">
        <v>0.18354281789743232</v>
      </c>
      <c r="IP183" s="254">
        <v>0.1803148176494338</v>
      </c>
      <c r="IQ183" s="254">
        <v>0.1811779171659269</v>
      </c>
      <c r="IR183" s="254">
        <v>0.17246719929269894</v>
      </c>
      <c r="IS183" s="254">
        <v>0.17434591015725287</v>
      </c>
      <c r="IT183" s="254">
        <v>0.18231938632976452</v>
      </c>
      <c r="IU183" s="254">
        <v>0.17233213027083205</v>
      </c>
      <c r="IV183" s="254">
        <v>0.19427380265678185</v>
      </c>
      <c r="IW183" s="254">
        <v>0.18355259182184591</v>
      </c>
      <c r="IX183" s="254">
        <v>0.2054135652151472</v>
      </c>
      <c r="IY183" s="254">
        <v>0.17438234845959366</v>
      </c>
      <c r="IZ183" s="254">
        <v>0.17233213027083205</v>
      </c>
      <c r="JA183" s="254">
        <v>0.17226270907468622</v>
      </c>
      <c r="JB183" s="254">
        <v>0.18769673878115634</v>
      </c>
      <c r="JC183" s="254">
        <v>0.18351463507797638</v>
      </c>
      <c r="JD183" s="254">
        <v>0.17662057363818207</v>
      </c>
      <c r="JE183" s="254">
        <v>0.17698980795586916</v>
      </c>
      <c r="JF183" s="254">
        <v>0.2091172284456706</v>
      </c>
      <c r="JG183" s="254">
        <v>0.18078215375889095</v>
      </c>
      <c r="JH183" s="254">
        <v>0.18208770948368969</v>
      </c>
      <c r="JI183" s="254">
        <v>0.17437762252572342</v>
      </c>
      <c r="JJ183" s="254">
        <v>0.18127020134122218</v>
      </c>
      <c r="JK183" s="254">
        <v>0.17217663187595034</v>
      </c>
      <c r="JL183" s="254">
        <v>0.17200473058388654</v>
      </c>
      <c r="JM183" s="254">
        <v>0.17228576637644455</v>
      </c>
      <c r="JN183" s="254">
        <v>0.17919799627589073</v>
      </c>
      <c r="JO183" s="254">
        <v>0.17233213027083205</v>
      </c>
      <c r="JP183" s="254">
        <v>0.17233213027083205</v>
      </c>
      <c r="JQ183" s="254">
        <v>0.17233213027083205</v>
      </c>
      <c r="JR183" s="254">
        <v>0.17226270907468622</v>
      </c>
      <c r="JS183" s="254">
        <v>0.17251293852561345</v>
      </c>
      <c r="JT183" s="254">
        <v>0.18857822043530748</v>
      </c>
      <c r="JU183" s="254">
        <v>0.19107207457723407</v>
      </c>
      <c r="JV183" s="254">
        <v>0.17643801940139836</v>
      </c>
      <c r="JW183" s="254">
        <v>0.1902008250267162</v>
      </c>
      <c r="JX183" s="254">
        <v>0.18355259182184591</v>
      </c>
      <c r="JY183" s="254">
        <v>0.18330492723125102</v>
      </c>
      <c r="JZ183" s="254">
        <v>0.17989141927895336</v>
      </c>
      <c r="KA183" s="254">
        <v>0.17989141927895336</v>
      </c>
      <c r="KB183" s="254">
        <v>0.18604232736170112</v>
      </c>
      <c r="KC183" s="254">
        <v>0.17833936595352906</v>
      </c>
      <c r="KD183" s="254">
        <v>0.176545563946918</v>
      </c>
      <c r="KE183" s="254">
        <v>0.18009363652502097</v>
      </c>
      <c r="KF183" s="254">
        <v>0.1979413390599325</v>
      </c>
      <c r="KG183" s="254">
        <v>0.1979413390599325</v>
      </c>
    </row>
    <row r="184" spans="17:293" x14ac:dyDescent="0.35">
      <c r="Q184" s="255">
        <v>0.218999999999999</v>
      </c>
      <c r="R184" s="251">
        <f t="shared" si="24"/>
        <v>0.17553928265130767</v>
      </c>
      <c r="S184" s="198"/>
      <c r="T184" s="251">
        <v>0.1822030650674776</v>
      </c>
      <c r="V184" s="251">
        <f t="shared" si="25"/>
        <v>-6.6637824161699388E-3</v>
      </c>
      <c r="Z184" s="253">
        <v>0.218999999999999</v>
      </c>
      <c r="AA184" s="254">
        <v>0.17432705610444432</v>
      </c>
      <c r="AB184" s="254">
        <v>0.18177888365760109</v>
      </c>
      <c r="AC184" s="254">
        <v>0.18355113634359776</v>
      </c>
      <c r="AD184" s="254">
        <v>0.17465437612140411</v>
      </c>
      <c r="AE184" s="254">
        <v>0.17550380244791053</v>
      </c>
      <c r="AF184" s="254">
        <v>0.17478889284515264</v>
      </c>
      <c r="AG184" s="254">
        <v>0.1720228185674757</v>
      </c>
      <c r="AH184" s="254">
        <v>0.17439380860592668</v>
      </c>
      <c r="AI184" s="254">
        <v>0.16593537519656176</v>
      </c>
      <c r="AJ184" s="254">
        <v>0.17670788894209144</v>
      </c>
      <c r="AK184" s="254">
        <v>0.17995502239582861</v>
      </c>
      <c r="AL184" s="254">
        <v>0.17350880015998116</v>
      </c>
      <c r="AM184" s="254">
        <v>0.17460904597575833</v>
      </c>
      <c r="AN184" s="254">
        <v>0.16902366449709905</v>
      </c>
      <c r="AO184" s="254">
        <v>0.18091508170384119</v>
      </c>
      <c r="AP184" s="254">
        <v>0.17323059538979679</v>
      </c>
      <c r="AQ184" s="254">
        <v>0.17313372559251028</v>
      </c>
      <c r="AR184" s="254">
        <v>0.17313372559251028</v>
      </c>
      <c r="AS184" s="254">
        <v>0.17323059538979679</v>
      </c>
      <c r="AT184" s="254">
        <v>0.17319044919596149</v>
      </c>
      <c r="AU184" s="254">
        <v>0.17316208474830397</v>
      </c>
      <c r="AV184" s="254">
        <v>0.17323059538979679</v>
      </c>
      <c r="AW184" s="254">
        <v>0.17323059538979679</v>
      </c>
      <c r="AX184" s="254">
        <v>0.18115291036942271</v>
      </c>
      <c r="AY184" s="254">
        <v>0.17323059538979679</v>
      </c>
      <c r="AZ184" s="254">
        <v>0.18196451771423594</v>
      </c>
      <c r="BA184" s="254">
        <v>0.17319044919596149</v>
      </c>
      <c r="BB184" s="254">
        <v>0.1711379982825123</v>
      </c>
      <c r="BC184" s="254">
        <v>0.17122085727167491</v>
      </c>
      <c r="BD184" s="254">
        <v>0.1704187140440605</v>
      </c>
      <c r="BE184" s="254">
        <v>0.16914038098485351</v>
      </c>
      <c r="BF184" s="254">
        <v>0.15786922308626528</v>
      </c>
      <c r="BG184" s="254">
        <v>0.18493669479888331</v>
      </c>
      <c r="BH184" s="254">
        <v>0.17554059816609358</v>
      </c>
      <c r="BI184" s="254">
        <v>0.17342447186603338</v>
      </c>
      <c r="BJ184" s="254">
        <v>0.17342447186603338</v>
      </c>
      <c r="BK184" s="254">
        <v>0.17335267060263604</v>
      </c>
      <c r="BL184" s="254">
        <v>0.17342447186603338</v>
      </c>
      <c r="BM184" s="254">
        <v>0.17327557428958262</v>
      </c>
      <c r="BN184" s="254">
        <v>0.17335267060263604</v>
      </c>
      <c r="BO184" s="254">
        <v>0.17384460512576894</v>
      </c>
      <c r="BP184" s="254">
        <v>0.17342447186603338</v>
      </c>
      <c r="BQ184" s="254">
        <v>0.1713777680789268</v>
      </c>
      <c r="BR184" s="254">
        <v>0.1713777680789268</v>
      </c>
      <c r="BS184" s="254">
        <v>0.17131402857578615</v>
      </c>
      <c r="BT184" s="254">
        <v>0.1713777680789268</v>
      </c>
      <c r="BU184" s="254">
        <v>0.16933720706774014</v>
      </c>
      <c r="BV184" s="254">
        <v>0.16933720706774014</v>
      </c>
      <c r="BW184" s="254">
        <v>0.16933720706774014</v>
      </c>
      <c r="BX184" s="254">
        <v>0.16933720706774014</v>
      </c>
      <c r="BY184" s="254">
        <v>0.17358518868587014</v>
      </c>
      <c r="BZ184" s="254">
        <v>0.17037904296478112</v>
      </c>
      <c r="CA184" s="254">
        <v>0.16943808434989704</v>
      </c>
      <c r="CB184" s="254">
        <v>0.20697884237948094</v>
      </c>
      <c r="CC184" s="254">
        <v>0.18537240397762611</v>
      </c>
      <c r="CD184" s="254">
        <v>0.18446944194908621</v>
      </c>
      <c r="CE184" s="254">
        <v>0.18537240397762611</v>
      </c>
      <c r="CF184" s="254">
        <v>0.18537240397762611</v>
      </c>
      <c r="CG184" s="254">
        <v>0.17450183967138777</v>
      </c>
      <c r="CH184" s="254">
        <v>0.18099288058899599</v>
      </c>
      <c r="CI184" s="254">
        <v>0.17934379667738765</v>
      </c>
      <c r="CJ184" s="254">
        <v>0.18814625911846172</v>
      </c>
      <c r="CK184" s="254">
        <v>0.18370362474933799</v>
      </c>
      <c r="CL184" s="254">
        <v>0.17776269923969856</v>
      </c>
      <c r="CM184" s="254">
        <v>0.17621989752652811</v>
      </c>
      <c r="CN184" s="254">
        <v>0.19135501335226013</v>
      </c>
      <c r="CO184" s="254">
        <v>0.17790519919398373</v>
      </c>
      <c r="CP184" s="254">
        <v>0.17485690424663058</v>
      </c>
      <c r="CQ184" s="254">
        <v>0.17453673350592358</v>
      </c>
      <c r="CR184" s="254">
        <v>0.17808491960474404</v>
      </c>
      <c r="CS184" s="254">
        <v>0.17564012040140753</v>
      </c>
      <c r="CT184" s="254">
        <v>0.18128515685681457</v>
      </c>
      <c r="CU184" s="254">
        <v>0.18419243961302123</v>
      </c>
      <c r="CV184" s="254">
        <v>0.18262719139521044</v>
      </c>
      <c r="CW184" s="254">
        <v>0.18008591573497612</v>
      </c>
      <c r="CX184" s="254">
        <v>0.18902492985842878</v>
      </c>
      <c r="CY184" s="254">
        <v>0.18180387336820925</v>
      </c>
      <c r="CZ184" s="254">
        <v>0.18180387336820925</v>
      </c>
      <c r="DA184" s="254">
        <v>0.18180387336820925</v>
      </c>
      <c r="DB184" s="254">
        <v>0.18317016384594376</v>
      </c>
      <c r="DC184" s="254">
        <v>0.18477039794668326</v>
      </c>
      <c r="DD184" s="254">
        <v>0.17525196952996991</v>
      </c>
      <c r="DE184" s="254">
        <v>0.18462245443427205</v>
      </c>
      <c r="DF184" s="254">
        <v>0.17457350435121133</v>
      </c>
      <c r="DG184" s="254">
        <v>0.17315595597177302</v>
      </c>
      <c r="DH184" s="254">
        <v>0.1820799840484304</v>
      </c>
      <c r="DI184" s="254">
        <v>0.17457350435121133</v>
      </c>
      <c r="DJ184" s="254">
        <v>0.17527737593611614</v>
      </c>
      <c r="DK184" s="254">
        <v>0.17612524446790534</v>
      </c>
      <c r="DL184" s="254">
        <v>0.17515373728237327</v>
      </c>
      <c r="DM184" s="254">
        <v>0.18894151495142109</v>
      </c>
      <c r="DN184" s="254">
        <v>0.17409552202545098</v>
      </c>
      <c r="DO184" s="254">
        <v>0.18223688455744402</v>
      </c>
      <c r="DP184" s="254">
        <v>0.17959534351275175</v>
      </c>
      <c r="DQ184" s="254">
        <v>0.16798378776776213</v>
      </c>
      <c r="DR184" s="254">
        <v>0.16803451207524223</v>
      </c>
      <c r="DS184" s="254">
        <v>0.17587999762005957</v>
      </c>
      <c r="DT184" s="254">
        <v>0.17880759999277585</v>
      </c>
      <c r="DU184" s="254">
        <v>0.17308388450573786</v>
      </c>
      <c r="DV184" s="254">
        <v>0.17995502239582861</v>
      </c>
      <c r="DW184" s="254">
        <v>0.17995502239582861</v>
      </c>
      <c r="DX184" s="254">
        <v>0.18510563799062796</v>
      </c>
      <c r="DY184" s="254">
        <v>0.19564034515484874</v>
      </c>
      <c r="DZ184" s="254">
        <v>0.17679880411839166</v>
      </c>
      <c r="EA184" s="254">
        <v>0.18608057097330333</v>
      </c>
      <c r="EB184" s="254">
        <v>0.17813209423928744</v>
      </c>
      <c r="EC184" s="254">
        <v>0.18810922180542811</v>
      </c>
      <c r="ED184" s="254">
        <v>0.18238519140436571</v>
      </c>
      <c r="EE184" s="254">
        <v>0.17530884776299716</v>
      </c>
      <c r="EF184" s="254">
        <v>0.17446672518138495</v>
      </c>
      <c r="EG184" s="254">
        <v>0.18115291036942271</v>
      </c>
      <c r="EH184" s="254">
        <v>0.17509173175816573</v>
      </c>
      <c r="EI184" s="254">
        <v>0.18115291036942271</v>
      </c>
      <c r="EJ184" s="254">
        <v>0.18115291036942271</v>
      </c>
      <c r="EK184" s="254">
        <v>0.17365061925841485</v>
      </c>
      <c r="EL184" s="254">
        <v>0.18115291036942271</v>
      </c>
      <c r="EM184" s="254">
        <v>0.17398728367086891</v>
      </c>
      <c r="EN184" s="254">
        <v>0.18115291036942271</v>
      </c>
      <c r="EO184" s="254">
        <v>0.17323059538979679</v>
      </c>
      <c r="EP184" s="254">
        <v>0.17323059538979679</v>
      </c>
      <c r="EQ184" s="254">
        <v>0.17323059538979679</v>
      </c>
      <c r="ER184" s="254">
        <v>0.17323059538979679</v>
      </c>
      <c r="ES184" s="254">
        <v>0.17323059538979679</v>
      </c>
      <c r="ET184" s="254">
        <v>0.17323059538979679</v>
      </c>
      <c r="EU184" s="254">
        <v>0.17319044919596149</v>
      </c>
      <c r="EV184" s="254">
        <v>0.17323059538979679</v>
      </c>
      <c r="EW184" s="254">
        <v>0.17112037269588787</v>
      </c>
      <c r="EX184" s="254">
        <v>0.17323059538979679</v>
      </c>
      <c r="EY184" s="254">
        <v>0.17405527220938266</v>
      </c>
      <c r="EZ184" s="254">
        <v>0.18115291036942271</v>
      </c>
      <c r="FA184" s="254">
        <v>0.17337016970547059</v>
      </c>
      <c r="FB184" s="254">
        <v>0.17323059538979679</v>
      </c>
      <c r="FC184" s="254">
        <v>0.18115291036942271</v>
      </c>
      <c r="FD184" s="254">
        <v>0.17323059538979679</v>
      </c>
      <c r="FE184" s="254">
        <v>0.18115291036942271</v>
      </c>
      <c r="FF184" s="254">
        <v>0.18115291036942271</v>
      </c>
      <c r="FG184" s="254">
        <v>0.17323059538979679</v>
      </c>
      <c r="FH184" s="254">
        <v>0.17323059538979679</v>
      </c>
      <c r="FI184" s="254">
        <v>0.17316208474830397</v>
      </c>
      <c r="FJ184" s="254">
        <v>0.18632160667861419</v>
      </c>
      <c r="FK184" s="254">
        <v>0.17323059538979679</v>
      </c>
      <c r="FL184" s="254">
        <v>0.17323059538979679</v>
      </c>
      <c r="FM184" s="254">
        <v>0.17313372559251028</v>
      </c>
      <c r="FN184" s="254">
        <v>0.18115291036942271</v>
      </c>
      <c r="FO184" s="254">
        <v>0.17212487848906166</v>
      </c>
      <c r="FP184" s="254">
        <v>0.17122085727167491</v>
      </c>
      <c r="FQ184" s="254">
        <v>0.17122085727167491</v>
      </c>
      <c r="FR184" s="254">
        <v>0.17122085727167491</v>
      </c>
      <c r="FS184" s="254">
        <v>0.1711513372587361</v>
      </c>
      <c r="FT184" s="254">
        <v>0.17122085727167491</v>
      </c>
      <c r="FU184" s="254">
        <v>0.17122085727167491</v>
      </c>
      <c r="FV184" s="254">
        <v>0.17807754604738291</v>
      </c>
      <c r="FW184" s="254">
        <v>0.1711513372587361</v>
      </c>
      <c r="FX184" s="254">
        <v>0.17122085727167491</v>
      </c>
      <c r="FY184" s="254">
        <v>0.17039438286498698</v>
      </c>
      <c r="FZ184" s="254">
        <v>0.17197696611024726</v>
      </c>
      <c r="GA184" s="254">
        <v>0.16448518393539757</v>
      </c>
      <c r="GB184" s="254">
        <v>0.17799086879262371</v>
      </c>
      <c r="GC184" s="254">
        <v>0.17605775270800028</v>
      </c>
      <c r="GD184" s="254">
        <v>0.17605775270800028</v>
      </c>
      <c r="GE184" s="254">
        <v>0.17493642351311767</v>
      </c>
      <c r="GF184" s="254">
        <v>0.1844342268967174</v>
      </c>
      <c r="GG184" s="254">
        <v>0.17372342622726933</v>
      </c>
      <c r="GH184" s="254">
        <v>0.17387023118264211</v>
      </c>
      <c r="GI184" s="254">
        <v>0.17342447186603338</v>
      </c>
      <c r="GJ184" s="254">
        <v>0.17342447186603338</v>
      </c>
      <c r="GK184" s="254">
        <v>0.17342447186603338</v>
      </c>
      <c r="GL184" s="254">
        <v>0.17327557428958262</v>
      </c>
      <c r="GM184" s="254">
        <v>0.17342447186603338</v>
      </c>
      <c r="GN184" s="254">
        <v>0.17342447186603338</v>
      </c>
      <c r="GO184" s="254">
        <v>0.17342447186603338</v>
      </c>
      <c r="GP184" s="254">
        <v>0.17342447186603338</v>
      </c>
      <c r="GQ184" s="254">
        <v>0.17342447186603338</v>
      </c>
      <c r="GR184" s="254">
        <v>0.17342447186603338</v>
      </c>
      <c r="GS184" s="254">
        <v>0.17342447186603338</v>
      </c>
      <c r="GT184" s="254">
        <v>0.17372342622726933</v>
      </c>
      <c r="GU184" s="254">
        <v>0.17342447186603338</v>
      </c>
      <c r="GV184" s="254">
        <v>0.17342447186603338</v>
      </c>
      <c r="GW184" s="254">
        <v>0.17342447186603338</v>
      </c>
      <c r="GX184" s="254">
        <v>0.17342447186603338</v>
      </c>
      <c r="GY184" s="254">
        <v>0.1823913357193172</v>
      </c>
      <c r="GZ184" s="254">
        <v>0.17342447186603338</v>
      </c>
      <c r="HA184" s="254">
        <v>0.1823913357193172</v>
      </c>
      <c r="HB184" s="254">
        <v>0.1823913357193172</v>
      </c>
      <c r="HC184" s="254">
        <v>0.17131402857578615</v>
      </c>
      <c r="HD184" s="254">
        <v>0.17169222493840475</v>
      </c>
      <c r="HE184" s="254">
        <v>0.18041665735702161</v>
      </c>
      <c r="HF184" s="254">
        <v>0.17424431896462478</v>
      </c>
      <c r="HG184" s="254">
        <v>0.17358518868587014</v>
      </c>
      <c r="HH184" s="254">
        <v>0.18028766351397563</v>
      </c>
      <c r="HI184" s="254">
        <v>0.16954772252489625</v>
      </c>
      <c r="HJ184" s="254">
        <v>0.17196534010117204</v>
      </c>
      <c r="HK184" s="254">
        <v>0.19394047396352687</v>
      </c>
      <c r="HL184" s="254">
        <v>0.17235608730951535</v>
      </c>
      <c r="HM184" s="254">
        <v>0.1773771632244574</v>
      </c>
      <c r="HN184" s="254">
        <v>0.17727867224588878</v>
      </c>
      <c r="HO184" s="254">
        <v>0.18921098721826346</v>
      </c>
      <c r="HP184" s="254">
        <v>0.18408069139934158</v>
      </c>
      <c r="HQ184" s="254">
        <v>0.17337672163926676</v>
      </c>
      <c r="HR184" s="254">
        <v>0.17105316727159825</v>
      </c>
      <c r="HS184" s="254">
        <v>0.17741036052869363</v>
      </c>
      <c r="HT184" s="254">
        <v>0.20109443703598751</v>
      </c>
      <c r="HU184" s="254">
        <v>0.19636738538233556</v>
      </c>
      <c r="HV184" s="254">
        <v>0.15477318788363381</v>
      </c>
      <c r="HW184" s="254">
        <v>0.18541777714454755</v>
      </c>
      <c r="HX184" s="254">
        <v>0.17979829621722176</v>
      </c>
      <c r="HY184" s="254">
        <v>0.17753161157034403</v>
      </c>
      <c r="HZ184" s="254">
        <v>0.1773123235259999</v>
      </c>
      <c r="IA184" s="254">
        <v>0.18537240397762611</v>
      </c>
      <c r="IB184" s="254">
        <v>0.17432545180077041</v>
      </c>
      <c r="IC184" s="254">
        <v>0.17598750151012355</v>
      </c>
      <c r="ID184" s="254">
        <v>0.17440244061170751</v>
      </c>
      <c r="IE184" s="254">
        <v>0.18240972791186572</v>
      </c>
      <c r="IF184" s="254">
        <v>0.18814625911846172</v>
      </c>
      <c r="IG184" s="254">
        <v>0.18814625911846172</v>
      </c>
      <c r="IH184" s="254">
        <v>0.18814625911846172</v>
      </c>
      <c r="II184" s="254">
        <v>0.17776269923969856</v>
      </c>
      <c r="IJ184" s="254">
        <v>0.17776269923969856</v>
      </c>
      <c r="IK184" s="254">
        <v>0.18510432824798873</v>
      </c>
      <c r="IL184" s="254">
        <v>0.1836452002883755</v>
      </c>
      <c r="IM184" s="254">
        <v>0.1954645003858182</v>
      </c>
      <c r="IN184" s="254">
        <v>0.18420555018162799</v>
      </c>
      <c r="IO184" s="254">
        <v>0.18436422628533067</v>
      </c>
      <c r="IP184" s="254">
        <v>0.18117573570442791</v>
      </c>
      <c r="IQ184" s="254">
        <v>0.18210288097648686</v>
      </c>
      <c r="IR184" s="254">
        <v>0.17335051691628434</v>
      </c>
      <c r="IS184" s="254">
        <v>0.17525196952996991</v>
      </c>
      <c r="IT184" s="254">
        <v>0.18319931556983016</v>
      </c>
      <c r="IU184" s="254">
        <v>0.17323059538979679</v>
      </c>
      <c r="IV184" s="254">
        <v>0.19528810605050784</v>
      </c>
      <c r="IW184" s="254">
        <v>0.18448695334880205</v>
      </c>
      <c r="IX184" s="254">
        <v>0.20642251463548655</v>
      </c>
      <c r="IY184" s="254">
        <v>0.17528525831615704</v>
      </c>
      <c r="IZ184" s="254">
        <v>0.17323059538979679</v>
      </c>
      <c r="JA184" s="254">
        <v>0.17316208474830397</v>
      </c>
      <c r="JB184" s="254">
        <v>0.18864579397485559</v>
      </c>
      <c r="JC184" s="254">
        <v>0.18445858686298311</v>
      </c>
      <c r="JD184" s="254">
        <v>0.17753161157034403</v>
      </c>
      <c r="JE184" s="254">
        <v>0.17790519919398373</v>
      </c>
      <c r="JF184" s="254">
        <v>0.21012239347403083</v>
      </c>
      <c r="JG184" s="254">
        <v>0.1817113928665437</v>
      </c>
      <c r="JH184" s="254">
        <v>0.18301789664952528</v>
      </c>
      <c r="JI184" s="254">
        <v>0.17527737593611614</v>
      </c>
      <c r="JJ184" s="254">
        <v>0.1821991584203142</v>
      </c>
      <c r="JK184" s="254">
        <v>0.17308388450573786</v>
      </c>
      <c r="JL184" s="254">
        <v>0.17291983056015203</v>
      </c>
      <c r="JM184" s="254">
        <v>0.17319044919596149</v>
      </c>
      <c r="JN184" s="254">
        <v>0.18012102042467082</v>
      </c>
      <c r="JO184" s="254">
        <v>0.17323059538979679</v>
      </c>
      <c r="JP184" s="254">
        <v>0.17323059538979679</v>
      </c>
      <c r="JQ184" s="254">
        <v>0.17323059538979679</v>
      </c>
      <c r="JR184" s="254">
        <v>0.17316208474830397</v>
      </c>
      <c r="JS184" s="254">
        <v>0.17342447186603338</v>
      </c>
      <c r="JT184" s="254">
        <v>0.18950326570306042</v>
      </c>
      <c r="JU184" s="254">
        <v>0.19199534479598435</v>
      </c>
      <c r="JV184" s="254">
        <v>0.1773002950234237</v>
      </c>
      <c r="JW184" s="254">
        <v>0.19112188918734474</v>
      </c>
      <c r="JX184" s="254">
        <v>0.18448695334880205</v>
      </c>
      <c r="JY184" s="254">
        <v>0.1841952308260868</v>
      </c>
      <c r="JZ184" s="254">
        <v>0.18079986817445159</v>
      </c>
      <c r="KA184" s="254">
        <v>0.18079986817445159</v>
      </c>
      <c r="KB184" s="254">
        <v>0.1869269161560112</v>
      </c>
      <c r="KC184" s="254">
        <v>0.1792456177386661</v>
      </c>
      <c r="KD184" s="254">
        <v>0.17744838815752173</v>
      </c>
      <c r="KE184" s="254">
        <v>0.18099288058899599</v>
      </c>
      <c r="KF184" s="254">
        <v>0.19893383062199366</v>
      </c>
      <c r="KG184" s="254">
        <v>0.19893383062199366</v>
      </c>
    </row>
    <row r="185" spans="17:293" x14ac:dyDescent="0.35">
      <c r="Q185" s="255">
        <v>0.219999999999999</v>
      </c>
      <c r="R185" s="251">
        <f t="shared" si="24"/>
        <v>0.17643866360044</v>
      </c>
      <c r="S185" s="198"/>
      <c r="T185" s="251">
        <v>0.18312157356520514</v>
      </c>
      <c r="V185" s="251">
        <f t="shared" si="25"/>
        <v>-6.6829099647651435E-3</v>
      </c>
      <c r="Z185" s="253">
        <v>0.219999999999999</v>
      </c>
      <c r="AA185" s="254">
        <v>0.17522726060737148</v>
      </c>
      <c r="AB185" s="254">
        <v>0.18270967467695565</v>
      </c>
      <c r="AC185" s="254">
        <v>0.18443337337691901</v>
      </c>
      <c r="AD185" s="254">
        <v>0.17557626103447443</v>
      </c>
      <c r="AE185" s="254">
        <v>0.17641705506435423</v>
      </c>
      <c r="AF185" s="254">
        <v>0.17570154528107329</v>
      </c>
      <c r="AG185" s="254">
        <v>0.17293689300930182</v>
      </c>
      <c r="AH185" s="254">
        <v>0.17529118011278566</v>
      </c>
      <c r="AI185" s="254">
        <v>0.16685953217099692</v>
      </c>
      <c r="AJ185" s="254">
        <v>0.17758355162432404</v>
      </c>
      <c r="AK185" s="254">
        <v>0.18084129793066017</v>
      </c>
      <c r="AL185" s="254">
        <v>0.17441425747028361</v>
      </c>
      <c r="AM185" s="254">
        <v>0.17552071792186741</v>
      </c>
      <c r="AN185" s="254">
        <v>0.16993533190928489</v>
      </c>
      <c r="AO185" s="254">
        <v>0.18170029980509428</v>
      </c>
      <c r="AP185" s="254">
        <v>0.17412922321139845</v>
      </c>
      <c r="AQ185" s="254">
        <v>0.17402793135810857</v>
      </c>
      <c r="AR185" s="254">
        <v>0.17402793135810857</v>
      </c>
      <c r="AS185" s="254">
        <v>0.17412922321139845</v>
      </c>
      <c r="AT185" s="254">
        <v>0.17409533071587191</v>
      </c>
      <c r="AU185" s="254">
        <v>0.17406162733353914</v>
      </c>
      <c r="AV185" s="254">
        <v>0.17412922321139845</v>
      </c>
      <c r="AW185" s="254">
        <v>0.17412922321139845</v>
      </c>
      <c r="AX185" s="254">
        <v>0.1820345106332284</v>
      </c>
      <c r="AY185" s="254">
        <v>0.17412922321139845</v>
      </c>
      <c r="AZ185" s="254">
        <v>0.18284443465213207</v>
      </c>
      <c r="BA185" s="254">
        <v>0.17409533071587191</v>
      </c>
      <c r="BB185" s="254">
        <v>0.17203445121808358</v>
      </c>
      <c r="BC185" s="254">
        <v>0.17212167702084669</v>
      </c>
      <c r="BD185" s="254">
        <v>0.17132041866666614</v>
      </c>
      <c r="BE185" s="254">
        <v>0.17005012580731771</v>
      </c>
      <c r="BF185" s="254">
        <v>0.15848393803493388</v>
      </c>
      <c r="BG185" s="254">
        <v>0.18581720776059485</v>
      </c>
      <c r="BH185" s="254">
        <v>0.17645068533785424</v>
      </c>
      <c r="BI185" s="254">
        <v>0.1743362428824955</v>
      </c>
      <c r="BJ185" s="254">
        <v>0.1743362428824955</v>
      </c>
      <c r="BK185" s="254">
        <v>0.17426138465627106</v>
      </c>
      <c r="BL185" s="254">
        <v>0.1743362428824955</v>
      </c>
      <c r="BM185" s="254">
        <v>0.17419648530313436</v>
      </c>
      <c r="BN185" s="254">
        <v>0.17426138465627106</v>
      </c>
      <c r="BO185" s="254">
        <v>0.17475528350416969</v>
      </c>
      <c r="BP185" s="254">
        <v>0.1743362428824955</v>
      </c>
      <c r="BQ185" s="254">
        <v>0.17229158788005772</v>
      </c>
      <c r="BR185" s="254">
        <v>0.17229158788005772</v>
      </c>
      <c r="BS185" s="254">
        <v>0.17222481958957281</v>
      </c>
      <c r="BT185" s="254">
        <v>0.17229158788005772</v>
      </c>
      <c r="BU185" s="254">
        <v>0.17025309719036374</v>
      </c>
      <c r="BV185" s="254">
        <v>0.17025309719036374</v>
      </c>
      <c r="BW185" s="254">
        <v>0.17025309719036374</v>
      </c>
      <c r="BX185" s="254">
        <v>0.17025309719036374</v>
      </c>
      <c r="BY185" s="254">
        <v>0.17448694679607191</v>
      </c>
      <c r="BZ185" s="254">
        <v>0.17128321152692316</v>
      </c>
      <c r="CA185" s="254">
        <v>0.17035104480429597</v>
      </c>
      <c r="CB185" s="254">
        <v>0.20795387213662053</v>
      </c>
      <c r="CC185" s="254">
        <v>0.18625847181559285</v>
      </c>
      <c r="CD185" s="254">
        <v>0.18540273388234074</v>
      </c>
      <c r="CE185" s="254">
        <v>0.18625847181559285</v>
      </c>
      <c r="CF185" s="254">
        <v>0.18625847181559285</v>
      </c>
      <c r="CG185" s="254">
        <v>0.17540751261182264</v>
      </c>
      <c r="CH185" s="254">
        <v>0.18189230074135199</v>
      </c>
      <c r="CI185" s="254">
        <v>0.18024447094003992</v>
      </c>
      <c r="CJ185" s="254">
        <v>0.18902653094854305</v>
      </c>
      <c r="CK185" s="254">
        <v>0.18460452962899043</v>
      </c>
      <c r="CL185" s="254">
        <v>0.17866487340316728</v>
      </c>
      <c r="CM185" s="254">
        <v>0.17713711541410704</v>
      </c>
      <c r="CN185" s="254">
        <v>0.19222632149135888</v>
      </c>
      <c r="CO185" s="254">
        <v>0.1788208327512737</v>
      </c>
      <c r="CP185" s="254">
        <v>0.17576575305100062</v>
      </c>
      <c r="CQ185" s="254">
        <v>0.17545019311078902</v>
      </c>
      <c r="CR185" s="254">
        <v>0.17897091185364133</v>
      </c>
      <c r="CS185" s="254">
        <v>0.17654915248906322</v>
      </c>
      <c r="CT185" s="254">
        <v>0.18217250328088164</v>
      </c>
      <c r="CU185" s="254">
        <v>0.1851281263444795</v>
      </c>
      <c r="CV185" s="254">
        <v>0.18355791820276068</v>
      </c>
      <c r="CW185" s="254">
        <v>0.18095763750492289</v>
      </c>
      <c r="CX185" s="254">
        <v>0.18994054422389794</v>
      </c>
      <c r="CY185" s="254">
        <v>0.18268596379358382</v>
      </c>
      <c r="CZ185" s="254">
        <v>0.18268596379358382</v>
      </c>
      <c r="DA185" s="254">
        <v>0.18268596379358382</v>
      </c>
      <c r="DB185" s="254">
        <v>0.18405356213498059</v>
      </c>
      <c r="DC185" s="254">
        <v>0.18565247427308007</v>
      </c>
      <c r="DD185" s="254">
        <v>0.17615823324802315</v>
      </c>
      <c r="DE185" s="254">
        <v>0.18550434782605851</v>
      </c>
      <c r="DF185" s="254">
        <v>0.175472891599187</v>
      </c>
      <c r="DG185" s="254">
        <v>0.17405752144266606</v>
      </c>
      <c r="DH185" s="254">
        <v>0.18286354591920095</v>
      </c>
      <c r="DI185" s="254">
        <v>0.175472891599187</v>
      </c>
      <c r="DJ185" s="254">
        <v>0.17618172957092848</v>
      </c>
      <c r="DK185" s="254">
        <v>0.177025853238445</v>
      </c>
      <c r="DL185" s="254">
        <v>0.17606183739056314</v>
      </c>
      <c r="DM185" s="254">
        <v>0.18981975903533188</v>
      </c>
      <c r="DN185" s="254">
        <v>0.17500767752158208</v>
      </c>
      <c r="DO185" s="254">
        <v>0.18311552572370315</v>
      </c>
      <c r="DP185" s="254">
        <v>0.18047641982653717</v>
      </c>
      <c r="DQ185" s="254">
        <v>0.16890597441461597</v>
      </c>
      <c r="DR185" s="254">
        <v>0.16893897275423697</v>
      </c>
      <c r="DS185" s="254">
        <v>0.17678752190169589</v>
      </c>
      <c r="DT185" s="254">
        <v>0.17969841923444352</v>
      </c>
      <c r="DU185" s="254">
        <v>0.17399135514919228</v>
      </c>
      <c r="DV185" s="254">
        <v>0.18084129793066017</v>
      </c>
      <c r="DW185" s="254">
        <v>0.18084129793066017</v>
      </c>
      <c r="DX185" s="254">
        <v>0.18602431674050557</v>
      </c>
      <c r="DY185" s="254">
        <v>0.19657650499415857</v>
      </c>
      <c r="DZ185" s="254">
        <v>0.17770194925661875</v>
      </c>
      <c r="EA185" s="254">
        <v>0.18701036688578654</v>
      </c>
      <c r="EB185" s="254">
        <v>0.17897978274897008</v>
      </c>
      <c r="EC185" s="254">
        <v>0.18902275823120274</v>
      </c>
      <c r="ED185" s="254">
        <v>0.18326719065566377</v>
      </c>
      <c r="EE185" s="254">
        <v>0.17621296418647203</v>
      </c>
      <c r="EF185" s="254">
        <v>0.17536419908222189</v>
      </c>
      <c r="EG185" s="254">
        <v>0.1820345106332284</v>
      </c>
      <c r="EH185" s="254">
        <v>0.17599143314121934</v>
      </c>
      <c r="EI185" s="254">
        <v>0.1820345106332284</v>
      </c>
      <c r="EJ185" s="254">
        <v>0.1820345106332284</v>
      </c>
      <c r="EK185" s="254">
        <v>0.17445281162233695</v>
      </c>
      <c r="EL185" s="254">
        <v>0.1820345106332284</v>
      </c>
      <c r="EM185" s="254">
        <v>0.17489060700260528</v>
      </c>
      <c r="EN185" s="254">
        <v>0.1820345106332284</v>
      </c>
      <c r="EO185" s="254">
        <v>0.17412922321139845</v>
      </c>
      <c r="EP185" s="254">
        <v>0.17412922321139845</v>
      </c>
      <c r="EQ185" s="254">
        <v>0.17412922321139845</v>
      </c>
      <c r="ER185" s="254">
        <v>0.17412922321139845</v>
      </c>
      <c r="ES185" s="254">
        <v>0.17412922321139845</v>
      </c>
      <c r="ET185" s="254">
        <v>0.17412922321139845</v>
      </c>
      <c r="EU185" s="254">
        <v>0.17409533071587191</v>
      </c>
      <c r="EV185" s="254">
        <v>0.17412922321139845</v>
      </c>
      <c r="EW185" s="254">
        <v>0.17193043393331076</v>
      </c>
      <c r="EX185" s="254">
        <v>0.17412922321139845</v>
      </c>
      <c r="EY185" s="254">
        <v>0.17495197802516582</v>
      </c>
      <c r="EZ185" s="254">
        <v>0.1820345106332284</v>
      </c>
      <c r="FA185" s="254">
        <v>0.17427448409132973</v>
      </c>
      <c r="FB185" s="254">
        <v>0.17412922321139845</v>
      </c>
      <c r="FC185" s="254">
        <v>0.1820345106332284</v>
      </c>
      <c r="FD185" s="254">
        <v>0.17412922321139845</v>
      </c>
      <c r="FE185" s="254">
        <v>0.1820345106332284</v>
      </c>
      <c r="FF185" s="254">
        <v>0.1820345106332284</v>
      </c>
      <c r="FG185" s="254">
        <v>0.17412922321139845</v>
      </c>
      <c r="FH185" s="254">
        <v>0.17412922321139845</v>
      </c>
      <c r="FI185" s="254">
        <v>0.17406162733353914</v>
      </c>
      <c r="FJ185" s="254">
        <v>0.18723600725005651</v>
      </c>
      <c r="FK185" s="254">
        <v>0.17412922321139845</v>
      </c>
      <c r="FL185" s="254">
        <v>0.17412922321139845</v>
      </c>
      <c r="FM185" s="254">
        <v>0.17402793135810857</v>
      </c>
      <c r="FN185" s="254">
        <v>0.1820345106332284</v>
      </c>
      <c r="FO185" s="254">
        <v>0.17303046106077713</v>
      </c>
      <c r="FP185" s="254">
        <v>0.17212167702084669</v>
      </c>
      <c r="FQ185" s="254">
        <v>0.17212167702084669</v>
      </c>
      <c r="FR185" s="254">
        <v>0.17212167702084669</v>
      </c>
      <c r="FS185" s="254">
        <v>0.17205306691806133</v>
      </c>
      <c r="FT185" s="254">
        <v>0.17212167702084669</v>
      </c>
      <c r="FU185" s="254">
        <v>0.17212167702084669</v>
      </c>
      <c r="FV185" s="254">
        <v>0.17901106050600912</v>
      </c>
      <c r="FW185" s="254">
        <v>0.17205306691806133</v>
      </c>
      <c r="FX185" s="254">
        <v>0.17212167702084669</v>
      </c>
      <c r="FY185" s="254">
        <v>0.17129713973644489</v>
      </c>
      <c r="FZ185" s="254">
        <v>0.17287676610089342</v>
      </c>
      <c r="GA185" s="254">
        <v>0.16539397523177524</v>
      </c>
      <c r="GB185" s="254">
        <v>0.17879025177571251</v>
      </c>
      <c r="GC185" s="254">
        <v>0.17696903969833255</v>
      </c>
      <c r="GD185" s="254">
        <v>0.17696903969833255</v>
      </c>
      <c r="GE185" s="254">
        <v>0.17574269975491519</v>
      </c>
      <c r="GF185" s="254">
        <v>0.18531247304016252</v>
      </c>
      <c r="GG185" s="254">
        <v>0.17462521601750325</v>
      </c>
      <c r="GH185" s="254">
        <v>0.17477749965053091</v>
      </c>
      <c r="GI185" s="254">
        <v>0.1743362428824955</v>
      </c>
      <c r="GJ185" s="254">
        <v>0.1743362428824955</v>
      </c>
      <c r="GK185" s="254">
        <v>0.1743362428824955</v>
      </c>
      <c r="GL185" s="254">
        <v>0.17419648530313436</v>
      </c>
      <c r="GM185" s="254">
        <v>0.1743362428824955</v>
      </c>
      <c r="GN185" s="254">
        <v>0.1743362428824955</v>
      </c>
      <c r="GO185" s="254">
        <v>0.1743362428824955</v>
      </c>
      <c r="GP185" s="254">
        <v>0.1743362428824955</v>
      </c>
      <c r="GQ185" s="254">
        <v>0.1743362428824955</v>
      </c>
      <c r="GR185" s="254">
        <v>0.1743362428824955</v>
      </c>
      <c r="GS185" s="254">
        <v>0.1743362428824955</v>
      </c>
      <c r="GT185" s="254">
        <v>0.17462521601750325</v>
      </c>
      <c r="GU185" s="254">
        <v>0.1743362428824955</v>
      </c>
      <c r="GV185" s="254">
        <v>0.1743362428824955</v>
      </c>
      <c r="GW185" s="254">
        <v>0.1743362428824955</v>
      </c>
      <c r="GX185" s="254">
        <v>0.1743362428824955</v>
      </c>
      <c r="GY185" s="254">
        <v>0.1832707206406794</v>
      </c>
      <c r="GZ185" s="254">
        <v>0.1743362428824955</v>
      </c>
      <c r="HA185" s="254">
        <v>0.1832707206406794</v>
      </c>
      <c r="HB185" s="254">
        <v>0.1832707206406794</v>
      </c>
      <c r="HC185" s="254">
        <v>0.17222481958957281</v>
      </c>
      <c r="HD185" s="254">
        <v>0.17260497364589944</v>
      </c>
      <c r="HE185" s="254">
        <v>0.18129754191915692</v>
      </c>
      <c r="HF185" s="254">
        <v>0.17500382377635559</v>
      </c>
      <c r="HG185" s="254">
        <v>0.17448694679607191</v>
      </c>
      <c r="HH185" s="254">
        <v>0.18112188236293658</v>
      </c>
      <c r="HI185" s="254">
        <v>0.17045381825532879</v>
      </c>
      <c r="HJ185" s="254">
        <v>0.17288063842379087</v>
      </c>
      <c r="HK185" s="254">
        <v>0.19485512178592024</v>
      </c>
      <c r="HL185" s="254">
        <v>0.17317665208488719</v>
      </c>
      <c r="HM185" s="254">
        <v>0.1782759981646822</v>
      </c>
      <c r="HN185" s="254">
        <v>0.17818207329505698</v>
      </c>
      <c r="HO185" s="254">
        <v>0.19009067963641857</v>
      </c>
      <c r="HP185" s="254">
        <v>0.18496245344955509</v>
      </c>
      <c r="HQ185" s="254">
        <v>0.17418307788899523</v>
      </c>
      <c r="HR185" s="254">
        <v>0.1719531957438083</v>
      </c>
      <c r="HS185" s="254">
        <v>0.17832155455525811</v>
      </c>
      <c r="HT185" s="254">
        <v>0.20204063299947905</v>
      </c>
      <c r="HU185" s="254">
        <v>0.19727959000479811</v>
      </c>
      <c r="HV185" s="254">
        <v>0.15542561293833979</v>
      </c>
      <c r="HW185" s="254">
        <v>0.18625768875636606</v>
      </c>
      <c r="HX185" s="254">
        <v>0.18060241956391931</v>
      </c>
      <c r="HY185" s="254">
        <v>0.1784428728183387</v>
      </c>
      <c r="HZ185" s="254">
        <v>0.17811963426203503</v>
      </c>
      <c r="IA185" s="254">
        <v>0.18625847181559285</v>
      </c>
      <c r="IB185" s="254">
        <v>0.17513798907591327</v>
      </c>
      <c r="IC185" s="254">
        <v>0.1769003956830224</v>
      </c>
      <c r="ID185" s="254">
        <v>0.17530362365103636</v>
      </c>
      <c r="IE185" s="254">
        <v>0.18329860307030277</v>
      </c>
      <c r="IF185" s="254">
        <v>0.18902653094854305</v>
      </c>
      <c r="IG185" s="254">
        <v>0.18902653094854305</v>
      </c>
      <c r="IH185" s="254">
        <v>0.18902653094854305</v>
      </c>
      <c r="II185" s="254">
        <v>0.17866487340316728</v>
      </c>
      <c r="IJ185" s="254">
        <v>0.17866487340316728</v>
      </c>
      <c r="IK185" s="254">
        <v>0.18598965931780476</v>
      </c>
      <c r="IL185" s="254">
        <v>0.18453192550580311</v>
      </c>
      <c r="IM185" s="254">
        <v>0.19637605573911143</v>
      </c>
      <c r="IN185" s="254">
        <v>0.18506842829591408</v>
      </c>
      <c r="IO185" s="254">
        <v>0.1851862760012799</v>
      </c>
      <c r="IP185" s="254">
        <v>0.18203714313187969</v>
      </c>
      <c r="IQ185" s="254">
        <v>0.18302805520634813</v>
      </c>
      <c r="IR185" s="254">
        <v>0.17423400969834013</v>
      </c>
      <c r="IS185" s="254">
        <v>0.17615823324802315</v>
      </c>
      <c r="IT185" s="254">
        <v>0.18407963688247442</v>
      </c>
      <c r="IU185" s="254">
        <v>0.17412922321139845</v>
      </c>
      <c r="IV185" s="254">
        <v>0.19630232121686353</v>
      </c>
      <c r="IW185" s="254">
        <v>0.18542145392496567</v>
      </c>
      <c r="IX185" s="254">
        <v>0.20743142557135363</v>
      </c>
      <c r="IY185" s="254">
        <v>0.17618837601948734</v>
      </c>
      <c r="IZ185" s="254">
        <v>0.17412922321139845</v>
      </c>
      <c r="JA185" s="254">
        <v>0.17406162733353914</v>
      </c>
      <c r="JB185" s="254">
        <v>0.18959490280719216</v>
      </c>
      <c r="JC185" s="254">
        <v>0.18540273388234074</v>
      </c>
      <c r="JD185" s="254">
        <v>0.1784428728183387</v>
      </c>
      <c r="JE185" s="254">
        <v>0.1788208327512737</v>
      </c>
      <c r="JF185" s="254">
        <v>0.21112753219905267</v>
      </c>
      <c r="JG185" s="254">
        <v>0.18264087322728462</v>
      </c>
      <c r="JH185" s="254">
        <v>0.18394820249809696</v>
      </c>
      <c r="JI185" s="254">
        <v>0.17618172957092848</v>
      </c>
      <c r="JJ185" s="254">
        <v>0.1831282549060389</v>
      </c>
      <c r="JK185" s="254">
        <v>0.17399135514919228</v>
      </c>
      <c r="JL185" s="254">
        <v>0.17383520323911683</v>
      </c>
      <c r="JM185" s="254">
        <v>0.17409533071587191</v>
      </c>
      <c r="JN185" s="254">
        <v>0.18104412485740307</v>
      </c>
      <c r="JO185" s="254">
        <v>0.17412922321139845</v>
      </c>
      <c r="JP185" s="254">
        <v>0.17412922321139845</v>
      </c>
      <c r="JQ185" s="254">
        <v>0.17412922321139845</v>
      </c>
      <c r="JR185" s="254">
        <v>0.17406162733353914</v>
      </c>
      <c r="JS185" s="254">
        <v>0.1743362428824955</v>
      </c>
      <c r="JT185" s="254">
        <v>0.19042853982256402</v>
      </c>
      <c r="JU185" s="254">
        <v>0.19291888167729265</v>
      </c>
      <c r="JV185" s="254">
        <v>0.17816303283214907</v>
      </c>
      <c r="JW185" s="254">
        <v>0.19204322929762219</v>
      </c>
      <c r="JX185" s="254">
        <v>0.18542145392496567</v>
      </c>
      <c r="JY185" s="254">
        <v>0.18508591096171823</v>
      </c>
      <c r="JZ185" s="254">
        <v>0.1817085478719549</v>
      </c>
      <c r="KA185" s="254">
        <v>0.1817085478719549</v>
      </c>
      <c r="KB185" s="254">
        <v>0.18781189875874205</v>
      </c>
      <c r="KC185" s="254">
        <v>0.18015207658048671</v>
      </c>
      <c r="KD185" s="254">
        <v>0.17835138908821069</v>
      </c>
      <c r="KE185" s="254">
        <v>0.18189230074135199</v>
      </c>
      <c r="KF185" s="254">
        <v>0.19992632435010527</v>
      </c>
      <c r="KG185" s="254">
        <v>0.19992632435010527</v>
      </c>
    </row>
    <row r="186" spans="17:293" x14ac:dyDescent="0.35">
      <c r="Q186" s="255">
        <v>0.220999999999999</v>
      </c>
      <c r="R186" s="251">
        <f t="shared" si="24"/>
        <v>0.17733803933559603</v>
      </c>
      <c r="S186" s="198"/>
      <c r="T186" s="251">
        <v>0.1840403491652591</v>
      </c>
      <c r="V186" s="251">
        <f t="shared" si="25"/>
        <v>-6.7023098296630779E-3</v>
      </c>
      <c r="Z186" s="253">
        <v>0.220999999999999</v>
      </c>
      <c r="AA186" s="254">
        <v>0.17613026798318732</v>
      </c>
      <c r="AB186" s="254">
        <v>0.18364060314747355</v>
      </c>
      <c r="AC186" s="254">
        <v>0.18531605173020238</v>
      </c>
      <c r="AD186" s="254">
        <v>0.17649844395531988</v>
      </c>
      <c r="AE186" s="254">
        <v>0.17732653235244467</v>
      </c>
      <c r="AF186" s="254">
        <v>0.17661443829386081</v>
      </c>
      <c r="AG186" s="254">
        <v>0.17385119743325794</v>
      </c>
      <c r="AH186" s="254">
        <v>0.17618872533108165</v>
      </c>
      <c r="AI186" s="254">
        <v>0.16778395932485735</v>
      </c>
      <c r="AJ186" s="254">
        <v>0.17845965508071537</v>
      </c>
      <c r="AK186" s="254">
        <v>0.18172794306202689</v>
      </c>
      <c r="AL186" s="254">
        <v>0.17531991488138998</v>
      </c>
      <c r="AM186" s="254">
        <v>0.17643267053994105</v>
      </c>
      <c r="AN186" s="254">
        <v>0.17084719776025126</v>
      </c>
      <c r="AO186" s="254">
        <v>0.18248629457838161</v>
      </c>
      <c r="AP186" s="254">
        <v>0.17502801345251595</v>
      </c>
      <c r="AQ186" s="254">
        <v>0.17492227245671232</v>
      </c>
      <c r="AR186" s="254">
        <v>0.17492227245671232</v>
      </c>
      <c r="AS186" s="254">
        <v>0.17502801345251595</v>
      </c>
      <c r="AT186" s="254">
        <v>0.17500041034277647</v>
      </c>
      <c r="AU186" s="254">
        <v>0.17496133646494183</v>
      </c>
      <c r="AV186" s="254">
        <v>0.17502801345251595</v>
      </c>
      <c r="AW186" s="254">
        <v>0.17502801345251595</v>
      </c>
      <c r="AX186" s="254">
        <v>0.18291649556376366</v>
      </c>
      <c r="AY186" s="254">
        <v>0.17502801345251595</v>
      </c>
      <c r="AZ186" s="254">
        <v>0.18372473989910132</v>
      </c>
      <c r="BA186" s="254">
        <v>0.17500041034277647</v>
      </c>
      <c r="BB186" s="254">
        <v>0.17293102827989593</v>
      </c>
      <c r="BC186" s="254">
        <v>0.17302264849698279</v>
      </c>
      <c r="BD186" s="254">
        <v>0.17222227070599017</v>
      </c>
      <c r="BE186" s="254">
        <v>0.17095421292915081</v>
      </c>
      <c r="BF186" s="254">
        <v>0.15909918578756943</v>
      </c>
      <c r="BG186" s="254">
        <v>0.18669567547636734</v>
      </c>
      <c r="BH186" s="254">
        <v>0.17735162028879281</v>
      </c>
      <c r="BI186" s="254">
        <v>0.1752482507581794</v>
      </c>
      <c r="BJ186" s="254">
        <v>0.1752482507581794</v>
      </c>
      <c r="BK186" s="254">
        <v>0.17517032008647537</v>
      </c>
      <c r="BL186" s="254">
        <v>0.1752482507581794</v>
      </c>
      <c r="BM186" s="254">
        <v>0.17511769119175646</v>
      </c>
      <c r="BN186" s="254">
        <v>0.17517032008647537</v>
      </c>
      <c r="BO186" s="254">
        <v>0.1756661841279552</v>
      </c>
      <c r="BP186" s="254">
        <v>0.1752482507581794</v>
      </c>
      <c r="BQ186" s="254">
        <v>0.17320563549783063</v>
      </c>
      <c r="BR186" s="254">
        <v>0.17320563549783063</v>
      </c>
      <c r="BS186" s="254">
        <v>0.17313582256392879</v>
      </c>
      <c r="BT186" s="254">
        <v>0.17320563549783063</v>
      </c>
      <c r="BU186" s="254">
        <v>0.17116920601774499</v>
      </c>
      <c r="BV186" s="254">
        <v>0.17116920601774499</v>
      </c>
      <c r="BW186" s="254">
        <v>0.17116920601774499</v>
      </c>
      <c r="BX186" s="254">
        <v>0.17116920601774499</v>
      </c>
      <c r="BY186" s="254">
        <v>0.17538888371125605</v>
      </c>
      <c r="BZ186" s="254">
        <v>0.17218754356803223</v>
      </c>
      <c r="CA186" s="254">
        <v>0.17126420311823498</v>
      </c>
      <c r="CB186" s="254">
        <v>0.20892898641119428</v>
      </c>
      <c r="CC186" s="254">
        <v>0.18714492958186835</v>
      </c>
      <c r="CD186" s="254">
        <v>0.18634707529435723</v>
      </c>
      <c r="CE186" s="254">
        <v>0.18714492958186835</v>
      </c>
      <c r="CF186" s="254">
        <v>0.18714492958186835</v>
      </c>
      <c r="CG186" s="254">
        <v>0.17631368254025914</v>
      </c>
      <c r="CH186" s="254">
        <v>0.1827918966629094</v>
      </c>
      <c r="CI186" s="254">
        <v>0.18114531684715396</v>
      </c>
      <c r="CJ186" s="254">
        <v>0.18990721002704003</v>
      </c>
      <c r="CK186" s="254">
        <v>0.18550567320481282</v>
      </c>
      <c r="CL186" s="254">
        <v>0.17956721376915752</v>
      </c>
      <c r="CM186" s="254">
        <v>0.17804463866379883</v>
      </c>
      <c r="CN186" s="254">
        <v>0.19309812783628644</v>
      </c>
      <c r="CO186" s="254">
        <v>0.17973670781061735</v>
      </c>
      <c r="CP186" s="254">
        <v>0.17667581331103599</v>
      </c>
      <c r="CQ186" s="254">
        <v>0.17636389264366104</v>
      </c>
      <c r="CR186" s="254">
        <v>0.17985726867953478</v>
      </c>
      <c r="CS186" s="254">
        <v>0.17745841131459095</v>
      </c>
      <c r="CT186" s="254">
        <v>0.18306022202846584</v>
      </c>
      <c r="CU186" s="254">
        <v>0.18606449892521471</v>
      </c>
      <c r="CV186" s="254">
        <v>0.1844887834322837</v>
      </c>
      <c r="CW186" s="254">
        <v>0.18182977344518991</v>
      </c>
      <c r="CX186" s="254">
        <v>0.1908564445312908</v>
      </c>
      <c r="CY186" s="254">
        <v>0.18356844029965225</v>
      </c>
      <c r="CZ186" s="254">
        <v>0.18356844029965225</v>
      </c>
      <c r="DA186" s="254">
        <v>0.18356844029965225</v>
      </c>
      <c r="DB186" s="254">
        <v>0.18493734874465462</v>
      </c>
      <c r="DC186" s="254">
        <v>0.18653494287006467</v>
      </c>
      <c r="DD186" s="254">
        <v>0.17706470069904467</v>
      </c>
      <c r="DE186" s="254">
        <v>0.1863866333990607</v>
      </c>
      <c r="DF186" s="254">
        <v>0.17637861291197909</v>
      </c>
      <c r="DG186" s="254">
        <v>0.17495924592006529</v>
      </c>
      <c r="DH186" s="254">
        <v>0.18364790280552268</v>
      </c>
      <c r="DI186" s="254">
        <v>0.17637861291197909</v>
      </c>
      <c r="DJ186" s="254">
        <v>0.17709092265040294</v>
      </c>
      <c r="DK186" s="254">
        <v>0.1779266290369288</v>
      </c>
      <c r="DL186" s="254">
        <v>0.17697014711340819</v>
      </c>
      <c r="DM186" s="254">
        <v>0.1906984122259161</v>
      </c>
      <c r="DN186" s="254">
        <v>0.17592007184160963</v>
      </c>
      <c r="DO186" s="254">
        <v>0.18399461951113971</v>
      </c>
      <c r="DP186" s="254">
        <v>0.18135787679832438</v>
      </c>
      <c r="DQ186" s="254">
        <v>0.1698151259233065</v>
      </c>
      <c r="DR186" s="254">
        <v>0.16984360153663958</v>
      </c>
      <c r="DS186" s="254">
        <v>0.17769528087558073</v>
      </c>
      <c r="DT186" s="254">
        <v>0.18058959324446788</v>
      </c>
      <c r="DU186" s="254">
        <v>0.17489904307443438</v>
      </c>
      <c r="DV186" s="254">
        <v>0.18172794306202689</v>
      </c>
      <c r="DW186" s="254">
        <v>0.18172794306202689</v>
      </c>
      <c r="DX186" s="254">
        <v>0.18694325972721937</v>
      </c>
      <c r="DY186" s="254">
        <v>0.19751286978845584</v>
      </c>
      <c r="DZ186" s="254">
        <v>0.17860529871713915</v>
      </c>
      <c r="EA186" s="254">
        <v>0.18794026659345775</v>
      </c>
      <c r="EB186" s="254">
        <v>0.17982796348839658</v>
      </c>
      <c r="EC186" s="254">
        <v>0.18993657881225268</v>
      </c>
      <c r="ED186" s="254">
        <v>0.18414957685934819</v>
      </c>
      <c r="EE186" s="254">
        <v>0.17711900698003613</v>
      </c>
      <c r="EF186" s="254">
        <v>0.17626834979955364</v>
      </c>
      <c r="EG186" s="254">
        <v>0.18291649556376366</v>
      </c>
      <c r="EH186" s="254">
        <v>0.17689133293259274</v>
      </c>
      <c r="EI186" s="254">
        <v>0.18291649556376366</v>
      </c>
      <c r="EJ186" s="254">
        <v>0.18291649556376366</v>
      </c>
      <c r="EK186" s="254">
        <v>0.17525511833387131</v>
      </c>
      <c r="EL186" s="254">
        <v>0.18291649556376366</v>
      </c>
      <c r="EM186" s="254">
        <v>0.17579272775509858</v>
      </c>
      <c r="EN186" s="254">
        <v>0.18291649556376366</v>
      </c>
      <c r="EO186" s="254">
        <v>0.17502801345251595</v>
      </c>
      <c r="EP186" s="254">
        <v>0.17502801345251595</v>
      </c>
      <c r="EQ186" s="254">
        <v>0.17502801345251595</v>
      </c>
      <c r="ER186" s="254">
        <v>0.17502801345251595</v>
      </c>
      <c r="ES186" s="254">
        <v>0.17502801345251595</v>
      </c>
      <c r="ET186" s="254">
        <v>0.17502801345251595</v>
      </c>
      <c r="EU186" s="254">
        <v>0.17500041034277647</v>
      </c>
      <c r="EV186" s="254">
        <v>0.17502801345251595</v>
      </c>
      <c r="EW186" s="254">
        <v>0.17274108639706509</v>
      </c>
      <c r="EX186" s="254">
        <v>0.17502801345251595</v>
      </c>
      <c r="EY186" s="254">
        <v>0.17585130343589528</v>
      </c>
      <c r="EZ186" s="254">
        <v>0.18291649556376366</v>
      </c>
      <c r="FA186" s="254">
        <v>0.17518041085169145</v>
      </c>
      <c r="FB186" s="254">
        <v>0.17502801345251595</v>
      </c>
      <c r="FC186" s="254">
        <v>0.18291649556376366</v>
      </c>
      <c r="FD186" s="254">
        <v>0.17502801345251595</v>
      </c>
      <c r="FE186" s="254">
        <v>0.18291649556376366</v>
      </c>
      <c r="FF186" s="254">
        <v>0.18291649556376366</v>
      </c>
      <c r="FG186" s="254">
        <v>0.17502801345251595</v>
      </c>
      <c r="FH186" s="254">
        <v>0.17502801345251595</v>
      </c>
      <c r="FI186" s="254">
        <v>0.17496133646494183</v>
      </c>
      <c r="FJ186" s="254">
        <v>0.18815068624762343</v>
      </c>
      <c r="FK186" s="254">
        <v>0.17502801345251595</v>
      </c>
      <c r="FL186" s="254">
        <v>0.17502801345251595</v>
      </c>
      <c r="FM186" s="254">
        <v>0.17492227245671232</v>
      </c>
      <c r="FN186" s="254">
        <v>0.18291649556376366</v>
      </c>
      <c r="FO186" s="254">
        <v>0.17393623005517767</v>
      </c>
      <c r="FP186" s="254">
        <v>0.17302264849698279</v>
      </c>
      <c r="FQ186" s="254">
        <v>0.17302264849698279</v>
      </c>
      <c r="FR186" s="254">
        <v>0.17302264849698279</v>
      </c>
      <c r="FS186" s="254">
        <v>0.1729549526091374</v>
      </c>
      <c r="FT186" s="254">
        <v>0.17302264849698279</v>
      </c>
      <c r="FU186" s="254">
        <v>0.17302264849698279</v>
      </c>
      <c r="FV186" s="254">
        <v>0.17994468930929264</v>
      </c>
      <c r="FW186" s="254">
        <v>0.1729549526091374</v>
      </c>
      <c r="FX186" s="254">
        <v>0.17302264849698279</v>
      </c>
      <c r="FY186" s="254">
        <v>0.17220004237518438</v>
      </c>
      <c r="FZ186" s="254">
        <v>0.17377672795798249</v>
      </c>
      <c r="GA186" s="254">
        <v>0.16630308726125254</v>
      </c>
      <c r="GB186" s="254">
        <v>0.17958806437475827</v>
      </c>
      <c r="GC186" s="254">
        <v>0.17786853218547161</v>
      </c>
      <c r="GD186" s="254">
        <v>0.17786853218547161</v>
      </c>
      <c r="GE186" s="254">
        <v>0.1765469051051185</v>
      </c>
      <c r="GF186" s="254">
        <v>0.18618922827588524</v>
      </c>
      <c r="GG186" s="254">
        <v>0.17552718088286312</v>
      </c>
      <c r="GH186" s="254">
        <v>0.17568497150364193</v>
      </c>
      <c r="GI186" s="254">
        <v>0.1752482507581794</v>
      </c>
      <c r="GJ186" s="254">
        <v>0.1752482507581794</v>
      </c>
      <c r="GK186" s="254">
        <v>0.1752482507581794</v>
      </c>
      <c r="GL186" s="254">
        <v>0.17511769119175646</v>
      </c>
      <c r="GM186" s="254">
        <v>0.1752482507581794</v>
      </c>
      <c r="GN186" s="254">
        <v>0.1752482507581794</v>
      </c>
      <c r="GO186" s="254">
        <v>0.1752482507581794</v>
      </c>
      <c r="GP186" s="254">
        <v>0.1752482507581794</v>
      </c>
      <c r="GQ186" s="254">
        <v>0.1752482507581794</v>
      </c>
      <c r="GR186" s="254">
        <v>0.1752482507581794</v>
      </c>
      <c r="GS186" s="254">
        <v>0.1752482507581794</v>
      </c>
      <c r="GT186" s="254">
        <v>0.17552718088286312</v>
      </c>
      <c r="GU186" s="254">
        <v>0.1752482507581794</v>
      </c>
      <c r="GV186" s="254">
        <v>0.1752482507581794</v>
      </c>
      <c r="GW186" s="254">
        <v>0.1752482507581794</v>
      </c>
      <c r="GX186" s="254">
        <v>0.1752482507581794</v>
      </c>
      <c r="GY186" s="254">
        <v>0.18415054584956314</v>
      </c>
      <c r="GZ186" s="254">
        <v>0.1752482507581794</v>
      </c>
      <c r="HA186" s="254">
        <v>0.18415054584956314</v>
      </c>
      <c r="HB186" s="254">
        <v>0.18415054584956314</v>
      </c>
      <c r="HC186" s="254">
        <v>0.17313582256392879</v>
      </c>
      <c r="HD186" s="254">
        <v>0.17350980992786358</v>
      </c>
      <c r="HE186" s="254">
        <v>0.18217886129620964</v>
      </c>
      <c r="HF186" s="254">
        <v>0.1757641252516895</v>
      </c>
      <c r="HG186" s="254">
        <v>0.17538888371125605</v>
      </c>
      <c r="HH186" s="254">
        <v>0.18195670007897036</v>
      </c>
      <c r="HI186" s="254">
        <v>0.17136007159236888</v>
      </c>
      <c r="HJ186" s="254">
        <v>0.1737961606639955</v>
      </c>
      <c r="HK186" s="254">
        <v>0.19577006125264962</v>
      </c>
      <c r="HL186" s="254">
        <v>0.17399776787762722</v>
      </c>
      <c r="HM186" s="254">
        <v>0.1791750029169783</v>
      </c>
      <c r="HN186" s="254">
        <v>0.1790852755469261</v>
      </c>
      <c r="HO186" s="254">
        <v>0.19097076975566596</v>
      </c>
      <c r="HP186" s="254">
        <v>0.18584460725698193</v>
      </c>
      <c r="HQ186" s="254">
        <v>0.17499006364137748</v>
      </c>
      <c r="HR186" s="254">
        <v>0.17285334433041655</v>
      </c>
      <c r="HS186" s="254">
        <v>0.17923297433334628</v>
      </c>
      <c r="HT186" s="254">
        <v>0.20298701651115292</v>
      </c>
      <c r="HU186" s="254">
        <v>0.19819211044724971</v>
      </c>
      <c r="HV186" s="254">
        <v>0.15607897214035682</v>
      </c>
      <c r="HW186" s="254">
        <v>0.18709816595264117</v>
      </c>
      <c r="HX186" s="254">
        <v>0.1814072161862661</v>
      </c>
      <c r="HY186" s="254">
        <v>0.17935435664380917</v>
      </c>
      <c r="HZ186" s="254">
        <v>0.17892758707193912</v>
      </c>
      <c r="IA186" s="254">
        <v>0.18714492958186835</v>
      </c>
      <c r="IB186" s="254">
        <v>0.17595117797897286</v>
      </c>
      <c r="IC186" s="254">
        <v>0.17781351769356402</v>
      </c>
      <c r="ID186" s="254">
        <v>0.17620493844802376</v>
      </c>
      <c r="IE186" s="254">
        <v>0.1841878610275165</v>
      </c>
      <c r="IF186" s="254">
        <v>0.18990721002704003</v>
      </c>
      <c r="IG186" s="254">
        <v>0.18990721002704003</v>
      </c>
      <c r="IH186" s="254">
        <v>0.18990721002704003</v>
      </c>
      <c r="II186" s="254">
        <v>0.17956721376915752</v>
      </c>
      <c r="IJ186" s="254">
        <v>0.17956721376915752</v>
      </c>
      <c r="IK186" s="254">
        <v>0.18687337860380571</v>
      </c>
      <c r="IL186" s="254">
        <v>0.18541908961381814</v>
      </c>
      <c r="IM186" s="254">
        <v>0.19728795485185135</v>
      </c>
      <c r="IN186" s="254">
        <v>0.18593179154305672</v>
      </c>
      <c r="IO186" s="254">
        <v>0.1860089648490133</v>
      </c>
      <c r="IP186" s="254">
        <v>0.18289903809026686</v>
      </c>
      <c r="IQ186" s="254">
        <v>0.18395343902240291</v>
      </c>
      <c r="IR186" s="254">
        <v>0.17511767733521522</v>
      </c>
      <c r="IS186" s="254">
        <v>0.17706470069904467</v>
      </c>
      <c r="IT186" s="254">
        <v>0.18496034877367151</v>
      </c>
      <c r="IU186" s="254">
        <v>0.17502801345251595</v>
      </c>
      <c r="IV186" s="254">
        <v>0.19731644852475716</v>
      </c>
      <c r="IW186" s="254">
        <v>0.18635609314141166</v>
      </c>
      <c r="IX186" s="254">
        <v>0.20844029817963783</v>
      </c>
      <c r="IY186" s="254">
        <v>0.17709170094517801</v>
      </c>
      <c r="IZ186" s="254">
        <v>0.17502801345251595</v>
      </c>
      <c r="JA186" s="254">
        <v>0.17496133646494183</v>
      </c>
      <c r="JB186" s="254">
        <v>0.19054406525985268</v>
      </c>
      <c r="JC186" s="254">
        <v>0.18634707529435723</v>
      </c>
      <c r="JD186" s="254">
        <v>0.17935435664380917</v>
      </c>
      <c r="JE186" s="254">
        <v>0.17973670781061735</v>
      </c>
      <c r="JF186" s="254">
        <v>0.21213264472759263</v>
      </c>
      <c r="JG186" s="254">
        <v>0.18357059383542551</v>
      </c>
      <c r="JH186" s="254">
        <v>0.18487862676995492</v>
      </c>
      <c r="JI186" s="254">
        <v>0.17709092265040294</v>
      </c>
      <c r="JJ186" s="254">
        <v>0.18405749039057584</v>
      </c>
      <c r="JK186" s="254">
        <v>0.17489904307443438</v>
      </c>
      <c r="JL186" s="254">
        <v>0.1747508474978281</v>
      </c>
      <c r="JM186" s="254">
        <v>0.17500041034277647</v>
      </c>
      <c r="JN186" s="254">
        <v>0.18196730957928775</v>
      </c>
      <c r="JO186" s="254">
        <v>0.17502801345251595</v>
      </c>
      <c r="JP186" s="254">
        <v>0.17502801345251595</v>
      </c>
      <c r="JQ186" s="254">
        <v>0.17502801345251595</v>
      </c>
      <c r="JR186" s="254">
        <v>0.17496133646494183</v>
      </c>
      <c r="JS186" s="254">
        <v>0.1752482507581794</v>
      </c>
      <c r="JT186" s="254">
        <v>0.19135404188205274</v>
      </c>
      <c r="JU186" s="254">
        <v>0.19384021009203534</v>
      </c>
      <c r="JV186" s="254">
        <v>0.17902623115435823</v>
      </c>
      <c r="JW186" s="254">
        <v>0.19296484421909632</v>
      </c>
      <c r="JX186" s="254">
        <v>0.18635609314141166</v>
      </c>
      <c r="JY186" s="254">
        <v>0.18597696618321269</v>
      </c>
      <c r="JZ186" s="254">
        <v>0.18261745760747106</v>
      </c>
      <c r="KA186" s="254">
        <v>0.18261745760747106</v>
      </c>
      <c r="KB186" s="254">
        <v>0.18869727366890987</v>
      </c>
      <c r="KC186" s="254">
        <v>0.1810587419098757</v>
      </c>
      <c r="KD186" s="254">
        <v>0.17925456633499293</v>
      </c>
      <c r="KE186" s="254">
        <v>0.1827918966629094</v>
      </c>
      <c r="KF186" s="254">
        <v>0.20091882022280005</v>
      </c>
      <c r="KG186" s="254">
        <v>0.20091882022280005</v>
      </c>
    </row>
    <row r="187" spans="17:293" x14ac:dyDescent="0.35">
      <c r="Q187" s="255">
        <v>0.221999999999999</v>
      </c>
      <c r="R187" s="251">
        <f t="shared" si="24"/>
        <v>0.17823754762363392</v>
      </c>
      <c r="S187" s="198"/>
      <c r="T187" s="251">
        <v>0.18495949334891396</v>
      </c>
      <c r="V187" s="251">
        <f t="shared" si="25"/>
        <v>-6.7219457252800374E-3</v>
      </c>
      <c r="Z187" s="253">
        <v>0.221999999999999</v>
      </c>
      <c r="AA187" s="254">
        <v>0.17703990618768506</v>
      </c>
      <c r="AB187" s="254">
        <v>0.18457166866924091</v>
      </c>
      <c r="AC187" s="254">
        <v>0.18619900105418141</v>
      </c>
      <c r="AD187" s="254">
        <v>0.17741130221878154</v>
      </c>
      <c r="AE187" s="254">
        <v>0.17822690107373251</v>
      </c>
      <c r="AF187" s="254">
        <v>0.17752128676001355</v>
      </c>
      <c r="AG187" s="254">
        <v>0.17476573104549709</v>
      </c>
      <c r="AH187" s="254">
        <v>0.17708644386818539</v>
      </c>
      <c r="AI187" s="254">
        <v>0.16870865540872715</v>
      </c>
      <c r="AJ187" s="254">
        <v>0.17933619752622199</v>
      </c>
      <c r="AK187" s="254">
        <v>0.18261495635410774</v>
      </c>
      <c r="AL187" s="254">
        <v>0.17622084022124085</v>
      </c>
      <c r="AM187" s="254">
        <v>0.17734490269135339</v>
      </c>
      <c r="AN187" s="254">
        <v>0.17175926137795861</v>
      </c>
      <c r="AO187" s="254">
        <v>0.18327306359055329</v>
      </c>
      <c r="AP187" s="254">
        <v>0.1759279300927965</v>
      </c>
      <c r="AQ187" s="254">
        <v>0.17581674874704012</v>
      </c>
      <c r="AR187" s="254">
        <v>0.17581674874704012</v>
      </c>
      <c r="AS187" s="254">
        <v>0.1759279300927965</v>
      </c>
      <c r="AT187" s="254">
        <v>0.17590568748522917</v>
      </c>
      <c r="AU187" s="254">
        <v>0.17586121177762504</v>
      </c>
      <c r="AV187" s="254">
        <v>0.1759279300927965</v>
      </c>
      <c r="AW187" s="254">
        <v>0.1759279300927965</v>
      </c>
      <c r="AX187" s="254">
        <v>0.18379886368155285</v>
      </c>
      <c r="AY187" s="254">
        <v>0.1759279300927965</v>
      </c>
      <c r="AZ187" s="254">
        <v>0.18460543197033008</v>
      </c>
      <c r="BA187" s="254">
        <v>0.17590568748522917</v>
      </c>
      <c r="BB187" s="254">
        <v>0.17382772937236757</v>
      </c>
      <c r="BC187" s="254">
        <v>0.17392377145805815</v>
      </c>
      <c r="BD187" s="254">
        <v>0.17312426993674568</v>
      </c>
      <c r="BE187" s="254">
        <v>0.17185844517446514</v>
      </c>
      <c r="BF187" s="254">
        <v>0.15971552372745479</v>
      </c>
      <c r="BG187" s="254">
        <v>0.18757454512580951</v>
      </c>
      <c r="BH187" s="254">
        <v>0.17824886743561641</v>
      </c>
      <c r="BI187" s="254">
        <v>0.17616049467928763</v>
      </c>
      <c r="BJ187" s="254">
        <v>0.17616049467928763</v>
      </c>
      <c r="BK187" s="254">
        <v>0.17607947620773423</v>
      </c>
      <c r="BL187" s="254">
        <v>0.17616049467928763</v>
      </c>
      <c r="BM187" s="254">
        <v>0.17603919066641849</v>
      </c>
      <c r="BN187" s="254">
        <v>0.17607947620773423</v>
      </c>
      <c r="BO187" s="254">
        <v>0.17657730636345881</v>
      </c>
      <c r="BP187" s="254">
        <v>0.17616049467928763</v>
      </c>
      <c r="BQ187" s="254">
        <v>0.1741199101441826</v>
      </c>
      <c r="BR187" s="254">
        <v>0.1741199101441826</v>
      </c>
      <c r="BS187" s="254">
        <v>0.17404703684270628</v>
      </c>
      <c r="BT187" s="254">
        <v>0.1741199101441826</v>
      </c>
      <c r="BU187" s="254">
        <v>0.17208553278797756</v>
      </c>
      <c r="BV187" s="254">
        <v>0.17208553278797756</v>
      </c>
      <c r="BW187" s="254">
        <v>0.17208553278797756</v>
      </c>
      <c r="BX187" s="254">
        <v>0.17208553278797756</v>
      </c>
      <c r="BY187" s="254">
        <v>0.17629142926221086</v>
      </c>
      <c r="BZ187" s="254">
        <v>0.17309203886802993</v>
      </c>
      <c r="CA187" s="254">
        <v>0.17217755870126239</v>
      </c>
      <c r="CB187" s="254">
        <v>0.20990418481270479</v>
      </c>
      <c r="CC187" s="254">
        <v>0.18803177578420849</v>
      </c>
      <c r="CD187" s="254">
        <v>0.18729161026132557</v>
      </c>
      <c r="CE187" s="254">
        <v>0.18803177578420849</v>
      </c>
      <c r="CF187" s="254">
        <v>0.18803177578420849</v>
      </c>
      <c r="CG187" s="254">
        <v>0.17722883652547106</v>
      </c>
      <c r="CH187" s="254">
        <v>0.18369166803446024</v>
      </c>
      <c r="CI187" s="254">
        <v>0.18204633409829207</v>
      </c>
      <c r="CJ187" s="254">
        <v>0.19078829481699944</v>
      </c>
      <c r="CK187" s="254">
        <v>0.18640705478418695</v>
      </c>
      <c r="CL187" s="254">
        <v>0.18046972006164541</v>
      </c>
      <c r="CM187" s="254">
        <v>0.17894885630948854</v>
      </c>
      <c r="CN187" s="254">
        <v>0.19397043046551077</v>
      </c>
      <c r="CO187" s="254">
        <v>0.18065282355780554</v>
      </c>
      <c r="CP187" s="254">
        <v>0.17759532761609442</v>
      </c>
      <c r="CQ187" s="254">
        <v>0.17727730979437939</v>
      </c>
      <c r="CR187" s="254">
        <v>0.180743988652462</v>
      </c>
      <c r="CS187" s="254">
        <v>0.1783690749592981</v>
      </c>
      <c r="CT187" s="254">
        <v>0.18394831165845571</v>
      </c>
      <c r="CU187" s="254">
        <v>0.18700104182751232</v>
      </c>
      <c r="CV187" s="254">
        <v>0.18541978667916115</v>
      </c>
      <c r="CW187" s="254">
        <v>0.18270232201998304</v>
      </c>
      <c r="CX187" s="254">
        <v>0.19177262960969355</v>
      </c>
      <c r="CY187" s="254">
        <v>0.18445130140447263</v>
      </c>
      <c r="CZ187" s="254">
        <v>0.18445130140447263</v>
      </c>
      <c r="DA187" s="254">
        <v>0.18445130140447263</v>
      </c>
      <c r="DB187" s="254">
        <v>0.18582152218816916</v>
      </c>
      <c r="DC187" s="254">
        <v>0.18741780224451476</v>
      </c>
      <c r="DD187" s="254">
        <v>0.17797137127268714</v>
      </c>
      <c r="DE187" s="254">
        <v>0.1872693096604976</v>
      </c>
      <c r="DF187" s="254">
        <v>0.17728744210229141</v>
      </c>
      <c r="DG187" s="254">
        <v>0.17586112913602969</v>
      </c>
      <c r="DH187" s="254">
        <v>0.18443305224677298</v>
      </c>
      <c r="DI187" s="254">
        <v>0.17728744210229141</v>
      </c>
      <c r="DJ187" s="254">
        <v>0.17800033444436303</v>
      </c>
      <c r="DK187" s="254">
        <v>0.17882757157401863</v>
      </c>
      <c r="DL187" s="254">
        <v>0.17787620700157225</v>
      </c>
      <c r="DM187" s="254">
        <v>0.19157747298555261</v>
      </c>
      <c r="DN187" s="254">
        <v>0.17683270416611241</v>
      </c>
      <c r="DO187" s="254">
        <v>0.18487416412813329</v>
      </c>
      <c r="DP187" s="254">
        <v>0.18223971295357866</v>
      </c>
      <c r="DQ187" s="254">
        <v>0.1707117296372187</v>
      </c>
      <c r="DR187" s="254">
        <v>0.1707511799594581</v>
      </c>
      <c r="DS187" s="254">
        <v>0.17860327376698426</v>
      </c>
      <c r="DT187" s="254">
        <v>0.18148112063139155</v>
      </c>
      <c r="DU187" s="254">
        <v>0.17580694755235293</v>
      </c>
      <c r="DV187" s="254">
        <v>0.18261495635410774</v>
      </c>
      <c r="DW187" s="254">
        <v>0.18261495635410774</v>
      </c>
      <c r="DX187" s="254">
        <v>0.1878624658464787</v>
      </c>
      <c r="DY187" s="254">
        <v>0.19844943867223153</v>
      </c>
      <c r="DZ187" s="254">
        <v>0.17950885194252986</v>
      </c>
      <c r="EA187" s="254">
        <v>0.18887026991589595</v>
      </c>
      <c r="EB187" s="254">
        <v>0.1806766347209694</v>
      </c>
      <c r="EC187" s="254">
        <v>0.19085068238326608</v>
      </c>
      <c r="ED187" s="254">
        <v>0.18503234853227846</v>
      </c>
      <c r="EE187" s="254">
        <v>0.17802527183104666</v>
      </c>
      <c r="EF187" s="254">
        <v>0.17717524542846919</v>
      </c>
      <c r="EG187" s="254">
        <v>0.18379886368155285</v>
      </c>
      <c r="EH187" s="254">
        <v>0.17779143065117764</v>
      </c>
      <c r="EI187" s="254">
        <v>0.18379886368155285</v>
      </c>
      <c r="EJ187" s="254">
        <v>0.18379886368155285</v>
      </c>
      <c r="EK187" s="254">
        <v>0.1760580604575368</v>
      </c>
      <c r="EL187" s="254">
        <v>0.18379886368155285</v>
      </c>
      <c r="EM187" s="254">
        <v>0.17669501990796532</v>
      </c>
      <c r="EN187" s="254">
        <v>0.18379886368155285</v>
      </c>
      <c r="EO187" s="254">
        <v>0.1759279300927965</v>
      </c>
      <c r="EP187" s="254">
        <v>0.1759279300927965</v>
      </c>
      <c r="EQ187" s="254">
        <v>0.1759279300927965</v>
      </c>
      <c r="ER187" s="254">
        <v>0.1759279300927965</v>
      </c>
      <c r="ES187" s="254">
        <v>0.1759279300927965</v>
      </c>
      <c r="ET187" s="254">
        <v>0.1759279300927965</v>
      </c>
      <c r="EU187" s="254">
        <v>0.17590568748522917</v>
      </c>
      <c r="EV187" s="254">
        <v>0.1759279300927965</v>
      </c>
      <c r="EW187" s="254">
        <v>0.1735523281828002</v>
      </c>
      <c r="EX187" s="254">
        <v>0.1759279300927965</v>
      </c>
      <c r="EY187" s="254">
        <v>0.17675740042710109</v>
      </c>
      <c r="EZ187" s="254">
        <v>0.18379886368155285</v>
      </c>
      <c r="FA187" s="254">
        <v>0.17608653699500865</v>
      </c>
      <c r="FB187" s="254">
        <v>0.1759279300927965</v>
      </c>
      <c r="FC187" s="254">
        <v>0.18379886368155285</v>
      </c>
      <c r="FD187" s="254">
        <v>0.1759279300927965</v>
      </c>
      <c r="FE187" s="254">
        <v>0.18379886368155285</v>
      </c>
      <c r="FF187" s="254">
        <v>0.18379886368155285</v>
      </c>
      <c r="FG187" s="254">
        <v>0.1759279300927965</v>
      </c>
      <c r="FH187" s="254">
        <v>0.1759279300927965</v>
      </c>
      <c r="FI187" s="254">
        <v>0.17586121177762504</v>
      </c>
      <c r="FJ187" s="254">
        <v>0.18906564251932756</v>
      </c>
      <c r="FK187" s="254">
        <v>0.1759279300927965</v>
      </c>
      <c r="FL187" s="254">
        <v>0.1759279300927965</v>
      </c>
      <c r="FM187" s="254">
        <v>0.17581674874704012</v>
      </c>
      <c r="FN187" s="254">
        <v>0.18379886368155285</v>
      </c>
      <c r="FO187" s="254">
        <v>0.17484218497919279</v>
      </c>
      <c r="FP187" s="254">
        <v>0.17392377145805815</v>
      </c>
      <c r="FQ187" s="254">
        <v>0.17392377145805815</v>
      </c>
      <c r="FR187" s="254">
        <v>0.17392377145805815</v>
      </c>
      <c r="FS187" s="254">
        <v>0.17385699400601529</v>
      </c>
      <c r="FT187" s="254">
        <v>0.17392377145805815</v>
      </c>
      <c r="FU187" s="254">
        <v>0.17392377145805815</v>
      </c>
      <c r="FV187" s="254">
        <v>0.18087843215367916</v>
      </c>
      <c r="FW187" s="254">
        <v>0.17385699400601529</v>
      </c>
      <c r="FX187" s="254">
        <v>0.17392377145805815</v>
      </c>
      <c r="FY187" s="254">
        <v>0.17310309056339301</v>
      </c>
      <c r="FZ187" s="254">
        <v>0.17467685133292332</v>
      </c>
      <c r="GA187" s="254">
        <v>0.16721251866342501</v>
      </c>
      <c r="GB187" s="254">
        <v>0.18038655586749042</v>
      </c>
      <c r="GC187" s="254">
        <v>0.17876818775056202</v>
      </c>
      <c r="GD187" s="254">
        <v>0.17876818775056202</v>
      </c>
      <c r="GE187" s="254">
        <v>0.17735060129951674</v>
      </c>
      <c r="GF187" s="254">
        <v>0.18706559708638792</v>
      </c>
      <c r="GG187" s="254">
        <v>0.1764293205747911</v>
      </c>
      <c r="GH187" s="254">
        <v>0.17659264628411675</v>
      </c>
      <c r="GI187" s="254">
        <v>0.17616049467928763</v>
      </c>
      <c r="GJ187" s="254">
        <v>0.17616049467928763</v>
      </c>
      <c r="GK187" s="254">
        <v>0.17616049467928763</v>
      </c>
      <c r="GL187" s="254">
        <v>0.17603919066641849</v>
      </c>
      <c r="GM187" s="254">
        <v>0.17616049467928763</v>
      </c>
      <c r="GN187" s="254">
        <v>0.17616049467928763</v>
      </c>
      <c r="GO187" s="254">
        <v>0.17616049467928763</v>
      </c>
      <c r="GP187" s="254">
        <v>0.17616049467928763</v>
      </c>
      <c r="GQ187" s="254">
        <v>0.17616049467928763</v>
      </c>
      <c r="GR187" s="254">
        <v>0.17616049467928763</v>
      </c>
      <c r="GS187" s="254">
        <v>0.17616049467928763</v>
      </c>
      <c r="GT187" s="254">
        <v>0.1764293205747911</v>
      </c>
      <c r="GU187" s="254">
        <v>0.17616049467928763</v>
      </c>
      <c r="GV187" s="254">
        <v>0.17616049467928763</v>
      </c>
      <c r="GW187" s="254">
        <v>0.17616049467928763</v>
      </c>
      <c r="GX187" s="254">
        <v>0.17616049467928763</v>
      </c>
      <c r="GY187" s="254">
        <v>0.18503080960112328</v>
      </c>
      <c r="GZ187" s="254">
        <v>0.17616049467928763</v>
      </c>
      <c r="HA187" s="254">
        <v>0.18503080960112328</v>
      </c>
      <c r="HB187" s="254">
        <v>0.18503080960112328</v>
      </c>
      <c r="HC187" s="254">
        <v>0.17404703684270628</v>
      </c>
      <c r="HD187" s="254">
        <v>0.17441409362938809</v>
      </c>
      <c r="HE187" s="254">
        <v>0.18306061374573446</v>
      </c>
      <c r="HF187" s="254">
        <v>0.17652522119604197</v>
      </c>
      <c r="HG187" s="254">
        <v>0.17629142926221086</v>
      </c>
      <c r="HH187" s="254">
        <v>0.18279211454221889</v>
      </c>
      <c r="HI187" s="254">
        <v>0.17226648234017627</v>
      </c>
      <c r="HJ187" s="254">
        <v>0.17471190614632492</v>
      </c>
      <c r="HK187" s="254">
        <v>0.19668529117918232</v>
      </c>
      <c r="HL187" s="254">
        <v>0.17481943288857305</v>
      </c>
      <c r="HM187" s="254">
        <v>0.18007417719065022</v>
      </c>
      <c r="HN187" s="254">
        <v>0.17998865863533187</v>
      </c>
      <c r="HO187" s="254">
        <v>0.19185125607696318</v>
      </c>
      <c r="HP187" s="254">
        <v>0.18672715132894302</v>
      </c>
      <c r="HQ187" s="254">
        <v>0.17579767688194603</v>
      </c>
      <c r="HR187" s="254">
        <v>0.17375361295468039</v>
      </c>
      <c r="HS187" s="254">
        <v>0.18014461910467783</v>
      </c>
      <c r="HT187" s="254">
        <v>0.20393358675994633</v>
      </c>
      <c r="HU187" s="254">
        <v>0.19910494541481549</v>
      </c>
      <c r="HV187" s="254">
        <v>0.15673326385017328</v>
      </c>
      <c r="HW187" s="254">
        <v>0.18793920674748454</v>
      </c>
      <c r="HX187" s="254">
        <v>0.18221268394470935</v>
      </c>
      <c r="HY187" s="254">
        <v>0.18026606231110498</v>
      </c>
      <c r="HZ187" s="254">
        <v>0.17973617990986224</v>
      </c>
      <c r="IA187" s="254">
        <v>0.18803177578420849</v>
      </c>
      <c r="IB187" s="254">
        <v>0.17676501629326968</v>
      </c>
      <c r="IC187" s="254">
        <v>0.17872685617684758</v>
      </c>
      <c r="ID187" s="254">
        <v>0.17710638488027453</v>
      </c>
      <c r="IE187" s="254">
        <v>0.18507750030246051</v>
      </c>
      <c r="IF187" s="254">
        <v>0.19078829481699944</v>
      </c>
      <c r="IG187" s="254">
        <v>0.19078829481699944</v>
      </c>
      <c r="IH187" s="254">
        <v>0.19078829481699944</v>
      </c>
      <c r="II187" s="254">
        <v>0.18046972006164541</v>
      </c>
      <c r="IJ187" s="254">
        <v>0.18046972006164541</v>
      </c>
      <c r="IK187" s="254">
        <v>0.1877567849371633</v>
      </c>
      <c r="IL187" s="254">
        <v>0.18630669086097384</v>
      </c>
      <c r="IM187" s="254">
        <v>0.1982001962797304</v>
      </c>
      <c r="IN187" s="254">
        <v>0.18679563809740474</v>
      </c>
      <c r="IO187" s="254">
        <v>0.18683205981838169</v>
      </c>
      <c r="IP187" s="254">
        <v>0.18376141874414387</v>
      </c>
      <c r="IQ187" s="254">
        <v>0.18487903159522667</v>
      </c>
      <c r="IR187" s="254">
        <v>0.17600151952324161</v>
      </c>
      <c r="IS187" s="254">
        <v>0.17797137127268714</v>
      </c>
      <c r="IT187" s="254">
        <v>0.18584144975497008</v>
      </c>
      <c r="IU187" s="254">
        <v>0.1759279300927965</v>
      </c>
      <c r="IV187" s="254">
        <v>0.19833048834124334</v>
      </c>
      <c r="IW187" s="254">
        <v>0.18729161026132557</v>
      </c>
      <c r="IX187" s="254">
        <v>0.20944913261642495</v>
      </c>
      <c r="IY187" s="254">
        <v>0.17799523247089155</v>
      </c>
      <c r="IZ187" s="254">
        <v>0.1759279300927965</v>
      </c>
      <c r="JA187" s="254">
        <v>0.17586121177762504</v>
      </c>
      <c r="JB187" s="254">
        <v>0.19149328131371934</v>
      </c>
      <c r="JC187" s="254">
        <v>0.18729161026132557</v>
      </c>
      <c r="JD187" s="254">
        <v>0.18026606231110498</v>
      </c>
      <c r="JE187" s="254">
        <v>0.18065282355780554</v>
      </c>
      <c r="JF187" s="254">
        <v>0.21313773116595769</v>
      </c>
      <c r="JG187" s="254">
        <v>0.18450055368979457</v>
      </c>
      <c r="JH187" s="254">
        <v>0.1858091692059638</v>
      </c>
      <c r="JI187" s="254">
        <v>0.17800033444436303</v>
      </c>
      <c r="JJ187" s="254">
        <v>0.18498686446739709</v>
      </c>
      <c r="JK187" s="254">
        <v>0.17580694755235293</v>
      </c>
      <c r="JL187" s="254">
        <v>0.17566676221825506</v>
      </c>
      <c r="JM187" s="254">
        <v>0.17590568748522917</v>
      </c>
      <c r="JN187" s="254">
        <v>0.18289057459410896</v>
      </c>
      <c r="JO187" s="254">
        <v>0.1759279300927965</v>
      </c>
      <c r="JP187" s="254">
        <v>0.1759279300927965</v>
      </c>
      <c r="JQ187" s="254">
        <v>0.1759279300927965</v>
      </c>
      <c r="JR187" s="254">
        <v>0.17586121177762504</v>
      </c>
      <c r="JS187" s="254">
        <v>0.17616049467928763</v>
      </c>
      <c r="JT187" s="254">
        <v>0.19227977097373961</v>
      </c>
      <c r="JU187" s="254">
        <v>0.19476177830984387</v>
      </c>
      <c r="JV187" s="254">
        <v>0.17988988832239672</v>
      </c>
      <c r="JW187" s="254">
        <v>0.19388673281825697</v>
      </c>
      <c r="JX187" s="254">
        <v>0.18729161026132557</v>
      </c>
      <c r="JY187" s="254">
        <v>0.18686839504118424</v>
      </c>
      <c r="JZ187" s="254">
        <v>0.1835265966198254</v>
      </c>
      <c r="KA187" s="254">
        <v>0.1835265966198254</v>
      </c>
      <c r="KB187" s="254">
        <v>0.18958303939111376</v>
      </c>
      <c r="KC187" s="254">
        <v>0.18196561315926929</v>
      </c>
      <c r="KD187" s="254">
        <v>0.18015791949459969</v>
      </c>
      <c r="KE187" s="254">
        <v>0.18369166803446024</v>
      </c>
      <c r="KF187" s="254">
        <v>0.201911318218712</v>
      </c>
      <c r="KG187" s="254">
        <v>0.201911318218712</v>
      </c>
    </row>
    <row r="188" spans="17:293" x14ac:dyDescent="0.35">
      <c r="Q188" s="255">
        <v>0.222999999999999</v>
      </c>
      <c r="R188" s="251">
        <f t="shared" si="24"/>
        <v>0.1791376900686335</v>
      </c>
      <c r="S188" s="198"/>
      <c r="T188" s="251">
        <v>0.18588046555021465</v>
      </c>
      <c r="V188" s="251">
        <f t="shared" si="25"/>
        <v>-6.7427754815811425E-3</v>
      </c>
      <c r="Z188" s="253">
        <v>0.222999999999999</v>
      </c>
      <c r="AA188" s="254">
        <v>0.17794976007523022</v>
      </c>
      <c r="AB188" s="254">
        <v>0.18550287084359351</v>
      </c>
      <c r="AC188" s="254">
        <v>0.18707978633158207</v>
      </c>
      <c r="AD188" s="254">
        <v>0.17831359518129575</v>
      </c>
      <c r="AE188" s="254">
        <v>0.17912743148060351</v>
      </c>
      <c r="AF188" s="254">
        <v>0.17842128107691302</v>
      </c>
      <c r="AG188" s="254">
        <v>0.17568049305511768</v>
      </c>
      <c r="AH188" s="254">
        <v>0.17798433533216573</v>
      </c>
      <c r="AI188" s="254">
        <v>0.16963361917909725</v>
      </c>
      <c r="AJ188" s="254">
        <v>0.18021317718234298</v>
      </c>
      <c r="AK188" s="254">
        <v>0.18350233637662816</v>
      </c>
      <c r="AL188" s="254">
        <v>0.17711789437774383</v>
      </c>
      <c r="AM188" s="254">
        <v>0.17825741324239441</v>
      </c>
      <c r="AN188" s="254">
        <v>0.17267152209295289</v>
      </c>
      <c r="AO188" s="254">
        <v>0.18406060441151073</v>
      </c>
      <c r="AP188" s="254">
        <v>0.17683612181156505</v>
      </c>
      <c r="AQ188" s="254">
        <v>0.17671136008695298</v>
      </c>
      <c r="AR188" s="254">
        <v>0.17671136008695298</v>
      </c>
      <c r="AS188" s="254">
        <v>0.17683612181156505</v>
      </c>
      <c r="AT188" s="254">
        <v>0.17681116155372467</v>
      </c>
      <c r="AU188" s="254">
        <v>0.17676125290727329</v>
      </c>
      <c r="AV188" s="254">
        <v>0.17683612181156505</v>
      </c>
      <c r="AW188" s="254">
        <v>0.17683612181156505</v>
      </c>
      <c r="AX188" s="254">
        <v>0.18468161351270251</v>
      </c>
      <c r="AY188" s="254">
        <v>0.17683612181156505</v>
      </c>
      <c r="AZ188" s="254">
        <v>0.18548650938657407</v>
      </c>
      <c r="BA188" s="254">
        <v>0.17681116155372467</v>
      </c>
      <c r="BB188" s="254">
        <v>0.17472455439881429</v>
      </c>
      <c r="BC188" s="254">
        <v>0.17482504566170798</v>
      </c>
      <c r="BD188" s="254">
        <v>0.17402641613323189</v>
      </c>
      <c r="BE188" s="254">
        <v>0.17276282225726614</v>
      </c>
      <c r="BF188" s="254">
        <v>0.16033295044342011</v>
      </c>
      <c r="BG188" s="254">
        <v>0.18845381518594806</v>
      </c>
      <c r="BH188" s="254">
        <v>0.17914628006674715</v>
      </c>
      <c r="BI188" s="254">
        <v>0.17707297383502829</v>
      </c>
      <c r="BJ188" s="254">
        <v>0.17707297383502829</v>
      </c>
      <c r="BK188" s="254">
        <v>0.17698885233675998</v>
      </c>
      <c r="BL188" s="254">
        <v>0.17707297383502829</v>
      </c>
      <c r="BM188" s="254">
        <v>0.17696098244386183</v>
      </c>
      <c r="BN188" s="254">
        <v>0.17698885233675998</v>
      </c>
      <c r="BO188" s="254">
        <v>0.17748864957863408</v>
      </c>
      <c r="BP188" s="254">
        <v>0.17707297383502829</v>
      </c>
      <c r="BQ188" s="254">
        <v>0.17503441103398809</v>
      </c>
      <c r="BR188" s="254">
        <v>0.17503441103398809</v>
      </c>
      <c r="BS188" s="254">
        <v>0.17495846177187713</v>
      </c>
      <c r="BT188" s="254">
        <v>0.17503441103398809</v>
      </c>
      <c r="BU188" s="254">
        <v>0.17300207674202417</v>
      </c>
      <c r="BV188" s="254">
        <v>0.17300207674202417</v>
      </c>
      <c r="BW188" s="254">
        <v>0.17300207674202417</v>
      </c>
      <c r="BX188" s="254">
        <v>0.17300207674202417</v>
      </c>
      <c r="BY188" s="254">
        <v>0.17720394024071795</v>
      </c>
      <c r="BZ188" s="254">
        <v>0.17399669720590216</v>
      </c>
      <c r="CA188" s="254">
        <v>0.17309111096470242</v>
      </c>
      <c r="CB188" s="254">
        <v>0.21087946695268567</v>
      </c>
      <c r="CC188" s="254">
        <v>0.18891900893594316</v>
      </c>
      <c r="CD188" s="254">
        <v>0.18823633794949379</v>
      </c>
      <c r="CE188" s="254">
        <v>0.18891900893594316</v>
      </c>
      <c r="CF188" s="254">
        <v>0.18891900893594316</v>
      </c>
      <c r="CG188" s="254">
        <v>0.17814420025357736</v>
      </c>
      <c r="CH188" s="254">
        <v>0.18459161453677786</v>
      </c>
      <c r="CI188" s="254">
        <v>0.18294752239288292</v>
      </c>
      <c r="CJ188" s="254">
        <v>0.19166978378705912</v>
      </c>
      <c r="CK188" s="254">
        <v>0.1873086736765317</v>
      </c>
      <c r="CL188" s="254">
        <v>0.18137239200433775</v>
      </c>
      <c r="CM188" s="254">
        <v>0.1798532332175411</v>
      </c>
      <c r="CN188" s="254">
        <v>0.19484322746388072</v>
      </c>
      <c r="CO188" s="254">
        <v>0.18156917918153948</v>
      </c>
      <c r="CP188" s="254">
        <v>0.17851507093944785</v>
      </c>
      <c r="CQ188" s="254">
        <v>0.17817812086163953</v>
      </c>
      <c r="CR188" s="254">
        <v>0.1816310703480406</v>
      </c>
      <c r="CS188" s="254">
        <v>0.17928707161174828</v>
      </c>
      <c r="CT188" s="254">
        <v>0.18483677073526916</v>
      </c>
      <c r="CU188" s="254">
        <v>0.18793775441512661</v>
      </c>
      <c r="CV188" s="254">
        <v>0.18635092754004101</v>
      </c>
      <c r="CW188" s="254">
        <v>0.18357528169901016</v>
      </c>
      <c r="CX188" s="254">
        <v>0.1926890982932159</v>
      </c>
      <c r="CY188" s="254">
        <v>0.18533454563168483</v>
      </c>
      <c r="CZ188" s="254">
        <v>0.18533454563168483</v>
      </c>
      <c r="DA188" s="254">
        <v>0.18533454563168483</v>
      </c>
      <c r="DB188" s="254">
        <v>0.18670608098429797</v>
      </c>
      <c r="DC188" s="254">
        <v>0.18830105090885607</v>
      </c>
      <c r="DD188" s="254">
        <v>0.17887824436059785</v>
      </c>
      <c r="DE188" s="254">
        <v>0.18815237512313798</v>
      </c>
      <c r="DF188" s="254">
        <v>0.17819648771919372</v>
      </c>
      <c r="DG188" s="254">
        <v>0.17677013045322876</v>
      </c>
      <c r="DH188" s="254">
        <v>0.1852189917850473</v>
      </c>
      <c r="DI188" s="254">
        <v>0.17819648771919372</v>
      </c>
      <c r="DJ188" s="254">
        <v>0.17890996423230821</v>
      </c>
      <c r="DK188" s="254">
        <v>0.17972868056022229</v>
      </c>
      <c r="DL188" s="254">
        <v>0.17877970017133848</v>
      </c>
      <c r="DM188" s="254">
        <v>0.19245693978218137</v>
      </c>
      <c r="DN188" s="254">
        <v>0.1777368802411472</v>
      </c>
      <c r="DO188" s="254">
        <v>0.18575415778946236</v>
      </c>
      <c r="DP188" s="254">
        <v>0.1831219268233768</v>
      </c>
      <c r="DQ188" s="254">
        <v>0.17160844387282981</v>
      </c>
      <c r="DR188" s="254">
        <v>0.17167419633900605</v>
      </c>
      <c r="DS188" s="254">
        <v>0.17951149980395242</v>
      </c>
      <c r="DT188" s="254">
        <v>0.18237300000924983</v>
      </c>
      <c r="DU188" s="254">
        <v>0.17671506785658675</v>
      </c>
      <c r="DV188" s="254">
        <v>0.18350233637662816</v>
      </c>
      <c r="DW188" s="254">
        <v>0.18350233637662816</v>
      </c>
      <c r="DX188" s="254">
        <v>0.18878193399887877</v>
      </c>
      <c r="DY188" s="254">
        <v>0.19938621078398522</v>
      </c>
      <c r="DZ188" s="254">
        <v>0.1804126083768911</v>
      </c>
      <c r="EA188" s="254">
        <v>0.18980037667254179</v>
      </c>
      <c r="EB188" s="254">
        <v>0.18152579471551133</v>
      </c>
      <c r="EC188" s="254">
        <v>0.19176506778395019</v>
      </c>
      <c r="ED188" s="254">
        <v>0.18591550419689096</v>
      </c>
      <c r="EE188" s="254">
        <v>0.1789317580085501</v>
      </c>
      <c r="EF188" s="254">
        <v>0.17808235901381853</v>
      </c>
      <c r="EG188" s="254">
        <v>0.18468161351270251</v>
      </c>
      <c r="EH188" s="254">
        <v>0.17869172581682613</v>
      </c>
      <c r="EI188" s="254">
        <v>0.18468161351270251</v>
      </c>
      <c r="EJ188" s="254">
        <v>0.18468161351270251</v>
      </c>
      <c r="EK188" s="254">
        <v>0.17686163597616833</v>
      </c>
      <c r="EL188" s="254">
        <v>0.18468161351270251</v>
      </c>
      <c r="EM188" s="254">
        <v>0.17759748328143665</v>
      </c>
      <c r="EN188" s="254">
        <v>0.18468161351270251</v>
      </c>
      <c r="EO188" s="254">
        <v>0.17683612181156505</v>
      </c>
      <c r="EP188" s="254">
        <v>0.17683612181156505</v>
      </c>
      <c r="EQ188" s="254">
        <v>0.17683612181156505</v>
      </c>
      <c r="ER188" s="254">
        <v>0.17683612181156505</v>
      </c>
      <c r="ES188" s="254">
        <v>0.17683612181156505</v>
      </c>
      <c r="ET188" s="254">
        <v>0.17683612181156505</v>
      </c>
      <c r="EU188" s="254">
        <v>0.17681116155372467</v>
      </c>
      <c r="EV188" s="254">
        <v>0.17683612181156505</v>
      </c>
      <c r="EW188" s="254">
        <v>0.17436415739078881</v>
      </c>
      <c r="EX188" s="254">
        <v>0.17683612181156505</v>
      </c>
      <c r="EY188" s="254">
        <v>0.17766371521730751</v>
      </c>
      <c r="EZ188" s="254">
        <v>0.18468161351270251</v>
      </c>
      <c r="FA188" s="254">
        <v>0.17699286195115027</v>
      </c>
      <c r="FB188" s="254">
        <v>0.17683612181156505</v>
      </c>
      <c r="FC188" s="254">
        <v>0.18468161351270251</v>
      </c>
      <c r="FD188" s="254">
        <v>0.17683612181156505</v>
      </c>
      <c r="FE188" s="254">
        <v>0.18468161351270251</v>
      </c>
      <c r="FF188" s="254">
        <v>0.18468161351270251</v>
      </c>
      <c r="FG188" s="254">
        <v>0.17683612181156505</v>
      </c>
      <c r="FH188" s="254">
        <v>0.17683612181156505</v>
      </c>
      <c r="FI188" s="254">
        <v>0.17676125290727329</v>
      </c>
      <c r="FJ188" s="254">
        <v>0.18998087491819393</v>
      </c>
      <c r="FK188" s="254">
        <v>0.17683612181156505</v>
      </c>
      <c r="FL188" s="254">
        <v>0.17683612181156505</v>
      </c>
      <c r="FM188" s="254">
        <v>0.17671136008695298</v>
      </c>
      <c r="FN188" s="254">
        <v>0.18468161351270251</v>
      </c>
      <c r="FO188" s="254">
        <v>0.17574832534100082</v>
      </c>
      <c r="FP188" s="254">
        <v>0.17482504566170798</v>
      </c>
      <c r="FQ188" s="254">
        <v>0.17482504566170798</v>
      </c>
      <c r="FR188" s="254">
        <v>0.17482504566170798</v>
      </c>
      <c r="FS188" s="254">
        <v>0.17475919078312629</v>
      </c>
      <c r="FT188" s="254">
        <v>0.17482504566170798</v>
      </c>
      <c r="FU188" s="254">
        <v>0.17482504566170798</v>
      </c>
      <c r="FV188" s="254">
        <v>0.18181228873638755</v>
      </c>
      <c r="FW188" s="254">
        <v>0.17475919078312629</v>
      </c>
      <c r="FX188" s="254">
        <v>0.17482504566170798</v>
      </c>
      <c r="FY188" s="254">
        <v>0.17400628408279872</v>
      </c>
      <c r="FZ188" s="254">
        <v>0.17557713587761992</v>
      </c>
      <c r="GA188" s="254">
        <v>0.16812226808376551</v>
      </c>
      <c r="GB188" s="254">
        <v>0.18118572411952516</v>
      </c>
      <c r="GC188" s="254">
        <v>0.17966800612862732</v>
      </c>
      <c r="GD188" s="254">
        <v>0.17966800612862732</v>
      </c>
      <c r="GE188" s="254">
        <v>0.17815490582602678</v>
      </c>
      <c r="GF188" s="254">
        <v>0.18794236851031076</v>
      </c>
      <c r="GG188" s="254">
        <v>0.17733163484388847</v>
      </c>
      <c r="GH188" s="254">
        <v>0.1775005235345255</v>
      </c>
      <c r="GI188" s="254">
        <v>0.17707297383502829</v>
      </c>
      <c r="GJ188" s="254">
        <v>0.17707297383502829</v>
      </c>
      <c r="GK188" s="254">
        <v>0.17707297383502829</v>
      </c>
      <c r="GL188" s="254">
        <v>0.17696098244386183</v>
      </c>
      <c r="GM188" s="254">
        <v>0.17707297383502829</v>
      </c>
      <c r="GN188" s="254">
        <v>0.17707297383502829</v>
      </c>
      <c r="GO188" s="254">
        <v>0.17707297383502829</v>
      </c>
      <c r="GP188" s="254">
        <v>0.17707297383502829</v>
      </c>
      <c r="GQ188" s="254">
        <v>0.17707297383502829</v>
      </c>
      <c r="GR188" s="254">
        <v>0.17707297383502829</v>
      </c>
      <c r="GS188" s="254">
        <v>0.17707297383502829</v>
      </c>
      <c r="GT188" s="254">
        <v>0.17733163484388847</v>
      </c>
      <c r="GU188" s="254">
        <v>0.17707297383502829</v>
      </c>
      <c r="GV188" s="254">
        <v>0.17707297383502829</v>
      </c>
      <c r="GW188" s="254">
        <v>0.17707297383502829</v>
      </c>
      <c r="GX188" s="254">
        <v>0.17707297383502829</v>
      </c>
      <c r="GY188" s="254">
        <v>0.1859115101568547</v>
      </c>
      <c r="GZ188" s="254">
        <v>0.17707297383502829</v>
      </c>
      <c r="HA188" s="254">
        <v>0.1859115101568547</v>
      </c>
      <c r="HB188" s="254">
        <v>0.1859115101568547</v>
      </c>
      <c r="HC188" s="254">
        <v>0.17495846177187713</v>
      </c>
      <c r="HD188" s="254">
        <v>0.17531854135459479</v>
      </c>
      <c r="HE188" s="254">
        <v>0.18394279753170339</v>
      </c>
      <c r="HF188" s="254">
        <v>0.17728710941652404</v>
      </c>
      <c r="HG188" s="254">
        <v>0.17720394024071795</v>
      </c>
      <c r="HH188" s="254">
        <v>0.18362812363834724</v>
      </c>
      <c r="HI188" s="254">
        <v>0.17317305030184205</v>
      </c>
      <c r="HJ188" s="254">
        <v>0.17562787419717196</v>
      </c>
      <c r="HK188" s="254">
        <v>0.19760081038601429</v>
      </c>
      <c r="HL188" s="254">
        <v>0.17564164532339288</v>
      </c>
      <c r="HM188" s="254">
        <v>0.1809735206948182</v>
      </c>
      <c r="HN188" s="254">
        <v>0.18089222229642377</v>
      </c>
      <c r="HO188" s="254">
        <v>0.19273213710677828</v>
      </c>
      <c r="HP188" s="254">
        <v>0.18761008417830904</v>
      </c>
      <c r="HQ188" s="254">
        <v>0.17660591560067496</v>
      </c>
      <c r="HR188" s="254">
        <v>0.17465400153862842</v>
      </c>
      <c r="HS188" s="254">
        <v>0.1810564881137986</v>
      </c>
      <c r="HT188" s="254">
        <v>0.20488034293863921</v>
      </c>
      <c r="HU188" s="254">
        <v>0.20001809361804646</v>
      </c>
      <c r="HV188" s="254">
        <v>0.15738848642505032</v>
      </c>
      <c r="HW188" s="254">
        <v>0.18878080916052475</v>
      </c>
      <c r="HX188" s="254">
        <v>0.1830188207038792</v>
      </c>
      <c r="HY188" s="254">
        <v>0.18117798908726868</v>
      </c>
      <c r="HZ188" s="254">
        <v>0.1805454107343365</v>
      </c>
      <c r="IA188" s="254">
        <v>0.18891900893594316</v>
      </c>
      <c r="IB188" s="254">
        <v>0.17757950180719018</v>
      </c>
      <c r="IC188" s="254">
        <v>0.17964041041848811</v>
      </c>
      <c r="ID188" s="254">
        <v>0.1780079628243969</v>
      </c>
      <c r="IE188" s="254">
        <v>0.18596751941970813</v>
      </c>
      <c r="IF188" s="254">
        <v>0.19166978378705912</v>
      </c>
      <c r="IG188" s="254">
        <v>0.19166978378705912</v>
      </c>
      <c r="IH188" s="254">
        <v>0.19166978378705912</v>
      </c>
      <c r="II188" s="254">
        <v>0.18137239200433775</v>
      </c>
      <c r="IJ188" s="254">
        <v>0.18137239200433775</v>
      </c>
      <c r="IK188" s="254">
        <v>0.18864059008790091</v>
      </c>
      <c r="IL188" s="254">
        <v>0.18719288603937678</v>
      </c>
      <c r="IM188" s="254">
        <v>0.19911277858445819</v>
      </c>
      <c r="IN188" s="254">
        <v>0.18765996613936364</v>
      </c>
      <c r="IO188" s="254">
        <v>0.18765559552902578</v>
      </c>
      <c r="IP188" s="254">
        <v>0.18462428326413916</v>
      </c>
      <c r="IQ188" s="254">
        <v>0.18580483209904797</v>
      </c>
      <c r="IR188" s="254">
        <v>0.17688553595873624</v>
      </c>
      <c r="IS188" s="254">
        <v>0.17887824436059785</v>
      </c>
      <c r="IT188" s="254">
        <v>0.18672293834346965</v>
      </c>
      <c r="IU188" s="254">
        <v>0.17683612181156505</v>
      </c>
      <c r="IV188" s="254">
        <v>0.19934444103154547</v>
      </c>
      <c r="IW188" s="254">
        <v>0.18823633794949468</v>
      </c>
      <c r="IX188" s="254">
        <v>0.21045792903699589</v>
      </c>
      <c r="IY188" s="254">
        <v>0.17889896997633925</v>
      </c>
      <c r="IZ188" s="254">
        <v>0.17683612181156505</v>
      </c>
      <c r="JA188" s="254">
        <v>0.17676125290727329</v>
      </c>
      <c r="JB188" s="254">
        <v>0.19244255094887563</v>
      </c>
      <c r="JC188" s="254">
        <v>0.18823633794949468</v>
      </c>
      <c r="JD188" s="254">
        <v>0.18117798908726868</v>
      </c>
      <c r="JE188" s="254">
        <v>0.18156917918153948</v>
      </c>
      <c r="JF188" s="254">
        <v>0.21414279161990635</v>
      </c>
      <c r="JG188" s="254">
        <v>0.18543075179372415</v>
      </c>
      <c r="JH188" s="254">
        <v>0.18673982954729484</v>
      </c>
      <c r="JI188" s="254">
        <v>0.17890996423230821</v>
      </c>
      <c r="JJ188" s="254">
        <v>0.18591637673125239</v>
      </c>
      <c r="JK188" s="254">
        <v>0.17671506785658675</v>
      </c>
      <c r="JL188" s="254">
        <v>0.17658294628726323</v>
      </c>
      <c r="JM188" s="254">
        <v>0.17681116155372467</v>
      </c>
      <c r="JN188" s="254">
        <v>0.18381391990424345</v>
      </c>
      <c r="JO188" s="254">
        <v>0.17683612181156505</v>
      </c>
      <c r="JP188" s="254">
        <v>0.17683612181156505</v>
      </c>
      <c r="JQ188" s="254">
        <v>0.17683612181156505</v>
      </c>
      <c r="JR188" s="254">
        <v>0.17676125290727329</v>
      </c>
      <c r="JS188" s="254">
        <v>0.17707297383502829</v>
      </c>
      <c r="JT188" s="254">
        <v>0.19320572619381138</v>
      </c>
      <c r="JU188" s="254">
        <v>0.19568358546821196</v>
      </c>
      <c r="JV188" s="254">
        <v>0.18075400267414965</v>
      </c>
      <c r="JW188" s="254">
        <v>0.1948088939665078</v>
      </c>
      <c r="JX188" s="254">
        <v>0.18823633794949468</v>
      </c>
      <c r="JY188" s="254">
        <v>0.18776019609178896</v>
      </c>
      <c r="JZ188" s="254">
        <v>0.18443596415063057</v>
      </c>
      <c r="KA188" s="254">
        <v>0.18443596415063057</v>
      </c>
      <c r="KB188" s="254">
        <v>0.1904691944355148</v>
      </c>
      <c r="KC188" s="254">
        <v>0.18287268976266491</v>
      </c>
      <c r="KD188" s="254">
        <v>0.18106144816448277</v>
      </c>
      <c r="KE188" s="254">
        <v>0.18459161453677786</v>
      </c>
      <c r="KF188" s="254">
        <v>0.20290381831657056</v>
      </c>
      <c r="KG188" s="254">
        <v>0.20290381831657056</v>
      </c>
    </row>
    <row r="189" spans="17:293" x14ac:dyDescent="0.35">
      <c r="Q189" s="255">
        <v>0.22399999999999901</v>
      </c>
      <c r="R189" s="251">
        <f t="shared" si="24"/>
        <v>0.18003652961128297</v>
      </c>
      <c r="S189" s="198"/>
      <c r="T189" s="251">
        <v>0.18680128001646043</v>
      </c>
      <c r="V189" s="251">
        <f t="shared" si="25"/>
        <v>-6.764750405177461E-3</v>
      </c>
      <c r="Z189" s="253">
        <v>0.22399999999999901</v>
      </c>
      <c r="AA189" s="254">
        <v>0.17885982893535113</v>
      </c>
      <c r="AB189" s="254">
        <v>0.18643420927311016</v>
      </c>
      <c r="AC189" s="254">
        <v>0.18796096809800766</v>
      </c>
      <c r="AD189" s="254">
        <v>0.17921606058040496</v>
      </c>
      <c r="AE189" s="254">
        <v>0.18002812331446383</v>
      </c>
      <c r="AF189" s="254">
        <v>0.17932143497872222</v>
      </c>
      <c r="AG189" s="254">
        <v>0.1765954826741587</v>
      </c>
      <c r="AH189" s="254">
        <v>0.17888239933178962</v>
      </c>
      <c r="AI189" s="254">
        <v>0.17054014727956512</v>
      </c>
      <c r="AJ189" s="254">
        <v>0.18109059227712265</v>
      </c>
      <c r="AK189" s="254">
        <v>0.18439008170484428</v>
      </c>
      <c r="AL189" s="254">
        <v>0.17802455120501071</v>
      </c>
      <c r="AM189" s="254">
        <v>0.17917020106424086</v>
      </c>
      <c r="AN189" s="254">
        <v>0.1735839792383429</v>
      </c>
      <c r="AO189" s="254">
        <v>0.18484891461425645</v>
      </c>
      <c r="AP189" s="254">
        <v>0.17774452543840269</v>
      </c>
      <c r="AQ189" s="254">
        <v>0.17760610633347085</v>
      </c>
      <c r="AR189" s="254">
        <v>0.17760610633347085</v>
      </c>
      <c r="AS189" s="254">
        <v>0.17774452543840269</v>
      </c>
      <c r="AT189" s="254">
        <v>0.1777168319606941</v>
      </c>
      <c r="AU189" s="254">
        <v>0.17766145949013423</v>
      </c>
      <c r="AV189" s="254">
        <v>0.17774452543840269</v>
      </c>
      <c r="AW189" s="254">
        <v>0.17774452543840269</v>
      </c>
      <c r="AX189" s="254">
        <v>0.18556474358889852</v>
      </c>
      <c r="AY189" s="254">
        <v>0.17774452543840269</v>
      </c>
      <c r="AZ189" s="254">
        <v>0.18636797067414279</v>
      </c>
      <c r="BA189" s="254">
        <v>0.1777168319606941</v>
      </c>
      <c r="BB189" s="254">
        <v>0.17562150326145698</v>
      </c>
      <c r="BC189" s="254">
        <v>0.17572647086525639</v>
      </c>
      <c r="BD189" s="254">
        <v>0.17492870906934166</v>
      </c>
      <c r="BE189" s="254">
        <v>0.17366734389175842</v>
      </c>
      <c r="BF189" s="254">
        <v>0.16095146451581388</v>
      </c>
      <c r="BG189" s="254">
        <v>0.18933348413938988</v>
      </c>
      <c r="BH189" s="254">
        <v>0.18004385790743904</v>
      </c>
      <c r="BI189" s="254">
        <v>0.17797443673215674</v>
      </c>
      <c r="BJ189" s="254">
        <v>0.17797443673215674</v>
      </c>
      <c r="BK189" s="254">
        <v>0.17788495421291084</v>
      </c>
      <c r="BL189" s="254">
        <v>0.17797443673215674</v>
      </c>
      <c r="BM189" s="254">
        <v>0.17786469166697261</v>
      </c>
      <c r="BN189" s="254">
        <v>0.17788495421291084</v>
      </c>
      <c r="BO189" s="254">
        <v>0.17839580545882594</v>
      </c>
      <c r="BP189" s="254">
        <v>0.17797443673215674</v>
      </c>
      <c r="BQ189" s="254">
        <v>0.17594913738505369</v>
      </c>
      <c r="BR189" s="254">
        <v>0.17594913738505369</v>
      </c>
      <c r="BS189" s="254">
        <v>0.17587009669953102</v>
      </c>
      <c r="BT189" s="254">
        <v>0.17594913738505369</v>
      </c>
      <c r="BU189" s="254">
        <v>0.17391883712370371</v>
      </c>
      <c r="BV189" s="254">
        <v>0.17391883712370371</v>
      </c>
      <c r="BW189" s="254">
        <v>0.17391883712370371</v>
      </c>
      <c r="BX189" s="254">
        <v>0.17391883712370371</v>
      </c>
      <c r="BY189" s="254">
        <v>0.17811668204078734</v>
      </c>
      <c r="BZ189" s="254">
        <v>0.17490151835972867</v>
      </c>
      <c r="CA189" s="254">
        <v>0.17400485932165743</v>
      </c>
      <c r="CB189" s="254">
        <v>0.21185483244469405</v>
      </c>
      <c r="CC189" s="254">
        <v>0.18980662755596511</v>
      </c>
      <c r="CD189" s="254">
        <v>0.18918125752905302</v>
      </c>
      <c r="CE189" s="254">
        <v>0.18980662755596511</v>
      </c>
      <c r="CF189" s="254">
        <v>0.18980662755596511</v>
      </c>
      <c r="CG189" s="254">
        <v>0.17905977303323528</v>
      </c>
      <c r="CH189" s="254">
        <v>0.1854917358506214</v>
      </c>
      <c r="CI189" s="254">
        <v>0.18384888143022637</v>
      </c>
      <c r="CJ189" s="254">
        <v>0.19255167541143381</v>
      </c>
      <c r="CK189" s="254">
        <v>0.1882105291932914</v>
      </c>
      <c r="CL189" s="254">
        <v>0.18227522932067752</v>
      </c>
      <c r="CM189" s="254">
        <v>0.18075776913937891</v>
      </c>
      <c r="CN189" s="254">
        <v>0.19571651692261116</v>
      </c>
      <c r="CO189" s="254">
        <v>0.18248577387340825</v>
      </c>
      <c r="CP189" s="254">
        <v>0.17943504250827957</v>
      </c>
      <c r="CQ189" s="254">
        <v>0.17907909050832393</v>
      </c>
      <c r="CR189" s="254">
        <v>0.18251851234745287</v>
      </c>
      <c r="CS189" s="254">
        <v>0.18020534187901438</v>
      </c>
      <c r="CT189" s="254">
        <v>0.18572559782884657</v>
      </c>
      <c r="CU189" s="254">
        <v>0.18887463605450883</v>
      </c>
      <c r="CV189" s="254">
        <v>0.18728478108604207</v>
      </c>
      <c r="CW189" s="254">
        <v>0.18444865095748186</v>
      </c>
      <c r="CX189" s="254">
        <v>0.19360584942096626</v>
      </c>
      <c r="CY189" s="254">
        <v>0.18621817151049536</v>
      </c>
      <c r="CZ189" s="254">
        <v>0.18621817151049536</v>
      </c>
      <c r="DA189" s="254">
        <v>0.18621817151049536</v>
      </c>
      <c r="DB189" s="254">
        <v>0.18759102365737546</v>
      </c>
      <c r="DC189" s="254">
        <v>0.18918468738105476</v>
      </c>
      <c r="DD189" s="254">
        <v>0.17978531935641806</v>
      </c>
      <c r="DE189" s="254">
        <v>0.18903582830528864</v>
      </c>
      <c r="DF189" s="254">
        <v>0.17910574905020971</v>
      </c>
      <c r="DG189" s="254">
        <v>0.17768148174048459</v>
      </c>
      <c r="DH189" s="254">
        <v>0.18600571896520091</v>
      </c>
      <c r="DI189" s="254">
        <v>0.17910574905020971</v>
      </c>
      <c r="DJ189" s="254">
        <v>0.17981981129638336</v>
      </c>
      <c r="DK189" s="254">
        <v>0.18062995570590212</v>
      </c>
      <c r="DL189" s="254">
        <v>0.17968337085476693</v>
      </c>
      <c r="DM189" s="254">
        <v>0.19333681108930634</v>
      </c>
      <c r="DN189" s="254">
        <v>0.17863659571556467</v>
      </c>
      <c r="DO189" s="254">
        <v>0.18663459871630184</v>
      </c>
      <c r="DP189" s="254">
        <v>0.18400451694439512</v>
      </c>
      <c r="DQ189" s="254">
        <v>0.17250526858210624</v>
      </c>
      <c r="DR189" s="254">
        <v>0.17259748678743825</v>
      </c>
      <c r="DS189" s="254">
        <v>0.18041995821729295</v>
      </c>
      <c r="DT189" s="254">
        <v>0.18326522999754458</v>
      </c>
      <c r="DU189" s="254">
        <v>0.17762340326352111</v>
      </c>
      <c r="DV189" s="254">
        <v>0.18439008170484428</v>
      </c>
      <c r="DW189" s="254">
        <v>0.18439008170484428</v>
      </c>
      <c r="DX189" s="254">
        <v>0.18970166308988956</v>
      </c>
      <c r="DY189" s="254">
        <v>0.20032318526620285</v>
      </c>
      <c r="DZ189" s="254">
        <v>0.1813165674658308</v>
      </c>
      <c r="EA189" s="254">
        <v>0.19073058668269893</v>
      </c>
      <c r="EB189" s="254">
        <v>0.18237544174626041</v>
      </c>
      <c r="EC189" s="254">
        <v>0.19267973385900339</v>
      </c>
      <c r="ED189" s="254">
        <v>0.18679904238117317</v>
      </c>
      <c r="EE189" s="254">
        <v>0.17983846478428167</v>
      </c>
      <c r="EF189" s="254">
        <v>0.17898968983819152</v>
      </c>
      <c r="EG189" s="254">
        <v>0.18556474358889852</v>
      </c>
      <c r="EH189" s="254">
        <v>0.17959221795034441</v>
      </c>
      <c r="EI189" s="254">
        <v>0.18556474358889852</v>
      </c>
      <c r="EJ189" s="254">
        <v>0.18556474358889852</v>
      </c>
      <c r="EK189" s="254">
        <v>0.17766584287694043</v>
      </c>
      <c r="EL189" s="254">
        <v>0.18556474358889852</v>
      </c>
      <c r="EM189" s="254">
        <v>0.17850011769417384</v>
      </c>
      <c r="EN189" s="254">
        <v>0.18556474358889852</v>
      </c>
      <c r="EO189" s="254">
        <v>0.17774452543840269</v>
      </c>
      <c r="EP189" s="254">
        <v>0.17774452543840269</v>
      </c>
      <c r="EQ189" s="254">
        <v>0.17774452543840269</v>
      </c>
      <c r="ER189" s="254">
        <v>0.17774452543840269</v>
      </c>
      <c r="ES189" s="254">
        <v>0.17774452543840269</v>
      </c>
      <c r="ET189" s="254">
        <v>0.17774452543840269</v>
      </c>
      <c r="EU189" s="254">
        <v>0.1777168319606941</v>
      </c>
      <c r="EV189" s="254">
        <v>0.17774452543840269</v>
      </c>
      <c r="EW189" s="254">
        <v>0.17517657212594173</v>
      </c>
      <c r="EX189" s="254">
        <v>0.17774452543840269</v>
      </c>
      <c r="EY189" s="254">
        <v>0.17857024708931957</v>
      </c>
      <c r="EZ189" s="254">
        <v>0.18556474358889852</v>
      </c>
      <c r="FA189" s="254">
        <v>0.17789938515167725</v>
      </c>
      <c r="FB189" s="254">
        <v>0.17774452543840269</v>
      </c>
      <c r="FC189" s="254">
        <v>0.18556474358889852</v>
      </c>
      <c r="FD189" s="254">
        <v>0.17774452543840269</v>
      </c>
      <c r="FE189" s="254">
        <v>0.18556474358889852</v>
      </c>
      <c r="FF189" s="254">
        <v>0.18556474358889852</v>
      </c>
      <c r="FG189" s="254">
        <v>0.17774452543840269</v>
      </c>
      <c r="FH189" s="254">
        <v>0.17774452543840269</v>
      </c>
      <c r="FI189" s="254">
        <v>0.17766145949013423</v>
      </c>
      <c r="FJ189" s="254">
        <v>0.19089638230223605</v>
      </c>
      <c r="FK189" s="254">
        <v>0.17774452543840269</v>
      </c>
      <c r="FL189" s="254">
        <v>0.17774452543840269</v>
      </c>
      <c r="FM189" s="254">
        <v>0.17760610633347085</v>
      </c>
      <c r="FN189" s="254">
        <v>0.18556474358889852</v>
      </c>
      <c r="FO189" s="254">
        <v>0.17665465065003327</v>
      </c>
      <c r="FP189" s="254">
        <v>0.17572647086525639</v>
      </c>
      <c r="FQ189" s="254">
        <v>0.17572647086525639</v>
      </c>
      <c r="FR189" s="254">
        <v>0.17572647086525639</v>
      </c>
      <c r="FS189" s="254">
        <v>0.1756615426152901</v>
      </c>
      <c r="FT189" s="254">
        <v>0.17572647086525639</v>
      </c>
      <c r="FU189" s="254">
        <v>0.17572647086525639</v>
      </c>
      <c r="FV189" s="254">
        <v>0.18274625875541894</v>
      </c>
      <c r="FW189" s="254">
        <v>0.1756615426152901</v>
      </c>
      <c r="FX189" s="254">
        <v>0.17572647086525639</v>
      </c>
      <c r="FY189" s="254">
        <v>0.17490962271467558</v>
      </c>
      <c r="FZ189" s="254">
        <v>0.17647758124447632</v>
      </c>
      <c r="GA189" s="254">
        <v>0.16903233417358954</v>
      </c>
      <c r="GB189" s="254">
        <v>0.18198556700049906</v>
      </c>
      <c r="GC189" s="254">
        <v>0.18056798705438304</v>
      </c>
      <c r="GD189" s="254">
        <v>0.18056798705438304</v>
      </c>
      <c r="GE189" s="254">
        <v>0.17895981676975792</v>
      </c>
      <c r="GF189" s="254">
        <v>0.18881954102847387</v>
      </c>
      <c r="GG189" s="254">
        <v>0.1782297238131616</v>
      </c>
      <c r="GH189" s="254">
        <v>0.17840420121925149</v>
      </c>
      <c r="GI189" s="254">
        <v>0.17797443673215674</v>
      </c>
      <c r="GJ189" s="254">
        <v>0.17797443673215674</v>
      </c>
      <c r="GK189" s="254">
        <v>0.17797443673215674</v>
      </c>
      <c r="GL189" s="254">
        <v>0.17786469166697261</v>
      </c>
      <c r="GM189" s="254">
        <v>0.17797443673215674</v>
      </c>
      <c r="GN189" s="254">
        <v>0.17797443673215674</v>
      </c>
      <c r="GO189" s="254">
        <v>0.17797443673215674</v>
      </c>
      <c r="GP189" s="254">
        <v>0.17797443673215674</v>
      </c>
      <c r="GQ189" s="254">
        <v>0.17797443673215674</v>
      </c>
      <c r="GR189" s="254">
        <v>0.17797443673215674</v>
      </c>
      <c r="GS189" s="254">
        <v>0.17797443673215674</v>
      </c>
      <c r="GT189" s="254">
        <v>0.1782297238131616</v>
      </c>
      <c r="GU189" s="254">
        <v>0.17797443673215674</v>
      </c>
      <c r="GV189" s="254">
        <v>0.17797443673215674</v>
      </c>
      <c r="GW189" s="254">
        <v>0.17797443673215674</v>
      </c>
      <c r="GX189" s="254">
        <v>0.17797443673215674</v>
      </c>
      <c r="GY189" s="254">
        <v>0.18679032114675165</v>
      </c>
      <c r="GZ189" s="254">
        <v>0.17797443673215674</v>
      </c>
      <c r="HA189" s="254">
        <v>0.18679032114675165</v>
      </c>
      <c r="HB189" s="254">
        <v>0.18679032114675165</v>
      </c>
      <c r="HC189" s="254">
        <v>0.17587009669953102</v>
      </c>
      <c r="HD189" s="254">
        <v>0.17622315289482837</v>
      </c>
      <c r="HE189" s="254">
        <v>0.18482541092448912</v>
      </c>
      <c r="HF189" s="254">
        <v>0.178049787721974</v>
      </c>
      <c r="HG189" s="254">
        <v>0.17811668204078734</v>
      </c>
      <c r="HH189" s="254">
        <v>0.1844647252585645</v>
      </c>
      <c r="HI189" s="254">
        <v>0.17407977527940788</v>
      </c>
      <c r="HJ189" s="254">
        <v>0.17654406414478419</v>
      </c>
      <c r="HK189" s="254">
        <v>0.19851661769865014</v>
      </c>
      <c r="HL189" s="254">
        <v>0.17646440339258751</v>
      </c>
      <c r="HM189" s="254">
        <v>0.18187303313842951</v>
      </c>
      <c r="HN189" s="254">
        <v>0.18179596626552574</v>
      </c>
      <c r="HO189" s="254">
        <v>0.1936134113570791</v>
      </c>
      <c r="HP189" s="254">
        <v>0.18849340432349093</v>
      </c>
      <c r="HQ189" s="254">
        <v>0.17741477779200032</v>
      </c>
      <c r="HR189" s="254">
        <v>0.1755545100030742</v>
      </c>
      <c r="HS189" s="254">
        <v>0.18196858060807708</v>
      </c>
      <c r="HT189" s="254">
        <v>0.20582728424384067</v>
      </c>
      <c r="HU189" s="254">
        <v>0.20093155377291083</v>
      </c>
      <c r="HV189" s="254">
        <v>0.15804463821906456</v>
      </c>
      <c r="HW189" s="254">
        <v>0.1896229712169013</v>
      </c>
      <c r="HX189" s="254">
        <v>0.18382562433261396</v>
      </c>
      <c r="HY189" s="254">
        <v>0.18209013624203219</v>
      </c>
      <c r="HZ189" s="254">
        <v>0.18135527750828695</v>
      </c>
      <c r="IA189" s="254">
        <v>0.18980662755596511</v>
      </c>
      <c r="IB189" s="254">
        <v>0.17839463231419717</v>
      </c>
      <c r="IC189" s="254">
        <v>0.18055417970671317</v>
      </c>
      <c r="ID189" s="254">
        <v>0.17890967215600462</v>
      </c>
      <c r="IE189" s="254">
        <v>0.1868579169094251</v>
      </c>
      <c r="IF189" s="254">
        <v>0.19255167541143381</v>
      </c>
      <c r="IG189" s="254">
        <v>0.19255167541143381</v>
      </c>
      <c r="IH189" s="254">
        <v>0.19255167541143381</v>
      </c>
      <c r="II189" s="254">
        <v>0.18227522932067752</v>
      </c>
      <c r="IJ189" s="254">
        <v>0.18227522932067752</v>
      </c>
      <c r="IK189" s="254">
        <v>0.18952479253743726</v>
      </c>
      <c r="IL189" s="254">
        <v>0.18807853502759508</v>
      </c>
      <c r="IM189" s="254">
        <v>0.20002451602370286</v>
      </c>
      <c r="IN189" s="254">
        <v>0.18852477385538124</v>
      </c>
      <c r="IO189" s="254">
        <v>0.18847975095353875</v>
      </c>
      <c r="IP189" s="254">
        <v>0.18548762982694167</v>
      </c>
      <c r="IQ189" s="254">
        <v>0.18673083971174154</v>
      </c>
      <c r="IR189" s="254">
        <v>0.17776972633800403</v>
      </c>
      <c r="IS189" s="254">
        <v>0.17978531935641806</v>
      </c>
      <c r="IT189" s="254">
        <v>0.18760481306181176</v>
      </c>
      <c r="IU189" s="254">
        <v>0.17774452543840269</v>
      </c>
      <c r="IV189" s="254">
        <v>0.2003583069590551</v>
      </c>
      <c r="IW189" s="254">
        <v>0.18918125752905302</v>
      </c>
      <c r="IX189" s="254">
        <v>0.21146668759583354</v>
      </c>
      <c r="IY189" s="254">
        <v>0.17980291284329342</v>
      </c>
      <c r="IZ189" s="254">
        <v>0.17774452543840269</v>
      </c>
      <c r="JA189" s="254">
        <v>0.17766145949013423</v>
      </c>
      <c r="JB189" s="254">
        <v>0.19339187414461501</v>
      </c>
      <c r="JC189" s="254">
        <v>0.18918125752905302</v>
      </c>
      <c r="JD189" s="254">
        <v>0.18209013624203219</v>
      </c>
      <c r="JE189" s="254">
        <v>0.18248577387340825</v>
      </c>
      <c r="JF189" s="254">
        <v>0.21514782619465267</v>
      </c>
      <c r="JG189" s="254">
        <v>0.18635128528184763</v>
      </c>
      <c r="JH189" s="254">
        <v>0.18767060753544018</v>
      </c>
      <c r="JI189" s="254">
        <v>0.17981981129638336</v>
      </c>
      <c r="JJ189" s="254">
        <v>0.18684602677816953</v>
      </c>
      <c r="JK189" s="254">
        <v>0.17762340326352111</v>
      </c>
      <c r="JL189" s="254">
        <v>0.17749939859659847</v>
      </c>
      <c r="JM189" s="254">
        <v>0.1777168319606941</v>
      </c>
      <c r="JN189" s="254">
        <v>0.18473734551067511</v>
      </c>
      <c r="JO189" s="254">
        <v>0.17774452543840269</v>
      </c>
      <c r="JP189" s="254">
        <v>0.17774452543840269</v>
      </c>
      <c r="JQ189" s="254">
        <v>0.17774452543840269</v>
      </c>
      <c r="JR189" s="254">
        <v>0.17766145949013423</v>
      </c>
      <c r="JS189" s="254">
        <v>0.17797443673215674</v>
      </c>
      <c r="JT189" s="254">
        <v>0.19413190664239965</v>
      </c>
      <c r="JU189" s="254">
        <v>0.19660563062427294</v>
      </c>
      <c r="JV189" s="254">
        <v>0.18161857255304059</v>
      </c>
      <c r="JW189" s="254">
        <v>0.19573132654014991</v>
      </c>
      <c r="JX189" s="254">
        <v>0.18918125752905302</v>
      </c>
      <c r="JY189" s="254">
        <v>0.18865236789669515</v>
      </c>
      <c r="JZ189" s="254">
        <v>0.18534555944429054</v>
      </c>
      <c r="KA189" s="254">
        <v>0.18534555944429054</v>
      </c>
      <c r="KB189" s="254">
        <v>0.19135573731782229</v>
      </c>
      <c r="KC189" s="254">
        <v>0.18377997115560984</v>
      </c>
      <c r="KD189" s="254">
        <v>0.18196515194282492</v>
      </c>
      <c r="KE189" s="254">
        <v>0.1854917358506214</v>
      </c>
      <c r="KF189" s="254">
        <v>0.20389632049520512</v>
      </c>
      <c r="KG189" s="254">
        <v>0.20389632049520512</v>
      </c>
    </row>
    <row r="190" spans="17:293" x14ac:dyDescent="0.35">
      <c r="Q190" s="255">
        <v>0.22499999999999901</v>
      </c>
      <c r="R190" s="251">
        <f t="shared" si="24"/>
        <v>0.18093533340618395</v>
      </c>
      <c r="S190" s="198"/>
      <c r="T190" s="251">
        <v>0.18772229318806175</v>
      </c>
      <c r="V190" s="251">
        <f t="shared" si="25"/>
        <v>-6.7869597818777938E-3</v>
      </c>
      <c r="Z190" s="253">
        <v>0.22499999999999901</v>
      </c>
      <c r="AA190" s="254">
        <v>0.17977011206018911</v>
      </c>
      <c r="AB190" s="254">
        <v>0.18736740320375334</v>
      </c>
      <c r="AC190" s="254">
        <v>0.18884254484454832</v>
      </c>
      <c r="AD190" s="254">
        <v>0.18011869801854719</v>
      </c>
      <c r="AE190" s="254">
        <v>0.18092897631638949</v>
      </c>
      <c r="AF190" s="254">
        <v>0.18022174821398496</v>
      </c>
      <c r="AG190" s="254">
        <v>0.17751069911759032</v>
      </c>
      <c r="AH190" s="254">
        <v>0.17978063547653123</v>
      </c>
      <c r="AI190" s="254">
        <v>0.17143932438204001</v>
      </c>
      <c r="AJ190" s="254">
        <v>0.18196844104512699</v>
      </c>
      <c r="AK190" s="254">
        <v>0.18527819091952513</v>
      </c>
      <c r="AL190" s="254">
        <v>0.17893210801766024</v>
      </c>
      <c r="AM190" s="254">
        <v>0.18008326503294314</v>
      </c>
      <c r="AN190" s="254">
        <v>0.17449663214980227</v>
      </c>
      <c r="AO190" s="254">
        <v>0.18563799177493134</v>
      </c>
      <c r="AP190" s="254">
        <v>0.17865314027527646</v>
      </c>
      <c r="AQ190" s="254">
        <v>0.17850098734278141</v>
      </c>
      <c r="AR190" s="254">
        <v>0.17850098734278141</v>
      </c>
      <c r="AS190" s="254">
        <v>0.17865314027527646</v>
      </c>
      <c r="AT190" s="254">
        <v>0.17862269812049947</v>
      </c>
      <c r="AU190" s="254">
        <v>0.17856183116302748</v>
      </c>
      <c r="AV190" s="254">
        <v>0.17865314027527646</v>
      </c>
      <c r="AW190" s="254">
        <v>0.17865314027527646</v>
      </c>
      <c r="AX190" s="254">
        <v>0.18644825244737917</v>
      </c>
      <c r="AY190" s="254">
        <v>0.17865314027527646</v>
      </c>
      <c r="AZ190" s="254">
        <v>0.18724981436488841</v>
      </c>
      <c r="BA190" s="254">
        <v>0.17862269812049947</v>
      </c>
      <c r="BB190" s="254">
        <v>0.17651857586144737</v>
      </c>
      <c r="BC190" s="254">
        <v>0.17663228385464524</v>
      </c>
      <c r="BD190" s="254">
        <v>0.17583114851857129</v>
      </c>
      <c r="BE190" s="254">
        <v>0.17457200979235554</v>
      </c>
      <c r="BF190" s="254">
        <v>0.16157106451655801</v>
      </c>
      <c r="BG190" s="254">
        <v>0.19021355047431099</v>
      </c>
      <c r="BH190" s="254">
        <v>0.18094160068270382</v>
      </c>
      <c r="BI190" s="254">
        <v>0.17887397736791089</v>
      </c>
      <c r="BJ190" s="254">
        <v>0.17887397736791089</v>
      </c>
      <c r="BK190" s="254">
        <v>0.17877868972828104</v>
      </c>
      <c r="BL190" s="254">
        <v>0.17887397736791089</v>
      </c>
      <c r="BM190" s="254">
        <v>0.17876516856895153</v>
      </c>
      <c r="BN190" s="254">
        <v>0.17877868972828104</v>
      </c>
      <c r="BO190" s="254">
        <v>0.17930233637788029</v>
      </c>
      <c r="BP190" s="254">
        <v>0.17887397736791089</v>
      </c>
      <c r="BQ190" s="254">
        <v>0.17686408841810097</v>
      </c>
      <c r="BR190" s="254">
        <v>0.17686408841810097</v>
      </c>
      <c r="BS190" s="254">
        <v>0.17678194097586686</v>
      </c>
      <c r="BT190" s="254">
        <v>0.17686408841810097</v>
      </c>
      <c r="BU190" s="254">
        <v>0.174835813179677</v>
      </c>
      <c r="BV190" s="254">
        <v>0.174835813179677</v>
      </c>
      <c r="BW190" s="254">
        <v>0.174835813179677</v>
      </c>
      <c r="BX190" s="254">
        <v>0.174835813179677</v>
      </c>
      <c r="BY190" s="254">
        <v>0.17902965388531311</v>
      </c>
      <c r="BZ190" s="254">
        <v>0.17580650210668503</v>
      </c>
      <c r="CA190" s="254">
        <v>0.17491880318700304</v>
      </c>
      <c r="CB190" s="254">
        <v>0.21283028090430323</v>
      </c>
      <c r="CC190" s="254">
        <v>0.19069463016871802</v>
      </c>
      <c r="CD190" s="254">
        <v>0.19012636817411965</v>
      </c>
      <c r="CE190" s="254">
        <v>0.19069463016871802</v>
      </c>
      <c r="CF190" s="254">
        <v>0.19069463016871802</v>
      </c>
      <c r="CG190" s="254">
        <v>0.17997555417564315</v>
      </c>
      <c r="CH190" s="254">
        <v>0.18639203165673912</v>
      </c>
      <c r="CI190" s="254">
        <v>0.18475041090951283</v>
      </c>
      <c r="CJ190" s="254">
        <v>0.19343396816989666</v>
      </c>
      <c r="CK190" s="254">
        <v>0.18911262064793655</v>
      </c>
      <c r="CL190" s="254">
        <v>0.18317823173386083</v>
      </c>
      <c r="CM190" s="254">
        <v>0.18166246382602269</v>
      </c>
      <c r="CN190" s="254">
        <v>0.19659029693928853</v>
      </c>
      <c r="CO190" s="254">
        <v>0.18340260682789244</v>
      </c>
      <c r="CP190" s="254">
        <v>0.1803552415525389</v>
      </c>
      <c r="CQ190" s="254">
        <v>0.17998021848738976</v>
      </c>
      <c r="CR190" s="254">
        <v>0.18340631323742507</v>
      </c>
      <c r="CS190" s="254">
        <v>0.18112388464366869</v>
      </c>
      <c r="CT190" s="254">
        <v>0.18661479151462834</v>
      </c>
      <c r="CU190" s="254">
        <v>0.18981168611480537</v>
      </c>
      <c r="CV190" s="254">
        <v>0.18822597328064994</v>
      </c>
      <c r="CW190" s="254">
        <v>0.18532242827609058</v>
      </c>
      <c r="CX190" s="254">
        <v>0.19452288183703903</v>
      </c>
      <c r="CY190" s="254">
        <v>0.18710217757566028</v>
      </c>
      <c r="CZ190" s="254">
        <v>0.18710217757566028</v>
      </c>
      <c r="DA190" s="254">
        <v>0.18710217757566028</v>
      </c>
      <c r="DB190" s="254">
        <v>0.18847634873728425</v>
      </c>
      <c r="DC190" s="254">
        <v>0.19006871018459925</v>
      </c>
      <c r="DD190" s="254">
        <v>0.18069259565578255</v>
      </c>
      <c r="DE190" s="254">
        <v>0.18991966773077773</v>
      </c>
      <c r="DF190" s="254">
        <v>0.18001522538548187</v>
      </c>
      <c r="DG190" s="254">
        <v>0.1785930413030794</v>
      </c>
      <c r="DH190" s="254">
        <v>0.18679323133489545</v>
      </c>
      <c r="DI190" s="254">
        <v>0.18001522538548187</v>
      </c>
      <c r="DJ190" s="254">
        <v>0.1807298749213746</v>
      </c>
      <c r="DK190" s="254">
        <v>0.18153139672128327</v>
      </c>
      <c r="DL190" s="254">
        <v>0.18058721878177675</v>
      </c>
      <c r="DM190" s="254">
        <v>0.19421708538596816</v>
      </c>
      <c r="DN190" s="254">
        <v>0.17953646845415094</v>
      </c>
      <c r="DO190" s="254">
        <v>0.18751548513620442</v>
      </c>
      <c r="DP190" s="254">
        <v>0.18488748185890325</v>
      </c>
      <c r="DQ190" s="254">
        <v>0.17340220371567927</v>
      </c>
      <c r="DR190" s="254">
        <v>0.17352105006014118</v>
      </c>
      <c r="DS190" s="254">
        <v>0.18132864824057271</v>
      </c>
      <c r="DT190" s="254">
        <v>0.18415780922123326</v>
      </c>
      <c r="DU190" s="254">
        <v>0.17853195305227154</v>
      </c>
      <c r="DV190" s="254">
        <v>0.18527819091952513</v>
      </c>
      <c r="DW190" s="254">
        <v>0.18527819091952513</v>
      </c>
      <c r="DX190" s="254">
        <v>0.19062165202982717</v>
      </c>
      <c r="DY190" s="254">
        <v>0.20126036126533897</v>
      </c>
      <c r="DZ190" s="254">
        <v>0.18222072865647276</v>
      </c>
      <c r="EA190" s="254">
        <v>0.19166089976554024</v>
      </c>
      <c r="EB190" s="254">
        <v>0.18322557409286766</v>
      </c>
      <c r="EC190" s="254">
        <v>0.19359467945810094</v>
      </c>
      <c r="ED190" s="254">
        <v>0.1876829616186646</v>
      </c>
      <c r="EE190" s="254">
        <v>0.18074539143266</v>
      </c>
      <c r="EF190" s="254">
        <v>0.17989723718682549</v>
      </c>
      <c r="EG190" s="254">
        <v>0.18644825244737917</v>
      </c>
      <c r="EH190" s="254">
        <v>0.18049290657349615</v>
      </c>
      <c r="EI190" s="254">
        <v>0.18644825244737917</v>
      </c>
      <c r="EJ190" s="254">
        <v>0.18644825244737917</v>
      </c>
      <c r="EK190" s="254">
        <v>0.17847067915137704</v>
      </c>
      <c r="EL190" s="254">
        <v>0.18644825244737917</v>
      </c>
      <c r="EM190" s="254">
        <v>0.17940292296328608</v>
      </c>
      <c r="EN190" s="254">
        <v>0.18644825244737917</v>
      </c>
      <c r="EO190" s="254">
        <v>0.17865314027527646</v>
      </c>
      <c r="EP190" s="254">
        <v>0.17865314027527646</v>
      </c>
      <c r="EQ190" s="254">
        <v>0.17865314027527646</v>
      </c>
      <c r="ER190" s="254">
        <v>0.17865314027527646</v>
      </c>
      <c r="ES190" s="254">
        <v>0.17865314027527646</v>
      </c>
      <c r="ET190" s="254">
        <v>0.17865314027527646</v>
      </c>
      <c r="EU190" s="254">
        <v>0.17862269812049947</v>
      </c>
      <c r="EV190" s="254">
        <v>0.17865314027527646</v>
      </c>
      <c r="EW190" s="254">
        <v>0.17598957049781561</v>
      </c>
      <c r="EX190" s="254">
        <v>0.17865314027527646</v>
      </c>
      <c r="EY190" s="254">
        <v>0.17947699532859707</v>
      </c>
      <c r="EZ190" s="254">
        <v>0.18644825244737917</v>
      </c>
      <c r="FA190" s="254">
        <v>0.17880610602983982</v>
      </c>
      <c r="FB190" s="254">
        <v>0.17865314027527646</v>
      </c>
      <c r="FC190" s="254">
        <v>0.18644825244737917</v>
      </c>
      <c r="FD190" s="254">
        <v>0.17865314027527646</v>
      </c>
      <c r="FE190" s="254">
        <v>0.18644825244737917</v>
      </c>
      <c r="FF190" s="254">
        <v>0.18644825244737917</v>
      </c>
      <c r="FG190" s="254">
        <v>0.17865314027527646</v>
      </c>
      <c r="FH190" s="254">
        <v>0.17865314027527646</v>
      </c>
      <c r="FI190" s="254">
        <v>0.17856183116302748</v>
      </c>
      <c r="FJ190" s="254">
        <v>0.1918121635344483</v>
      </c>
      <c r="FK190" s="254">
        <v>0.17865314027527646</v>
      </c>
      <c r="FL190" s="254">
        <v>0.17865314027527646</v>
      </c>
      <c r="FM190" s="254">
        <v>0.17850098734278141</v>
      </c>
      <c r="FN190" s="254">
        <v>0.18644825244737917</v>
      </c>
      <c r="FO190" s="254">
        <v>0.17756116041697045</v>
      </c>
      <c r="FP190" s="254">
        <v>0.17663228385464524</v>
      </c>
      <c r="FQ190" s="254">
        <v>0.17663228385464524</v>
      </c>
      <c r="FR190" s="254">
        <v>0.17663228385464524</v>
      </c>
      <c r="FS190" s="254">
        <v>0.17656404917772139</v>
      </c>
      <c r="FT190" s="254">
        <v>0.17663228385464524</v>
      </c>
      <c r="FU190" s="254">
        <v>0.17663228385464524</v>
      </c>
      <c r="FV190" s="254">
        <v>0.18368034190954385</v>
      </c>
      <c r="FW190" s="254">
        <v>0.17656404917772139</v>
      </c>
      <c r="FX190" s="254">
        <v>0.17663228385464524</v>
      </c>
      <c r="FY190" s="254">
        <v>0.17581310623986046</v>
      </c>
      <c r="FZ190" s="254">
        <v>0.17737818708640463</v>
      </c>
      <c r="GA190" s="254">
        <v>0.16994271559003882</v>
      </c>
      <c r="GB190" s="254">
        <v>0.18278608238407879</v>
      </c>
      <c r="GC190" s="254">
        <v>0.18146813026225139</v>
      </c>
      <c r="GD190" s="254">
        <v>0.18146813026225139</v>
      </c>
      <c r="GE190" s="254">
        <v>0.17976533222020419</v>
      </c>
      <c r="GF190" s="254">
        <v>0.18969711312724669</v>
      </c>
      <c r="GG190" s="254">
        <v>0.17912714416293674</v>
      </c>
      <c r="GH190" s="254">
        <v>0.17930723714258212</v>
      </c>
      <c r="GI190" s="254">
        <v>0.17887397736791089</v>
      </c>
      <c r="GJ190" s="254">
        <v>0.17887397736791089</v>
      </c>
      <c r="GK190" s="254">
        <v>0.17887397736791089</v>
      </c>
      <c r="GL190" s="254">
        <v>0.17876516856895153</v>
      </c>
      <c r="GM190" s="254">
        <v>0.17887397736791089</v>
      </c>
      <c r="GN190" s="254">
        <v>0.17887397736791089</v>
      </c>
      <c r="GO190" s="254">
        <v>0.17887397736791089</v>
      </c>
      <c r="GP190" s="254">
        <v>0.17887397736791089</v>
      </c>
      <c r="GQ190" s="254">
        <v>0.17887397736791089</v>
      </c>
      <c r="GR190" s="254">
        <v>0.17887397736791089</v>
      </c>
      <c r="GS190" s="254">
        <v>0.17887397736791089</v>
      </c>
      <c r="GT190" s="254">
        <v>0.17912714416293674</v>
      </c>
      <c r="GU190" s="254">
        <v>0.17887397736791089</v>
      </c>
      <c r="GV190" s="254">
        <v>0.17887397736791089</v>
      </c>
      <c r="GW190" s="254">
        <v>0.17887397736791089</v>
      </c>
      <c r="GX190" s="254">
        <v>0.17887397736791089</v>
      </c>
      <c r="GY190" s="254">
        <v>0.18766909865844461</v>
      </c>
      <c r="GZ190" s="254">
        <v>0.17887397736791089</v>
      </c>
      <c r="HA190" s="254">
        <v>0.18766909865844461</v>
      </c>
      <c r="HB190" s="254">
        <v>0.18766909865844461</v>
      </c>
      <c r="HC190" s="254">
        <v>0.17678194097586686</v>
      </c>
      <c r="HD190" s="254">
        <v>0.17712792804040545</v>
      </c>
      <c r="HE190" s="254">
        <v>0.18570845220085386</v>
      </c>
      <c r="HF190" s="254">
        <v>0.17881325392300007</v>
      </c>
      <c r="HG190" s="254">
        <v>0.17902965388531311</v>
      </c>
      <c r="HH190" s="254">
        <v>0.18530191729962575</v>
      </c>
      <c r="HI190" s="254">
        <v>0.17498665707387473</v>
      </c>
      <c r="HJ190" s="254">
        <v>0.17746047531926079</v>
      </c>
      <c r="HK190" s="254">
        <v>0.19943271194757894</v>
      </c>
      <c r="HL190" s="254">
        <v>0.17728770531148563</v>
      </c>
      <c r="HM190" s="254">
        <v>0.18277271423025776</v>
      </c>
      <c r="HN190" s="254">
        <v>0.18269989027715794</v>
      </c>
      <c r="HO190" s="254">
        <v>0.19449507734531668</v>
      </c>
      <c r="HP190" s="254">
        <v>0.18937711028842985</v>
      </c>
      <c r="HQ190" s="254">
        <v>0.17822426145483039</v>
      </c>
      <c r="HR190" s="254">
        <v>0.17645513826763204</v>
      </c>
      <c r="HS190" s="254">
        <v>0.18288089583769329</v>
      </c>
      <c r="HT190" s="254">
        <v>0.20677440987596962</v>
      </c>
      <c r="HU190" s="254">
        <v>0.20184532460076876</v>
      </c>
      <c r="HV190" s="254">
        <v>0.15870171758316087</v>
      </c>
      <c r="HW190" s="254">
        <v>0.19046569094728039</v>
      </c>
      <c r="HX190" s="254">
        <v>0.18463214299087771</v>
      </c>
      <c r="HY190" s="254">
        <v>0.18300250304780241</v>
      </c>
      <c r="HZ190" s="254">
        <v>0.18216577819904556</v>
      </c>
      <c r="IA190" s="254">
        <v>0.19069463016871802</v>
      </c>
      <c r="IB190" s="254">
        <v>0.1792099827937168</v>
      </c>
      <c r="IC190" s="254">
        <v>0.18146816333236537</v>
      </c>
      <c r="ID190" s="254">
        <v>0.17981151274974949</v>
      </c>
      <c r="IE190" s="254">
        <v>0.18774869130737071</v>
      </c>
      <c r="IF190" s="254">
        <v>0.19343396816989666</v>
      </c>
      <c r="IG190" s="254">
        <v>0.19343396816989666</v>
      </c>
      <c r="IH190" s="254">
        <v>0.19343396816989666</v>
      </c>
      <c r="II190" s="254">
        <v>0.18317823173386083</v>
      </c>
      <c r="IJ190" s="254">
        <v>0.18317823173386083</v>
      </c>
      <c r="IK190" s="254">
        <v>0.1904093907727944</v>
      </c>
      <c r="IL190" s="254">
        <v>0.18896457611773121</v>
      </c>
      <c r="IM190" s="254">
        <v>0.20093567485819874</v>
      </c>
      <c r="IN190" s="254">
        <v>0.18939005943794807</v>
      </c>
      <c r="IO190" s="254">
        <v>0.18930452398251196</v>
      </c>
      <c r="IP190" s="254">
        <v>0.18635145661530017</v>
      </c>
      <c r="IQ190" s="254">
        <v>0.18765705361480722</v>
      </c>
      <c r="IR190" s="254">
        <v>0.1786540903573528</v>
      </c>
      <c r="IS190" s="254">
        <v>0.18069259565578255</v>
      </c>
      <c r="IT190" s="254">
        <v>0.18848707243815865</v>
      </c>
      <c r="IU190" s="254">
        <v>0.17865314027527646</v>
      </c>
      <c r="IV190" s="254">
        <v>0.20137208648534854</v>
      </c>
      <c r="IW190" s="254">
        <v>0.19012636817411965</v>
      </c>
      <c r="IX190" s="254">
        <v>0.21247540844663027</v>
      </c>
      <c r="IY190" s="254">
        <v>0.18070706045556628</v>
      </c>
      <c r="IZ190" s="254">
        <v>0.17865314027527646</v>
      </c>
      <c r="JA190" s="254">
        <v>0.17856183116302748</v>
      </c>
      <c r="JB190" s="254">
        <v>0.19434125087944953</v>
      </c>
      <c r="JC190" s="254">
        <v>0.19012107589554428</v>
      </c>
      <c r="JD190" s="254">
        <v>0.18300250304780241</v>
      </c>
      <c r="JE190" s="254">
        <v>0.18340260682789244</v>
      </c>
      <c r="JF190" s="254">
        <v>0.21615283499487337</v>
      </c>
      <c r="JG190" s="254">
        <v>0.18726974893293113</v>
      </c>
      <c r="JH190" s="254">
        <v>0.18860150291220723</v>
      </c>
      <c r="JI190" s="254">
        <v>0.1807298749213746</v>
      </c>
      <c r="JJ190" s="254">
        <v>0.18778481650177481</v>
      </c>
      <c r="JK190" s="254">
        <v>0.17853195305227154</v>
      </c>
      <c r="JL190" s="254">
        <v>0.17841611804286739</v>
      </c>
      <c r="JM190" s="254">
        <v>0.17862269812049947</v>
      </c>
      <c r="JN190" s="254">
        <v>0.18566085141301891</v>
      </c>
      <c r="JO190" s="254">
        <v>0.17865314027527646</v>
      </c>
      <c r="JP190" s="254">
        <v>0.17865314027527646</v>
      </c>
      <c r="JQ190" s="254">
        <v>0.17865314027527646</v>
      </c>
      <c r="JR190" s="254">
        <v>0.17856183116302748</v>
      </c>
      <c r="JS190" s="254">
        <v>0.17887397736791089</v>
      </c>
      <c r="JT190" s="254">
        <v>0.19505831142357</v>
      </c>
      <c r="JU190" s="254">
        <v>0.19752791283922932</v>
      </c>
      <c r="JV190" s="254">
        <v>0.18248186313484083</v>
      </c>
      <c r="JW190" s="254">
        <v>0.19665402942035959</v>
      </c>
      <c r="JX190" s="254">
        <v>0.19012636817411965</v>
      </c>
      <c r="JY190" s="254">
        <v>0.18954490902308097</v>
      </c>
      <c r="JZ190" s="254">
        <v>0.18625538174798351</v>
      </c>
      <c r="KA190" s="254">
        <v>0.18625538174798351</v>
      </c>
      <c r="KB190" s="254">
        <v>0.1922426665592798</v>
      </c>
      <c r="KC190" s="254">
        <v>0.18468745677520082</v>
      </c>
      <c r="KD190" s="254">
        <v>0.18286903042853431</v>
      </c>
      <c r="KE190" s="254">
        <v>0.18639203165673912</v>
      </c>
      <c r="KF190" s="254">
        <v>0.20488882473353809</v>
      </c>
      <c r="KG190" s="254">
        <v>0.20488882473353809</v>
      </c>
    </row>
    <row r="191" spans="17:293" x14ac:dyDescent="0.35">
      <c r="Q191" s="255">
        <v>0.22599999999999901</v>
      </c>
      <c r="R191" s="251">
        <f t="shared" si="24"/>
        <v>0.18183469817144809</v>
      </c>
      <c r="S191" s="198"/>
      <c r="T191" s="251">
        <v>0.1886432535716969</v>
      </c>
      <c r="V191" s="251">
        <f t="shared" si="25"/>
        <v>-6.8085554002488002E-3</v>
      </c>
      <c r="Z191" s="253">
        <v>0.22599999999999901</v>
      </c>
      <c r="AA191" s="254">
        <v>0.18068060874449232</v>
      </c>
      <c r="AB191" s="254">
        <v>0.18830879502336284</v>
      </c>
      <c r="AC191" s="254">
        <v>0.18972451506787458</v>
      </c>
      <c r="AD191" s="254">
        <v>0.18102150709889986</v>
      </c>
      <c r="AE191" s="254">
        <v>0.18182999022712232</v>
      </c>
      <c r="AF191" s="254">
        <v>0.18112222053088267</v>
      </c>
      <c r="AG191" s="254">
        <v>0.17841509555229451</v>
      </c>
      <c r="AH191" s="254">
        <v>0.1806790433765717</v>
      </c>
      <c r="AI191" s="254">
        <v>0.17233860067712414</v>
      </c>
      <c r="AJ191" s="254">
        <v>0.18284672172743988</v>
      </c>
      <c r="AK191" s="254">
        <v>0.18616666260693226</v>
      </c>
      <c r="AL191" s="254">
        <v>0.17983986490705295</v>
      </c>
      <c r="AM191" s="254">
        <v>0.18099660402939843</v>
      </c>
      <c r="AN191" s="254">
        <v>0.17540948016555147</v>
      </c>
      <c r="AO191" s="254">
        <v>0.18642783347285619</v>
      </c>
      <c r="AP191" s="254">
        <v>0.17956196562673843</v>
      </c>
      <c r="AQ191" s="254">
        <v>0.17939600297025571</v>
      </c>
      <c r="AR191" s="254">
        <v>0.17939600297025571</v>
      </c>
      <c r="AS191" s="254">
        <v>0.17956196562673843</v>
      </c>
      <c r="AT191" s="254">
        <v>0.17952875944942637</v>
      </c>
      <c r="AU191" s="254">
        <v>0.17946236756335043</v>
      </c>
      <c r="AV191" s="254">
        <v>0.17956196562673843</v>
      </c>
      <c r="AW191" s="254">
        <v>0.17956196562673843</v>
      </c>
      <c r="AX191" s="254">
        <v>0.18733213863092968</v>
      </c>
      <c r="AY191" s="254">
        <v>0.17956196562673843</v>
      </c>
      <c r="AZ191" s="254">
        <v>0.18813203899618069</v>
      </c>
      <c r="BA191" s="254">
        <v>0.17952875944942637</v>
      </c>
      <c r="BB191" s="254">
        <v>0.1774157720988756</v>
      </c>
      <c r="BC191" s="254">
        <v>0.17754314794845727</v>
      </c>
      <c r="BD191" s="254">
        <v>0.1767375257604118</v>
      </c>
      <c r="BE191" s="254">
        <v>0.1754768196736789</v>
      </c>
      <c r="BF191" s="254">
        <v>0.16219174900920086</v>
      </c>
      <c r="BG191" s="254">
        <v>0.19109401268444315</v>
      </c>
      <c r="BH191" s="254">
        <v>0.18183950811732852</v>
      </c>
      <c r="BI191" s="254">
        <v>0.17977367274553702</v>
      </c>
      <c r="BJ191" s="254">
        <v>0.17977367274553702</v>
      </c>
      <c r="BK191" s="254">
        <v>0.17968137626737257</v>
      </c>
      <c r="BL191" s="254">
        <v>0.17977367274553702</v>
      </c>
      <c r="BM191" s="254">
        <v>0.17966580506960783</v>
      </c>
      <c r="BN191" s="254">
        <v>0.17968137626737257</v>
      </c>
      <c r="BO191" s="254">
        <v>0.18020905572446866</v>
      </c>
      <c r="BP191" s="254">
        <v>0.17977367274553702</v>
      </c>
      <c r="BQ191" s="254">
        <v>0.17777883125240046</v>
      </c>
      <c r="BR191" s="254">
        <v>0.17777883125240046</v>
      </c>
      <c r="BS191" s="254">
        <v>0.17769347569704186</v>
      </c>
      <c r="BT191" s="254">
        <v>0.17777883125240046</v>
      </c>
      <c r="BU191" s="254">
        <v>0.17575300415945105</v>
      </c>
      <c r="BV191" s="254">
        <v>0.17575300415945105</v>
      </c>
      <c r="BW191" s="254">
        <v>0.17575300415945105</v>
      </c>
      <c r="BX191" s="254">
        <v>0.17575300415945105</v>
      </c>
      <c r="BY191" s="254">
        <v>0.1799428549999913</v>
      </c>
      <c r="BZ191" s="254">
        <v>0.17671288057983792</v>
      </c>
      <c r="CA191" s="254">
        <v>0.17583294197737764</v>
      </c>
      <c r="CB191" s="254">
        <v>0.21380581194908466</v>
      </c>
      <c r="CC191" s="254">
        <v>0.19158301530417554</v>
      </c>
      <c r="CD191" s="254">
        <v>0.19107166906270989</v>
      </c>
      <c r="CE191" s="254">
        <v>0.19158301530417554</v>
      </c>
      <c r="CF191" s="254">
        <v>0.19158301530417554</v>
      </c>
      <c r="CG191" s="254">
        <v>0.18089154299451837</v>
      </c>
      <c r="CH191" s="254">
        <v>0.18729312426093681</v>
      </c>
      <c r="CI191" s="254">
        <v>0.18565211052982145</v>
      </c>
      <c r="CJ191" s="254">
        <v>0.19431666054777086</v>
      </c>
      <c r="CK191" s="254">
        <v>0.19001494735595581</v>
      </c>
      <c r="CL191" s="254">
        <v>0.18408139896683839</v>
      </c>
      <c r="CM191" s="254">
        <v>0.18256731702809215</v>
      </c>
      <c r="CN191" s="254">
        <v>0.19746289870368416</v>
      </c>
      <c r="CO191" s="254">
        <v>0.18431967724234699</v>
      </c>
      <c r="CP191" s="254">
        <v>0.18127566730492539</v>
      </c>
      <c r="CQ191" s="254">
        <v>0.18088150455140384</v>
      </c>
      <c r="CR191" s="254">
        <v>0.18429447161021639</v>
      </c>
      <c r="CS191" s="254">
        <v>0.18204269879312718</v>
      </c>
      <c r="CT191" s="254">
        <v>0.18750435037353919</v>
      </c>
      <c r="CU191" s="254">
        <v>0.19074890396783273</v>
      </c>
      <c r="CV191" s="254">
        <v>0.18916735584741007</v>
      </c>
      <c r="CW191" s="254">
        <v>0.18619661214099925</v>
      </c>
      <c r="CX191" s="254">
        <v>0.1954401943904911</v>
      </c>
      <c r="CY191" s="254">
        <v>0.18798656236747435</v>
      </c>
      <c r="CZ191" s="254">
        <v>0.18798656236747435</v>
      </c>
      <c r="DA191" s="254">
        <v>0.18798656236747435</v>
      </c>
      <c r="DB191" s="254">
        <v>0.18936205475942502</v>
      </c>
      <c r="DC191" s="254">
        <v>0.19095311784848801</v>
      </c>
      <c r="DD191" s="254">
        <v>0.18160007265630873</v>
      </c>
      <c r="DE191" s="254">
        <v>0.19080389192894343</v>
      </c>
      <c r="DF191" s="254">
        <v>0.18092491601776817</v>
      </c>
      <c r="DG191" s="254">
        <v>0.17950480845549199</v>
      </c>
      <c r="DH191" s="254">
        <v>0.18758131170471826</v>
      </c>
      <c r="DI191" s="254">
        <v>0.18092491601776817</v>
      </c>
      <c r="DJ191" s="254">
        <v>0.18164015439469727</v>
      </c>
      <c r="DK191" s="254">
        <v>0.18244018242918947</v>
      </c>
      <c r="DL191" s="254">
        <v>0.18149124368158764</v>
      </c>
      <c r="DM191" s="254">
        <v>0.19509776115673683</v>
      </c>
      <c r="DN191" s="254">
        <v>0.18043649821308327</v>
      </c>
      <c r="DO191" s="254">
        <v>0.1883968152830986</v>
      </c>
      <c r="DP191" s="254">
        <v>0.18577082011473145</v>
      </c>
      <c r="DQ191" s="254">
        <v>0.17429924922287721</v>
      </c>
      <c r="DR191" s="254">
        <v>0.17444488491830001</v>
      </c>
      <c r="DS191" s="254">
        <v>0.18223756911010147</v>
      </c>
      <c r="DT191" s="254">
        <v>0.18505073631071078</v>
      </c>
      <c r="DU191" s="254">
        <v>0.1794407165046783</v>
      </c>
      <c r="DV191" s="254">
        <v>0.18616666260693226</v>
      </c>
      <c r="DW191" s="254">
        <v>0.18616666260693226</v>
      </c>
      <c r="DX191" s="254">
        <v>0.19154189973384028</v>
      </c>
      <c r="DY191" s="254">
        <v>0.20219773793180384</v>
      </c>
      <c r="DZ191" s="254">
        <v>0.18312509139744937</v>
      </c>
      <c r="EA191" s="254">
        <v>0.19259131574011579</v>
      </c>
      <c r="EB191" s="254">
        <v>0.18407619004038844</v>
      </c>
      <c r="EC191" s="254">
        <v>0.19450990343587238</v>
      </c>
      <c r="ED191" s="254">
        <v>0.1885672604484272</v>
      </c>
      <c r="EE191" s="254">
        <v>0.18165253723077557</v>
      </c>
      <c r="EF191" s="254">
        <v>0.18080500034758806</v>
      </c>
      <c r="EG191" s="254">
        <v>0.18733213863092968</v>
      </c>
      <c r="EH191" s="254">
        <v>0.18139379120900645</v>
      </c>
      <c r="EI191" s="254">
        <v>0.18733213863092968</v>
      </c>
      <c r="EJ191" s="254">
        <v>0.18733213863092968</v>
      </c>
      <c r="EK191" s="254">
        <v>0.17927614279536885</v>
      </c>
      <c r="EL191" s="254">
        <v>0.18733213863092968</v>
      </c>
      <c r="EM191" s="254">
        <v>0.18030589890435778</v>
      </c>
      <c r="EN191" s="254">
        <v>0.18733213863092968</v>
      </c>
      <c r="EO191" s="254">
        <v>0.17956196562673843</v>
      </c>
      <c r="EP191" s="254">
        <v>0.17956196562673843</v>
      </c>
      <c r="EQ191" s="254">
        <v>0.17956196562673843</v>
      </c>
      <c r="ER191" s="254">
        <v>0.17956196562673843</v>
      </c>
      <c r="ES191" s="254">
        <v>0.17956196562673843</v>
      </c>
      <c r="ET191" s="254">
        <v>0.17956196562673843</v>
      </c>
      <c r="EU191" s="254">
        <v>0.17952875944942637</v>
      </c>
      <c r="EV191" s="254">
        <v>0.17956196562673843</v>
      </c>
      <c r="EW191" s="254">
        <v>0.17680315062060648</v>
      </c>
      <c r="EX191" s="254">
        <v>0.17956196562673843</v>
      </c>
      <c r="EY191" s="254">
        <v>0.18038395922323924</v>
      </c>
      <c r="EZ191" s="254">
        <v>0.18733213863092968</v>
      </c>
      <c r="FA191" s="254">
        <v>0.17971302402057532</v>
      </c>
      <c r="FB191" s="254">
        <v>0.17956196562673843</v>
      </c>
      <c r="FC191" s="254">
        <v>0.18733213863092968</v>
      </c>
      <c r="FD191" s="254">
        <v>0.17956196562673843</v>
      </c>
      <c r="FE191" s="254">
        <v>0.18733213863092968</v>
      </c>
      <c r="FF191" s="254">
        <v>0.18733213863092968</v>
      </c>
      <c r="FG191" s="254">
        <v>0.17956196562673843</v>
      </c>
      <c r="FH191" s="254">
        <v>0.17956196562673843</v>
      </c>
      <c r="FI191" s="254">
        <v>0.17946236756335043</v>
      </c>
      <c r="FJ191" s="254">
        <v>0.19272821748277202</v>
      </c>
      <c r="FK191" s="254">
        <v>0.17956196562673843</v>
      </c>
      <c r="FL191" s="254">
        <v>0.17956196562673843</v>
      </c>
      <c r="FM191" s="254">
        <v>0.17939600297025571</v>
      </c>
      <c r="FN191" s="254">
        <v>0.18733213863092968</v>
      </c>
      <c r="FO191" s="254">
        <v>0.17846785415373922</v>
      </c>
      <c r="FP191" s="254">
        <v>0.17754314794845727</v>
      </c>
      <c r="FQ191" s="254">
        <v>0.17754314794845727</v>
      </c>
      <c r="FR191" s="254">
        <v>0.17754314794845727</v>
      </c>
      <c r="FS191" s="254">
        <v>0.17746671014602722</v>
      </c>
      <c r="FT191" s="254">
        <v>0.17754314794845727</v>
      </c>
      <c r="FU191" s="254">
        <v>0.17754314794845727</v>
      </c>
      <c r="FV191" s="254">
        <v>0.18461453789831372</v>
      </c>
      <c r="FW191" s="254">
        <v>0.17746671014602722</v>
      </c>
      <c r="FX191" s="254">
        <v>0.17754314794845727</v>
      </c>
      <c r="FY191" s="254">
        <v>0.17671960805271936</v>
      </c>
      <c r="FZ191" s="254">
        <v>0.17827895305681896</v>
      </c>
      <c r="GA191" s="254">
        <v>0.17085341099606155</v>
      </c>
      <c r="GB191" s="254">
        <v>0.1835872526947504</v>
      </c>
      <c r="GC191" s="254">
        <v>0.18236843548636394</v>
      </c>
      <c r="GD191" s="254">
        <v>0.18236843548636394</v>
      </c>
      <c r="GE191" s="254">
        <v>0.18057145027123633</v>
      </c>
      <c r="GF191" s="254">
        <v>0.19057508329854089</v>
      </c>
      <c r="GG191" s="254">
        <v>0.18002470820161398</v>
      </c>
      <c r="GH191" s="254">
        <v>0.18021044375078255</v>
      </c>
      <c r="GI191" s="254">
        <v>0.17977367274553702</v>
      </c>
      <c r="GJ191" s="254">
        <v>0.17977367274553702</v>
      </c>
      <c r="GK191" s="254">
        <v>0.17977367274553702</v>
      </c>
      <c r="GL191" s="254">
        <v>0.17966580506960783</v>
      </c>
      <c r="GM191" s="254">
        <v>0.17977367274553702</v>
      </c>
      <c r="GN191" s="254">
        <v>0.17977367274553702</v>
      </c>
      <c r="GO191" s="254">
        <v>0.17977367274553702</v>
      </c>
      <c r="GP191" s="254">
        <v>0.17977367274553702</v>
      </c>
      <c r="GQ191" s="254">
        <v>0.17977367274553702</v>
      </c>
      <c r="GR191" s="254">
        <v>0.17977367274553702</v>
      </c>
      <c r="GS191" s="254">
        <v>0.17977367274553702</v>
      </c>
      <c r="GT191" s="254">
        <v>0.18002470820161398</v>
      </c>
      <c r="GU191" s="254">
        <v>0.17977367274553702</v>
      </c>
      <c r="GV191" s="254">
        <v>0.17977367274553702</v>
      </c>
      <c r="GW191" s="254">
        <v>0.17977367274553702</v>
      </c>
      <c r="GX191" s="254">
        <v>0.17977367274553702</v>
      </c>
      <c r="GY191" s="254">
        <v>0.18854826857852713</v>
      </c>
      <c r="GZ191" s="254">
        <v>0.17977367274553702</v>
      </c>
      <c r="HA191" s="254">
        <v>0.18854826857852713</v>
      </c>
      <c r="HB191" s="254">
        <v>0.18854826857852713</v>
      </c>
      <c r="HC191" s="254">
        <v>0.17769347569704186</v>
      </c>
      <c r="HD191" s="254">
        <v>0.17803269760256413</v>
      </c>
      <c r="HE191" s="254">
        <v>0.18659183044882521</v>
      </c>
      <c r="HF191" s="254">
        <v>0.17957750583201681</v>
      </c>
      <c r="HG191" s="254">
        <v>0.1799428549999913</v>
      </c>
      <c r="HH191" s="254">
        <v>0.18613969766384386</v>
      </c>
      <c r="HI191" s="254">
        <v>0.17589369548523037</v>
      </c>
      <c r="HJ191" s="254">
        <v>0.17836166264076203</v>
      </c>
      <c r="HK191" s="254">
        <v>0.20034909196826445</v>
      </c>
      <c r="HL191" s="254">
        <v>0.17811154930025563</v>
      </c>
      <c r="HM191" s="254">
        <v>0.18367256367892382</v>
      </c>
      <c r="HN191" s="254">
        <v>0.18360399406504158</v>
      </c>
      <c r="HO191" s="254">
        <v>0.19537713359441433</v>
      </c>
      <c r="HP191" s="254">
        <v>0.19026120060257412</v>
      </c>
      <c r="HQ191" s="254">
        <v>0.17903436459255206</v>
      </c>
      <c r="HR191" s="254">
        <v>0.17735588625073229</v>
      </c>
      <c r="HS191" s="254">
        <v>0.18379343305563034</v>
      </c>
      <c r="HT191" s="254">
        <v>0.20772171903923442</v>
      </c>
      <c r="HU191" s="254">
        <v>0.20275940482835897</v>
      </c>
      <c r="HV191" s="254">
        <v>0.15935972286518019</v>
      </c>
      <c r="HW191" s="254">
        <v>0.19130896638784844</v>
      </c>
      <c r="HX191" s="254">
        <v>0.18543916644233915</v>
      </c>
      <c r="HY191" s="254">
        <v>0.18391508877965479</v>
      </c>
      <c r="HZ191" s="254">
        <v>0.18297691077837053</v>
      </c>
      <c r="IA191" s="254">
        <v>0.19158301530417554</v>
      </c>
      <c r="IB191" s="254">
        <v>0.18002576177065133</v>
      </c>
      <c r="IC191" s="254">
        <v>0.1823823605888768</v>
      </c>
      <c r="ID191" s="254">
        <v>0.18071348447932101</v>
      </c>
      <c r="IE191" s="254">
        <v>0.18863984115486976</v>
      </c>
      <c r="IF191" s="254">
        <v>0.19431666054777086</v>
      </c>
      <c r="IG191" s="254">
        <v>0.19431666054777086</v>
      </c>
      <c r="IH191" s="254">
        <v>0.19431666054777086</v>
      </c>
      <c r="II191" s="254">
        <v>0.18408139896683839</v>
      </c>
      <c r="IJ191" s="254">
        <v>0.18408139896683839</v>
      </c>
      <c r="IK191" s="254">
        <v>0.19129438328657011</v>
      </c>
      <c r="IL191" s="254">
        <v>0.18985100780785702</v>
      </c>
      <c r="IM191" s="254">
        <v>0.20184714106106583</v>
      </c>
      <c r="IN191" s="254">
        <v>0.19025582108558492</v>
      </c>
      <c r="IO191" s="254">
        <v>0.19012991251161271</v>
      </c>
      <c r="IP191" s="254">
        <v>0.1872157618180097</v>
      </c>
      <c r="IQ191" s="254">
        <v>0.18858347299335665</v>
      </c>
      <c r="IR191" s="254">
        <v>0.17953862771309459</v>
      </c>
      <c r="IS191" s="254">
        <v>0.18160007265630873</v>
      </c>
      <c r="IT191" s="254">
        <v>0.18936971500618571</v>
      </c>
      <c r="IU191" s="254">
        <v>0.17956196562673843</v>
      </c>
      <c r="IV191" s="254">
        <v>0.20238577997020113</v>
      </c>
      <c r="IW191" s="254">
        <v>0.19107166906270989</v>
      </c>
      <c r="IX191" s="254">
        <v>0.21348409174229244</v>
      </c>
      <c r="IY191" s="254">
        <v>0.18161141219900867</v>
      </c>
      <c r="IZ191" s="254">
        <v>0.17956196562673843</v>
      </c>
      <c r="JA191" s="254">
        <v>0.17946236756335043</v>
      </c>
      <c r="JB191" s="254">
        <v>0.19529068113112658</v>
      </c>
      <c r="JC191" s="254">
        <v>0.19105409941217588</v>
      </c>
      <c r="JD191" s="254">
        <v>0.18391508877965479</v>
      </c>
      <c r="JE191" s="254">
        <v>0.18431967724234699</v>
      </c>
      <c r="JF191" s="254">
        <v>0.21715781812470225</v>
      </c>
      <c r="JG191" s="254">
        <v>0.18818837575789615</v>
      </c>
      <c r="JH191" s="254">
        <v>0.18953251541972871</v>
      </c>
      <c r="JI191" s="254">
        <v>0.18164015439469727</v>
      </c>
      <c r="JJ191" s="254">
        <v>0.18872453178050841</v>
      </c>
      <c r="JK191" s="254">
        <v>0.1794407165046783</v>
      </c>
      <c r="JL191" s="254">
        <v>0.17933310352751297</v>
      </c>
      <c r="JM191" s="254">
        <v>0.17952875944942637</v>
      </c>
      <c r="JN191" s="254">
        <v>0.18658443760953003</v>
      </c>
      <c r="JO191" s="254">
        <v>0.17956196562673843</v>
      </c>
      <c r="JP191" s="254">
        <v>0.17956196562673843</v>
      </c>
      <c r="JQ191" s="254">
        <v>0.17956196562673843</v>
      </c>
      <c r="JR191" s="254">
        <v>0.17946236756335043</v>
      </c>
      <c r="JS191" s="254">
        <v>0.17977367274553702</v>
      </c>
      <c r="JT191" s="254">
        <v>0.19598493964530306</v>
      </c>
      <c r="JU191" s="254">
        <v>0.19845043117832817</v>
      </c>
      <c r="JV191" s="254">
        <v>0.18334330449889791</v>
      </c>
      <c r="JW191" s="254">
        <v>0.19757700149317481</v>
      </c>
      <c r="JX191" s="254">
        <v>0.19107166906270989</v>
      </c>
      <c r="JY191" s="254">
        <v>0.19043781804360793</v>
      </c>
      <c r="JZ191" s="254">
        <v>0.187165430311657</v>
      </c>
      <c r="KA191" s="254">
        <v>0.187165430311657</v>
      </c>
      <c r="KB191" s="254">
        <v>0.19312998068664622</v>
      </c>
      <c r="KC191" s="254">
        <v>0.18559514606008265</v>
      </c>
      <c r="KD191" s="254">
        <v>0.18377308322125452</v>
      </c>
      <c r="KE191" s="254">
        <v>0.18729312426093681</v>
      </c>
      <c r="KF191" s="254">
        <v>0.20588133101059602</v>
      </c>
      <c r="KG191" s="254">
        <v>0.20588133101059602</v>
      </c>
    </row>
    <row r="192" spans="17:293" x14ac:dyDescent="0.35">
      <c r="Q192" s="255">
        <v>0.22699999999999901</v>
      </c>
      <c r="R192" s="251">
        <f t="shared" si="24"/>
        <v>0.18273389991881778</v>
      </c>
      <c r="S192" s="198"/>
      <c r="T192" s="251">
        <v>0.18956493740403424</v>
      </c>
      <c r="V192" s="251">
        <f t="shared" si="25"/>
        <v>-6.8310374852164624E-3</v>
      </c>
      <c r="Z192" s="253">
        <v>0.22699999999999901</v>
      </c>
      <c r="AA192" s="254">
        <v>0.18159131828560393</v>
      </c>
      <c r="AB192" s="254">
        <v>0.18925037589531701</v>
      </c>
      <c r="AC192" s="254">
        <v>0.19060687727021453</v>
      </c>
      <c r="AD192" s="254">
        <v>0.18192448742537448</v>
      </c>
      <c r="AE192" s="254">
        <v>0.18273116478709084</v>
      </c>
      <c r="AF192" s="254">
        <v>0.1820228516772453</v>
      </c>
      <c r="AG192" s="254">
        <v>0.1793172888225707</v>
      </c>
      <c r="AH192" s="254">
        <v>0.18157762264279032</v>
      </c>
      <c r="AI192" s="254">
        <v>0.17323797615928171</v>
      </c>
      <c r="AJ192" s="254">
        <v>0.1837254325716422</v>
      </c>
      <c r="AK192" s="254">
        <v>0.18705549535880772</v>
      </c>
      <c r="AL192" s="254">
        <v>0.1807478213130318</v>
      </c>
      <c r="AM192" s="254">
        <v>0.18191021693934051</v>
      </c>
      <c r="AN192" s="254">
        <v>0.17632252262635029</v>
      </c>
      <c r="AO192" s="254">
        <v>0.18721843729057452</v>
      </c>
      <c r="AP192" s="254">
        <v>0.18047100079990552</v>
      </c>
      <c r="AQ192" s="254">
        <v>0.18029115307045118</v>
      </c>
      <c r="AR192" s="254">
        <v>0.18029115307045118</v>
      </c>
      <c r="AS192" s="254">
        <v>0.18047100079990552</v>
      </c>
      <c r="AT192" s="254">
        <v>0.18043501536567574</v>
      </c>
      <c r="AU192" s="254">
        <v>0.18036306832907267</v>
      </c>
      <c r="AV192" s="254">
        <v>0.18047100079990552</v>
      </c>
      <c r="AW192" s="254">
        <v>0.18047100079990552</v>
      </c>
      <c r="AX192" s="254">
        <v>0.1882164006878575</v>
      </c>
      <c r="AY192" s="254">
        <v>0.18047100079990552</v>
      </c>
      <c r="AZ192" s="254">
        <v>0.18901464311089877</v>
      </c>
      <c r="BA192" s="254">
        <v>0.18043501536567574</v>
      </c>
      <c r="BB192" s="254">
        <v>0.17831309187278066</v>
      </c>
      <c r="BC192" s="254">
        <v>0.17845421257985894</v>
      </c>
      <c r="BD192" s="254">
        <v>0.17764940936498363</v>
      </c>
      <c r="BE192" s="254">
        <v>0.17638177325056192</v>
      </c>
      <c r="BF192" s="254">
        <v>0.16281351654897191</v>
      </c>
      <c r="BG192" s="254">
        <v>0.19197486926905083</v>
      </c>
      <c r="BH192" s="254">
        <v>0.1827375799358737</v>
      </c>
      <c r="BI192" s="254">
        <v>0.18067352262923864</v>
      </c>
      <c r="BJ192" s="254">
        <v>0.18067352262923864</v>
      </c>
      <c r="BK192" s="254">
        <v>0.1805877083202263</v>
      </c>
      <c r="BL192" s="254">
        <v>0.18067352262923864</v>
      </c>
      <c r="BM192" s="254">
        <v>0.18056660084470444</v>
      </c>
      <c r="BN192" s="254">
        <v>0.1805877083202263</v>
      </c>
      <c r="BO192" s="254">
        <v>0.18111596309314715</v>
      </c>
      <c r="BP192" s="254">
        <v>0.18067352262923864</v>
      </c>
      <c r="BQ192" s="254">
        <v>0.17868081360545607</v>
      </c>
      <c r="BR192" s="254">
        <v>0.17868081360545607</v>
      </c>
      <c r="BS192" s="254">
        <v>0.17858964659916587</v>
      </c>
      <c r="BT192" s="254">
        <v>0.17868081360545607</v>
      </c>
      <c r="BU192" s="254">
        <v>0.17667040931534794</v>
      </c>
      <c r="BV192" s="254">
        <v>0.17667040931534794</v>
      </c>
      <c r="BW192" s="254">
        <v>0.17667040931534794</v>
      </c>
      <c r="BX192" s="254">
        <v>0.17667040931534794</v>
      </c>
      <c r="BY192" s="254">
        <v>0.18085628461330994</v>
      </c>
      <c r="BZ192" s="254">
        <v>0.17762846028129853</v>
      </c>
      <c r="CA192" s="254">
        <v>0.17674727511118782</v>
      </c>
      <c r="CB192" s="254">
        <v>0.21478142519859977</v>
      </c>
      <c r="CC192" s="254">
        <v>0.19247178149782673</v>
      </c>
      <c r="CD192" s="254">
        <v>0.19201715937672414</v>
      </c>
      <c r="CE192" s="254">
        <v>0.19247178149782673</v>
      </c>
      <c r="CF192" s="254">
        <v>0.19247178149782673</v>
      </c>
      <c r="CG192" s="254">
        <v>0.18180773880609369</v>
      </c>
      <c r="CH192" s="254">
        <v>0.18820343758728031</v>
      </c>
      <c r="CI192" s="254">
        <v>0.18655397999012902</v>
      </c>
      <c r="CJ192" s="254">
        <v>0.19519975103591136</v>
      </c>
      <c r="CK192" s="254">
        <v>0.19091750863485424</v>
      </c>
      <c r="CL192" s="254">
        <v>0.18498473074232291</v>
      </c>
      <c r="CM192" s="254">
        <v>0.18347232849582684</v>
      </c>
      <c r="CN192" s="254">
        <v>0.19833561932768973</v>
      </c>
      <c r="CO192" s="254">
        <v>0.18523698431699032</v>
      </c>
      <c r="CP192" s="254">
        <v>0.18219631900088129</v>
      </c>
      <c r="CQ192" s="254">
        <v>0.18178294845255261</v>
      </c>
      <c r="CR192" s="254">
        <v>0.18518298606359451</v>
      </c>
      <c r="CS192" s="254">
        <v>0.18295439728784801</v>
      </c>
      <c r="CT192" s="254">
        <v>0.18839427299196942</v>
      </c>
      <c r="CU192" s="254">
        <v>0.19168628898807039</v>
      </c>
      <c r="CV192" s="254">
        <v>0.1901089279707493</v>
      </c>
      <c r="CW192" s="254">
        <v>0.18707120104382557</v>
      </c>
      <c r="CX192" s="254">
        <v>0.19635778593532138</v>
      </c>
      <c r="CY192" s="254">
        <v>0.1888713244317477</v>
      </c>
      <c r="CZ192" s="254">
        <v>0.1888713244317477</v>
      </c>
      <c r="DA192" s="254">
        <v>0.1888713244317477</v>
      </c>
      <c r="DB192" s="254">
        <v>0.19024814026472314</v>
      </c>
      <c r="DC192" s="254">
        <v>0.1918379089072082</v>
      </c>
      <c r="DD192" s="254">
        <v>0.18250774975758577</v>
      </c>
      <c r="DE192" s="254">
        <v>0.19168849943461508</v>
      </c>
      <c r="DF192" s="254">
        <v>0.18183482024242803</v>
      </c>
      <c r="DG192" s="254">
        <v>0.18041678251473159</v>
      </c>
      <c r="DH192" s="254">
        <v>0.18836981444433154</v>
      </c>
      <c r="DI192" s="254">
        <v>0.18183482024242803</v>
      </c>
      <c r="DJ192" s="254">
        <v>0.18255064900637841</v>
      </c>
      <c r="DK192" s="254">
        <v>0.18335138888302427</v>
      </c>
      <c r="DL192" s="254">
        <v>0.18239544528273788</v>
      </c>
      <c r="DM192" s="254">
        <v>0.19597883689169682</v>
      </c>
      <c r="DN192" s="254">
        <v>0.18133668474814901</v>
      </c>
      <c r="DO192" s="254">
        <v>0.18927858739726333</v>
      </c>
      <c r="DP192" s="254">
        <v>0.18665453026526801</v>
      </c>
      <c r="DQ192" s="254">
        <v>0.17519640505172696</v>
      </c>
      <c r="DR192" s="254">
        <v>0.17536899012887242</v>
      </c>
      <c r="DS192" s="254">
        <v>0.1831422434824459</v>
      </c>
      <c r="DT192" s="254">
        <v>0.18594400990178328</v>
      </c>
      <c r="DU192" s="254">
        <v>0.18034969290529035</v>
      </c>
      <c r="DV192" s="254">
        <v>0.18705549535880772</v>
      </c>
      <c r="DW192" s="254">
        <v>0.18705549535880772</v>
      </c>
      <c r="DX192" s="254">
        <v>0.19246240512189039</v>
      </c>
      <c r="DY192" s="254">
        <v>0.20313531441993282</v>
      </c>
      <c r="DZ192" s="254">
        <v>0.18402965513889824</v>
      </c>
      <c r="EA192" s="254">
        <v>0.19352395537971545</v>
      </c>
      <c r="EB192" s="254">
        <v>0.18492728787927359</v>
      </c>
      <c r="EC192" s="254">
        <v>0.1954254046518844</v>
      </c>
      <c r="ED192" s="254">
        <v>0.18945193741503674</v>
      </c>
      <c r="EE192" s="254">
        <v>0.18255990145837409</v>
      </c>
      <c r="EF192" s="254">
        <v>0.1817129786109779</v>
      </c>
      <c r="EG192" s="254">
        <v>0.1882164006878575</v>
      </c>
      <c r="EH192" s="254">
        <v>0.18229487138055589</v>
      </c>
      <c r="EI192" s="254">
        <v>0.1882164006878575</v>
      </c>
      <c r="EJ192" s="254">
        <v>0.1882164006878575</v>
      </c>
      <c r="EK192" s="254">
        <v>0.1800822318091766</v>
      </c>
      <c r="EL192" s="254">
        <v>0.1882164006878575</v>
      </c>
      <c r="EM192" s="254">
        <v>0.18120904533146209</v>
      </c>
      <c r="EN192" s="254">
        <v>0.1882164006878575</v>
      </c>
      <c r="EO192" s="254">
        <v>0.18047100079990552</v>
      </c>
      <c r="EP192" s="254">
        <v>0.18047100079990552</v>
      </c>
      <c r="EQ192" s="254">
        <v>0.18047100079990552</v>
      </c>
      <c r="ER192" s="254">
        <v>0.18047100079990552</v>
      </c>
      <c r="ES192" s="254">
        <v>0.18047100079990552</v>
      </c>
      <c r="ET192" s="254">
        <v>0.18047100079990552</v>
      </c>
      <c r="EU192" s="254">
        <v>0.18043501536567574</v>
      </c>
      <c r="EV192" s="254">
        <v>0.18047100079990552</v>
      </c>
      <c r="EW192" s="254">
        <v>0.1776173106131711</v>
      </c>
      <c r="EX192" s="254">
        <v>0.18047100079990552</v>
      </c>
      <c r="EY192" s="254">
        <v>0.18129113806397501</v>
      </c>
      <c r="EZ192" s="254">
        <v>0.1882164006878575</v>
      </c>
      <c r="FA192" s="254">
        <v>0.18062013856049575</v>
      </c>
      <c r="FB192" s="254">
        <v>0.18047100079990552</v>
      </c>
      <c r="FC192" s="254">
        <v>0.1882164006878575</v>
      </c>
      <c r="FD192" s="254">
        <v>0.18047100079990552</v>
      </c>
      <c r="FE192" s="254">
        <v>0.1882164006878575</v>
      </c>
      <c r="FF192" s="254">
        <v>0.1882164006878575</v>
      </c>
      <c r="FG192" s="254">
        <v>0.18047100079990552</v>
      </c>
      <c r="FH192" s="254">
        <v>0.18047100079990552</v>
      </c>
      <c r="FI192" s="254">
        <v>0.18036306832907267</v>
      </c>
      <c r="FJ192" s="254">
        <v>0.19364454302008283</v>
      </c>
      <c r="FK192" s="254">
        <v>0.18047100079990552</v>
      </c>
      <c r="FL192" s="254">
        <v>0.18047100079990552</v>
      </c>
      <c r="FM192" s="254">
        <v>0.18029115307045118</v>
      </c>
      <c r="FN192" s="254">
        <v>0.1882164006878575</v>
      </c>
      <c r="FO192" s="254">
        <v>0.17937473137351345</v>
      </c>
      <c r="FP192" s="254">
        <v>0.17845421257985894</v>
      </c>
      <c r="FQ192" s="254">
        <v>0.17845421257985894</v>
      </c>
      <c r="FR192" s="254">
        <v>0.17845421257985894</v>
      </c>
      <c r="FS192" s="254">
        <v>0.17836952519621252</v>
      </c>
      <c r="FT192" s="254">
        <v>0.17845421257985894</v>
      </c>
      <c r="FU192" s="254">
        <v>0.17845421257985894</v>
      </c>
      <c r="FV192" s="254">
        <v>0.18554884642205094</v>
      </c>
      <c r="FW192" s="254">
        <v>0.17836952519621252</v>
      </c>
      <c r="FX192" s="254">
        <v>0.17845421257985894</v>
      </c>
      <c r="FY192" s="254">
        <v>0.1776325413091191</v>
      </c>
      <c r="FZ192" s="254">
        <v>0.17917987880964259</v>
      </c>
      <c r="GA192" s="254">
        <v>0.17174085912080472</v>
      </c>
      <c r="GB192" s="254">
        <v>0.18438803288131411</v>
      </c>
      <c r="GC192" s="254">
        <v>0.18326890246057737</v>
      </c>
      <c r="GD192" s="254">
        <v>0.18326890246057737</v>
      </c>
      <c r="GE192" s="254">
        <v>0.18137816902112291</v>
      </c>
      <c r="GF192" s="254">
        <v>0.19145345003978664</v>
      </c>
      <c r="GG192" s="254">
        <v>0.18092241589094082</v>
      </c>
      <c r="GH192" s="254">
        <v>0.18111382080556582</v>
      </c>
      <c r="GI192" s="254">
        <v>0.18067352262923864</v>
      </c>
      <c r="GJ192" s="254">
        <v>0.18067352262923864</v>
      </c>
      <c r="GK192" s="254">
        <v>0.18067352262923864</v>
      </c>
      <c r="GL192" s="254">
        <v>0.18056660084470444</v>
      </c>
      <c r="GM192" s="254">
        <v>0.18067352262923864</v>
      </c>
      <c r="GN192" s="254">
        <v>0.18067352262923864</v>
      </c>
      <c r="GO192" s="254">
        <v>0.18067352262923864</v>
      </c>
      <c r="GP192" s="254">
        <v>0.18067352262923864</v>
      </c>
      <c r="GQ192" s="254">
        <v>0.18067352262923864</v>
      </c>
      <c r="GR192" s="254">
        <v>0.18067352262923864</v>
      </c>
      <c r="GS192" s="254">
        <v>0.18067352262923864</v>
      </c>
      <c r="GT192" s="254">
        <v>0.18092241589094082</v>
      </c>
      <c r="GU192" s="254">
        <v>0.18067352262923864</v>
      </c>
      <c r="GV192" s="254">
        <v>0.18067352262923864</v>
      </c>
      <c r="GW192" s="254">
        <v>0.18067352262923864</v>
      </c>
      <c r="GX192" s="254">
        <v>0.18067352262923864</v>
      </c>
      <c r="GY192" s="254">
        <v>0.18942782941264813</v>
      </c>
      <c r="GZ192" s="254">
        <v>0.18067352262923864</v>
      </c>
      <c r="HA192" s="254">
        <v>0.18942782941264813</v>
      </c>
      <c r="HB192" s="254">
        <v>0.18942782941264813</v>
      </c>
      <c r="HC192" s="254">
        <v>0.17858964659916587</v>
      </c>
      <c r="HD192" s="254">
        <v>0.17893255320642232</v>
      </c>
      <c r="HE192" s="254">
        <v>0.18747294101204304</v>
      </c>
      <c r="HF192" s="254">
        <v>0.18034254126327909</v>
      </c>
      <c r="HG192" s="254">
        <v>0.18085628461330994</v>
      </c>
      <c r="HH192" s="254">
        <v>0.18697806425908903</v>
      </c>
      <c r="HI192" s="254">
        <v>0.17680137923339556</v>
      </c>
      <c r="HJ192" s="254">
        <v>0.17926026166171449</v>
      </c>
      <c r="HK192" s="254">
        <v>0.20126575660111712</v>
      </c>
      <c r="HL192" s="254">
        <v>0.17893593358388915</v>
      </c>
      <c r="HM192" s="254">
        <v>0.18457258119289555</v>
      </c>
      <c r="HN192" s="254">
        <v>0.18450827736211872</v>
      </c>
      <c r="HO192" s="254">
        <v>0.19625957863274368</v>
      </c>
      <c r="HP192" s="254">
        <v>0.19114567380087166</v>
      </c>
      <c r="HQ192" s="254">
        <v>0.17984508521305131</v>
      </c>
      <c r="HR192" s="254">
        <v>0.17825675386963558</v>
      </c>
      <c r="HS192" s="254">
        <v>0.18470619151765599</v>
      </c>
      <c r="HT192" s="254">
        <v>0.20866921094161417</v>
      </c>
      <c r="HU192" s="254">
        <v>0.20367379318776946</v>
      </c>
      <c r="HV192" s="254">
        <v>0.16001865240992297</v>
      </c>
      <c r="HW192" s="254">
        <v>0.19215279558031417</v>
      </c>
      <c r="HX192" s="254">
        <v>0.18624682723212516</v>
      </c>
      <c r="HY192" s="254">
        <v>0.18482789271531841</v>
      </c>
      <c r="HZ192" s="254">
        <v>0.18378867322244852</v>
      </c>
      <c r="IA192" s="254">
        <v>0.19247178149782673</v>
      </c>
      <c r="IB192" s="254">
        <v>0.18084214800338327</v>
      </c>
      <c r="IC192" s="254">
        <v>0.1832967707722768</v>
      </c>
      <c r="ID192" s="254">
        <v>0.18161558721746296</v>
      </c>
      <c r="IE192" s="254">
        <v>0.18953136499879619</v>
      </c>
      <c r="IF192" s="254">
        <v>0.19519975103591136</v>
      </c>
      <c r="IG192" s="254">
        <v>0.19519975103591136</v>
      </c>
      <c r="IH192" s="254">
        <v>0.19519975103591136</v>
      </c>
      <c r="II192" s="254">
        <v>0.18498473074232291</v>
      </c>
      <c r="IJ192" s="254">
        <v>0.18498473074232291</v>
      </c>
      <c r="IK192" s="254">
        <v>0.19217976857693553</v>
      </c>
      <c r="IL192" s="254">
        <v>0.19073782860164035</v>
      </c>
      <c r="IM192" s="254">
        <v>0.20275891339618468</v>
      </c>
      <c r="IN192" s="254">
        <v>0.19112205700283158</v>
      </c>
      <c r="IO192" s="254">
        <v>0.19095591444160154</v>
      </c>
      <c r="IP192" s="254">
        <v>0.18808054362990556</v>
      </c>
      <c r="IQ192" s="254">
        <v>0.18951009703609101</v>
      </c>
      <c r="IR192" s="254">
        <v>0.18042333810155098</v>
      </c>
      <c r="IS192" s="254">
        <v>0.18250774975758577</v>
      </c>
      <c r="IT192" s="254">
        <v>0.19025273930505793</v>
      </c>
      <c r="IU192" s="254">
        <v>0.18047100079990552</v>
      </c>
      <c r="IV192" s="254">
        <v>0.20339938777158784</v>
      </c>
      <c r="IW192" s="254">
        <v>0.19201715937672414</v>
      </c>
      <c r="IX192" s="254">
        <v>0.21449273763494281</v>
      </c>
      <c r="IY192" s="254">
        <v>0.18251596746150089</v>
      </c>
      <c r="IZ192" s="254">
        <v>0.18047100079990552</v>
      </c>
      <c r="JA192" s="254">
        <v>0.18036306832907267</v>
      </c>
      <c r="JB192" s="254">
        <v>0.19624738734506475</v>
      </c>
      <c r="JC192" s="254">
        <v>0.19198724137265977</v>
      </c>
      <c r="JD192" s="254">
        <v>0.18482789271531841</v>
      </c>
      <c r="JE192" s="254">
        <v>0.18523698431699032</v>
      </c>
      <c r="JF192" s="254">
        <v>0.21816277568774423</v>
      </c>
      <c r="JG192" s="254">
        <v>0.18910716524633275</v>
      </c>
      <c r="JH192" s="254">
        <v>0.19046364480045908</v>
      </c>
      <c r="JI192" s="254">
        <v>0.18255064900637841</v>
      </c>
      <c r="JJ192" s="254">
        <v>0.18966443714761283</v>
      </c>
      <c r="JK192" s="254">
        <v>0.18034969290529035</v>
      </c>
      <c r="JL192" s="254">
        <v>0.18025035395679523</v>
      </c>
      <c r="JM192" s="254">
        <v>0.18043501536567574</v>
      </c>
      <c r="JN192" s="254">
        <v>0.18750810409711693</v>
      </c>
      <c r="JO192" s="254">
        <v>0.18047100079990552</v>
      </c>
      <c r="JP192" s="254">
        <v>0.18047100079990552</v>
      </c>
      <c r="JQ192" s="254">
        <v>0.18047100079990552</v>
      </c>
      <c r="JR192" s="254">
        <v>0.18036306832907267</v>
      </c>
      <c r="JS192" s="254">
        <v>0.18067352262923864</v>
      </c>
      <c r="JT192" s="254">
        <v>0.19691179041947438</v>
      </c>
      <c r="JU192" s="254">
        <v>0.19937318471084486</v>
      </c>
      <c r="JV192" s="254">
        <v>0.18420515385447733</v>
      </c>
      <c r="JW192" s="254">
        <v>0.198500241649467</v>
      </c>
      <c r="JX192" s="254">
        <v>0.19201715937672414</v>
      </c>
      <c r="JY192" s="254">
        <v>0.19133109353640765</v>
      </c>
      <c r="JZ192" s="254">
        <v>0.18807570438800947</v>
      </c>
      <c r="KA192" s="254">
        <v>0.18807570438800947</v>
      </c>
      <c r="KB192" s="254">
        <v>0.19401767823218874</v>
      </c>
      <c r="KC192" s="254">
        <v>0.18650303845044069</v>
      </c>
      <c r="KD192" s="254">
        <v>0.18467730992134945</v>
      </c>
      <c r="KE192" s="254">
        <v>0.18820343758728031</v>
      </c>
      <c r="KF192" s="254">
        <v>0.2068738393054923</v>
      </c>
      <c r="KG192" s="254">
        <v>0.2068738393054923</v>
      </c>
    </row>
    <row r="193" spans="17:293" x14ac:dyDescent="0.35">
      <c r="Q193" s="255">
        <v>0.22799999999999901</v>
      </c>
      <c r="R193" s="251">
        <f t="shared" si="24"/>
        <v>0.18363328805102008</v>
      </c>
      <c r="S193" s="198"/>
      <c r="T193" s="251">
        <v>0.19048682425698368</v>
      </c>
      <c r="V193" s="251">
        <f t="shared" si="25"/>
        <v>-6.8535362059636007E-3</v>
      </c>
      <c r="Z193" s="253">
        <v>0.22799999999999901</v>
      </c>
      <c r="AA193" s="254">
        <v>0.18250223998345683</v>
      </c>
      <c r="AB193" s="254">
        <v>0.19019214500950654</v>
      </c>
      <c r="AC193" s="254">
        <v>0.19148962995933982</v>
      </c>
      <c r="AD193" s="254">
        <v>0.18282763860262774</v>
      </c>
      <c r="AE193" s="254">
        <v>0.18363249973641427</v>
      </c>
      <c r="AF193" s="254">
        <v>0.18292364140055795</v>
      </c>
      <c r="AG193" s="254">
        <v>0.18021962828698412</v>
      </c>
      <c r="AH193" s="254">
        <v>0.18247637288678176</v>
      </c>
      <c r="AI193" s="254">
        <v>0.17413745082144594</v>
      </c>
      <c r="AJ193" s="254">
        <v>0.18460457183180101</v>
      </c>
      <c r="AK193" s="254">
        <v>0.18794468777235918</v>
      </c>
      <c r="AL193" s="254">
        <v>0.18165597667700562</v>
      </c>
      <c r="AM193" s="254">
        <v>0.18282410265331217</v>
      </c>
      <c r="AN193" s="254">
        <v>0.17723575887549292</v>
      </c>
      <c r="AO193" s="254">
        <v>0.18800937355197256</v>
      </c>
      <c r="AP193" s="254">
        <v>0.18138024510446815</v>
      </c>
      <c r="AQ193" s="254">
        <v>0.18118643749713947</v>
      </c>
      <c r="AR193" s="254">
        <v>0.18118643749713947</v>
      </c>
      <c r="AS193" s="254">
        <v>0.18138024510446815</v>
      </c>
      <c r="AT193" s="254">
        <v>0.18134146528937012</v>
      </c>
      <c r="AU193" s="254">
        <v>0.18126393309874489</v>
      </c>
      <c r="AV193" s="254">
        <v>0.18138024510446815</v>
      </c>
      <c r="AW193" s="254">
        <v>0.18138024510446815</v>
      </c>
      <c r="AX193" s="254">
        <v>0.18910103717198901</v>
      </c>
      <c r="AY193" s="254">
        <v>0.18138024510446815</v>
      </c>
      <c r="AZ193" s="254">
        <v>0.18989762525741982</v>
      </c>
      <c r="BA193" s="254">
        <v>0.18134146528937012</v>
      </c>
      <c r="BB193" s="254">
        <v>0.17921053508117191</v>
      </c>
      <c r="BC193" s="254">
        <v>0.17936547708692863</v>
      </c>
      <c r="BD193" s="254">
        <v>0.1785614891199323</v>
      </c>
      <c r="BE193" s="254">
        <v>0.17728687023806167</v>
      </c>
      <c r="BF193" s="254">
        <v>0.16343636568283038</v>
      </c>
      <c r="BG193" s="254">
        <v>0.19285611873292985</v>
      </c>
      <c r="BH193" s="254">
        <v>0.18363581586268873</v>
      </c>
      <c r="BI193" s="254">
        <v>0.18157352678279937</v>
      </c>
      <c r="BJ193" s="254">
        <v>0.18157352678279937</v>
      </c>
      <c r="BK193" s="254">
        <v>0.1814942305372238</v>
      </c>
      <c r="BL193" s="254">
        <v>0.18157352678279937</v>
      </c>
      <c r="BM193" s="254">
        <v>0.1814675555703289</v>
      </c>
      <c r="BN193" s="254">
        <v>0.1814942305372238</v>
      </c>
      <c r="BO193" s="254">
        <v>0.18202305807878227</v>
      </c>
      <c r="BP193" s="254">
        <v>0.18157352678279937</v>
      </c>
      <c r="BQ193" s="254">
        <v>0.1795829396753883</v>
      </c>
      <c r="BR193" s="254">
        <v>0.1795829396753883</v>
      </c>
      <c r="BS193" s="254">
        <v>0.17948707574925815</v>
      </c>
      <c r="BT193" s="254">
        <v>0.1795829396753883</v>
      </c>
      <c r="BU193" s="254">
        <v>0.17758802790251371</v>
      </c>
      <c r="BV193" s="254">
        <v>0.17758802790251371</v>
      </c>
      <c r="BW193" s="254">
        <v>0.17758802790251371</v>
      </c>
      <c r="BX193" s="254">
        <v>0.17758802790251371</v>
      </c>
      <c r="BY193" s="254">
        <v>0.18176994195654284</v>
      </c>
      <c r="BZ193" s="254">
        <v>0.17854425477219671</v>
      </c>
      <c r="CA193" s="254">
        <v>0.17766180200860093</v>
      </c>
      <c r="CB193" s="254">
        <v>0.2157571202743922</v>
      </c>
      <c r="CC193" s="254">
        <v>0.19336092729066534</v>
      </c>
      <c r="CD193" s="254">
        <v>0.19296283830193173</v>
      </c>
      <c r="CE193" s="254">
        <v>0.19336092729066534</v>
      </c>
      <c r="CF193" s="254">
        <v>0.19336092729066534</v>
      </c>
      <c r="CG193" s="254">
        <v>0.1827241409291156</v>
      </c>
      <c r="CH193" s="254">
        <v>0.18911397265162</v>
      </c>
      <c r="CI193" s="254">
        <v>0.18745601898932707</v>
      </c>
      <c r="CJ193" s="254">
        <v>0.19608323813069561</v>
      </c>
      <c r="CK193" s="254">
        <v>0.19182030380414261</v>
      </c>
      <c r="CL193" s="254">
        <v>0.18588822678280925</v>
      </c>
      <c r="CM193" s="254">
        <v>0.18437749797908265</v>
      </c>
      <c r="CN193" s="254">
        <v>0.19920879560676319</v>
      </c>
      <c r="CO193" s="254">
        <v>0.18615059002060641</v>
      </c>
      <c r="CP193" s="254">
        <v>0.18311719587859199</v>
      </c>
      <c r="CQ193" s="254">
        <v>0.18268454994265637</v>
      </c>
      <c r="CR193" s="254">
        <v>0.18607185520083025</v>
      </c>
      <c r="CS193" s="254">
        <v>0.18386155311942654</v>
      </c>
      <c r="CT193" s="254">
        <v>0.18928455796177102</v>
      </c>
      <c r="CU193" s="254">
        <v>0.19262384055265214</v>
      </c>
      <c r="CV193" s="254">
        <v>0.19105068883895804</v>
      </c>
      <c r="CW193" s="254">
        <v>0.18794619348163333</v>
      </c>
      <c r="CX193" s="254">
        <v>0.19727565533045577</v>
      </c>
      <c r="CY193" s="254">
        <v>0.18975646231979759</v>
      </c>
      <c r="CZ193" s="254">
        <v>0.18975646231979759</v>
      </c>
      <c r="DA193" s="254">
        <v>0.18975646231979759</v>
      </c>
      <c r="DB193" s="254">
        <v>0.19113460379959268</v>
      </c>
      <c r="DC193" s="254">
        <v>0.19272308190072973</v>
      </c>
      <c r="DD193" s="254">
        <v>0.18341562636118058</v>
      </c>
      <c r="DE193" s="254">
        <v>0.19257348878810099</v>
      </c>
      <c r="DF193" s="254">
        <v>0.18274493735741792</v>
      </c>
      <c r="DG193" s="254">
        <v>0.18132896280032718</v>
      </c>
      <c r="DH193" s="254">
        <v>0.18915906576619546</v>
      </c>
      <c r="DI193" s="254">
        <v>0.18274493735741792</v>
      </c>
      <c r="DJ193" s="254">
        <v>0.18346135804906294</v>
      </c>
      <c r="DK193" s="254">
        <v>0.18426280949035823</v>
      </c>
      <c r="DL193" s="254">
        <v>0.18329396899809547</v>
      </c>
      <c r="DM193" s="254">
        <v>0.19686031108643354</v>
      </c>
      <c r="DN193" s="254">
        <v>0.18223702781475692</v>
      </c>
      <c r="DO193" s="254">
        <v>0.19016079972533007</v>
      </c>
      <c r="DP193" s="254">
        <v>0.18753861086944035</v>
      </c>
      <c r="DQ193" s="254">
        <v>0.17609367114898311</v>
      </c>
      <c r="DR193" s="254">
        <v>0.17629336446457122</v>
      </c>
      <c r="DS193" s="254">
        <v>0.18404690027191362</v>
      </c>
      <c r="DT193" s="254">
        <v>0.18683762863566744</v>
      </c>
      <c r="DU193" s="254">
        <v>0.18125888154136227</v>
      </c>
      <c r="DV193" s="254">
        <v>0.18794468777235918</v>
      </c>
      <c r="DW193" s="254">
        <v>0.18794468777235918</v>
      </c>
      <c r="DX193" s="254">
        <v>0.19338316711872316</v>
      </c>
      <c r="DY193" s="254">
        <v>0.20407308988798301</v>
      </c>
      <c r="DZ193" s="254">
        <v>0.18493441933246335</v>
      </c>
      <c r="EA193" s="254">
        <v>0.19446790481161536</v>
      </c>
      <c r="EB193" s="254">
        <v>0.18577886590536563</v>
      </c>
      <c r="EC193" s="254">
        <v>0.19634118197062</v>
      </c>
      <c r="ED193" s="254">
        <v>0.1903369910685675</v>
      </c>
      <c r="EE193" s="254">
        <v>0.18346748339785823</v>
      </c>
      <c r="EF193" s="254">
        <v>0.18262117127010913</v>
      </c>
      <c r="EG193" s="254">
        <v>0.18910103717198901</v>
      </c>
      <c r="EH193" s="254">
        <v>0.1831961466127916</v>
      </c>
      <c r="EI193" s="254">
        <v>0.18910103717198901</v>
      </c>
      <c r="EJ193" s="254">
        <v>0.18910103717198901</v>
      </c>
      <c r="EK193" s="254">
        <v>0.18088894419745682</v>
      </c>
      <c r="EL193" s="254">
        <v>0.18910103717198901</v>
      </c>
      <c r="EM193" s="254">
        <v>0.18211236205718828</v>
      </c>
      <c r="EN193" s="254">
        <v>0.18910103717198901</v>
      </c>
      <c r="EO193" s="254">
        <v>0.18138024510446815</v>
      </c>
      <c r="EP193" s="254">
        <v>0.18138024510446815</v>
      </c>
      <c r="EQ193" s="254">
        <v>0.18138024510446815</v>
      </c>
      <c r="ER193" s="254">
        <v>0.18138024510446815</v>
      </c>
      <c r="ES193" s="254">
        <v>0.18138024510446815</v>
      </c>
      <c r="ET193" s="254">
        <v>0.18138024510446815</v>
      </c>
      <c r="EU193" s="254">
        <v>0.18134146528937012</v>
      </c>
      <c r="EV193" s="254">
        <v>0.18138024510446815</v>
      </c>
      <c r="EW193" s="254">
        <v>0.17843204859902184</v>
      </c>
      <c r="EX193" s="254">
        <v>0.18138024510446815</v>
      </c>
      <c r="EY193" s="254">
        <v>0.18219853114415985</v>
      </c>
      <c r="EZ193" s="254">
        <v>0.18910103717198901</v>
      </c>
      <c r="FA193" s="254">
        <v>0.18152744908789553</v>
      </c>
      <c r="FB193" s="254">
        <v>0.18138024510446815</v>
      </c>
      <c r="FC193" s="254">
        <v>0.18910103717198901</v>
      </c>
      <c r="FD193" s="254">
        <v>0.18138024510446815</v>
      </c>
      <c r="FE193" s="254">
        <v>0.18910103717198901</v>
      </c>
      <c r="FF193" s="254">
        <v>0.18910103717198901</v>
      </c>
      <c r="FG193" s="254">
        <v>0.18138024510446815</v>
      </c>
      <c r="FH193" s="254">
        <v>0.18138024510446815</v>
      </c>
      <c r="FI193" s="254">
        <v>0.18126393309874489</v>
      </c>
      <c r="FJ193" s="254">
        <v>0.19456113902417171</v>
      </c>
      <c r="FK193" s="254">
        <v>0.18138024510446815</v>
      </c>
      <c r="FL193" s="254">
        <v>0.18138024510446815</v>
      </c>
      <c r="FM193" s="254">
        <v>0.18118643749713947</v>
      </c>
      <c r="FN193" s="254">
        <v>0.18910103717198901</v>
      </c>
      <c r="FO193" s="254">
        <v>0.18028179159071156</v>
      </c>
      <c r="FP193" s="254">
        <v>0.17936547708692863</v>
      </c>
      <c r="FQ193" s="254">
        <v>0.17936547708692863</v>
      </c>
      <c r="FR193" s="254">
        <v>0.17936547708692863</v>
      </c>
      <c r="FS193" s="254">
        <v>0.1792724940046857</v>
      </c>
      <c r="FT193" s="254">
        <v>0.17936547708692863</v>
      </c>
      <c r="FU193" s="254">
        <v>0.17936547708692863</v>
      </c>
      <c r="FV193" s="254">
        <v>0.18648326718185704</v>
      </c>
      <c r="FW193" s="254">
        <v>0.1792724940046857</v>
      </c>
      <c r="FX193" s="254">
        <v>0.17936547708692863</v>
      </c>
      <c r="FY193" s="254">
        <v>0.17854566925383297</v>
      </c>
      <c r="FZ193" s="254">
        <v>0.18008096399931328</v>
      </c>
      <c r="GA193" s="254">
        <v>0.17262633898211499</v>
      </c>
      <c r="GB193" s="254">
        <v>0.18518945625569883</v>
      </c>
      <c r="GC193" s="254">
        <v>0.1841695309184781</v>
      </c>
      <c r="GD193" s="254">
        <v>0.1841695309184781</v>
      </c>
      <c r="GE193" s="254">
        <v>0.18218548657253986</v>
      </c>
      <c r="GF193" s="254">
        <v>0.19233221185392813</v>
      </c>
      <c r="GG193" s="254">
        <v>0.18182026719054067</v>
      </c>
      <c r="GH193" s="254">
        <v>0.18201736806777169</v>
      </c>
      <c r="GI193" s="254">
        <v>0.18157352678279937</v>
      </c>
      <c r="GJ193" s="254">
        <v>0.18157352678279937</v>
      </c>
      <c r="GK193" s="254">
        <v>0.18157352678279937</v>
      </c>
      <c r="GL193" s="254">
        <v>0.1814675555703289</v>
      </c>
      <c r="GM193" s="254">
        <v>0.18157352678279937</v>
      </c>
      <c r="GN193" s="254">
        <v>0.18157352678279937</v>
      </c>
      <c r="GO193" s="254">
        <v>0.18157352678279937</v>
      </c>
      <c r="GP193" s="254">
        <v>0.18157352678279937</v>
      </c>
      <c r="GQ193" s="254">
        <v>0.18157352678279937</v>
      </c>
      <c r="GR193" s="254">
        <v>0.18157352678279937</v>
      </c>
      <c r="GS193" s="254">
        <v>0.18157352678279937</v>
      </c>
      <c r="GT193" s="254">
        <v>0.18182026719054067</v>
      </c>
      <c r="GU193" s="254">
        <v>0.18157352678279937</v>
      </c>
      <c r="GV193" s="254">
        <v>0.18157352678279937</v>
      </c>
      <c r="GW193" s="254">
        <v>0.18157352678279937</v>
      </c>
      <c r="GX193" s="254">
        <v>0.18157352678279937</v>
      </c>
      <c r="GY193" s="254">
        <v>0.19030777967200874</v>
      </c>
      <c r="GZ193" s="254">
        <v>0.18157352678279937</v>
      </c>
      <c r="HA193" s="254">
        <v>0.19030777967200874</v>
      </c>
      <c r="HB193" s="254">
        <v>0.19030777967200874</v>
      </c>
      <c r="HC193" s="254">
        <v>0.17948707574925815</v>
      </c>
      <c r="HD193" s="254">
        <v>0.17983254142921412</v>
      </c>
      <c r="HE193" s="254">
        <v>0.18835443480004455</v>
      </c>
      <c r="HF193" s="254">
        <v>0.18110409912366632</v>
      </c>
      <c r="HG193" s="254">
        <v>0.18176994195654284</v>
      </c>
      <c r="HH193" s="254">
        <v>0.1878164855631459</v>
      </c>
      <c r="HI193" s="254">
        <v>0.17771902828762887</v>
      </c>
      <c r="HJ193" s="254">
        <v>0.18015898150750709</v>
      </c>
      <c r="HK193" s="254">
        <v>0.20218270469147859</v>
      </c>
      <c r="HL193" s="254">
        <v>0.17976085639221639</v>
      </c>
      <c r="HM193" s="254">
        <v>0.18547276648049937</v>
      </c>
      <c r="HN193" s="254">
        <v>0.18541273990057183</v>
      </c>
      <c r="HO193" s="254">
        <v>0.19714241099412622</v>
      </c>
      <c r="HP193" s="254">
        <v>0.19203052842374913</v>
      </c>
      <c r="HQ193" s="254">
        <v>0.18065642132871207</v>
      </c>
      <c r="HR193" s="254">
        <v>0.17915774104045101</v>
      </c>
      <c r="HS193" s="254">
        <v>0.18561917048232535</v>
      </c>
      <c r="HT193" s="254">
        <v>0.20961688479484475</v>
      </c>
      <c r="HU193" s="254">
        <v>0.20458848841642951</v>
      </c>
      <c r="HV193" s="254">
        <v>0.16067850455917632</v>
      </c>
      <c r="HW193" s="254">
        <v>0.1929971765719154</v>
      </c>
      <c r="HX193" s="254">
        <v>0.18705512334987673</v>
      </c>
      <c r="HY193" s="254">
        <v>0.18574091413517113</v>
      </c>
      <c r="HZ193" s="254">
        <v>0.18460106351191885</v>
      </c>
      <c r="IA193" s="254">
        <v>0.19336092729066534</v>
      </c>
      <c r="IB193" s="254">
        <v>0.18165913947922485</v>
      </c>
      <c r="IC193" s="254">
        <v>0.18421139318116952</v>
      </c>
      <c r="ID193" s="254">
        <v>0.18251829817051091</v>
      </c>
      <c r="IE193" s="254">
        <v>0.19042326139156773</v>
      </c>
      <c r="IF193" s="254">
        <v>0.19608323813069561</v>
      </c>
      <c r="IG193" s="254">
        <v>0.19608323813069561</v>
      </c>
      <c r="IH193" s="254">
        <v>0.19608323813069561</v>
      </c>
      <c r="II193" s="254">
        <v>0.18588822678280925</v>
      </c>
      <c r="IJ193" s="254">
        <v>0.18588822678280925</v>
      </c>
      <c r="IK193" s="254">
        <v>0.1930655451476111</v>
      </c>
      <c r="IL193" s="254">
        <v>0.19162503700832123</v>
      </c>
      <c r="IM193" s="254">
        <v>0.20367099063256777</v>
      </c>
      <c r="IN193" s="254">
        <v>0.19198883952524826</v>
      </c>
      <c r="IO193" s="254">
        <v>0.19178252767834025</v>
      </c>
      <c r="IP193" s="254">
        <v>0.18894580025185559</v>
      </c>
      <c r="IQ193" s="254">
        <v>0.19043692493529174</v>
      </c>
      <c r="IR193" s="254">
        <v>0.18130822121906442</v>
      </c>
      <c r="IS193" s="254">
        <v>0.18341562636118058</v>
      </c>
      <c r="IT193" s="254">
        <v>0.19113614387941924</v>
      </c>
      <c r="IU193" s="254">
        <v>0.18138024510446815</v>
      </c>
      <c r="IV193" s="254">
        <v>0.20441291024570796</v>
      </c>
      <c r="IW193" s="254">
        <v>0.19296283830193173</v>
      </c>
      <c r="IX193" s="254">
        <v>0.21550134627592943</v>
      </c>
      <c r="IY193" s="254">
        <v>0.18342072563295253</v>
      </c>
      <c r="IZ193" s="254">
        <v>0.18138024510446815</v>
      </c>
      <c r="JA193" s="254">
        <v>0.18126393309874489</v>
      </c>
      <c r="JB193" s="254">
        <v>0.19720819304598014</v>
      </c>
      <c r="JC193" s="254">
        <v>0.19292050144245376</v>
      </c>
      <c r="JD193" s="254">
        <v>0.18574091413517113</v>
      </c>
      <c r="JE193" s="254">
        <v>0.18615059002060641</v>
      </c>
      <c r="JF193" s="254">
        <v>0.21916770778707373</v>
      </c>
      <c r="JG193" s="254">
        <v>0.19002611688967019</v>
      </c>
      <c r="JH193" s="254">
        <v>0.19139489079718386</v>
      </c>
      <c r="JI193" s="254">
        <v>0.18346135804906294</v>
      </c>
      <c r="JJ193" s="254">
        <v>0.19060453179060399</v>
      </c>
      <c r="JK193" s="254">
        <v>0.18125888154136227</v>
      </c>
      <c r="JL193" s="254">
        <v>0.18116786824177988</v>
      </c>
      <c r="JM193" s="254">
        <v>0.18134146528937012</v>
      </c>
      <c r="JN193" s="254">
        <v>0.18843731641430672</v>
      </c>
      <c r="JO193" s="254">
        <v>0.18138024510446815</v>
      </c>
      <c r="JP193" s="254">
        <v>0.18138024510446815</v>
      </c>
      <c r="JQ193" s="254">
        <v>0.18138024510446815</v>
      </c>
      <c r="JR193" s="254">
        <v>0.18126393309874489</v>
      </c>
      <c r="JS193" s="254">
        <v>0.18157352678279937</v>
      </c>
      <c r="JT193" s="254">
        <v>0.19783886286184194</v>
      </c>
      <c r="JU193" s="254">
        <v>0.20029617251007137</v>
      </c>
      <c r="JV193" s="254">
        <v>0.1850674097733791</v>
      </c>
      <c r="JW193" s="254">
        <v>0.19942374878492886</v>
      </c>
      <c r="JX193" s="254">
        <v>0.19296283830193173</v>
      </c>
      <c r="JY193" s="254">
        <v>0.1922247340850709</v>
      </c>
      <c r="JZ193" s="254">
        <v>0.18898620323248694</v>
      </c>
      <c r="KA193" s="254">
        <v>0.18898620323248694</v>
      </c>
      <c r="KB193" s="254">
        <v>0.1949057577336557</v>
      </c>
      <c r="KC193" s="254">
        <v>0.18741113338800752</v>
      </c>
      <c r="KD193" s="254">
        <v>0.18558171012992841</v>
      </c>
      <c r="KE193" s="254">
        <v>0.18911397265162</v>
      </c>
      <c r="KF193" s="254">
        <v>0.20786634959744577</v>
      </c>
      <c r="KG193" s="254">
        <v>0.20786634959744577</v>
      </c>
    </row>
    <row r="194" spans="17:293" x14ac:dyDescent="0.35">
      <c r="Q194" s="255">
        <v>0.22899999999999901</v>
      </c>
      <c r="R194" s="251">
        <f t="shared" si="24"/>
        <v>0.1845329809697954</v>
      </c>
      <c r="S194" s="198"/>
      <c r="T194" s="251">
        <v>0.19140878006109993</v>
      </c>
      <c r="V194" s="251">
        <f t="shared" si="25"/>
        <v>-6.8757990913045353E-3</v>
      </c>
      <c r="Z194" s="253">
        <v>0.22899999999999901</v>
      </c>
      <c r="AA194" s="254">
        <v>0.18341337314055717</v>
      </c>
      <c r="AB194" s="254">
        <v>0.19113410155966748</v>
      </c>
      <c r="AC194" s="254">
        <v>0.19237277164855859</v>
      </c>
      <c r="AD194" s="254">
        <v>0.18373096023605884</v>
      </c>
      <c r="AE194" s="254">
        <v>0.18453399481491028</v>
      </c>
      <c r="AF194" s="254">
        <v>0.18382458944797619</v>
      </c>
      <c r="AG194" s="254">
        <v>0.18112211374125553</v>
      </c>
      <c r="AH194" s="254">
        <v>0.18337529372084549</v>
      </c>
      <c r="AI194" s="254">
        <v>0.17503702465502524</v>
      </c>
      <c r="AJ194" s="254">
        <v>0.18548413776846284</v>
      </c>
      <c r="AK194" s="254">
        <v>0.18883423845023728</v>
      </c>
      <c r="AL194" s="254">
        <v>0.18256433044193798</v>
      </c>
      <c r="AM194" s="254">
        <v>0.18373826006665017</v>
      </c>
      <c r="AN194" s="254">
        <v>0.17814918825878778</v>
      </c>
      <c r="AO194" s="254">
        <v>0.18880090593406229</v>
      </c>
      <c r="AP194" s="254">
        <v>0.18228969785266602</v>
      </c>
      <c r="AQ194" s="254">
        <v>0.18208564529830773</v>
      </c>
      <c r="AR194" s="254">
        <v>0.18208564529830773</v>
      </c>
      <c r="AS194" s="254">
        <v>0.18228969785266602</v>
      </c>
      <c r="AT194" s="254">
        <v>0.18224810864252938</v>
      </c>
      <c r="AU194" s="254">
        <v>0.18216496151149686</v>
      </c>
      <c r="AV194" s="254">
        <v>0.18228969785266602</v>
      </c>
      <c r="AW194" s="254">
        <v>0.18228969785266602</v>
      </c>
      <c r="AX194" s="254">
        <v>0.18998604664263485</v>
      </c>
      <c r="AY194" s="254">
        <v>0.18228969785266602</v>
      </c>
      <c r="AZ194" s="254">
        <v>0.19078098398959153</v>
      </c>
      <c r="BA194" s="254">
        <v>0.18224810864252938</v>
      </c>
      <c r="BB194" s="254">
        <v>0.1801081016210373</v>
      </c>
      <c r="BC194" s="254">
        <v>0.18027694081021362</v>
      </c>
      <c r="BD194" s="254">
        <v>0.17947376437726015</v>
      </c>
      <c r="BE194" s="254">
        <v>0.17819211035145499</v>
      </c>
      <c r="BF194" s="254">
        <v>0.164060294949532</v>
      </c>
      <c r="BG194" s="254">
        <v>0.19373775958638495</v>
      </c>
      <c r="BH194" s="254">
        <v>0.18453421562191963</v>
      </c>
      <c r="BI194" s="254">
        <v>0.18247368496959671</v>
      </c>
      <c r="BJ194" s="254">
        <v>0.18247368496959671</v>
      </c>
      <c r="BK194" s="254">
        <v>0.18240094236830018</v>
      </c>
      <c r="BL194" s="254">
        <v>0.18247368496959671</v>
      </c>
      <c r="BM194" s="254">
        <v>0.18236866892290093</v>
      </c>
      <c r="BN194" s="254">
        <v>0.18240094236830018</v>
      </c>
      <c r="BO194" s="254">
        <v>0.1829303402765543</v>
      </c>
      <c r="BP194" s="254">
        <v>0.18247368496959671</v>
      </c>
      <c r="BQ194" s="254">
        <v>0.18048520926673239</v>
      </c>
      <c r="BR194" s="254">
        <v>0.18048520926673239</v>
      </c>
      <c r="BS194" s="254">
        <v>0.18039583534716774</v>
      </c>
      <c r="BT194" s="254">
        <v>0.18048520926673239</v>
      </c>
      <c r="BU194" s="254">
        <v>0.17850253487235879</v>
      </c>
      <c r="BV194" s="254">
        <v>0.17850253487235879</v>
      </c>
      <c r="BW194" s="254">
        <v>0.17850253487235879</v>
      </c>
      <c r="BX194" s="254">
        <v>0.17850253487235879</v>
      </c>
      <c r="BY194" s="254">
        <v>0.18268382626373381</v>
      </c>
      <c r="BZ194" s="254">
        <v>0.17946026332348719</v>
      </c>
      <c r="CA194" s="254">
        <v>0.17857652209153874</v>
      </c>
      <c r="CB194" s="254">
        <v>0.21673289679997065</v>
      </c>
      <c r="CC194" s="254">
        <v>0.19425045122916784</v>
      </c>
      <c r="CD194" s="254">
        <v>0.19390870502794999</v>
      </c>
      <c r="CE194" s="254">
        <v>0.19425045122916784</v>
      </c>
      <c r="CF194" s="254">
        <v>0.19425045122916784</v>
      </c>
      <c r="CG194" s="254">
        <v>0.18364074868481817</v>
      </c>
      <c r="CH194" s="254">
        <v>0.19002472873394249</v>
      </c>
      <c r="CI194" s="254">
        <v>0.18836776847461545</v>
      </c>
      <c r="CJ194" s="254">
        <v>0.19696712033400376</v>
      </c>
      <c r="CK194" s="254">
        <v>0.1927233321853421</v>
      </c>
      <c r="CL194" s="254">
        <v>0.18679188681056824</v>
      </c>
      <c r="CM194" s="254">
        <v>0.18528282522735462</v>
      </c>
      <c r="CN194" s="254">
        <v>0.20008242581773361</v>
      </c>
      <c r="CO194" s="254">
        <v>0.18705431138160167</v>
      </c>
      <c r="CP194" s="254">
        <v>0.18403829717896025</v>
      </c>
      <c r="CQ194" s="254">
        <v>0.18358630877317239</v>
      </c>
      <c r="CR194" s="254">
        <v>0.18696107763066716</v>
      </c>
      <c r="CS194" s="254">
        <v>0.18476890330415729</v>
      </c>
      <c r="CT194" s="254">
        <v>0.19017520388022513</v>
      </c>
      <c r="CU194" s="254">
        <v>0.19356155804135367</v>
      </c>
      <c r="CV194" s="254">
        <v>0.19199263764416963</v>
      </c>
      <c r="CW194" s="254">
        <v>0.18882158795691462</v>
      </c>
      <c r="CX194" s="254">
        <v>0.19819380143972398</v>
      </c>
      <c r="CY194" s="254">
        <v>0.19064197458843202</v>
      </c>
      <c r="CZ194" s="254">
        <v>0.19064197458843202</v>
      </c>
      <c r="DA194" s="254">
        <v>0.19064197458843202</v>
      </c>
      <c r="DB194" s="254">
        <v>0.19202144391593601</v>
      </c>
      <c r="DC194" s="254">
        <v>0.19360863537448258</v>
      </c>
      <c r="DD194" s="254">
        <v>0.18432370187062119</v>
      </c>
      <c r="DE194" s="254">
        <v>0.19345885853517153</v>
      </c>
      <c r="DF194" s="254">
        <v>0.18365526666327825</v>
      </c>
      <c r="DG194" s="254">
        <v>0.18224134863432151</v>
      </c>
      <c r="DH194" s="254">
        <v>0.18994906336547213</v>
      </c>
      <c r="DI194" s="254">
        <v>0.18365526666327825</v>
      </c>
      <c r="DJ194" s="254">
        <v>0.18437228081798773</v>
      </c>
      <c r="DK194" s="254">
        <v>0.18517444355293211</v>
      </c>
      <c r="DL194" s="254">
        <v>0.18419147806788483</v>
      </c>
      <c r="DM194" s="254">
        <v>0.19774218224201867</v>
      </c>
      <c r="DN194" s="254">
        <v>0.18313752716795273</v>
      </c>
      <c r="DO194" s="254">
        <v>0.19104345052025762</v>
      </c>
      <c r="DP194" s="254">
        <v>0.18842306049169344</v>
      </c>
      <c r="DQ194" s="254">
        <v>0.1769910474601315</v>
      </c>
      <c r="DR194" s="254">
        <v>0.17721800670383159</v>
      </c>
      <c r="DS194" s="254">
        <v>0.18495175741592296</v>
      </c>
      <c r="DT194" s="254">
        <v>0.18773159115895677</v>
      </c>
      <c r="DU194" s="254">
        <v>0.18216828170283561</v>
      </c>
      <c r="DV194" s="254">
        <v>0.18883423845023728</v>
      </c>
      <c r="DW194" s="254">
        <v>0.18883423845023728</v>
      </c>
      <c r="DX194" s="254">
        <v>0.19430418465385624</v>
      </c>
      <c r="DY194" s="254">
        <v>0.20501106349809928</v>
      </c>
      <c r="DZ194" s="254">
        <v>0.18583938343128326</v>
      </c>
      <c r="EA194" s="254">
        <v>0.19541202612676423</v>
      </c>
      <c r="EB194" s="254">
        <v>0.18663092241989654</v>
      </c>
      <c r="EC194" s="254">
        <v>0.19725723426145736</v>
      </c>
      <c r="ED194" s="254">
        <v>0.19122241996456957</v>
      </c>
      <c r="EE194" s="254">
        <v>0.18437528233427192</v>
      </c>
      <c r="EF194" s="254">
        <v>0.1835295776207031</v>
      </c>
      <c r="EG194" s="254">
        <v>0.18998604664263485</v>
      </c>
      <c r="EH194" s="254">
        <v>0.18409761643131639</v>
      </c>
      <c r="EI194" s="254">
        <v>0.18998604664263485</v>
      </c>
      <c r="EJ194" s="254">
        <v>0.18998604664263485</v>
      </c>
      <c r="EK194" s="254">
        <v>0.1816962779692608</v>
      </c>
      <c r="EL194" s="254">
        <v>0.18998604664263485</v>
      </c>
      <c r="EM194" s="254">
        <v>0.18301584889266409</v>
      </c>
      <c r="EN194" s="254">
        <v>0.18998604664263485</v>
      </c>
      <c r="EO194" s="254">
        <v>0.18228969785266602</v>
      </c>
      <c r="EP194" s="254">
        <v>0.18228969785266602</v>
      </c>
      <c r="EQ194" s="254">
        <v>0.18228969785266602</v>
      </c>
      <c r="ER194" s="254">
        <v>0.18228969785266602</v>
      </c>
      <c r="ES194" s="254">
        <v>0.18228969785266602</v>
      </c>
      <c r="ET194" s="254">
        <v>0.18228969785266602</v>
      </c>
      <c r="EU194" s="254">
        <v>0.18224810864252938</v>
      </c>
      <c r="EV194" s="254">
        <v>0.18228969785266602</v>
      </c>
      <c r="EW194" s="254">
        <v>0.17924736270633601</v>
      </c>
      <c r="EX194" s="254">
        <v>0.18228969785266602</v>
      </c>
      <c r="EY194" s="254">
        <v>0.18310613775975737</v>
      </c>
      <c r="EZ194" s="254">
        <v>0.18998604664263485</v>
      </c>
      <c r="FA194" s="254">
        <v>0.18243495504273466</v>
      </c>
      <c r="FB194" s="254">
        <v>0.18228969785266602</v>
      </c>
      <c r="FC194" s="254">
        <v>0.18998604664263485</v>
      </c>
      <c r="FD194" s="254">
        <v>0.18228969785266602</v>
      </c>
      <c r="FE194" s="254">
        <v>0.18998604664263485</v>
      </c>
      <c r="FF194" s="254">
        <v>0.18998604664263485</v>
      </c>
      <c r="FG194" s="254">
        <v>0.18228969785266602</v>
      </c>
      <c r="FH194" s="254">
        <v>0.18228969785266602</v>
      </c>
      <c r="FI194" s="254">
        <v>0.18216496151149686</v>
      </c>
      <c r="FJ194" s="254">
        <v>0.19547800437772089</v>
      </c>
      <c r="FK194" s="254">
        <v>0.18228969785266602</v>
      </c>
      <c r="FL194" s="254">
        <v>0.18228969785266602</v>
      </c>
      <c r="FM194" s="254">
        <v>0.18208564529830773</v>
      </c>
      <c r="FN194" s="254">
        <v>0.18998604664263485</v>
      </c>
      <c r="FO194" s="254">
        <v>0.18118903432099809</v>
      </c>
      <c r="FP194" s="254">
        <v>0.18027694081021362</v>
      </c>
      <c r="FQ194" s="254">
        <v>0.18027694081021362</v>
      </c>
      <c r="FR194" s="254">
        <v>0.18027694081021362</v>
      </c>
      <c r="FS194" s="254">
        <v>0.18017561624826328</v>
      </c>
      <c r="FT194" s="254">
        <v>0.18027694081021362</v>
      </c>
      <c r="FU194" s="254">
        <v>0.18027694081021362</v>
      </c>
      <c r="FV194" s="254">
        <v>0.18741779987960294</v>
      </c>
      <c r="FW194" s="254">
        <v>0.18017561624826328</v>
      </c>
      <c r="FX194" s="254">
        <v>0.18027694081021362</v>
      </c>
      <c r="FY194" s="254">
        <v>0.17945899124420928</v>
      </c>
      <c r="FZ194" s="254">
        <v>0.18098220828078304</v>
      </c>
      <c r="GA194" s="254">
        <v>0.17351196909815236</v>
      </c>
      <c r="GB194" s="254">
        <v>0.18599152080863579</v>
      </c>
      <c r="GC194" s="254">
        <v>0.18507032059338857</v>
      </c>
      <c r="GD194" s="254">
        <v>0.18507032059338857</v>
      </c>
      <c r="GE194" s="254">
        <v>0.18299340103256512</v>
      </c>
      <c r="GF194" s="254">
        <v>0.19321136724940136</v>
      </c>
      <c r="GG194" s="254">
        <v>0.18272287632191864</v>
      </c>
      <c r="GH194" s="254">
        <v>0.18292108529739148</v>
      </c>
      <c r="GI194" s="254">
        <v>0.18247368496959671</v>
      </c>
      <c r="GJ194" s="254">
        <v>0.18247368496959671</v>
      </c>
      <c r="GK194" s="254">
        <v>0.18247368496959671</v>
      </c>
      <c r="GL194" s="254">
        <v>0.18236866892290093</v>
      </c>
      <c r="GM194" s="254">
        <v>0.18247368496959671</v>
      </c>
      <c r="GN194" s="254">
        <v>0.18247368496959671</v>
      </c>
      <c r="GO194" s="254">
        <v>0.18247368496959671</v>
      </c>
      <c r="GP194" s="254">
        <v>0.18247368496959671</v>
      </c>
      <c r="GQ194" s="254">
        <v>0.18247368496959671</v>
      </c>
      <c r="GR194" s="254">
        <v>0.18247368496959671</v>
      </c>
      <c r="GS194" s="254">
        <v>0.18247368496959671</v>
      </c>
      <c r="GT194" s="254">
        <v>0.18272287632191864</v>
      </c>
      <c r="GU194" s="254">
        <v>0.18247368496959671</v>
      </c>
      <c r="GV194" s="254">
        <v>0.18247368496959671</v>
      </c>
      <c r="GW194" s="254">
        <v>0.18247368496959671</v>
      </c>
      <c r="GX194" s="254">
        <v>0.18247368496959671</v>
      </c>
      <c r="GY194" s="254">
        <v>0.19118811787333856</v>
      </c>
      <c r="GZ194" s="254">
        <v>0.18247368496959671</v>
      </c>
      <c r="HA194" s="254">
        <v>0.19118811787333856</v>
      </c>
      <c r="HB194" s="254">
        <v>0.19118811787333856</v>
      </c>
      <c r="HC194" s="254">
        <v>0.18039583534716774</v>
      </c>
      <c r="HD194" s="254">
        <v>0.18073266227516793</v>
      </c>
      <c r="HE194" s="254">
        <v>0.18923631033769772</v>
      </c>
      <c r="HF194" s="254">
        <v>0.18186631706078171</v>
      </c>
      <c r="HG194" s="254">
        <v>0.18268382626373381</v>
      </c>
      <c r="HH194" s="254">
        <v>0.18865545620719959</v>
      </c>
      <c r="HI194" s="254">
        <v>0.17863688639761666</v>
      </c>
      <c r="HJ194" s="254">
        <v>0.18105782233331524</v>
      </c>
      <c r="HK194" s="254">
        <v>0.20309993508960411</v>
      </c>
      <c r="HL194" s="254">
        <v>0.1805863159598986</v>
      </c>
      <c r="HM194" s="254">
        <v>0.18637311924992517</v>
      </c>
      <c r="HN194" s="254">
        <v>0.1863173814118253</v>
      </c>
      <c r="HO194" s="254">
        <v>0.19802562921780087</v>
      </c>
      <c r="HP194" s="254">
        <v>0.19291576301709834</v>
      </c>
      <c r="HQ194" s="254">
        <v>0.18146837095643731</v>
      </c>
      <c r="HR194" s="254">
        <v>0.18005884767814173</v>
      </c>
      <c r="HS194" s="254">
        <v>0.18653236921095528</v>
      </c>
      <c r="HT194" s="254">
        <v>0.21056473981439749</v>
      </c>
      <c r="HU194" s="254">
        <v>0.20550348925707618</v>
      </c>
      <c r="HV194" s="254">
        <v>0.1613392776517717</v>
      </c>
      <c r="HW194" s="254">
        <v>0.19384210741541419</v>
      </c>
      <c r="HX194" s="254">
        <v>0.18786405278950502</v>
      </c>
      <c r="HY194" s="254">
        <v>0.1866541523222276</v>
      </c>
      <c r="HZ194" s="254">
        <v>0.18541407963187218</v>
      </c>
      <c r="IA194" s="254">
        <v>0.19425045122916784</v>
      </c>
      <c r="IB194" s="254">
        <v>0.18247673419038568</v>
      </c>
      <c r="IC194" s="254">
        <v>0.18512622711672932</v>
      </c>
      <c r="ID194" s="254">
        <v>0.1834433627632015</v>
      </c>
      <c r="IE194" s="254">
        <v>0.19131552889111791</v>
      </c>
      <c r="IF194" s="254">
        <v>0.19696712033400376</v>
      </c>
      <c r="IG194" s="254">
        <v>0.19696712033400376</v>
      </c>
      <c r="IH194" s="254">
        <v>0.19696712033400376</v>
      </c>
      <c r="II194" s="254">
        <v>0.18679188681056824</v>
      </c>
      <c r="IJ194" s="254">
        <v>0.18679188681056824</v>
      </c>
      <c r="IK194" s="254">
        <v>0.19395171150785906</v>
      </c>
      <c r="IL194" s="254">
        <v>0.19251263154270015</v>
      </c>
      <c r="IM194" s="254">
        <v>0.20458337154433837</v>
      </c>
      <c r="IN194" s="254">
        <v>0.1928561638556634</v>
      </c>
      <c r="IO194" s="254">
        <v>0.19260874077525103</v>
      </c>
      <c r="IP194" s="254">
        <v>0.18981152989075034</v>
      </c>
      <c r="IQ194" s="254">
        <v>0.19136395588679878</v>
      </c>
      <c r="IR194" s="254">
        <v>0.18219327676199892</v>
      </c>
      <c r="IS194" s="254">
        <v>0.18432370187062119</v>
      </c>
      <c r="IT194" s="254">
        <v>0.192019927279381</v>
      </c>
      <c r="IU194" s="254">
        <v>0.18228969785266602</v>
      </c>
      <c r="IV194" s="254">
        <v>0.20542634774697932</v>
      </c>
      <c r="IW194" s="254">
        <v>0.19390870502794999</v>
      </c>
      <c r="IX194" s="254">
        <v>0.21650991781582296</v>
      </c>
      <c r="IY194" s="254">
        <v>0.18432568610529221</v>
      </c>
      <c r="IZ194" s="254">
        <v>0.18228969785266602</v>
      </c>
      <c r="JA194" s="254">
        <v>0.18216496151149686</v>
      </c>
      <c r="JB194" s="254">
        <v>0.19816910971237789</v>
      </c>
      <c r="JC194" s="254">
        <v>0.19385387928803532</v>
      </c>
      <c r="JD194" s="254">
        <v>0.1866541523222276</v>
      </c>
      <c r="JE194" s="254">
        <v>0.18705431138160167</v>
      </c>
      <c r="JF194" s="254">
        <v>0.22017261452523273</v>
      </c>
      <c r="JG194" s="254">
        <v>0.19094523018115717</v>
      </c>
      <c r="JH194" s="254">
        <v>0.1923262531530181</v>
      </c>
      <c r="JI194" s="254">
        <v>0.18437228081798773</v>
      </c>
      <c r="JJ194" s="254">
        <v>0.1915448149008474</v>
      </c>
      <c r="JK194" s="254">
        <v>0.18216828170283561</v>
      </c>
      <c r="JL194" s="254">
        <v>0.18208564529830773</v>
      </c>
      <c r="JM194" s="254">
        <v>0.18224810864252938</v>
      </c>
      <c r="JN194" s="254">
        <v>0.18937939319447139</v>
      </c>
      <c r="JO194" s="254">
        <v>0.18228969785266602</v>
      </c>
      <c r="JP194" s="254">
        <v>0.18228969785266602</v>
      </c>
      <c r="JQ194" s="254">
        <v>0.18228969785266602</v>
      </c>
      <c r="JR194" s="254">
        <v>0.18216496151149686</v>
      </c>
      <c r="JS194" s="254">
        <v>0.18247368496959671</v>
      </c>
      <c r="JT194" s="254">
        <v>0.19876615609202952</v>
      </c>
      <c r="JU194" s="254">
        <v>0.20121939365329311</v>
      </c>
      <c r="JV194" s="254">
        <v>0.18593007083231727</v>
      </c>
      <c r="JW194" s="254">
        <v>0.20034752180004789</v>
      </c>
      <c r="JX194" s="254">
        <v>0.19390870502794999</v>
      </c>
      <c r="JY194" s="254">
        <v>0.19311873827862214</v>
      </c>
      <c r="JZ194" s="254">
        <v>0.18989692610327302</v>
      </c>
      <c r="KA194" s="254">
        <v>0.18989692610327302</v>
      </c>
      <c r="KB194" s="254">
        <v>0.19579421773427397</v>
      </c>
      <c r="KC194" s="254">
        <v>0.18831943031604825</v>
      </c>
      <c r="KD194" s="254">
        <v>0.18649231921554921</v>
      </c>
      <c r="KE194" s="254">
        <v>0.19002472873394249</v>
      </c>
      <c r="KF194" s="254">
        <v>0.20885886186576674</v>
      </c>
      <c r="KG194" s="254">
        <v>0.20885886186576674</v>
      </c>
    </row>
    <row r="195" spans="17:293" x14ac:dyDescent="0.35">
      <c r="Q195" s="255">
        <v>0.22999999999999901</v>
      </c>
      <c r="R195" s="251">
        <f t="shared" si="24"/>
        <v>0.18543273600630913</v>
      </c>
      <c r="S195" s="198"/>
      <c r="T195" s="251">
        <v>0.19233129889390668</v>
      </c>
      <c r="V195" s="251">
        <f t="shared" si="25"/>
        <v>-6.898562887597548E-3</v>
      </c>
      <c r="Z195" s="253">
        <v>0.22999999999999901</v>
      </c>
      <c r="AA195" s="254">
        <v>0.18432471706197795</v>
      </c>
      <c r="AB195" s="254">
        <v>0.19207624474336238</v>
      </c>
      <c r="AC195" s="254">
        <v>0.1932563008566941</v>
      </c>
      <c r="AD195" s="254">
        <v>0.18463445193180616</v>
      </c>
      <c r="AE195" s="254">
        <v>0.18543564976211035</v>
      </c>
      <c r="AF195" s="254">
        <v>0.18472569556633234</v>
      </c>
      <c r="AG195" s="254">
        <v>0.18202474498053278</v>
      </c>
      <c r="AH195" s="254">
        <v>0.18427438475799263</v>
      </c>
      <c r="AI195" s="254">
        <v>0.17593669764992947</v>
      </c>
      <c r="AJ195" s="254">
        <v>0.18636412864863194</v>
      </c>
      <c r="AK195" s="254">
        <v>0.18972414600052301</v>
      </c>
      <c r="AL195" s="254">
        <v>0.18347288205234635</v>
      </c>
      <c r="AM195" s="254">
        <v>0.18465268807946433</v>
      </c>
      <c r="AN195" s="254">
        <v>0.17906281012455394</v>
      </c>
      <c r="AO195" s="254">
        <v>0.18959316381459645</v>
      </c>
      <c r="AP195" s="254">
        <v>0.18319935835928347</v>
      </c>
      <c r="AQ195" s="254">
        <v>0.1830036840469782</v>
      </c>
      <c r="AR195" s="254">
        <v>0.1830036840469782</v>
      </c>
      <c r="AS195" s="254">
        <v>0.18319935835928347</v>
      </c>
      <c r="AT195" s="254">
        <v>0.18315494484907724</v>
      </c>
      <c r="AU195" s="254">
        <v>0.18306615320703967</v>
      </c>
      <c r="AV195" s="254">
        <v>0.18319935835928347</v>
      </c>
      <c r="AW195" s="254">
        <v>0.18319935835928347</v>
      </c>
      <c r="AX195" s="254">
        <v>0.19087142766459575</v>
      </c>
      <c r="AY195" s="254">
        <v>0.18319935835928347</v>
      </c>
      <c r="AZ195" s="254">
        <v>0.19166471786672701</v>
      </c>
      <c r="BA195" s="254">
        <v>0.18315494484907724</v>
      </c>
      <c r="BB195" s="254">
        <v>0.18100579138835915</v>
      </c>
      <c r="BC195" s="254">
        <v>0.18118860309271434</v>
      </c>
      <c r="BD195" s="254">
        <v>0.18038623449139468</v>
      </c>
      <c r="BE195" s="254">
        <v>0.17909749330624702</v>
      </c>
      <c r="BF195" s="254">
        <v>0.16468530287966576</v>
      </c>
      <c r="BG195" s="254">
        <v>0.19461979034521248</v>
      </c>
      <c r="BH195" s="254">
        <v>0.18543277893751253</v>
      </c>
      <c r="BI195" s="254">
        <v>0.18337399695261025</v>
      </c>
      <c r="BJ195" s="254">
        <v>0.18337399695261025</v>
      </c>
      <c r="BK195" s="254">
        <v>0.18330784326511229</v>
      </c>
      <c r="BL195" s="254">
        <v>0.18337399695261025</v>
      </c>
      <c r="BM195" s="254">
        <v>0.18326994057916868</v>
      </c>
      <c r="BN195" s="254">
        <v>0.18330784326511229</v>
      </c>
      <c r="BO195" s="254">
        <v>0.18382952361107785</v>
      </c>
      <c r="BP195" s="254">
        <v>0.18337399695261025</v>
      </c>
      <c r="BQ195" s="254">
        <v>0.18138762218342053</v>
      </c>
      <c r="BR195" s="254">
        <v>0.18138762218342053</v>
      </c>
      <c r="BS195" s="254">
        <v>0.18130477439988391</v>
      </c>
      <c r="BT195" s="254">
        <v>0.18138762218342053</v>
      </c>
      <c r="BU195" s="254">
        <v>0.17940707323816585</v>
      </c>
      <c r="BV195" s="254">
        <v>0.17940707323816585</v>
      </c>
      <c r="BW195" s="254">
        <v>0.17940707323816585</v>
      </c>
      <c r="BX195" s="254">
        <v>0.17940707323816585</v>
      </c>
      <c r="BY195" s="254">
        <v>0.18359793677168845</v>
      </c>
      <c r="BZ195" s="254">
        <v>0.18037648520878768</v>
      </c>
      <c r="CA195" s="254">
        <v>0.1794914347836758</v>
      </c>
      <c r="CB195" s="254">
        <v>0.2177087544007994</v>
      </c>
      <c r="CC195" s="254">
        <v>0.19514035186528522</v>
      </c>
      <c r="CD195" s="254">
        <v>0.19485475874822056</v>
      </c>
      <c r="CE195" s="254">
        <v>0.19514035186528522</v>
      </c>
      <c r="CF195" s="254">
        <v>0.19514035186528522</v>
      </c>
      <c r="CG195" s="254">
        <v>0.1845575613969288</v>
      </c>
      <c r="CH195" s="254">
        <v>0.19093570511683478</v>
      </c>
      <c r="CI195" s="254">
        <v>0.18927988651029315</v>
      </c>
      <c r="CJ195" s="254">
        <v>0.19785139615320824</v>
      </c>
      <c r="CK195" s="254">
        <v>0.19362659310197294</v>
      </c>
      <c r="CL195" s="254">
        <v>0.1876957105476682</v>
      </c>
      <c r="CM195" s="254">
        <v>0.18618830998977542</v>
      </c>
      <c r="CN195" s="254">
        <v>0.20095650824336286</v>
      </c>
      <c r="CO195" s="254">
        <v>0.18795819034218297</v>
      </c>
      <c r="CP195" s="254">
        <v>0.18495962214561046</v>
      </c>
      <c r="CQ195" s="254">
        <v>0.18448822469520931</v>
      </c>
      <c r="CR195" s="254">
        <v>0.18785065196731265</v>
      </c>
      <c r="CS195" s="254">
        <v>0.18567644721343735</v>
      </c>
      <c r="CT195" s="254">
        <v>0.1910662093500346</v>
      </c>
      <c r="CU195" s="254">
        <v>0.19449944083657034</v>
      </c>
      <c r="CV195" s="254">
        <v>0.19293477358233369</v>
      </c>
      <c r="CW195" s="254">
        <v>0.18969738297757388</v>
      </c>
      <c r="CX195" s="254">
        <v>0.19911222313183607</v>
      </c>
      <c r="CY195" s="254">
        <v>0.19152785979992593</v>
      </c>
      <c r="CZ195" s="254">
        <v>0.19152785979992593</v>
      </c>
      <c r="DA195" s="254">
        <v>0.19152785979992593</v>
      </c>
      <c r="DB195" s="254">
        <v>0.19290865917111888</v>
      </c>
      <c r="DC195" s="254">
        <v>0.19449456787934749</v>
      </c>
      <c r="DD195" s="254">
        <v>0.18523197569139227</v>
      </c>
      <c r="DE195" s="254">
        <v>0.19434460722704205</v>
      </c>
      <c r="DF195" s="254">
        <v>0.18456580746312135</v>
      </c>
      <c r="DG195" s="254">
        <v>0.18315393934125335</v>
      </c>
      <c r="DH195" s="254">
        <v>0.19073980494049314</v>
      </c>
      <c r="DI195" s="254">
        <v>0.18456580746312135</v>
      </c>
      <c r="DJ195" s="254">
        <v>0.18528341661098469</v>
      </c>
      <c r="DK195" s="254">
        <v>0.18608629037502156</v>
      </c>
      <c r="DL195" s="254">
        <v>0.18509773123564388</v>
      </c>
      <c r="DM195" s="254">
        <v>0.19862444886499397</v>
      </c>
      <c r="DN195" s="254">
        <v>0.18403818256241622</v>
      </c>
      <c r="DO195" s="254">
        <v>0.19192653804132953</v>
      </c>
      <c r="DP195" s="254">
        <v>0.1893078777019801</v>
      </c>
      <c r="DQ195" s="254">
        <v>0.17788853392940718</v>
      </c>
      <c r="DR195" s="254">
        <v>0.17814250489876216</v>
      </c>
      <c r="DS195" s="254">
        <v>0.18585681433722301</v>
      </c>
      <c r="DT195" s="254">
        <v>0.18862496404351092</v>
      </c>
      <c r="DU195" s="254">
        <v>0.18307789268233554</v>
      </c>
      <c r="DV195" s="254">
        <v>0.18972414600052301</v>
      </c>
      <c r="DW195" s="254">
        <v>0.18972414600052301</v>
      </c>
      <c r="DX195" s="254">
        <v>0.19522545666155855</v>
      </c>
      <c r="DY195" s="254">
        <v>0.20594923441630741</v>
      </c>
      <c r="DZ195" s="254">
        <v>0.18674454688999931</v>
      </c>
      <c r="EA195" s="254">
        <v>0.19635631860286207</v>
      </c>
      <c r="EB195" s="254">
        <v>0.18748345572947001</v>
      </c>
      <c r="EC195" s="254">
        <v>0.19817356039865164</v>
      </c>
      <c r="ED195" s="254">
        <v>0.19210822266406535</v>
      </c>
      <c r="EE195" s="254">
        <v>0.18528329755528672</v>
      </c>
      <c r="EF195" s="254">
        <v>0.18443819696107711</v>
      </c>
      <c r="EG195" s="254">
        <v>0.19087142766459575</v>
      </c>
      <c r="EH195" s="254">
        <v>0.18499928036270297</v>
      </c>
      <c r="EI195" s="254">
        <v>0.19087142766459575</v>
      </c>
      <c r="EJ195" s="254">
        <v>0.19087142766459575</v>
      </c>
      <c r="EK195" s="254">
        <v>0.18250423113805492</v>
      </c>
      <c r="EL195" s="254">
        <v>0.19087142766459575</v>
      </c>
      <c r="EM195" s="254">
        <v>0.18391950564756643</v>
      </c>
      <c r="EN195" s="254">
        <v>0.19087142766459575</v>
      </c>
      <c r="EO195" s="254">
        <v>0.18319935835928347</v>
      </c>
      <c r="EP195" s="254">
        <v>0.18319935835928347</v>
      </c>
      <c r="EQ195" s="254">
        <v>0.18319935835928347</v>
      </c>
      <c r="ER195" s="254">
        <v>0.18319935835928347</v>
      </c>
      <c r="ES195" s="254">
        <v>0.18319935835928347</v>
      </c>
      <c r="ET195" s="254">
        <v>0.18319935835928347</v>
      </c>
      <c r="EU195" s="254">
        <v>0.18315494484907724</v>
      </c>
      <c r="EV195" s="254">
        <v>0.18319935835928347</v>
      </c>
      <c r="EW195" s="254">
        <v>0.18006325106795718</v>
      </c>
      <c r="EX195" s="254">
        <v>0.18319935835928347</v>
      </c>
      <c r="EY195" s="254">
        <v>0.18401395720933622</v>
      </c>
      <c r="EZ195" s="254">
        <v>0.19087142766459575</v>
      </c>
      <c r="FA195" s="254">
        <v>0.18334265586664755</v>
      </c>
      <c r="FB195" s="254">
        <v>0.18319935835928347</v>
      </c>
      <c r="FC195" s="254">
        <v>0.19087142766459575</v>
      </c>
      <c r="FD195" s="254">
        <v>0.18319935835928347</v>
      </c>
      <c r="FE195" s="254">
        <v>0.19087142766459575</v>
      </c>
      <c r="FF195" s="254">
        <v>0.19087142766459575</v>
      </c>
      <c r="FG195" s="254">
        <v>0.18319935835928347</v>
      </c>
      <c r="FH195" s="254">
        <v>0.18319935835928347</v>
      </c>
      <c r="FI195" s="254">
        <v>0.18306615320703967</v>
      </c>
      <c r="FJ195" s="254">
        <v>0.19639513796828534</v>
      </c>
      <c r="FK195" s="254">
        <v>0.18319935835928347</v>
      </c>
      <c r="FL195" s="254">
        <v>0.18319935835928347</v>
      </c>
      <c r="FM195" s="254">
        <v>0.1830036840469782</v>
      </c>
      <c r="FN195" s="254">
        <v>0.19087142766459575</v>
      </c>
      <c r="FO195" s="254">
        <v>0.18209645908127658</v>
      </c>
      <c r="FP195" s="254">
        <v>0.18118860309271434</v>
      </c>
      <c r="FQ195" s="254">
        <v>0.18118860309271434</v>
      </c>
      <c r="FR195" s="254">
        <v>0.18118860309271434</v>
      </c>
      <c r="FS195" s="254">
        <v>0.18107889160416768</v>
      </c>
      <c r="FT195" s="254">
        <v>0.18118860309271434</v>
      </c>
      <c r="FU195" s="254">
        <v>0.18118860309271434</v>
      </c>
      <c r="FV195" s="254">
        <v>0.18835244421793651</v>
      </c>
      <c r="FW195" s="254">
        <v>0.18107889160416768</v>
      </c>
      <c r="FX195" s="254">
        <v>0.18118860309271434</v>
      </c>
      <c r="FY195" s="254">
        <v>0.18037250663998528</v>
      </c>
      <c r="FZ195" s="254">
        <v>0.18188361130951969</v>
      </c>
      <c r="GA195" s="254">
        <v>0.17439774926724461</v>
      </c>
      <c r="GB195" s="254">
        <v>0.18679422453498873</v>
      </c>
      <c r="GC195" s="254">
        <v>0.18597127121838453</v>
      </c>
      <c r="GD195" s="254">
        <v>0.18597127121838453</v>
      </c>
      <c r="GE195" s="254">
        <v>0.18380191051269579</v>
      </c>
      <c r="GF195" s="254">
        <v>0.19409091474012397</v>
      </c>
      <c r="GG195" s="254">
        <v>0.18363148023708731</v>
      </c>
      <c r="GH195" s="254">
        <v>0.1838249722535783</v>
      </c>
      <c r="GI195" s="254">
        <v>0.18337399695261025</v>
      </c>
      <c r="GJ195" s="254">
        <v>0.18337399695261025</v>
      </c>
      <c r="GK195" s="254">
        <v>0.18337399695261025</v>
      </c>
      <c r="GL195" s="254">
        <v>0.18326994057916868</v>
      </c>
      <c r="GM195" s="254">
        <v>0.18337399695261025</v>
      </c>
      <c r="GN195" s="254">
        <v>0.18337399695261025</v>
      </c>
      <c r="GO195" s="254">
        <v>0.18337399695261025</v>
      </c>
      <c r="GP195" s="254">
        <v>0.18337399695261025</v>
      </c>
      <c r="GQ195" s="254">
        <v>0.18337399695261025</v>
      </c>
      <c r="GR195" s="254">
        <v>0.18337399695261025</v>
      </c>
      <c r="GS195" s="254">
        <v>0.18337399695261025</v>
      </c>
      <c r="GT195" s="254">
        <v>0.18363148023708731</v>
      </c>
      <c r="GU195" s="254">
        <v>0.18337399695261025</v>
      </c>
      <c r="GV195" s="254">
        <v>0.18337399695261025</v>
      </c>
      <c r="GW195" s="254">
        <v>0.18337399695261025</v>
      </c>
      <c r="GX195" s="254">
        <v>0.18337399695261025</v>
      </c>
      <c r="GY195" s="254">
        <v>0.19206884253888079</v>
      </c>
      <c r="GZ195" s="254">
        <v>0.18337399695261025</v>
      </c>
      <c r="HA195" s="254">
        <v>0.19206884253888079</v>
      </c>
      <c r="HB195" s="254">
        <v>0.19206884253888079</v>
      </c>
      <c r="HC195" s="254">
        <v>0.18130477439988391</v>
      </c>
      <c r="HD195" s="254">
        <v>0.18163291574615537</v>
      </c>
      <c r="HE195" s="254">
        <v>0.19011856615543432</v>
      </c>
      <c r="HF195" s="254">
        <v>0.1826292432894927</v>
      </c>
      <c r="HG195" s="254">
        <v>0.18359793677168845</v>
      </c>
      <c r="HH195" s="254">
        <v>0.18949499537430792</v>
      </c>
      <c r="HI195" s="254">
        <v>0.1795549528524274</v>
      </c>
      <c r="HJ195" s="254">
        <v>0.18195678429070439</v>
      </c>
      <c r="HK195" s="254">
        <v>0.20401744665063859</v>
      </c>
      <c r="HL195" s="254">
        <v>0.18141231052642981</v>
      </c>
      <c r="HM195" s="254">
        <v>0.18727363920923867</v>
      </c>
      <c r="HN195" s="254">
        <v>0.18722220162657233</v>
      </c>
      <c r="HO195" s="254">
        <v>0.19890923184841958</v>
      </c>
      <c r="HP195" s="254">
        <v>0.19380137613226345</v>
      </c>
      <c r="HQ195" s="254">
        <v>0.18228093211765573</v>
      </c>
      <c r="HR195" s="254">
        <v>0.18096007369655243</v>
      </c>
      <c r="HS195" s="254">
        <v>0.18744578696762781</v>
      </c>
      <c r="HT195" s="254">
        <v>0.21151277521945655</v>
      </c>
      <c r="HU195" s="254">
        <v>0.20641879445774758</v>
      </c>
      <c r="HV195" s="254">
        <v>0.16200097002362046</v>
      </c>
      <c r="HW195" s="254">
        <v>0.19468758616910531</v>
      </c>
      <c r="HX195" s="254">
        <v>0.1886736135492153</v>
      </c>
      <c r="HY195" s="254">
        <v>0.18756760656213212</v>
      </c>
      <c r="HZ195" s="254">
        <v>0.18622771957187645</v>
      </c>
      <c r="IA195" s="254">
        <v>0.19514035186528522</v>
      </c>
      <c r="IB195" s="254">
        <v>0.18329493013397813</v>
      </c>
      <c r="IC195" s="254">
        <v>0.18604127188269115</v>
      </c>
      <c r="ID195" s="254">
        <v>0.18436868667823392</v>
      </c>
      <c r="IE195" s="254">
        <v>0.19220816606088853</v>
      </c>
      <c r="IF195" s="254">
        <v>0.19785139615320824</v>
      </c>
      <c r="IG195" s="254">
        <v>0.19785139615320824</v>
      </c>
      <c r="IH195" s="254">
        <v>0.19785139615320824</v>
      </c>
      <c r="II195" s="254">
        <v>0.1876957105476682</v>
      </c>
      <c r="IJ195" s="254">
        <v>0.1876957105476682</v>
      </c>
      <c r="IK195" s="254">
        <v>0.19483826617246125</v>
      </c>
      <c r="IL195" s="254">
        <v>0.19340061072512116</v>
      </c>
      <c r="IM195" s="254">
        <v>0.20549605491071499</v>
      </c>
      <c r="IN195" s="254">
        <v>0.1937239586144901</v>
      </c>
      <c r="IO195" s="254">
        <v>0.1934339906462248</v>
      </c>
      <c r="IP195" s="254">
        <v>0.19067773075949446</v>
      </c>
      <c r="IQ195" s="254">
        <v>0.19229118909000076</v>
      </c>
      <c r="IR195" s="254">
        <v>0.18308121690938783</v>
      </c>
      <c r="IS195" s="254">
        <v>0.18523197569139227</v>
      </c>
      <c r="IT195" s="254">
        <v>0.19290408806049908</v>
      </c>
      <c r="IU195" s="254">
        <v>0.18319935835928347</v>
      </c>
      <c r="IV195" s="254">
        <v>0.20643970062806516</v>
      </c>
      <c r="IW195" s="254">
        <v>0.19485475874822056</v>
      </c>
      <c r="IX195" s="254">
        <v>0.21751845240442869</v>
      </c>
      <c r="IY195" s="254">
        <v>0.1852308482724554</v>
      </c>
      <c r="IZ195" s="254">
        <v>0.18319935835928347</v>
      </c>
      <c r="JA195" s="254">
        <v>0.18306615320703967</v>
      </c>
      <c r="JB195" s="254">
        <v>0.19913013684580738</v>
      </c>
      <c r="JC195" s="254">
        <v>0.19478737457690243</v>
      </c>
      <c r="JD195" s="254">
        <v>0.18756760656213212</v>
      </c>
      <c r="JE195" s="254">
        <v>0.18795819034218297</v>
      </c>
      <c r="JF195" s="254">
        <v>0.22117749600424452</v>
      </c>
      <c r="JG195" s="254">
        <v>0.19186450461586624</v>
      </c>
      <c r="JH195" s="254">
        <v>0.19325773161141346</v>
      </c>
      <c r="JI195" s="254">
        <v>0.18528341661098469</v>
      </c>
      <c r="JJ195" s="254">
        <v>0.19248528567353218</v>
      </c>
      <c r="JK195" s="254">
        <v>0.18307789268233554</v>
      </c>
      <c r="JL195" s="254">
        <v>0.1830036840469782</v>
      </c>
      <c r="JM195" s="254">
        <v>0.18315494484907724</v>
      </c>
      <c r="JN195" s="254">
        <v>0.19032164887900893</v>
      </c>
      <c r="JO195" s="254">
        <v>0.18319935835928347</v>
      </c>
      <c r="JP195" s="254">
        <v>0.18319935835928347</v>
      </c>
      <c r="JQ195" s="254">
        <v>0.18319935835928347</v>
      </c>
      <c r="JR195" s="254">
        <v>0.18306615320703967</v>
      </c>
      <c r="JS195" s="254">
        <v>0.18337399695261025</v>
      </c>
      <c r="JT195" s="254">
        <v>0.19969366923350251</v>
      </c>
      <c r="JU195" s="254">
        <v>0.20214284722177256</v>
      </c>
      <c r="JV195" s="254">
        <v>0.18679313561291155</v>
      </c>
      <c r="JW195" s="254">
        <v>0.2012715596000918</v>
      </c>
      <c r="JX195" s="254">
        <v>0.19485475874822056</v>
      </c>
      <c r="JY195" s="254">
        <v>0.19401310471151101</v>
      </c>
      <c r="JZ195" s="254">
        <v>0.19080787226127383</v>
      </c>
      <c r="KA195" s="254">
        <v>0.19080787226127383</v>
      </c>
      <c r="KB195" s="254">
        <v>0.1966830567827258</v>
      </c>
      <c r="KC195" s="254">
        <v>0.189227928679365</v>
      </c>
      <c r="KD195" s="254">
        <v>0.18741443209065145</v>
      </c>
      <c r="KE195" s="254">
        <v>0.19093570511683478</v>
      </c>
      <c r="KF195" s="254">
        <v>0.20985137608986126</v>
      </c>
      <c r="KG195" s="254">
        <v>0.20985137608986126</v>
      </c>
    </row>
    <row r="196" spans="17:293" x14ac:dyDescent="0.35">
      <c r="Q196" s="255">
        <v>0.23099999999999901</v>
      </c>
      <c r="R196" s="251">
        <f t="shared" si="24"/>
        <v>0.18633284710912648</v>
      </c>
      <c r="S196" s="198"/>
      <c r="T196" s="251">
        <v>0.19325428298697725</v>
      </c>
      <c r="V196" s="251">
        <f t="shared" si="25"/>
        <v>-6.9214358778507679E-3</v>
      </c>
      <c r="Z196" s="253">
        <v>0.23099999999999901</v>
      </c>
      <c r="AA196" s="254">
        <v>0.18523627105535168</v>
      </c>
      <c r="AB196" s="254">
        <v>0.19301857376196052</v>
      </c>
      <c r="AC196" s="254">
        <v>0.1941402161080692</v>
      </c>
      <c r="AD196" s="254">
        <v>0.18553811329675485</v>
      </c>
      <c r="AE196" s="254">
        <v>0.18633746431725839</v>
      </c>
      <c r="AF196" s="254">
        <v>0.18562695950214048</v>
      </c>
      <c r="AG196" s="254">
        <v>0.1829275217994113</v>
      </c>
      <c r="AH196" s="254">
        <v>0.18517364561194927</v>
      </c>
      <c r="AI196" s="254">
        <v>0.17683646979458034</v>
      </c>
      <c r="AJ196" s="254">
        <v>0.1872445427457603</v>
      </c>
      <c r="AK196" s="254">
        <v>0.1906144090367119</v>
      </c>
      <c r="AL196" s="254">
        <v>0.18438163095430071</v>
      </c>
      <c r="AM196" s="254">
        <v>0.18556738559662</v>
      </c>
      <c r="AN196" s="254">
        <v>0.17997662382361357</v>
      </c>
      <c r="AO196" s="254">
        <v>0.19038614492975792</v>
      </c>
      <c r="AP196" s="254">
        <v>0.18410922594164325</v>
      </c>
      <c r="AQ196" s="254">
        <v>0.18392198341313559</v>
      </c>
      <c r="AR196" s="254">
        <v>0.18392198341313559</v>
      </c>
      <c r="AS196" s="254">
        <v>0.18410922594164325</v>
      </c>
      <c r="AT196" s="254">
        <v>0.18406197333483321</v>
      </c>
      <c r="AU196" s="254">
        <v>0.18396750782567528</v>
      </c>
      <c r="AV196" s="254">
        <v>0.18410922594164325</v>
      </c>
      <c r="AW196" s="254">
        <v>0.18410922594164325</v>
      </c>
      <c r="AX196" s="254">
        <v>0.19175717880813026</v>
      </c>
      <c r="AY196" s="254">
        <v>0.18410922594164325</v>
      </c>
      <c r="AZ196" s="254">
        <v>0.19254882545358298</v>
      </c>
      <c r="BA196" s="254">
        <v>0.18406197333483321</v>
      </c>
      <c r="BB196" s="254">
        <v>0.18190360427812458</v>
      </c>
      <c r="BC196" s="254">
        <v>0.18210046327987572</v>
      </c>
      <c r="BD196" s="254">
        <v>0.18129889881916861</v>
      </c>
      <c r="BE196" s="254">
        <v>0.18000301881817915</v>
      </c>
      <c r="BF196" s="254">
        <v>0.16531138799572576</v>
      </c>
      <c r="BG196" s="254">
        <v>0.19550220953069619</v>
      </c>
      <c r="BH196" s="254">
        <v>0.18633150553323019</v>
      </c>
      <c r="BI196" s="254">
        <v>0.18427446249443902</v>
      </c>
      <c r="BJ196" s="254">
        <v>0.18427446249443902</v>
      </c>
      <c r="BK196" s="254">
        <v>0.18421493268103606</v>
      </c>
      <c r="BL196" s="254">
        <v>0.18427446249443902</v>
      </c>
      <c r="BM196" s="254">
        <v>0.1841713702162262</v>
      </c>
      <c r="BN196" s="254">
        <v>0.18421493268103606</v>
      </c>
      <c r="BO196" s="254">
        <v>0.18472779951925955</v>
      </c>
      <c r="BP196" s="254">
        <v>0.18427446249443902</v>
      </c>
      <c r="BQ196" s="254">
        <v>0.1822901782287849</v>
      </c>
      <c r="BR196" s="254">
        <v>0.1822901782287849</v>
      </c>
      <c r="BS196" s="254">
        <v>0.18221389239273056</v>
      </c>
      <c r="BT196" s="254">
        <v>0.1822901782287849</v>
      </c>
      <c r="BU196" s="254">
        <v>0.18031174419517026</v>
      </c>
      <c r="BV196" s="254">
        <v>0.18031174419517026</v>
      </c>
      <c r="BW196" s="254">
        <v>0.18031174419517026</v>
      </c>
      <c r="BX196" s="254">
        <v>0.18031174419517026</v>
      </c>
      <c r="BY196" s="254">
        <v>0.18451227271996595</v>
      </c>
      <c r="BZ196" s="254">
        <v>0.18129291970437422</v>
      </c>
      <c r="CA196" s="254">
        <v>0.18040653951043217</v>
      </c>
      <c r="CB196" s="254">
        <v>0.21868469270428936</v>
      </c>
      <c r="CC196" s="254">
        <v>0.19603062775642011</v>
      </c>
      <c r="CD196" s="254">
        <v>0.19580099866000023</v>
      </c>
      <c r="CE196" s="254">
        <v>0.19603062775642011</v>
      </c>
      <c r="CF196" s="254">
        <v>0.19603062775642011</v>
      </c>
      <c r="CG196" s="254">
        <v>0.18547457839165271</v>
      </c>
      <c r="CH196" s="254">
        <v>0.19184690108546332</v>
      </c>
      <c r="CI196" s="254">
        <v>0.1901922211116458</v>
      </c>
      <c r="CJ196" s="254">
        <v>0.19873606410115885</v>
      </c>
      <c r="CK196" s="254">
        <v>0.19453008587954645</v>
      </c>
      <c r="CL196" s="254">
        <v>0.18860912992766754</v>
      </c>
      <c r="CM196" s="254">
        <v>0.18709395201513379</v>
      </c>
      <c r="CN196" s="254">
        <v>0.20183104117232675</v>
      </c>
      <c r="CO196" s="254">
        <v>0.18886222667140107</v>
      </c>
      <c r="CP196" s="254">
        <v>0.18588117002487214</v>
      </c>
      <c r="CQ196" s="254">
        <v>0.18539029745953184</v>
      </c>
      <c r="CR196" s="254">
        <v>0.18874057683041956</v>
      </c>
      <c r="CS196" s="254">
        <v>0.1865841842210072</v>
      </c>
      <c r="CT196" s="254">
        <v>0.19195757297930549</v>
      </c>
      <c r="CU196" s="254">
        <v>0.19543748832332208</v>
      </c>
      <c r="CV196" s="254">
        <v>0.19387709585321011</v>
      </c>
      <c r="CW196" s="254">
        <v>0.19057357705692213</v>
      </c>
      <c r="CX196" s="254">
        <v>0.20003091928037664</v>
      </c>
      <c r="CY196" s="254">
        <v>0.19241411652201768</v>
      </c>
      <c r="CZ196" s="254">
        <v>0.19241411652201768</v>
      </c>
      <c r="DA196" s="254">
        <v>0.19241411652201768</v>
      </c>
      <c r="DB196" s="254">
        <v>0.19379624812795893</v>
      </c>
      <c r="DC196" s="254">
        <v>0.19538087797163239</v>
      </c>
      <c r="DD196" s="254">
        <v>0.18614044723093248</v>
      </c>
      <c r="DE196" s="254">
        <v>0.19523073342036312</v>
      </c>
      <c r="DF196" s="254">
        <v>0.18547655906262883</v>
      </c>
      <c r="DG196" s="254">
        <v>0.184066734248159</v>
      </c>
      <c r="DH196" s="254">
        <v>0.19153128819280751</v>
      </c>
      <c r="DI196" s="254">
        <v>0.18547655906262883</v>
      </c>
      <c r="DJ196" s="254">
        <v>0.18619476472846141</v>
      </c>
      <c r="DK196" s="254">
        <v>0.1869983492634264</v>
      </c>
      <c r="DL196" s="254">
        <v>0.18600416259822494</v>
      </c>
      <c r="DM196" s="254">
        <v>0.19950710946736239</v>
      </c>
      <c r="DN196" s="254">
        <v>0.18493899375247991</v>
      </c>
      <c r="DO196" s="254">
        <v>0.19281006055413585</v>
      </c>
      <c r="DP196" s="254">
        <v>0.19019306107574385</v>
      </c>
      <c r="DQ196" s="254">
        <v>0.17878613049981618</v>
      </c>
      <c r="DR196" s="254">
        <v>0.17904571304821393</v>
      </c>
      <c r="DS196" s="254">
        <v>0.18676207046032811</v>
      </c>
      <c r="DT196" s="254">
        <v>0.18951632652002459</v>
      </c>
      <c r="DU196" s="254">
        <v>0.18398771377515644</v>
      </c>
      <c r="DV196" s="254">
        <v>0.1906144090367119</v>
      </c>
      <c r="DW196" s="254">
        <v>0.1906144090367119</v>
      </c>
      <c r="DX196" s="254">
        <v>0.19614698208082837</v>
      </c>
      <c r="DY196" s="254">
        <v>0.20688760181249277</v>
      </c>
      <c r="DZ196" s="254">
        <v>0.18764990916474633</v>
      </c>
      <c r="EA196" s="254">
        <v>0.1973007815210106</v>
      </c>
      <c r="EB196" s="254">
        <v>0.18833646414606431</v>
      </c>
      <c r="EC196" s="254">
        <v>0.19909015926131679</v>
      </c>
      <c r="ED196" s="254">
        <v>0.19299439773352334</v>
      </c>
      <c r="EE196" s="254">
        <v>0.18619152835119768</v>
      </c>
      <c r="EF196" s="254">
        <v>0.1853470285921377</v>
      </c>
      <c r="EG196" s="254">
        <v>0.19175717880813026</v>
      </c>
      <c r="EH196" s="254">
        <v>0.18590113793447993</v>
      </c>
      <c r="EI196" s="254">
        <v>0.19175717880813026</v>
      </c>
      <c r="EJ196" s="254">
        <v>0.19175717880813026</v>
      </c>
      <c r="EK196" s="254">
        <v>0.18331280172172626</v>
      </c>
      <c r="EL196" s="254">
        <v>0.19175717880813026</v>
      </c>
      <c r="EM196" s="254">
        <v>0.18482333213015401</v>
      </c>
      <c r="EN196" s="254">
        <v>0.19175717880813026</v>
      </c>
      <c r="EO196" s="254">
        <v>0.18410922594164325</v>
      </c>
      <c r="EP196" s="254">
        <v>0.18410922594164325</v>
      </c>
      <c r="EQ196" s="254">
        <v>0.18410922594164325</v>
      </c>
      <c r="ER196" s="254">
        <v>0.18410922594164325</v>
      </c>
      <c r="ES196" s="254">
        <v>0.18410922594164325</v>
      </c>
      <c r="ET196" s="254">
        <v>0.18410922594164325</v>
      </c>
      <c r="EU196" s="254">
        <v>0.18406197333483321</v>
      </c>
      <c r="EV196" s="254">
        <v>0.18410922594164325</v>
      </c>
      <c r="EW196" s="254">
        <v>0.18087971182140561</v>
      </c>
      <c r="EX196" s="254">
        <v>0.18410922594164325</v>
      </c>
      <c r="EY196" s="254">
        <v>0.1849219887940563</v>
      </c>
      <c r="EZ196" s="254">
        <v>0.19175717880813026</v>
      </c>
      <c r="FA196" s="254">
        <v>0.18425055100292798</v>
      </c>
      <c r="FB196" s="254">
        <v>0.18410922594164325</v>
      </c>
      <c r="FC196" s="254">
        <v>0.19175717880813026</v>
      </c>
      <c r="FD196" s="254">
        <v>0.18410922594164325</v>
      </c>
      <c r="FE196" s="254">
        <v>0.19175717880813026</v>
      </c>
      <c r="FF196" s="254">
        <v>0.19175717880813026</v>
      </c>
      <c r="FG196" s="254">
        <v>0.18410922594164325</v>
      </c>
      <c r="FH196" s="254">
        <v>0.18410922594164325</v>
      </c>
      <c r="FI196" s="254">
        <v>0.18396750782567528</v>
      </c>
      <c r="FJ196" s="254">
        <v>0.19731253868827658</v>
      </c>
      <c r="FK196" s="254">
        <v>0.18410922594164325</v>
      </c>
      <c r="FL196" s="254">
        <v>0.18410922594164325</v>
      </c>
      <c r="FM196" s="254">
        <v>0.18392198341313559</v>
      </c>
      <c r="FN196" s="254">
        <v>0.19175717880813026</v>
      </c>
      <c r="FO196" s="254">
        <v>0.18300406538969494</v>
      </c>
      <c r="FP196" s="254">
        <v>0.18210046327987572</v>
      </c>
      <c r="FQ196" s="254">
        <v>0.18210046327987572</v>
      </c>
      <c r="FR196" s="254">
        <v>0.18210046327987572</v>
      </c>
      <c r="FS196" s="254">
        <v>0.18198231975003254</v>
      </c>
      <c r="FT196" s="254">
        <v>0.18210046327987572</v>
      </c>
      <c r="FU196" s="254">
        <v>0.18210046327987572</v>
      </c>
      <c r="FV196" s="254">
        <v>0.18928719990027587</v>
      </c>
      <c r="FW196" s="254">
        <v>0.18198231975003254</v>
      </c>
      <c r="FX196" s="254">
        <v>0.18210046327987572</v>
      </c>
      <c r="FY196" s="254">
        <v>0.18128621480328522</v>
      </c>
      <c r="FZ196" s="254">
        <v>0.18278517274151151</v>
      </c>
      <c r="GA196" s="254">
        <v>0.1752836792872281</v>
      </c>
      <c r="GB196" s="254">
        <v>0.1875975654337767</v>
      </c>
      <c r="GC196" s="254">
        <v>0.18687238252629723</v>
      </c>
      <c r="GD196" s="254">
        <v>0.18687238252629723</v>
      </c>
      <c r="GE196" s="254">
        <v>0.18461101312885786</v>
      </c>
      <c r="GF196" s="254">
        <v>0.19497085284548343</v>
      </c>
      <c r="GG196" s="254">
        <v>0.18454027753126789</v>
      </c>
      <c r="GH196" s="254">
        <v>0.18472902869465568</v>
      </c>
      <c r="GI196" s="254">
        <v>0.18427446249443902</v>
      </c>
      <c r="GJ196" s="254">
        <v>0.18427446249443902</v>
      </c>
      <c r="GK196" s="254">
        <v>0.18427446249443902</v>
      </c>
      <c r="GL196" s="254">
        <v>0.1841713702162262</v>
      </c>
      <c r="GM196" s="254">
        <v>0.18427446249443902</v>
      </c>
      <c r="GN196" s="254">
        <v>0.18427446249443902</v>
      </c>
      <c r="GO196" s="254">
        <v>0.18427446249443902</v>
      </c>
      <c r="GP196" s="254">
        <v>0.18427446249443902</v>
      </c>
      <c r="GQ196" s="254">
        <v>0.18427446249443902</v>
      </c>
      <c r="GR196" s="254">
        <v>0.18427446249443902</v>
      </c>
      <c r="GS196" s="254">
        <v>0.18427446249443902</v>
      </c>
      <c r="GT196" s="254">
        <v>0.18454027753126789</v>
      </c>
      <c r="GU196" s="254">
        <v>0.18427446249443902</v>
      </c>
      <c r="GV196" s="254">
        <v>0.18427446249443902</v>
      </c>
      <c r="GW196" s="254">
        <v>0.18427446249443902</v>
      </c>
      <c r="GX196" s="254">
        <v>0.18427446249443902</v>
      </c>
      <c r="GY196" s="254">
        <v>0.19294995219638222</v>
      </c>
      <c r="GZ196" s="254">
        <v>0.18427446249443902</v>
      </c>
      <c r="HA196" s="254">
        <v>0.19294995219638222</v>
      </c>
      <c r="HB196" s="254">
        <v>0.19294995219638222</v>
      </c>
      <c r="HC196" s="254">
        <v>0.18221389239273056</v>
      </c>
      <c r="HD196" s="254">
        <v>0.18253330184171923</v>
      </c>
      <c r="HE196" s="254">
        <v>0.19100120078921834</v>
      </c>
      <c r="HF196" s="254">
        <v>0.18339287585428332</v>
      </c>
      <c r="HG196" s="254">
        <v>0.18451227271996595</v>
      </c>
      <c r="HH196" s="254">
        <v>0.19033510105307427</v>
      </c>
      <c r="HI196" s="254">
        <v>0.1804732269437348</v>
      </c>
      <c r="HJ196" s="254">
        <v>0.18285586752764793</v>
      </c>
      <c r="HK196" s="254">
        <v>0.2049352382345988</v>
      </c>
      <c r="HL196" s="254">
        <v>0.18223883833613175</v>
      </c>
      <c r="HM196" s="254">
        <v>0.18818167218263193</v>
      </c>
      <c r="HN196" s="254">
        <v>0.18812720027478247</v>
      </c>
      <c r="HO196" s="254">
        <v>0.19979321743603307</v>
      </c>
      <c r="HP196" s="254">
        <v>0.1946873663260229</v>
      </c>
      <c r="HQ196" s="254">
        <v>0.18309410283832883</v>
      </c>
      <c r="HR196" s="254">
        <v>0.1818614190084098</v>
      </c>
      <c r="HS196" s="254">
        <v>0.18835942301916786</v>
      </c>
      <c r="HT196" s="254">
        <v>0.21246099023291243</v>
      </c>
      <c r="HU196" s="254">
        <v>0.20733440277175541</v>
      </c>
      <c r="HV196" s="254">
        <v>0.16266358000776115</v>
      </c>
      <c r="HW196" s="254">
        <v>0.19553361089680843</v>
      </c>
      <c r="HX196" s="254">
        <v>0.18948380363151696</v>
      </c>
      <c r="HY196" s="254">
        <v>0.18848127614314292</v>
      </c>
      <c r="HZ196" s="254">
        <v>0.18704198132597449</v>
      </c>
      <c r="IA196" s="254">
        <v>0.19603062775642011</v>
      </c>
      <c r="IB196" s="254">
        <v>0.18411372531202441</v>
      </c>
      <c r="IC196" s="254">
        <v>0.18695652678534413</v>
      </c>
      <c r="ID196" s="254">
        <v>0.18529426884347111</v>
      </c>
      <c r="IE196" s="254">
        <v>0.19310117146980876</v>
      </c>
      <c r="IF196" s="254">
        <v>0.19873606410115885</v>
      </c>
      <c r="IG196" s="254">
        <v>0.19873606410115885</v>
      </c>
      <c r="IH196" s="254">
        <v>0.19873606410115885</v>
      </c>
      <c r="II196" s="254">
        <v>0.18860912992766754</v>
      </c>
      <c r="IJ196" s="254">
        <v>0.18860912992766754</v>
      </c>
      <c r="IK196" s="254">
        <v>0.19572520766171109</v>
      </c>
      <c r="IL196" s="254">
        <v>0.19428897308146209</v>
      </c>
      <c r="IM196" s="254">
        <v>0.20640903951598588</v>
      </c>
      <c r="IN196" s="254">
        <v>0.1945922220266012</v>
      </c>
      <c r="IO196" s="254">
        <v>0.19425980745535254</v>
      </c>
      <c r="IP196" s="254">
        <v>0.19154440107700288</v>
      </c>
      <c r="IQ196" s="254">
        <v>0.19321862374781174</v>
      </c>
      <c r="IR196" s="254">
        <v>0.18398878236064631</v>
      </c>
      <c r="IS196" s="254">
        <v>0.18614044723093248</v>
      </c>
      <c r="IT196" s="254">
        <v>0.19378862478376346</v>
      </c>
      <c r="IU196" s="254">
        <v>0.18410922594164325</v>
      </c>
      <c r="IV196" s="254">
        <v>0.207452969239871</v>
      </c>
      <c r="IW196" s="254">
        <v>0.19580099866000023</v>
      </c>
      <c r="IX196" s="254">
        <v>0.21852695019078983</v>
      </c>
      <c r="IY196" s="254">
        <v>0.18613621153038773</v>
      </c>
      <c r="IZ196" s="254">
        <v>0.18410922594164325</v>
      </c>
      <c r="JA196" s="254">
        <v>0.18396750782567528</v>
      </c>
      <c r="JB196" s="254">
        <v>0.20009127395037285</v>
      </c>
      <c r="JC196" s="254">
        <v>0.19572098697756779</v>
      </c>
      <c r="JD196" s="254">
        <v>0.18848127614314292</v>
      </c>
      <c r="JE196" s="254">
        <v>0.18886222667140107</v>
      </c>
      <c r="JF196" s="254">
        <v>0.22218235232560812</v>
      </c>
      <c r="JG196" s="254">
        <v>0.19278393969068319</v>
      </c>
      <c r="JH196" s="254">
        <v>0.19419755199691391</v>
      </c>
      <c r="JI196" s="254">
        <v>0.18619476472846141</v>
      </c>
      <c r="JJ196" s="254">
        <v>0.19342594330765461</v>
      </c>
      <c r="JK196" s="254">
        <v>0.18398771377515644</v>
      </c>
      <c r="JL196" s="254">
        <v>0.18392198341313559</v>
      </c>
      <c r="JM196" s="254">
        <v>0.18406197333483321</v>
      </c>
      <c r="JN196" s="254">
        <v>0.1912640826921066</v>
      </c>
      <c r="JO196" s="254">
        <v>0.18410922594164325</v>
      </c>
      <c r="JP196" s="254">
        <v>0.18410922594164325</v>
      </c>
      <c r="JQ196" s="254">
        <v>0.18410922594164325</v>
      </c>
      <c r="JR196" s="254">
        <v>0.18396750782567528</v>
      </c>
      <c r="JS196" s="254">
        <v>0.18427446249443902</v>
      </c>
      <c r="JT196" s="254">
        <v>0.20062140141355966</v>
      </c>
      <c r="JU196" s="254">
        <v>0.20306653230073457</v>
      </c>
      <c r="JV196" s="254">
        <v>0.18765660270167461</v>
      </c>
      <c r="JW196" s="254">
        <v>0.20219586109509002</v>
      </c>
      <c r="JX196" s="254">
        <v>0.19580099866000023</v>
      </c>
      <c r="JY196" s="254">
        <v>0.19490783198359085</v>
      </c>
      <c r="JZ196" s="254">
        <v>0.1917190409701095</v>
      </c>
      <c r="KA196" s="254">
        <v>0.1917190409701095</v>
      </c>
      <c r="KB196" s="254">
        <v>0.19757227343313399</v>
      </c>
      <c r="KC196" s="254">
        <v>0.19013662792429398</v>
      </c>
      <c r="KD196" s="254">
        <v>0.18833681245788503</v>
      </c>
      <c r="KE196" s="254">
        <v>0.19184690108546332</v>
      </c>
      <c r="KF196" s="254">
        <v>0.21084389224923306</v>
      </c>
      <c r="KG196" s="254">
        <v>0.21084389224923306</v>
      </c>
    </row>
    <row r="197" spans="17:293" x14ac:dyDescent="0.35">
      <c r="Q197" s="255">
        <v>0.23199999999999901</v>
      </c>
      <c r="R197" s="251">
        <f t="shared" si="24"/>
        <v>0.18723332026751496</v>
      </c>
      <c r="S197" s="198"/>
      <c r="T197" s="251">
        <v>0.19417768866635166</v>
      </c>
      <c r="V197" s="251">
        <f t="shared" si="25"/>
        <v>-6.9443683988366922E-3</v>
      </c>
      <c r="Z197" s="253">
        <v>0.23199999999999901</v>
      </c>
      <c r="AA197" s="254">
        <v>0.18614803443085659</v>
      </c>
      <c r="AB197" s="254">
        <v>0.19396108782062194</v>
      </c>
      <c r="AC197" s="254">
        <v>0.19502451593249504</v>
      </c>
      <c r="AD197" s="254">
        <v>0.18644194393853386</v>
      </c>
      <c r="AE197" s="254">
        <v>0.18723943821932854</v>
      </c>
      <c r="AF197" s="254">
        <v>0.1865283810016094</v>
      </c>
      <c r="AG197" s="254">
        <v>0.18383044399193449</v>
      </c>
      <c r="AH197" s="254">
        <v>0.18607504725610036</v>
      </c>
      <c r="AI197" s="254">
        <v>0.17773634107592695</v>
      </c>
      <c r="AJ197" s="254">
        <v>0.1881253783397332</v>
      </c>
      <c r="AK197" s="254">
        <v>0.19150502617769183</v>
      </c>
      <c r="AL197" s="254">
        <v>0.18529057659542114</v>
      </c>
      <c r="AM197" s="254">
        <v>0.18648235152771164</v>
      </c>
      <c r="AN197" s="254">
        <v>0.18089062870927552</v>
      </c>
      <c r="AO197" s="254">
        <v>0.19117984701924784</v>
      </c>
      <c r="AP197" s="254">
        <v>0.18501929991959076</v>
      </c>
      <c r="AQ197" s="254">
        <v>0.18484054232683333</v>
      </c>
      <c r="AR197" s="254">
        <v>0.18484054232683333</v>
      </c>
      <c r="AS197" s="254">
        <v>0.18501929991959076</v>
      </c>
      <c r="AT197" s="254">
        <v>0.18496919352749996</v>
      </c>
      <c r="AU197" s="254">
        <v>0.18486902500828606</v>
      </c>
      <c r="AV197" s="254">
        <v>0.18501929991959076</v>
      </c>
      <c r="AW197" s="254">
        <v>0.18501929991959076</v>
      </c>
      <c r="AX197" s="254">
        <v>0.19264329864894547</v>
      </c>
      <c r="AY197" s="254">
        <v>0.18501929991959076</v>
      </c>
      <c r="AZ197" s="254">
        <v>0.1934333053203483</v>
      </c>
      <c r="BA197" s="254">
        <v>0.18496919352749996</v>
      </c>
      <c r="BB197" s="254">
        <v>0.18281023248845463</v>
      </c>
      <c r="BC197" s="254">
        <v>0.18301252071958296</v>
      </c>
      <c r="BD197" s="254">
        <v>0.18221175671981737</v>
      </c>
      <c r="BE197" s="254">
        <v>0.18090868660322013</v>
      </c>
      <c r="BF197" s="254">
        <v>0.16593854881215253</v>
      </c>
      <c r="BG197" s="254">
        <v>0.19638501566958078</v>
      </c>
      <c r="BH197" s="254">
        <v>0.18723039513265238</v>
      </c>
      <c r="BI197" s="254">
        <v>0.1851750813572941</v>
      </c>
      <c r="BJ197" s="254">
        <v>0.1851750813572941</v>
      </c>
      <c r="BK197" s="254">
        <v>0.18512221007116225</v>
      </c>
      <c r="BL197" s="254">
        <v>0.1851750813572941</v>
      </c>
      <c r="BM197" s="254">
        <v>0.18507295751150421</v>
      </c>
      <c r="BN197" s="254">
        <v>0.18512221007116225</v>
      </c>
      <c r="BO197" s="254">
        <v>0.18562621376751576</v>
      </c>
      <c r="BP197" s="254">
        <v>0.1851750813572941</v>
      </c>
      <c r="BQ197" s="254">
        <v>0.18319287720557265</v>
      </c>
      <c r="BR197" s="254">
        <v>0.18319287720557265</v>
      </c>
      <c r="BS197" s="254">
        <v>0.18312318881261636</v>
      </c>
      <c r="BT197" s="254">
        <v>0.18319287720557265</v>
      </c>
      <c r="BU197" s="254">
        <v>0.1812165475875076</v>
      </c>
      <c r="BV197" s="254">
        <v>0.1812165475875076</v>
      </c>
      <c r="BW197" s="254">
        <v>0.1812165475875076</v>
      </c>
      <c r="BX197" s="254">
        <v>0.1812165475875076</v>
      </c>
      <c r="BY197" s="254">
        <v>0.1854268333508724</v>
      </c>
      <c r="BZ197" s="254">
        <v>0.18220956608916339</v>
      </c>
      <c r="CA197" s="254">
        <v>0.1813218356989772</v>
      </c>
      <c r="CB197" s="254">
        <v>0.21966071133978349</v>
      </c>
      <c r="CC197" s="254">
        <v>0.19692127746541344</v>
      </c>
      <c r="CD197" s="254">
        <v>0.19674742396433209</v>
      </c>
      <c r="CE197" s="254">
        <v>0.19692127746541344</v>
      </c>
      <c r="CF197" s="254">
        <v>0.19692127746541344</v>
      </c>
      <c r="CG197" s="254">
        <v>0.186391798997664</v>
      </c>
      <c r="CH197" s="254">
        <v>0.19275831592757009</v>
      </c>
      <c r="CI197" s="254">
        <v>0.19110477157658834</v>
      </c>
      <c r="CJ197" s="254">
        <v>0.19962112269616616</v>
      </c>
      <c r="CK197" s="254">
        <v>0.19543380984557102</v>
      </c>
      <c r="CL197" s="254">
        <v>0.18952305035864558</v>
      </c>
      <c r="CM197" s="254">
        <v>0.1879998517686523</v>
      </c>
      <c r="CN197" s="254">
        <v>0.20270602289920614</v>
      </c>
      <c r="CO197" s="254">
        <v>0.18976642013778022</v>
      </c>
      <c r="CP197" s="254">
        <v>0.18680067010060508</v>
      </c>
      <c r="CQ197" s="254">
        <v>0.18629252681657382</v>
      </c>
      <c r="CR197" s="254">
        <v>0.1896308508450657</v>
      </c>
      <c r="CS197" s="254">
        <v>0.18749211370294372</v>
      </c>
      <c r="CT197" s="254">
        <v>0.19284929338152756</v>
      </c>
      <c r="CU197" s="254">
        <v>0.19637569988922876</v>
      </c>
      <c r="CV197" s="254">
        <v>0.19481960366034046</v>
      </c>
      <c r="CW197" s="254">
        <v>0.19145016871365161</v>
      </c>
      <c r="CX197" s="254">
        <v>0.20094988876376529</v>
      </c>
      <c r="CY197" s="254">
        <v>0.19330074332788239</v>
      </c>
      <c r="CZ197" s="254">
        <v>0.19330074332788239</v>
      </c>
      <c r="DA197" s="254">
        <v>0.19330074332788239</v>
      </c>
      <c r="DB197" s="254">
        <v>0.19468420935470476</v>
      </c>
      <c r="DC197" s="254">
        <v>0.19626756421306535</v>
      </c>
      <c r="DD197" s="254">
        <v>0.18704911589862738</v>
      </c>
      <c r="DE197" s="254">
        <v>0.19611723567719941</v>
      </c>
      <c r="DF197" s="254">
        <v>0.18638752077003407</v>
      </c>
      <c r="DG197" s="254">
        <v>0.18497973268455037</v>
      </c>
      <c r="DH197" s="254">
        <v>0.19232351082720189</v>
      </c>
      <c r="DI197" s="254">
        <v>0.18638752077003407</v>
      </c>
      <c r="DJ197" s="254">
        <v>0.18710632447339526</v>
      </c>
      <c r="DK197" s="254">
        <v>0.18791061952746557</v>
      </c>
      <c r="DL197" s="254">
        <v>0.18691077177797188</v>
      </c>
      <c r="DM197" s="254">
        <v>0.20039016256656628</v>
      </c>
      <c r="DN197" s="254">
        <v>0.18583996049213525</v>
      </c>
      <c r="DO197" s="254">
        <v>0.19369401633056738</v>
      </c>
      <c r="DP197" s="254">
        <v>0.19107860919389941</v>
      </c>
      <c r="DQ197" s="254">
        <v>0.1796838371131404</v>
      </c>
      <c r="DR197" s="254">
        <v>0.17994905626009738</v>
      </c>
      <c r="DS197" s="254">
        <v>0.18766752521150232</v>
      </c>
      <c r="DT197" s="254">
        <v>0.19040799555247578</v>
      </c>
      <c r="DU197" s="254">
        <v>0.18489774427924988</v>
      </c>
      <c r="DV197" s="254">
        <v>0.19150502617769183</v>
      </c>
      <c r="DW197" s="254">
        <v>0.19150502617769183</v>
      </c>
      <c r="DX197" s="254">
        <v>0.19706875985536998</v>
      </c>
      <c r="DY197" s="254">
        <v>0.20782616486037564</v>
      </c>
      <c r="DZ197" s="254">
        <v>0.18855546971315329</v>
      </c>
      <c r="EA197" s="254">
        <v>0.19824541416569796</v>
      </c>
      <c r="EB197" s="254">
        <v>0.18918994598701921</v>
      </c>
      <c r="EC197" s="254">
        <v>0.2000070297334009</v>
      </c>
      <c r="ED197" s="254">
        <v>0.19388094374484788</v>
      </c>
      <c r="EE197" s="254">
        <v>0.18709997401490863</v>
      </c>
      <c r="EF197" s="254">
        <v>0.18625607181736425</v>
      </c>
      <c r="EG197" s="254">
        <v>0.19264329864894547</v>
      </c>
      <c r="EH197" s="254">
        <v>0.18681143717316417</v>
      </c>
      <c r="EI197" s="254">
        <v>0.19264329864894547</v>
      </c>
      <c r="EJ197" s="254">
        <v>0.19264329864894547</v>
      </c>
      <c r="EK197" s="254">
        <v>0.18412198774259547</v>
      </c>
      <c r="EL197" s="254">
        <v>0.19264329864894547</v>
      </c>
      <c r="EM197" s="254">
        <v>0.18572732814727799</v>
      </c>
      <c r="EN197" s="254">
        <v>0.19264329864894547</v>
      </c>
      <c r="EO197" s="254">
        <v>0.18501929991959076</v>
      </c>
      <c r="EP197" s="254">
        <v>0.18501929991959076</v>
      </c>
      <c r="EQ197" s="254">
        <v>0.18501929991959076</v>
      </c>
      <c r="ER197" s="254">
        <v>0.18501929991959076</v>
      </c>
      <c r="ES197" s="254">
        <v>0.18501929991959076</v>
      </c>
      <c r="ET197" s="254">
        <v>0.18501929991959076</v>
      </c>
      <c r="EU197" s="254">
        <v>0.18496919352749996</v>
      </c>
      <c r="EV197" s="254">
        <v>0.18501929991959076</v>
      </c>
      <c r="EW197" s="254">
        <v>0.18169674310887451</v>
      </c>
      <c r="EX197" s="254">
        <v>0.18501929991959076</v>
      </c>
      <c r="EY197" s="254">
        <v>0.18583023181765812</v>
      </c>
      <c r="EZ197" s="254">
        <v>0.19264329864894547</v>
      </c>
      <c r="FA197" s="254">
        <v>0.1851586398965317</v>
      </c>
      <c r="FB197" s="254">
        <v>0.18501929991959076</v>
      </c>
      <c r="FC197" s="254">
        <v>0.19264329864894547</v>
      </c>
      <c r="FD197" s="254">
        <v>0.18501929991959076</v>
      </c>
      <c r="FE197" s="254">
        <v>0.19264329864894547</v>
      </c>
      <c r="FF197" s="254">
        <v>0.19264329864894547</v>
      </c>
      <c r="FG197" s="254">
        <v>0.18501929991959076</v>
      </c>
      <c r="FH197" s="254">
        <v>0.18501929991959076</v>
      </c>
      <c r="FI197" s="254">
        <v>0.18486902500828606</v>
      </c>
      <c r="FJ197" s="254">
        <v>0.19823020543493364</v>
      </c>
      <c r="FK197" s="254">
        <v>0.18501929991959076</v>
      </c>
      <c r="FL197" s="254">
        <v>0.18501929991959076</v>
      </c>
      <c r="FM197" s="254">
        <v>0.18484054232683333</v>
      </c>
      <c r="FN197" s="254">
        <v>0.19264329864894547</v>
      </c>
      <c r="FO197" s="254">
        <v>0.18391185276563271</v>
      </c>
      <c r="FP197" s="254">
        <v>0.18301252071958296</v>
      </c>
      <c r="FQ197" s="254">
        <v>0.18301252071958296</v>
      </c>
      <c r="FR197" s="254">
        <v>0.18301252071958296</v>
      </c>
      <c r="FS197" s="254">
        <v>0.18288590036390695</v>
      </c>
      <c r="FT197" s="254">
        <v>0.18301252071958296</v>
      </c>
      <c r="FU197" s="254">
        <v>0.18301252071958296</v>
      </c>
      <c r="FV197" s="254">
        <v>0.19022206663081298</v>
      </c>
      <c r="FW197" s="254">
        <v>0.18288590036390695</v>
      </c>
      <c r="FX197" s="254">
        <v>0.18301252071958296</v>
      </c>
      <c r="FY197" s="254">
        <v>0.18220011509861189</v>
      </c>
      <c r="FZ197" s="254">
        <v>0.18368689223326595</v>
      </c>
      <c r="GA197" s="254">
        <v>0.17616975895544695</v>
      </c>
      <c r="GB197" s="254">
        <v>0.18840154150817701</v>
      </c>
      <c r="GC197" s="254">
        <v>0.18777529791928305</v>
      </c>
      <c r="GD197" s="254">
        <v>0.18777529791928305</v>
      </c>
      <c r="GE197" s="254">
        <v>0.18542070700140156</v>
      </c>
      <c r="GF197" s="254">
        <v>0.19585118009031266</v>
      </c>
      <c r="GG197" s="254">
        <v>0.18544926768140879</v>
      </c>
      <c r="GH197" s="254">
        <v>0.18563325437814293</v>
      </c>
      <c r="GI197" s="254">
        <v>0.1851750813572941</v>
      </c>
      <c r="GJ197" s="254">
        <v>0.1851750813572941</v>
      </c>
      <c r="GK197" s="254">
        <v>0.1851750813572941</v>
      </c>
      <c r="GL197" s="254">
        <v>0.18507295751150421</v>
      </c>
      <c r="GM197" s="254">
        <v>0.1851750813572941</v>
      </c>
      <c r="GN197" s="254">
        <v>0.1851750813572941</v>
      </c>
      <c r="GO197" s="254">
        <v>0.1851750813572941</v>
      </c>
      <c r="GP197" s="254">
        <v>0.1851750813572941</v>
      </c>
      <c r="GQ197" s="254">
        <v>0.1851750813572941</v>
      </c>
      <c r="GR197" s="254">
        <v>0.1851750813572941</v>
      </c>
      <c r="GS197" s="254">
        <v>0.1851750813572941</v>
      </c>
      <c r="GT197" s="254">
        <v>0.18544926768140879</v>
      </c>
      <c r="GU197" s="254">
        <v>0.1851750813572941</v>
      </c>
      <c r="GV197" s="254">
        <v>0.1851750813572941</v>
      </c>
      <c r="GW197" s="254">
        <v>0.1851750813572941</v>
      </c>
      <c r="GX197" s="254">
        <v>0.1851750813572941</v>
      </c>
      <c r="GY197" s="254">
        <v>0.19383144537907371</v>
      </c>
      <c r="GZ197" s="254">
        <v>0.1851750813572941</v>
      </c>
      <c r="HA197" s="254">
        <v>0.19383144537907371</v>
      </c>
      <c r="HB197" s="254">
        <v>0.19383144537907371</v>
      </c>
      <c r="HC197" s="254">
        <v>0.18312318881261636</v>
      </c>
      <c r="HD197" s="254">
        <v>0.18344391602921228</v>
      </c>
      <c r="HE197" s="254">
        <v>0.19188421278055046</v>
      </c>
      <c r="HF197" s="254">
        <v>0.18415721280231501</v>
      </c>
      <c r="HG197" s="254">
        <v>0.1854268333508724</v>
      </c>
      <c r="HH197" s="254">
        <v>0.1911757712376172</v>
      </c>
      <c r="HI197" s="254">
        <v>0.18139170796580428</v>
      </c>
      <c r="HJ197" s="254">
        <v>0.18375507218857146</v>
      </c>
      <c r="HK197" s="254">
        <v>0.20585330870635588</v>
      </c>
      <c r="HL197" s="254">
        <v>0.18306589763815784</v>
      </c>
      <c r="HM197" s="254">
        <v>0.18909224037879868</v>
      </c>
      <c r="HN197" s="254">
        <v>0.18903237708571385</v>
      </c>
      <c r="HO197" s="254">
        <v>0.2006775845360691</v>
      </c>
      <c r="HP197" s="254">
        <v>0.19557373216057372</v>
      </c>
      <c r="HQ197" s="254">
        <v>0.18390788114896184</v>
      </c>
      <c r="HR197" s="254">
        <v>0.18276288352534231</v>
      </c>
      <c r="HS197" s="254">
        <v>0.18927327663513838</v>
      </c>
      <c r="HT197" s="254">
        <v>0.21340938408132626</v>
      </c>
      <c r="HU197" s="254">
        <v>0.20825031295766405</v>
      </c>
      <c r="HV197" s="254">
        <v>0.16332710593439836</v>
      </c>
      <c r="HW197" s="254">
        <v>0.19638017966787391</v>
      </c>
      <c r="HX197" s="254">
        <v>0.19029462104323169</v>
      </c>
      <c r="HY197" s="254">
        <v>0.18939516035612547</v>
      </c>
      <c r="HZ197" s="254">
        <v>0.18785686289270775</v>
      </c>
      <c r="IA197" s="254">
        <v>0.19692127746541344</v>
      </c>
      <c r="IB197" s="254">
        <v>0.18493311773146792</v>
      </c>
      <c r="IC197" s="254">
        <v>0.18787199113350983</v>
      </c>
      <c r="ID197" s="254">
        <v>0.18622010819149404</v>
      </c>
      <c r="IE197" s="254">
        <v>0.19399454369228142</v>
      </c>
      <c r="IF197" s="254">
        <v>0.19962112269616616</v>
      </c>
      <c r="IG197" s="254">
        <v>0.19962112269616616</v>
      </c>
      <c r="IH197" s="254">
        <v>0.19962112269616616</v>
      </c>
      <c r="II197" s="254">
        <v>0.18952305035864558</v>
      </c>
      <c r="IJ197" s="254">
        <v>0.18952305035864558</v>
      </c>
      <c r="IK197" s="254">
        <v>0.19661253450139493</v>
      </c>
      <c r="IL197" s="254">
        <v>0.19517771714311238</v>
      </c>
      <c r="IM197" s="254">
        <v>0.20732232414949658</v>
      </c>
      <c r="IN197" s="254">
        <v>0.19546095232283967</v>
      </c>
      <c r="IO197" s="254">
        <v>0.19508618929680099</v>
      </c>
      <c r="IP197" s="254">
        <v>0.19241153906818353</v>
      </c>
      <c r="IQ197" s="254">
        <v>0.19414625906665606</v>
      </c>
      <c r="IR197" s="254">
        <v>0.18489664345879708</v>
      </c>
      <c r="IS197" s="254">
        <v>0.18704911589862738</v>
      </c>
      <c r="IT197" s="254">
        <v>0.19467353601558179</v>
      </c>
      <c r="IU197" s="254">
        <v>0.18501929991959076</v>
      </c>
      <c r="IV197" s="254">
        <v>0.2084661539315622</v>
      </c>
      <c r="IW197" s="254">
        <v>0.19674742396433209</v>
      </c>
      <c r="IX197" s="254">
        <v>0.2195354113231871</v>
      </c>
      <c r="IY197" s="254">
        <v>0.18704177527703103</v>
      </c>
      <c r="IZ197" s="254">
        <v>0.18501929991959076</v>
      </c>
      <c r="JA197" s="254">
        <v>0.18486902500828606</v>
      </c>
      <c r="JB197" s="254">
        <v>0.20105252053272893</v>
      </c>
      <c r="JC197" s="254">
        <v>0.19665471615955599</v>
      </c>
      <c r="JD197" s="254">
        <v>0.18939516035612547</v>
      </c>
      <c r="JE197" s="254">
        <v>0.18976642013778022</v>
      </c>
      <c r="JF197" s="254">
        <v>0.22318718359030498</v>
      </c>
      <c r="JG197" s="254">
        <v>0.19370353490429371</v>
      </c>
      <c r="JH197" s="254">
        <v>0.19514233526525104</v>
      </c>
      <c r="JI197" s="254">
        <v>0.18710632447339526</v>
      </c>
      <c r="JJ197" s="254">
        <v>0.19436678700600152</v>
      </c>
      <c r="JK197" s="254">
        <v>0.18489774427924988</v>
      </c>
      <c r="JL197" s="254">
        <v>0.18484054232683333</v>
      </c>
      <c r="JM197" s="254">
        <v>0.18496919352749996</v>
      </c>
      <c r="JN197" s="254">
        <v>0.19220669386168909</v>
      </c>
      <c r="JO197" s="254">
        <v>0.18501929991959076</v>
      </c>
      <c r="JP197" s="254">
        <v>0.18501929991959076</v>
      </c>
      <c r="JQ197" s="254">
        <v>0.18501929991959076</v>
      </c>
      <c r="JR197" s="254">
        <v>0.18486902500828606</v>
      </c>
      <c r="JS197" s="254">
        <v>0.1851750813572941</v>
      </c>
      <c r="JT197" s="254">
        <v>0.20154935176331223</v>
      </c>
      <c r="JU197" s="254">
        <v>0.20399044797934573</v>
      </c>
      <c r="JV197" s="254">
        <v>0.18852047069000033</v>
      </c>
      <c r="JW197" s="254">
        <v>0.2031201938862699</v>
      </c>
      <c r="JX197" s="254">
        <v>0.19674742396433209</v>
      </c>
      <c r="JY197" s="254">
        <v>0.19580291870010269</v>
      </c>
      <c r="JZ197" s="254">
        <v>0.19263043149610692</v>
      </c>
      <c r="KA197" s="254">
        <v>0.19263043149610692</v>
      </c>
      <c r="KB197" s="254">
        <v>0.19846186624505036</v>
      </c>
      <c r="KC197" s="254">
        <v>0.19104780532570476</v>
      </c>
      <c r="KD197" s="254">
        <v>0.18925945922728027</v>
      </c>
      <c r="KE197" s="254">
        <v>0.19275831592757009</v>
      </c>
      <c r="KF197" s="254">
        <v>0.21183641032347755</v>
      </c>
      <c r="KG197" s="254">
        <v>0.21183641032347755</v>
      </c>
    </row>
    <row r="198" spans="17:293" x14ac:dyDescent="0.35">
      <c r="Q198" s="255">
        <v>0.23299999999999901</v>
      </c>
      <c r="R198" s="251">
        <f t="shared" si="24"/>
        <v>0.18813453806643873</v>
      </c>
      <c r="S198" s="198"/>
      <c r="T198" s="251">
        <v>0.19510136237099471</v>
      </c>
      <c r="V198" s="251">
        <f t="shared" si="25"/>
        <v>-6.9668243045559741E-3</v>
      </c>
      <c r="Z198" s="253">
        <v>0.23299999999999901</v>
      </c>
      <c r="AA198" s="254">
        <v>0.18706000650121091</v>
      </c>
      <c r="AB198" s="254">
        <v>0.19490378612827786</v>
      </c>
      <c r="AC198" s="254">
        <v>0.19590919886525682</v>
      </c>
      <c r="AD198" s="254">
        <v>0.18734594346552313</v>
      </c>
      <c r="AE198" s="254">
        <v>0.1881458587964866</v>
      </c>
      <c r="AF198" s="254">
        <v>0.18742995981065547</v>
      </c>
      <c r="AG198" s="254">
        <v>0.18473351135161598</v>
      </c>
      <c r="AH198" s="254">
        <v>0.18699187686296903</v>
      </c>
      <c r="AI198" s="254">
        <v>0.17863631147947334</v>
      </c>
      <c r="AJ198" s="254">
        <v>0.18900663371686011</v>
      </c>
      <c r="AK198" s="254">
        <v>0.19239599604773483</v>
      </c>
      <c r="AL198" s="254">
        <v>0.18619971842487404</v>
      </c>
      <c r="AM198" s="254">
        <v>0.18739758478705681</v>
      </c>
      <c r="AN198" s="254">
        <v>0.18180482413733379</v>
      </c>
      <c r="AO198" s="254">
        <v>0.191974267826307</v>
      </c>
      <c r="AP198" s="254">
        <v>0.18592957961548784</v>
      </c>
      <c r="AQ198" s="254">
        <v>0.18575935972283975</v>
      </c>
      <c r="AR198" s="254">
        <v>0.18575935972283975</v>
      </c>
      <c r="AS198" s="254">
        <v>0.18592957961548784</v>
      </c>
      <c r="AT198" s="254">
        <v>0.18587660485666957</v>
      </c>
      <c r="AU198" s="254">
        <v>0.18577070439634857</v>
      </c>
      <c r="AV198" s="254">
        <v>0.18592957961548784</v>
      </c>
      <c r="AW198" s="254">
        <v>0.18592957961548784</v>
      </c>
      <c r="AX198" s="254">
        <v>0.19352978576818169</v>
      </c>
      <c r="AY198" s="254">
        <v>0.18592957961548784</v>
      </c>
      <c r="AZ198" s="254">
        <v>0.19431815604263103</v>
      </c>
      <c r="BA198" s="254">
        <v>0.18587660485666957</v>
      </c>
      <c r="BB198" s="254">
        <v>0.18373092338540431</v>
      </c>
      <c r="BC198" s="254">
        <v>0.18392477476214864</v>
      </c>
      <c r="BD198" s="254">
        <v>0.1831248075549694</v>
      </c>
      <c r="BE198" s="254">
        <v>0.18181449637759006</v>
      </c>
      <c r="BF198" s="254">
        <v>0.16656678383539991</v>
      </c>
      <c r="BG198" s="254">
        <v>0.19726820729407124</v>
      </c>
      <c r="BH198" s="254">
        <v>0.1881363188738463</v>
      </c>
      <c r="BI198" s="254">
        <v>0.18607585330302934</v>
      </c>
      <c r="BJ198" s="254">
        <v>0.18607585330302934</v>
      </c>
      <c r="BK198" s="254">
        <v>0.18602967489229294</v>
      </c>
      <c r="BL198" s="254">
        <v>0.18607585330302934</v>
      </c>
      <c r="BM198" s="254">
        <v>0.18597470214278133</v>
      </c>
      <c r="BN198" s="254">
        <v>0.18602967489229294</v>
      </c>
      <c r="BO198" s="254">
        <v>0.18652476634779536</v>
      </c>
      <c r="BP198" s="254">
        <v>0.18607585330302934</v>
      </c>
      <c r="BQ198" s="254">
        <v>0.18409571891595577</v>
      </c>
      <c r="BR198" s="254">
        <v>0.18409571891595577</v>
      </c>
      <c r="BS198" s="254">
        <v>0.18403266314804423</v>
      </c>
      <c r="BT198" s="254">
        <v>0.18409571891595577</v>
      </c>
      <c r="BU198" s="254">
        <v>0.18212148325853139</v>
      </c>
      <c r="BV198" s="254">
        <v>0.18212148325853139</v>
      </c>
      <c r="BW198" s="254">
        <v>0.18212148325853139</v>
      </c>
      <c r="BX198" s="254">
        <v>0.18212148325853139</v>
      </c>
      <c r="BY198" s="254">
        <v>0.18633795774865991</v>
      </c>
      <c r="BZ198" s="254">
        <v>0.18312642364471743</v>
      </c>
      <c r="CA198" s="254">
        <v>0.18223732277821547</v>
      </c>
      <c r="CB198" s="254">
        <v>0.22063680993855317</v>
      </c>
      <c r="CC198" s="254">
        <v>0.19781229956053714</v>
      </c>
      <c r="CD198" s="254">
        <v>0.19769403386603934</v>
      </c>
      <c r="CE198" s="254">
        <v>0.19781229956053714</v>
      </c>
      <c r="CF198" s="254">
        <v>0.19781229956053714</v>
      </c>
      <c r="CG198" s="254">
        <v>0.18730922254609839</v>
      </c>
      <c r="CH198" s="254">
        <v>0.19366994893346523</v>
      </c>
      <c r="CI198" s="254">
        <v>0.19201753720556702</v>
      </c>
      <c r="CJ198" s="254">
        <v>0.20050657046199127</v>
      </c>
      <c r="CK198" s="254">
        <v>0.19633776432953742</v>
      </c>
      <c r="CL198" s="254">
        <v>0.19043718169130819</v>
      </c>
      <c r="CM198" s="254">
        <v>0.18891556366247353</v>
      </c>
      <c r="CN198" s="254">
        <v>0.20358145172448139</v>
      </c>
      <c r="CO198" s="254">
        <v>0.19067077050934422</v>
      </c>
      <c r="CP198" s="254">
        <v>0.18770850062596844</v>
      </c>
      <c r="CQ198" s="254">
        <v>0.18719491251644849</v>
      </c>
      <c r="CR198" s="254">
        <v>0.19052147264174568</v>
      </c>
      <c r="CS198" s="254">
        <v>0.18840023503765324</v>
      </c>
      <c r="CT198" s="254">
        <v>0.19374136917556495</v>
      </c>
      <c r="CU198" s="254">
        <v>0.19731407492450526</v>
      </c>
      <c r="CV198" s="254">
        <v>0.19576229621104013</v>
      </c>
      <c r="CW198" s="254">
        <v>0.1923271564718354</v>
      </c>
      <c r="CX198" s="254">
        <v>0.20186913046525801</v>
      </c>
      <c r="CY198" s="254">
        <v>0.19418773879612816</v>
      </c>
      <c r="CZ198" s="254">
        <v>0.19418773879612816</v>
      </c>
      <c r="DA198" s="254">
        <v>0.19418773879612816</v>
      </c>
      <c r="DB198" s="254">
        <v>0.19557254142503488</v>
      </c>
      <c r="DC198" s="254">
        <v>0.19715462517077853</v>
      </c>
      <c r="DD198" s="254">
        <v>0.18795798110579853</v>
      </c>
      <c r="DE198" s="254">
        <v>0.19700411256501993</v>
      </c>
      <c r="DF198" s="254">
        <v>0.18729869189611859</v>
      </c>
      <c r="DG198" s="254">
        <v>0.18589293398241824</v>
      </c>
      <c r="DH198" s="254">
        <v>0.19311647055174497</v>
      </c>
      <c r="DI198" s="254">
        <v>0.18729869189611859</v>
      </c>
      <c r="DJ198" s="254">
        <v>0.18801809515132906</v>
      </c>
      <c r="DK198" s="254">
        <v>0.18882310047896245</v>
      </c>
      <c r="DL198" s="254">
        <v>0.18781755839759762</v>
      </c>
      <c r="DM198" s="254">
        <v>0.20127360668548255</v>
      </c>
      <c r="DN198" s="254">
        <v>0.18674108253504507</v>
      </c>
      <c r="DO198" s="254">
        <v>0.19457840364879564</v>
      </c>
      <c r="DP198" s="254">
        <v>0.19196452064281821</v>
      </c>
      <c r="DQ198" s="254">
        <v>0.1805816537099596</v>
      </c>
      <c r="DR198" s="254">
        <v>0.18085253429217363</v>
      </c>
      <c r="DS198" s="254">
        <v>0.18857317801876561</v>
      </c>
      <c r="DT198" s="254">
        <v>0.19129996998981147</v>
      </c>
      <c r="DU198" s="254">
        <v>0.18580798349522287</v>
      </c>
      <c r="DV198" s="254">
        <v>0.19239599604773483</v>
      </c>
      <c r="DW198" s="254">
        <v>0.19239599604773483</v>
      </c>
      <c r="DX198" s="254">
        <v>0.19799078893358124</v>
      </c>
      <c r="DY198" s="254">
        <v>0.20876492273750302</v>
      </c>
      <c r="DZ198" s="254">
        <v>0.18946122799433462</v>
      </c>
      <c r="EA198" s="254">
        <v>0.19919021582478935</v>
      </c>
      <c r="EB198" s="254">
        <v>0.19004389957503731</v>
      </c>
      <c r="EC198" s="254">
        <v>0.20092417070367596</v>
      </c>
      <c r="ED198" s="254">
        <v>0.19476785927536122</v>
      </c>
      <c r="EE198" s="254">
        <v>0.18800863384193067</v>
      </c>
      <c r="EF198" s="254">
        <v>0.18716532594280899</v>
      </c>
      <c r="EG198" s="254">
        <v>0.19352978576818169</v>
      </c>
      <c r="EH198" s="254">
        <v>0.18772673020625663</v>
      </c>
      <c r="EI198" s="254">
        <v>0.19352978576818169</v>
      </c>
      <c r="EJ198" s="254">
        <v>0.19352978576818169</v>
      </c>
      <c r="EK198" s="254">
        <v>0.18493178722743098</v>
      </c>
      <c r="EL198" s="254">
        <v>0.19352978576818169</v>
      </c>
      <c r="EM198" s="254">
        <v>0.18663149350440777</v>
      </c>
      <c r="EN198" s="254">
        <v>0.19352978576818169</v>
      </c>
      <c r="EO198" s="254">
        <v>0.18592957961548784</v>
      </c>
      <c r="EP198" s="254">
        <v>0.18592957961548784</v>
      </c>
      <c r="EQ198" s="254">
        <v>0.18592957961548784</v>
      </c>
      <c r="ER198" s="254">
        <v>0.18592957961548784</v>
      </c>
      <c r="ES198" s="254">
        <v>0.18592957961548784</v>
      </c>
      <c r="ET198" s="254">
        <v>0.18592957961548784</v>
      </c>
      <c r="EU198" s="254">
        <v>0.18587660485666957</v>
      </c>
      <c r="EV198" s="254">
        <v>0.18592957961548784</v>
      </c>
      <c r="EW198" s="254">
        <v>0.18251434307724845</v>
      </c>
      <c r="EX198" s="254">
        <v>0.18592957961548784</v>
      </c>
      <c r="EY198" s="254">
        <v>0.18673868558645679</v>
      </c>
      <c r="EZ198" s="254">
        <v>0.19352978576818169</v>
      </c>
      <c r="FA198" s="254">
        <v>0.18606692199407204</v>
      </c>
      <c r="FB198" s="254">
        <v>0.18592957961548784</v>
      </c>
      <c r="FC198" s="254">
        <v>0.19352978576818169</v>
      </c>
      <c r="FD198" s="254">
        <v>0.18592957961548784</v>
      </c>
      <c r="FE198" s="254">
        <v>0.19352978576818169</v>
      </c>
      <c r="FF198" s="254">
        <v>0.19352978576818169</v>
      </c>
      <c r="FG198" s="254">
        <v>0.18592957961548784</v>
      </c>
      <c r="FH198" s="254">
        <v>0.18592957961548784</v>
      </c>
      <c r="FI198" s="254">
        <v>0.18577070439634857</v>
      </c>
      <c r="FJ198" s="254">
        <v>0.19914813711031498</v>
      </c>
      <c r="FK198" s="254">
        <v>0.18592957961548784</v>
      </c>
      <c r="FL198" s="254">
        <v>0.18592957961548784</v>
      </c>
      <c r="FM198" s="254">
        <v>0.18575935972283975</v>
      </c>
      <c r="FN198" s="254">
        <v>0.19352978576818169</v>
      </c>
      <c r="FO198" s="254">
        <v>0.18481982072971603</v>
      </c>
      <c r="FP198" s="254">
        <v>0.18392477476214864</v>
      </c>
      <c r="FQ198" s="254">
        <v>0.18392477476214864</v>
      </c>
      <c r="FR198" s="254">
        <v>0.18392477476214864</v>
      </c>
      <c r="FS198" s="254">
        <v>0.18378963312426033</v>
      </c>
      <c r="FT198" s="254">
        <v>0.18392477476214864</v>
      </c>
      <c r="FU198" s="254">
        <v>0.18392477476214864</v>
      </c>
      <c r="FV198" s="254">
        <v>0.19115704411451029</v>
      </c>
      <c r="FW198" s="254">
        <v>0.18378963312426033</v>
      </c>
      <c r="FX198" s="254">
        <v>0.18392477476214864</v>
      </c>
      <c r="FY198" s="254">
        <v>0.1831142068928342</v>
      </c>
      <c r="FZ198" s="254">
        <v>0.18458876944181957</v>
      </c>
      <c r="GA198" s="254">
        <v>0.17705598806877165</v>
      </c>
      <c r="GB198" s="254">
        <v>0.18920615076554359</v>
      </c>
      <c r="GC198" s="254">
        <v>0.18868642889653575</v>
      </c>
      <c r="GD198" s="254">
        <v>0.18868642889653575</v>
      </c>
      <c r="GE198" s="254">
        <v>0.18623099025512224</v>
      </c>
      <c r="GF198" s="254">
        <v>0.19673189500489174</v>
      </c>
      <c r="GG198" s="254">
        <v>0.18635845016581554</v>
      </c>
      <c r="GH198" s="254">
        <v>0.18653764906076309</v>
      </c>
      <c r="GI198" s="254">
        <v>0.18607585330302934</v>
      </c>
      <c r="GJ198" s="254">
        <v>0.18607585330302934</v>
      </c>
      <c r="GK198" s="254">
        <v>0.18607585330302934</v>
      </c>
      <c r="GL198" s="254">
        <v>0.18597470214278133</v>
      </c>
      <c r="GM198" s="254">
        <v>0.18607585330302934</v>
      </c>
      <c r="GN198" s="254">
        <v>0.18607585330302934</v>
      </c>
      <c r="GO198" s="254">
        <v>0.18607585330302934</v>
      </c>
      <c r="GP198" s="254">
        <v>0.18607585330302934</v>
      </c>
      <c r="GQ198" s="254">
        <v>0.18607585330302934</v>
      </c>
      <c r="GR198" s="254">
        <v>0.18607585330302934</v>
      </c>
      <c r="GS198" s="254">
        <v>0.18607585330302934</v>
      </c>
      <c r="GT198" s="254">
        <v>0.18635845016581554</v>
      </c>
      <c r="GU198" s="254">
        <v>0.18607585330302934</v>
      </c>
      <c r="GV198" s="254">
        <v>0.18607585330302934</v>
      </c>
      <c r="GW198" s="254">
        <v>0.18607585330302934</v>
      </c>
      <c r="GX198" s="254">
        <v>0.18607585330302934</v>
      </c>
      <c r="GY198" s="254">
        <v>0.19471332062566105</v>
      </c>
      <c r="GZ198" s="254">
        <v>0.18607585330302934</v>
      </c>
      <c r="HA198" s="254">
        <v>0.19471332062566105</v>
      </c>
      <c r="HB198" s="254">
        <v>0.19471332062566105</v>
      </c>
      <c r="HC198" s="254">
        <v>0.18403266314804423</v>
      </c>
      <c r="HD198" s="254">
        <v>0.18435509856650056</v>
      </c>
      <c r="HE198" s="254">
        <v>0.19276760067643761</v>
      </c>
      <c r="HF198" s="254">
        <v>0.18492225218344593</v>
      </c>
      <c r="HG198" s="254">
        <v>0.18633795774865991</v>
      </c>
      <c r="HH198" s="254">
        <v>0.19201631641952344</v>
      </c>
      <c r="HI198" s="254">
        <v>0.18231039521548875</v>
      </c>
      <c r="HJ198" s="254">
        <v>0.18465439841439268</v>
      </c>
      <c r="HK198" s="254">
        <v>0.20677165693561683</v>
      </c>
      <c r="HL198" s="254">
        <v>0.18389348668649474</v>
      </c>
      <c r="HM198" s="254">
        <v>0.19000302271212899</v>
      </c>
      <c r="HN198" s="254">
        <v>0.18993773178793361</v>
      </c>
      <c r="HO198" s="254">
        <v>0.20156233170932514</v>
      </c>
      <c r="HP198" s="254">
        <v>0.19646047220351948</v>
      </c>
      <c r="HQ198" s="254">
        <v>0.18472226508461875</v>
      </c>
      <c r="HR198" s="254">
        <v>0.18368482464171465</v>
      </c>
      <c r="HS198" s="254">
        <v>0.19018734708783236</v>
      </c>
      <c r="HT198" s="254">
        <v>0.21435795599493446</v>
      </c>
      <c r="HU198" s="254">
        <v>0.2091665237792808</v>
      </c>
      <c r="HV198" s="254">
        <v>0.16399154613095734</v>
      </c>
      <c r="HW198" s="254">
        <v>0.1972272905571899</v>
      </c>
      <c r="HX198" s="254">
        <v>0.19110606379550776</v>
      </c>
      <c r="HY198" s="254">
        <v>0.19030925849454983</v>
      </c>
      <c r="HZ198" s="254">
        <v>0.18867236227511963</v>
      </c>
      <c r="IA198" s="254">
        <v>0.19781229956053714</v>
      </c>
      <c r="IB198" s="254">
        <v>0.18575310540418188</v>
      </c>
      <c r="IC198" s="254">
        <v>0.1887876642385502</v>
      </c>
      <c r="ID198" s="254">
        <v>0.18714620365958212</v>
      </c>
      <c r="IE198" s="254">
        <v>0.19488828130816627</v>
      </c>
      <c r="IF198" s="254">
        <v>0.20050657046199127</v>
      </c>
      <c r="IG198" s="254">
        <v>0.20050657046199127</v>
      </c>
      <c r="IH198" s="254">
        <v>0.20050657046199127</v>
      </c>
      <c r="II198" s="254">
        <v>0.19043718169130819</v>
      </c>
      <c r="IJ198" s="254">
        <v>0.19043718169130819</v>
      </c>
      <c r="IK198" s="254">
        <v>0.19750024522278031</v>
      </c>
      <c r="IL198" s="254">
        <v>0.19606684144696063</v>
      </c>
      <c r="IM198" s="254">
        <v>0.20823590760563193</v>
      </c>
      <c r="IN198" s="254">
        <v>0.19632989590640615</v>
      </c>
      <c r="IO198" s="254">
        <v>0.19591313426977264</v>
      </c>
      <c r="IP198" s="254">
        <v>0.19327914296393489</v>
      </c>
      <c r="IQ198" s="254">
        <v>0.19507409425645728</v>
      </c>
      <c r="IR198" s="254">
        <v>0.18580479903880964</v>
      </c>
      <c r="IS198" s="254">
        <v>0.18795798110579853</v>
      </c>
      <c r="IT198" s="254">
        <v>0.19555882032776006</v>
      </c>
      <c r="IU198" s="254">
        <v>0.18592957961548784</v>
      </c>
      <c r="IV198" s="254">
        <v>0.20947925505057508</v>
      </c>
      <c r="IW198" s="254">
        <v>0.19769403386603934</v>
      </c>
      <c r="IX198" s="254">
        <v>0.22054383594915006</v>
      </c>
      <c r="IY198" s="254">
        <v>0.18794753891232374</v>
      </c>
      <c r="IZ198" s="254">
        <v>0.18592957961548784</v>
      </c>
      <c r="JA198" s="254">
        <v>0.18577070439634857</v>
      </c>
      <c r="JB198" s="254">
        <v>0.20201387610205912</v>
      </c>
      <c r="JC198" s="254">
        <v>0.19758856179340634</v>
      </c>
      <c r="JD198" s="254">
        <v>0.19030925849454983</v>
      </c>
      <c r="JE198" s="254">
        <v>0.19067077050934422</v>
      </c>
      <c r="JF198" s="254">
        <v>0.22419198989880229</v>
      </c>
      <c r="JG198" s="254">
        <v>0.19462328975719201</v>
      </c>
      <c r="JH198" s="254">
        <v>0.19608730154122811</v>
      </c>
      <c r="JI198" s="254">
        <v>0.18801809515132906</v>
      </c>
      <c r="JJ198" s="254">
        <v>0.19530781597513069</v>
      </c>
      <c r="JK198" s="254">
        <v>0.18580798349522287</v>
      </c>
      <c r="JL198" s="254">
        <v>0.18575935972283975</v>
      </c>
      <c r="JM198" s="254">
        <v>0.18587660485666957</v>
      </c>
      <c r="JN198" s="254">
        <v>0.19314948161940237</v>
      </c>
      <c r="JO198" s="254">
        <v>0.18592957961548784</v>
      </c>
      <c r="JP198" s="254">
        <v>0.18592957961548784</v>
      </c>
      <c r="JQ198" s="254">
        <v>0.18592957961548784</v>
      </c>
      <c r="JR198" s="254">
        <v>0.18577070439634857</v>
      </c>
      <c r="JS198" s="254">
        <v>0.18607585330302934</v>
      </c>
      <c r="JT198" s="254">
        <v>0.20247751941766268</v>
      </c>
      <c r="JU198" s="254">
        <v>0.20491459335070172</v>
      </c>
      <c r="JV198" s="254">
        <v>0.18938473817415735</v>
      </c>
      <c r="JW198" s="254">
        <v>0.20404254538114874</v>
      </c>
      <c r="JX198" s="254">
        <v>0.19769403386603934</v>
      </c>
      <c r="JY198" s="254">
        <v>0.19669836347166636</v>
      </c>
      <c r="JZ198" s="254">
        <v>0.19354204310829015</v>
      </c>
      <c r="KA198" s="254">
        <v>0.19354204310829015</v>
      </c>
      <c r="KB198" s="254">
        <v>0.19935183378343613</v>
      </c>
      <c r="KC198" s="254">
        <v>0.1919635126089525</v>
      </c>
      <c r="KD198" s="254">
        <v>0.1901823713135784</v>
      </c>
      <c r="KE198" s="254">
        <v>0.19366994893346523</v>
      </c>
      <c r="KF198" s="254">
        <v>0.21282893029228744</v>
      </c>
      <c r="KG198" s="254">
        <v>0.21282893029228744</v>
      </c>
    </row>
    <row r="199" spans="17:293" x14ac:dyDescent="0.35">
      <c r="Q199" s="255">
        <v>0.23399999999999899</v>
      </c>
      <c r="R199" s="251">
        <f t="shared" si="24"/>
        <v>0.18903613620839552</v>
      </c>
      <c r="S199" s="198"/>
      <c r="T199" s="251">
        <v>0.1960254262676174</v>
      </c>
      <c r="V199" s="251">
        <f t="shared" si="25"/>
        <v>-6.9892900592218865E-3</v>
      </c>
      <c r="Z199" s="253">
        <v>0.23399999999999899</v>
      </c>
      <c r="AA199" s="254">
        <v>0.18797218658166215</v>
      </c>
      <c r="AB199" s="254">
        <v>0.19584666789761429</v>
      </c>
      <c r="AC199" s="254">
        <v>0.19679426344709738</v>
      </c>
      <c r="AD199" s="254">
        <v>0.18825011148684756</v>
      </c>
      <c r="AE199" s="254">
        <v>0.18905787680880626</v>
      </c>
      <c r="AF199" s="254">
        <v>0.18833781679743411</v>
      </c>
      <c r="AG199" s="254">
        <v>0.18563672367144157</v>
      </c>
      <c r="AH199" s="254">
        <v>0.1879089692522169</v>
      </c>
      <c r="AI199" s="254">
        <v>0.17953638098928137</v>
      </c>
      <c r="AJ199" s="254">
        <v>0.1898883071698545</v>
      </c>
      <c r="AK199" s="254">
        <v>0.19328731727647308</v>
      </c>
      <c r="AL199" s="254">
        <v>0.18710905589336679</v>
      </c>
      <c r="AM199" s="254">
        <v>0.18831308429366356</v>
      </c>
      <c r="AN199" s="254">
        <v>0.18271920946604969</v>
      </c>
      <c r="AO199" s="254">
        <v>0.19276940509774443</v>
      </c>
      <c r="AP199" s="254">
        <v>0.18684006435420453</v>
      </c>
      <c r="AQ199" s="254">
        <v>0.18667843454059274</v>
      </c>
      <c r="AR199" s="254">
        <v>0.18667843454059274</v>
      </c>
      <c r="AS199" s="254">
        <v>0.18684006435420453</v>
      </c>
      <c r="AT199" s="254">
        <v>0.18678420675380725</v>
      </c>
      <c r="AU199" s="254">
        <v>0.18667843454059274</v>
      </c>
      <c r="AV199" s="254">
        <v>0.18684006435420453</v>
      </c>
      <c r="AW199" s="254">
        <v>0.18684006435420453</v>
      </c>
      <c r="AX199" s="254">
        <v>0.19441663875239934</v>
      </c>
      <c r="AY199" s="254">
        <v>0.18684006435420453</v>
      </c>
      <c r="AZ199" s="254">
        <v>0.19520337620143335</v>
      </c>
      <c r="BA199" s="254">
        <v>0.18678420675380725</v>
      </c>
      <c r="BB199" s="254">
        <v>0.18465186376289933</v>
      </c>
      <c r="BC199" s="254">
        <v>0.18483722476030451</v>
      </c>
      <c r="BD199" s="254">
        <v>0.18403805068863366</v>
      </c>
      <c r="BE199" s="254">
        <v>0.18272044785774932</v>
      </c>
      <c r="BF199" s="254">
        <v>0.16719609156398074</v>
      </c>
      <c r="BG199" s="254">
        <v>0.19815178294180402</v>
      </c>
      <c r="BH199" s="254">
        <v>0.18904522832591297</v>
      </c>
      <c r="BI199" s="254">
        <v>0.18697677809313573</v>
      </c>
      <c r="BJ199" s="254">
        <v>0.18697677809313573</v>
      </c>
      <c r="BK199" s="254">
        <v>0.18693732660293017</v>
      </c>
      <c r="BL199" s="254">
        <v>0.18697677809313573</v>
      </c>
      <c r="BM199" s="254">
        <v>0.18687660378818616</v>
      </c>
      <c r="BN199" s="254">
        <v>0.18693732660293017</v>
      </c>
      <c r="BO199" s="254">
        <v>0.1874234572497393</v>
      </c>
      <c r="BP199" s="254">
        <v>0.18697677809313573</v>
      </c>
      <c r="BQ199" s="254">
        <v>0.18499870316154121</v>
      </c>
      <c r="BR199" s="254">
        <v>0.18499870316154121</v>
      </c>
      <c r="BS199" s="254">
        <v>0.18494231488910184</v>
      </c>
      <c r="BT199" s="254">
        <v>0.18499870316154121</v>
      </c>
      <c r="BU199" s="254">
        <v>0.18302655105080912</v>
      </c>
      <c r="BV199" s="254">
        <v>0.18302655105080912</v>
      </c>
      <c r="BW199" s="254">
        <v>0.18302655105080912</v>
      </c>
      <c r="BX199" s="254">
        <v>0.18302655105080912</v>
      </c>
      <c r="BY199" s="254">
        <v>0.18723893993092156</v>
      </c>
      <c r="BZ199" s="254">
        <v>0.18404349165521983</v>
      </c>
      <c r="CA199" s="254">
        <v>0.18315300017879221</v>
      </c>
      <c r="CB199" s="254">
        <v>0.2216129881337765</v>
      </c>
      <c r="CC199" s="254">
        <v>0.19870369261546728</v>
      </c>
      <c r="CD199" s="254">
        <v>0.19864082757369683</v>
      </c>
      <c r="CE199" s="254">
        <v>0.19870369261546728</v>
      </c>
      <c r="CF199" s="254">
        <v>0.19870369261546728</v>
      </c>
      <c r="CG199" s="254">
        <v>0.18822684837054227</v>
      </c>
      <c r="CH199" s="254">
        <v>0.19458179939600928</v>
      </c>
      <c r="CI199" s="254">
        <v>0.19293051730153721</v>
      </c>
      <c r="CJ199" s="254">
        <v>0.20139240592782603</v>
      </c>
      <c r="CK199" s="254">
        <v>0.19724194866291844</v>
      </c>
      <c r="CL199" s="254">
        <v>0.19135152324362492</v>
      </c>
      <c r="CM199" s="254">
        <v>0.18983148057426114</v>
      </c>
      <c r="CN199" s="254">
        <v>0.20445732595452126</v>
      </c>
      <c r="CO199" s="254">
        <v>0.19157527755361192</v>
      </c>
      <c r="CP199" s="254">
        <v>0.18861647478189436</v>
      </c>
      <c r="CQ199" s="254">
        <v>0.18809995181680805</v>
      </c>
      <c r="CR199" s="254">
        <v>0.19141244085634512</v>
      </c>
      <c r="CS199" s="254">
        <v>0.18930854760585691</v>
      </c>
      <c r="CT199" s="254">
        <v>0.19463379898563526</v>
      </c>
      <c r="CU199" s="254">
        <v>0.19825261282194773</v>
      </c>
      <c r="CV199" s="254">
        <v>0.19670517271636889</v>
      </c>
      <c r="CW199" s="254">
        <v>0.19320453886090005</v>
      </c>
      <c r="CX199" s="254">
        <v>0.20278864327291224</v>
      </c>
      <c r="CY199" s="254">
        <v>0.19507510151076657</v>
      </c>
      <c r="CZ199" s="254">
        <v>0.19507510151076657</v>
      </c>
      <c r="DA199" s="254">
        <v>0.19507510151076657</v>
      </c>
      <c r="DB199" s="254">
        <v>0.19646124291802547</v>
      </c>
      <c r="DC199" s="254">
        <v>0.19804205941728714</v>
      </c>
      <c r="DD199" s="254">
        <v>0.18886704226570861</v>
      </c>
      <c r="DE199" s="254">
        <v>0.19789136265667717</v>
      </c>
      <c r="DF199" s="254">
        <v>0.18821007175420168</v>
      </c>
      <c r="DG199" s="254">
        <v>0.18680633747622011</v>
      </c>
      <c r="DH199" s="254">
        <v>0.193910165077821</v>
      </c>
      <c r="DI199" s="254">
        <v>0.18821007175420168</v>
      </c>
      <c r="DJ199" s="254">
        <v>0.18893007607035317</v>
      </c>
      <c r="DK199" s="254">
        <v>0.18973579143224217</v>
      </c>
      <c r="DL199" s="254">
        <v>0.18872452208018298</v>
      </c>
      <c r="DM199" s="254">
        <v>0.20215744035240268</v>
      </c>
      <c r="DN199" s="254">
        <v>0.18764235963454645</v>
      </c>
      <c r="DO199" s="254">
        <v>0.19546322079326406</v>
      </c>
      <c r="DP199" s="254">
        <v>0.19285079401432026</v>
      </c>
      <c r="DQ199" s="254">
        <v>0.18147958022966604</v>
      </c>
      <c r="DR199" s="254">
        <v>0.18175614690219599</v>
      </c>
      <c r="DS199" s="254">
        <v>0.18947902831188101</v>
      </c>
      <c r="DT199" s="254">
        <v>0.19219224868555718</v>
      </c>
      <c r="DU199" s="254">
        <v>0.18671843072631877</v>
      </c>
      <c r="DV199" s="254">
        <v>0.19328731727647308</v>
      </c>
      <c r="DW199" s="254">
        <v>0.19328731727647308</v>
      </c>
      <c r="DX199" s="254">
        <v>0.19891306826852939</v>
      </c>
      <c r="DY199" s="254">
        <v>0.20970387462522777</v>
      </c>
      <c r="DZ199" s="254">
        <v>0.19036718346889625</v>
      </c>
      <c r="EA199" s="254">
        <v>0.20013518578950151</v>
      </c>
      <c r="EB199" s="254">
        <v>0.19089832323816558</v>
      </c>
      <c r="EC199" s="254">
        <v>0.20184158106570882</v>
      </c>
      <c r="ED199" s="254">
        <v>0.1956551429077924</v>
      </c>
      <c r="EE199" s="254">
        <v>0.18891750713036415</v>
      </c>
      <c r="EF199" s="254">
        <v>0.18807479027708407</v>
      </c>
      <c r="EG199" s="254">
        <v>0.19441663875239934</v>
      </c>
      <c r="EH199" s="254">
        <v>0.18864228117936999</v>
      </c>
      <c r="EI199" s="254">
        <v>0.19441663875239934</v>
      </c>
      <c r="EJ199" s="254">
        <v>0.19441663875239934</v>
      </c>
      <c r="EK199" s="254">
        <v>0.18574219820745475</v>
      </c>
      <c r="EL199" s="254">
        <v>0.19441663875239934</v>
      </c>
      <c r="EM199" s="254">
        <v>0.18753582800564872</v>
      </c>
      <c r="EN199" s="254">
        <v>0.19441663875239934</v>
      </c>
      <c r="EO199" s="254">
        <v>0.18684006435420453</v>
      </c>
      <c r="EP199" s="254">
        <v>0.18684006435420453</v>
      </c>
      <c r="EQ199" s="254">
        <v>0.18684006435420453</v>
      </c>
      <c r="ER199" s="254">
        <v>0.18684006435420453</v>
      </c>
      <c r="ES199" s="254">
        <v>0.18684006435420453</v>
      </c>
      <c r="ET199" s="254">
        <v>0.18684006435420453</v>
      </c>
      <c r="EU199" s="254">
        <v>0.18678420675380725</v>
      </c>
      <c r="EV199" s="254">
        <v>0.18684006435420453</v>
      </c>
      <c r="EW199" s="254">
        <v>0.18333250987809069</v>
      </c>
      <c r="EX199" s="254">
        <v>0.18684006435420453</v>
      </c>
      <c r="EY199" s="254">
        <v>0.18764734940933381</v>
      </c>
      <c r="EZ199" s="254">
        <v>0.19441663875239934</v>
      </c>
      <c r="FA199" s="254">
        <v>0.18697539674381258</v>
      </c>
      <c r="FB199" s="254">
        <v>0.18684006435420453</v>
      </c>
      <c r="FC199" s="254">
        <v>0.19441663875239934</v>
      </c>
      <c r="FD199" s="254">
        <v>0.18684006435420453</v>
      </c>
      <c r="FE199" s="254">
        <v>0.19441663875239934</v>
      </c>
      <c r="FF199" s="254">
        <v>0.19441663875239934</v>
      </c>
      <c r="FG199" s="254">
        <v>0.18684006435420453</v>
      </c>
      <c r="FH199" s="254">
        <v>0.18684006435420453</v>
      </c>
      <c r="FI199" s="254">
        <v>0.18667843454059274</v>
      </c>
      <c r="FJ199" s="254">
        <v>0.20006633262127282</v>
      </c>
      <c r="FK199" s="254">
        <v>0.18684006435420453</v>
      </c>
      <c r="FL199" s="254">
        <v>0.18684006435420453</v>
      </c>
      <c r="FM199" s="254">
        <v>0.18667843454059274</v>
      </c>
      <c r="FN199" s="254">
        <v>0.19441663875239934</v>
      </c>
      <c r="FO199" s="254">
        <v>0.18572796880380515</v>
      </c>
      <c r="FP199" s="254">
        <v>0.18483722476030451</v>
      </c>
      <c r="FQ199" s="254">
        <v>0.18483722476030451</v>
      </c>
      <c r="FR199" s="254">
        <v>0.18483722476030451</v>
      </c>
      <c r="FS199" s="254">
        <v>0.18469351770998421</v>
      </c>
      <c r="FT199" s="254">
        <v>0.18483722476030451</v>
      </c>
      <c r="FU199" s="254">
        <v>0.18483722476030451</v>
      </c>
      <c r="FV199" s="254">
        <v>0.19209213205710229</v>
      </c>
      <c r="FW199" s="254">
        <v>0.18469351770998421</v>
      </c>
      <c r="FX199" s="254">
        <v>0.18483722476030451</v>
      </c>
      <c r="FY199" s="254">
        <v>0.18402848955517981</v>
      </c>
      <c r="FZ199" s="254">
        <v>0.18549080402473339</v>
      </c>
      <c r="GA199" s="254">
        <v>0.1779423664236035</v>
      </c>
      <c r="GB199" s="254">
        <v>0.1900113912174215</v>
      </c>
      <c r="GC199" s="254">
        <v>0.18959776776526316</v>
      </c>
      <c r="GD199" s="254">
        <v>0.18959776776526316</v>
      </c>
      <c r="GE199" s="254">
        <v>0.18704186101925813</v>
      </c>
      <c r="GF199" s="254">
        <v>0.19761299612491778</v>
      </c>
      <c r="GG199" s="254">
        <v>0.18726782446415169</v>
      </c>
      <c r="GH199" s="254">
        <v>0.18744221249845872</v>
      </c>
      <c r="GI199" s="254">
        <v>0.18697677809313573</v>
      </c>
      <c r="GJ199" s="254">
        <v>0.18697677809313573</v>
      </c>
      <c r="GK199" s="254">
        <v>0.18697677809313573</v>
      </c>
      <c r="GL199" s="254">
        <v>0.18687660378818616</v>
      </c>
      <c r="GM199" s="254">
        <v>0.18697677809313573</v>
      </c>
      <c r="GN199" s="254">
        <v>0.18697677809313573</v>
      </c>
      <c r="GO199" s="254">
        <v>0.18697677809313573</v>
      </c>
      <c r="GP199" s="254">
        <v>0.18697677809313573</v>
      </c>
      <c r="GQ199" s="254">
        <v>0.18697677809313573</v>
      </c>
      <c r="GR199" s="254">
        <v>0.18697677809313573</v>
      </c>
      <c r="GS199" s="254">
        <v>0.18697677809313573</v>
      </c>
      <c r="GT199" s="254">
        <v>0.18726782446415169</v>
      </c>
      <c r="GU199" s="254">
        <v>0.18697677809313573</v>
      </c>
      <c r="GV199" s="254">
        <v>0.18697677809313573</v>
      </c>
      <c r="GW199" s="254">
        <v>0.18697677809313573</v>
      </c>
      <c r="GX199" s="254">
        <v>0.18697677809313573</v>
      </c>
      <c r="GY199" s="254">
        <v>0.19559557648030568</v>
      </c>
      <c r="GZ199" s="254">
        <v>0.18697677809313573</v>
      </c>
      <c r="HA199" s="254">
        <v>0.19559557648030568</v>
      </c>
      <c r="HB199" s="254">
        <v>0.19559557648030568</v>
      </c>
      <c r="HC199" s="254">
        <v>0.18494231488910184</v>
      </c>
      <c r="HD199" s="254">
        <v>0.18526646344018616</v>
      </c>
      <c r="HE199" s="254">
        <v>0.1936513630293899</v>
      </c>
      <c r="HF199" s="254">
        <v>0.18568799205025099</v>
      </c>
      <c r="HG199" s="254">
        <v>0.18723893993092156</v>
      </c>
      <c r="HH199" s="254">
        <v>0.19285545930513726</v>
      </c>
      <c r="HI199" s="254">
        <v>0.1832292879922115</v>
      </c>
      <c r="HJ199" s="254">
        <v>0.18555384634255212</v>
      </c>
      <c r="HK199" s="254">
        <v>0.20769028179690485</v>
      </c>
      <c r="HL199" s="254">
        <v>0.18472160373995505</v>
      </c>
      <c r="HM199" s="254">
        <v>0.19091401849075829</v>
      </c>
      <c r="HN199" s="254">
        <v>0.19084326410932584</v>
      </c>
      <c r="HO199" s="254">
        <v>0.20244745752194881</v>
      </c>
      <c r="HP199" s="254">
        <v>0.19734758502785366</v>
      </c>
      <c r="HQ199" s="254">
        <v>0.18553725268492682</v>
      </c>
      <c r="HR199" s="254">
        <v>0.18460935833687175</v>
      </c>
      <c r="HS199" s="254">
        <v>0.19110554763621801</v>
      </c>
      <c r="HT199" s="254">
        <v>0.2153067052076103</v>
      </c>
      <c r="HU199" s="254">
        <v>0.21008295409199151</v>
      </c>
      <c r="HV199" s="254">
        <v>0.16465689892211399</v>
      </c>
      <c r="HW199" s="254">
        <v>0.19807432829408311</v>
      </c>
      <c r="HX199" s="254">
        <v>0.19191812990383794</v>
      </c>
      <c r="HY199" s="254">
        <v>0.19122356985446998</v>
      </c>
      <c r="HZ199" s="254">
        <v>0.18948847748077058</v>
      </c>
      <c r="IA199" s="254">
        <v>0.19870369261546728</v>
      </c>
      <c r="IB199" s="254">
        <v>0.1865736863469758</v>
      </c>
      <c r="IC199" s="254">
        <v>0.18970354541435053</v>
      </c>
      <c r="ID199" s="254">
        <v>0.18807255418969349</v>
      </c>
      <c r="IE199" s="254">
        <v>0.19578238290276562</v>
      </c>
      <c r="IF199" s="254">
        <v>0.20139240592782603</v>
      </c>
      <c r="IG199" s="254">
        <v>0.20139240592782603</v>
      </c>
      <c r="IH199" s="254">
        <v>0.20139240592782603</v>
      </c>
      <c r="II199" s="254">
        <v>0.19135152324362492</v>
      </c>
      <c r="IJ199" s="254">
        <v>0.19135152324362492</v>
      </c>
      <c r="IK199" s="254">
        <v>0.19838833836259817</v>
      </c>
      <c r="IL199" s="254">
        <v>0.19695634453538791</v>
      </c>
      <c r="IM199" s="254">
        <v>0.20914978868379097</v>
      </c>
      <c r="IN199" s="254">
        <v>0.19719685111382756</v>
      </c>
      <c r="IO199" s="254">
        <v>0.19674064047850393</v>
      </c>
      <c r="IP199" s="254">
        <v>0.19414721100113552</v>
      </c>
      <c r="IQ199" s="254">
        <v>0.19600212853062415</v>
      </c>
      <c r="IR199" s="254">
        <v>0.18671324794047051</v>
      </c>
      <c r="IS199" s="254">
        <v>0.18886704226570861</v>
      </c>
      <c r="IT199" s="254">
        <v>0.19644447629749684</v>
      </c>
      <c r="IU199" s="254">
        <v>0.18684006435420453</v>
      </c>
      <c r="IV199" s="254">
        <v>0.21049227294262263</v>
      </c>
      <c r="IW199" s="254">
        <v>0.19864082757369683</v>
      </c>
      <c r="IX199" s="254">
        <v>0.2215522242154615</v>
      </c>
      <c r="IY199" s="254">
        <v>0.18885350183819205</v>
      </c>
      <c r="IZ199" s="254">
        <v>0.18684006435420453</v>
      </c>
      <c r="JA199" s="254">
        <v>0.18667843454059274</v>
      </c>
      <c r="JB199" s="254">
        <v>0.20297534017007224</v>
      </c>
      <c r="JC199" s="254">
        <v>0.19852252355066358</v>
      </c>
      <c r="JD199" s="254">
        <v>0.19122356985446998</v>
      </c>
      <c r="JE199" s="254">
        <v>0.19157527755361192</v>
      </c>
      <c r="JF199" s="254">
        <v>0.22519677135105765</v>
      </c>
      <c r="JG199" s="254">
        <v>0.19554320375165779</v>
      </c>
      <c r="JH199" s="254">
        <v>0.19703245003992187</v>
      </c>
      <c r="JI199" s="254">
        <v>0.18893007607035317</v>
      </c>
      <c r="JJ199" s="254">
        <v>0.19624902942535893</v>
      </c>
      <c r="JK199" s="254">
        <v>0.18671843072631877</v>
      </c>
      <c r="JL199" s="254">
        <v>0.18667843454059274</v>
      </c>
      <c r="JM199" s="254">
        <v>0.18678420675380725</v>
      </c>
      <c r="JN199" s="254">
        <v>0.19409244520059765</v>
      </c>
      <c r="JO199" s="254">
        <v>0.18684006435420453</v>
      </c>
      <c r="JP199" s="254">
        <v>0.18684006435420453</v>
      </c>
      <c r="JQ199" s="254">
        <v>0.18684006435420453</v>
      </c>
      <c r="JR199" s="254">
        <v>0.18667843454059274</v>
      </c>
      <c r="JS199" s="254">
        <v>0.18697677809313573</v>
      </c>
      <c r="JT199" s="254">
        <v>0.20340590351530174</v>
      </c>
      <c r="JU199" s="254">
        <v>0.20583896751181197</v>
      </c>
      <c r="JV199" s="254">
        <v>0.19024940375526245</v>
      </c>
      <c r="JW199" s="254">
        <v>0.20496513273114947</v>
      </c>
      <c r="JX199" s="254">
        <v>0.19864082757369683</v>
      </c>
      <c r="JY199" s="254">
        <v>0.19759416491425408</v>
      </c>
      <c r="JZ199" s="254">
        <v>0.19445387507836132</v>
      </c>
      <c r="KA199" s="254">
        <v>0.19445387507836132</v>
      </c>
      <c r="KB199" s="254">
        <v>0.20024217461865446</v>
      </c>
      <c r="KC199" s="254">
        <v>0.19287945124223427</v>
      </c>
      <c r="KD199" s="254">
        <v>0.19110554763621801</v>
      </c>
      <c r="KE199" s="254">
        <v>0.19458179939600928</v>
      </c>
      <c r="KF199" s="254">
        <v>0.21382145213544912</v>
      </c>
      <c r="KG199" s="254">
        <v>0.21382145213544912</v>
      </c>
    </row>
    <row r="200" spans="17:293" x14ac:dyDescent="0.35">
      <c r="Q200" s="255">
        <v>0.23499999999999899</v>
      </c>
      <c r="R200" s="251">
        <f t="shared" si="24"/>
        <v>0.18993822409327352</v>
      </c>
      <c r="S200" s="198"/>
      <c r="T200" s="251">
        <v>0.19694927355388175</v>
      </c>
      <c r="V200" s="251">
        <f t="shared" si="25"/>
        <v>-7.0110494606082374E-3</v>
      </c>
      <c r="Z200" s="253">
        <v>0.23499999999999899</v>
      </c>
      <c r="AA200" s="254">
        <v>0.18888457398997316</v>
      </c>
      <c r="AB200" s="254">
        <v>0.19678973234504538</v>
      </c>
      <c r="AC200" s="254">
        <v>0.19767970822419856</v>
      </c>
      <c r="AD200" s="254">
        <v>0.18915444761238032</v>
      </c>
      <c r="AE200" s="254">
        <v>0.18997010135089964</v>
      </c>
      <c r="AF200" s="254">
        <v>0.18924944092103391</v>
      </c>
      <c r="AG200" s="254">
        <v>0.18654008074387396</v>
      </c>
      <c r="AH200" s="254">
        <v>0.18882632335548477</v>
      </c>
      <c r="AI200" s="254">
        <v>0.18043654958799205</v>
      </c>
      <c r="AJ200" s="254">
        <v>0.19077039699782361</v>
      </c>
      <c r="AK200" s="254">
        <v>0.19417898849888382</v>
      </c>
      <c r="AL200" s="254">
        <v>0.18801858845314401</v>
      </c>
      <c r="AM200" s="254">
        <v>0.1892288489712175</v>
      </c>
      <c r="AN200" s="254">
        <v>0.18363378405614239</v>
      </c>
      <c r="AO200" s="254">
        <v>0.19356525658397272</v>
      </c>
      <c r="AP200" s="254">
        <v>0.18775075346310688</v>
      </c>
      <c r="AQ200" s="254">
        <v>0.18759776572419629</v>
      </c>
      <c r="AR200" s="254">
        <v>0.18759776572419629</v>
      </c>
      <c r="AS200" s="254">
        <v>0.18775075346310688</v>
      </c>
      <c r="AT200" s="254">
        <v>0.18769199865224762</v>
      </c>
      <c r="AU200" s="254">
        <v>0.18759776572419629</v>
      </c>
      <c r="AV200" s="254">
        <v>0.18775075346310688</v>
      </c>
      <c r="AW200" s="254">
        <v>0.18775075346310688</v>
      </c>
      <c r="AX200" s="254">
        <v>0.19530385619355073</v>
      </c>
      <c r="AY200" s="254">
        <v>0.18775075346310688</v>
      </c>
      <c r="AZ200" s="254">
        <v>0.19608896438314205</v>
      </c>
      <c r="BA200" s="254">
        <v>0.18769199865224762</v>
      </c>
      <c r="BB200" s="254">
        <v>0.18557305258248213</v>
      </c>
      <c r="BC200" s="254">
        <v>0.18574987006918953</v>
      </c>
      <c r="BD200" s="254">
        <v>0.18495148548719142</v>
      </c>
      <c r="BE200" s="254">
        <v>0.18362654076040408</v>
      </c>
      <c r="BF200" s="254">
        <v>0.16782647048852284</v>
      </c>
      <c r="BG200" s="254">
        <v>0.19903574115583811</v>
      </c>
      <c r="BH200" s="254">
        <v>0.18995434754059159</v>
      </c>
      <c r="BI200" s="254">
        <v>0.18787842541968591</v>
      </c>
      <c r="BJ200" s="254">
        <v>0.18787842541968591</v>
      </c>
      <c r="BK200" s="254">
        <v>0.1878451646632795</v>
      </c>
      <c r="BL200" s="254">
        <v>0.18787842541968591</v>
      </c>
      <c r="BM200" s="254">
        <v>0.18777866212619765</v>
      </c>
      <c r="BN200" s="254">
        <v>0.1878451646632795</v>
      </c>
      <c r="BO200" s="254">
        <v>0.18832228646070193</v>
      </c>
      <c r="BP200" s="254">
        <v>0.18787842541968591</v>
      </c>
      <c r="BQ200" s="254">
        <v>0.18590182974337743</v>
      </c>
      <c r="BR200" s="254">
        <v>0.18590182974337743</v>
      </c>
      <c r="BS200" s="254">
        <v>0.18585214352744761</v>
      </c>
      <c r="BT200" s="254">
        <v>0.18590182974337743</v>
      </c>
      <c r="BU200" s="254">
        <v>0.18393175080613755</v>
      </c>
      <c r="BV200" s="254">
        <v>0.18393175080613755</v>
      </c>
      <c r="BW200" s="254">
        <v>0.18393175080613755</v>
      </c>
      <c r="BX200" s="254">
        <v>0.18393175080613755</v>
      </c>
      <c r="BY200" s="254">
        <v>0.18814006865961419</v>
      </c>
      <c r="BZ200" s="254">
        <v>0.18496076940747286</v>
      </c>
      <c r="CA200" s="254">
        <v>0.18406886733308014</v>
      </c>
      <c r="CB200" s="254">
        <v>0.22258917867981509</v>
      </c>
      <c r="CC200" s="254">
        <v>0.19959545520927047</v>
      </c>
      <c r="CD200" s="254">
        <v>0.19958780429961376</v>
      </c>
      <c r="CE200" s="254">
        <v>0.19959545520927047</v>
      </c>
      <c r="CF200" s="254">
        <v>0.19959545520927047</v>
      </c>
      <c r="CG200" s="254">
        <v>0.1891446758070201</v>
      </c>
      <c r="CH200" s="254">
        <v>0.19549386661061252</v>
      </c>
      <c r="CI200" s="254">
        <v>0.19384371116995935</v>
      </c>
      <c r="CJ200" s="254">
        <v>0.20227862762828219</v>
      </c>
      <c r="CK200" s="254">
        <v>0.19814636217916393</v>
      </c>
      <c r="CL200" s="254">
        <v>0.19226607433601095</v>
      </c>
      <c r="CM200" s="254">
        <v>0.19074760184260464</v>
      </c>
      <c r="CN200" s="254">
        <v>0.2053336439015585</v>
      </c>
      <c r="CO200" s="254">
        <v>0.19247994103761523</v>
      </c>
      <c r="CP200" s="254">
        <v>0.18952459239230213</v>
      </c>
      <c r="CQ200" s="254">
        <v>0.1890123765942886</v>
      </c>
      <c r="CR200" s="254">
        <v>0.19230375413012246</v>
      </c>
      <c r="CS200" s="254">
        <v>0.19021705079058648</v>
      </c>
      <c r="CT200" s="254">
        <v>0.19552658144128898</v>
      </c>
      <c r="CU200" s="254">
        <v>0.19918470095234464</v>
      </c>
      <c r="CV200" s="254">
        <v>0.19764823239111751</v>
      </c>
      <c r="CW200" s="254">
        <v>0.19408231441562229</v>
      </c>
      <c r="CX200" s="254">
        <v>0.20370842607957274</v>
      </c>
      <c r="CY200" s="254">
        <v>0.19596283006120552</v>
      </c>
      <c r="CZ200" s="254">
        <v>0.19596283006120552</v>
      </c>
      <c r="DA200" s="254">
        <v>0.19596283006120552</v>
      </c>
      <c r="DB200" s="254">
        <v>0.19735031241814194</v>
      </c>
      <c r="DC200" s="254">
        <v>0.19892986553048031</v>
      </c>
      <c r="DD200" s="254">
        <v>0.18977629879353608</v>
      </c>
      <c r="DE200" s="254">
        <v>0.19877898453039489</v>
      </c>
      <c r="DF200" s="254">
        <v>0.18912165966012284</v>
      </c>
      <c r="DG200" s="254">
        <v>0.18771994250285884</v>
      </c>
      <c r="DH200" s="254">
        <v>0.19470459212014313</v>
      </c>
      <c r="DI200" s="254">
        <v>0.18912165966012284</v>
      </c>
      <c r="DJ200" s="254">
        <v>0.18984226654109748</v>
      </c>
      <c r="DK200" s="254">
        <v>0.19064869170411081</v>
      </c>
      <c r="DL200" s="254">
        <v>0.18963166244917873</v>
      </c>
      <c r="DM200" s="254">
        <v>0.20304166210101382</v>
      </c>
      <c r="DN200" s="254">
        <v>0.1885519048778852</v>
      </c>
      <c r="DO200" s="254">
        <v>0.19634846605467127</v>
      </c>
      <c r="DP200" s="254">
        <v>0.19373742790563897</v>
      </c>
      <c r="DQ200" s="254">
        <v>0.18237761661047003</v>
      </c>
      <c r="DR200" s="254">
        <v>0.18265989384790182</v>
      </c>
      <c r="DS200" s="254">
        <v>0.19038507552235351</v>
      </c>
      <c r="DT200" s="254">
        <v>0.19308483049778991</v>
      </c>
      <c r="DU200" s="254">
        <v>0.18762908527840927</v>
      </c>
      <c r="DV200" s="254">
        <v>0.19417898849888382</v>
      </c>
      <c r="DW200" s="254">
        <v>0.19417898849888382</v>
      </c>
      <c r="DX200" s="254">
        <v>0.19983559681792973</v>
      </c>
      <c r="DY200" s="254">
        <v>0.21064301970868082</v>
      </c>
      <c r="DZ200" s="254">
        <v>0.19127777118403944</v>
      </c>
      <c r="EA200" s="254">
        <v>0.20108032335438608</v>
      </c>
      <c r="EB200" s="254">
        <v>0.19175321530979228</v>
      </c>
      <c r="EC200" s="254">
        <v>0.20275925971784536</v>
      </c>
      <c r="ED200" s="254">
        <v>0.19654279323025103</v>
      </c>
      <c r="EE200" s="254">
        <v>0.18982659318089024</v>
      </c>
      <c r="EF200" s="254">
        <v>0.18898446413134096</v>
      </c>
      <c r="EG200" s="254">
        <v>0.19530385619355073</v>
      </c>
      <c r="EH200" s="254">
        <v>0.18955637375599732</v>
      </c>
      <c r="EI200" s="254">
        <v>0.19530385619355073</v>
      </c>
      <c r="EJ200" s="254">
        <v>0.19530385619355073</v>
      </c>
      <c r="EK200" s="254">
        <v>0.18655321871835495</v>
      </c>
      <c r="EL200" s="254">
        <v>0.19530385619355073</v>
      </c>
      <c r="EM200" s="254">
        <v>0.18844349020112694</v>
      </c>
      <c r="EN200" s="254">
        <v>0.19530385619355073</v>
      </c>
      <c r="EO200" s="254">
        <v>0.18775075346310688</v>
      </c>
      <c r="EP200" s="254">
        <v>0.18775075346310688</v>
      </c>
      <c r="EQ200" s="254">
        <v>0.18775075346310688</v>
      </c>
      <c r="ER200" s="254">
        <v>0.18775075346310688</v>
      </c>
      <c r="ES200" s="254">
        <v>0.18775075346310688</v>
      </c>
      <c r="ET200" s="254">
        <v>0.18775075346310688</v>
      </c>
      <c r="EU200" s="254">
        <v>0.18769199865224762</v>
      </c>
      <c r="EV200" s="254">
        <v>0.18775075346310688</v>
      </c>
      <c r="EW200" s="254">
        <v>0.18415124166765673</v>
      </c>
      <c r="EX200" s="254">
        <v>0.18775075346310688</v>
      </c>
      <c r="EY200" s="254">
        <v>0.18855622259771754</v>
      </c>
      <c r="EZ200" s="254">
        <v>0.19530385619355073</v>
      </c>
      <c r="FA200" s="254">
        <v>0.18788406359566423</v>
      </c>
      <c r="FB200" s="254">
        <v>0.18775075346310688</v>
      </c>
      <c r="FC200" s="254">
        <v>0.19530385619355073</v>
      </c>
      <c r="FD200" s="254">
        <v>0.18775075346310688</v>
      </c>
      <c r="FE200" s="254">
        <v>0.19530385619355073</v>
      </c>
      <c r="FF200" s="254">
        <v>0.19530385619355073</v>
      </c>
      <c r="FG200" s="254">
        <v>0.18775075346310688</v>
      </c>
      <c r="FH200" s="254">
        <v>0.18775075346310688</v>
      </c>
      <c r="FI200" s="254">
        <v>0.18759776572419629</v>
      </c>
      <c r="FJ200" s="254">
        <v>0.20098479087943177</v>
      </c>
      <c r="FK200" s="254">
        <v>0.18775075346310688</v>
      </c>
      <c r="FL200" s="254">
        <v>0.18775075346310688</v>
      </c>
      <c r="FM200" s="254">
        <v>0.18759776572419629</v>
      </c>
      <c r="FN200" s="254">
        <v>0.19530385619355073</v>
      </c>
      <c r="FO200" s="254">
        <v>0.18663629651098645</v>
      </c>
      <c r="FP200" s="254">
        <v>0.18574987006918953</v>
      </c>
      <c r="FQ200" s="254">
        <v>0.18574987006918953</v>
      </c>
      <c r="FR200" s="254">
        <v>0.18574987006918953</v>
      </c>
      <c r="FS200" s="254">
        <v>0.18559755380038867</v>
      </c>
      <c r="FT200" s="254">
        <v>0.18574987006918953</v>
      </c>
      <c r="FU200" s="254">
        <v>0.18574987006918953</v>
      </c>
      <c r="FV200" s="254">
        <v>0.19302733016509199</v>
      </c>
      <c r="FW200" s="254">
        <v>0.18559755380038867</v>
      </c>
      <c r="FX200" s="254">
        <v>0.18574987006918953</v>
      </c>
      <c r="FY200" s="254">
        <v>0.18494296245722386</v>
      </c>
      <c r="FZ200" s="254">
        <v>0.18639299564009759</v>
      </c>
      <c r="GA200" s="254">
        <v>0.17882889381588374</v>
      </c>
      <c r="GB200" s="254">
        <v>0.19081726087955464</v>
      </c>
      <c r="GC200" s="254">
        <v>0.19050931385478065</v>
      </c>
      <c r="GD200" s="254">
        <v>0.19050931385478065</v>
      </c>
      <c r="GE200" s="254">
        <v>0.18785331742749767</v>
      </c>
      <c r="GF200" s="254">
        <v>0.19849448199149577</v>
      </c>
      <c r="GG200" s="254">
        <v>0.18817739005742373</v>
      </c>
      <c r="GH200" s="254">
        <v>0.18834598212409426</v>
      </c>
      <c r="GI200" s="254">
        <v>0.18787842541968591</v>
      </c>
      <c r="GJ200" s="254">
        <v>0.18787842541968591</v>
      </c>
      <c r="GK200" s="254">
        <v>0.18787842541968591</v>
      </c>
      <c r="GL200" s="254">
        <v>0.18777866212619765</v>
      </c>
      <c r="GM200" s="254">
        <v>0.18787842541968591</v>
      </c>
      <c r="GN200" s="254">
        <v>0.18787842541968591</v>
      </c>
      <c r="GO200" s="254">
        <v>0.18787842541968591</v>
      </c>
      <c r="GP200" s="254">
        <v>0.18787842541968591</v>
      </c>
      <c r="GQ200" s="254">
        <v>0.18787842541968591</v>
      </c>
      <c r="GR200" s="254">
        <v>0.18787842541968591</v>
      </c>
      <c r="GS200" s="254">
        <v>0.18787842541968591</v>
      </c>
      <c r="GT200" s="254">
        <v>0.18817739005742373</v>
      </c>
      <c r="GU200" s="254">
        <v>0.18787842541968591</v>
      </c>
      <c r="GV200" s="254">
        <v>0.18787842541968591</v>
      </c>
      <c r="GW200" s="254">
        <v>0.18787842541968591</v>
      </c>
      <c r="GX200" s="254">
        <v>0.18787842541968591</v>
      </c>
      <c r="GY200" s="254">
        <v>0.19647821149260403</v>
      </c>
      <c r="GZ200" s="254">
        <v>0.18787842541968591</v>
      </c>
      <c r="HA200" s="254">
        <v>0.19647821149260403</v>
      </c>
      <c r="HB200" s="254">
        <v>0.19647821149260403</v>
      </c>
      <c r="HC200" s="254">
        <v>0.18585214352744761</v>
      </c>
      <c r="HD200" s="254">
        <v>0.18617801016321001</v>
      </c>
      <c r="HE200" s="254">
        <v>0.19453549839739237</v>
      </c>
      <c r="HF200" s="254">
        <v>0.18645443045804377</v>
      </c>
      <c r="HG200" s="254">
        <v>0.18814006865961419</v>
      </c>
      <c r="HH200" s="254">
        <v>0.19369512144839285</v>
      </c>
      <c r="HI200" s="254">
        <v>0.18414838559796509</v>
      </c>
      <c r="HJ200" s="254">
        <v>0.18645341610704347</v>
      </c>
      <c r="HK200" s="254">
        <v>0.20860918216953483</v>
      </c>
      <c r="HL200" s="254">
        <v>0.18555024706217838</v>
      </c>
      <c r="HM200" s="254">
        <v>0.19182522702530846</v>
      </c>
      <c r="HN200" s="254">
        <v>0.19174897377710609</v>
      </c>
      <c r="HO200" s="254">
        <v>0.20333296054542349</v>
      </c>
      <c r="HP200" s="254">
        <v>0.19823506921193879</v>
      </c>
      <c r="HQ200" s="254">
        <v>0.18635284199408275</v>
      </c>
      <c r="HR200" s="254">
        <v>0.18553413800438845</v>
      </c>
      <c r="HS200" s="254">
        <v>0.19201798019492089</v>
      </c>
      <c r="HT200" s="254">
        <v>0.21625563095685463</v>
      </c>
      <c r="HU200" s="254">
        <v>0.2109990616818731</v>
      </c>
      <c r="HV200" s="254">
        <v>0.16532316262984392</v>
      </c>
      <c r="HW200" s="254">
        <v>0.19892166624487051</v>
      </c>
      <c r="HX200" s="254">
        <v>0.19273081738805642</v>
      </c>
      <c r="HY200" s="254">
        <v>0.19213809373451829</v>
      </c>
      <c r="HZ200" s="254">
        <v>0.19030520652174321</v>
      </c>
      <c r="IA200" s="254">
        <v>0.19959545520927047</v>
      </c>
      <c r="IB200" s="254">
        <v>0.18739485858159277</v>
      </c>
      <c r="IC200" s="254">
        <v>0.19061963397729875</v>
      </c>
      <c r="ID200" s="254">
        <v>0.1889991587284372</v>
      </c>
      <c r="IE200" s="254">
        <v>0.19667684706679922</v>
      </c>
      <c r="IF200" s="254">
        <v>0.20227862762828219</v>
      </c>
      <c r="IG200" s="254">
        <v>0.20227862762828219</v>
      </c>
      <c r="IH200" s="254">
        <v>0.20227862762828219</v>
      </c>
      <c r="II200" s="254">
        <v>0.19226607433601095</v>
      </c>
      <c r="IJ200" s="254">
        <v>0.19226607433601095</v>
      </c>
      <c r="IK200" s="254">
        <v>0.19927681246302753</v>
      </c>
      <c r="IL200" s="254">
        <v>0.19784622495623316</v>
      </c>
      <c r="IM200" s="254">
        <v>0.21006396618837075</v>
      </c>
      <c r="IN200" s="254">
        <v>0.19806422972459692</v>
      </c>
      <c r="IO200" s="254">
        <v>0.19756870603226262</v>
      </c>
      <c r="IP200" s="254">
        <v>0.19501574142263389</v>
      </c>
      <c r="IQ200" s="254">
        <v>0.19693036110601714</v>
      </c>
      <c r="IR200" s="254">
        <v>0.1876219890083628</v>
      </c>
      <c r="IS200" s="254">
        <v>0.18977629879353608</v>
      </c>
      <c r="IT200" s="254">
        <v>0.19733050250735684</v>
      </c>
      <c r="IU200" s="254">
        <v>0.18775075346310688</v>
      </c>
      <c r="IV200" s="254">
        <v>0.21150520795170413</v>
      </c>
      <c r="IW200" s="254">
        <v>0.1995767488277389</v>
      </c>
      <c r="IX200" s="254">
        <v>0.22256057626815196</v>
      </c>
      <c r="IY200" s="254">
        <v>0.18975966345853301</v>
      </c>
      <c r="IZ200" s="254">
        <v>0.18775075346310688</v>
      </c>
      <c r="JA200" s="254">
        <v>0.18759776572419629</v>
      </c>
      <c r="JB200" s="254">
        <v>0.20393691225097443</v>
      </c>
      <c r="JC200" s="254">
        <v>0.19945660110387697</v>
      </c>
      <c r="JD200" s="254">
        <v>0.19213809373451829</v>
      </c>
      <c r="JE200" s="254">
        <v>0.19247994103761523</v>
      </c>
      <c r="JF200" s="254">
        <v>0.22620152804651616</v>
      </c>
      <c r="JG200" s="254">
        <v>0.19646327639175754</v>
      </c>
      <c r="JH200" s="254">
        <v>0.19797777998012656</v>
      </c>
      <c r="JI200" s="254">
        <v>0.18984226654109748</v>
      </c>
      <c r="JJ200" s="254">
        <v>0.19719042657072605</v>
      </c>
      <c r="JK200" s="254">
        <v>0.18762908527840927</v>
      </c>
      <c r="JL200" s="254">
        <v>0.18759776572419629</v>
      </c>
      <c r="JM200" s="254">
        <v>0.18769199865224762</v>
      </c>
      <c r="JN200" s="254">
        <v>0.19503558384429853</v>
      </c>
      <c r="JO200" s="254">
        <v>0.18775075346310688</v>
      </c>
      <c r="JP200" s="254">
        <v>0.18775075346310688</v>
      </c>
      <c r="JQ200" s="254">
        <v>0.18775075346310688</v>
      </c>
      <c r="JR200" s="254">
        <v>0.18759776572419629</v>
      </c>
      <c r="JS200" s="254">
        <v>0.18787842541968591</v>
      </c>
      <c r="JT200" s="254">
        <v>0.20433450319866986</v>
      </c>
      <c r="JU200" s="254">
        <v>0.20676356956357034</v>
      </c>
      <c r="JV200" s="254">
        <v>0.19111446603928117</v>
      </c>
      <c r="JW200" s="254">
        <v>0.20588795500962798</v>
      </c>
      <c r="JX200" s="254">
        <v>0.1995767488277389</v>
      </c>
      <c r="JY200" s="254">
        <v>0.19848752317639917</v>
      </c>
      <c r="JZ200" s="254">
        <v>0.19536592668070196</v>
      </c>
      <c r="KA200" s="254">
        <v>0.19536592668070196</v>
      </c>
      <c r="KB200" s="254">
        <v>0.20113288732643952</v>
      </c>
      <c r="KC200" s="254">
        <v>0.19379562040718779</v>
      </c>
      <c r="KD200" s="254">
        <v>0.19202898711931393</v>
      </c>
      <c r="KE200" s="254">
        <v>0.19549386661061252</v>
      </c>
      <c r="KF200" s="254">
        <v>0.21481397583284001</v>
      </c>
      <c r="KG200" s="254">
        <v>0.21481397583284001</v>
      </c>
    </row>
    <row r="201" spans="17:293" x14ac:dyDescent="0.35">
      <c r="Q201" s="255">
        <v>0.23599999999999899</v>
      </c>
      <c r="R201" s="251">
        <f t="shared" si="24"/>
        <v>0.19084017062464081</v>
      </c>
      <c r="S201" s="198"/>
      <c r="T201" s="251">
        <v>0.19787348138079336</v>
      </c>
      <c r="V201" s="251">
        <f t="shared" si="25"/>
        <v>-7.0333107561525443E-3</v>
      </c>
      <c r="Z201" s="253">
        <v>0.23599999999999899</v>
      </c>
      <c r="AA201" s="254">
        <v>0.18979716804642255</v>
      </c>
      <c r="AB201" s="254">
        <v>0.19773297869070805</v>
      </c>
      <c r="AC201" s="254">
        <v>0.19856553174817648</v>
      </c>
      <c r="AD201" s="254">
        <v>0.19005895145274732</v>
      </c>
      <c r="AE201" s="254">
        <v>0.19088253175785552</v>
      </c>
      <c r="AF201" s="254">
        <v>0.19016126939670208</v>
      </c>
      <c r="AG201" s="254">
        <v>0.18744358236088265</v>
      </c>
      <c r="AH201" s="254">
        <v>0.18974393810906642</v>
      </c>
      <c r="AI201" s="254">
        <v>0.18133681725684614</v>
      </c>
      <c r="AJ201" s="254">
        <v>0.19165290150625514</v>
      </c>
      <c r="AK201" s="254">
        <v>0.19507100835527935</v>
      </c>
      <c r="AL201" s="254">
        <v>0.18892831555799527</v>
      </c>
      <c r="AM201" s="254">
        <v>0.19014487774806321</v>
      </c>
      <c r="AN201" s="254">
        <v>0.18454854727079439</v>
      </c>
      <c r="AO201" s="254">
        <v>0.19436182003903402</v>
      </c>
      <c r="AP201" s="254">
        <v>0.18866164627205029</v>
      </c>
      <c r="AQ201" s="254">
        <v>0.18851735222239352</v>
      </c>
      <c r="AR201" s="254">
        <v>0.18851735222239352</v>
      </c>
      <c r="AS201" s="254">
        <v>0.18866164627205029</v>
      </c>
      <c r="AT201" s="254">
        <v>0.18859997998719558</v>
      </c>
      <c r="AU201" s="254">
        <v>0.18851735222239352</v>
      </c>
      <c r="AV201" s="254">
        <v>0.18866164627205029</v>
      </c>
      <c r="AW201" s="254">
        <v>0.18866164627205029</v>
      </c>
      <c r="AX201" s="254">
        <v>0.19619143668898298</v>
      </c>
      <c r="AY201" s="254">
        <v>0.18866164627205029</v>
      </c>
      <c r="AZ201" s="254">
        <v>0.1969749191795187</v>
      </c>
      <c r="BA201" s="254">
        <v>0.18859997998719558</v>
      </c>
      <c r="BB201" s="254">
        <v>0.18649448881034014</v>
      </c>
      <c r="BC201" s="254">
        <v>0.18666271004634516</v>
      </c>
      <c r="BD201" s="254">
        <v>0.18586511131939698</v>
      </c>
      <c r="BE201" s="254">
        <v>0.18453277480251917</v>
      </c>
      <c r="BF201" s="254">
        <v>0.16845791909183139</v>
      </c>
      <c r="BG201" s="254">
        <v>0.19992008048464704</v>
      </c>
      <c r="BH201" s="254">
        <v>0.19086367584282682</v>
      </c>
      <c r="BI201" s="254">
        <v>0.18878935550840836</v>
      </c>
      <c r="BJ201" s="254">
        <v>0.18878935550840836</v>
      </c>
      <c r="BK201" s="254">
        <v>0.18875318853524115</v>
      </c>
      <c r="BL201" s="254">
        <v>0.18878935550840836</v>
      </c>
      <c r="BM201" s="254">
        <v>0.18868087683565404</v>
      </c>
      <c r="BN201" s="254">
        <v>0.18875318853524115</v>
      </c>
      <c r="BO201" s="254">
        <v>0.1892212539657836</v>
      </c>
      <c r="BP201" s="254">
        <v>0.18878935550840836</v>
      </c>
      <c r="BQ201" s="254">
        <v>0.1868050984619769</v>
      </c>
      <c r="BR201" s="254">
        <v>0.1868050984619769</v>
      </c>
      <c r="BS201" s="254">
        <v>0.186762148556324</v>
      </c>
      <c r="BT201" s="254">
        <v>0.1868050984619769</v>
      </c>
      <c r="BU201" s="254">
        <v>0.18483708236557117</v>
      </c>
      <c r="BV201" s="254">
        <v>0.18483708236557117</v>
      </c>
      <c r="BW201" s="254">
        <v>0.18483708236557117</v>
      </c>
      <c r="BX201" s="254">
        <v>0.18483708236557117</v>
      </c>
      <c r="BY201" s="254">
        <v>0.18904134374254156</v>
      </c>
      <c r="BZ201" s="254">
        <v>0.18587825619089138</v>
      </c>
      <c r="CA201" s="254">
        <v>0.1849849236751866</v>
      </c>
      <c r="CB201" s="254">
        <v>0.22356468171345489</v>
      </c>
      <c r="CC201" s="254">
        <v>0.20048758592639704</v>
      </c>
      <c r="CD201" s="254">
        <v>0.20053496325982501</v>
      </c>
      <c r="CE201" s="254">
        <v>0.20048758592639704</v>
      </c>
      <c r="CF201" s="254">
        <v>0.20042671422378633</v>
      </c>
      <c r="CG201" s="254">
        <v>0.19006270419399729</v>
      </c>
      <c r="CH201" s="254">
        <v>0.1964061498752272</v>
      </c>
      <c r="CI201" s="254">
        <v>0.19475711811878837</v>
      </c>
      <c r="CJ201" s="254">
        <v>0.20316523410338139</v>
      </c>
      <c r="CK201" s="254">
        <v>0.19905100421369815</v>
      </c>
      <c r="CL201" s="254">
        <v>0.19318083429131816</v>
      </c>
      <c r="CM201" s="254">
        <v>0.19166392680846767</v>
      </c>
      <c r="CN201" s="254">
        <v>0.20621040388370093</v>
      </c>
      <c r="CO201" s="254">
        <v>0.19338476072791222</v>
      </c>
      <c r="CP201" s="254">
        <v>0.190432853280323</v>
      </c>
      <c r="CQ201" s="254">
        <v>0.18992500499355636</v>
      </c>
      <c r="CR201" s="254">
        <v>0.19319541110970273</v>
      </c>
      <c r="CS201" s="254">
        <v>0.19112574397717719</v>
      </c>
      <c r="CT201" s="254">
        <v>0.19641971517740386</v>
      </c>
      <c r="CU201" s="254">
        <v>0.20011598181643064</v>
      </c>
      <c r="CV201" s="254">
        <v>0.19859093693486352</v>
      </c>
      <c r="CW201" s="254">
        <v>0.19496048167610835</v>
      </c>
      <c r="CX201" s="254">
        <v>0.2046284777828582</v>
      </c>
      <c r="CY201" s="254">
        <v>0.19685092304223284</v>
      </c>
      <c r="CZ201" s="254">
        <v>0.19685092304223284</v>
      </c>
      <c r="DA201" s="254">
        <v>0.19685092304223284</v>
      </c>
      <c r="DB201" s="254">
        <v>0.1982397485152243</v>
      </c>
      <c r="DC201" s="254">
        <v>0.1998180420936011</v>
      </c>
      <c r="DD201" s="254">
        <v>0.19068575010639455</v>
      </c>
      <c r="DE201" s="254">
        <v>0.19966697676975653</v>
      </c>
      <c r="DF201" s="254">
        <v>0.19003345493224999</v>
      </c>
      <c r="DG201" s="254">
        <v>0.188633748401692</v>
      </c>
      <c r="DH201" s="254">
        <v>0.19549974939681647</v>
      </c>
      <c r="DI201" s="254">
        <v>0.19003345493224999</v>
      </c>
      <c r="DJ201" s="254">
        <v>0.19075466587673007</v>
      </c>
      <c r="DK201" s="254">
        <v>0.19156180061386485</v>
      </c>
      <c r="DL201" s="254">
        <v>0.19053897912841999</v>
      </c>
      <c r="DM201" s="254">
        <v>0.20392627047040035</v>
      </c>
      <c r="DN201" s="254">
        <v>0.18946323009647936</v>
      </c>
      <c r="DO201" s="254">
        <v>0.19723164259604853</v>
      </c>
      <c r="DP201" s="254">
        <v>0.19462442091942789</v>
      </c>
      <c r="DQ201" s="254">
        <v>0.18328466031600477</v>
      </c>
      <c r="DR201" s="254">
        <v>0.18356377488704601</v>
      </c>
      <c r="DS201" s="254">
        <v>0.19129131908342623</v>
      </c>
      <c r="DT201" s="254">
        <v>0.19397771428913435</v>
      </c>
      <c r="DU201" s="254">
        <v>0.18853994645998906</v>
      </c>
      <c r="DV201" s="254">
        <v>0.19507100835527935</v>
      </c>
      <c r="DW201" s="254">
        <v>0.19507100835527935</v>
      </c>
      <c r="DX201" s="254">
        <v>0.20075837354413206</v>
      </c>
      <c r="DY201" s="254">
        <v>0.21158235717677099</v>
      </c>
      <c r="DZ201" s="254">
        <v>0.19219071538857468</v>
      </c>
      <c r="EA201" s="254">
        <v>0.20202562781731936</v>
      </c>
      <c r="EB201" s="254">
        <v>0.19260857412865029</v>
      </c>
      <c r="EC201" s="254">
        <v>0.20367720556319524</v>
      </c>
      <c r="ED201" s="254">
        <v>0.19743080883622732</v>
      </c>
      <c r="EE201" s="254">
        <v>0.19073589129676694</v>
      </c>
      <c r="EF201" s="254">
        <v>0.18989434681928286</v>
      </c>
      <c r="EG201" s="254">
        <v>0.19619143668898298</v>
      </c>
      <c r="EH201" s="254">
        <v>0.19046078918898179</v>
      </c>
      <c r="EI201" s="254">
        <v>0.19619143668898298</v>
      </c>
      <c r="EJ201" s="254">
        <v>0.19619143668898298</v>
      </c>
      <c r="EK201" s="254">
        <v>0.18736484680029664</v>
      </c>
      <c r="EL201" s="254">
        <v>0.19619143668898298</v>
      </c>
      <c r="EM201" s="254">
        <v>0.18935226514322001</v>
      </c>
      <c r="EN201" s="254">
        <v>0.19619143668898298</v>
      </c>
      <c r="EO201" s="254">
        <v>0.18866164627205029</v>
      </c>
      <c r="EP201" s="254">
        <v>0.18866164627205029</v>
      </c>
      <c r="EQ201" s="254">
        <v>0.18866164627205029</v>
      </c>
      <c r="ER201" s="254">
        <v>0.18866164627205029</v>
      </c>
      <c r="ES201" s="254">
        <v>0.18866164627205029</v>
      </c>
      <c r="ET201" s="254">
        <v>0.18866164627205029</v>
      </c>
      <c r="EU201" s="254">
        <v>0.18859997998719558</v>
      </c>
      <c r="EV201" s="254">
        <v>0.18866164627205029</v>
      </c>
      <c r="EW201" s="254">
        <v>0.18497053660690033</v>
      </c>
      <c r="EX201" s="254">
        <v>0.18866164627205029</v>
      </c>
      <c r="EY201" s="254">
        <v>0.18946530446558629</v>
      </c>
      <c r="EZ201" s="254">
        <v>0.19619143668898298</v>
      </c>
      <c r="FA201" s="254">
        <v>0.18879292200118725</v>
      </c>
      <c r="FB201" s="254">
        <v>0.18866164627205029</v>
      </c>
      <c r="FC201" s="254">
        <v>0.19619143668898298</v>
      </c>
      <c r="FD201" s="254">
        <v>0.18866164627205029</v>
      </c>
      <c r="FE201" s="254">
        <v>0.19619143668898298</v>
      </c>
      <c r="FF201" s="254">
        <v>0.19619143668898298</v>
      </c>
      <c r="FG201" s="254">
        <v>0.18866164627205029</v>
      </c>
      <c r="FH201" s="254">
        <v>0.18866164627205029</v>
      </c>
      <c r="FI201" s="254">
        <v>0.18851735222239352</v>
      </c>
      <c r="FJ201" s="254">
        <v>0.20190351080117241</v>
      </c>
      <c r="FK201" s="254">
        <v>0.18866164627205029</v>
      </c>
      <c r="FL201" s="254">
        <v>0.18866164627205029</v>
      </c>
      <c r="FM201" s="254">
        <v>0.18851735222239352</v>
      </c>
      <c r="FN201" s="254">
        <v>0.19619143668898298</v>
      </c>
      <c r="FO201" s="254">
        <v>0.18754480337559354</v>
      </c>
      <c r="FP201" s="254">
        <v>0.18666271004634516</v>
      </c>
      <c r="FQ201" s="254">
        <v>0.18666271004634516</v>
      </c>
      <c r="FR201" s="254">
        <v>0.18666271004634516</v>
      </c>
      <c r="FS201" s="254">
        <v>0.18650174107521922</v>
      </c>
      <c r="FT201" s="254">
        <v>0.18666271004634516</v>
      </c>
      <c r="FU201" s="254">
        <v>0.18666271004634516</v>
      </c>
      <c r="FV201" s="254">
        <v>0.19396263814575554</v>
      </c>
      <c r="FW201" s="254">
        <v>0.18650174107521922</v>
      </c>
      <c r="FX201" s="254">
        <v>0.18666271004634516</v>
      </c>
      <c r="FY201" s="254">
        <v>0.18585762497288871</v>
      </c>
      <c r="FZ201" s="254">
        <v>0.18730900640492965</v>
      </c>
      <c r="GA201" s="254">
        <v>0.17971557004110905</v>
      </c>
      <c r="GB201" s="254">
        <v>0.19162375777190821</v>
      </c>
      <c r="GC201" s="254">
        <v>0.19142106649682344</v>
      </c>
      <c r="GD201" s="254">
        <v>0.19142106649682344</v>
      </c>
      <c r="GE201" s="254">
        <v>0.18866535761799241</v>
      </c>
      <c r="GF201" s="254">
        <v>0.19937635115113173</v>
      </c>
      <c r="GG201" s="254">
        <v>0.18908714642800017</v>
      </c>
      <c r="GH201" s="254">
        <v>0.18924890905498293</v>
      </c>
      <c r="GI201" s="254">
        <v>0.18878935550840836</v>
      </c>
      <c r="GJ201" s="254">
        <v>0.18878935550840836</v>
      </c>
      <c r="GK201" s="254">
        <v>0.18878935550840836</v>
      </c>
      <c r="GL201" s="254">
        <v>0.18868087683565404</v>
      </c>
      <c r="GM201" s="254">
        <v>0.18878935550840836</v>
      </c>
      <c r="GN201" s="254">
        <v>0.18878935550840836</v>
      </c>
      <c r="GO201" s="254">
        <v>0.18878935550840836</v>
      </c>
      <c r="GP201" s="254">
        <v>0.18878935550840836</v>
      </c>
      <c r="GQ201" s="254">
        <v>0.18878935550840836</v>
      </c>
      <c r="GR201" s="254">
        <v>0.18878935550840836</v>
      </c>
      <c r="GS201" s="254">
        <v>0.18878935550840836</v>
      </c>
      <c r="GT201" s="254">
        <v>0.18908714642800017</v>
      </c>
      <c r="GU201" s="254">
        <v>0.18878935550840836</v>
      </c>
      <c r="GV201" s="254">
        <v>0.18878935550840836</v>
      </c>
      <c r="GW201" s="254">
        <v>0.18878935550840836</v>
      </c>
      <c r="GX201" s="254">
        <v>0.18878935550840836</v>
      </c>
      <c r="GY201" s="254">
        <v>0.19736122421759239</v>
      </c>
      <c r="GZ201" s="254">
        <v>0.18878935550840836</v>
      </c>
      <c r="HA201" s="254">
        <v>0.19736122421759239</v>
      </c>
      <c r="HB201" s="254">
        <v>0.19736122421759239</v>
      </c>
      <c r="HC201" s="254">
        <v>0.186762148556324</v>
      </c>
      <c r="HD201" s="254">
        <v>0.18708973824973985</v>
      </c>
      <c r="HE201" s="254">
        <v>0.19542000534390125</v>
      </c>
      <c r="HF201" s="254">
        <v>0.18722156546490454</v>
      </c>
      <c r="HG201" s="254">
        <v>0.18904134374254156</v>
      </c>
      <c r="HH201" s="254">
        <v>0.19453530105125116</v>
      </c>
      <c r="HI201" s="254">
        <v>0.18506768733730006</v>
      </c>
      <c r="HJ201" s="254">
        <v>0.1873531078384636</v>
      </c>
      <c r="HK201" s="254">
        <v>0.20952835693760452</v>
      </c>
      <c r="HL201" s="254">
        <v>0.18637941492163224</v>
      </c>
      <c r="HM201" s="254">
        <v>0.1927366476288741</v>
      </c>
      <c r="HN201" s="254">
        <v>0.19265486051783798</v>
      </c>
      <c r="HO201" s="254">
        <v>0.20421883935655649</v>
      </c>
      <c r="HP201" s="254">
        <v>0.19912292333950443</v>
      </c>
      <c r="HQ201" s="254">
        <v>0.18716903106087091</v>
      </c>
      <c r="HR201" s="254">
        <v>0.18645916261409501</v>
      </c>
      <c r="HS201" s="254">
        <v>0.19292881733536316</v>
      </c>
      <c r="HT201" s="254">
        <v>0.21720473248378447</v>
      </c>
      <c r="HU201" s="254">
        <v>0.21191545641334586</v>
      </c>
      <c r="HV201" s="254">
        <v>0.16599033557347265</v>
      </c>
      <c r="HW201" s="254">
        <v>0.1997695231000276</v>
      </c>
      <c r="HX201" s="254">
        <v>0.19354412427236767</v>
      </c>
      <c r="HY201" s="254">
        <v>0.19305282943589952</v>
      </c>
      <c r="HZ201" s="254">
        <v>0.19112254741466228</v>
      </c>
      <c r="IA201" s="254">
        <v>0.20048758592639704</v>
      </c>
      <c r="IB201" s="254">
        <v>0.18821662013474261</v>
      </c>
      <c r="IC201" s="254">
        <v>0.19153592924629925</v>
      </c>
      <c r="ID201" s="254">
        <v>0.18992601622707284</v>
      </c>
      <c r="IE201" s="254">
        <v>0.19757167239640849</v>
      </c>
      <c r="IF201" s="254">
        <v>0.20316523410338139</v>
      </c>
      <c r="IG201" s="254">
        <v>0.20316523410338139</v>
      </c>
      <c r="IH201" s="254">
        <v>0.20316523410338139</v>
      </c>
      <c r="II201" s="254">
        <v>0.19318083429131816</v>
      </c>
      <c r="IJ201" s="254">
        <v>0.19318083429131816</v>
      </c>
      <c r="IK201" s="254">
        <v>0.2001656660716884</v>
      </c>
      <c r="IL201" s="254">
        <v>0.1987364812628003</v>
      </c>
      <c r="IM201" s="254">
        <v>0.21097843892875456</v>
      </c>
      <c r="IN201" s="254">
        <v>0.19893203019479189</v>
      </c>
      <c r="IO201" s="254">
        <v>0.19839732904537111</v>
      </c>
      <c r="IP201" s="254">
        <v>0.1958847324772397</v>
      </c>
      <c r="IQ201" s="254">
        <v>0.19785879120296102</v>
      </c>
      <c r="IR201" s="254">
        <v>0.18853102109186337</v>
      </c>
      <c r="IS201" s="254">
        <v>0.19068575010639455</v>
      </c>
      <c r="IT201" s="254">
        <v>0.19821689754526806</v>
      </c>
      <c r="IU201" s="254">
        <v>0.18866164627205029</v>
      </c>
      <c r="IV201" s="254">
        <v>0.21251806042012422</v>
      </c>
      <c r="IW201" s="254">
        <v>0.20051099000278949</v>
      </c>
      <c r="IX201" s="254">
        <v>0.22356889225251741</v>
      </c>
      <c r="IY201" s="254">
        <v>0.19066602317922965</v>
      </c>
      <c r="IZ201" s="254">
        <v>0.18866164627205029</v>
      </c>
      <c r="JA201" s="254">
        <v>0.18851735222239352</v>
      </c>
      <c r="JB201" s="254">
        <v>0.20489859186146986</v>
      </c>
      <c r="JC201" s="254">
        <v>0.2003907941266041</v>
      </c>
      <c r="JD201" s="254">
        <v>0.19305282943589952</v>
      </c>
      <c r="JE201" s="254">
        <v>0.19338476072791222</v>
      </c>
      <c r="JF201" s="254">
        <v>0.22720626008412181</v>
      </c>
      <c r="JG201" s="254">
        <v>0.19738350718334208</v>
      </c>
      <c r="JH201" s="254">
        <v>0.19892329058434077</v>
      </c>
      <c r="JI201" s="254">
        <v>0.19075466587673007</v>
      </c>
      <c r="JJ201" s="254">
        <v>0.19813200662900088</v>
      </c>
      <c r="JK201" s="254">
        <v>0.18853994645998906</v>
      </c>
      <c r="JL201" s="254">
        <v>0.18851735222239463</v>
      </c>
      <c r="JM201" s="254">
        <v>0.18859997998719558</v>
      </c>
      <c r="JN201" s="254">
        <v>0.19597889679320257</v>
      </c>
      <c r="JO201" s="254">
        <v>0.18866164627205029</v>
      </c>
      <c r="JP201" s="254">
        <v>0.18866164627205029</v>
      </c>
      <c r="JQ201" s="254">
        <v>0.18866164627205029</v>
      </c>
      <c r="JR201" s="254">
        <v>0.18851735222239352</v>
      </c>
      <c r="JS201" s="254">
        <v>0.18878935550840836</v>
      </c>
      <c r="JT201" s="254">
        <v>0.20526331761396488</v>
      </c>
      <c r="JU201" s="254">
        <v>0.20768839861075472</v>
      </c>
      <c r="JV201" s="254">
        <v>0.19197992363701832</v>
      </c>
      <c r="JW201" s="254">
        <v>0.20681101129391166</v>
      </c>
      <c r="JX201" s="254">
        <v>0.20051099000278949</v>
      </c>
      <c r="JY201" s="254">
        <v>0.19938074909423475</v>
      </c>
      <c r="JZ201" s="254">
        <v>0.1962781971923615</v>
      </c>
      <c r="KA201" s="254">
        <v>0.1962781971923615</v>
      </c>
      <c r="KB201" s="254">
        <v>0.20202397048789988</v>
      </c>
      <c r="KC201" s="254">
        <v>0.19471201928866622</v>
      </c>
      <c r="KD201" s="254">
        <v>0.19295268869164084</v>
      </c>
      <c r="KE201" s="254">
        <v>0.1964061498752272</v>
      </c>
      <c r="KF201" s="254">
        <v>0.21580650136443769</v>
      </c>
      <c r="KG201" s="254">
        <v>0.21580650136443769</v>
      </c>
    </row>
    <row r="202" spans="17:293" x14ac:dyDescent="0.35">
      <c r="Q202" s="255">
        <v>0.23699999999999899</v>
      </c>
      <c r="R202" s="251">
        <f t="shared" si="24"/>
        <v>0.19174147761273405</v>
      </c>
      <c r="S202" s="198"/>
      <c r="T202" s="251">
        <v>0.19879759371744776</v>
      </c>
      <c r="V202" s="251">
        <f t="shared" si="25"/>
        <v>-7.0561161047137111E-3</v>
      </c>
      <c r="Z202" s="253">
        <v>0.23699999999999899</v>
      </c>
      <c r="AA202" s="254">
        <v>0.19070996807378671</v>
      </c>
      <c r="AB202" s="254">
        <v>0.19867640615843474</v>
      </c>
      <c r="AC202" s="254">
        <v>0.19945173257605164</v>
      </c>
      <c r="AD202" s="254">
        <v>0.19096362261932276</v>
      </c>
      <c r="AE202" s="254">
        <v>0.19179516736714075</v>
      </c>
      <c r="AF202" s="254">
        <v>0.19107330156719038</v>
      </c>
      <c r="AG202" s="254">
        <v>0.18834946176577527</v>
      </c>
      <c r="AH202" s="254">
        <v>0.19066181245387526</v>
      </c>
      <c r="AI202" s="254">
        <v>0.18223718397569222</v>
      </c>
      <c r="AJ202" s="254">
        <v>0.19253581900700234</v>
      </c>
      <c r="AK202" s="254">
        <v>0.1959633754912784</v>
      </c>
      <c r="AL202" s="254">
        <v>0.18983823666323718</v>
      </c>
      <c r="AM202" s="254">
        <v>0.19105247333798681</v>
      </c>
      <c r="AN202" s="254">
        <v>0.18546349847561716</v>
      </c>
      <c r="AO202" s="254">
        <v>0.19515909322062441</v>
      </c>
      <c r="AP202" s="254">
        <v>0.18957274211336439</v>
      </c>
      <c r="AQ202" s="254">
        <v>0.18943719298855344</v>
      </c>
      <c r="AR202" s="254">
        <v>0.18943719298855344</v>
      </c>
      <c r="AS202" s="254">
        <v>0.18957274211336439</v>
      </c>
      <c r="AT202" s="254">
        <v>0.18950815019570677</v>
      </c>
      <c r="AU202" s="254">
        <v>0.18943719298855344</v>
      </c>
      <c r="AV202" s="254">
        <v>0.18957274211336439</v>
      </c>
      <c r="AW202" s="254">
        <v>0.18957274211336439</v>
      </c>
      <c r="AX202" s="254">
        <v>0.19707937884140359</v>
      </c>
      <c r="AY202" s="254">
        <v>0.18957274211336439</v>
      </c>
      <c r="AZ202" s="254">
        <v>0.19786123918766929</v>
      </c>
      <c r="BA202" s="254">
        <v>0.18950815019570677</v>
      </c>
      <c r="BB202" s="254">
        <v>0.18741617141727551</v>
      </c>
      <c r="BC202" s="254">
        <v>0.18757574405170607</v>
      </c>
      <c r="BD202" s="254">
        <v>0.1867789275563474</v>
      </c>
      <c r="BE202" s="254">
        <v>0.18543914970131392</v>
      </c>
      <c r="BF202" s="254">
        <v>0.16908842150384173</v>
      </c>
      <c r="BG202" s="254">
        <v>0.20080479948209229</v>
      </c>
      <c r="BH202" s="254">
        <v>0.19177321255998958</v>
      </c>
      <c r="BI202" s="254">
        <v>0.18970048560854225</v>
      </c>
      <c r="BJ202" s="254">
        <v>0.18970048560854225</v>
      </c>
      <c r="BK202" s="254">
        <v>0.18966139768240264</v>
      </c>
      <c r="BL202" s="254">
        <v>0.18970048560854225</v>
      </c>
      <c r="BM202" s="254">
        <v>0.18958324759575484</v>
      </c>
      <c r="BN202" s="254">
        <v>0.18966139768240264</v>
      </c>
      <c r="BO202" s="254">
        <v>0.19012035974785024</v>
      </c>
      <c r="BP202" s="254">
        <v>0.18970048560854225</v>
      </c>
      <c r="BQ202" s="254">
        <v>0.18770850911731207</v>
      </c>
      <c r="BR202" s="254">
        <v>0.18770850911731207</v>
      </c>
      <c r="BS202" s="254">
        <v>0.18767232947053691</v>
      </c>
      <c r="BT202" s="254">
        <v>0.18770850911731207</v>
      </c>
      <c r="BU202" s="254">
        <v>0.18574254556940906</v>
      </c>
      <c r="BV202" s="254">
        <v>0.18574254556940906</v>
      </c>
      <c r="BW202" s="254">
        <v>0.18574254556940906</v>
      </c>
      <c r="BX202" s="254">
        <v>0.18574254556940906</v>
      </c>
      <c r="BY202" s="254">
        <v>0.18994276498683238</v>
      </c>
      <c r="BZ202" s="254">
        <v>0.1867959512974855</v>
      </c>
      <c r="CA202" s="254">
        <v>0.18590116864093575</v>
      </c>
      <c r="CB202" s="254">
        <v>0.22454025542157763</v>
      </c>
      <c r="CC202" s="254">
        <v>0.20138008335665569</v>
      </c>
      <c r="CD202" s="254">
        <v>0.20148230367405917</v>
      </c>
      <c r="CE202" s="254">
        <v>0.20138008335665569</v>
      </c>
      <c r="CF202" s="254">
        <v>0.20120818532804918</v>
      </c>
      <c r="CG202" s="254">
        <v>0.19098093287235685</v>
      </c>
      <c r="CH202" s="254">
        <v>0.19731864849032332</v>
      </c>
      <c r="CI202" s="254">
        <v>0.19567073745846941</v>
      </c>
      <c r="CJ202" s="254">
        <v>0.20405222389852762</v>
      </c>
      <c r="CK202" s="254">
        <v>0.19995587410390381</v>
      </c>
      <c r="CL202" s="254">
        <v>0.19409580243482538</v>
      </c>
      <c r="CM202" s="254">
        <v>0.1925804548151635</v>
      </c>
      <c r="CN202" s="254">
        <v>0.20708760422490147</v>
      </c>
      <c r="CO202" s="254">
        <v>0.19428973639058755</v>
      </c>
      <c r="CP202" s="254">
        <v>0.19134125726830353</v>
      </c>
      <c r="CQ202" s="254">
        <v>0.19083783635937102</v>
      </c>
      <c r="CR202" s="254">
        <v>0.19408741044705069</v>
      </c>
      <c r="CS202" s="254">
        <v>0.19203462655324999</v>
      </c>
      <c r="CT202" s="254">
        <v>0.19731319883415654</v>
      </c>
      <c r="CU202" s="254">
        <v>0.20104738346386841</v>
      </c>
      <c r="CV202" s="254">
        <v>0.19952156088375395</v>
      </c>
      <c r="CW202" s="254">
        <v>0.19583903918778334</v>
      </c>
      <c r="CX202" s="254">
        <v>0.20554879728513176</v>
      </c>
      <c r="CY202" s="254">
        <v>0.19773937905400008</v>
      </c>
      <c r="CZ202" s="254">
        <v>0.19773937905400008</v>
      </c>
      <c r="DA202" s="254">
        <v>0.19773937905400008</v>
      </c>
      <c r="DB202" s="254">
        <v>0.1991295498044694</v>
      </c>
      <c r="DC202" s="254">
        <v>0.20070658769523297</v>
      </c>
      <c r="DD202" s="254">
        <v>0.19159539562330297</v>
      </c>
      <c r="DE202" s="254">
        <v>0.20055533796368108</v>
      </c>
      <c r="DF202" s="254">
        <v>0.19094545689144882</v>
      </c>
      <c r="DG202" s="254">
        <v>0.18954775451451011</v>
      </c>
      <c r="DH202" s="254">
        <v>0.19629563462934385</v>
      </c>
      <c r="DI202" s="254">
        <v>0.19094545689144882</v>
      </c>
      <c r="DJ202" s="254">
        <v>0.19166727339293566</v>
      </c>
      <c r="DK202" s="254">
        <v>0.19247511748325929</v>
      </c>
      <c r="DL202" s="254">
        <v>0.19144647174212404</v>
      </c>
      <c r="DM202" s="254">
        <v>0.20481126400500815</v>
      </c>
      <c r="DN202" s="254">
        <v>0.19037475727385544</v>
      </c>
      <c r="DO202" s="254">
        <v>0.19811493100129884</v>
      </c>
      <c r="DP202" s="254">
        <v>0.19551177166372513</v>
      </c>
      <c r="DQ202" s="254">
        <v>0.18420560385033147</v>
      </c>
      <c r="DR202" s="254">
        <v>0.18446778977737366</v>
      </c>
      <c r="DS202" s="254">
        <v>0.19219775843007114</v>
      </c>
      <c r="DT202" s="254">
        <v>0.19487089892673315</v>
      </c>
      <c r="DU202" s="254">
        <v>0.18945101358215721</v>
      </c>
      <c r="DV202" s="254">
        <v>0.1959633754912784</v>
      </c>
      <c r="DW202" s="254">
        <v>0.1959633754912784</v>
      </c>
      <c r="DX202" s="254">
        <v>0.20168139741409208</v>
      </c>
      <c r="DY202" s="254">
        <v>0.2125218862221494</v>
      </c>
      <c r="DZ202" s="254">
        <v>0.19310388697146652</v>
      </c>
      <c r="EA202" s="254">
        <v>0.20297109847947903</v>
      </c>
      <c r="EB202" s="254">
        <v>0.19346439803879045</v>
      </c>
      <c r="EC202" s="254">
        <v>0.20459541750960586</v>
      </c>
      <c r="ED202" s="254">
        <v>0.19831918832456186</v>
      </c>
      <c r="EE202" s="254">
        <v>0.19164540078380954</v>
      </c>
      <c r="EF202" s="254">
        <v>0.19080443765713095</v>
      </c>
      <c r="EG202" s="254">
        <v>0.19707937884140359</v>
      </c>
      <c r="EH202" s="254">
        <v>0.19136539772712968</v>
      </c>
      <c r="EI202" s="254">
        <v>0.19707937884140359</v>
      </c>
      <c r="EJ202" s="254">
        <v>0.19707937884140359</v>
      </c>
      <c r="EK202" s="254">
        <v>0.18817708049792747</v>
      </c>
      <c r="EL202" s="254">
        <v>0.19707937884140359</v>
      </c>
      <c r="EM202" s="254">
        <v>0.19026122398085232</v>
      </c>
      <c r="EN202" s="254">
        <v>0.19707937884140359</v>
      </c>
      <c r="EO202" s="254">
        <v>0.18957274211336439</v>
      </c>
      <c r="EP202" s="254">
        <v>0.18957274211336439</v>
      </c>
      <c r="EQ202" s="254">
        <v>0.18957274211336439</v>
      </c>
      <c r="ER202" s="254">
        <v>0.18957274211336439</v>
      </c>
      <c r="ES202" s="254">
        <v>0.18957274211336439</v>
      </c>
      <c r="ET202" s="254">
        <v>0.18957274211336439</v>
      </c>
      <c r="EU202" s="254">
        <v>0.18950815019570677</v>
      </c>
      <c r="EV202" s="254">
        <v>0.18957274211336439</v>
      </c>
      <c r="EW202" s="254">
        <v>0.18579039286146593</v>
      </c>
      <c r="EX202" s="254">
        <v>0.18957274211336439</v>
      </c>
      <c r="EY202" s="254">
        <v>0.19037459432944814</v>
      </c>
      <c r="EZ202" s="254">
        <v>0.19707937884140359</v>
      </c>
      <c r="FA202" s="254">
        <v>0.18970197141357326</v>
      </c>
      <c r="FB202" s="254">
        <v>0.18957274211336439</v>
      </c>
      <c r="FC202" s="254">
        <v>0.19707937884140359</v>
      </c>
      <c r="FD202" s="254">
        <v>0.18957274211336439</v>
      </c>
      <c r="FE202" s="254">
        <v>0.19707937884140359</v>
      </c>
      <c r="FF202" s="254">
        <v>0.19707937884140359</v>
      </c>
      <c r="FG202" s="254">
        <v>0.18957274211336439</v>
      </c>
      <c r="FH202" s="254">
        <v>0.18957274211336439</v>
      </c>
      <c r="FI202" s="254">
        <v>0.18943719298855344</v>
      </c>
      <c r="FJ202" s="254">
        <v>0.20282249130761021</v>
      </c>
      <c r="FK202" s="254">
        <v>0.18957274211336439</v>
      </c>
      <c r="FL202" s="254">
        <v>0.18957274211336439</v>
      </c>
      <c r="FM202" s="254">
        <v>0.18943719298855344</v>
      </c>
      <c r="FN202" s="254">
        <v>0.19707937884140359</v>
      </c>
      <c r="FO202" s="254">
        <v>0.1884534889231777</v>
      </c>
      <c r="FP202" s="254">
        <v>0.18757574405170607</v>
      </c>
      <c r="FQ202" s="254">
        <v>0.18757574405170607</v>
      </c>
      <c r="FR202" s="254">
        <v>0.18757574405170607</v>
      </c>
      <c r="FS202" s="254">
        <v>0.18741617141727551</v>
      </c>
      <c r="FT202" s="254">
        <v>0.18757574405170607</v>
      </c>
      <c r="FU202" s="254">
        <v>0.18757574405170607</v>
      </c>
      <c r="FV202" s="254">
        <v>0.19489805570713092</v>
      </c>
      <c r="FW202" s="254">
        <v>0.18741617141727551</v>
      </c>
      <c r="FX202" s="254">
        <v>0.18757574405170607</v>
      </c>
      <c r="FY202" s="254">
        <v>0.18677247647841932</v>
      </c>
      <c r="FZ202" s="254">
        <v>0.18822890733186792</v>
      </c>
      <c r="GA202" s="254">
        <v>0.18060239489432872</v>
      </c>
      <c r="GB202" s="254">
        <v>0.1924308799186667</v>
      </c>
      <c r="GC202" s="254">
        <v>0.19233302502552263</v>
      </c>
      <c r="GD202" s="254">
        <v>0.19233302502552263</v>
      </c>
      <c r="GE202" s="254">
        <v>0.18947797973334923</v>
      </c>
      <c r="GF202" s="254">
        <v>0.20025860215570823</v>
      </c>
      <c r="GG202" s="254">
        <v>0.18999709305959112</v>
      </c>
      <c r="GH202" s="254">
        <v>0.19015554181565819</v>
      </c>
      <c r="GI202" s="254">
        <v>0.18970048560854225</v>
      </c>
      <c r="GJ202" s="254">
        <v>0.18970048560854225</v>
      </c>
      <c r="GK202" s="254">
        <v>0.18970048560854225</v>
      </c>
      <c r="GL202" s="254">
        <v>0.18958324759575484</v>
      </c>
      <c r="GM202" s="254">
        <v>0.18970048560854225</v>
      </c>
      <c r="GN202" s="254">
        <v>0.18970048560854225</v>
      </c>
      <c r="GO202" s="254">
        <v>0.18970048560854225</v>
      </c>
      <c r="GP202" s="254">
        <v>0.18970048560854225</v>
      </c>
      <c r="GQ202" s="254">
        <v>0.18970048560854225</v>
      </c>
      <c r="GR202" s="254">
        <v>0.18970048560854225</v>
      </c>
      <c r="GS202" s="254">
        <v>0.18970048560854225</v>
      </c>
      <c r="GT202" s="254">
        <v>0.18999709305959112</v>
      </c>
      <c r="GU202" s="254">
        <v>0.18970048560854225</v>
      </c>
      <c r="GV202" s="254">
        <v>0.18970048560854225</v>
      </c>
      <c r="GW202" s="254">
        <v>0.18970048560854225</v>
      </c>
      <c r="GX202" s="254">
        <v>0.18970048560854225</v>
      </c>
      <c r="GY202" s="254">
        <v>0.1982446132157063</v>
      </c>
      <c r="GZ202" s="254">
        <v>0.18970048560854225</v>
      </c>
      <c r="HA202" s="254">
        <v>0.1982446132157063</v>
      </c>
      <c r="HB202" s="254">
        <v>0.1982446132157063</v>
      </c>
      <c r="HC202" s="254">
        <v>0.18767232947053691</v>
      </c>
      <c r="HD202" s="254">
        <v>0.18800164721515533</v>
      </c>
      <c r="HE202" s="254">
        <v>0.19630488243781818</v>
      </c>
      <c r="HF202" s="254">
        <v>0.18798939513168977</v>
      </c>
      <c r="HG202" s="254">
        <v>0.18994276498683238</v>
      </c>
      <c r="HH202" s="254">
        <v>0.19537599632092117</v>
      </c>
      <c r="HI202" s="254">
        <v>0.18598719251731266</v>
      </c>
      <c r="HJ202" s="254">
        <v>0.18825292166403385</v>
      </c>
      <c r="HK202" s="254">
        <v>0.21044780498996341</v>
      </c>
      <c r="HL202" s="254">
        <v>0.18720861202094152</v>
      </c>
      <c r="HM202" s="254">
        <v>0.19364827961701692</v>
      </c>
      <c r="HN202" s="254">
        <v>0.19356532611854438</v>
      </c>
      <c r="HO202" s="254">
        <v>0.20510509253745779</v>
      </c>
      <c r="HP202" s="254">
        <v>0.20001114599961523</v>
      </c>
      <c r="HQ202" s="254">
        <v>0.18798519972263916</v>
      </c>
      <c r="HR202" s="254">
        <v>0.18738443114043446</v>
      </c>
      <c r="HS202" s="254">
        <v>0.19383984328340254</v>
      </c>
      <c r="HT202" s="254">
        <v>0.21815253708706916</v>
      </c>
      <c r="HU202" s="254">
        <v>0.21283213713174809</v>
      </c>
      <c r="HV202" s="254">
        <v>0.16665841606970444</v>
      </c>
      <c r="HW202" s="254">
        <v>0.20061789704889676</v>
      </c>
      <c r="HX202" s="254">
        <v>0.19435804858534289</v>
      </c>
      <c r="HY202" s="254">
        <v>0.19396777626237571</v>
      </c>
      <c r="HZ202" s="254">
        <v>0.19194049818069292</v>
      </c>
      <c r="IA202" s="254">
        <v>0.20138008335665569</v>
      </c>
      <c r="IB202" s="254">
        <v>0.1890389690380796</v>
      </c>
      <c r="IC202" s="254">
        <v>0.19245243054274175</v>
      </c>
      <c r="ID202" s="254">
        <v>0.19085312564146828</v>
      </c>
      <c r="IE202" s="254">
        <v>0.19846685749311543</v>
      </c>
      <c r="IF202" s="254">
        <v>0.20405222389852762</v>
      </c>
      <c r="IG202" s="254">
        <v>0.20405222389852762</v>
      </c>
      <c r="IH202" s="254">
        <v>0.20405222389852762</v>
      </c>
      <c r="II202" s="254">
        <v>0.19409580243482538</v>
      </c>
      <c r="IJ202" s="254">
        <v>0.19409580243482538</v>
      </c>
      <c r="IK202" s="254">
        <v>0.20105489774161178</v>
      </c>
      <c r="IL202" s="254">
        <v>0.19962711201382577</v>
      </c>
      <c r="IM202" s="254">
        <v>0.21189320571927994</v>
      </c>
      <c r="IN202" s="254">
        <v>0.19980025098582654</v>
      </c>
      <c r="IO202" s="254">
        <v>0.1992265076371813</v>
      </c>
      <c r="IP202" s="254">
        <v>0.19675418241971232</v>
      </c>
      <c r="IQ202" s="254">
        <v>0.1987874180452025</v>
      </c>
      <c r="IR202" s="254">
        <v>0.18944034304510238</v>
      </c>
      <c r="IS202" s="254">
        <v>0.19159539562330297</v>
      </c>
      <c r="IT202" s="254">
        <v>0.19910366000448909</v>
      </c>
      <c r="IU202" s="254">
        <v>0.18957274211336439</v>
      </c>
      <c r="IV202" s="254">
        <v>0.21353083068849021</v>
      </c>
      <c r="IW202" s="254">
        <v>0.20144534374746614</v>
      </c>
      <c r="IX202" s="254">
        <v>0.22457717231311647</v>
      </c>
      <c r="IY202" s="254">
        <v>0.19157258040812053</v>
      </c>
      <c r="IZ202" s="254">
        <v>0.18957274211336439</v>
      </c>
      <c r="JA202" s="254">
        <v>0.18943719298855344</v>
      </c>
      <c r="JB202" s="254">
        <v>0.20586037852073336</v>
      </c>
      <c r="JC202" s="254">
        <v>0.20132510229339506</v>
      </c>
      <c r="JD202" s="254">
        <v>0.19396777626237571</v>
      </c>
      <c r="JE202" s="254">
        <v>0.19428973639058755</v>
      </c>
      <c r="JF202" s="254">
        <v>0.22821096756231074</v>
      </c>
      <c r="JG202" s="254">
        <v>0.1983038956340275</v>
      </c>
      <c r="JH202" s="254">
        <v>0.19986898107874507</v>
      </c>
      <c r="JI202" s="254">
        <v>0.19166727339293566</v>
      </c>
      <c r="JJ202" s="254">
        <v>0.19906469715484665</v>
      </c>
      <c r="JK202" s="254">
        <v>0.18945101358215721</v>
      </c>
      <c r="JL202" s="254">
        <v>0.18943719298855344</v>
      </c>
      <c r="JM202" s="254">
        <v>0.18950815019570677</v>
      </c>
      <c r="JN202" s="254">
        <v>0.19692238329364997</v>
      </c>
      <c r="JO202" s="254">
        <v>0.18957274211336439</v>
      </c>
      <c r="JP202" s="254">
        <v>0.18957274211336439</v>
      </c>
      <c r="JQ202" s="254">
        <v>0.18957274211336439</v>
      </c>
      <c r="JR202" s="254">
        <v>0.18943719298855344</v>
      </c>
      <c r="JS202" s="254">
        <v>0.18970048560854225</v>
      </c>
      <c r="JT202" s="254">
        <v>0.2061923459111088</v>
      </c>
      <c r="JU202" s="254">
        <v>0.20861345376199836</v>
      </c>
      <c r="JV202" s="254">
        <v>0.19284577516408929</v>
      </c>
      <c r="JW202" s="254">
        <v>0.20773430066528165</v>
      </c>
      <c r="JX202" s="254">
        <v>0.20144534374746614</v>
      </c>
      <c r="JY202" s="254">
        <v>0.2002742942104514</v>
      </c>
      <c r="JZ202" s="254">
        <v>0.19719068589303435</v>
      </c>
      <c r="KA202" s="254">
        <v>0.19719068589303435</v>
      </c>
      <c r="KB202" s="254">
        <v>0.20291542268949025</v>
      </c>
      <c r="KC202" s="254">
        <v>0.19562864707470773</v>
      </c>
      <c r="KD202" s="254">
        <v>0.19387665128661391</v>
      </c>
      <c r="KE202" s="254">
        <v>0.19731864849032332</v>
      </c>
      <c r="KF202" s="254">
        <v>0.21679902871030676</v>
      </c>
      <c r="KG202" s="254">
        <v>0.21679902871030676</v>
      </c>
    </row>
    <row r="203" spans="17:293" x14ac:dyDescent="0.35">
      <c r="Q203" s="255">
        <v>0.23799999999999899</v>
      </c>
      <c r="R203" s="251">
        <f t="shared" si="24"/>
        <v>0.19264271415788023</v>
      </c>
      <c r="S203" s="198"/>
      <c r="T203" s="251">
        <v>0.19972178172838281</v>
      </c>
      <c r="V203" s="251">
        <f t="shared" si="25"/>
        <v>-7.0790675705025841E-3</v>
      </c>
      <c r="Z203" s="253">
        <v>0.23799999999999899</v>
      </c>
      <c r="AA203" s="254">
        <v>0.19162297339733092</v>
      </c>
      <c r="AB203" s="254">
        <v>0.19960871504886923</v>
      </c>
      <c r="AC203" s="254">
        <v>0.20033830927025198</v>
      </c>
      <c r="AD203" s="254">
        <v>0.19186846072423802</v>
      </c>
      <c r="AE203" s="254">
        <v>0.1927080075186105</v>
      </c>
      <c r="AF203" s="254">
        <v>0.1919855367776222</v>
      </c>
      <c r="AG203" s="254">
        <v>0.18926300102787996</v>
      </c>
      <c r="AH203" s="254">
        <v>0.19157994533544431</v>
      </c>
      <c r="AI203" s="254">
        <v>0.18313764972300994</v>
      </c>
      <c r="AJ203" s="254">
        <v>0.19341914781826963</v>
      </c>
      <c r="AK203" s="254">
        <v>0.19685608855779879</v>
      </c>
      <c r="AL203" s="254">
        <v>0.19074835122572287</v>
      </c>
      <c r="AM203" s="254">
        <v>0.19194362733739001</v>
      </c>
      <c r="AN203" s="254">
        <v>0.18637863703866131</v>
      </c>
      <c r="AO203" s="254">
        <v>0.19595707389013173</v>
      </c>
      <c r="AP203" s="254">
        <v>0.19048404032185728</v>
      </c>
      <c r="AQ203" s="254">
        <v>0.19035728698064647</v>
      </c>
      <c r="AR203" s="254">
        <v>0.19035728698064647</v>
      </c>
      <c r="AS203" s="254">
        <v>0.19048404032185728</v>
      </c>
      <c r="AT203" s="254">
        <v>0.19041650871669757</v>
      </c>
      <c r="AU203" s="254">
        <v>0.19035728698064647</v>
      </c>
      <c r="AV203" s="254">
        <v>0.19048404032185728</v>
      </c>
      <c r="AW203" s="254">
        <v>0.19048404032185728</v>
      </c>
      <c r="AX203" s="254">
        <v>0.19796768125887954</v>
      </c>
      <c r="AY203" s="254">
        <v>0.19048404032185728</v>
      </c>
      <c r="AZ203" s="254">
        <v>0.19874792301004574</v>
      </c>
      <c r="BA203" s="254">
        <v>0.19041650871669757</v>
      </c>
      <c r="BB203" s="254">
        <v>0.18833809937869583</v>
      </c>
      <c r="BC203" s="254">
        <v>0.18848897144758703</v>
      </c>
      <c r="BD203" s="254">
        <v>0.18769293357150052</v>
      </c>
      <c r="BE203" s="254">
        <v>0.18634566517427054</v>
      </c>
      <c r="BF203" s="254">
        <v>0.16971923311966997</v>
      </c>
      <c r="BG203" s="254">
        <v>0.20168989670741788</v>
      </c>
      <c r="BH203" s="254">
        <v>0.19268295702187577</v>
      </c>
      <c r="BI203" s="254">
        <v>0.19061181507686564</v>
      </c>
      <c r="BJ203" s="254">
        <v>0.19061181507686564</v>
      </c>
      <c r="BK203" s="254">
        <v>0.19056979157004061</v>
      </c>
      <c r="BL203" s="254">
        <v>0.19061181507686564</v>
      </c>
      <c r="BM203" s="254">
        <v>0.19048577408606104</v>
      </c>
      <c r="BN203" s="254">
        <v>0.19056979157004061</v>
      </c>
      <c r="BO203" s="254">
        <v>0.19101960378756133</v>
      </c>
      <c r="BP203" s="254">
        <v>0.19061181507686564</v>
      </c>
      <c r="BQ203" s="254">
        <v>0.18861667396799664</v>
      </c>
      <c r="BR203" s="254">
        <v>0.18861667396799664</v>
      </c>
      <c r="BS203" s="254">
        <v>0.18858268576646364</v>
      </c>
      <c r="BT203" s="254">
        <v>0.18861667396799664</v>
      </c>
      <c r="BU203" s="254">
        <v>0.18664814025722776</v>
      </c>
      <c r="BV203" s="254">
        <v>0.18664814025722776</v>
      </c>
      <c r="BW203" s="254">
        <v>0.18664814025722776</v>
      </c>
      <c r="BX203" s="254">
        <v>0.18664814025722776</v>
      </c>
      <c r="BY203" s="254">
        <v>0.19084433219897678</v>
      </c>
      <c r="BZ203" s="254">
        <v>0.18770034235107946</v>
      </c>
      <c r="CA203" s="254">
        <v>0.18681760166787709</v>
      </c>
      <c r="CB203" s="254">
        <v>0.22551589949797157</v>
      </c>
      <c r="CC203" s="254">
        <v>0.20227294609520241</v>
      </c>
      <c r="CD203" s="254">
        <v>0.20242982476573301</v>
      </c>
      <c r="CE203" s="254">
        <v>0.20227294609520241</v>
      </c>
      <c r="CF203" s="254">
        <v>0.20199048680312992</v>
      </c>
      <c r="CG203" s="254">
        <v>0.19189936118539985</v>
      </c>
      <c r="CH203" s="254">
        <v>0.19823136175889933</v>
      </c>
      <c r="CI203" s="254">
        <v>0.19658456850192052</v>
      </c>
      <c r="CJ203" s="254">
        <v>0.20493959556450725</v>
      </c>
      <c r="CK203" s="254">
        <v>0.20086097118913848</v>
      </c>
      <c r="CL203" s="254">
        <v>0.19501097809423196</v>
      </c>
      <c r="CM203" s="254">
        <v>0.19349718520836778</v>
      </c>
      <c r="CN203" s="254">
        <v>0.20796524325495991</v>
      </c>
      <c r="CO203" s="254">
        <v>0.19519486779127337</v>
      </c>
      <c r="CP203" s="254">
        <v>0.19224980417782267</v>
      </c>
      <c r="CQ203" s="254">
        <v>0.1917508700388455</v>
      </c>
      <c r="CR203" s="254">
        <v>0.19497975079945573</v>
      </c>
      <c r="CS203" s="254">
        <v>0.19294369790870936</v>
      </c>
      <c r="CT203" s="254">
        <v>0.19820574407816283</v>
      </c>
      <c r="CU203" s="254">
        <v>0.20197890557026543</v>
      </c>
      <c r="CV203" s="254">
        <v>0.20045229694385935</v>
      </c>
      <c r="CW203" s="254">
        <v>0.19671798550137631</v>
      </c>
      <c r="CX203" s="254">
        <v>0.20646938349349053</v>
      </c>
      <c r="CY203" s="254">
        <v>0.19862819670200516</v>
      </c>
      <c r="CZ203" s="254">
        <v>0.19862819670200516</v>
      </c>
      <c r="DA203" s="254">
        <v>0.19862819670200516</v>
      </c>
      <c r="DB203" s="254">
        <v>0.20001478637962689</v>
      </c>
      <c r="DC203" s="254">
        <v>0.20159550092928935</v>
      </c>
      <c r="DD203" s="254">
        <v>0.19250523476519255</v>
      </c>
      <c r="DE203" s="254">
        <v>0.2014440667064139</v>
      </c>
      <c r="DF203" s="254">
        <v>0.1918576648610899</v>
      </c>
      <c r="DG203" s="254">
        <v>0.19046196018552908</v>
      </c>
      <c r="DH203" s="254">
        <v>0.19709224554267135</v>
      </c>
      <c r="DI203" s="254">
        <v>0.1918576648610899</v>
      </c>
      <c r="DJ203" s="254">
        <v>0.19258008840791474</v>
      </c>
      <c r="DK203" s="254">
        <v>0.19338864163652136</v>
      </c>
      <c r="DL203" s="254">
        <v>0.1923541399148907</v>
      </c>
      <c r="DM203" s="254">
        <v>0.20569664125465215</v>
      </c>
      <c r="DN203" s="254">
        <v>0.19128648576081164</v>
      </c>
      <c r="DO203" s="254">
        <v>0.198998602969926</v>
      </c>
      <c r="DP203" s="254">
        <v>0.19639947875195163</v>
      </c>
      <c r="DQ203" s="254">
        <v>0.18512678307024122</v>
      </c>
      <c r="DR203" s="254">
        <v>0.18537193827665677</v>
      </c>
      <c r="DS203" s="254">
        <v>0.19310421957970103</v>
      </c>
      <c r="DT203" s="254">
        <v>0.19576438328224732</v>
      </c>
      <c r="DU203" s="254">
        <v>0.19036228595861626</v>
      </c>
      <c r="DV203" s="254">
        <v>0.19685608855779879</v>
      </c>
      <c r="DW203" s="254">
        <v>0.19685608855779879</v>
      </c>
      <c r="DX203" s="254">
        <v>0.20260466739936134</v>
      </c>
      <c r="DY203" s="254">
        <v>0.21346160604120423</v>
      </c>
      <c r="DZ203" s="254">
        <v>0.19401728513117189</v>
      </c>
      <c r="EA203" s="254">
        <v>0.20391673464533788</v>
      </c>
      <c r="EB203" s="254">
        <v>0.19432068538958691</v>
      </c>
      <c r="EC203" s="254">
        <v>0.20551389446965085</v>
      </c>
      <c r="ED203" s="254">
        <v>0.19920793029943717</v>
      </c>
      <c r="EE203" s="254">
        <v>0.19255512095039307</v>
      </c>
      <c r="EF203" s="254">
        <v>0.19171473596363642</v>
      </c>
      <c r="EG203" s="254">
        <v>0.19796768125887954</v>
      </c>
      <c r="EH203" s="254">
        <v>0.19227019881844676</v>
      </c>
      <c r="EI203" s="254">
        <v>0.19796768125887954</v>
      </c>
      <c r="EJ203" s="254">
        <v>0.19796768125887954</v>
      </c>
      <c r="EK203" s="254">
        <v>0.18898991786039643</v>
      </c>
      <c r="EL203" s="254">
        <v>0.19796768125887954</v>
      </c>
      <c r="EM203" s="254">
        <v>0.19117036631827555</v>
      </c>
      <c r="EN203" s="254">
        <v>0.19796768125887954</v>
      </c>
      <c r="EO203" s="254">
        <v>0.19048404032185728</v>
      </c>
      <c r="EP203" s="254">
        <v>0.19048404032185728</v>
      </c>
      <c r="EQ203" s="254">
        <v>0.19048404032185728</v>
      </c>
      <c r="ER203" s="254">
        <v>0.19048404032185728</v>
      </c>
      <c r="ES203" s="254">
        <v>0.19048404032185728</v>
      </c>
      <c r="ET203" s="254">
        <v>0.19048404032185728</v>
      </c>
      <c r="EU203" s="254">
        <v>0.19041650871669757</v>
      </c>
      <c r="EV203" s="254">
        <v>0.19048404032185728</v>
      </c>
      <c r="EW203" s="254">
        <v>0.18661080860170931</v>
      </c>
      <c r="EX203" s="254">
        <v>0.19048404032185728</v>
      </c>
      <c r="EY203" s="254">
        <v>0.19128409150834313</v>
      </c>
      <c r="EZ203" s="254">
        <v>0.19796768125887954</v>
      </c>
      <c r="FA203" s="254">
        <v>0.19061121128765701</v>
      </c>
      <c r="FB203" s="254">
        <v>0.19048404032185728</v>
      </c>
      <c r="FC203" s="254">
        <v>0.19796768125887954</v>
      </c>
      <c r="FD203" s="254">
        <v>0.19048404032185728</v>
      </c>
      <c r="FE203" s="254">
        <v>0.19796768125887954</v>
      </c>
      <c r="FF203" s="254">
        <v>0.19796768125887954</v>
      </c>
      <c r="FG203" s="254">
        <v>0.19048404032185728</v>
      </c>
      <c r="FH203" s="254">
        <v>0.19048404032185728</v>
      </c>
      <c r="FI203" s="254">
        <v>0.19035728698064647</v>
      </c>
      <c r="FJ203" s="254">
        <v>0.20374173132457996</v>
      </c>
      <c r="FK203" s="254">
        <v>0.19048404032185728</v>
      </c>
      <c r="FL203" s="254">
        <v>0.19048404032185728</v>
      </c>
      <c r="FM203" s="254">
        <v>0.19035728698064647</v>
      </c>
      <c r="FN203" s="254">
        <v>0.19796768125887954</v>
      </c>
      <c r="FO203" s="254">
        <v>0.18936235268053148</v>
      </c>
      <c r="FP203" s="254">
        <v>0.18848897144758703</v>
      </c>
      <c r="FQ203" s="254">
        <v>0.18848897144758703</v>
      </c>
      <c r="FR203" s="254">
        <v>0.18848897144758703</v>
      </c>
      <c r="FS203" s="254">
        <v>0.18833809937869583</v>
      </c>
      <c r="FT203" s="254">
        <v>0.18848897144758703</v>
      </c>
      <c r="FU203" s="254">
        <v>0.18848897144758703</v>
      </c>
      <c r="FV203" s="254">
        <v>0.19583358255803263</v>
      </c>
      <c r="FW203" s="254">
        <v>0.18833809937869583</v>
      </c>
      <c r="FX203" s="254">
        <v>0.18848897144758703</v>
      </c>
      <c r="FY203" s="254">
        <v>0.18768751635239478</v>
      </c>
      <c r="FZ203" s="254">
        <v>0.18914905802630178</v>
      </c>
      <c r="GA203" s="254">
        <v>0.18148936817016881</v>
      </c>
      <c r="GB203" s="254">
        <v>0.19323862534825986</v>
      </c>
      <c r="GC203" s="254">
        <v>0.1932451887774056</v>
      </c>
      <c r="GD203" s="254">
        <v>0.1932451887774056</v>
      </c>
      <c r="GE203" s="254">
        <v>0.19029118192065675</v>
      </c>
      <c r="GF203" s="254">
        <v>0.20114123356247182</v>
      </c>
      <c r="GG203" s="254">
        <v>0.19090722943725535</v>
      </c>
      <c r="GH203" s="254">
        <v>0.19106234437291425</v>
      </c>
      <c r="GI203" s="254">
        <v>0.19061181507686564</v>
      </c>
      <c r="GJ203" s="254">
        <v>0.19061181507686564</v>
      </c>
      <c r="GK203" s="254">
        <v>0.19061181507686564</v>
      </c>
      <c r="GL203" s="254">
        <v>0.19048577408606104</v>
      </c>
      <c r="GM203" s="254">
        <v>0.19061181507686564</v>
      </c>
      <c r="GN203" s="254">
        <v>0.19061181507686564</v>
      </c>
      <c r="GO203" s="254">
        <v>0.19061181507686564</v>
      </c>
      <c r="GP203" s="254">
        <v>0.19061181507686564</v>
      </c>
      <c r="GQ203" s="254">
        <v>0.19061181507686564</v>
      </c>
      <c r="GR203" s="254">
        <v>0.19061181507686564</v>
      </c>
      <c r="GS203" s="254">
        <v>0.19061181507686564</v>
      </c>
      <c r="GT203" s="254">
        <v>0.19090722943725535</v>
      </c>
      <c r="GU203" s="254">
        <v>0.19061181507686564</v>
      </c>
      <c r="GV203" s="254">
        <v>0.19061181507686564</v>
      </c>
      <c r="GW203" s="254">
        <v>0.19061181507686564</v>
      </c>
      <c r="GX203" s="254">
        <v>0.19061181507686564</v>
      </c>
      <c r="GY203" s="254">
        <v>0.19912837705278763</v>
      </c>
      <c r="GZ203" s="254">
        <v>0.19061181507686564</v>
      </c>
      <c r="HA203" s="254">
        <v>0.19912837705278763</v>
      </c>
      <c r="HB203" s="254">
        <v>0.19912837705278763</v>
      </c>
      <c r="HC203" s="254">
        <v>0.18858268576646364</v>
      </c>
      <c r="HD203" s="254">
        <v>0.18891373657606403</v>
      </c>
      <c r="HE203" s="254">
        <v>0.19719012825348425</v>
      </c>
      <c r="HF203" s="254">
        <v>0.18875791752206328</v>
      </c>
      <c r="HG203" s="254">
        <v>0.19084433219897678</v>
      </c>
      <c r="HH203" s="254">
        <v>0.19621720546985721</v>
      </c>
      <c r="HI203" s="254">
        <v>0.18690690044764446</v>
      </c>
      <c r="HJ203" s="254">
        <v>0.18915285770763957</v>
      </c>
      <c r="HK203" s="254">
        <v>0.2113675252202083</v>
      </c>
      <c r="HL203" s="254">
        <v>0.188037643917629</v>
      </c>
      <c r="HM203" s="254">
        <v>0.19456012230775377</v>
      </c>
      <c r="HN203" s="254">
        <v>0.19447316829162431</v>
      </c>
      <c r="HO203" s="254">
        <v>0.2059911135858663</v>
      </c>
      <c r="HP203" s="254">
        <v>0.20089973578666931</v>
      </c>
      <c r="HQ203" s="254">
        <v>0.1888012400613488</v>
      </c>
      <c r="HR203" s="254">
        <v>0.18830994256245392</v>
      </c>
      <c r="HS203" s="254">
        <v>0.1947510574383684</v>
      </c>
      <c r="HT203" s="254">
        <v>0.2191003275541985</v>
      </c>
      <c r="HU203" s="254">
        <v>0.21374751860040742</v>
      </c>
      <c r="HV203" s="254">
        <v>0.16732740243267963</v>
      </c>
      <c r="HW203" s="254">
        <v>0.20146678628615367</v>
      </c>
      <c r="HX203" s="254">
        <v>0.19517258835993934</v>
      </c>
      <c r="HY203" s="254">
        <v>0.19488293352026242</v>
      </c>
      <c r="HZ203" s="254">
        <v>0.1927590568455595</v>
      </c>
      <c r="IA203" s="254">
        <v>0.20227294609520241</v>
      </c>
      <c r="IB203" s="254">
        <v>0.1898619033282305</v>
      </c>
      <c r="IC203" s="254">
        <v>0.19336913719050708</v>
      </c>
      <c r="ID203" s="254">
        <v>0.1917804859320964</v>
      </c>
      <c r="IE203" s="254">
        <v>0.19936240096382707</v>
      </c>
      <c r="IF203" s="254">
        <v>0.20493959556450725</v>
      </c>
      <c r="IG203" s="254">
        <v>0.20493959556450725</v>
      </c>
      <c r="IH203" s="254">
        <v>0.20493959556450725</v>
      </c>
      <c r="II203" s="254">
        <v>0.19501097809423196</v>
      </c>
      <c r="IJ203" s="254">
        <v>0.19501097809423196</v>
      </c>
      <c r="IK203" s="254">
        <v>0.20194450603124192</v>
      </c>
      <c r="IL203" s="254">
        <v>0.20051811577347345</v>
      </c>
      <c r="IM203" s="254">
        <v>0.2128082653792347</v>
      </c>
      <c r="IN203" s="254">
        <v>0.20066889056446002</v>
      </c>
      <c r="IO203" s="254">
        <v>0.20005623993210109</v>
      </c>
      <c r="IP203" s="254">
        <v>0.1976216081269877</v>
      </c>
      <c r="IQ203" s="254">
        <v>0.19971624085991047</v>
      </c>
      <c r="IR203" s="254">
        <v>0.19034995372696506</v>
      </c>
      <c r="IS203" s="254">
        <v>0.19250523476519255</v>
      </c>
      <c r="IT203" s="254">
        <v>0.19999078848361118</v>
      </c>
      <c r="IU203" s="254">
        <v>0.19048404032185728</v>
      </c>
      <c r="IV203" s="254">
        <v>0.21454351909573255</v>
      </c>
      <c r="IW203" s="254">
        <v>0.202379809756009</v>
      </c>
      <c r="IX203" s="254">
        <v>0.22558541659377451</v>
      </c>
      <c r="IY203" s="254">
        <v>0.19247933455501687</v>
      </c>
      <c r="IZ203" s="254">
        <v>0.19048404032185728</v>
      </c>
      <c r="JA203" s="254">
        <v>0.19035728698064647</v>
      </c>
      <c r="JB203" s="254">
        <v>0.20682227175041001</v>
      </c>
      <c r="JC203" s="254">
        <v>0.20225952527980851</v>
      </c>
      <c r="JD203" s="254">
        <v>0.19488293352026242</v>
      </c>
      <c r="JE203" s="254">
        <v>0.19519486779127337</v>
      </c>
      <c r="JF203" s="254">
        <v>0.22921565057902837</v>
      </c>
      <c r="JG203" s="254">
        <v>0.19922444125320005</v>
      </c>
      <c r="JH203" s="254">
        <v>0.20081485069319149</v>
      </c>
      <c r="JI203" s="254">
        <v>0.19258008840791474</v>
      </c>
      <c r="JJ203" s="254">
        <v>0.19999382521700992</v>
      </c>
      <c r="JK203" s="254">
        <v>0.19036228595861626</v>
      </c>
      <c r="JL203" s="254">
        <v>0.19035728698064647</v>
      </c>
      <c r="JM203" s="254">
        <v>0.19041650871669757</v>
      </c>
      <c r="JN203" s="254">
        <v>0.19786604259561069</v>
      </c>
      <c r="JO203" s="254">
        <v>0.19048404032185728</v>
      </c>
      <c r="JP203" s="254">
        <v>0.19048404032185728</v>
      </c>
      <c r="JQ203" s="254">
        <v>0.19048404032185728</v>
      </c>
      <c r="JR203" s="254">
        <v>0.19035728698064647</v>
      </c>
      <c r="JS203" s="254">
        <v>0.19061181507686564</v>
      </c>
      <c r="JT203" s="254">
        <v>0.20712158724373686</v>
      </c>
      <c r="JU203" s="254">
        <v>0.20953873412978008</v>
      </c>
      <c r="JV203" s="254">
        <v>0.19371201924092563</v>
      </c>
      <c r="JW203" s="254">
        <v>0.20865782220895501</v>
      </c>
      <c r="JX203" s="254">
        <v>0.202379809756009</v>
      </c>
      <c r="JY203" s="254">
        <v>0.2011681573412496</v>
      </c>
      <c r="JZ203" s="254">
        <v>0.19810339206507188</v>
      </c>
      <c r="KA203" s="254">
        <v>0.19810339206507188</v>
      </c>
      <c r="KB203" s="254">
        <v>0.20380724252300109</v>
      </c>
      <c r="KC203" s="254">
        <v>0.19654550295653594</v>
      </c>
      <c r="KD203" s="254">
        <v>0.19480087384226419</v>
      </c>
      <c r="KE203" s="254">
        <v>0.19823136175889933</v>
      </c>
      <c r="KF203" s="254">
        <v>0.21779155785060778</v>
      </c>
      <c r="KG203" s="254">
        <v>0.21779155785060778</v>
      </c>
    </row>
    <row r="204" spans="17:293" x14ac:dyDescent="0.35">
      <c r="Q204" s="255">
        <v>0.23899999999999899</v>
      </c>
      <c r="R204" s="251">
        <f t="shared" si="24"/>
        <v>0.19354454366490587</v>
      </c>
      <c r="S204" s="198"/>
      <c r="T204" s="251">
        <v>0.20064628813069027</v>
      </c>
      <c r="V204" s="251">
        <f t="shared" si="25"/>
        <v>-7.1017444657844042E-3</v>
      </c>
      <c r="Z204" s="253">
        <v>0.23899999999999899</v>
      </c>
      <c r="AA204" s="254">
        <v>0.19253618334480782</v>
      </c>
      <c r="AB204" s="254">
        <v>0.20053962879693965</v>
      </c>
      <c r="AC204" s="254">
        <v>0.20122526039858113</v>
      </c>
      <c r="AD204" s="254">
        <v>0.19277346538037454</v>
      </c>
      <c r="AE204" s="254">
        <v>0.19362105155448361</v>
      </c>
      <c r="AF204" s="254">
        <v>0.1928979743754764</v>
      </c>
      <c r="AG204" s="254">
        <v>0.19017673214130215</v>
      </c>
      <c r="AH204" s="254">
        <v>0.19249833570389296</v>
      </c>
      <c r="AI204" s="254">
        <v>0.18405347033522945</v>
      </c>
      <c r="AJ204" s="254">
        <v>0.19430288626459657</v>
      </c>
      <c r="AK204" s="254">
        <v>0.19774914621103767</v>
      </c>
      <c r="AL204" s="254">
        <v>0.19165865870382937</v>
      </c>
      <c r="AM204" s="254">
        <v>0.19283490139376713</v>
      </c>
      <c r="AN204" s="254">
        <v>0.18729396233039886</v>
      </c>
      <c r="AO204" s="254">
        <v>0.19675575981265481</v>
      </c>
      <c r="AP204" s="254">
        <v>0.19139554023478578</v>
      </c>
      <c r="AQ204" s="254">
        <v>0.19127763316122559</v>
      </c>
      <c r="AR204" s="254">
        <v>0.19127763316122559</v>
      </c>
      <c r="AS204" s="254">
        <v>0.19139554023478578</v>
      </c>
      <c r="AT204" s="254">
        <v>0.19132505499092622</v>
      </c>
      <c r="AU204" s="254">
        <v>0.19127763316122559</v>
      </c>
      <c r="AV204" s="254">
        <v>0.19139554023478578</v>
      </c>
      <c r="AW204" s="254">
        <v>0.19139554023478578</v>
      </c>
      <c r="AX204" s="254">
        <v>0.19885634255481155</v>
      </c>
      <c r="AY204" s="254">
        <v>0.19139554023478578</v>
      </c>
      <c r="AZ204" s="254">
        <v>0.19963496925441349</v>
      </c>
      <c r="BA204" s="254">
        <v>0.19132505499092622</v>
      </c>
      <c r="BB204" s="254">
        <v>0.18926027167458526</v>
      </c>
      <c r="BC204" s="254">
        <v>0.18940239159867578</v>
      </c>
      <c r="BD204" s="254">
        <v>0.188607128740643</v>
      </c>
      <c r="BE204" s="254">
        <v>0.18725232093913768</v>
      </c>
      <c r="BF204" s="254">
        <v>0.17035104498238085</v>
      </c>
      <c r="BG204" s="254">
        <v>0.2025753707252318</v>
      </c>
      <c r="BH204" s="254">
        <v>0.19359290856069422</v>
      </c>
      <c r="BI204" s="254">
        <v>0.1915233432724821</v>
      </c>
      <c r="BJ204" s="254">
        <v>0.1915233432724821</v>
      </c>
      <c r="BK204" s="254">
        <v>0.19147836966510701</v>
      </c>
      <c r="BL204" s="254">
        <v>0.1915233432724821</v>
      </c>
      <c r="BM204" s="254">
        <v>0.19138845598650511</v>
      </c>
      <c r="BN204" s="254">
        <v>0.19147836966510701</v>
      </c>
      <c r="BO204" s="254">
        <v>0.1919263659415924</v>
      </c>
      <c r="BP204" s="254">
        <v>0.1915233432724821</v>
      </c>
      <c r="BQ204" s="254">
        <v>0.18953012923753376</v>
      </c>
      <c r="BR204" s="254">
        <v>0.18953012923753376</v>
      </c>
      <c r="BS204" s="254">
        <v>0.18949321694204002</v>
      </c>
      <c r="BT204" s="254">
        <v>0.18953012923753376</v>
      </c>
      <c r="BU204" s="254">
        <v>0.18755386626788173</v>
      </c>
      <c r="BV204" s="254">
        <v>0.18755386626788173</v>
      </c>
      <c r="BW204" s="254">
        <v>0.18755386626788173</v>
      </c>
      <c r="BX204" s="254">
        <v>0.18755386626788173</v>
      </c>
      <c r="BY204" s="254">
        <v>0.19174604518482141</v>
      </c>
      <c r="BZ204" s="254">
        <v>0.18860428157698661</v>
      </c>
      <c r="CA204" s="254">
        <v>0.18772132582663792</v>
      </c>
      <c r="CB204" s="254">
        <v>0.22649161363794024</v>
      </c>
      <c r="CC204" s="254">
        <v>0.20316617274252424</v>
      </c>
      <c r="CD204" s="254">
        <v>0.20337752576192814</v>
      </c>
      <c r="CE204" s="254">
        <v>0.20316617274252424</v>
      </c>
      <c r="CF204" s="254">
        <v>0.20277361607793853</v>
      </c>
      <c r="CG204" s="254">
        <v>0.1928179884788328</v>
      </c>
      <c r="CH204" s="254">
        <v>0.19914428898645942</v>
      </c>
      <c r="CI204" s="254">
        <v>0.19749861056453266</v>
      </c>
      <c r="CJ204" s="254">
        <v>0.20582734765746435</v>
      </c>
      <c r="CK204" s="254">
        <v>0.20176707930260407</v>
      </c>
      <c r="CL204" s="254">
        <v>0.19592636059964552</v>
      </c>
      <c r="CM204" s="254">
        <v>0.19441411733608449</v>
      </c>
      <c r="CN204" s="254">
        <v>0.20884331930950584</v>
      </c>
      <c r="CO204" s="254">
        <v>0.19610015469515418</v>
      </c>
      <c r="CP204" s="254">
        <v>0.19315849382970396</v>
      </c>
      <c r="CQ204" s="254">
        <v>0.19266410538144441</v>
      </c>
      <c r="CR204" s="254">
        <v>0.19587243082951855</v>
      </c>
      <c r="CS204" s="254">
        <v>0.19385295743573705</v>
      </c>
      <c r="CT204" s="254">
        <v>0.199096659209683</v>
      </c>
      <c r="CU204" s="254">
        <v>0.20291054781211715</v>
      </c>
      <c r="CV204" s="254">
        <v>0.20138314481303898</v>
      </c>
      <c r="CW204" s="254">
        <v>0.19759731917290635</v>
      </c>
      <c r="CX204" s="254">
        <v>0.20739023531973855</v>
      </c>
      <c r="CY204" s="254">
        <v>0.19951737459707553</v>
      </c>
      <c r="CZ204" s="254">
        <v>0.19951737459707553</v>
      </c>
      <c r="DA204" s="254">
        <v>0.19951737459707553</v>
      </c>
      <c r="DB204" s="254">
        <v>0.2006831393399322</v>
      </c>
      <c r="DC204" s="254">
        <v>0.2024847803949883</v>
      </c>
      <c r="DD204" s="254">
        <v>0.19341526695490141</v>
      </c>
      <c r="DE204" s="254">
        <v>0.20233316159750858</v>
      </c>
      <c r="DF204" s="254">
        <v>0.19277007816703273</v>
      </c>
      <c r="DG204" s="254">
        <v>0.19137636476138931</v>
      </c>
      <c r="DH204" s="254">
        <v>0.19788957986521316</v>
      </c>
      <c r="DI204" s="254">
        <v>0.19277007816703273</v>
      </c>
      <c r="DJ204" s="254">
        <v>0.1934931102423727</v>
      </c>
      <c r="DK204" s="254">
        <v>0.19430237240032366</v>
      </c>
      <c r="DL204" s="254">
        <v>0.19326198327171995</v>
      </c>
      <c r="DM204" s="254">
        <v>0.20658240077448164</v>
      </c>
      <c r="DN204" s="254">
        <v>0.19219841491049205</v>
      </c>
      <c r="DO204" s="254">
        <v>0.19988265703846397</v>
      </c>
      <c r="DP204" s="254">
        <v>0.19728754080288713</v>
      </c>
      <c r="DQ204" s="254">
        <v>0.18604819697512642</v>
      </c>
      <c r="DR204" s="254">
        <v>0.18627622014267753</v>
      </c>
      <c r="DS204" s="254">
        <v>0.19400524689049226</v>
      </c>
      <c r="DT204" s="254">
        <v>0.19665816623181853</v>
      </c>
      <c r="DU204" s="254">
        <v>0.19127763316122559</v>
      </c>
      <c r="DV204" s="254">
        <v>0.19774914621103767</v>
      </c>
      <c r="DW204" s="254">
        <v>0.19774914621103767</v>
      </c>
      <c r="DX204" s="254">
        <v>0.20352818247606219</v>
      </c>
      <c r="DY204" s="254">
        <v>0.21440151583403888</v>
      </c>
      <c r="DZ204" s="254">
        <v>0.194930909069289</v>
      </c>
      <c r="EA204" s="254">
        <v>0.20486253562263479</v>
      </c>
      <c r="EB204" s="254">
        <v>0.19517743453572822</v>
      </c>
      <c r="EC204" s="254">
        <v>0.2064326353606023</v>
      </c>
      <c r="ED204" s="254">
        <v>0.20009703337036133</v>
      </c>
      <c r="EE204" s="254">
        <v>0.19346505110743561</v>
      </c>
      <c r="EF204" s="254">
        <v>0.19262524106005463</v>
      </c>
      <c r="EG204" s="254">
        <v>0.19885634255481155</v>
      </c>
      <c r="EH204" s="254">
        <v>0.19317519191265031</v>
      </c>
      <c r="EI204" s="254">
        <v>0.19885634255481155</v>
      </c>
      <c r="EJ204" s="254">
        <v>0.19885634255481155</v>
      </c>
      <c r="EK204" s="254">
        <v>0.18980335694135486</v>
      </c>
      <c r="EL204" s="254">
        <v>0.19885634255481155</v>
      </c>
      <c r="EM204" s="254">
        <v>0.19207969176002493</v>
      </c>
      <c r="EN204" s="254">
        <v>0.19885634255481155</v>
      </c>
      <c r="EO204" s="254">
        <v>0.19139554023478578</v>
      </c>
      <c r="EP204" s="254">
        <v>0.19139554023478578</v>
      </c>
      <c r="EQ204" s="254">
        <v>0.19139554023478578</v>
      </c>
      <c r="ER204" s="254">
        <v>0.19139554023478578</v>
      </c>
      <c r="ES204" s="254">
        <v>0.19139554023478578</v>
      </c>
      <c r="ET204" s="254">
        <v>0.19139554023478578</v>
      </c>
      <c r="EU204" s="254">
        <v>0.19132505499092622</v>
      </c>
      <c r="EV204" s="254">
        <v>0.19139554023478578</v>
      </c>
      <c r="EW204" s="254">
        <v>0.18743178200268096</v>
      </c>
      <c r="EX204" s="254">
        <v>0.19139554023478578</v>
      </c>
      <c r="EY204" s="254">
        <v>0.19219379532381797</v>
      </c>
      <c r="EZ204" s="254">
        <v>0.19885634255481155</v>
      </c>
      <c r="FA204" s="254">
        <v>0.19152064107990308</v>
      </c>
      <c r="FB204" s="254">
        <v>0.19139554023478578</v>
      </c>
      <c r="FC204" s="254">
        <v>0.19885634255481155</v>
      </c>
      <c r="FD204" s="254">
        <v>0.19139554023478578</v>
      </c>
      <c r="FE204" s="254">
        <v>0.19885634255481155</v>
      </c>
      <c r="FF204" s="254">
        <v>0.19885634255481155</v>
      </c>
      <c r="FG204" s="254">
        <v>0.19139554023478578</v>
      </c>
      <c r="FH204" s="254">
        <v>0.19139554023478578</v>
      </c>
      <c r="FI204" s="254">
        <v>0.19127763316122559</v>
      </c>
      <c r="FJ204" s="254">
        <v>0.20466122978260914</v>
      </c>
      <c r="FK204" s="254">
        <v>0.19139554023478578</v>
      </c>
      <c r="FL204" s="254">
        <v>0.19139554023478578</v>
      </c>
      <c r="FM204" s="254">
        <v>0.19127763316122559</v>
      </c>
      <c r="FN204" s="254">
        <v>0.19885634255481155</v>
      </c>
      <c r="FO204" s="254">
        <v>0.19027139417566885</v>
      </c>
      <c r="FP204" s="254">
        <v>0.18940239159867578</v>
      </c>
      <c r="FQ204" s="254">
        <v>0.18940239159867578</v>
      </c>
      <c r="FR204" s="254">
        <v>0.18940239159867578</v>
      </c>
      <c r="FS204" s="254">
        <v>0.18926027167458526</v>
      </c>
      <c r="FT204" s="254">
        <v>0.18940239159867578</v>
      </c>
      <c r="FU204" s="254">
        <v>0.18940239159867578</v>
      </c>
      <c r="FV204" s="254">
        <v>0.19676921840803674</v>
      </c>
      <c r="FW204" s="254">
        <v>0.18926027167458526</v>
      </c>
      <c r="FX204" s="254">
        <v>0.18940239159867578</v>
      </c>
      <c r="FY204" s="254">
        <v>0.1886027439756981</v>
      </c>
      <c r="FZ204" s="254">
        <v>0.19006945745784321</v>
      </c>
      <c r="GA204" s="254">
        <v>0.18237648966282904</v>
      </c>
      <c r="GB204" s="254">
        <v>0.19404699209336784</v>
      </c>
      <c r="GC204" s="254">
        <v>0.19415755709138449</v>
      </c>
      <c r="GD204" s="254">
        <v>0.19415755709138449</v>
      </c>
      <c r="GE204" s="254">
        <v>0.19110496233147001</v>
      </c>
      <c r="GF204" s="254">
        <v>0.20202424393402474</v>
      </c>
      <c r="GG204" s="254">
        <v>0.19181755504739795</v>
      </c>
      <c r="GH204" s="254">
        <v>0.19196931638019921</v>
      </c>
      <c r="GI204" s="254">
        <v>0.1915233432724821</v>
      </c>
      <c r="GJ204" s="254">
        <v>0.1915233432724821</v>
      </c>
      <c r="GK204" s="254">
        <v>0.1915233432724821</v>
      </c>
      <c r="GL204" s="254">
        <v>0.19138845598650511</v>
      </c>
      <c r="GM204" s="254">
        <v>0.1915233432724821</v>
      </c>
      <c r="GN204" s="254">
        <v>0.1915233432724821</v>
      </c>
      <c r="GO204" s="254">
        <v>0.1915233432724821</v>
      </c>
      <c r="GP204" s="254">
        <v>0.1915233432724821</v>
      </c>
      <c r="GQ204" s="254">
        <v>0.1915233432724821</v>
      </c>
      <c r="GR204" s="254">
        <v>0.1915233432724821</v>
      </c>
      <c r="GS204" s="254">
        <v>0.1915233432724821</v>
      </c>
      <c r="GT204" s="254">
        <v>0.19181755504739795</v>
      </c>
      <c r="GU204" s="254">
        <v>0.1915233432724821</v>
      </c>
      <c r="GV204" s="254">
        <v>0.1915233432724821</v>
      </c>
      <c r="GW204" s="254">
        <v>0.1915233432724821</v>
      </c>
      <c r="GX204" s="254">
        <v>0.1915233432724821</v>
      </c>
      <c r="GY204" s="254">
        <v>0.20001251430005529</v>
      </c>
      <c r="GZ204" s="254">
        <v>0.1915233432724821</v>
      </c>
      <c r="HA204" s="254">
        <v>0.20001251430005529</v>
      </c>
      <c r="HB204" s="254">
        <v>0.20001251430005529</v>
      </c>
      <c r="HC204" s="254">
        <v>0.18949321694204002</v>
      </c>
      <c r="HD204" s="254">
        <v>0.18982600585028564</v>
      </c>
      <c r="HE204" s="254">
        <v>0.19807574137065953</v>
      </c>
      <c r="HF204" s="254">
        <v>0.18952713070251304</v>
      </c>
      <c r="HG204" s="254">
        <v>0.19174604518482141</v>
      </c>
      <c r="HH204" s="254">
        <v>0.19705892671575698</v>
      </c>
      <c r="HI204" s="254">
        <v>0.18781605791229561</v>
      </c>
      <c r="HJ204" s="254">
        <v>0.19006617598202458</v>
      </c>
      <c r="HK204" s="254">
        <v>0.21228666894712722</v>
      </c>
      <c r="HL204" s="254">
        <v>0.18886717110095352</v>
      </c>
      <c r="HM204" s="254">
        <v>0.19547217502155201</v>
      </c>
      <c r="HN204" s="254">
        <v>0.19538118834610274</v>
      </c>
      <c r="HO204" s="254">
        <v>0.20687493553679182</v>
      </c>
      <c r="HP204" s="254">
        <v>0.20178869130037613</v>
      </c>
      <c r="HQ204" s="254">
        <v>0.18961785419704302</v>
      </c>
      <c r="HR204" s="254">
        <v>0.18923569586377997</v>
      </c>
      <c r="HS204" s="254">
        <v>0.1956624592017806</v>
      </c>
      <c r="HT204" s="254">
        <v>0.22004827562756901</v>
      </c>
      <c r="HU204" s="254">
        <v>0.21466314430629474</v>
      </c>
      <c r="HV204" s="254">
        <v>0.1679972929740039</v>
      </c>
      <c r="HW204" s="254">
        <v>0.20231618901180126</v>
      </c>
      <c r="HX204" s="254">
        <v>0.19598774163350807</v>
      </c>
      <c r="HY204" s="254">
        <v>0.19579830051841407</v>
      </c>
      <c r="HZ204" s="254">
        <v>0.19357822143954961</v>
      </c>
      <c r="IA204" s="254">
        <v>0.20316617274252424</v>
      </c>
      <c r="IB204" s="254">
        <v>0.19068542104678876</v>
      </c>
      <c r="IC204" s="254">
        <v>0.19428604851594944</v>
      </c>
      <c r="ID204" s="254">
        <v>0.19270809606400885</v>
      </c>
      <c r="IE204" s="254">
        <v>0.20025830142080414</v>
      </c>
      <c r="IF204" s="254">
        <v>0.20582734765746435</v>
      </c>
      <c r="IG204" s="254">
        <v>0.20582734765746435</v>
      </c>
      <c r="IH204" s="254">
        <v>0.20582734765746435</v>
      </c>
      <c r="II204" s="254">
        <v>0.19592636059964552</v>
      </c>
      <c r="IJ204" s="254">
        <v>0.19592636059964552</v>
      </c>
      <c r="IK204" s="254">
        <v>0.20283448950440874</v>
      </c>
      <c r="IL204" s="254">
        <v>0.20140949111131468</v>
      </c>
      <c r="IM204" s="254">
        <v>0.21372361673282469</v>
      </c>
      <c r="IN204" s="254">
        <v>0.20153794740277342</v>
      </c>
      <c r="IO204" s="254">
        <v>0.20088652405958296</v>
      </c>
      <c r="IP204" s="254">
        <v>0.19848922255778767</v>
      </c>
      <c r="IQ204" s="254">
        <v>0.20064525887765527</v>
      </c>
      <c r="IR204" s="254">
        <v>0.19125985200106355</v>
      </c>
      <c r="IS204" s="254">
        <v>0.19341526695490141</v>
      </c>
      <c r="IT204" s="254">
        <v>0.20087828158653287</v>
      </c>
      <c r="IU204" s="254">
        <v>0.19139554023478578</v>
      </c>
      <c r="IV204" s="254">
        <v>0.21555612597911011</v>
      </c>
      <c r="IW204" s="254">
        <v>0.2033143877235255</v>
      </c>
      <c r="IX204" s="254">
        <v>0.22659362523759352</v>
      </c>
      <c r="IY204" s="254">
        <v>0.19338628503167543</v>
      </c>
      <c r="IZ204" s="254">
        <v>0.19139554023478578</v>
      </c>
      <c r="JA204" s="254">
        <v>0.19127763316122559</v>
      </c>
      <c r="JB204" s="254">
        <v>0.20778427107459185</v>
      </c>
      <c r="JC204" s="254">
        <v>0.20319406276238805</v>
      </c>
      <c r="JD204" s="254">
        <v>0.19579830051841407</v>
      </c>
      <c r="JE204" s="254">
        <v>0.19610015469515418</v>
      </c>
      <c r="JF204" s="254">
        <v>0.23022030923171588</v>
      </c>
      <c r="JG204" s="254">
        <v>0.2001451435520043</v>
      </c>
      <c r="JH204" s="254">
        <v>0.20176089866117763</v>
      </c>
      <c r="JI204" s="254">
        <v>0.1934931102423727</v>
      </c>
      <c r="JJ204" s="254">
        <v>0.20092306567731821</v>
      </c>
      <c r="JK204" s="254">
        <v>0.19127763316122559</v>
      </c>
      <c r="JL204" s="254">
        <v>0.19127763316122559</v>
      </c>
      <c r="JM204" s="254">
        <v>0.19132505499092622</v>
      </c>
      <c r="JN204" s="254">
        <v>0.19880987395266381</v>
      </c>
      <c r="JO204" s="254">
        <v>0.19139554023478578</v>
      </c>
      <c r="JP204" s="254">
        <v>0.19139554023478578</v>
      </c>
      <c r="JQ204" s="254">
        <v>0.19139554023478578</v>
      </c>
      <c r="JR204" s="254">
        <v>0.19127763316122559</v>
      </c>
      <c r="JS204" s="254">
        <v>0.1915233432724821</v>
      </c>
      <c r="JT204" s="254">
        <v>0.20805104076918246</v>
      </c>
      <c r="JU204" s="254">
        <v>0.21046423883040566</v>
      </c>
      <c r="JV204" s="254">
        <v>0.19457865449275369</v>
      </c>
      <c r="JW204" s="254">
        <v>0.20958157501406816</v>
      </c>
      <c r="JX204" s="254">
        <v>0.2033143877235255</v>
      </c>
      <c r="JY204" s="254">
        <v>0.20206233730741996</v>
      </c>
      <c r="JZ204" s="254">
        <v>0.19901631499345251</v>
      </c>
      <c r="KA204" s="254">
        <v>0.19901631499345251</v>
      </c>
      <c r="KB204" s="254">
        <v>0.20469942858554213</v>
      </c>
      <c r="KC204" s="254">
        <v>0.19746258612854217</v>
      </c>
      <c r="KD204" s="254">
        <v>0.19572535530122548</v>
      </c>
      <c r="KE204" s="254">
        <v>0.19914428898645942</v>
      </c>
      <c r="KF204" s="254">
        <v>0.21878408876559496</v>
      </c>
      <c r="KG204" s="254">
        <v>0.21878408876559496</v>
      </c>
    </row>
    <row r="205" spans="17:293" x14ac:dyDescent="0.35">
      <c r="Q205" s="255">
        <v>0.23999999999999899</v>
      </c>
      <c r="R205" s="251">
        <f t="shared" si="24"/>
        <v>0.19444685279951601</v>
      </c>
      <c r="S205" s="198"/>
      <c r="T205" s="251">
        <v>0.20156996611335082</v>
      </c>
      <c r="V205" s="251">
        <f t="shared" si="25"/>
        <v>-7.1231133138348057E-3</v>
      </c>
      <c r="Z205" s="253">
        <v>0.23999999999999899</v>
      </c>
      <c r="AA205" s="254">
        <v>0.19344959724643851</v>
      </c>
      <c r="AB205" s="254">
        <v>0.20147065306146983</v>
      </c>
      <c r="AC205" s="254">
        <v>0.2021125845342131</v>
      </c>
      <c r="AD205" s="254">
        <v>0.19367863620136627</v>
      </c>
      <c r="AE205" s="254">
        <v>0.19453429881934414</v>
      </c>
      <c r="AF205" s="254">
        <v>0.19381061371057529</v>
      </c>
      <c r="AG205" s="254">
        <v>0.19109065448917417</v>
      </c>
      <c r="AH205" s="254">
        <v>0.19341698251390937</v>
      </c>
      <c r="AI205" s="254">
        <v>0.18497697173805872</v>
      </c>
      <c r="AJ205" s="254">
        <v>0.19518703267684701</v>
      </c>
      <c r="AK205" s="254">
        <v>0.19864023804497544</v>
      </c>
      <c r="AL205" s="254">
        <v>0.192565647512555</v>
      </c>
      <c r="AM205" s="254">
        <v>0.19372629534619268</v>
      </c>
      <c r="AN205" s="254">
        <v>0.18820947372371699</v>
      </c>
      <c r="AO205" s="254">
        <v>0.19755514875703417</v>
      </c>
      <c r="AP205" s="254">
        <v>0.19230724119186271</v>
      </c>
      <c r="AQ205" s="254">
        <v>0.19219823049740947</v>
      </c>
      <c r="AR205" s="254">
        <v>0.19219823049740947</v>
      </c>
      <c r="AS205" s="254">
        <v>0.19230724119186271</v>
      </c>
      <c r="AT205" s="254">
        <v>0.1922337884609957</v>
      </c>
      <c r="AU205" s="254">
        <v>0.19219823049740947</v>
      </c>
      <c r="AV205" s="254">
        <v>0.19230724119186271</v>
      </c>
      <c r="AW205" s="254">
        <v>0.19230724119186271</v>
      </c>
      <c r="AX205" s="254">
        <v>0.1997453613479232</v>
      </c>
      <c r="AY205" s="254">
        <v>0.19230724119186271</v>
      </c>
      <c r="AZ205" s="254">
        <v>0.20052237653385108</v>
      </c>
      <c r="BA205" s="254">
        <v>0.1922337884609957</v>
      </c>
      <c r="BB205" s="254">
        <v>0.19018268728949339</v>
      </c>
      <c r="BC205" s="254">
        <v>0.19031600387202752</v>
      </c>
      <c r="BD205" s="254">
        <v>0.18952151244189008</v>
      </c>
      <c r="BE205" s="254">
        <v>0.18817390008700174</v>
      </c>
      <c r="BF205" s="254">
        <v>0.17098385559132767</v>
      </c>
      <c r="BG205" s="254">
        <v>0.20346122010548973</v>
      </c>
      <c r="BH205" s="254">
        <v>0.1945030665110572</v>
      </c>
      <c r="BI205" s="254">
        <v>0.19243506955680978</v>
      </c>
      <c r="BJ205" s="254">
        <v>0.19243506955680978</v>
      </c>
      <c r="BK205" s="254">
        <v>0.19238713143623398</v>
      </c>
      <c r="BL205" s="254">
        <v>0.19243506955680978</v>
      </c>
      <c r="BM205" s="254">
        <v>0.1922912929773839</v>
      </c>
      <c r="BN205" s="254">
        <v>0.19238713143623398</v>
      </c>
      <c r="BO205" s="254">
        <v>0.19283687008943651</v>
      </c>
      <c r="BP205" s="254">
        <v>0.19243506955680978</v>
      </c>
      <c r="BQ205" s="254">
        <v>0.19044377360878295</v>
      </c>
      <c r="BR205" s="254">
        <v>0.19044377360878295</v>
      </c>
      <c r="BS205" s="254">
        <v>0.19040392249676041</v>
      </c>
      <c r="BT205" s="254">
        <v>0.19044377360878295</v>
      </c>
      <c r="BU205" s="254">
        <v>0.18845972343951489</v>
      </c>
      <c r="BV205" s="254">
        <v>0.18845972343951489</v>
      </c>
      <c r="BW205" s="254">
        <v>0.18845972343951489</v>
      </c>
      <c r="BX205" s="254">
        <v>0.18845972343951489</v>
      </c>
      <c r="BY205" s="254">
        <v>0.1926479037495894</v>
      </c>
      <c r="BZ205" s="254">
        <v>0.18950835154514589</v>
      </c>
      <c r="CA205" s="254">
        <v>0.18862109589700427</v>
      </c>
      <c r="CB205" s="254">
        <v>0.22746739753830769</v>
      </c>
      <c r="CC205" s="254">
        <v>0.20405976190442288</v>
      </c>
      <c r="CD205" s="254">
        <v>0.204325405893371</v>
      </c>
      <c r="CE205" s="254">
        <v>0.20405976190442288</v>
      </c>
      <c r="CF205" s="254">
        <v>0.20355757058348201</v>
      </c>
      <c r="CG205" s="254">
        <v>0.1937368141007596</v>
      </c>
      <c r="CH205" s="254">
        <v>0.20005742948100913</v>
      </c>
      <c r="CI205" s="254">
        <v>0.19841286296415062</v>
      </c>
      <c r="CJ205" s="254">
        <v>0.20671547873889029</v>
      </c>
      <c r="CK205" s="254">
        <v>0.20267359855048861</v>
      </c>
      <c r="CL205" s="254">
        <v>0.19684194928357557</v>
      </c>
      <c r="CM205" s="254">
        <v>0.19533125054866174</v>
      </c>
      <c r="CN205" s="254">
        <v>0.20972183072998574</v>
      </c>
      <c r="CO205" s="254">
        <v>0.19700559686697483</v>
      </c>
      <c r="CP205" s="254">
        <v>0.19406732604402488</v>
      </c>
      <c r="CQ205" s="254">
        <v>0.19357754173896868</v>
      </c>
      <c r="CR205" s="254">
        <v>0.19676544920512895</v>
      </c>
      <c r="CS205" s="254">
        <v>0.19476240452877236</v>
      </c>
      <c r="CT205" s="254">
        <v>0.1999878869914955</v>
      </c>
      <c r="CU205" s="254">
        <v>0.20384230986681051</v>
      </c>
      <c r="CV205" s="254">
        <v>0.20231410419002027</v>
      </c>
      <c r="CW205" s="254">
        <v>0.19847703876366629</v>
      </c>
      <c r="CX205" s="254">
        <v>0.20831135168037762</v>
      </c>
      <c r="CY205" s="254">
        <v>0.2004069113553586</v>
      </c>
      <c r="CZ205" s="254">
        <v>0.2004069113553586</v>
      </c>
      <c r="DA205" s="254">
        <v>0.2004069113553586</v>
      </c>
      <c r="DB205" s="254">
        <v>0.20135263829376626</v>
      </c>
      <c r="DC205" s="254">
        <v>0.20337442469684563</v>
      </c>
      <c r="DD205" s="254">
        <v>0.19432549161716062</v>
      </c>
      <c r="DE205" s="254">
        <v>0.20322262124181778</v>
      </c>
      <c r="DF205" s="254">
        <v>0.1936826961376148</v>
      </c>
      <c r="DG205" s="254">
        <v>0.19229096759113395</v>
      </c>
      <c r="DH205" s="254">
        <v>0.19868763532888578</v>
      </c>
      <c r="DI205" s="254">
        <v>0.1936826961376148</v>
      </c>
      <c r="DJ205" s="254">
        <v>0.19440633821950826</v>
      </c>
      <c r="DK205" s="254">
        <v>0.1952163091037844</v>
      </c>
      <c r="DL205" s="254">
        <v>0.19417000143800256</v>
      </c>
      <c r="DM205" s="254">
        <v>0.20746854112498303</v>
      </c>
      <c r="DN205" s="254">
        <v>0.19311054407836714</v>
      </c>
      <c r="DO205" s="254">
        <v>0.20076709174889373</v>
      </c>
      <c r="DP205" s="254">
        <v>0.198175956440654</v>
      </c>
      <c r="DQ205" s="254">
        <v>0.18696984456895605</v>
      </c>
      <c r="DR205" s="254">
        <v>0.18718063513324368</v>
      </c>
      <c r="DS205" s="254">
        <v>0.19490643885240666</v>
      </c>
      <c r="DT205" s="254">
        <v>0.19755224665607218</v>
      </c>
      <c r="DU205" s="254">
        <v>0.192189151346015</v>
      </c>
      <c r="DV205" s="254">
        <v>0.19864023804497544</v>
      </c>
      <c r="DW205" s="254">
        <v>0.19864023804497544</v>
      </c>
      <c r="DX205" s="254">
        <v>0.20445017950157784</v>
      </c>
      <c r="DY205" s="254">
        <v>0.2153416148044498</v>
      </c>
      <c r="DZ205" s="254">
        <v>0.19584475799055134</v>
      </c>
      <c r="EA205" s="254">
        <v>0.20580850072236556</v>
      </c>
      <c r="EB205" s="254">
        <v>0.19603464383720626</v>
      </c>
      <c r="EC205" s="254">
        <v>0.20735163910441767</v>
      </c>
      <c r="ED205" s="254">
        <v>0.20098649615214992</v>
      </c>
      <c r="EE205" s="254">
        <v>0.19437519056838504</v>
      </c>
      <c r="EF205" s="254">
        <v>0.19353595227014342</v>
      </c>
      <c r="EG205" s="254">
        <v>0.1997453613479232</v>
      </c>
      <c r="EH205" s="254">
        <v>0.19408037646116494</v>
      </c>
      <c r="EI205" s="254">
        <v>0.1997453613479232</v>
      </c>
      <c r="EJ205" s="254">
        <v>0.1997453613479232</v>
      </c>
      <c r="EK205" s="254">
        <v>0.19061739579896431</v>
      </c>
      <c r="EL205" s="254">
        <v>0.1997453613479232</v>
      </c>
      <c r="EM205" s="254">
        <v>0.19298919991092989</v>
      </c>
      <c r="EN205" s="254">
        <v>0.1997453613479232</v>
      </c>
      <c r="EO205" s="254">
        <v>0.19230724119186271</v>
      </c>
      <c r="EP205" s="254">
        <v>0.19230724119186271</v>
      </c>
      <c r="EQ205" s="254">
        <v>0.19230724119186271</v>
      </c>
      <c r="ER205" s="254">
        <v>0.19230724119186271</v>
      </c>
      <c r="ES205" s="254">
        <v>0.19230724119186271</v>
      </c>
      <c r="ET205" s="254">
        <v>0.19230724119186271</v>
      </c>
      <c r="EU205" s="254">
        <v>0.1922337884609957</v>
      </c>
      <c r="EV205" s="254">
        <v>0.19230724119186271</v>
      </c>
      <c r="EW205" s="254">
        <v>0.18825331124414779</v>
      </c>
      <c r="EX205" s="254">
        <v>0.19230724119186271</v>
      </c>
      <c r="EY205" s="254">
        <v>0.19310370509993202</v>
      </c>
      <c r="EZ205" s="254">
        <v>0.1997453613479232</v>
      </c>
      <c r="FA205" s="254">
        <v>0.19243026024840315</v>
      </c>
      <c r="FB205" s="254">
        <v>0.19230724119186271</v>
      </c>
      <c r="FC205" s="254">
        <v>0.1997453613479232</v>
      </c>
      <c r="FD205" s="254">
        <v>0.19230724119186271</v>
      </c>
      <c r="FE205" s="254">
        <v>0.1997453613479232</v>
      </c>
      <c r="FF205" s="254">
        <v>0.1997453613479232</v>
      </c>
      <c r="FG205" s="254">
        <v>0.19230724119186271</v>
      </c>
      <c r="FH205" s="254">
        <v>0.19230724119186271</v>
      </c>
      <c r="FI205" s="254">
        <v>0.19219823049740947</v>
      </c>
      <c r="FJ205" s="254">
        <v>0.20558098561690441</v>
      </c>
      <c r="FK205" s="254">
        <v>0.19230724119186271</v>
      </c>
      <c r="FL205" s="254">
        <v>0.19230724119186271</v>
      </c>
      <c r="FM205" s="254">
        <v>0.19219823049740947</v>
      </c>
      <c r="FN205" s="254">
        <v>0.1997453613479232</v>
      </c>
      <c r="FO205" s="254">
        <v>0.19118061293783084</v>
      </c>
      <c r="FP205" s="254">
        <v>0.19031600387202752</v>
      </c>
      <c r="FQ205" s="254">
        <v>0.19031600387202752</v>
      </c>
      <c r="FR205" s="254">
        <v>0.19031600387202752</v>
      </c>
      <c r="FS205" s="254">
        <v>0.19018268728949339</v>
      </c>
      <c r="FT205" s="254">
        <v>0.19031600387202752</v>
      </c>
      <c r="FU205" s="254">
        <v>0.19031600387202752</v>
      </c>
      <c r="FV205" s="254">
        <v>0.19770496296748852</v>
      </c>
      <c r="FW205" s="254">
        <v>0.19018268728949339</v>
      </c>
      <c r="FX205" s="254">
        <v>0.19031600387202752</v>
      </c>
      <c r="FY205" s="254">
        <v>0.18951815873152467</v>
      </c>
      <c r="FZ205" s="254">
        <v>0.19099010460067189</v>
      </c>
      <c r="GA205" s="254">
        <v>0.18326375916609638</v>
      </c>
      <c r="GB205" s="254">
        <v>0.19485597819093203</v>
      </c>
      <c r="GC205" s="254">
        <v>0.19507012930874845</v>
      </c>
      <c r="GD205" s="254">
        <v>0.19507012930874845</v>
      </c>
      <c r="GE205" s="254">
        <v>0.19191931912182802</v>
      </c>
      <c r="GF205" s="254">
        <v>0.20290763183830074</v>
      </c>
      <c r="GG205" s="254">
        <v>0.19272806937776532</v>
      </c>
      <c r="GH205" s="254">
        <v>0.19287645749120208</v>
      </c>
      <c r="GI205" s="254">
        <v>0.19243506955680978</v>
      </c>
      <c r="GJ205" s="254">
        <v>0.19243506955680978</v>
      </c>
      <c r="GK205" s="254">
        <v>0.19243506955680978</v>
      </c>
      <c r="GL205" s="254">
        <v>0.1922912929773839</v>
      </c>
      <c r="GM205" s="254">
        <v>0.19243506955680978</v>
      </c>
      <c r="GN205" s="254">
        <v>0.19243506955680978</v>
      </c>
      <c r="GO205" s="254">
        <v>0.19243506955680978</v>
      </c>
      <c r="GP205" s="254">
        <v>0.19243506955680978</v>
      </c>
      <c r="GQ205" s="254">
        <v>0.19243506955680978</v>
      </c>
      <c r="GR205" s="254">
        <v>0.19243506955680978</v>
      </c>
      <c r="GS205" s="254">
        <v>0.19243506955680978</v>
      </c>
      <c r="GT205" s="254">
        <v>0.19272806937776532</v>
      </c>
      <c r="GU205" s="254">
        <v>0.19243506955680978</v>
      </c>
      <c r="GV205" s="254">
        <v>0.19243506955680978</v>
      </c>
      <c r="GW205" s="254">
        <v>0.19243506955680978</v>
      </c>
      <c r="GX205" s="254">
        <v>0.19243506955680978</v>
      </c>
      <c r="GY205" s="254">
        <v>0.20089702353409411</v>
      </c>
      <c r="GZ205" s="254">
        <v>0.19243506955680978</v>
      </c>
      <c r="HA205" s="254">
        <v>0.20089702353409411</v>
      </c>
      <c r="HB205" s="254">
        <v>0.20089702353409411</v>
      </c>
      <c r="HC205" s="254">
        <v>0.19040392249676041</v>
      </c>
      <c r="HD205" s="254">
        <v>0.19073845455685978</v>
      </c>
      <c r="HE205" s="254">
        <v>0.19896172037450666</v>
      </c>
      <c r="HF205" s="254">
        <v>0.19029703274237031</v>
      </c>
      <c r="HG205" s="254">
        <v>0.1926479037495894</v>
      </c>
      <c r="HH205" s="254">
        <v>0.19790115828155952</v>
      </c>
      <c r="HI205" s="254">
        <v>0.18872196357383864</v>
      </c>
      <c r="HJ205" s="254">
        <v>0.19098102754533008</v>
      </c>
      <c r="HK205" s="254">
        <v>0.21320448718629192</v>
      </c>
      <c r="HL205" s="254">
        <v>0.18969719198466528</v>
      </c>
      <c r="HM205" s="254">
        <v>0.19638443708131526</v>
      </c>
      <c r="HN205" s="254">
        <v>0.19628938591003808</v>
      </c>
      <c r="HO205" s="254">
        <v>0.20775909463714881</v>
      </c>
      <c r="HP205" s="254">
        <v>0.20267801114573958</v>
      </c>
      <c r="HQ205" s="254">
        <v>0.19043504028451896</v>
      </c>
      <c r="HR205" s="254">
        <v>0.19016169003259797</v>
      </c>
      <c r="HS205" s="254">
        <v>0.19657404797735056</v>
      </c>
      <c r="HT205" s="254">
        <v>0.22099638066269112</v>
      </c>
      <c r="HU205" s="254">
        <v>0.21557903639082454</v>
      </c>
      <c r="HV205" s="254">
        <v>0.1686632407486599</v>
      </c>
      <c r="HW205" s="254">
        <v>0.20316610343116781</v>
      </c>
      <c r="HX205" s="254">
        <v>0.19680350644780442</v>
      </c>
      <c r="HY205" s="254">
        <v>0.19671387656821571</v>
      </c>
      <c r="HZ205" s="254">
        <v>0.19439798999753255</v>
      </c>
      <c r="IA205" s="254">
        <v>0.20405976190442288</v>
      </c>
      <c r="IB205" s="254">
        <v>0.19150952024032541</v>
      </c>
      <c r="IC205" s="254">
        <v>0.19520316384789194</v>
      </c>
      <c r="ID205" s="254">
        <v>0.19363595500682029</v>
      </c>
      <c r="IE205" s="254">
        <v>0.20115455748165423</v>
      </c>
      <c r="IF205" s="254">
        <v>0.20671547873889029</v>
      </c>
      <c r="IG205" s="254">
        <v>0.20671547873889029</v>
      </c>
      <c r="IH205" s="254">
        <v>0.20671547873889029</v>
      </c>
      <c r="II205" s="254">
        <v>0.19684194928357557</v>
      </c>
      <c r="IJ205" s="254">
        <v>0.19684194928357557</v>
      </c>
      <c r="IK205" s="254">
        <v>0.20372484673031699</v>
      </c>
      <c r="IL205" s="254">
        <v>0.20230123660231447</v>
      </c>
      <c r="IM205" s="254">
        <v>0.21463925860916633</v>
      </c>
      <c r="IN205" s="254">
        <v>0.20240741997815825</v>
      </c>
      <c r="IO205" s="254">
        <v>0.20171735815412961</v>
      </c>
      <c r="IP205" s="254">
        <v>0.1993572527320473</v>
      </c>
      <c r="IQ205" s="254">
        <v>0.20157447133239126</v>
      </c>
      <c r="IR205" s="254">
        <v>0.19217003673571731</v>
      </c>
      <c r="IS205" s="254">
        <v>0.19432549161716062</v>
      </c>
      <c r="IT205" s="254">
        <v>0.20176613792244491</v>
      </c>
      <c r="IU205" s="254">
        <v>0.19230724119186271</v>
      </c>
      <c r="IV205" s="254">
        <v>0.21656865167421735</v>
      </c>
      <c r="IW205" s="254">
        <v>0.20424907734599684</v>
      </c>
      <c r="IX205" s="254">
        <v>0.22760179838694783</v>
      </c>
      <c r="IY205" s="254">
        <v>0.1942934312518052</v>
      </c>
      <c r="IZ205" s="254">
        <v>0.19230724119186271</v>
      </c>
      <c r="JA205" s="254">
        <v>0.19219823049740947</v>
      </c>
      <c r="JB205" s="254">
        <v>0.2087463760198045</v>
      </c>
      <c r="JC205" s="254">
        <v>0.20412871441867764</v>
      </c>
      <c r="JD205" s="254">
        <v>0.19671387656821571</v>
      </c>
      <c r="JE205" s="254">
        <v>0.19700559686697483</v>
      </c>
      <c r="JF205" s="254">
        <v>0.23122494361732437</v>
      </c>
      <c r="JG205" s="254">
        <v>0.20106600204333858</v>
      </c>
      <c r="JH205" s="254">
        <v>0.20270712421983106</v>
      </c>
      <c r="JI205" s="254">
        <v>0.19440633821950826</v>
      </c>
      <c r="JJ205" s="254">
        <v>0.20185241823252698</v>
      </c>
      <c r="JK205" s="254">
        <v>0.192189151346015</v>
      </c>
      <c r="JL205" s="254">
        <v>0.19218007268220783</v>
      </c>
      <c r="JM205" s="254">
        <v>0.1922337884609957</v>
      </c>
      <c r="JN205" s="254">
        <v>0.19975387662198263</v>
      </c>
      <c r="JO205" s="254">
        <v>0.19230724119186271</v>
      </c>
      <c r="JP205" s="254">
        <v>0.19230724119186271</v>
      </c>
      <c r="JQ205" s="254">
        <v>0.19230724119186271</v>
      </c>
      <c r="JR205" s="254">
        <v>0.19219823049740947</v>
      </c>
      <c r="JS205" s="254">
        <v>0.19243506955680978</v>
      </c>
      <c r="JT205" s="254">
        <v>0.20898070564845361</v>
      </c>
      <c r="JU205" s="254">
        <v>0.21138996698398871</v>
      </c>
      <c r="JV205" s="254">
        <v>0.19544567954958181</v>
      </c>
      <c r="JW205" s="254">
        <v>0.21050555817365968</v>
      </c>
      <c r="JX205" s="254">
        <v>0.20424907734599684</v>
      </c>
      <c r="JY205" s="254">
        <v>0.20295683293431921</v>
      </c>
      <c r="JZ205" s="254">
        <v>0.19991998491272245</v>
      </c>
      <c r="KA205" s="254">
        <v>0.19991998491272245</v>
      </c>
      <c r="KB205" s="254">
        <v>0.20559197947952734</v>
      </c>
      <c r="KC205" s="254">
        <v>0.19837989578827053</v>
      </c>
      <c r="KD205" s="254">
        <v>0.19665009461071459</v>
      </c>
      <c r="KE205" s="254">
        <v>0.20005742948100913</v>
      </c>
      <c r="KF205" s="254">
        <v>0.21977662143561005</v>
      </c>
      <c r="KG205" s="254">
        <v>0.21977662143561005</v>
      </c>
    </row>
    <row r="206" spans="17:293" x14ac:dyDescent="0.35">
      <c r="Q206" s="255">
        <v>0.24099999999999899</v>
      </c>
      <c r="R206" s="251">
        <f t="shared" si="24"/>
        <v>0.19534993443348306</v>
      </c>
      <c r="S206" s="198"/>
      <c r="T206" s="251">
        <v>0.202493671768154</v>
      </c>
      <c r="V206" s="251">
        <f t="shared" si="25"/>
        <v>-7.143737334670941E-3</v>
      </c>
      <c r="Z206" s="253">
        <v>0.24099999999999899</v>
      </c>
      <c r="AA206" s="254">
        <v>0.19436321443490834</v>
      </c>
      <c r="AB206" s="254">
        <v>0.20240178754699767</v>
      </c>
      <c r="AC206" s="254">
        <v>0.20300028025567451</v>
      </c>
      <c r="AD206" s="254">
        <v>0.19458397280160855</v>
      </c>
      <c r="AE206" s="254">
        <v>0.19544774866013426</v>
      </c>
      <c r="AF206" s="254">
        <v>0.19472345413508196</v>
      </c>
      <c r="AG206" s="254">
        <v>0.19200476745686723</v>
      </c>
      <c r="AH206" s="254">
        <v>0.19433588472473851</v>
      </c>
      <c r="AI206" s="254">
        <v>0.18590069797898612</v>
      </c>
      <c r="AJ206" s="254">
        <v>0.19607158539219793</v>
      </c>
      <c r="AK206" s="254">
        <v>0.19953070455364852</v>
      </c>
      <c r="AL206" s="254">
        <v>0.19347137720485708</v>
      </c>
      <c r="AM206" s="254">
        <v>0.19461780903338188</v>
      </c>
      <c r="AN206" s="254">
        <v>0.18912517059390321</v>
      </c>
      <c r="AO206" s="254">
        <v>0.19835523849587666</v>
      </c>
      <c r="AP206" s="254">
        <v>0.19321914253524586</v>
      </c>
      <c r="AQ206" s="254">
        <v>0.19311907796086047</v>
      </c>
      <c r="AR206" s="254">
        <v>0.19311907796086047</v>
      </c>
      <c r="AS206" s="254">
        <v>0.19321914253524586</v>
      </c>
      <c r="AT206" s="254">
        <v>0.19314270857134352</v>
      </c>
      <c r="AU206" s="254">
        <v>0.19311907796086047</v>
      </c>
      <c r="AV206" s="254">
        <v>0.19321914253524586</v>
      </c>
      <c r="AW206" s="254">
        <v>0.19321914253524586</v>
      </c>
      <c r="AX206" s="254">
        <v>0.20063473626224027</v>
      </c>
      <c r="AY206" s="254">
        <v>0.19321914253524586</v>
      </c>
      <c r="AZ206" s="254">
        <v>0.2014101434667217</v>
      </c>
      <c r="BA206" s="254">
        <v>0.19314270857134352</v>
      </c>
      <c r="BB206" s="254">
        <v>0.19110534521250511</v>
      </c>
      <c r="BC206" s="254">
        <v>0.19122980763704711</v>
      </c>
      <c r="BD206" s="254">
        <v>0.19043608405568491</v>
      </c>
      <c r="BE206" s="254">
        <v>0.18909838716937788</v>
      </c>
      <c r="BF206" s="254">
        <v>0.17161766344026197</v>
      </c>
      <c r="BG206" s="254">
        <v>0.20434744342348288</v>
      </c>
      <c r="BH206" s="254">
        <v>0.19541343020997459</v>
      </c>
      <c r="BI206" s="254">
        <v>0.1933469932935723</v>
      </c>
      <c r="BJ206" s="254">
        <v>0.1933469932935723</v>
      </c>
      <c r="BK206" s="254">
        <v>0.19329607635372126</v>
      </c>
      <c r="BL206" s="254">
        <v>0.1933469932935723</v>
      </c>
      <c r="BM206" s="254">
        <v>0.19319428473937483</v>
      </c>
      <c r="BN206" s="254">
        <v>0.19329607635372126</v>
      </c>
      <c r="BO206" s="254">
        <v>0.19374755994310289</v>
      </c>
      <c r="BP206" s="254">
        <v>0.1933469932935723</v>
      </c>
      <c r="BQ206" s="254">
        <v>0.19135760647329936</v>
      </c>
      <c r="BR206" s="254">
        <v>0.19135760647329936</v>
      </c>
      <c r="BS206" s="254">
        <v>0.19131480193167594</v>
      </c>
      <c r="BT206" s="254">
        <v>0.19135760647329936</v>
      </c>
      <c r="BU206" s="254">
        <v>0.18937462917525383</v>
      </c>
      <c r="BV206" s="254">
        <v>0.18937462917525383</v>
      </c>
      <c r="BW206" s="254">
        <v>0.18937462917525383</v>
      </c>
      <c r="BX206" s="254">
        <v>0.18937462917525383</v>
      </c>
      <c r="BY206" s="254">
        <v>0.19354990769788549</v>
      </c>
      <c r="BZ206" s="254">
        <v>0.19041255211752617</v>
      </c>
      <c r="CA206" s="254">
        <v>0.18952096222753112</v>
      </c>
      <c r="CB206" s="254">
        <v>0.22844325089740103</v>
      </c>
      <c r="CC206" s="254">
        <v>0.2049537121920002</v>
      </c>
      <c r="CD206" s="254">
        <v>0.20527346439441896</v>
      </c>
      <c r="CE206" s="254">
        <v>0.2049537121920002</v>
      </c>
      <c r="CF206" s="254">
        <v>0.20434234775291826</v>
      </c>
      <c r="CG206" s="254">
        <v>0.19465583740167114</v>
      </c>
      <c r="CH206" s="254">
        <v>0.20097078255304379</v>
      </c>
      <c r="CI206" s="254">
        <v>0.19932732502107475</v>
      </c>
      <c r="CJ206" s="254">
        <v>0.20760398737560948</v>
      </c>
      <c r="CK206" s="254">
        <v>0.20358037116798777</v>
      </c>
      <c r="CL206" s="254">
        <v>0.1977577434809239</v>
      </c>
      <c r="CM206" s="254">
        <v>0.19624858419876601</v>
      </c>
      <c r="CN206" s="254">
        <v>0.21060050866368418</v>
      </c>
      <c r="CO206" s="254">
        <v>0.19791119407105207</v>
      </c>
      <c r="CP206" s="254">
        <v>0.19497630064013416</v>
      </c>
      <c r="CQ206" s="254">
        <v>0.19449117846554964</v>
      </c>
      <c r="CR206" s="254">
        <v>0.1976588045994534</v>
      </c>
      <c r="CS206" s="254">
        <v>0.19567203858451521</v>
      </c>
      <c r="CT206" s="254">
        <v>0.20087942626349764</v>
      </c>
      <c r="CU206" s="254">
        <v>0.20477419141262176</v>
      </c>
      <c r="CV206" s="254">
        <v>0.20324517477439152</v>
      </c>
      <c r="CW206" s="254">
        <v>0.19935714284021078</v>
      </c>
      <c r="CX206" s="254">
        <v>0.20923273149657806</v>
      </c>
      <c r="CY206" s="254">
        <v>0.20129680559829755</v>
      </c>
      <c r="CZ206" s="254">
        <v>0.20129680559829755</v>
      </c>
      <c r="DA206" s="254">
        <v>0.20129680559829755</v>
      </c>
      <c r="DB206" s="254">
        <v>0.20202328120499113</v>
      </c>
      <c r="DC206" s="254">
        <v>0.20426443244465498</v>
      </c>
      <c r="DD206" s="254">
        <v>0.19524172232439119</v>
      </c>
      <c r="DE206" s="254">
        <v>0.20411244424946684</v>
      </c>
      <c r="DF206" s="254">
        <v>0.19459551810364406</v>
      </c>
      <c r="DG206" s="254">
        <v>0.19320576802620759</v>
      </c>
      <c r="DH206" s="254">
        <v>0.19948640966913511</v>
      </c>
      <c r="DI206" s="254">
        <v>0.19459551810364406</v>
      </c>
      <c r="DJ206" s="254">
        <v>0.1953197716650048</v>
      </c>
      <c r="DK206" s="254">
        <v>0.19613045107845695</v>
      </c>
      <c r="DL206" s="254">
        <v>0.19507819403953452</v>
      </c>
      <c r="DM206" s="254">
        <v>0.20835506087195177</v>
      </c>
      <c r="DN206" s="254">
        <v>0.1940228726222315</v>
      </c>
      <c r="DO206" s="254">
        <v>0.20165190564862323</v>
      </c>
      <c r="DP206" s="254">
        <v>0.19906472429470501</v>
      </c>
      <c r="DQ206" s="254">
        <v>0.18789172486025629</v>
      </c>
      <c r="DR206" s="254">
        <v>0.18808518300619403</v>
      </c>
      <c r="DS206" s="254">
        <v>0.1958077951222208</v>
      </c>
      <c r="DT206" s="254">
        <v>0.1984466234400899</v>
      </c>
      <c r="DU206" s="254">
        <v>0.19309716681180134</v>
      </c>
      <c r="DV206" s="254">
        <v>0.19953070455364852</v>
      </c>
      <c r="DW206" s="254">
        <v>0.19953070455364852</v>
      </c>
      <c r="DX206" s="254">
        <v>0.20537168222377122</v>
      </c>
      <c r="DY206" s="254">
        <v>0.21628190215991627</v>
      </c>
      <c r="DZ206" s="254">
        <v>0.19675883110281212</v>
      </c>
      <c r="EA206" s="254">
        <v>0.20675462925876942</v>
      </c>
      <c r="EB206" s="254">
        <v>0.19689231165930865</v>
      </c>
      <c r="EC206" s="254">
        <v>0.20827090462771869</v>
      </c>
      <c r="ED206" s="254">
        <v>0.2018763172649134</v>
      </c>
      <c r="EE206" s="254">
        <v>0.19528553864921872</v>
      </c>
      <c r="EF206" s="254">
        <v>0.19444686892015373</v>
      </c>
      <c r="EG206" s="254">
        <v>0.20063473626224027</v>
      </c>
      <c r="EH206" s="254">
        <v>0.19498575191711653</v>
      </c>
      <c r="EI206" s="254">
        <v>0.20063473626224027</v>
      </c>
      <c r="EJ206" s="254">
        <v>0.20063473626224027</v>
      </c>
      <c r="EK206" s="254">
        <v>0.19143203249591578</v>
      </c>
      <c r="EL206" s="254">
        <v>0.20063473626224027</v>
      </c>
      <c r="EM206" s="254">
        <v>0.19389889037612451</v>
      </c>
      <c r="EN206" s="254">
        <v>0.20063473626224027</v>
      </c>
      <c r="EO206" s="254">
        <v>0.19321914253524586</v>
      </c>
      <c r="EP206" s="254">
        <v>0.19321914253524586</v>
      </c>
      <c r="EQ206" s="254">
        <v>0.19321914253524586</v>
      </c>
      <c r="ER206" s="254">
        <v>0.19321914253524586</v>
      </c>
      <c r="ES206" s="254">
        <v>0.19321914253524586</v>
      </c>
      <c r="ET206" s="254">
        <v>0.19321914253524586</v>
      </c>
      <c r="EU206" s="254">
        <v>0.19314270857134352</v>
      </c>
      <c r="EV206" s="254">
        <v>0.19321914253524586</v>
      </c>
      <c r="EW206" s="254">
        <v>0.18907539451058164</v>
      </c>
      <c r="EX206" s="254">
        <v>0.19321914253524586</v>
      </c>
      <c r="EY206" s="254">
        <v>0.19401382016323909</v>
      </c>
      <c r="EZ206" s="254">
        <v>0.20063473626224027</v>
      </c>
      <c r="FA206" s="254">
        <v>0.19334006825287386</v>
      </c>
      <c r="FB206" s="254">
        <v>0.19321914253524586</v>
      </c>
      <c r="FC206" s="254">
        <v>0.20063473626224027</v>
      </c>
      <c r="FD206" s="254">
        <v>0.19321914253524586</v>
      </c>
      <c r="FE206" s="254">
        <v>0.20063473626224027</v>
      </c>
      <c r="FF206" s="254">
        <v>0.20063473626224027</v>
      </c>
      <c r="FG206" s="254">
        <v>0.19321914253524586</v>
      </c>
      <c r="FH206" s="254">
        <v>0.19321914253524586</v>
      </c>
      <c r="FI206" s="254">
        <v>0.19311907796086047</v>
      </c>
      <c r="FJ206" s="254">
        <v>0.20650099776733088</v>
      </c>
      <c r="FK206" s="254">
        <v>0.19321914253524586</v>
      </c>
      <c r="FL206" s="254">
        <v>0.19321914253524586</v>
      </c>
      <c r="FM206" s="254">
        <v>0.19311907796086047</v>
      </c>
      <c r="FN206" s="254">
        <v>0.20063473626224027</v>
      </c>
      <c r="FO206" s="254">
        <v>0.19209586069005913</v>
      </c>
      <c r="FP206" s="254">
        <v>0.19122980763704711</v>
      </c>
      <c r="FQ206" s="254">
        <v>0.19122980763704711</v>
      </c>
      <c r="FR206" s="254">
        <v>0.19122980763704711</v>
      </c>
      <c r="FS206" s="254">
        <v>0.19110534521250511</v>
      </c>
      <c r="FT206" s="254">
        <v>0.19122980763704711</v>
      </c>
      <c r="FU206" s="254">
        <v>0.19122980763704711</v>
      </c>
      <c r="FV206" s="254">
        <v>0.19864081594749816</v>
      </c>
      <c r="FW206" s="254">
        <v>0.19110534521250511</v>
      </c>
      <c r="FX206" s="254">
        <v>0.19122980763704711</v>
      </c>
      <c r="FY206" s="254">
        <v>0.19043376000536494</v>
      </c>
      <c r="FZ206" s="254">
        <v>0.19191099843352388</v>
      </c>
      <c r="GA206" s="254">
        <v>0.18415117647335477</v>
      </c>
      <c r="GB206" s="254">
        <v>0.19566558168216797</v>
      </c>
      <c r="GC206" s="254">
        <v>0.19598290477315361</v>
      </c>
      <c r="GD206" s="254">
        <v>0.19598290477315361</v>
      </c>
      <c r="GE206" s="254">
        <v>0.19273425045225934</v>
      </c>
      <c r="GF206" s="254">
        <v>0.20379139584855888</v>
      </c>
      <c r="GG206" s="254">
        <v>0.19363877191744705</v>
      </c>
      <c r="GH206" s="254">
        <v>0.19378376735985969</v>
      </c>
      <c r="GI206" s="254">
        <v>0.1933469932935723</v>
      </c>
      <c r="GJ206" s="254">
        <v>0.1933469932935723</v>
      </c>
      <c r="GK206" s="254">
        <v>0.1933469932935723</v>
      </c>
      <c r="GL206" s="254">
        <v>0.19319428473937483</v>
      </c>
      <c r="GM206" s="254">
        <v>0.1933469932935723</v>
      </c>
      <c r="GN206" s="254">
        <v>0.1933469932935723</v>
      </c>
      <c r="GO206" s="254">
        <v>0.1933469932935723</v>
      </c>
      <c r="GP206" s="254">
        <v>0.1933469932935723</v>
      </c>
      <c r="GQ206" s="254">
        <v>0.1933469932935723</v>
      </c>
      <c r="GR206" s="254">
        <v>0.1933469932935723</v>
      </c>
      <c r="GS206" s="254">
        <v>0.1933469932935723</v>
      </c>
      <c r="GT206" s="254">
        <v>0.19363877191744705</v>
      </c>
      <c r="GU206" s="254">
        <v>0.1933469932935723</v>
      </c>
      <c r="GV206" s="254">
        <v>0.1933469932935723</v>
      </c>
      <c r="GW206" s="254">
        <v>0.1933469932935723</v>
      </c>
      <c r="GX206" s="254">
        <v>0.1933469932935723</v>
      </c>
      <c r="GY206" s="254">
        <v>0.20178190333684398</v>
      </c>
      <c r="GZ206" s="254">
        <v>0.1933469932935723</v>
      </c>
      <c r="HA206" s="254">
        <v>0.20178190333684398</v>
      </c>
      <c r="HB206" s="254">
        <v>0.20178190333684398</v>
      </c>
      <c r="HC206" s="254">
        <v>0.19131480193167594</v>
      </c>
      <c r="HD206" s="254">
        <v>0.19165108221604021</v>
      </c>
      <c r="HE206" s="254">
        <v>0.19984806385557885</v>
      </c>
      <c r="HF206" s="254">
        <v>0.19106762171383052</v>
      </c>
      <c r="HG206" s="254">
        <v>0.19354990769788549</v>
      </c>
      <c r="HH206" s="254">
        <v>0.19874389839544149</v>
      </c>
      <c r="HI206" s="254">
        <v>0.18962799418256981</v>
      </c>
      <c r="HJ206" s="254">
        <v>0.19189606634273515</v>
      </c>
      <c r="HK206" s="254">
        <v>0.21412254991112056</v>
      </c>
      <c r="HL206" s="254">
        <v>0.19052770498702554</v>
      </c>
      <c r="HM206" s="254">
        <v>0.19729690781237896</v>
      </c>
      <c r="HN206" s="254">
        <v>0.19719776061181116</v>
      </c>
      <c r="HO206" s="254">
        <v>0.20864358966185126</v>
      </c>
      <c r="HP206" s="254">
        <v>0.20356769393304819</v>
      </c>
      <c r="HQ206" s="254">
        <v>0.19125279648312898</v>
      </c>
      <c r="HR206" s="254">
        <v>0.19108792406163411</v>
      </c>
      <c r="HS206" s="254">
        <v>0.1974858231709673</v>
      </c>
      <c r="HT206" s="254">
        <v>0.22194464201804309</v>
      </c>
      <c r="HU206" s="254">
        <v>0.2164951938107238</v>
      </c>
      <c r="HV206" s="254">
        <v>0.16932816711890863</v>
      </c>
      <c r="HW206" s="254">
        <v>0.20401552466823958</v>
      </c>
      <c r="HX206" s="254">
        <v>0.19761988084899729</v>
      </c>
      <c r="HY206" s="254">
        <v>0.19762966098357615</v>
      </c>
      <c r="HZ206" s="254">
        <v>0.19521835173293622</v>
      </c>
      <c r="IA206" s="254">
        <v>0.2049537121920002</v>
      </c>
      <c r="IB206" s="254">
        <v>0.19233419896040016</v>
      </c>
      <c r="IC206" s="254">
        <v>0.19612048251761172</v>
      </c>
      <c r="ID206" s="254">
        <v>0.19456406173468688</v>
      </c>
      <c r="IE206" s="254">
        <v>0.20205116776931642</v>
      </c>
      <c r="IF206" s="254">
        <v>0.20760398737560948</v>
      </c>
      <c r="IG206" s="254">
        <v>0.20760398737560948</v>
      </c>
      <c r="IH206" s="254">
        <v>0.20760398737560948</v>
      </c>
      <c r="II206" s="254">
        <v>0.1977577434809239</v>
      </c>
      <c r="IJ206" s="254">
        <v>0.1977577434809239</v>
      </c>
      <c r="IK206" s="254">
        <v>0.204615576283534</v>
      </c>
      <c r="IL206" s="254">
        <v>0.20319335082681622</v>
      </c>
      <c r="IM206" s="254">
        <v>0.2155551898422603</v>
      </c>
      <c r="IN206" s="254">
        <v>0.2032773067733078</v>
      </c>
      <c r="IO206" s="254">
        <v>0.20254874035529746</v>
      </c>
      <c r="IP206" s="254">
        <v>0.20022569712955951</v>
      </c>
      <c r="IQ206" s="254">
        <v>0.20250387746144893</v>
      </c>
      <c r="IR206" s="254">
        <v>0.19308050680394317</v>
      </c>
      <c r="IS206" s="254">
        <v>0.19524172232439119</v>
      </c>
      <c r="IT206" s="254">
        <v>0.20265435610582117</v>
      </c>
      <c r="IU206" s="254">
        <v>0.19321914253524586</v>
      </c>
      <c r="IV206" s="254">
        <v>0.21758109651499846</v>
      </c>
      <c r="IW206" s="254">
        <v>0.20518387832026885</v>
      </c>
      <c r="IX206" s="254">
        <v>0.2286099361834979</v>
      </c>
      <c r="IY206" s="254">
        <v>0.1952105488608562</v>
      </c>
      <c r="IZ206" s="254">
        <v>0.19321914253524586</v>
      </c>
      <c r="JA206" s="254">
        <v>0.19311907796086047</v>
      </c>
      <c r="JB206" s="254">
        <v>0.20970858611500121</v>
      </c>
      <c r="JC206" s="254">
        <v>0.20506347992720531</v>
      </c>
      <c r="JD206" s="254">
        <v>0.19762966098357615</v>
      </c>
      <c r="JE206" s="254">
        <v>0.19791119407105207</v>
      </c>
      <c r="JF206" s="254">
        <v>0.23222955383231314</v>
      </c>
      <c r="JG206" s="254">
        <v>0.20198701624184512</v>
      </c>
      <c r="JH206" s="254">
        <v>0.203653526609894</v>
      </c>
      <c r="JI206" s="254">
        <v>0.1953197716650048</v>
      </c>
      <c r="JJ206" s="254">
        <v>0.20278188258027274</v>
      </c>
      <c r="JK206" s="254">
        <v>0.19309716681180134</v>
      </c>
      <c r="JL206" s="254">
        <v>0.19307525848008344</v>
      </c>
      <c r="JM206" s="254">
        <v>0.19314270857134352</v>
      </c>
      <c r="JN206" s="254">
        <v>0.2006980498643125</v>
      </c>
      <c r="JO206" s="254">
        <v>0.19321914253524586</v>
      </c>
      <c r="JP206" s="254">
        <v>0.19321914253524586</v>
      </c>
      <c r="JQ206" s="254">
        <v>0.19321914253524586</v>
      </c>
      <c r="JR206" s="254">
        <v>0.19311907796086047</v>
      </c>
      <c r="JS206" s="254">
        <v>0.1933469932935723</v>
      </c>
      <c r="JT206" s="254">
        <v>0.20991058104622851</v>
      </c>
      <c r="JU206" s="254">
        <v>0.21231591771443781</v>
      </c>
      <c r="JV206" s="254">
        <v>0.19631309304619049</v>
      </c>
      <c r="JW206" s="254">
        <v>0.21142977078465464</v>
      </c>
      <c r="JX206" s="254">
        <v>0.20518387832026885</v>
      </c>
      <c r="JY206" s="254">
        <v>0.2038516430518591</v>
      </c>
      <c r="JZ206" s="254">
        <v>0.20082020381615262</v>
      </c>
      <c r="KA206" s="254">
        <v>0.20082020381615262</v>
      </c>
      <c r="KB206" s="254">
        <v>0.20648489381265644</v>
      </c>
      <c r="KC206" s="254">
        <v>0.19929743113641019</v>
      </c>
      <c r="KD206" s="254">
        <v>0.19757509072251023</v>
      </c>
      <c r="KE206" s="254">
        <v>0.20097078255304379</v>
      </c>
      <c r="KF206" s="254">
        <v>0.22076915584109336</v>
      </c>
      <c r="KG206" s="254">
        <v>0.22076915584109336</v>
      </c>
    </row>
    <row r="207" spans="17:293" x14ac:dyDescent="0.35">
      <c r="Q207" s="255">
        <v>0.24199999999999899</v>
      </c>
      <c r="R207" s="251">
        <f t="shared" si="24"/>
        <v>0.19625330426303245</v>
      </c>
      <c r="S207" s="198"/>
      <c r="T207" s="251">
        <v>0.20341742343779434</v>
      </c>
      <c r="V207" s="251">
        <f t="shared" si="25"/>
        <v>-7.164119174761896E-3</v>
      </c>
      <c r="Z207" s="253">
        <v>0.24199999999999899</v>
      </c>
      <c r="AA207" s="254">
        <v>0.19527703424535825</v>
      </c>
      <c r="AB207" s="254">
        <v>0.20333303195890173</v>
      </c>
      <c r="AC207" s="254">
        <v>0.2038883461468346</v>
      </c>
      <c r="AD207" s="254">
        <v>0.19548947479624657</v>
      </c>
      <c r="AE207" s="254">
        <v>0.19636140042613359</v>
      </c>
      <c r="AF207" s="254">
        <v>0.19563649500349034</v>
      </c>
      <c r="AG207" s="254">
        <v>0.19291907043197165</v>
      </c>
      <c r="AH207" s="254">
        <v>0.19525504130015725</v>
      </c>
      <c r="AI207" s="254">
        <v>0.18682464808876498</v>
      </c>
      <c r="AJ207" s="254">
        <v>0.19695654275411312</v>
      </c>
      <c r="AK207" s="254">
        <v>0.2004214785654197</v>
      </c>
      <c r="AL207" s="254">
        <v>0.19437727092454371</v>
      </c>
      <c r="AM207" s="254">
        <v>0.1955094422937047</v>
      </c>
      <c r="AN207" s="254">
        <v>0.19004105231864066</v>
      </c>
      <c r="AO207" s="254">
        <v>0.19915602680558897</v>
      </c>
      <c r="AP207" s="254">
        <v>0.19413124360951683</v>
      </c>
      <c r="AQ207" s="254">
        <v>0.19404017452776956</v>
      </c>
      <c r="AR207" s="254">
        <v>0.19404017452776956</v>
      </c>
      <c r="AS207" s="254">
        <v>0.19413124360951683</v>
      </c>
      <c r="AT207" s="254">
        <v>0.19405181476823641</v>
      </c>
      <c r="AU207" s="254">
        <v>0.19404017452776956</v>
      </c>
      <c r="AV207" s="254">
        <v>0.19413124360951683</v>
      </c>
      <c r="AW207" s="254">
        <v>0.19413124360951683</v>
      </c>
      <c r="AX207" s="254">
        <v>0.20152446592708162</v>
      </c>
      <c r="AY207" s="254">
        <v>0.19413124360951683</v>
      </c>
      <c r="AZ207" s="254">
        <v>0.20229826867666922</v>
      </c>
      <c r="BA207" s="254">
        <v>0.19405181476823641</v>
      </c>
      <c r="BB207" s="254">
        <v>0.19202824443723365</v>
      </c>
      <c r="BC207" s="254">
        <v>0.19214380226549399</v>
      </c>
      <c r="BD207" s="254">
        <v>0.19135084296477212</v>
      </c>
      <c r="BE207" s="254">
        <v>0.19002310770756359</v>
      </c>
      <c r="BF207" s="254">
        <v>0.17225246701737751</v>
      </c>
      <c r="BG207" s="254">
        <v>0.20523403925982664</v>
      </c>
      <c r="BH207" s="254">
        <v>0.19632399899684039</v>
      </c>
      <c r="BI207" s="254">
        <v>0.19425911384879591</v>
      </c>
      <c r="BJ207" s="254">
        <v>0.19425911384879591</v>
      </c>
      <c r="BK207" s="254">
        <v>0.19420520388953588</v>
      </c>
      <c r="BL207" s="254">
        <v>0.19425911384879591</v>
      </c>
      <c r="BM207" s="254">
        <v>0.19409743095353016</v>
      </c>
      <c r="BN207" s="254">
        <v>0.19420520388953588</v>
      </c>
      <c r="BO207" s="254">
        <v>0.19465843501299673</v>
      </c>
      <c r="BP207" s="254">
        <v>0.19425911384879591</v>
      </c>
      <c r="BQ207" s="254">
        <v>0.19227162722484059</v>
      </c>
      <c r="BR207" s="254">
        <v>0.19227162722484059</v>
      </c>
      <c r="BS207" s="254">
        <v>0.19222585474938114</v>
      </c>
      <c r="BT207" s="254">
        <v>0.19227162722484059</v>
      </c>
      <c r="BU207" s="254">
        <v>0.19029057117417669</v>
      </c>
      <c r="BV207" s="254">
        <v>0.19029057117417669</v>
      </c>
      <c r="BW207" s="254">
        <v>0.19029057117417669</v>
      </c>
      <c r="BX207" s="254">
        <v>0.19029057117417669</v>
      </c>
      <c r="BY207" s="254">
        <v>0.19445205683371114</v>
      </c>
      <c r="BZ207" s="254">
        <v>0.19131688315520434</v>
      </c>
      <c r="CA207" s="254">
        <v>0.19042092493093166</v>
      </c>
      <c r="CB207" s="254">
        <v>0.22941917341504903</v>
      </c>
      <c r="CC207" s="254">
        <v>0.20584802222164278</v>
      </c>
      <c r="CD207" s="254">
        <v>0.20622170050304178</v>
      </c>
      <c r="CE207" s="254">
        <v>0.20584802222164278</v>
      </c>
      <c r="CF207" s="254">
        <v>0.20512794502162057</v>
      </c>
      <c r="CG207" s="254">
        <v>0.19557505773443951</v>
      </c>
      <c r="CH207" s="254">
        <v>0.20188434751554407</v>
      </c>
      <c r="CI207" s="254">
        <v>0.20024199605804682</v>
      </c>
      <c r="CJ207" s="254">
        <v>0.20849287213976431</v>
      </c>
      <c r="CK207" s="254">
        <v>0.20448739629655988</v>
      </c>
      <c r="CL207" s="254">
        <v>0.19867374252897885</v>
      </c>
      <c r="CM207" s="254">
        <v>0.1971661176413857</v>
      </c>
      <c r="CN207" s="254">
        <v>0.21147931783283891</v>
      </c>
      <c r="CO207" s="254">
        <v>0.19881694607129163</v>
      </c>
      <c r="CP207" s="254">
        <v>0.19588541743665822</v>
      </c>
      <c r="CQ207" s="254">
        <v>0.19540501491764384</v>
      </c>
      <c r="CR207" s="254">
        <v>0.19855212654050547</v>
      </c>
      <c r="CS207" s="254">
        <v>0.19658185900191061</v>
      </c>
      <c r="CT207" s="254">
        <v>0.20177127587010624</v>
      </c>
      <c r="CU207" s="254">
        <v>0.20570619212871377</v>
      </c>
      <c r="CV207" s="254">
        <v>0.20417635626660702</v>
      </c>
      <c r="CW207" s="254">
        <v>0.20023762997434602</v>
      </c>
      <c r="CX207" s="254">
        <v>0.21015437369416778</v>
      </c>
      <c r="CY207" s="254">
        <v>0.20218705595262088</v>
      </c>
      <c r="CZ207" s="254">
        <v>0.20218705595262088</v>
      </c>
      <c r="DA207" s="254">
        <v>0.20218705595262088</v>
      </c>
      <c r="DB207" s="254">
        <v>0.20269506602759435</v>
      </c>
      <c r="DC207" s="254">
        <v>0.20515480225347393</v>
      </c>
      <c r="DD207" s="254">
        <v>0.19616448003206144</v>
      </c>
      <c r="DE207" s="254">
        <v>0.20500262923584822</v>
      </c>
      <c r="DF207" s="254">
        <v>0.19550854339839185</v>
      </c>
      <c r="DG207" s="254">
        <v>0.1941207654204482</v>
      </c>
      <c r="DH207" s="254">
        <v>0.2002859006249722</v>
      </c>
      <c r="DI207" s="254">
        <v>0.19550854339839185</v>
      </c>
      <c r="DJ207" s="254">
        <v>0.19623340990702265</v>
      </c>
      <c r="DK207" s="254">
        <v>0.19704479765831784</v>
      </c>
      <c r="DL207" s="254">
        <v>0.19598656070251841</v>
      </c>
      <c r="DM207" s="254">
        <v>0.20924195858648709</v>
      </c>
      <c r="DN207" s="254">
        <v>0.19493539990219855</v>
      </c>
      <c r="DO207" s="254">
        <v>0.20253709729047897</v>
      </c>
      <c r="DP207" s="254">
        <v>0.1999538429998029</v>
      </c>
      <c r="DQ207" s="254">
        <v>0.18881383686208442</v>
      </c>
      <c r="DR207" s="254">
        <v>0.18898986351940161</v>
      </c>
      <c r="DS207" s="254">
        <v>0.1967093153571231</v>
      </c>
      <c r="DT207" s="254">
        <v>0.1993412954734004</v>
      </c>
      <c r="DU207" s="254">
        <v>0.19400535987456369</v>
      </c>
      <c r="DV207" s="254">
        <v>0.2004214785654197</v>
      </c>
      <c r="DW207" s="254">
        <v>0.2004214785654197</v>
      </c>
      <c r="DX207" s="254">
        <v>0.20629340265498053</v>
      </c>
      <c r="DY207" s="254">
        <v>0.21722237711158154</v>
      </c>
      <c r="DZ207" s="254">
        <v>0.19767312761703781</v>
      </c>
      <c r="EA207" s="254">
        <v>0.20770092054930411</v>
      </c>
      <c r="EB207" s="254">
        <v>0.1977504363726128</v>
      </c>
      <c r="EC207" s="254">
        <v>0.20919043086177491</v>
      </c>
      <c r="ED207" s="254">
        <v>0.20276649533404023</v>
      </c>
      <c r="EE207" s="254">
        <v>0.19619609466842935</v>
      </c>
      <c r="EF207" s="254">
        <v>0.19535799033882095</v>
      </c>
      <c r="EG207" s="254">
        <v>0.20152446592708162</v>
      </c>
      <c r="EH207" s="254">
        <v>0.19589131773533164</v>
      </c>
      <c r="EI207" s="254">
        <v>0.20152446592708162</v>
      </c>
      <c r="EJ207" s="254">
        <v>0.20152446592708162</v>
      </c>
      <c r="EK207" s="254">
        <v>0.19224726509942935</v>
      </c>
      <c r="EL207" s="254">
        <v>0.20152446592708162</v>
      </c>
      <c r="EM207" s="254">
        <v>0.19480876276104708</v>
      </c>
      <c r="EN207" s="254">
        <v>0.20152446592708162</v>
      </c>
      <c r="EO207" s="254">
        <v>0.19413124360951683</v>
      </c>
      <c r="EP207" s="254">
        <v>0.19413124360951683</v>
      </c>
      <c r="EQ207" s="254">
        <v>0.19413124360951683</v>
      </c>
      <c r="ER207" s="254">
        <v>0.19413124360951683</v>
      </c>
      <c r="ES207" s="254">
        <v>0.19413124360951683</v>
      </c>
      <c r="ET207" s="254">
        <v>0.19413124360951683</v>
      </c>
      <c r="EU207" s="254">
        <v>0.19405181476823641</v>
      </c>
      <c r="EV207" s="254">
        <v>0.19413124360951683</v>
      </c>
      <c r="EW207" s="254">
        <v>0.189898029991169</v>
      </c>
      <c r="EX207" s="254">
        <v>0.19413124360951683</v>
      </c>
      <c r="EY207" s="254">
        <v>0.19492413984277657</v>
      </c>
      <c r="EZ207" s="254">
        <v>0.20152446592708162</v>
      </c>
      <c r="FA207" s="254">
        <v>0.19425006455465477</v>
      </c>
      <c r="FB207" s="254">
        <v>0.19413124360951683</v>
      </c>
      <c r="FC207" s="254">
        <v>0.20152446592708162</v>
      </c>
      <c r="FD207" s="254">
        <v>0.19413124360951683</v>
      </c>
      <c r="FE207" s="254">
        <v>0.20152446592708162</v>
      </c>
      <c r="FF207" s="254">
        <v>0.20152446592708162</v>
      </c>
      <c r="FG207" s="254">
        <v>0.19413124360951683</v>
      </c>
      <c r="FH207" s="254">
        <v>0.19413124360951683</v>
      </c>
      <c r="FI207" s="254">
        <v>0.19404017452776956</v>
      </c>
      <c r="FJ207" s="254">
        <v>0.20742126517839243</v>
      </c>
      <c r="FK207" s="254">
        <v>0.19413124360951683</v>
      </c>
      <c r="FL207" s="254">
        <v>0.19413124360951683</v>
      </c>
      <c r="FM207" s="254">
        <v>0.19404017452776956</v>
      </c>
      <c r="FN207" s="254">
        <v>0.20152446592708162</v>
      </c>
      <c r="FO207" s="254">
        <v>0.1930120758325593</v>
      </c>
      <c r="FP207" s="254">
        <v>0.19214380226549399</v>
      </c>
      <c r="FQ207" s="254">
        <v>0.19214380226549399</v>
      </c>
      <c r="FR207" s="254">
        <v>0.19214380226549399</v>
      </c>
      <c r="FS207" s="254">
        <v>0.19202824443723476</v>
      </c>
      <c r="FT207" s="254">
        <v>0.19214380226549399</v>
      </c>
      <c r="FU207" s="254">
        <v>0.19214380226549399</v>
      </c>
      <c r="FV207" s="254">
        <v>0.1995792138960395</v>
      </c>
      <c r="FW207" s="254">
        <v>0.19202824443723476</v>
      </c>
      <c r="FX207" s="254">
        <v>0.19214380226549399</v>
      </c>
      <c r="FY207" s="254">
        <v>0.19134954718499664</v>
      </c>
      <c r="FZ207" s="254">
        <v>0.19283213793966225</v>
      </c>
      <c r="GA207" s="254">
        <v>0.18505086385925318</v>
      </c>
      <c r="GB207" s="254">
        <v>0.19647580061258285</v>
      </c>
      <c r="GC207" s="254">
        <v>0.19689588283061688</v>
      </c>
      <c r="GD207" s="254">
        <v>0.19689588283061688</v>
      </c>
      <c r="GE207" s="254">
        <v>0.19354975448778244</v>
      </c>
      <c r="GF207" s="254">
        <v>0.20467553454336351</v>
      </c>
      <c r="GG207" s="254">
        <v>0.19454966215687386</v>
      </c>
      <c r="GH207" s="254">
        <v>0.19469124564036067</v>
      </c>
      <c r="GI207" s="254">
        <v>0.19425911384879591</v>
      </c>
      <c r="GJ207" s="254">
        <v>0.19425911384879591</v>
      </c>
      <c r="GK207" s="254">
        <v>0.19425911384879591</v>
      </c>
      <c r="GL207" s="254">
        <v>0.19409743095353016</v>
      </c>
      <c r="GM207" s="254">
        <v>0.19425911384879591</v>
      </c>
      <c r="GN207" s="254">
        <v>0.19425911384879591</v>
      </c>
      <c r="GO207" s="254">
        <v>0.19425911384879591</v>
      </c>
      <c r="GP207" s="254">
        <v>0.19425911384879591</v>
      </c>
      <c r="GQ207" s="254">
        <v>0.19425911384879591</v>
      </c>
      <c r="GR207" s="254">
        <v>0.19425911384879591</v>
      </c>
      <c r="GS207" s="254">
        <v>0.19425911384879591</v>
      </c>
      <c r="GT207" s="254">
        <v>0.19454966215687386</v>
      </c>
      <c r="GU207" s="254">
        <v>0.19425911384879591</v>
      </c>
      <c r="GV207" s="254">
        <v>0.19425911384879591</v>
      </c>
      <c r="GW207" s="254">
        <v>0.19425911384879591</v>
      </c>
      <c r="GX207" s="254">
        <v>0.19425911384879591</v>
      </c>
      <c r="GY207" s="254">
        <v>0.20266715229558119</v>
      </c>
      <c r="GZ207" s="254">
        <v>0.19425911384879591</v>
      </c>
      <c r="HA207" s="254">
        <v>0.20266715229558119</v>
      </c>
      <c r="HB207" s="254">
        <v>0.20266715229558119</v>
      </c>
      <c r="HC207" s="254">
        <v>0.19222585474938114</v>
      </c>
      <c r="HD207" s="254">
        <v>0.1925638883492975</v>
      </c>
      <c r="HE207" s="254">
        <v>0.2007347704097977</v>
      </c>
      <c r="HF207" s="254">
        <v>0.19183889569197632</v>
      </c>
      <c r="HG207" s="254">
        <v>0.19445205683371114</v>
      </c>
      <c r="HH207" s="254">
        <v>0.19958714529081778</v>
      </c>
      <c r="HI207" s="254">
        <v>0.19053414962287296</v>
      </c>
      <c r="HJ207" s="254">
        <v>0.19281129185493895</v>
      </c>
      <c r="HK207" s="254">
        <v>0.21504085617494018</v>
      </c>
      <c r="HL207" s="254">
        <v>0.19135410922753615</v>
      </c>
      <c r="HM207" s="254">
        <v>0.19820958654249932</v>
      </c>
      <c r="HN207" s="254">
        <v>0.19810631208013718</v>
      </c>
      <c r="HO207" s="254">
        <v>0.20952841939042477</v>
      </c>
      <c r="HP207" s="254">
        <v>0.20445773827785452</v>
      </c>
      <c r="HQ207" s="254">
        <v>0.19207112095679801</v>
      </c>
      <c r="HR207" s="254">
        <v>0.19201439694813804</v>
      </c>
      <c r="HS207" s="254">
        <v>0.19839778419068743</v>
      </c>
      <c r="HT207" s="254">
        <v>0.2228930590550573</v>
      </c>
      <c r="HU207" s="254">
        <v>0.21741161552708621</v>
      </c>
      <c r="HV207" s="254">
        <v>0.16999390427656835</v>
      </c>
      <c r="HW207" s="254">
        <v>0.20486376324632616</v>
      </c>
      <c r="HX207" s="254">
        <v>0.19843542436491912</v>
      </c>
      <c r="HY207" s="254">
        <v>0.19854565308091843</v>
      </c>
      <c r="HZ207" s="254">
        <v>0.19603876056499203</v>
      </c>
      <c r="IA207" s="254">
        <v>0.20584802222164278</v>
      </c>
      <c r="IB207" s="254">
        <v>0.19315945526355738</v>
      </c>
      <c r="IC207" s="254">
        <v>0.1970380038588373</v>
      </c>
      <c r="ID207" s="254">
        <v>0.19549241522628247</v>
      </c>
      <c r="IE207" s="254">
        <v>0.20294813091203645</v>
      </c>
      <c r="IF207" s="254">
        <v>0.20849287213976431</v>
      </c>
      <c r="IG207" s="254">
        <v>0.20849287213976431</v>
      </c>
      <c r="IH207" s="254">
        <v>0.20849287213976431</v>
      </c>
      <c r="II207" s="254">
        <v>0.19867374252897885</v>
      </c>
      <c r="IJ207" s="254">
        <v>0.19867374252897885</v>
      </c>
      <c r="IK207" s="254">
        <v>0.20550667674397127</v>
      </c>
      <c r="IL207" s="254">
        <v>0.20408583237052591</v>
      </c>
      <c r="IM207" s="254">
        <v>0.21647140927097674</v>
      </c>
      <c r="IN207" s="254">
        <v>0.20414760627620487</v>
      </c>
      <c r="IO207" s="254">
        <v>0.2033806688076969</v>
      </c>
      <c r="IP207" s="254">
        <v>0.20109455423542877</v>
      </c>
      <c r="IQ207" s="254">
        <v>0.20343347650550925</v>
      </c>
      <c r="IR207" s="254">
        <v>0.19399126108342957</v>
      </c>
      <c r="IS207" s="254">
        <v>0.19616448003206144</v>
      </c>
      <c r="IT207" s="254">
        <v>0.20354293475639373</v>
      </c>
      <c r="IU207" s="254">
        <v>0.19413124360951683</v>
      </c>
      <c r="IV207" s="254">
        <v>0.21859346083375808</v>
      </c>
      <c r="IW207" s="254">
        <v>0.20611879034405955</v>
      </c>
      <c r="IX207" s="254">
        <v>0.22961803876818743</v>
      </c>
      <c r="IY207" s="254">
        <v>0.19613019551297217</v>
      </c>
      <c r="IZ207" s="254">
        <v>0.19413124360951683</v>
      </c>
      <c r="JA207" s="254">
        <v>0.19404017452776956</v>
      </c>
      <c r="JB207" s="254">
        <v>0.21067090089154417</v>
      </c>
      <c r="JC207" s="254">
        <v>0.20599835896749163</v>
      </c>
      <c r="JD207" s="254">
        <v>0.19854565308091843</v>
      </c>
      <c r="JE207" s="254">
        <v>0.19881694607129163</v>
      </c>
      <c r="JF207" s="254">
        <v>0.23323413997265918</v>
      </c>
      <c r="JG207" s="254">
        <v>0.20290818566390811</v>
      </c>
      <c r="JH207" s="254">
        <v>0.20460010507570714</v>
      </c>
      <c r="JI207" s="254">
        <v>0.19623340990702265</v>
      </c>
      <c r="JJ207" s="254">
        <v>0.20371145841906779</v>
      </c>
      <c r="JK207" s="254">
        <v>0.19400535987456369</v>
      </c>
      <c r="JL207" s="254">
        <v>0.19397055227779836</v>
      </c>
      <c r="JM207" s="254">
        <v>0.19405181476823641</v>
      </c>
      <c r="JN207" s="254">
        <v>0.20164239294395769</v>
      </c>
      <c r="JO207" s="254">
        <v>0.19413124360951683</v>
      </c>
      <c r="JP207" s="254">
        <v>0.19413124360951683</v>
      </c>
      <c r="JQ207" s="254">
        <v>0.19413124360951683</v>
      </c>
      <c r="JR207" s="254">
        <v>0.19404017452776956</v>
      </c>
      <c r="JS207" s="254">
        <v>0.19425911384879591</v>
      </c>
      <c r="JT207" s="254">
        <v>0.21084066613083086</v>
      </c>
      <c r="JU207" s="254">
        <v>0.21324209014943674</v>
      </c>
      <c r="JV207" s="254">
        <v>0.19718089362212288</v>
      </c>
      <c r="JW207" s="254">
        <v>0.21235421194784809</v>
      </c>
      <c r="JX207" s="254">
        <v>0.20611879034405955</v>
      </c>
      <c r="JY207" s="254">
        <v>0.20474676649449264</v>
      </c>
      <c r="JZ207" s="254">
        <v>0.2017205695747819</v>
      </c>
      <c r="KA207" s="254">
        <v>0.2017205695747819</v>
      </c>
      <c r="KB207" s="254">
        <v>0.20737662191802064</v>
      </c>
      <c r="KC207" s="254">
        <v>0.20021012867567078</v>
      </c>
      <c r="KD207" s="254">
        <v>0.19850034259293636</v>
      </c>
      <c r="KE207" s="254">
        <v>0.20188434751554407</v>
      </c>
      <c r="KF207" s="254">
        <v>0.22176169196257356</v>
      </c>
      <c r="KG207" s="254">
        <v>0.22176169196257356</v>
      </c>
    </row>
    <row r="208" spans="17:293" x14ac:dyDescent="0.35">
      <c r="Q208" s="255">
        <v>0.24299999999999899</v>
      </c>
      <c r="R208" s="251">
        <f t="shared" ref="R208:R265" si="26">AVERAGEIFS($AA208:$KG208,$AA$8:$KG$8,$C$4,$AA$9:$KG$9,$C$5,$AA$10:$KG$10,$C$6,$AA$6:$KG$6,"&gt;="&amp;$C$7,$AA$6:$KG$6,"&lt;="&amp;$C$8)</f>
        <v>0.19715700174271078</v>
      </c>
      <c r="S208" s="198"/>
      <c r="T208" s="251">
        <v>0.20434126190669083</v>
      </c>
      <c r="V208" s="251">
        <f t="shared" ref="V208:V265" si="27">R208-T208</f>
        <v>-7.1842601639800496E-3</v>
      </c>
      <c r="Z208" s="253">
        <v>0.24299999999999899</v>
      </c>
      <c r="AA208" s="254">
        <v>0.1961910560153719</v>
      </c>
      <c r="AB208" s="254">
        <v>0.20426438600339769</v>
      </c>
      <c r="AC208" s="254">
        <v>0.20477678079687722</v>
      </c>
      <c r="AD208" s="254">
        <v>0.19639514180118622</v>
      </c>
      <c r="AE208" s="254">
        <v>0.19727525346896457</v>
      </c>
      <c r="AF208" s="254">
        <v>0.19654973567261136</v>
      </c>
      <c r="AG208" s="254">
        <v>0.1938335628042942</v>
      </c>
      <c r="AH208" s="254">
        <v>0.19617445120845867</v>
      </c>
      <c r="AI208" s="254">
        <v>0.18774882110266145</v>
      </c>
      <c r="AJ208" s="254">
        <v>0.19783964800350362</v>
      </c>
      <c r="AK208" s="254">
        <v>0.20131255893603273</v>
      </c>
      <c r="AL208" s="254">
        <v>0.19528332830885864</v>
      </c>
      <c r="AM208" s="254">
        <v>0.19640119496519404</v>
      </c>
      <c r="AN208" s="254">
        <v>0.19095711827799944</v>
      </c>
      <c r="AO208" s="254">
        <v>0.19995751146639762</v>
      </c>
      <c r="AP208" s="254">
        <v>0.19504354376168731</v>
      </c>
      <c r="AQ208" s="254">
        <v>0.1949615191788312</v>
      </c>
      <c r="AR208" s="254">
        <v>0.1949615191788312</v>
      </c>
      <c r="AS208" s="254">
        <v>0.19504354376168731</v>
      </c>
      <c r="AT208" s="254">
        <v>0.1949615191788312</v>
      </c>
      <c r="AU208" s="254">
        <v>0.1949615191788312</v>
      </c>
      <c r="AV208" s="254">
        <v>0.19504354376168731</v>
      </c>
      <c r="AW208" s="254">
        <v>0.19504354376168731</v>
      </c>
      <c r="AX208" s="254">
        <v>0.20241454897703659</v>
      </c>
      <c r="AY208" s="254">
        <v>0.19504354376168731</v>
      </c>
      <c r="AZ208" s="254">
        <v>0.20318675079259041</v>
      </c>
      <c r="BA208" s="254">
        <v>0.1949615191788312</v>
      </c>
      <c r="BB208" s="254">
        <v>0.19295138396179312</v>
      </c>
      <c r="BC208" s="254">
        <v>0.19305798713145927</v>
      </c>
      <c r="BD208" s="254">
        <v>0.19226578855420784</v>
      </c>
      <c r="BE208" s="254">
        <v>0.19094806071726711</v>
      </c>
      <c r="BF208" s="254">
        <v>0.17288826480535335</v>
      </c>
      <c r="BG208" s="254">
        <v>0.20612100620043328</v>
      </c>
      <c r="BH208" s="254">
        <v>0.19723477221342955</v>
      </c>
      <c r="BI208" s="254">
        <v>0.19517143059079478</v>
      </c>
      <c r="BJ208" s="254">
        <v>0.19517143059079478</v>
      </c>
      <c r="BK208" s="254">
        <v>0.19511451351730491</v>
      </c>
      <c r="BL208" s="254">
        <v>0.19517143059079478</v>
      </c>
      <c r="BM208" s="254">
        <v>0.1950007313012827</v>
      </c>
      <c r="BN208" s="254">
        <v>0.19511451351730491</v>
      </c>
      <c r="BO208" s="254">
        <v>0.19556949481072938</v>
      </c>
      <c r="BP208" s="254">
        <v>0.19517143059079478</v>
      </c>
      <c r="BQ208" s="254">
        <v>0.1931858352593705</v>
      </c>
      <c r="BR208" s="254">
        <v>0.1931858352593705</v>
      </c>
      <c r="BS208" s="254">
        <v>0.19313708045402045</v>
      </c>
      <c r="BT208" s="254">
        <v>0.1931858352593705</v>
      </c>
      <c r="BU208" s="254">
        <v>0.19120669148174763</v>
      </c>
      <c r="BV208" s="254">
        <v>0.19120669148174763</v>
      </c>
      <c r="BW208" s="254">
        <v>0.19120669148174763</v>
      </c>
      <c r="BX208" s="254">
        <v>0.19120669148174763</v>
      </c>
      <c r="BY208" s="254">
        <v>0.19535435096047382</v>
      </c>
      <c r="BZ208" s="254">
        <v>0.19222134451836603</v>
      </c>
      <c r="CA208" s="254">
        <v>0.19132679430439903</v>
      </c>
      <c r="CB208" s="254">
        <v>0.2303951647925655</v>
      </c>
      <c r="CC208" s="254">
        <v>0.20674269061500183</v>
      </c>
      <c r="CD208" s="254">
        <v>0.20717011346080372</v>
      </c>
      <c r="CE208" s="254">
        <v>0.20674269061500183</v>
      </c>
      <c r="CF208" s="254">
        <v>0.20591435982721484</v>
      </c>
      <c r="CG208" s="254">
        <v>0.19649447445430668</v>
      </c>
      <c r="CH208" s="254">
        <v>0.20279812368396244</v>
      </c>
      <c r="CI208" s="254">
        <v>0.2011568754002393</v>
      </c>
      <c r="CJ208" s="254">
        <v>0.20938213160879782</v>
      </c>
      <c r="CK208" s="254">
        <v>0.20539467308082093</v>
      </c>
      <c r="CL208" s="254">
        <v>0.19958994576739864</v>
      </c>
      <c r="CM208" s="254">
        <v>0.19808385023381203</v>
      </c>
      <c r="CN208" s="254">
        <v>0.21235854588190772</v>
      </c>
      <c r="CO208" s="254">
        <v>0.19972430754073023</v>
      </c>
      <c r="CP208" s="254">
        <v>0.19679467625151403</v>
      </c>
      <c r="CQ208" s="254">
        <v>0.19631905045401665</v>
      </c>
      <c r="CR208" s="254">
        <v>0.19944288350330064</v>
      </c>
      <c r="CS208" s="254">
        <v>0.19749186518213602</v>
      </c>
      <c r="CT208" s="254">
        <v>0.20266343466025716</v>
      </c>
      <c r="CU208" s="254">
        <v>0.20663831169513425</v>
      </c>
      <c r="CV208" s="254">
        <v>0.20510764836797524</v>
      </c>
      <c r="CW208" s="254">
        <v>0.20111849874310339</v>
      </c>
      <c r="CX208" s="254">
        <v>0.21107627720360655</v>
      </c>
      <c r="CY208" s="254">
        <v>0.20307766105032421</v>
      </c>
      <c r="CZ208" s="254">
        <v>0.20307766105032421</v>
      </c>
      <c r="DA208" s="254">
        <v>0.20307766105032421</v>
      </c>
      <c r="DB208" s="254">
        <v>0.20336799070578615</v>
      </c>
      <c r="DC208" s="254">
        <v>0.20604553274360815</v>
      </c>
      <c r="DD208" s="254">
        <v>0.19708749023061922</v>
      </c>
      <c r="DE208" s="254">
        <v>0.2058931748215993</v>
      </c>
      <c r="DF208" s="254">
        <v>0.19642177135758154</v>
      </c>
      <c r="DG208" s="254">
        <v>0.1950359591300761</v>
      </c>
      <c r="DH208" s="254">
        <v>0.20108610593899434</v>
      </c>
      <c r="DI208" s="254">
        <v>0.19642177135758154</v>
      </c>
      <c r="DJ208" s="254">
        <v>0.19714725227618723</v>
      </c>
      <c r="DK208" s="254">
        <v>0.19795934817976191</v>
      </c>
      <c r="DL208" s="254">
        <v>0.19689510105356112</v>
      </c>
      <c r="DM208" s="254">
        <v>0.2101292328449742</v>
      </c>
      <c r="DN208" s="254">
        <v>0.19584812528068052</v>
      </c>
      <c r="DO208" s="254">
        <v>0.20342266523268759</v>
      </c>
      <c r="DP208" s="254">
        <v>0.20084331119600751</v>
      </c>
      <c r="DQ208" s="254">
        <v>0.18973617959201405</v>
      </c>
      <c r="DR208" s="254">
        <v>0.18989467643077917</v>
      </c>
      <c r="DS208" s="254">
        <v>0.1976109992147046</v>
      </c>
      <c r="DT208" s="254">
        <v>0.20023626164995467</v>
      </c>
      <c r="DU208" s="254">
        <v>0.1949137299744077</v>
      </c>
      <c r="DV208" s="254">
        <v>0.20131255893603273</v>
      </c>
      <c r="DW208" s="254">
        <v>0.20131255893603273</v>
      </c>
      <c r="DX208" s="254">
        <v>0.20721533993401464</v>
      </c>
      <c r="DY208" s="254">
        <v>0.21816303887422817</v>
      </c>
      <c r="DZ208" s="254">
        <v>0.19858764674728535</v>
      </c>
      <c r="EA208" s="254">
        <v>0.20864737391463861</v>
      </c>
      <c r="EB208" s="254">
        <v>0.19860901635297856</v>
      </c>
      <c r="EC208" s="254">
        <v>0.21011021674247732</v>
      </c>
      <c r="ED208" s="254">
        <v>0.20365702899017757</v>
      </c>
      <c r="EE208" s="254">
        <v>0.1971068579470121</v>
      </c>
      <c r="EF208" s="254">
        <v>0.19626931585734742</v>
      </c>
      <c r="EG208" s="254">
        <v>0.20241454897703659</v>
      </c>
      <c r="EH208" s="254">
        <v>0.19679707337232344</v>
      </c>
      <c r="EI208" s="254">
        <v>0.20241454897703659</v>
      </c>
      <c r="EJ208" s="254">
        <v>0.20241454897703659</v>
      </c>
      <c r="EK208" s="254">
        <v>0.19306309168126523</v>
      </c>
      <c r="EL208" s="254">
        <v>0.20241454897703659</v>
      </c>
      <c r="EM208" s="254">
        <v>0.1957188166714503</v>
      </c>
      <c r="EN208" s="254">
        <v>0.20241454897703659</v>
      </c>
      <c r="EO208" s="254">
        <v>0.19504354376168731</v>
      </c>
      <c r="EP208" s="254">
        <v>0.19504354376168731</v>
      </c>
      <c r="EQ208" s="254">
        <v>0.19504354376168731</v>
      </c>
      <c r="ER208" s="254">
        <v>0.19504354376168731</v>
      </c>
      <c r="ES208" s="254">
        <v>0.19504354376168731</v>
      </c>
      <c r="ET208" s="254">
        <v>0.19504354376168731</v>
      </c>
      <c r="EU208" s="254">
        <v>0.1949615191788312</v>
      </c>
      <c r="EV208" s="254">
        <v>0.19504354376168731</v>
      </c>
      <c r="EW208" s="254">
        <v>0.19072121587981439</v>
      </c>
      <c r="EX208" s="254">
        <v>0.19504354376168731</v>
      </c>
      <c r="EY208" s="254">
        <v>0.19583466347006495</v>
      </c>
      <c r="EZ208" s="254">
        <v>0.20241454897703659</v>
      </c>
      <c r="FA208" s="254">
        <v>0.19516024861669323</v>
      </c>
      <c r="FB208" s="254">
        <v>0.19504354376168731</v>
      </c>
      <c r="FC208" s="254">
        <v>0.20241454897703659</v>
      </c>
      <c r="FD208" s="254">
        <v>0.19504354376168731</v>
      </c>
      <c r="FE208" s="254">
        <v>0.20241454897703659</v>
      </c>
      <c r="FF208" s="254">
        <v>0.20241454897703659</v>
      </c>
      <c r="FG208" s="254">
        <v>0.19504354376168731</v>
      </c>
      <c r="FH208" s="254">
        <v>0.19504354376168731</v>
      </c>
      <c r="FI208" s="254">
        <v>0.1949615191788312</v>
      </c>
      <c r="FJ208" s="254">
        <v>0.20834178679921123</v>
      </c>
      <c r="FK208" s="254">
        <v>0.19504354376168731</v>
      </c>
      <c r="FL208" s="254">
        <v>0.19504354376168731</v>
      </c>
      <c r="FM208" s="254">
        <v>0.1949615191788312</v>
      </c>
      <c r="FN208" s="254">
        <v>0.20241454897703659</v>
      </c>
      <c r="FO208" s="254">
        <v>0.19392849854645999</v>
      </c>
      <c r="FP208" s="254">
        <v>0.19305798713145927</v>
      </c>
      <c r="FQ208" s="254">
        <v>0.19305798713145927</v>
      </c>
      <c r="FR208" s="254">
        <v>0.19305798713145927</v>
      </c>
      <c r="FS208" s="254">
        <v>0.19295138396179312</v>
      </c>
      <c r="FT208" s="254">
        <v>0.19305798713145927</v>
      </c>
      <c r="FU208" s="254">
        <v>0.19305798713145927</v>
      </c>
      <c r="FV208" s="254">
        <v>0.20052575602719269</v>
      </c>
      <c r="FW208" s="254">
        <v>0.19295138396179312</v>
      </c>
      <c r="FX208" s="254">
        <v>0.19305798713145927</v>
      </c>
      <c r="FY208" s="254">
        <v>0.19226551966047567</v>
      </c>
      <c r="FZ208" s="254">
        <v>0.19375352210686514</v>
      </c>
      <c r="GA208" s="254">
        <v>0.18596098041524978</v>
      </c>
      <c r="GB208" s="254">
        <v>0.19728663303197358</v>
      </c>
      <c r="GC208" s="254">
        <v>0.19780906282950461</v>
      </c>
      <c r="GD208" s="254">
        <v>0.19780906282950461</v>
      </c>
      <c r="GE208" s="254">
        <v>0.19436582939791114</v>
      </c>
      <c r="GF208" s="254">
        <v>0.20556004650657123</v>
      </c>
      <c r="GG208" s="254">
        <v>0.19546073958781141</v>
      </c>
      <c r="GH208" s="254">
        <v>0.19559889198715363</v>
      </c>
      <c r="GI208" s="254">
        <v>0.19517143059079478</v>
      </c>
      <c r="GJ208" s="254">
        <v>0.19517143059079478</v>
      </c>
      <c r="GK208" s="254">
        <v>0.19517143059079478</v>
      </c>
      <c r="GL208" s="254">
        <v>0.1950007313012827</v>
      </c>
      <c r="GM208" s="254">
        <v>0.19517143059079478</v>
      </c>
      <c r="GN208" s="254">
        <v>0.19517143059079478</v>
      </c>
      <c r="GO208" s="254">
        <v>0.19517143059079478</v>
      </c>
      <c r="GP208" s="254">
        <v>0.19517143059079478</v>
      </c>
      <c r="GQ208" s="254">
        <v>0.19517143059079478</v>
      </c>
      <c r="GR208" s="254">
        <v>0.19517143059079478</v>
      </c>
      <c r="GS208" s="254">
        <v>0.19517143059079478</v>
      </c>
      <c r="GT208" s="254">
        <v>0.19546073958781141</v>
      </c>
      <c r="GU208" s="254">
        <v>0.19517143059079478</v>
      </c>
      <c r="GV208" s="254">
        <v>0.19517143059079478</v>
      </c>
      <c r="GW208" s="254">
        <v>0.19517143059079478</v>
      </c>
      <c r="GX208" s="254">
        <v>0.19517143059079478</v>
      </c>
      <c r="GY208" s="254">
        <v>0.20355276900289976</v>
      </c>
      <c r="GZ208" s="254">
        <v>0.19517143059079478</v>
      </c>
      <c r="HA208" s="254">
        <v>0.20355276900289976</v>
      </c>
      <c r="HB208" s="254">
        <v>0.20355276900289976</v>
      </c>
      <c r="HC208" s="254">
        <v>0.19313708045402045</v>
      </c>
      <c r="HD208" s="254">
        <v>0.19347687247931189</v>
      </c>
      <c r="HE208" s="254">
        <v>0.20162183863845051</v>
      </c>
      <c r="HF208" s="254">
        <v>0.19261085275479362</v>
      </c>
      <c r="HG208" s="254">
        <v>0.19535435096047382</v>
      </c>
      <c r="HH208" s="254">
        <v>0.20043089720633533</v>
      </c>
      <c r="HI208" s="254">
        <v>0.19144042977811404</v>
      </c>
      <c r="HJ208" s="254">
        <v>0.19372670356400601</v>
      </c>
      <c r="HK208" s="254">
        <v>0.21595940503505773</v>
      </c>
      <c r="HL208" s="254">
        <v>0.19217356692625165</v>
      </c>
      <c r="HM208" s="254">
        <v>0.19912247260184546</v>
      </c>
      <c r="HN208" s="254">
        <v>0.19901503994406156</v>
      </c>
      <c r="HO208" s="254">
        <v>0.21041358260698617</v>
      </c>
      <c r="HP208" s="254">
        <v>0.20534814280096469</v>
      </c>
      <c r="HQ208" s="254">
        <v>0.19289001187401422</v>
      </c>
      <c r="HR208" s="254">
        <v>0.19294110769385986</v>
      </c>
      <c r="HS208" s="254">
        <v>0.1993099304467314</v>
      </c>
      <c r="HT208" s="254">
        <v>0.22384163113810307</v>
      </c>
      <c r="HU208" s="254">
        <v>0.21832830050535401</v>
      </c>
      <c r="HV208" s="254">
        <v>0.17066045063921709</v>
      </c>
      <c r="HW208" s="254">
        <v>0.20571247887657096</v>
      </c>
      <c r="HX208" s="254">
        <v>0.19925000414930527</v>
      </c>
      <c r="HY208" s="254">
        <v>0.19946185217916823</v>
      </c>
      <c r="HZ208" s="254">
        <v>0.19685975559660673</v>
      </c>
      <c r="IA208" s="254">
        <v>0.20674269061500183</v>
      </c>
      <c r="IB208" s="254">
        <v>0.19398528721133834</v>
      </c>
      <c r="IC208" s="254">
        <v>0.19795572720773902</v>
      </c>
      <c r="ID208" s="254">
        <v>0.19642101446479021</v>
      </c>
      <c r="IE208" s="254">
        <v>0.20384544554335582</v>
      </c>
      <c r="IF208" s="254">
        <v>0.20938213160879782</v>
      </c>
      <c r="IG208" s="254">
        <v>0.20938213160879782</v>
      </c>
      <c r="IH208" s="254">
        <v>0.20938213160879782</v>
      </c>
      <c r="II208" s="254">
        <v>0.19958994576739864</v>
      </c>
      <c r="IJ208" s="254">
        <v>0.19958994576739864</v>
      </c>
      <c r="IK208" s="254">
        <v>0.20639814669686762</v>
      </c>
      <c r="IL208" s="254">
        <v>0.20497867982449636</v>
      </c>
      <c r="IM208" s="254">
        <v>0.21738791573903882</v>
      </c>
      <c r="IN208" s="254">
        <v>0.20501831698010853</v>
      </c>
      <c r="IO208" s="254">
        <v>0.20421314166099069</v>
      </c>
      <c r="IP208" s="254">
        <v>0.20196382254005041</v>
      </c>
      <c r="IQ208" s="254">
        <v>0.20436326770859425</v>
      </c>
      <c r="IR208" s="254">
        <v>0.19490229845652252</v>
      </c>
      <c r="IS208" s="254">
        <v>0.19708749023061922</v>
      </c>
      <c r="IT208" s="254">
        <v>0.20443187249914474</v>
      </c>
      <c r="IU208" s="254">
        <v>0.19504354376168731</v>
      </c>
      <c r="IV208" s="254">
        <v>0.21960574496116392</v>
      </c>
      <c r="IW208" s="254">
        <v>0.20705381311594651</v>
      </c>
      <c r="IX208" s="254">
        <v>0.2306261062812538</v>
      </c>
      <c r="IY208" s="254">
        <v>0.19705009740610335</v>
      </c>
      <c r="IZ208" s="254">
        <v>0.19504354376168731</v>
      </c>
      <c r="JA208" s="254">
        <v>0.1949615191788312</v>
      </c>
      <c r="JB208" s="254">
        <v>0.21163331988318901</v>
      </c>
      <c r="JC208" s="254">
        <v>0.20693335122003953</v>
      </c>
      <c r="JD208" s="254">
        <v>0.19946185217916823</v>
      </c>
      <c r="JE208" s="254">
        <v>0.19972430754073023</v>
      </c>
      <c r="JF208" s="254">
        <v>0.23423870213384856</v>
      </c>
      <c r="JG208" s="254">
        <v>0.20382950982764214</v>
      </c>
      <c r="JH208" s="254">
        <v>0.20554685886518187</v>
      </c>
      <c r="JI208" s="254">
        <v>0.19714725227618723</v>
      </c>
      <c r="JJ208" s="254">
        <v>0.20464114544829659</v>
      </c>
      <c r="JK208" s="254">
        <v>0.1949137299744077</v>
      </c>
      <c r="JL208" s="254">
        <v>0.19486595396105066</v>
      </c>
      <c r="JM208" s="254">
        <v>0.1949615191788312</v>
      </c>
      <c r="JN208" s="254">
        <v>0.20258690512876321</v>
      </c>
      <c r="JO208" s="254">
        <v>0.19504354376168731</v>
      </c>
      <c r="JP208" s="254">
        <v>0.19504354376168731</v>
      </c>
      <c r="JQ208" s="254">
        <v>0.19504354376168731</v>
      </c>
      <c r="JR208" s="254">
        <v>0.1949615191788312</v>
      </c>
      <c r="JS208" s="254">
        <v>0.19517143059079478</v>
      </c>
      <c r="JT208" s="254">
        <v>0.21177096007421414</v>
      </c>
      <c r="JU208" s="254">
        <v>0.21416848342043071</v>
      </c>
      <c r="JV208" s="254">
        <v>0.19804907992166765</v>
      </c>
      <c r="JW208" s="254">
        <v>0.21327888076788781</v>
      </c>
      <c r="JX208" s="254">
        <v>0.20705381311594651</v>
      </c>
      <c r="JY208" s="254">
        <v>0.20564220210119344</v>
      </c>
      <c r="JZ208" s="254">
        <v>0.20262373513005127</v>
      </c>
      <c r="KA208" s="254">
        <v>0.20262373513005127</v>
      </c>
      <c r="KB208" s="254">
        <v>0.2082670239152058</v>
      </c>
      <c r="KC208" s="254">
        <v>0.20111757494476801</v>
      </c>
      <c r="KD208" s="254">
        <v>0.1994258491828429</v>
      </c>
      <c r="KE208" s="254">
        <v>0.20279812368396244</v>
      </c>
      <c r="KF208" s="254">
        <v>0.22275422978066906</v>
      </c>
      <c r="KG208" s="254">
        <v>0.22275422978066906</v>
      </c>
    </row>
    <row r="209" spans="17:293" x14ac:dyDescent="0.35">
      <c r="Q209" s="255">
        <v>0.243999999999999</v>
      </c>
      <c r="R209" s="251">
        <f t="shared" si="26"/>
        <v>0.1980613709806758</v>
      </c>
      <c r="S209" s="198"/>
      <c r="T209" s="251">
        <v>0.20526558665767872</v>
      </c>
      <c r="V209" s="251">
        <f t="shared" si="27"/>
        <v>-7.204215677002912E-3</v>
      </c>
      <c r="Z209" s="253">
        <v>0.243999999999999</v>
      </c>
      <c r="AA209" s="254">
        <v>0.19710527908496944</v>
      </c>
      <c r="AB209" s="254">
        <v>0.20519584938754032</v>
      </c>
      <c r="AC209" s="254">
        <v>0.20566558280029845</v>
      </c>
      <c r="AD209" s="254">
        <v>0.19730097343309172</v>
      </c>
      <c r="AE209" s="254">
        <v>0.19818930714257377</v>
      </c>
      <c r="AF209" s="254">
        <v>0.19746317550157721</v>
      </c>
      <c r="AG209" s="254">
        <v>0.19474824396585211</v>
      </c>
      <c r="AH209" s="254">
        <v>0.19709411342243</v>
      </c>
      <c r="AI209" s="254">
        <v>0.18867321606042742</v>
      </c>
      <c r="AJ209" s="254">
        <v>0.19872258847255142</v>
      </c>
      <c r="AK209" s="254">
        <v>0.20220394452572688</v>
      </c>
      <c r="AL209" s="254">
        <v>0.19618954899557828</v>
      </c>
      <c r="AM209" s="254">
        <v>0.1972930668855446</v>
      </c>
      <c r="AN209" s="254">
        <v>0.19187336785442288</v>
      </c>
      <c r="AO209" s="254">
        <v>0.20075969026237539</v>
      </c>
      <c r="AP209" s="254">
        <v>0.19595604234117903</v>
      </c>
      <c r="AQ209" s="254">
        <v>0.19588311089923227</v>
      </c>
      <c r="AR209" s="254">
        <v>0.19588311089923227</v>
      </c>
      <c r="AS209" s="254">
        <v>0.19595604234117903</v>
      </c>
      <c r="AT209" s="254">
        <v>0.19588311089923227</v>
      </c>
      <c r="AU209" s="254">
        <v>0.19588311089923227</v>
      </c>
      <c r="AV209" s="254">
        <v>0.19595604234117903</v>
      </c>
      <c r="AW209" s="254">
        <v>0.19595604234117903</v>
      </c>
      <c r="AX209" s="254">
        <v>0.20330498405195496</v>
      </c>
      <c r="AY209" s="254">
        <v>0.19595604234117903</v>
      </c>
      <c r="AZ209" s="254">
        <v>0.20407558844863094</v>
      </c>
      <c r="BA209" s="254">
        <v>0.19588311089923227</v>
      </c>
      <c r="BB209" s="254">
        <v>0.19387476278877824</v>
      </c>
      <c r="BC209" s="254">
        <v>0.193972361611364</v>
      </c>
      <c r="BD209" s="254">
        <v>0.19318092021133704</v>
      </c>
      <c r="BE209" s="254">
        <v>0.19187324521867177</v>
      </c>
      <c r="BF209" s="254">
        <v>0.17352505528140783</v>
      </c>
      <c r="BG209" s="254">
        <v>0.20700834283651237</v>
      </c>
      <c r="BH209" s="254">
        <v>0.19814574920388539</v>
      </c>
      <c r="BI209" s="254">
        <v>0.19608394289016773</v>
      </c>
      <c r="BJ209" s="254">
        <v>0.19608394289016773</v>
      </c>
      <c r="BK209" s="254">
        <v>0.19602400471231296</v>
      </c>
      <c r="BL209" s="254">
        <v>0.19608394289016773</v>
      </c>
      <c r="BM209" s="254">
        <v>0.1959041854644501</v>
      </c>
      <c r="BN209" s="254">
        <v>0.19602400471231296</v>
      </c>
      <c r="BO209" s="254">
        <v>0.19648073884911343</v>
      </c>
      <c r="BP209" s="254">
        <v>0.19608394289016773</v>
      </c>
      <c r="BQ209" s="254">
        <v>0.1941002299750394</v>
      </c>
      <c r="BR209" s="254">
        <v>0.1941002299750394</v>
      </c>
      <c r="BS209" s="254">
        <v>0.19404847855127505</v>
      </c>
      <c r="BT209" s="254">
        <v>0.1941002299750394</v>
      </c>
      <c r="BU209" s="254">
        <v>0.19212298952413009</v>
      </c>
      <c r="BV209" s="254">
        <v>0.19212298952413009</v>
      </c>
      <c r="BW209" s="254">
        <v>0.19212298952413009</v>
      </c>
      <c r="BX209" s="254">
        <v>0.19212298952413009</v>
      </c>
      <c r="BY209" s="254">
        <v>0.19625678988099859</v>
      </c>
      <c r="BZ209" s="254">
        <v>0.19312593606633088</v>
      </c>
      <c r="CA209" s="254">
        <v>0.19224015714182041</v>
      </c>
      <c r="CB209" s="254">
        <v>0.23137122473275107</v>
      </c>
      <c r="CC209" s="254">
        <v>0.20763680804960583</v>
      </c>
      <c r="CD209" s="254">
        <v>0.20811112725868708</v>
      </c>
      <c r="CE209" s="254">
        <v>0.20763680804960583</v>
      </c>
      <c r="CF209" s="254">
        <v>0.20670079066589575</v>
      </c>
      <c r="CG209" s="254">
        <v>0.19741408691887474</v>
      </c>
      <c r="CH209" s="254">
        <v>0.20371211037621517</v>
      </c>
      <c r="CI209" s="254">
        <v>0.20207196237524649</v>
      </c>
      <c r="CJ209" s="254">
        <v>0.21027176436544348</v>
      </c>
      <c r="CK209" s="254">
        <v>0.20630220066854332</v>
      </c>
      <c r="CL209" s="254">
        <v>0.20050635253821558</v>
      </c>
      <c r="CM209" s="254">
        <v>0.19900178133563928</v>
      </c>
      <c r="CN209" s="254">
        <v>0.21323819124342025</v>
      </c>
      <c r="CO209" s="254">
        <v>0.2006407200633662</v>
      </c>
      <c r="CP209" s="254">
        <v>0.19770407690192293</v>
      </c>
      <c r="CQ209" s="254">
        <v>0.19723328443574273</v>
      </c>
      <c r="CR209" s="254">
        <v>0.20033394039533903</v>
      </c>
      <c r="CS209" s="254">
        <v>0.19840205652860754</v>
      </c>
      <c r="CT209" s="254">
        <v>0.20355590148737424</v>
      </c>
      <c r="CU209" s="254">
        <v>0.2075705497928173</v>
      </c>
      <c r="CV209" s="254">
        <v>0.20603905078066798</v>
      </c>
      <c r="CW209" s="254">
        <v>0.20199974772873919</v>
      </c>
      <c r="CX209" s="254">
        <v>0.21199844095997511</v>
      </c>
      <c r="CY209" s="254">
        <v>0.20396861952865586</v>
      </c>
      <c r="CZ209" s="254">
        <v>0.20396861952865586</v>
      </c>
      <c r="DA209" s="254">
        <v>0.20396861952865586</v>
      </c>
      <c r="DB209" s="254">
        <v>0.20404205317408919</v>
      </c>
      <c r="DC209" s="254">
        <v>0.20693662254059597</v>
      </c>
      <c r="DD209" s="254">
        <v>0.19801075189351458</v>
      </c>
      <c r="DE209" s="254">
        <v>0.20678407963259282</v>
      </c>
      <c r="DF209" s="254">
        <v>0.19733520131937921</v>
      </c>
      <c r="DG209" s="254">
        <v>0.19595134851368168</v>
      </c>
      <c r="DH209" s="254">
        <v>0.20188684287972936</v>
      </c>
      <c r="DI209" s="254">
        <v>0.19733520131937921</v>
      </c>
      <c r="DJ209" s="254">
        <v>0.19806129810558182</v>
      </c>
      <c r="DK209" s="254">
        <v>0.19887410198158872</v>
      </c>
      <c r="DL209" s="254">
        <v>0.19780381471969166</v>
      </c>
      <c r="DM209" s="254">
        <v>0.21101688222906967</v>
      </c>
      <c r="DN209" s="254">
        <v>0.1967610481223927</v>
      </c>
      <c r="DO209" s="254">
        <v>0.20430860803886253</v>
      </c>
      <c r="DP209" s="254">
        <v>0.20173312752865824</v>
      </c>
      <c r="DQ209" s="254">
        <v>0.1906587520721108</v>
      </c>
      <c r="DR209" s="254">
        <v>0.19079962149828567</v>
      </c>
      <c r="DS209" s="254">
        <v>0.19851284635297795</v>
      </c>
      <c r="DT209" s="254">
        <v>0.20113152086811659</v>
      </c>
      <c r="DU209" s="254">
        <v>0.19582227655350248</v>
      </c>
      <c r="DV209" s="254">
        <v>0.20220394452572688</v>
      </c>
      <c r="DW209" s="254">
        <v>0.20220394452572688</v>
      </c>
      <c r="DX209" s="254">
        <v>0.2081374932034501</v>
      </c>
      <c r="DY209" s="254">
        <v>0.219102332684046</v>
      </c>
      <c r="DZ209" s="254">
        <v>0.19950238771070339</v>
      </c>
      <c r="EA209" s="254">
        <v>0.20959398867863355</v>
      </c>
      <c r="EB209" s="254">
        <v>0.19946804998153289</v>
      </c>
      <c r="EC209" s="254">
        <v>0.21103026121033297</v>
      </c>
      <c r="ED209" s="254">
        <v>0.20454791686922214</v>
      </c>
      <c r="EE209" s="254">
        <v>0.19801782780846389</v>
      </c>
      <c r="EF209" s="254">
        <v>0.19718084480940501</v>
      </c>
      <c r="EG209" s="254">
        <v>0.20330498405195496</v>
      </c>
      <c r="EH209" s="254">
        <v>0.19770301828629999</v>
      </c>
      <c r="EI209" s="254">
        <v>0.20330498405195496</v>
      </c>
      <c r="EJ209" s="254">
        <v>0.20330498405195496</v>
      </c>
      <c r="EK209" s="254">
        <v>0.19387951031773176</v>
      </c>
      <c r="EL209" s="254">
        <v>0.20330498405195496</v>
      </c>
      <c r="EM209" s="254">
        <v>0.19662905171340483</v>
      </c>
      <c r="EN209" s="254">
        <v>0.20330498405195496</v>
      </c>
      <c r="EO209" s="254">
        <v>0.19595604234117903</v>
      </c>
      <c r="EP209" s="254">
        <v>0.19595604234117903</v>
      </c>
      <c r="EQ209" s="254">
        <v>0.19595604234117903</v>
      </c>
      <c r="ER209" s="254">
        <v>0.19595604234117903</v>
      </c>
      <c r="ES209" s="254">
        <v>0.19595604234117903</v>
      </c>
      <c r="ET209" s="254">
        <v>0.19595604234117903</v>
      </c>
      <c r="EU209" s="254">
        <v>0.19588311089923227</v>
      </c>
      <c r="EV209" s="254">
        <v>0.19595604234117903</v>
      </c>
      <c r="EW209" s="254">
        <v>0.19154495037513875</v>
      </c>
      <c r="EX209" s="254">
        <v>0.19595604234117903</v>
      </c>
      <c r="EY209" s="254">
        <v>0.196745390379089</v>
      </c>
      <c r="EZ209" s="254">
        <v>0.20330498405195496</v>
      </c>
      <c r="FA209" s="254">
        <v>0.19607061990355734</v>
      </c>
      <c r="FB209" s="254">
        <v>0.19595604234117903</v>
      </c>
      <c r="FC209" s="254">
        <v>0.20330498405195496</v>
      </c>
      <c r="FD209" s="254">
        <v>0.19595604234117903</v>
      </c>
      <c r="FE209" s="254">
        <v>0.20330498405195496</v>
      </c>
      <c r="FF209" s="254">
        <v>0.20330498405195496</v>
      </c>
      <c r="FG209" s="254">
        <v>0.19595604234117903</v>
      </c>
      <c r="FH209" s="254">
        <v>0.19595604234117903</v>
      </c>
      <c r="FI209" s="254">
        <v>0.19588311089923227</v>
      </c>
      <c r="FJ209" s="254">
        <v>0.20926256158351153</v>
      </c>
      <c r="FK209" s="254">
        <v>0.19595604234117903</v>
      </c>
      <c r="FL209" s="254">
        <v>0.19595604234117903</v>
      </c>
      <c r="FM209" s="254">
        <v>0.19588311089923227</v>
      </c>
      <c r="FN209" s="254">
        <v>0.20330498405195496</v>
      </c>
      <c r="FO209" s="254">
        <v>0.19484512809428001</v>
      </c>
      <c r="FP209" s="254">
        <v>0.193972361611364</v>
      </c>
      <c r="FQ209" s="254">
        <v>0.193972361611364</v>
      </c>
      <c r="FR209" s="254">
        <v>0.193972361611364</v>
      </c>
      <c r="FS209" s="254">
        <v>0.19387476278877824</v>
      </c>
      <c r="FT209" s="254">
        <v>0.193972361611364</v>
      </c>
      <c r="FU209" s="254">
        <v>0.193972361611364</v>
      </c>
      <c r="FV209" s="254">
        <v>0.20147245741840236</v>
      </c>
      <c r="FW209" s="254">
        <v>0.19387476278877824</v>
      </c>
      <c r="FX209" s="254">
        <v>0.193972361611364</v>
      </c>
      <c r="FY209" s="254">
        <v>0.19318167682413256</v>
      </c>
      <c r="FZ209" s="254">
        <v>0.19467514992740553</v>
      </c>
      <c r="GA209" s="254">
        <v>0.1868713668132389</v>
      </c>
      <c r="GB209" s="254">
        <v>0.19809807699444648</v>
      </c>
      <c r="GC209" s="254">
        <v>0.19872244412052709</v>
      </c>
      <c r="GD209" s="254">
        <v>0.19872244412052709</v>
      </c>
      <c r="GE209" s="254">
        <v>0.19518247335666294</v>
      </c>
      <c r="GF209" s="254">
        <v>0.20644493032731925</v>
      </c>
      <c r="GG209" s="254">
        <v>0.1963720037033625</v>
      </c>
      <c r="GH209" s="254">
        <v>0.19650670605494702</v>
      </c>
      <c r="GI209" s="254">
        <v>0.19608394289016773</v>
      </c>
      <c r="GJ209" s="254">
        <v>0.19608394289016773</v>
      </c>
      <c r="GK209" s="254">
        <v>0.19608394289016773</v>
      </c>
      <c r="GL209" s="254">
        <v>0.1959041854644501</v>
      </c>
      <c r="GM209" s="254">
        <v>0.19608394289016773</v>
      </c>
      <c r="GN209" s="254">
        <v>0.19608394289016773</v>
      </c>
      <c r="GO209" s="254">
        <v>0.19608394289016773</v>
      </c>
      <c r="GP209" s="254">
        <v>0.19608394289016773</v>
      </c>
      <c r="GQ209" s="254">
        <v>0.19608394289016773</v>
      </c>
      <c r="GR209" s="254">
        <v>0.19608394289016773</v>
      </c>
      <c r="GS209" s="254">
        <v>0.19608394289016773</v>
      </c>
      <c r="GT209" s="254">
        <v>0.1963720037033625</v>
      </c>
      <c r="GU209" s="254">
        <v>0.19608394289016773</v>
      </c>
      <c r="GV209" s="254">
        <v>0.19608394289016773</v>
      </c>
      <c r="GW209" s="254">
        <v>0.19608394289016773</v>
      </c>
      <c r="GX209" s="254">
        <v>0.19608394289016773</v>
      </c>
      <c r="GY209" s="254">
        <v>0.20443875205670636</v>
      </c>
      <c r="GZ209" s="254">
        <v>0.19608394289016773</v>
      </c>
      <c r="HA209" s="254">
        <v>0.20443875205670636</v>
      </c>
      <c r="HB209" s="254">
        <v>0.20443875205670636</v>
      </c>
      <c r="HC209" s="254">
        <v>0.19404847855127505</v>
      </c>
      <c r="HD209" s="254">
        <v>0.19439003412997935</v>
      </c>
      <c r="HE209" s="254">
        <v>0.20250926714815898</v>
      </c>
      <c r="HF209" s="254">
        <v>0.19338349098319019</v>
      </c>
      <c r="HG209" s="254">
        <v>0.19625678988099859</v>
      </c>
      <c r="HH209" s="254">
        <v>0.20127515238586846</v>
      </c>
      <c r="HI209" s="254">
        <v>0.19234683453066337</v>
      </c>
      <c r="HJ209" s="254">
        <v>0.19464230095336887</v>
      </c>
      <c r="HK209" s="254">
        <v>0.21687819555276078</v>
      </c>
      <c r="HL209" s="254">
        <v>0.19299343855582474</v>
      </c>
      <c r="HM209" s="254">
        <v>0.20003556532298927</v>
      </c>
      <c r="HN209" s="254">
        <v>0.19992394383296941</v>
      </c>
      <c r="HO209" s="254">
        <v>0.21129907810023862</v>
      </c>
      <c r="HP209" s="254">
        <v>0.20623890612841622</v>
      </c>
      <c r="HQ209" s="254">
        <v>0.19370946740784478</v>
      </c>
      <c r="HR209" s="254">
        <v>0.19386805530503026</v>
      </c>
      <c r="HS209" s="254">
        <v>0.20022226135147148</v>
      </c>
      <c r="HT209" s="254">
        <v>0.22479035763447297</v>
      </c>
      <c r="HU209" s="254">
        <v>0.21924524771530263</v>
      </c>
      <c r="HV209" s="254">
        <v>0.1713278046237745</v>
      </c>
      <c r="HW209" s="254">
        <v>0.20656166991524283</v>
      </c>
      <c r="HX209" s="254">
        <v>0.20006515372134981</v>
      </c>
      <c r="HY209" s="254">
        <v>0.20037455132467374</v>
      </c>
      <c r="HZ209" s="254">
        <v>0.19768026953318851</v>
      </c>
      <c r="IA209" s="254">
        <v>0.20763680804960583</v>
      </c>
      <c r="IB209" s="254">
        <v>0.19480833965955857</v>
      </c>
      <c r="IC209" s="254">
        <v>0.19887365190291106</v>
      </c>
      <c r="ID209" s="254">
        <v>0.197349858437875</v>
      </c>
      <c r="IE209" s="254">
        <v>0.20474311030210002</v>
      </c>
      <c r="IF209" s="254">
        <v>0.21027176436544348</v>
      </c>
      <c r="IG209" s="254">
        <v>0.21027176436544348</v>
      </c>
      <c r="IH209" s="254">
        <v>0.21027176436544348</v>
      </c>
      <c r="II209" s="254">
        <v>0.20050635253821558</v>
      </c>
      <c r="IJ209" s="254">
        <v>0.20050635253821558</v>
      </c>
      <c r="IK209" s="254">
        <v>0.20728998473277938</v>
      </c>
      <c r="IL209" s="254">
        <v>0.20587189178511434</v>
      </c>
      <c r="IM209" s="254">
        <v>0.2183047080949978</v>
      </c>
      <c r="IN209" s="254">
        <v>0.20588943738354049</v>
      </c>
      <c r="IO209" s="254">
        <v>0.20504615706990381</v>
      </c>
      <c r="IP209" s="254">
        <v>0.2028335005391102</v>
      </c>
      <c r="IQ209" s="254">
        <v>0.20529325031805445</v>
      </c>
      <c r="IR209" s="254">
        <v>0.19581361781020412</v>
      </c>
      <c r="IS209" s="254">
        <v>0.19801075189351458</v>
      </c>
      <c r="IT209" s="254">
        <v>0.20532116796428768</v>
      </c>
      <c r="IU209" s="254">
        <v>0.19595604234117903</v>
      </c>
      <c r="IV209" s="254">
        <v>0.22061794922626343</v>
      </c>
      <c r="IW209" s="254">
        <v>0.20798894633537479</v>
      </c>
      <c r="IX209" s="254">
        <v>0.23163413886222384</v>
      </c>
      <c r="IY209" s="254">
        <v>0.19797025350845576</v>
      </c>
      <c r="IZ209" s="254">
        <v>0.19595604234117903</v>
      </c>
      <c r="JA209" s="254">
        <v>0.19588311089923227</v>
      </c>
      <c r="JB209" s="254">
        <v>0.21259584262607745</v>
      </c>
      <c r="JC209" s="254">
        <v>0.20786845636633333</v>
      </c>
      <c r="JD209" s="254">
        <v>0.20037455132467374</v>
      </c>
      <c r="JE209" s="254">
        <v>0.2006407200633662</v>
      </c>
      <c r="JF209" s="254">
        <v>0.23524324041088951</v>
      </c>
      <c r="JG209" s="254">
        <v>0.20475098825289106</v>
      </c>
      <c r="JH209" s="254">
        <v>0.20649378722979694</v>
      </c>
      <c r="JI209" s="254">
        <v>0.19806129810558182</v>
      </c>
      <c r="JJ209" s="254">
        <v>0.20557094336821713</v>
      </c>
      <c r="JK209" s="254">
        <v>0.19582227655350248</v>
      </c>
      <c r="JL209" s="254">
        <v>0.19576146341495693</v>
      </c>
      <c r="JM209" s="254">
        <v>0.19588311089923227</v>
      </c>
      <c r="JN209" s="254">
        <v>0.20353158569009011</v>
      </c>
      <c r="JO209" s="254">
        <v>0.19595604234117903</v>
      </c>
      <c r="JP209" s="254">
        <v>0.19595604234117903</v>
      </c>
      <c r="JQ209" s="254">
        <v>0.19595604234117903</v>
      </c>
      <c r="JR209" s="254">
        <v>0.19588311089923227</v>
      </c>
      <c r="JS209" s="254">
        <v>0.19608394289016773</v>
      </c>
      <c r="JT209" s="254">
        <v>0.21270146205194695</v>
      </c>
      <c r="JU209" s="254">
        <v>0.21509509666261106</v>
      </c>
      <c r="JV209" s="254">
        <v>0.19891765059384658</v>
      </c>
      <c r="JW209" s="254">
        <v>0.2142037763532576</v>
      </c>
      <c r="JX209" s="254">
        <v>0.20798894633537479</v>
      </c>
      <c r="JY209" s="254">
        <v>0.20653794871544418</v>
      </c>
      <c r="JZ209" s="254">
        <v>0.20353362941724717</v>
      </c>
      <c r="KA209" s="254">
        <v>0.20353362941724717</v>
      </c>
      <c r="KB209" s="254">
        <v>0.20915775190620911</v>
      </c>
      <c r="KC209" s="254">
        <v>0.20202518969968919</v>
      </c>
      <c r="KD209" s="254">
        <v>0.20034556817171878</v>
      </c>
      <c r="KE209" s="254">
        <v>0.20371211037621517</v>
      </c>
      <c r="KF209" s="254">
        <v>0.22374676927609394</v>
      </c>
      <c r="KG209" s="254">
        <v>0.22374676927609394</v>
      </c>
    </row>
    <row r="210" spans="17:293" x14ac:dyDescent="0.35">
      <c r="Q210" s="255">
        <v>0.244999999999999</v>
      </c>
      <c r="R210" s="251">
        <f t="shared" si="26"/>
        <v>0.19896572421165407</v>
      </c>
      <c r="S210" s="198"/>
      <c r="T210" s="251">
        <v>0.20618959613042112</v>
      </c>
      <c r="V210" s="251">
        <f t="shared" si="27"/>
        <v>-7.2238719187670553E-3</v>
      </c>
      <c r="Z210" s="253">
        <v>0.244999999999999</v>
      </c>
      <c r="AA210" s="254">
        <v>0.19801970279659975</v>
      </c>
      <c r="AB210" s="254">
        <v>0.20612742181922616</v>
      </c>
      <c r="AC210" s="254">
        <v>0.20655475075688723</v>
      </c>
      <c r="AD210" s="254">
        <v>0.1982069693093822</v>
      </c>
      <c r="AE210" s="254">
        <v>0.19910356080323344</v>
      </c>
      <c r="AF210" s="254">
        <v>0.19837681385181738</v>
      </c>
      <c r="AG210" s="254">
        <v>0.19566311331086328</v>
      </c>
      <c r="AH210" s="254">
        <v>0.19801402691933845</v>
      </c>
      <c r="AI210" s="254">
        <v>0.1895978320062901</v>
      </c>
      <c r="AJ210" s="254">
        <v>0.19960588939838564</v>
      </c>
      <c r="AK210" s="254">
        <v>0.2030956341992205</v>
      </c>
      <c r="AL210" s="254">
        <v>0.19709593262302438</v>
      </c>
      <c r="AM210" s="254">
        <v>0.19818505789212937</v>
      </c>
      <c r="AN210" s="254">
        <v>0.19279866023642733</v>
      </c>
      <c r="AO210" s="254">
        <v>0.20156256098147196</v>
      </c>
      <c r="AP210" s="254">
        <v>0.19686873869982024</v>
      </c>
      <c r="AQ210" s="254">
        <v>0.19680494867862453</v>
      </c>
      <c r="AR210" s="254">
        <v>0.19680494867862453</v>
      </c>
      <c r="AS210" s="254">
        <v>0.19686873869982024</v>
      </c>
      <c r="AT210" s="254">
        <v>0.19680494867862453</v>
      </c>
      <c r="AU210" s="254">
        <v>0.19680494867862453</v>
      </c>
      <c r="AV210" s="254">
        <v>0.19686873869982024</v>
      </c>
      <c r="AW210" s="254">
        <v>0.19686873869982024</v>
      </c>
      <c r="AX210" s="254">
        <v>0.20419576979692544</v>
      </c>
      <c r="AY210" s="254">
        <v>0.19686873869982024</v>
      </c>
      <c r="AZ210" s="254">
        <v>0.20496478028416165</v>
      </c>
      <c r="BA210" s="254">
        <v>0.19680494867862453</v>
      </c>
      <c r="BB210" s="254">
        <v>0.19479837992524951</v>
      </c>
      <c r="BC210" s="254">
        <v>0.19488692508394845</v>
      </c>
      <c r="BD210" s="254">
        <v>0.19409623732578996</v>
      </c>
      <c r="BE210" s="254">
        <v>0.19279866023642733</v>
      </c>
      <c r="BF210" s="254">
        <v>0.17416283691734846</v>
      </c>
      <c r="BG210" s="254">
        <v>0.20789604776454618</v>
      </c>
      <c r="BH210" s="254">
        <v>0.19905692931471197</v>
      </c>
      <c r="BI210" s="254">
        <v>0.19699665011978529</v>
      </c>
      <c r="BJ210" s="254">
        <v>0.19699665011978529</v>
      </c>
      <c r="BK210" s="254">
        <v>0.19693367695149688</v>
      </c>
      <c r="BL210" s="254">
        <v>0.19699665011978529</v>
      </c>
      <c r="BM210" s="254">
        <v>0.19680779312523788</v>
      </c>
      <c r="BN210" s="254">
        <v>0.19693367695149688</v>
      </c>
      <c r="BO210" s="254">
        <v>0.19739216664216674</v>
      </c>
      <c r="BP210" s="254">
        <v>0.19699665011978529</v>
      </c>
      <c r="BQ210" s="254">
        <v>0.19501481077218452</v>
      </c>
      <c r="BR210" s="254">
        <v>0.19501481077218452</v>
      </c>
      <c r="BS210" s="254">
        <v>0.19496004854836779</v>
      </c>
      <c r="BT210" s="254">
        <v>0.19501481077218452</v>
      </c>
      <c r="BU210" s="254">
        <v>0.19303946472958078</v>
      </c>
      <c r="BV210" s="254">
        <v>0.19303946472958078</v>
      </c>
      <c r="BW210" s="254">
        <v>0.19303946472958078</v>
      </c>
      <c r="BX210" s="254">
        <v>0.19303946472958078</v>
      </c>
      <c r="BY210" s="254">
        <v>0.19715937339753564</v>
      </c>
      <c r="BZ210" s="254">
        <v>0.19403065765755656</v>
      </c>
      <c r="CA210" s="254">
        <v>0.19315367897985602</v>
      </c>
      <c r="CB210" s="254">
        <v>0.2323473529398743</v>
      </c>
      <c r="CC210" s="254">
        <v>0.20852894393907673</v>
      </c>
      <c r="CD210" s="254">
        <v>0.20903291073018315</v>
      </c>
      <c r="CE210" s="254">
        <v>0.20852894393907673</v>
      </c>
      <c r="CF210" s="254">
        <v>0.20748597493897658</v>
      </c>
      <c r="CG210" s="254">
        <v>0.19833389448810279</v>
      </c>
      <c r="CH210" s="254">
        <v>0.20462630691267703</v>
      </c>
      <c r="CI210" s="254">
        <v>0.20298725631308523</v>
      </c>
      <c r="CJ210" s="254">
        <v>0.21116176899770611</v>
      </c>
      <c r="CK210" s="254">
        <v>0.20720997821063736</v>
      </c>
      <c r="CL210" s="254">
        <v>0.20142296218581546</v>
      </c>
      <c r="CM210" s="254">
        <v>0.19991991030875411</v>
      </c>
      <c r="CN210" s="254">
        <v>0.21411825235542903</v>
      </c>
      <c r="CO210" s="254">
        <v>0.20155733258780839</v>
      </c>
      <c r="CP210" s="254">
        <v>0.198613619204421</v>
      </c>
      <c r="CQ210" s="254">
        <v>0.19814771622618998</v>
      </c>
      <c r="CR210" s="254">
        <v>0.20122529609078366</v>
      </c>
      <c r="CS210" s="254">
        <v>0.19931243244695218</v>
      </c>
      <c r="CT210" s="254">
        <v>0.20444867520936416</v>
      </c>
      <c r="CU210" s="254">
        <v>0.2085029061035768</v>
      </c>
      <c r="CV210" s="254">
        <v>0.20697056320771012</v>
      </c>
      <c r="CW210" s="254">
        <v>0.20288137551871133</v>
      </c>
      <c r="CX210" s="254">
        <v>0.21292086390294829</v>
      </c>
      <c r="CY210" s="254">
        <v>0.20485993003010416</v>
      </c>
      <c r="CZ210" s="254">
        <v>0.20485993003010416</v>
      </c>
      <c r="DA210" s="254">
        <v>0.20485993003010416</v>
      </c>
      <c r="DB210" s="254">
        <v>0.20471725135742558</v>
      </c>
      <c r="DC210" s="254">
        <v>0.20782490438247203</v>
      </c>
      <c r="DD210" s="254">
        <v>0.19893426399866865</v>
      </c>
      <c r="DE210" s="254">
        <v>0.20767274281053205</v>
      </c>
      <c r="DF210" s="254">
        <v>0.19824883262438475</v>
      </c>
      <c r="DG210" s="254">
        <v>0.1968669329322239</v>
      </c>
      <c r="DH210" s="254">
        <v>0.2026878331990325</v>
      </c>
      <c r="DI210" s="254">
        <v>0.19824883262438475</v>
      </c>
      <c r="DJ210" s="254">
        <v>0.19897554673074169</v>
      </c>
      <c r="DK210" s="254">
        <v>0.1997890584050015</v>
      </c>
      <c r="DL210" s="254">
        <v>0.19871270132835317</v>
      </c>
      <c r="DM210" s="254">
        <v>0.21190490532568496</v>
      </c>
      <c r="DN210" s="254">
        <v>0.19767416779433722</v>
      </c>
      <c r="DO210" s="254">
        <v>0.20519492427799002</v>
      </c>
      <c r="DP210" s="254">
        <v>0.20262329064835605</v>
      </c>
      <c r="DQ210" s="254">
        <v>0.1915815533289198</v>
      </c>
      <c r="DR210" s="254">
        <v>0.19170469847993266</v>
      </c>
      <c r="DS210" s="254">
        <v>0.19942084263159687</v>
      </c>
      <c r="DT210" s="254">
        <v>0.20202707203064674</v>
      </c>
      <c r="DU210" s="254">
        <v>0.19673099905606484</v>
      </c>
      <c r="DV210" s="254">
        <v>0.2030956341992205</v>
      </c>
      <c r="DW210" s="254">
        <v>0.2030956341992205</v>
      </c>
      <c r="DX210" s="254">
        <v>0.20905986160961221</v>
      </c>
      <c r="DY210" s="254">
        <v>0.22004171718399035</v>
      </c>
      <c r="DZ210" s="254">
        <v>0.20040901736204897</v>
      </c>
      <c r="EA210" s="254">
        <v>0.21054076416832435</v>
      </c>
      <c r="EB210" s="254">
        <v>0.2003275356446732</v>
      </c>
      <c r="EC210" s="254">
        <v>0.2119505632104286</v>
      </c>
      <c r="ED210" s="254">
        <v>0.20543915761229847</v>
      </c>
      <c r="EE210" s="254">
        <v>0.19892900357876497</v>
      </c>
      <c r="EF210" s="254">
        <v>0.19809257653111723</v>
      </c>
      <c r="EG210" s="254">
        <v>0.20419576979692544</v>
      </c>
      <c r="EH210" s="254">
        <v>0.19860915193714646</v>
      </c>
      <c r="EI210" s="254">
        <v>0.20419576979692544</v>
      </c>
      <c r="EJ210" s="254">
        <v>0.20419576979692544</v>
      </c>
      <c r="EK210" s="254">
        <v>0.19469651908969654</v>
      </c>
      <c r="EL210" s="254">
        <v>0.20419576979692544</v>
      </c>
      <c r="EM210" s="254">
        <v>0.19753946749331064</v>
      </c>
      <c r="EN210" s="254">
        <v>0.20419576979692544</v>
      </c>
      <c r="EO210" s="254">
        <v>0.19686873869982024</v>
      </c>
      <c r="EP210" s="254">
        <v>0.19686873869982024</v>
      </c>
      <c r="EQ210" s="254">
        <v>0.19686873869982024</v>
      </c>
      <c r="ER210" s="254">
        <v>0.19686873869982024</v>
      </c>
      <c r="ES210" s="254">
        <v>0.19686873869982024</v>
      </c>
      <c r="ET210" s="254">
        <v>0.19686873869982024</v>
      </c>
      <c r="EU210" s="254">
        <v>0.19680494867862453</v>
      </c>
      <c r="EV210" s="254">
        <v>0.19686873869982024</v>
      </c>
      <c r="EW210" s="254">
        <v>0.19236923168048259</v>
      </c>
      <c r="EX210" s="254">
        <v>0.19686873869982024</v>
      </c>
      <c r="EY210" s="254">
        <v>0.19765631990629573</v>
      </c>
      <c r="EZ210" s="254">
        <v>0.20419576979692544</v>
      </c>
      <c r="FA210" s="254">
        <v>0.19698117788141745</v>
      </c>
      <c r="FB210" s="254">
        <v>0.19686873869982024</v>
      </c>
      <c r="FC210" s="254">
        <v>0.20419576979692544</v>
      </c>
      <c r="FD210" s="254">
        <v>0.19686873869982024</v>
      </c>
      <c r="FE210" s="254">
        <v>0.20419576979692544</v>
      </c>
      <c r="FF210" s="254">
        <v>0.20419576979692544</v>
      </c>
      <c r="FG210" s="254">
        <v>0.19686873869982024</v>
      </c>
      <c r="FH210" s="254">
        <v>0.19686873869982024</v>
      </c>
      <c r="FI210" s="254">
        <v>0.19680494867862453</v>
      </c>
      <c r="FJ210" s="254">
        <v>0.21018358848959839</v>
      </c>
      <c r="FK210" s="254">
        <v>0.19686873869982024</v>
      </c>
      <c r="FL210" s="254">
        <v>0.19686873869982024</v>
      </c>
      <c r="FM210" s="254">
        <v>0.19680494867862453</v>
      </c>
      <c r="FN210" s="254">
        <v>0.20419576979692544</v>
      </c>
      <c r="FO210" s="254">
        <v>0.19576196374148735</v>
      </c>
      <c r="FP210" s="254">
        <v>0.19488692508394845</v>
      </c>
      <c r="FQ210" s="254">
        <v>0.19488692508394845</v>
      </c>
      <c r="FR210" s="254">
        <v>0.19488692508394845</v>
      </c>
      <c r="FS210" s="254">
        <v>0.19479837992524951</v>
      </c>
      <c r="FT210" s="254">
        <v>0.19488692508394845</v>
      </c>
      <c r="FU210" s="254">
        <v>0.19488692508394845</v>
      </c>
      <c r="FV210" s="254">
        <v>0.20241931736999064</v>
      </c>
      <c r="FW210" s="254">
        <v>0.19479837992524951</v>
      </c>
      <c r="FX210" s="254">
        <v>0.19488692508394845</v>
      </c>
      <c r="FY210" s="254">
        <v>0.19409801807055915</v>
      </c>
      <c r="FZ210" s="254">
        <v>0.1955970203980264</v>
      </c>
      <c r="GA210" s="254">
        <v>0.18778202197609106</v>
      </c>
      <c r="GB210" s="254">
        <v>0.19891013055843065</v>
      </c>
      <c r="GC210" s="254">
        <v>0.19963602605672381</v>
      </c>
      <c r="GD210" s="254">
        <v>0.19963602605672381</v>
      </c>
      <c r="GE210" s="254">
        <v>0.19599968454256156</v>
      </c>
      <c r="GF210" s="254">
        <v>0.20733018460000219</v>
      </c>
      <c r="GG210" s="254">
        <v>0.1972834539979651</v>
      </c>
      <c r="GH210" s="254">
        <v>0.19741468749872104</v>
      </c>
      <c r="GI210" s="254">
        <v>0.19699665011978529</v>
      </c>
      <c r="GJ210" s="254">
        <v>0.19699665011978529</v>
      </c>
      <c r="GK210" s="254">
        <v>0.19699665011978529</v>
      </c>
      <c r="GL210" s="254">
        <v>0.19680779312523788</v>
      </c>
      <c r="GM210" s="254">
        <v>0.19699665011978529</v>
      </c>
      <c r="GN210" s="254">
        <v>0.19699665011978529</v>
      </c>
      <c r="GO210" s="254">
        <v>0.19699665011978529</v>
      </c>
      <c r="GP210" s="254">
        <v>0.19699665011978529</v>
      </c>
      <c r="GQ210" s="254">
        <v>0.19699665011978529</v>
      </c>
      <c r="GR210" s="254">
        <v>0.19699665011978529</v>
      </c>
      <c r="GS210" s="254">
        <v>0.19699665011978529</v>
      </c>
      <c r="GT210" s="254">
        <v>0.1972834539979651</v>
      </c>
      <c r="GU210" s="254">
        <v>0.19699665011978529</v>
      </c>
      <c r="GV210" s="254">
        <v>0.19699665011978529</v>
      </c>
      <c r="GW210" s="254">
        <v>0.19699665011978529</v>
      </c>
      <c r="GX210" s="254">
        <v>0.19699665011978529</v>
      </c>
      <c r="GY210" s="254">
        <v>0.20532510006019411</v>
      </c>
      <c r="GZ210" s="254">
        <v>0.19699665011978529</v>
      </c>
      <c r="HA210" s="254">
        <v>0.20532510006019411</v>
      </c>
      <c r="HB210" s="254">
        <v>0.20532510006019411</v>
      </c>
      <c r="HC210" s="254">
        <v>0.19496004854836779</v>
      </c>
      <c r="HD210" s="254">
        <v>0.19530337282640708</v>
      </c>
      <c r="HE210" s="254">
        <v>0.20339705455087498</v>
      </c>
      <c r="HF210" s="254">
        <v>0.19415680846101901</v>
      </c>
      <c r="HG210" s="254">
        <v>0.19715937339753564</v>
      </c>
      <c r="HH210" s="254">
        <v>0.20211990907852107</v>
      </c>
      <c r="HI210" s="254">
        <v>0.19325336376190183</v>
      </c>
      <c r="HJ210" s="254">
        <v>0.19555808350783099</v>
      </c>
      <c r="HK210" s="254">
        <v>0.21779722679328573</v>
      </c>
      <c r="HL210" s="254">
        <v>0.19381372289568244</v>
      </c>
      <c r="HM210" s="254">
        <v>0.2009488640408994</v>
      </c>
      <c r="HN210" s="254">
        <v>0.20083302337659181</v>
      </c>
      <c r="HO210" s="254">
        <v>0.21218490466344764</v>
      </c>
      <c r="HP210" s="254">
        <v>0.2071297862451873</v>
      </c>
      <c r="HQ210" s="254">
        <v>0.19452948573593409</v>
      </c>
      <c r="HR210" s="254">
        <v>0.19479523879234351</v>
      </c>
      <c r="HS210" s="254">
        <v>0.20113477631942756</v>
      </c>
      <c r="HT210" s="254">
        <v>0.22573923791437256</v>
      </c>
      <c r="HU210" s="254">
        <v>0.22016245613102203</v>
      </c>
      <c r="HV210" s="254">
        <v>0.17199596464653366</v>
      </c>
      <c r="HW210" s="254">
        <v>0.20741133472369055</v>
      </c>
      <c r="HX210" s="254">
        <v>0.20088087127440146</v>
      </c>
      <c r="HY210" s="254">
        <v>0.20127795958039418</v>
      </c>
      <c r="HZ210" s="254">
        <v>0.1984986211894344</v>
      </c>
      <c r="IA210" s="254">
        <v>0.20852894393907673</v>
      </c>
      <c r="IB210" s="254">
        <v>0.19562336357427013</v>
      </c>
      <c r="IC210" s="254">
        <v>0.19979177728537589</v>
      </c>
      <c r="ID210" s="254">
        <v>0.19827894613766905</v>
      </c>
      <c r="IE210" s="254">
        <v>0.20564112383235544</v>
      </c>
      <c r="IF210" s="254">
        <v>0.21116176899770611</v>
      </c>
      <c r="IG210" s="254">
        <v>0.21116176899770611</v>
      </c>
      <c r="IH210" s="254">
        <v>0.21116176899770611</v>
      </c>
      <c r="II210" s="254">
        <v>0.20142296218581546</v>
      </c>
      <c r="IJ210" s="254">
        <v>0.20142296218581546</v>
      </c>
      <c r="IK210" s="254">
        <v>0.20818218944756239</v>
      </c>
      <c r="IL210" s="254">
        <v>0.20676546685407993</v>
      </c>
      <c r="IM210" s="254">
        <v>0.21922178519222069</v>
      </c>
      <c r="IN210" s="254">
        <v>0.20676096599027516</v>
      </c>
      <c r="IO210" s="254">
        <v>0.20587971319421561</v>
      </c>
      <c r="IP210" s="254">
        <v>0.20370358673356215</v>
      </c>
      <c r="IQ210" s="254">
        <v>0.20622342358454571</v>
      </c>
      <c r="IR210" s="254">
        <v>0.19672521803608123</v>
      </c>
      <c r="IS210" s="254">
        <v>0.19893426399866865</v>
      </c>
      <c r="IT210" s="254">
        <v>0.20621081978725275</v>
      </c>
      <c r="IU210" s="254">
        <v>0.19686873869982024</v>
      </c>
      <c r="IV210" s="254">
        <v>0.22163007395649115</v>
      </c>
      <c r="IW210" s="254">
        <v>0.20892418970264881</v>
      </c>
      <c r="IX210" s="254">
        <v>0.23264213664992761</v>
      </c>
      <c r="IY210" s="254">
        <v>0.19889066279271916</v>
      </c>
      <c r="IZ210" s="254">
        <v>0.19686873869982024</v>
      </c>
      <c r="JA210" s="254">
        <v>0.19680494867862453</v>
      </c>
      <c r="JB210" s="254">
        <v>0.2135584686587213</v>
      </c>
      <c r="JC210" s="254">
        <v>0.20880367408884237</v>
      </c>
      <c r="JD210" s="254">
        <v>0.20127795958039418</v>
      </c>
      <c r="JE210" s="254">
        <v>0.20155733258780839</v>
      </c>
      <c r="JF210" s="254">
        <v>0.23624775489831129</v>
      </c>
      <c r="JG210" s="254">
        <v>0.2056726204612187</v>
      </c>
      <c r="JH210" s="254">
        <v>0.20744088942457384</v>
      </c>
      <c r="JI210" s="254">
        <v>0.19897554673074169</v>
      </c>
      <c r="JJ210" s="254">
        <v>0.20650085187995604</v>
      </c>
      <c r="JK210" s="254">
        <v>0.19673099905606484</v>
      </c>
      <c r="JL210" s="254">
        <v>0.19665708052404796</v>
      </c>
      <c r="JM210" s="254">
        <v>0.19680494867862453</v>
      </c>
      <c r="JN210" s="254">
        <v>0.20447643390281112</v>
      </c>
      <c r="JO210" s="254">
        <v>0.19686873869982024</v>
      </c>
      <c r="JP210" s="254">
        <v>0.19686873869982024</v>
      </c>
      <c r="JQ210" s="254">
        <v>0.19686873869982024</v>
      </c>
      <c r="JR210" s="254">
        <v>0.19680494867862453</v>
      </c>
      <c r="JS210" s="254">
        <v>0.19699665011978529</v>
      </c>
      <c r="JT210" s="254">
        <v>0.21363217124319989</v>
      </c>
      <c r="JU210" s="254">
        <v>0.21602192901489636</v>
      </c>
      <c r="JV210" s="254">
        <v>0.19978660429240946</v>
      </c>
      <c r="JW210" s="254">
        <v>0.21512889781626221</v>
      </c>
      <c r="JX210" s="254">
        <v>0.20892418970264881</v>
      </c>
      <c r="JY210" s="254">
        <v>0.20743400518521904</v>
      </c>
      <c r="JZ210" s="254">
        <v>0.20444371269329409</v>
      </c>
      <c r="KA210" s="254">
        <v>0.20444371269329409</v>
      </c>
      <c r="KB210" s="254">
        <v>0.21004880469560483</v>
      </c>
      <c r="KC210" s="254">
        <v>0.20293297250442555</v>
      </c>
      <c r="KD210" s="254">
        <v>0.20125005964212828</v>
      </c>
      <c r="KE210" s="254">
        <v>0.20462630691267703</v>
      </c>
      <c r="KF210" s="254">
        <v>0.2247393104296469</v>
      </c>
      <c r="KG210" s="254">
        <v>0.2247393104296469</v>
      </c>
    </row>
    <row r="211" spans="17:293" x14ac:dyDescent="0.35">
      <c r="Q211" s="255">
        <v>0.245999999999999</v>
      </c>
      <c r="R211" s="251">
        <f t="shared" si="26"/>
        <v>0.19987051388357208</v>
      </c>
      <c r="S211" s="198"/>
      <c r="T211" s="251">
        <v>0.20711373848110895</v>
      </c>
      <c r="V211" s="251">
        <f t="shared" si="27"/>
        <v>-7.2432245975368736E-3</v>
      </c>
      <c r="Z211" s="253">
        <v>0.245999999999999</v>
      </c>
      <c r="AA211" s="254">
        <v>0.1989343264951271</v>
      </c>
      <c r="AB211" s="254">
        <v>0.20705910300718289</v>
      </c>
      <c r="AC211" s="254">
        <v>0.20744428327171027</v>
      </c>
      <c r="AD211" s="254">
        <v>0.19912298275723384</v>
      </c>
      <c r="AE211" s="254">
        <v>0.20001801380951867</v>
      </c>
      <c r="AF211" s="254">
        <v>0.19929065008706215</v>
      </c>
      <c r="AG211" s="254">
        <v>0.19657817023573254</v>
      </c>
      <c r="AH211" s="254">
        <v>0.19893419068090656</v>
      </c>
      <c r="AI211" s="254">
        <v>0.19052266798891893</v>
      </c>
      <c r="AJ211" s="254">
        <v>0.20048954937323438</v>
      </c>
      <c r="AK211" s="254">
        <v>0.20398762682569505</v>
      </c>
      <c r="AL211" s="254">
        <v>0.19800247883005895</v>
      </c>
      <c r="AM211" s="254">
        <v>0.19907716782200113</v>
      </c>
      <c r="AN211" s="254">
        <v>0.19371357179239213</v>
      </c>
      <c r="AO211" s="254">
        <v>0.20236467360084287</v>
      </c>
      <c r="AP211" s="254">
        <v>0.19778163219183464</v>
      </c>
      <c r="AQ211" s="254">
        <v>0.1977270315111157</v>
      </c>
      <c r="AR211" s="254">
        <v>0.1977270315111157</v>
      </c>
      <c r="AS211" s="254">
        <v>0.19778163219183464</v>
      </c>
      <c r="AT211" s="254">
        <v>0.1977270315111157</v>
      </c>
      <c r="AU211" s="254">
        <v>0.1977270315111157</v>
      </c>
      <c r="AV211" s="254">
        <v>0.19778163219183464</v>
      </c>
      <c r="AW211" s="254">
        <v>0.19778163219183464</v>
      </c>
      <c r="AX211" s="254">
        <v>0.20508690486226255</v>
      </c>
      <c r="AY211" s="254">
        <v>0.19778163219183464</v>
      </c>
      <c r="AZ211" s="254">
        <v>0.2058543249437621</v>
      </c>
      <c r="BA211" s="254">
        <v>0.1977270315111157</v>
      </c>
      <c r="BB211" s="254">
        <v>0.19572223438271386</v>
      </c>
      <c r="BC211" s="254">
        <v>0.19580167693026906</v>
      </c>
      <c r="BD211" s="254">
        <v>0.19501173928947546</v>
      </c>
      <c r="BE211" s="254">
        <v>0.19372430479961555</v>
      </c>
      <c r="BF211" s="254">
        <v>0.17480160817961887</v>
      </c>
      <c r="BG211" s="254">
        <v>0.20878411958627741</v>
      </c>
      <c r="BH211" s="254">
        <v>0.19996831189476771</v>
      </c>
      <c r="BI211" s="254">
        <v>0.19790955165478397</v>
      </c>
      <c r="BJ211" s="254">
        <v>0.19790955165478397</v>
      </c>
      <c r="BK211" s="254">
        <v>0.19784352971343688</v>
      </c>
      <c r="BL211" s="254">
        <v>0.19790955165478397</v>
      </c>
      <c r="BM211" s="254">
        <v>0.1977270315111157</v>
      </c>
      <c r="BN211" s="254">
        <v>0.19784352971343688</v>
      </c>
      <c r="BO211" s="254">
        <v>0.19830377770510088</v>
      </c>
      <c r="BP211" s="254">
        <v>0.19790955165478397</v>
      </c>
      <c r="BQ211" s="254">
        <v>0.19592957705332248</v>
      </c>
      <c r="BR211" s="254">
        <v>0.19592957705332248</v>
      </c>
      <c r="BS211" s="254">
        <v>0.19587178995405075</v>
      </c>
      <c r="BT211" s="254">
        <v>0.19592957705332248</v>
      </c>
      <c r="BU211" s="254">
        <v>0.19395611652844158</v>
      </c>
      <c r="BV211" s="254">
        <v>0.19395611652844158</v>
      </c>
      <c r="BW211" s="254">
        <v>0.19395611652844158</v>
      </c>
      <c r="BX211" s="254">
        <v>0.19395611652844158</v>
      </c>
      <c r="BY211" s="254">
        <v>0.19806210131177759</v>
      </c>
      <c r="BZ211" s="254">
        <v>0.19493550914965896</v>
      </c>
      <c r="CA211" s="254">
        <v>0.19406735938545561</v>
      </c>
      <c r="CB211" s="254">
        <v>0.23332354911967701</v>
      </c>
      <c r="CC211" s="254">
        <v>0.20942140067694304</v>
      </c>
      <c r="CD211" s="254">
        <v>0.20995473616475469</v>
      </c>
      <c r="CE211" s="254">
        <v>0.20942140067694304</v>
      </c>
      <c r="CF211" s="254">
        <v>0.20827193586750226</v>
      </c>
      <c r="CG211" s="254">
        <v>0.19925389652429115</v>
      </c>
      <c r="CH211" s="254">
        <v>0.20554071261616547</v>
      </c>
      <c r="CI211" s="254">
        <v>0.20390275654617307</v>
      </c>
      <c r="CJ211" s="254">
        <v>0.21205214409884898</v>
      </c>
      <c r="CK211" s="254">
        <v>0.20811800486114085</v>
      </c>
      <c r="CL211" s="254">
        <v>0.20233977405693571</v>
      </c>
      <c r="CM211" s="254">
        <v>0.20083823651732358</v>
      </c>
      <c r="CN211" s="254">
        <v>0.21499872766150396</v>
      </c>
      <c r="CO211" s="254">
        <v>0.20247414448197687</v>
      </c>
      <c r="CP211" s="254">
        <v>0.19952330297487331</v>
      </c>
      <c r="CQ211" s="254">
        <v>0.19906234519102095</v>
      </c>
      <c r="CR211" s="254">
        <v>0.20211694946826841</v>
      </c>
      <c r="CS211" s="254">
        <v>0.20022299234501428</v>
      </c>
      <c r="CT211" s="254">
        <v>0.20534175468859739</v>
      </c>
      <c r="CU211" s="254">
        <v>0.20943538031010922</v>
      </c>
      <c r="CV211" s="254">
        <v>0.20790218535298521</v>
      </c>
      <c r="CW211" s="254">
        <v>0.20376338070566979</v>
      </c>
      <c r="CX211" s="254">
        <v>0.21384116322895963</v>
      </c>
      <c r="CY211" s="254">
        <v>0.20575159120237108</v>
      </c>
      <c r="CZ211" s="254">
        <v>0.20575159120237108</v>
      </c>
      <c r="DA211" s="254">
        <v>0.20575159120237108</v>
      </c>
      <c r="DB211" s="254">
        <v>0.20539358317121259</v>
      </c>
      <c r="DC211" s="254">
        <v>0.20871346424455317</v>
      </c>
      <c r="DD211" s="254">
        <v>0.19985802552846277</v>
      </c>
      <c r="DE211" s="254">
        <v>0.20856112370654567</v>
      </c>
      <c r="DF211" s="254">
        <v>0.19916266461562326</v>
      </c>
      <c r="DG211" s="254">
        <v>0.19778271174901363</v>
      </c>
      <c r="DH211" s="254">
        <v>0.20348837860114344</v>
      </c>
      <c r="DI211" s="254">
        <v>0.19916266461562326</v>
      </c>
      <c r="DJ211" s="254">
        <v>0.19988999748963687</v>
      </c>
      <c r="DK211" s="254">
        <v>0.20070421679359152</v>
      </c>
      <c r="DL211" s="254">
        <v>0.19962176050741354</v>
      </c>
      <c r="DM211" s="254">
        <v>0.21279330072697911</v>
      </c>
      <c r="DN211" s="254">
        <v>0.19858748366580148</v>
      </c>
      <c r="DO211" s="254">
        <v>0.20608161252441248</v>
      </c>
      <c r="DP211" s="254">
        <v>0.20351379921095436</v>
      </c>
      <c r="DQ211" s="254">
        <v>0.19250458239343549</v>
      </c>
      <c r="DR211" s="254">
        <v>0.19260990713378301</v>
      </c>
      <c r="DS211" s="254">
        <v>0.20032980146648849</v>
      </c>
      <c r="DT211" s="254">
        <v>0.20292291404468554</v>
      </c>
      <c r="DU211" s="254">
        <v>0.19763989692835771</v>
      </c>
      <c r="DV211" s="254">
        <v>0.20398762682569505</v>
      </c>
      <c r="DW211" s="254">
        <v>0.20398762682569505</v>
      </c>
      <c r="DX211" s="254">
        <v>0.20998244430255553</v>
      </c>
      <c r="DY211" s="254">
        <v>0.22098127060056227</v>
      </c>
      <c r="DZ211" s="254">
        <v>0.2013136814695613</v>
      </c>
      <c r="EA211" s="254">
        <v>0.21148769971391124</v>
      </c>
      <c r="EB211" s="254">
        <v>0.20118747173404894</v>
      </c>
      <c r="EC211" s="254">
        <v>0.21287092803313934</v>
      </c>
      <c r="ED211" s="254">
        <v>0.20633074986574496</v>
      </c>
      <c r="EE211" s="254">
        <v>0.19983934755372323</v>
      </c>
      <c r="EF211" s="254">
        <v>0.1990045103610576</v>
      </c>
      <c r="EG211" s="254">
        <v>0.20508690486226255</v>
      </c>
      <c r="EH211" s="254">
        <v>0.19951547378642887</v>
      </c>
      <c r="EI211" s="254">
        <v>0.20508690486226255</v>
      </c>
      <c r="EJ211" s="254">
        <v>0.20508690486226255</v>
      </c>
      <c r="EK211" s="254">
        <v>0.1955141160825915</v>
      </c>
      <c r="EL211" s="254">
        <v>0.20508690486226255</v>
      </c>
      <c r="EM211" s="254">
        <v>0.19845006361789519</v>
      </c>
      <c r="EN211" s="254">
        <v>0.20508690486226255</v>
      </c>
      <c r="EO211" s="254">
        <v>0.19778163219183464</v>
      </c>
      <c r="EP211" s="254">
        <v>0.19778163219183464</v>
      </c>
      <c r="EQ211" s="254">
        <v>0.19778163219183464</v>
      </c>
      <c r="ER211" s="254">
        <v>0.19778163219183464</v>
      </c>
      <c r="ES211" s="254">
        <v>0.19778163219183464</v>
      </c>
      <c r="ET211" s="254">
        <v>0.19778163219183464</v>
      </c>
      <c r="EU211" s="254">
        <v>0.1977270315111157</v>
      </c>
      <c r="EV211" s="254">
        <v>0.19778163219183464</v>
      </c>
      <c r="EW211" s="254">
        <v>0.19319405800391354</v>
      </c>
      <c r="EX211" s="254">
        <v>0.19778163219183464</v>
      </c>
      <c r="EY211" s="254">
        <v>0.19856745139058174</v>
      </c>
      <c r="EZ211" s="254">
        <v>0.20508690486226255</v>
      </c>
      <c r="FA211" s="254">
        <v>0.19789612216717889</v>
      </c>
      <c r="FB211" s="254">
        <v>0.19778163219183464</v>
      </c>
      <c r="FC211" s="254">
        <v>0.20508690486226255</v>
      </c>
      <c r="FD211" s="254">
        <v>0.19778163219183464</v>
      </c>
      <c r="FE211" s="254">
        <v>0.20508690486226255</v>
      </c>
      <c r="FF211" s="254">
        <v>0.20508690486226255</v>
      </c>
      <c r="FG211" s="254">
        <v>0.19778163219183464</v>
      </c>
      <c r="FH211" s="254">
        <v>0.19778163219183464</v>
      </c>
      <c r="FI211" s="254">
        <v>0.1977270315111157</v>
      </c>
      <c r="FJ211" s="254">
        <v>0.21110486648033921</v>
      </c>
      <c r="FK211" s="254">
        <v>0.19778163219183464</v>
      </c>
      <c r="FL211" s="254">
        <v>0.19778163219183464</v>
      </c>
      <c r="FM211" s="254">
        <v>0.1977270315111157</v>
      </c>
      <c r="FN211" s="254">
        <v>0.20508690486226255</v>
      </c>
      <c r="FO211" s="254">
        <v>0.19667900475649724</v>
      </c>
      <c r="FP211" s="254">
        <v>0.19580167693026906</v>
      </c>
      <c r="FQ211" s="254">
        <v>0.19580167693026906</v>
      </c>
      <c r="FR211" s="254">
        <v>0.19580167693026906</v>
      </c>
      <c r="FS211" s="254">
        <v>0.19572223438271386</v>
      </c>
      <c r="FT211" s="254">
        <v>0.19580167693026906</v>
      </c>
      <c r="FU211" s="254">
        <v>0.19580167693026906</v>
      </c>
      <c r="FV211" s="254">
        <v>0.20336633518571889</v>
      </c>
      <c r="FW211" s="254">
        <v>0.19572223438271386</v>
      </c>
      <c r="FX211" s="254">
        <v>0.19580167693026906</v>
      </c>
      <c r="FY211" s="254">
        <v>0.19501454279659902</v>
      </c>
      <c r="FZ211" s="254">
        <v>0.19651913251993003</v>
      </c>
      <c r="GA211" s="254">
        <v>0.18869294483127863</v>
      </c>
      <c r="GB211" s="254">
        <v>0.19972279178667995</v>
      </c>
      <c r="GC211" s="254">
        <v>0.20054980799346445</v>
      </c>
      <c r="GD211" s="254">
        <v>0.20054980799346445</v>
      </c>
      <c r="GE211" s="254">
        <v>0.19681746113864063</v>
      </c>
      <c r="GF211" s="254">
        <v>0.20821580792427152</v>
      </c>
      <c r="GG211" s="254">
        <v>0.19819508996738988</v>
      </c>
      <c r="GH211" s="254">
        <v>0.19832283597372902</v>
      </c>
      <c r="GI211" s="254">
        <v>0.19790955165478397</v>
      </c>
      <c r="GJ211" s="254">
        <v>0.19790955165478397</v>
      </c>
      <c r="GK211" s="254">
        <v>0.19790955165478397</v>
      </c>
      <c r="GL211" s="254">
        <v>0.1977270315111157</v>
      </c>
      <c r="GM211" s="254">
        <v>0.19790955165478397</v>
      </c>
      <c r="GN211" s="254">
        <v>0.19790955165478397</v>
      </c>
      <c r="GO211" s="254">
        <v>0.19790955165478397</v>
      </c>
      <c r="GP211" s="254">
        <v>0.19790955165478397</v>
      </c>
      <c r="GQ211" s="254">
        <v>0.19790955165478397</v>
      </c>
      <c r="GR211" s="254">
        <v>0.19790955165478397</v>
      </c>
      <c r="GS211" s="254">
        <v>0.19790955165478397</v>
      </c>
      <c r="GT211" s="254">
        <v>0.19819508996738988</v>
      </c>
      <c r="GU211" s="254">
        <v>0.19790955165478397</v>
      </c>
      <c r="GV211" s="254">
        <v>0.19790955165478397</v>
      </c>
      <c r="GW211" s="254">
        <v>0.19790955165478397</v>
      </c>
      <c r="GX211" s="254">
        <v>0.19790955165478397</v>
      </c>
      <c r="GY211" s="254">
        <v>0.20621181162183366</v>
      </c>
      <c r="GZ211" s="254">
        <v>0.19790955165478397</v>
      </c>
      <c r="HA211" s="254">
        <v>0.20621181162183366</v>
      </c>
      <c r="HB211" s="254">
        <v>0.20621181162183366</v>
      </c>
      <c r="HC211" s="254">
        <v>0.19587178995405075</v>
      </c>
      <c r="HD211" s="254">
        <v>0.19621688809490911</v>
      </c>
      <c r="HE211" s="254">
        <v>0.20428519946386037</v>
      </c>
      <c r="HF211" s="254">
        <v>0.19493080327509671</v>
      </c>
      <c r="HG211" s="254">
        <v>0.19806210131177759</v>
      </c>
      <c r="HH211" s="254">
        <v>0.20296516553862176</v>
      </c>
      <c r="HI211" s="254">
        <v>0.19416001735224064</v>
      </c>
      <c r="HJ211" s="254">
        <v>0.1964740507135565</v>
      </c>
      <c r="HK211" s="254">
        <v>0.21871649782580649</v>
      </c>
      <c r="HL211" s="254">
        <v>0.19464240801387556</v>
      </c>
      <c r="HM211" s="254">
        <v>0.20186236809293145</v>
      </c>
      <c r="HN211" s="254">
        <v>0.20174227820500912</v>
      </c>
      <c r="HO211" s="254">
        <v>0.21307106109443041</v>
      </c>
      <c r="HP211" s="254">
        <v>0.20801804626636722</v>
      </c>
      <c r="HQ211" s="254">
        <v>0.19535006504050667</v>
      </c>
      <c r="HR211" s="254">
        <v>0.19572265717093984</v>
      </c>
      <c r="HS211" s="254">
        <v>0.20204747476725249</v>
      </c>
      <c r="HT211" s="254">
        <v>0.22668827135090108</v>
      </c>
      <c r="HU211" s="254">
        <v>0.22107992473089944</v>
      </c>
      <c r="HV211" s="254">
        <v>0.17266492912319675</v>
      </c>
      <c r="HW211" s="254">
        <v>0.2082614716683413</v>
      </c>
      <c r="HX211" s="254">
        <v>0.20169715500625984</v>
      </c>
      <c r="HY211" s="254">
        <v>0.20218150462857953</v>
      </c>
      <c r="HZ211" s="254">
        <v>0.19931751067527115</v>
      </c>
      <c r="IA211" s="254">
        <v>0.20942140067694304</v>
      </c>
      <c r="IB211" s="254">
        <v>0.19643883800947859</v>
      </c>
      <c r="IC211" s="254">
        <v>0.20070856392884173</v>
      </c>
      <c r="ID211" s="254">
        <v>0.19920827656074924</v>
      </c>
      <c r="IE211" s="254">
        <v>0.20653948478345496</v>
      </c>
      <c r="IF211" s="254">
        <v>0.21205214409884898</v>
      </c>
      <c r="IG211" s="254">
        <v>0.21205214409884898</v>
      </c>
      <c r="IH211" s="254">
        <v>0.21205214409884898</v>
      </c>
      <c r="II211" s="254">
        <v>0.20233977405693571</v>
      </c>
      <c r="IJ211" s="254">
        <v>0.20233977405693571</v>
      </c>
      <c r="IK211" s="254">
        <v>0.2090747594423561</v>
      </c>
      <c r="IL211" s="254">
        <v>0.20765940363839985</v>
      </c>
      <c r="IM211" s="254">
        <v>0.2201391458888724</v>
      </c>
      <c r="IN211" s="254">
        <v>0.2076329013093301</v>
      </c>
      <c r="IO211" s="254">
        <v>0.20671380819876495</v>
      </c>
      <c r="IP211" s="254">
        <v>0.20457407962961782</v>
      </c>
      <c r="IQ211" s="254">
        <v>0.20715378676202145</v>
      </c>
      <c r="IR211" s="254">
        <v>0.19763709803036389</v>
      </c>
      <c r="IS211" s="254">
        <v>0.19985802552846277</v>
      </c>
      <c r="IT211" s="254">
        <v>0.20710057297478102</v>
      </c>
      <c r="IU211" s="254">
        <v>0.19778163219183464</v>
      </c>
      <c r="IV211" s="254">
        <v>0.22264211947767754</v>
      </c>
      <c r="IW211" s="254">
        <v>0.20985954291893494</v>
      </c>
      <c r="IX211" s="254">
        <v>0.23365009978249929</v>
      </c>
      <c r="IY211" s="254">
        <v>0.19981005645829741</v>
      </c>
      <c r="IZ211" s="254">
        <v>0.19778163219183464</v>
      </c>
      <c r="JA211" s="254">
        <v>0.1977270315111157</v>
      </c>
      <c r="JB211" s="254">
        <v>0.21452119752198895</v>
      </c>
      <c r="JC211" s="254">
        <v>0.20974757552702283</v>
      </c>
      <c r="JD211" s="254">
        <v>0.20218150462857953</v>
      </c>
      <c r="JE211" s="254">
        <v>0.20247414448197687</v>
      </c>
      <c r="JF211" s="254">
        <v>0.23725224569016778</v>
      </c>
      <c r="JG211" s="254">
        <v>0.20659440597590017</v>
      </c>
      <c r="JH211" s="254">
        <v>0.20837965934783886</v>
      </c>
      <c r="JI211" s="254">
        <v>0.19988999748963687</v>
      </c>
      <c r="JJ211" s="254">
        <v>0.20743087068551103</v>
      </c>
      <c r="JK211" s="254">
        <v>0.19763989692835771</v>
      </c>
      <c r="JL211" s="254">
        <v>0.19755280517229123</v>
      </c>
      <c r="JM211" s="254">
        <v>0.1977270315111157</v>
      </c>
      <c r="JN211" s="254">
        <v>0.20542144904528103</v>
      </c>
      <c r="JO211" s="254">
        <v>0.19778163219183464</v>
      </c>
      <c r="JP211" s="254">
        <v>0.19778163219183464</v>
      </c>
      <c r="JQ211" s="254">
        <v>0.19778163219183464</v>
      </c>
      <c r="JR211" s="254">
        <v>0.1977270315111157</v>
      </c>
      <c r="JS211" s="254">
        <v>0.19790955165478397</v>
      </c>
      <c r="JT211" s="254">
        <v>0.21456308683072423</v>
      </c>
      <c r="JU211" s="254">
        <v>0.21694897961991466</v>
      </c>
      <c r="JV211" s="254">
        <v>0.2006559396758103</v>
      </c>
      <c r="JW211" s="254">
        <v>0.21605424427301356</v>
      </c>
      <c r="JX211" s="254">
        <v>0.20985954291893494</v>
      </c>
      <c r="JY211" s="254">
        <v>0.20833037036296909</v>
      </c>
      <c r="JZ211" s="254">
        <v>0.20535398436544505</v>
      </c>
      <c r="KA211" s="254">
        <v>0.20535398436544505</v>
      </c>
      <c r="KB211" s="254">
        <v>0.21094018109251977</v>
      </c>
      <c r="KC211" s="254">
        <v>0.20384092292412648</v>
      </c>
      <c r="KD211" s="254">
        <v>0.2021546905679299</v>
      </c>
      <c r="KE211" s="254">
        <v>0.20554071261616547</v>
      </c>
      <c r="KF211" s="254">
        <v>0.22573185322222522</v>
      </c>
      <c r="KG211" s="254">
        <v>0.22573185322222522</v>
      </c>
    </row>
    <row r="212" spans="17:293" x14ac:dyDescent="0.35">
      <c r="Q212" s="255">
        <v>0.246999999999999</v>
      </c>
      <c r="R212" s="251">
        <f t="shared" si="26"/>
        <v>0.20077568921600181</v>
      </c>
      <c r="S212" s="198"/>
      <c r="T212" s="251">
        <v>0.20803669373766812</v>
      </c>
      <c r="V212" s="251">
        <f t="shared" si="27"/>
        <v>-7.2610045216663088E-3</v>
      </c>
      <c r="Z212" s="253">
        <v>0.246999999999999</v>
      </c>
      <c r="AA212" s="254">
        <v>0.19984914952782362</v>
      </c>
      <c r="AB212" s="254">
        <v>0.20799089266097237</v>
      </c>
      <c r="AC212" s="254">
        <v>0.20833417895509498</v>
      </c>
      <c r="AD212" s="254">
        <v>0.20004633026710605</v>
      </c>
      <c r="AE212" s="254">
        <v>0.20093266552231603</v>
      </c>
      <c r="AF212" s="254">
        <v>0.20020468357332843</v>
      </c>
      <c r="AG212" s="254">
        <v>0.19749341413905364</v>
      </c>
      <c r="AH212" s="254">
        <v>0.19985460369329799</v>
      </c>
      <c r="AI212" s="254">
        <v>0.19144772306141333</v>
      </c>
      <c r="AJ212" s="254">
        <v>0.20137356699475206</v>
      </c>
      <c r="AK212" s="254">
        <v>0.20487992127877219</v>
      </c>
      <c r="AL212" s="254">
        <v>0.19890918725608575</v>
      </c>
      <c r="AM212" s="254">
        <v>0.19996939651189916</v>
      </c>
      <c r="AN212" s="254">
        <v>0.19462645190853589</v>
      </c>
      <c r="AO212" s="254">
        <v>0.20316598873107794</v>
      </c>
      <c r="AP212" s="254">
        <v>0.19869472217383111</v>
      </c>
      <c r="AQ212" s="254">
        <v>0.19864935839523601</v>
      </c>
      <c r="AR212" s="254">
        <v>0.19864935839523601</v>
      </c>
      <c r="AS212" s="254">
        <v>0.19869472217383111</v>
      </c>
      <c r="AT212" s="254">
        <v>0.19864935839523601</v>
      </c>
      <c r="AU212" s="254">
        <v>0.19864935839523601</v>
      </c>
      <c r="AV212" s="254">
        <v>0.19869472217383111</v>
      </c>
      <c r="AW212" s="254">
        <v>0.19869472217383111</v>
      </c>
      <c r="AX212" s="254">
        <v>0.20597838790348866</v>
      </c>
      <c r="AY212" s="254">
        <v>0.19869472217383111</v>
      </c>
      <c r="AZ212" s="254">
        <v>0.20674422107721546</v>
      </c>
      <c r="BA212" s="254">
        <v>0.19864935839523601</v>
      </c>
      <c r="BB212" s="254">
        <v>0.19664632517709912</v>
      </c>
      <c r="BC212" s="254">
        <v>0.19671661653367778</v>
      </c>
      <c r="BD212" s="254">
        <v>0.19592742549656772</v>
      </c>
      <c r="BE212" s="254">
        <v>0.19465017794173822</v>
      </c>
      <c r="BF212" s="254">
        <v>0.17544136752934181</v>
      </c>
      <c r="BG212" s="254">
        <v>0.20967255690869258</v>
      </c>
      <c r="BH212" s="254">
        <v>0.20087989629525005</v>
      </c>
      <c r="BI212" s="254">
        <v>0.19882264687255558</v>
      </c>
      <c r="BJ212" s="254">
        <v>0.19882264687255558</v>
      </c>
      <c r="BK212" s="254">
        <v>0.1987535624783574</v>
      </c>
      <c r="BL212" s="254">
        <v>0.19882264687255558</v>
      </c>
      <c r="BM212" s="254">
        <v>0.19864935839523601</v>
      </c>
      <c r="BN212" s="254">
        <v>0.1987535624783574</v>
      </c>
      <c r="BO212" s="254">
        <v>0.19921557155432956</v>
      </c>
      <c r="BP212" s="254">
        <v>0.19882264687255558</v>
      </c>
      <c r="BQ212" s="254">
        <v>0.19684452822312948</v>
      </c>
      <c r="BR212" s="254">
        <v>0.19684452822312948</v>
      </c>
      <c r="BS212" s="254">
        <v>0.19678370227859943</v>
      </c>
      <c r="BT212" s="254">
        <v>0.19684452822312948</v>
      </c>
      <c r="BU212" s="254">
        <v>0.19487294435312341</v>
      </c>
      <c r="BV212" s="254">
        <v>0.19487294435312341</v>
      </c>
      <c r="BW212" s="254">
        <v>0.19487294435312341</v>
      </c>
      <c r="BX212" s="254">
        <v>0.19487294435312341</v>
      </c>
      <c r="BY212" s="254">
        <v>0.19896497342486019</v>
      </c>
      <c r="BZ212" s="254">
        <v>0.19584049039941176</v>
      </c>
      <c r="CA212" s="254">
        <v>0.19498119792679658</v>
      </c>
      <c r="CB212" s="254">
        <v>0.23429981297935298</v>
      </c>
      <c r="CC212" s="254">
        <v>0.21031417708315603</v>
      </c>
      <c r="CD212" s="254">
        <v>0.2108766037308587</v>
      </c>
      <c r="CE212" s="254">
        <v>0.21031417708315603</v>
      </c>
      <c r="CF212" s="254">
        <v>0.2090586709936344</v>
      </c>
      <c r="CG212" s="254">
        <v>0.20017409239207251</v>
      </c>
      <c r="CH212" s="254">
        <v>0.20645532681193668</v>
      </c>
      <c r="CI212" s="254">
        <v>0.20481846240932433</v>
      </c>
      <c r="CJ212" s="254">
        <v>0.21294288826738161</v>
      </c>
      <c r="CK212" s="254">
        <v>0.20902627977720778</v>
      </c>
      <c r="CL212" s="254">
        <v>0.20325678750065213</v>
      </c>
      <c r="CM212" s="254">
        <v>0.20175675932779424</v>
      </c>
      <c r="CN212" s="254">
        <v>0.21587961561071012</v>
      </c>
      <c r="CO212" s="254">
        <v>0.20339115511600081</v>
      </c>
      <c r="CP212" s="254">
        <v>0.20043668916810375</v>
      </c>
      <c r="CQ212" s="254">
        <v>0.19997717069816834</v>
      </c>
      <c r="CR212" s="254">
        <v>0.20300889941087963</v>
      </c>
      <c r="CS212" s="254">
        <v>0.20113373563283754</v>
      </c>
      <c r="CT212" s="254">
        <v>0.20623513879188859</v>
      </c>
      <c r="CU212" s="254">
        <v>0.21036797209599101</v>
      </c>
      <c r="CV212" s="254">
        <v>0.20883391692122455</v>
      </c>
      <c r="CW212" s="254">
        <v>0.20464576188743799</v>
      </c>
      <c r="CX212" s="254">
        <v>0.2147616198516662</v>
      </c>
      <c r="CY212" s="254">
        <v>0.20664360169836615</v>
      </c>
      <c r="CZ212" s="254">
        <v>0.20664360169836615</v>
      </c>
      <c r="DA212" s="254">
        <v>0.20664360169836615</v>
      </c>
      <c r="DB212" s="254">
        <v>0.20606942174286491</v>
      </c>
      <c r="DC212" s="254">
        <v>0.20960234627447227</v>
      </c>
      <c r="DD212" s="254">
        <v>0.20077136474340085</v>
      </c>
      <c r="DE212" s="254">
        <v>0.20944982667012901</v>
      </c>
      <c r="DF212" s="254">
        <v>0.20007669663853478</v>
      </c>
      <c r="DG212" s="254">
        <v>0.19869868432970983</v>
      </c>
      <c r="DH212" s="254">
        <v>0.20428857645822229</v>
      </c>
      <c r="DI212" s="254">
        <v>0.20007669663853478</v>
      </c>
      <c r="DJ212" s="254">
        <v>0.20079592138227698</v>
      </c>
      <c r="DK212" s="254">
        <v>0.20161957649332507</v>
      </c>
      <c r="DL212" s="254">
        <v>0.20053099188516588</v>
      </c>
      <c r="DM212" s="254">
        <v>0.2136820670303321</v>
      </c>
      <c r="DN212" s="254">
        <v>0.19950099510833752</v>
      </c>
      <c r="DO212" s="254">
        <v>0.20696867135781116</v>
      </c>
      <c r="DP212" s="254">
        <v>0.20440465187752865</v>
      </c>
      <c r="DQ212" s="254">
        <v>0.19342783830108834</v>
      </c>
      <c r="DR212" s="254">
        <v>0.19351524721796576</v>
      </c>
      <c r="DS212" s="254">
        <v>0.20123895243728929</v>
      </c>
      <c r="DT212" s="254">
        <v>0.20381904582173038</v>
      </c>
      <c r="DU212" s="254">
        <v>0.19854896961867485</v>
      </c>
      <c r="DV212" s="254">
        <v>0.20487992127877219</v>
      </c>
      <c r="DW212" s="254">
        <v>0.20487992127877219</v>
      </c>
      <c r="DX212" s="254">
        <v>0.21090524043605163</v>
      </c>
      <c r="DY212" s="254">
        <v>0.2219209922587897</v>
      </c>
      <c r="DZ212" s="254">
        <v>0.20221851076931885</v>
      </c>
      <c r="EA212" s="254">
        <v>0.21243479464872972</v>
      </c>
      <c r="EB212" s="254">
        <v>0.20204465615903611</v>
      </c>
      <c r="EC212" s="254">
        <v>0.21378928984251999</v>
      </c>
      <c r="ED212" s="254">
        <v>0.20722269228109913</v>
      </c>
      <c r="EE212" s="254">
        <v>0.20073783637620535</v>
      </c>
      <c r="EF212" s="254">
        <v>0.1999166456402286</v>
      </c>
      <c r="EG212" s="254">
        <v>0.20597838790348866</v>
      </c>
      <c r="EH212" s="254">
        <v>0.2004183875432255</v>
      </c>
      <c r="EI212" s="254">
        <v>0.20597838790348866</v>
      </c>
      <c r="EJ212" s="254">
        <v>0.20597838790348866</v>
      </c>
      <c r="EK212" s="254">
        <v>0.1963322993864185</v>
      </c>
      <c r="EL212" s="254">
        <v>0.20597838790348866</v>
      </c>
      <c r="EM212" s="254">
        <v>0.19936083969422635</v>
      </c>
      <c r="EN212" s="254">
        <v>0.20597838790348866</v>
      </c>
      <c r="EO212" s="254">
        <v>0.19869472217383111</v>
      </c>
      <c r="EP212" s="254">
        <v>0.19869472217383111</v>
      </c>
      <c r="EQ212" s="254">
        <v>0.19869472217383111</v>
      </c>
      <c r="ER212" s="254">
        <v>0.19869472217383111</v>
      </c>
      <c r="ES212" s="254">
        <v>0.19869472217383111</v>
      </c>
      <c r="ET212" s="254">
        <v>0.19869472217383111</v>
      </c>
      <c r="EU212" s="254">
        <v>0.19864935839523601</v>
      </c>
      <c r="EV212" s="254">
        <v>0.19869472217383111</v>
      </c>
      <c r="EW212" s="254">
        <v>0.19401942755821699</v>
      </c>
      <c r="EX212" s="254">
        <v>0.19869472217383111</v>
      </c>
      <c r="EY212" s="254">
        <v>0.19947878417328013</v>
      </c>
      <c r="EZ212" s="254">
        <v>0.20597838790348866</v>
      </c>
      <c r="FA212" s="254">
        <v>0.19881304277535317</v>
      </c>
      <c r="FB212" s="254">
        <v>0.19869472217383111</v>
      </c>
      <c r="FC212" s="254">
        <v>0.20597838790348866</v>
      </c>
      <c r="FD212" s="254">
        <v>0.19869472217383111</v>
      </c>
      <c r="FE212" s="254">
        <v>0.20597838790348866</v>
      </c>
      <c r="FF212" s="254">
        <v>0.20597838790348866</v>
      </c>
      <c r="FG212" s="254">
        <v>0.19869472217383111</v>
      </c>
      <c r="FH212" s="254">
        <v>0.19869472217383111</v>
      </c>
      <c r="FI212" s="254">
        <v>0.19864935839523601</v>
      </c>
      <c r="FJ212" s="254">
        <v>0.21202639452314509</v>
      </c>
      <c r="FK212" s="254">
        <v>0.19869472217383111</v>
      </c>
      <c r="FL212" s="254">
        <v>0.19869472217383111</v>
      </c>
      <c r="FM212" s="254">
        <v>0.19864935839523601</v>
      </c>
      <c r="FN212" s="254">
        <v>0.20597838790348866</v>
      </c>
      <c r="FO212" s="254">
        <v>0.19759625041065387</v>
      </c>
      <c r="FP212" s="254">
        <v>0.19671661653367778</v>
      </c>
      <c r="FQ212" s="254">
        <v>0.19671661653367778</v>
      </c>
      <c r="FR212" s="254">
        <v>0.19671661653367778</v>
      </c>
      <c r="FS212" s="254">
        <v>0.19664632517709912</v>
      </c>
      <c r="FT212" s="254">
        <v>0.19671661653367778</v>
      </c>
      <c r="FU212" s="254">
        <v>0.19671661653367778</v>
      </c>
      <c r="FV212" s="254">
        <v>0.20431351017276467</v>
      </c>
      <c r="FW212" s="254">
        <v>0.19664632517709912</v>
      </c>
      <c r="FX212" s="254">
        <v>0.19671661653367778</v>
      </c>
      <c r="FY212" s="254">
        <v>0.19593125040134085</v>
      </c>
      <c r="FZ212" s="254">
        <v>0.19744148529875138</v>
      </c>
      <c r="GA212" s="254">
        <v>0.1896041343108632</v>
      </c>
      <c r="GB212" s="254">
        <v>0.20053605874628389</v>
      </c>
      <c r="GC212" s="254">
        <v>0.20146378928843189</v>
      </c>
      <c r="GD212" s="254">
        <v>0.20146378928843189</v>
      </c>
      <c r="GE212" s="254">
        <v>0.1976358013324484</v>
      </c>
      <c r="GF212" s="254">
        <v>0.20910179890500435</v>
      </c>
      <c r="GG212" s="254">
        <v>0.19910566608800395</v>
      </c>
      <c r="GH212" s="254">
        <v>0.19923115113549894</v>
      </c>
      <c r="GI212" s="254">
        <v>0.19882264687255558</v>
      </c>
      <c r="GJ212" s="254">
        <v>0.19882264687255558</v>
      </c>
      <c r="GK212" s="254">
        <v>0.19882264687255558</v>
      </c>
      <c r="GL212" s="254">
        <v>0.19864935839523601</v>
      </c>
      <c r="GM212" s="254">
        <v>0.19882264687255558</v>
      </c>
      <c r="GN212" s="254">
        <v>0.19882264687255558</v>
      </c>
      <c r="GO212" s="254">
        <v>0.19882264687255558</v>
      </c>
      <c r="GP212" s="254">
        <v>0.19882264687255558</v>
      </c>
      <c r="GQ212" s="254">
        <v>0.19882264687255558</v>
      </c>
      <c r="GR212" s="254">
        <v>0.19882264687255558</v>
      </c>
      <c r="GS212" s="254">
        <v>0.19882264687255558</v>
      </c>
      <c r="GT212" s="254">
        <v>0.19910566608800395</v>
      </c>
      <c r="GU212" s="254">
        <v>0.19882264687255558</v>
      </c>
      <c r="GV212" s="254">
        <v>0.19882264687255558</v>
      </c>
      <c r="GW212" s="254">
        <v>0.19882264687255558</v>
      </c>
      <c r="GX212" s="254">
        <v>0.19882264687255558</v>
      </c>
      <c r="GY212" s="254">
        <v>0.2070988853553577</v>
      </c>
      <c r="GZ212" s="254">
        <v>0.19882264687255558</v>
      </c>
      <c r="HA212" s="254">
        <v>0.2070988853553577</v>
      </c>
      <c r="HB212" s="254">
        <v>0.2070988853553577</v>
      </c>
      <c r="HC212" s="254">
        <v>0.19678370227859943</v>
      </c>
      <c r="HD212" s="254">
        <v>0.19713057946300894</v>
      </c>
      <c r="HE212" s="254">
        <v>0.20517370050966854</v>
      </c>
      <c r="HF212" s="254">
        <v>0.19570547351521617</v>
      </c>
      <c r="HG212" s="254">
        <v>0.19896497342486019</v>
      </c>
      <c r="HH212" s="254">
        <v>0.20381092002571344</v>
      </c>
      <c r="HI212" s="254">
        <v>0.19506679518112446</v>
      </c>
      <c r="HJ212" s="254">
        <v>0.19739020205807312</v>
      </c>
      <c r="HK212" s="254">
        <v>0.21963600772342251</v>
      </c>
      <c r="HL212" s="254">
        <v>0.19547203819497905</v>
      </c>
      <c r="HM212" s="254">
        <v>0.20277607681881404</v>
      </c>
      <c r="HN212" s="254">
        <v>0.20265170794864784</v>
      </c>
      <c r="HO212" s="254">
        <v>0.21395754619554075</v>
      </c>
      <c r="HP212" s="254">
        <v>0.20890662781276781</v>
      </c>
      <c r="HQ212" s="254">
        <v>0.19617120350837514</v>
      </c>
      <c r="HR212" s="254">
        <v>0.19665030946037798</v>
      </c>
      <c r="HS212" s="254">
        <v>0.20296035611373053</v>
      </c>
      <c r="HT212" s="254">
        <v>0.22763745732003637</v>
      </c>
      <c r="HU212" s="254">
        <v>0.2219976524976004</v>
      </c>
      <c r="HV212" s="254">
        <v>0.17333469646889044</v>
      </c>
      <c r="HW212" s="254">
        <v>0.20911207912068508</v>
      </c>
      <c r="HX212" s="254">
        <v>0.20251400311916856</v>
      </c>
      <c r="HY212" s="254">
        <v>0.20308606051884981</v>
      </c>
      <c r="HZ212" s="254">
        <v>0.20013693628277118</v>
      </c>
      <c r="IA212" s="254">
        <v>0.21031417708315603</v>
      </c>
      <c r="IB212" s="254">
        <v>0.19725475514639879</v>
      </c>
      <c r="IC212" s="254">
        <v>0.20161384114160819</v>
      </c>
      <c r="ID212" s="254">
        <v>0.20013784870811846</v>
      </c>
      <c r="IE212" s="254">
        <v>0.2074381918099597</v>
      </c>
      <c r="IF212" s="254">
        <v>0.21294288826738161</v>
      </c>
      <c r="IG212" s="254">
        <v>0.21294288826738161</v>
      </c>
      <c r="IH212" s="254">
        <v>0.21294288826738161</v>
      </c>
      <c r="II212" s="254">
        <v>0.20325678750065213</v>
      </c>
      <c r="IJ212" s="254">
        <v>0.20325678750065213</v>
      </c>
      <c r="IK212" s="254">
        <v>0.20996769332356791</v>
      </c>
      <c r="IL212" s="254">
        <v>0.20855370075035951</v>
      </c>
      <c r="IM212" s="254">
        <v>0.22105678904788806</v>
      </c>
      <c r="IN212" s="254">
        <v>0.20850524185494534</v>
      </c>
      <c r="IO212" s="254">
        <v>0.20754827165461887</v>
      </c>
      <c r="IP212" s="254">
        <v>0.2054449777387386</v>
      </c>
      <c r="IQ212" s="254">
        <v>0.20808433910770963</v>
      </c>
      <c r="IR212" s="254">
        <v>0.1985492566938396</v>
      </c>
      <c r="IS212" s="254">
        <v>0.20077136474340085</v>
      </c>
      <c r="IT212" s="254">
        <v>0.20798772130652643</v>
      </c>
      <c r="IU212" s="254">
        <v>0.19869472217383111</v>
      </c>
      <c r="IV212" s="254">
        <v>0.22365408611405213</v>
      </c>
      <c r="IW212" s="254">
        <v>0.21079500568625242</v>
      </c>
      <c r="IX212" s="254">
        <v>0.23465802839737293</v>
      </c>
      <c r="IY212" s="254">
        <v>0.20071495752051316</v>
      </c>
      <c r="IZ212" s="254">
        <v>0.19869472217383111</v>
      </c>
      <c r="JA212" s="254">
        <v>0.19864935839523601</v>
      </c>
      <c r="JB212" s="254">
        <v>0.21547481179431438</v>
      </c>
      <c r="JC212" s="254">
        <v>0.21069256387884971</v>
      </c>
      <c r="JD212" s="254">
        <v>0.20308606051884981</v>
      </c>
      <c r="JE212" s="254">
        <v>0.20339115511600081</v>
      </c>
      <c r="JF212" s="254">
        <v>0.23825671288003947</v>
      </c>
      <c r="JG212" s="254">
        <v>0.20751634432191812</v>
      </c>
      <c r="JH212" s="254">
        <v>0.20931091879290675</v>
      </c>
      <c r="JI212" s="254">
        <v>0.20079592138227698</v>
      </c>
      <c r="JJ212" s="254">
        <v>0.20836099948774112</v>
      </c>
      <c r="JK212" s="254">
        <v>0.19854896961867485</v>
      </c>
      <c r="JL212" s="254">
        <v>0.19844863724309003</v>
      </c>
      <c r="JM212" s="254">
        <v>0.19864935839523601</v>
      </c>
      <c r="JN212" s="254">
        <v>0.20636663039932235</v>
      </c>
      <c r="JO212" s="254">
        <v>0.19869472217383111</v>
      </c>
      <c r="JP212" s="254">
        <v>0.19869472217383111</v>
      </c>
      <c r="JQ212" s="254">
        <v>0.19869472217383111</v>
      </c>
      <c r="JR212" s="254">
        <v>0.19864935839523601</v>
      </c>
      <c r="JS212" s="254">
        <v>0.19882264687255558</v>
      </c>
      <c r="JT212" s="254">
        <v>0.21549420800083952</v>
      </c>
      <c r="JU212" s="254">
        <v>0.21787624762399438</v>
      </c>
      <c r="JV212" s="254">
        <v>0.2015256554072018</v>
      </c>
      <c r="JW212" s="254">
        <v>0.21697981484340234</v>
      </c>
      <c r="JX212" s="254">
        <v>0.21079500568625242</v>
      </c>
      <c r="JY212" s="254">
        <v>0.2092270431056038</v>
      </c>
      <c r="JZ212" s="254">
        <v>0.2062644438430834</v>
      </c>
      <c r="KA212" s="254">
        <v>0.2062644438430834</v>
      </c>
      <c r="KB212" s="254">
        <v>0.21183187991061669</v>
      </c>
      <c r="KC212" s="254">
        <v>0.20474904052509024</v>
      </c>
      <c r="KD212" s="254">
        <v>0.2030594606524414</v>
      </c>
      <c r="KE212" s="254">
        <v>0.20645532681193668</v>
      </c>
      <c r="KF212" s="254">
        <v>0.22672439763480656</v>
      </c>
      <c r="KG212" s="254">
        <v>0.22672439763480656</v>
      </c>
    </row>
    <row r="213" spans="17:293" x14ac:dyDescent="0.35">
      <c r="Q213" s="255">
        <v>0.247999999999999</v>
      </c>
      <c r="R213" s="251">
        <f t="shared" si="26"/>
        <v>0.20168085169822075</v>
      </c>
      <c r="S213" s="198"/>
      <c r="T213" s="251">
        <v>0.20895954302037298</v>
      </c>
      <c r="V213" s="251">
        <f t="shared" si="27"/>
        <v>-7.2786913221522254E-3</v>
      </c>
      <c r="Z213" s="253">
        <v>0.247999999999999</v>
      </c>
      <c r="AA213" s="254">
        <v>0.20075957494936514</v>
      </c>
      <c r="AB213" s="254">
        <v>0.20892279049098694</v>
      </c>
      <c r="AC213" s="254">
        <v>0.2092244364226139</v>
      </c>
      <c r="AD213" s="254">
        <v>0.20096992394806112</v>
      </c>
      <c r="AE213" s="254">
        <v>0.20184751530479983</v>
      </c>
      <c r="AF213" s="254">
        <v>0.20111891367890933</v>
      </c>
      <c r="AG213" s="254">
        <v>0.19840884442159124</v>
      </c>
      <c r="AH213" s="254">
        <v>0.20075405025253801</v>
      </c>
      <c r="AI213" s="254">
        <v>0.19237299628128235</v>
      </c>
      <c r="AJ213" s="254">
        <v>0.2022579408659968</v>
      </c>
      <c r="AK213" s="254">
        <v>0.20577251643651495</v>
      </c>
      <c r="AL213" s="254">
        <v>0.19981605754105902</v>
      </c>
      <c r="AM213" s="254">
        <v>0.20086174379826116</v>
      </c>
      <c r="AN213" s="254">
        <v>0.19553948810539978</v>
      </c>
      <c r="AO213" s="254">
        <v>0.20396795571167692</v>
      </c>
      <c r="AP213" s="254">
        <v>0.19960800800479639</v>
      </c>
      <c r="AQ213" s="254">
        <v>0.19957192833393345</v>
      </c>
      <c r="AR213" s="254">
        <v>0.19957192833393345</v>
      </c>
      <c r="AS213" s="254">
        <v>0.19960800800479639</v>
      </c>
      <c r="AT213" s="254">
        <v>0.19957192833393345</v>
      </c>
      <c r="AU213" s="254">
        <v>0.19957192833393345</v>
      </c>
      <c r="AV213" s="254">
        <v>0.19960800800479639</v>
      </c>
      <c r="AW213" s="254">
        <v>0.19960800800479639</v>
      </c>
      <c r="AX213" s="254">
        <v>0.20687021758132418</v>
      </c>
      <c r="AY213" s="254">
        <v>0.19960800800479639</v>
      </c>
      <c r="AZ213" s="254">
        <v>0.20763316462691717</v>
      </c>
      <c r="BA213" s="254">
        <v>0.19957192833393345</v>
      </c>
      <c r="BB213" s="254">
        <v>0.1975706513287423</v>
      </c>
      <c r="BC213" s="254">
        <v>0.19763174327982114</v>
      </c>
      <c r="BD213" s="254">
        <v>0.19684329534350109</v>
      </c>
      <c r="BE213" s="254">
        <v>0.19557627870069605</v>
      </c>
      <c r="BF213" s="254">
        <v>0.17608211342237601</v>
      </c>
      <c r="BG213" s="254">
        <v>0.21056135834401202</v>
      </c>
      <c r="BH213" s="254">
        <v>0.20179168186969454</v>
      </c>
      <c r="BI213" s="254">
        <v>0.19973593515274479</v>
      </c>
      <c r="BJ213" s="254">
        <v>0.19973593515274479</v>
      </c>
      <c r="BK213" s="254">
        <v>0.19966377472811914</v>
      </c>
      <c r="BL213" s="254">
        <v>0.19973593515274479</v>
      </c>
      <c r="BM213" s="254">
        <v>0.19957192833393345</v>
      </c>
      <c r="BN213" s="254">
        <v>0.19966377472811914</v>
      </c>
      <c r="BO213" s="254">
        <v>0.20012754770746333</v>
      </c>
      <c r="BP213" s="254">
        <v>0.19973593515274479</v>
      </c>
      <c r="BQ213" s="254">
        <v>0.19775966368844933</v>
      </c>
      <c r="BR213" s="254">
        <v>0.19775966368844933</v>
      </c>
      <c r="BS213" s="254">
        <v>0.19769578503382257</v>
      </c>
      <c r="BT213" s="254">
        <v>0.19775966368844933</v>
      </c>
      <c r="BU213" s="254">
        <v>0.19578994763811219</v>
      </c>
      <c r="BV213" s="254">
        <v>0.19578994763811219</v>
      </c>
      <c r="BW213" s="254">
        <v>0.19578994763811219</v>
      </c>
      <c r="BX213" s="254">
        <v>0.19578994763811219</v>
      </c>
      <c r="BY213" s="254">
        <v>0.199870139231765</v>
      </c>
      <c r="BZ213" s="254">
        <v>0.19674560126277507</v>
      </c>
      <c r="CA213" s="254">
        <v>0.19589519417328427</v>
      </c>
      <c r="CB213" s="254">
        <v>0.23527614422754395</v>
      </c>
      <c r="CC213" s="254">
        <v>0.2112072719821847</v>
      </c>
      <c r="CD213" s="254">
        <v>0.21179851359475843</v>
      </c>
      <c r="CE213" s="254">
        <v>0.2112072719821847</v>
      </c>
      <c r="CF213" s="254">
        <v>0.20984617786254089</v>
      </c>
      <c r="CG213" s="254">
        <v>0.20109448145841258</v>
      </c>
      <c r="CH213" s="254">
        <v>0.20737014882767668</v>
      </c>
      <c r="CI213" s="254">
        <v>0.20573437323974741</v>
      </c>
      <c r="CJ213" s="254">
        <v>0.21383400010703979</v>
      </c>
      <c r="CK213" s="254">
        <v>0.20993480211909854</v>
      </c>
      <c r="CL213" s="254">
        <v>0.20417400186837731</v>
      </c>
      <c r="CM213" s="254">
        <v>0.20267547810887399</v>
      </c>
      <c r="CN213" s="254">
        <v>0.21676091465760461</v>
      </c>
      <c r="CO213" s="254">
        <v>0.20430836386221518</v>
      </c>
      <c r="CP213" s="254">
        <v>0.20135708268160335</v>
      </c>
      <c r="CQ213" s="254">
        <v>0.20089219211784592</v>
      </c>
      <c r="CR213" s="254">
        <v>0.20390114480614718</v>
      </c>
      <c r="CS213" s="254">
        <v>0.20204466172266011</v>
      </c>
      <c r="CT213" s="254">
        <v>0.20712882639048935</v>
      </c>
      <c r="CU213" s="254">
        <v>0.21130068114567191</v>
      </c>
      <c r="CV213" s="254">
        <v>0.2097657576180143</v>
      </c>
      <c r="CW213" s="254">
        <v>0.20552851766700075</v>
      </c>
      <c r="CX213" s="254">
        <v>0.2156823081556869</v>
      </c>
      <c r="CY213" s="254">
        <v>0.20753596017618636</v>
      </c>
      <c r="CZ213" s="254">
        <v>0.20753596017618636</v>
      </c>
      <c r="DA213" s="254">
        <v>0.20753596017618636</v>
      </c>
      <c r="DB213" s="254">
        <v>0.20674554015722069</v>
      </c>
      <c r="DC213" s="254">
        <v>0.21049154929316916</v>
      </c>
      <c r="DD213" s="254">
        <v>0.2016794754216682</v>
      </c>
      <c r="DE213" s="254">
        <v>0.21033885052262136</v>
      </c>
      <c r="DF213" s="254">
        <v>0.20098028580551208</v>
      </c>
      <c r="DG213" s="254">
        <v>0.19961485004230539</v>
      </c>
      <c r="DH213" s="254">
        <v>0.20508863076745998</v>
      </c>
      <c r="DI213" s="254">
        <v>0.20098028580551208</v>
      </c>
      <c r="DJ213" s="254">
        <v>0.20169756778470438</v>
      </c>
      <c r="DK213" s="254">
        <v>0.20253513685254876</v>
      </c>
      <c r="DL213" s="254">
        <v>0.20144039509033562</v>
      </c>
      <c r="DM213" s="254">
        <v>0.21457120283834019</v>
      </c>
      <c r="DN213" s="254">
        <v>0.20041470149576646</v>
      </c>
      <c r="DO213" s="254">
        <v>0.20785609936320015</v>
      </c>
      <c r="DP213" s="254">
        <v>0.20529584731437223</v>
      </c>
      <c r="DQ213" s="254">
        <v>0.19435132009172795</v>
      </c>
      <c r="DR213" s="254">
        <v>0.19442071849067388</v>
      </c>
      <c r="DS213" s="254">
        <v>0.20214829494820652</v>
      </c>
      <c r="DT213" s="254">
        <v>0.20471546627762849</v>
      </c>
      <c r="DU213" s="254">
        <v>0.19945821657733886</v>
      </c>
      <c r="DV213" s="254">
        <v>0.20577251643651495</v>
      </c>
      <c r="DW213" s="254">
        <v>0.20577251643651495</v>
      </c>
      <c r="DX213" s="254">
        <v>0.2118282491675707</v>
      </c>
      <c r="DY213" s="254">
        <v>0.22286088148674388</v>
      </c>
      <c r="DZ213" s="254">
        <v>0.20312350483821029</v>
      </c>
      <c r="EA213" s="254">
        <v>0.2133687325589948</v>
      </c>
      <c r="EB213" s="254">
        <v>0.20290150511315641</v>
      </c>
      <c r="EC213" s="254">
        <v>0.21470788167422761</v>
      </c>
      <c r="ED213" s="254">
        <v>0.20811242630394844</v>
      </c>
      <c r="EE213" s="254">
        <v>0.20163646158928494</v>
      </c>
      <c r="EF213" s="254">
        <v>0.20081728651403208</v>
      </c>
      <c r="EG213" s="254">
        <v>0.20687021758132418</v>
      </c>
      <c r="EH213" s="254">
        <v>0.20131985065190072</v>
      </c>
      <c r="EI213" s="254">
        <v>0.20687021758132418</v>
      </c>
      <c r="EJ213" s="254">
        <v>0.20687021758132418</v>
      </c>
      <c r="EK213" s="254">
        <v>0.19715106709575814</v>
      </c>
      <c r="EL213" s="254">
        <v>0.20687021758132418</v>
      </c>
      <c r="EM213" s="254">
        <v>0.20027179532971351</v>
      </c>
      <c r="EN213" s="254">
        <v>0.20687021758132418</v>
      </c>
      <c r="EO213" s="254">
        <v>0.19960800800479639</v>
      </c>
      <c r="EP213" s="254">
        <v>0.19960800800479639</v>
      </c>
      <c r="EQ213" s="254">
        <v>0.19960800800479639</v>
      </c>
      <c r="ER213" s="254">
        <v>0.19960800800479639</v>
      </c>
      <c r="ES213" s="254">
        <v>0.19960800800479639</v>
      </c>
      <c r="ET213" s="254">
        <v>0.19960800800479639</v>
      </c>
      <c r="EU213" s="254">
        <v>0.19957192833393345</v>
      </c>
      <c r="EV213" s="254">
        <v>0.19960800800479639</v>
      </c>
      <c r="EW213" s="254">
        <v>0.19484533856090747</v>
      </c>
      <c r="EX213" s="254">
        <v>0.19960800800479639</v>
      </c>
      <c r="EY213" s="254">
        <v>0.2003849993685789</v>
      </c>
      <c r="EZ213" s="254">
        <v>0.20687021758132418</v>
      </c>
      <c r="FA213" s="254">
        <v>0.19973017563006978</v>
      </c>
      <c r="FB213" s="254">
        <v>0.19960800800479639</v>
      </c>
      <c r="FC213" s="254">
        <v>0.20687021758132418</v>
      </c>
      <c r="FD213" s="254">
        <v>0.19960800800479639</v>
      </c>
      <c r="FE213" s="254">
        <v>0.20687021758132418</v>
      </c>
      <c r="FF213" s="254">
        <v>0.20687021758132418</v>
      </c>
      <c r="FG213" s="254">
        <v>0.19960800800479639</v>
      </c>
      <c r="FH213" s="254">
        <v>0.19960800800479639</v>
      </c>
      <c r="FI213" s="254">
        <v>0.19957192833393345</v>
      </c>
      <c r="FJ213" s="254">
        <v>0.2129481715899515</v>
      </c>
      <c r="FK213" s="254">
        <v>0.19960800800479639</v>
      </c>
      <c r="FL213" s="254">
        <v>0.19960800800479639</v>
      </c>
      <c r="FM213" s="254">
        <v>0.19957192833393345</v>
      </c>
      <c r="FN213" s="254">
        <v>0.20687021758132418</v>
      </c>
      <c r="FO213" s="254">
        <v>0.19851369997821999</v>
      </c>
      <c r="FP213" s="254">
        <v>0.19763174327982114</v>
      </c>
      <c r="FQ213" s="254">
        <v>0.19763174327982114</v>
      </c>
      <c r="FR213" s="254">
        <v>0.19763174327982114</v>
      </c>
      <c r="FS213" s="254">
        <v>0.1975706513287423</v>
      </c>
      <c r="FT213" s="254">
        <v>0.19763174327982114</v>
      </c>
      <c r="FU213" s="254">
        <v>0.19763174327982114</v>
      </c>
      <c r="FV213" s="254">
        <v>0.20526084164170277</v>
      </c>
      <c r="FW213" s="254">
        <v>0.1975706513287423</v>
      </c>
      <c r="FX213" s="254">
        <v>0.19763174327982114</v>
      </c>
      <c r="FY213" s="254">
        <v>0.19684814028611086</v>
      </c>
      <c r="FZ213" s="254">
        <v>0.19836407774454412</v>
      </c>
      <c r="GA213" s="254">
        <v>0.19051558935147694</v>
      </c>
      <c r="GB213" s="254">
        <v>0.20134992950868313</v>
      </c>
      <c r="GC213" s="254">
        <v>0.20237796930162077</v>
      </c>
      <c r="GD213" s="254">
        <v>0.20237796930162077</v>
      </c>
      <c r="GE213" s="254">
        <v>0.19845470331604909</v>
      </c>
      <c r="GF213" s="254">
        <v>0.20998815615229782</v>
      </c>
      <c r="GG213" s="254">
        <v>0.20000867583996307</v>
      </c>
      <c r="GH213" s="254">
        <v>0.20013963263984724</v>
      </c>
      <c r="GI213" s="254">
        <v>0.19973593515274479</v>
      </c>
      <c r="GJ213" s="254">
        <v>0.19973593515274479</v>
      </c>
      <c r="GK213" s="254">
        <v>0.19973593515274479</v>
      </c>
      <c r="GL213" s="254">
        <v>0.19957192833393345</v>
      </c>
      <c r="GM213" s="254">
        <v>0.19973593515274479</v>
      </c>
      <c r="GN213" s="254">
        <v>0.19973593515274479</v>
      </c>
      <c r="GO213" s="254">
        <v>0.19973593515274479</v>
      </c>
      <c r="GP213" s="254">
        <v>0.19973593515274479</v>
      </c>
      <c r="GQ213" s="254">
        <v>0.19973593515274479</v>
      </c>
      <c r="GR213" s="254">
        <v>0.19973593515274479</v>
      </c>
      <c r="GS213" s="254">
        <v>0.19973593515274479</v>
      </c>
      <c r="GT213" s="254">
        <v>0.20000867583996307</v>
      </c>
      <c r="GU213" s="254">
        <v>0.19973593515274479</v>
      </c>
      <c r="GV213" s="254">
        <v>0.19973593515274479</v>
      </c>
      <c r="GW213" s="254">
        <v>0.19973593515274479</v>
      </c>
      <c r="GX213" s="254">
        <v>0.19973593515274479</v>
      </c>
      <c r="GY213" s="254">
        <v>0.20798631987974248</v>
      </c>
      <c r="GZ213" s="254">
        <v>0.19973593515274479</v>
      </c>
      <c r="HA213" s="254">
        <v>0.20798631987974248</v>
      </c>
      <c r="HB213" s="254">
        <v>0.20798631987974248</v>
      </c>
      <c r="HC213" s="254">
        <v>0.19769578503382257</v>
      </c>
      <c r="HD213" s="254">
        <v>0.19804444645943864</v>
      </c>
      <c r="HE213" s="254">
        <v>0.20606255631613535</v>
      </c>
      <c r="HF213" s="254">
        <v>0.19648081727417233</v>
      </c>
      <c r="HG213" s="254">
        <v>0.199870139231765</v>
      </c>
      <c r="HH213" s="254">
        <v>0.20465717080456036</v>
      </c>
      <c r="HI213" s="254">
        <v>0.19597369712705648</v>
      </c>
      <c r="HJ213" s="254">
        <v>0.19830653703026657</v>
      </c>
      <c r="HK213" s="254">
        <v>0.22055575556313456</v>
      </c>
      <c r="HL213" s="254">
        <v>0.19630212466201757</v>
      </c>
      <c r="HM213" s="254">
        <v>0.20368998956064877</v>
      </c>
      <c r="HN213" s="254">
        <v>0.20356131223830243</v>
      </c>
      <c r="HO213" s="254">
        <v>0.21484435877365238</v>
      </c>
      <c r="HP213" s="254">
        <v>0.20979552970654658</v>
      </c>
      <c r="HQ213" s="254">
        <v>0.19699289933093778</v>
      </c>
      <c r="HR213" s="254">
        <v>0.19757819468462534</v>
      </c>
      <c r="HS213" s="254">
        <v>0.2038734197797647</v>
      </c>
      <c r="HT213" s="254">
        <v>0.22858679520062553</v>
      </c>
      <c r="HU213" s="254">
        <v>0.22291563841805373</v>
      </c>
      <c r="HV213" s="254">
        <v>0.17400526509821357</v>
      </c>
      <c r="HW213" s="254">
        <v>0.20996315545727895</v>
      </c>
      <c r="HX213" s="254">
        <v>0.20333141381982611</v>
      </c>
      <c r="HY213" s="254">
        <v>0.2039991631750091</v>
      </c>
      <c r="HZ213" s="254">
        <v>0.20095689630848335</v>
      </c>
      <c r="IA213" s="254">
        <v>0.2112072719821847</v>
      </c>
      <c r="IB213" s="254">
        <v>0.19807875671752795</v>
      </c>
      <c r="IC213" s="254">
        <v>0.20251924872722116</v>
      </c>
      <c r="ID213" s="254">
        <v>0.2010676615851914</v>
      </c>
      <c r="IE213" s="254">
        <v>0.20833724357164773</v>
      </c>
      <c r="IF213" s="254">
        <v>0.21383400010703979</v>
      </c>
      <c r="IG213" s="254">
        <v>0.21383400010703979</v>
      </c>
      <c r="IH213" s="254">
        <v>0.21383400010703979</v>
      </c>
      <c r="II213" s="254">
        <v>0.20417400186837731</v>
      </c>
      <c r="IJ213" s="254">
        <v>0.20417400186837731</v>
      </c>
      <c r="IK213" s="254">
        <v>0.21086098970286282</v>
      </c>
      <c r="IL213" s="254">
        <v>0.20944835680751961</v>
      </c>
      <c r="IM213" s="254">
        <v>0.22197471353696629</v>
      </c>
      <c r="IN213" s="254">
        <v>0.20937798614657943</v>
      </c>
      <c r="IO213" s="254">
        <v>0.20838288987836395</v>
      </c>
      <c r="IP213" s="254">
        <v>0.20631627957761967</v>
      </c>
      <c r="IQ213" s="254">
        <v>0.20901507988211132</v>
      </c>
      <c r="IR213" s="254">
        <v>0.19946169293187332</v>
      </c>
      <c r="IS213" s="254">
        <v>0.2016794754216682</v>
      </c>
      <c r="IT213" s="254">
        <v>0.20887518884086242</v>
      </c>
      <c r="IU213" s="254">
        <v>0.19960800800479639</v>
      </c>
      <c r="IV213" s="254">
        <v>0.22466597418826861</v>
      </c>
      <c r="IW213" s="254">
        <v>0.21173057770748005</v>
      </c>
      <c r="IX213" s="254">
        <v>0.23566592263130026</v>
      </c>
      <c r="IY213" s="254">
        <v>0.20162002493791675</v>
      </c>
      <c r="IZ213" s="254">
        <v>0.19960800800479639</v>
      </c>
      <c r="JA213" s="254">
        <v>0.19957192833393345</v>
      </c>
      <c r="JB213" s="254">
        <v>0.21642433472344869</v>
      </c>
      <c r="JC213" s="254">
        <v>0.21163771059626368</v>
      </c>
      <c r="JD213" s="254">
        <v>0.2039991631750091</v>
      </c>
      <c r="JE213" s="254">
        <v>0.20430836386221518</v>
      </c>
      <c r="JF213" s="254">
        <v>0.23926115656103342</v>
      </c>
      <c r="JG213" s="254">
        <v>0.20843843502595893</v>
      </c>
      <c r="JH213" s="254">
        <v>0.21024226984182426</v>
      </c>
      <c r="JI213" s="254">
        <v>0.20169756778470438</v>
      </c>
      <c r="JJ213" s="254">
        <v>0.20929123799037219</v>
      </c>
      <c r="JK213" s="254">
        <v>0.19945821657733886</v>
      </c>
      <c r="JL213" s="254">
        <v>0.1993445766192925</v>
      </c>
      <c r="JM213" s="254">
        <v>0.19957192833393345</v>
      </c>
      <c r="JN213" s="254">
        <v>0.20731197725021522</v>
      </c>
      <c r="JO213" s="254">
        <v>0.19960800800479639</v>
      </c>
      <c r="JP213" s="254">
        <v>0.19960800800479639</v>
      </c>
      <c r="JQ213" s="254">
        <v>0.19960800800479639</v>
      </c>
      <c r="JR213" s="254">
        <v>0.19957192833393345</v>
      </c>
      <c r="JS213" s="254">
        <v>0.19973593515274479</v>
      </c>
      <c r="JT213" s="254">
        <v>0.21642553394341646</v>
      </c>
      <c r="JU213" s="254">
        <v>0.21880373217713722</v>
      </c>
      <c r="JV213" s="254">
        <v>0.2023957501544249</v>
      </c>
      <c r="JW213" s="254">
        <v>0.21790560865109732</v>
      </c>
      <c r="JX213" s="254">
        <v>0.21173057770748005</v>
      </c>
      <c r="JY213" s="254">
        <v>0.21012402227448002</v>
      </c>
      <c r="JZ213" s="254">
        <v>0.2071750905377252</v>
      </c>
      <c r="KA213" s="254">
        <v>0.2071750905377252</v>
      </c>
      <c r="KB213" s="254">
        <v>0.21272389996808649</v>
      </c>
      <c r="KC213" s="254">
        <v>0.20565732487477328</v>
      </c>
      <c r="KD213" s="254">
        <v>0.20396436959945086</v>
      </c>
      <c r="KE213" s="254">
        <v>0.20737014882767668</v>
      </c>
      <c r="KF213" s="254">
        <v>0.22771694364846562</v>
      </c>
      <c r="KG213" s="254">
        <v>0.22771694364846562</v>
      </c>
    </row>
    <row r="214" spans="17:293" x14ac:dyDescent="0.35">
      <c r="Q214" s="255">
        <v>0.248999999999999</v>
      </c>
      <c r="R214" s="251">
        <f t="shared" si="26"/>
        <v>0.20258569883636299</v>
      </c>
      <c r="S214" s="198"/>
      <c r="T214" s="251">
        <v>0.20988222057489359</v>
      </c>
      <c r="V214" s="251">
        <f t="shared" si="27"/>
        <v>-7.296521738530598E-3</v>
      </c>
      <c r="Z214" s="253">
        <v>0.248999999999999</v>
      </c>
      <c r="AA214" s="254">
        <v>0.20166158896205433</v>
      </c>
      <c r="AB214" s="254">
        <v>0.20985479620845426</v>
      </c>
      <c r="AC214" s="254">
        <v>0.21011505429507582</v>
      </c>
      <c r="AD214" s="254">
        <v>0.2018937627994013</v>
      </c>
      <c r="AE214" s="254">
        <v>0.20276256252243541</v>
      </c>
      <c r="AF214" s="254">
        <v>0.20203333977437832</v>
      </c>
      <c r="AG214" s="254">
        <v>0.19932446048628383</v>
      </c>
      <c r="AH214" s="254">
        <v>0.20165350305999419</v>
      </c>
      <c r="AI214" s="254">
        <v>0.1932984867104286</v>
      </c>
      <c r="AJ214" s="254">
        <v>0.20314266959542282</v>
      </c>
      <c r="AK214" s="254">
        <v>0.20666541118139614</v>
      </c>
      <c r="AL214" s="254">
        <v>0.20072517566130998</v>
      </c>
      <c r="AM214" s="254">
        <v>0.20175420951722467</v>
      </c>
      <c r="AN214" s="254">
        <v>0.19645267989432558</v>
      </c>
      <c r="AO214" s="254">
        <v>0.20477029730199892</v>
      </c>
      <c r="AP214" s="254">
        <v>0.20051980918288037</v>
      </c>
      <c r="AQ214" s="254">
        <v>0.20049131757735683</v>
      </c>
      <c r="AR214" s="254">
        <v>0.20049131757735683</v>
      </c>
      <c r="AS214" s="254">
        <v>0.20051980918288037</v>
      </c>
      <c r="AT214" s="254">
        <v>0.20049268667249609</v>
      </c>
      <c r="AU214" s="254">
        <v>0.20049200212363782</v>
      </c>
      <c r="AV214" s="254">
        <v>0.20051980918288037</v>
      </c>
      <c r="AW214" s="254">
        <v>0.20051980918288037</v>
      </c>
      <c r="AX214" s="254">
        <v>0.20776198092365106</v>
      </c>
      <c r="AY214" s="254">
        <v>0.20051980918288037</v>
      </c>
      <c r="AZ214" s="254">
        <v>0.20852053069467447</v>
      </c>
      <c r="BA214" s="254">
        <v>0.20049268667249609</v>
      </c>
      <c r="BB214" s="254">
        <v>0.1984952118623724</v>
      </c>
      <c r="BC214" s="254">
        <v>0.19854705655663651</v>
      </c>
      <c r="BD214" s="254">
        <v>0.19775934822896191</v>
      </c>
      <c r="BE214" s="254">
        <v>0.19650260611877557</v>
      </c>
      <c r="BF214" s="254">
        <v>0.17672384430936416</v>
      </c>
      <c r="BG214" s="254">
        <v>0.21145052250967145</v>
      </c>
      <c r="BH214" s="254">
        <v>0.20270366797396444</v>
      </c>
      <c r="BI214" s="254">
        <v>0.20064941587723406</v>
      </c>
      <c r="BJ214" s="254">
        <v>0.20064941587723406</v>
      </c>
      <c r="BK214" s="254">
        <v>0.20057416594621991</v>
      </c>
      <c r="BL214" s="254">
        <v>0.20064941587723406</v>
      </c>
      <c r="BM214" s="254">
        <v>0.20049474033455139</v>
      </c>
      <c r="BN214" s="254">
        <v>0.20057416594621991</v>
      </c>
      <c r="BO214" s="254">
        <v>0.20103970568331375</v>
      </c>
      <c r="BP214" s="254">
        <v>0.20064941587723406</v>
      </c>
      <c r="BQ214" s="254">
        <v>0.19867498285827678</v>
      </c>
      <c r="BR214" s="254">
        <v>0.19867498285827678</v>
      </c>
      <c r="BS214" s="254">
        <v>0.19860803773304414</v>
      </c>
      <c r="BT214" s="254">
        <v>0.19867498285827678</v>
      </c>
      <c r="BU214" s="254">
        <v>0.19670712581995153</v>
      </c>
      <c r="BV214" s="254">
        <v>0.19670712581995153</v>
      </c>
      <c r="BW214" s="254">
        <v>0.19670712581995153</v>
      </c>
      <c r="BX214" s="254">
        <v>0.19670712581995153</v>
      </c>
      <c r="BY214" s="254">
        <v>0.2007836239650409</v>
      </c>
      <c r="BZ214" s="254">
        <v>0.19765084159489521</v>
      </c>
      <c r="CA214" s="254">
        <v>0.19680934769555281</v>
      </c>
      <c r="CB214" s="254">
        <v>0.2362525425743407</v>
      </c>
      <c r="CC214" s="254">
        <v>0.21210068420300332</v>
      </c>
      <c r="CD214" s="254">
        <v>0.21272046592053817</v>
      </c>
      <c r="CE214" s="254">
        <v>0.21210068420300332</v>
      </c>
      <c r="CF214" s="254">
        <v>0.21063445402244407</v>
      </c>
      <c r="CG214" s="254">
        <v>0.20200202240129395</v>
      </c>
      <c r="CH214" s="254">
        <v>0.20828407409545457</v>
      </c>
      <c r="CI214" s="254">
        <v>0.20665048837702726</v>
      </c>
      <c r="CJ214" s="254">
        <v>0.2147254782267769</v>
      </c>
      <c r="CK214" s="254">
        <v>0.21084202555767018</v>
      </c>
      <c r="CL214" s="254">
        <v>0.20509141651384644</v>
      </c>
      <c r="CM214" s="254">
        <v>0.20359439223153397</v>
      </c>
      <c r="CN214" s="254">
        <v>0.21764262326222061</v>
      </c>
      <c r="CO214" s="254">
        <v>0.20522577009515008</v>
      </c>
      <c r="CP214" s="254">
        <v>0.20227766309827899</v>
      </c>
      <c r="CQ214" s="254">
        <v>0.20180740882252723</v>
      </c>
      <c r="CR214" s="254">
        <v>0.20479368454602431</v>
      </c>
      <c r="CS214" s="254">
        <v>0.2029557700289073</v>
      </c>
      <c r="CT214" s="254">
        <v>0.20802281636006503</v>
      </c>
      <c r="CU214" s="254">
        <v>0.2122335071444863</v>
      </c>
      <c r="CV214" s="254">
        <v>0.21069770714978731</v>
      </c>
      <c r="CW214" s="254">
        <v>0.20641164665249589</v>
      </c>
      <c r="CX214" s="254">
        <v>0.21660322724091552</v>
      </c>
      <c r="CY214" s="254">
        <v>0.20842555208932789</v>
      </c>
      <c r="CZ214" s="254">
        <v>0.20842555208932789</v>
      </c>
      <c r="DA214" s="254">
        <v>0.20842555208932789</v>
      </c>
      <c r="DB214" s="254">
        <v>0.20742275406612665</v>
      </c>
      <c r="DC214" s="254">
        <v>0.21138107212608159</v>
      </c>
      <c r="DD214" s="254">
        <v>0.20258774859759576</v>
      </c>
      <c r="DE214" s="254">
        <v>0.2112281940898646</v>
      </c>
      <c r="DF214" s="254">
        <v>0.20188150295107388</v>
      </c>
      <c r="DG214" s="254">
        <v>0.20053120825713222</v>
      </c>
      <c r="DH214" s="254">
        <v>0.2058893115435847</v>
      </c>
      <c r="DI214" s="254">
        <v>0.20188150295107388</v>
      </c>
      <c r="DJ214" s="254">
        <v>0.20259934673336288</v>
      </c>
      <c r="DK214" s="254">
        <v>0.20345089722197063</v>
      </c>
      <c r="DL214" s="254">
        <v>0.20234996975208386</v>
      </c>
      <c r="DM214" s="254">
        <v>0.2154607067588008</v>
      </c>
      <c r="DN214" s="254">
        <v>0.20132860220417004</v>
      </c>
      <c r="DO214" s="254">
        <v>0.20874389513090374</v>
      </c>
      <c r="DP214" s="254">
        <v>0.20618738419298333</v>
      </c>
      <c r="DQ214" s="254">
        <v>0.19527502680959752</v>
      </c>
      <c r="DR214" s="254">
        <v>0.19532632071017342</v>
      </c>
      <c r="DS214" s="254">
        <v>0.20305782840553865</v>
      </c>
      <c r="DT214" s="254">
        <v>0.20561217433256052</v>
      </c>
      <c r="DU214" s="254">
        <v>0.20036763725669271</v>
      </c>
      <c r="DV214" s="254">
        <v>0.20666541118139614</v>
      </c>
      <c r="DW214" s="254">
        <v>0.20666541118139614</v>
      </c>
      <c r="DX214" s="254">
        <v>0.2127514696582673</v>
      </c>
      <c r="DY214" s="254">
        <v>0.22380093761552389</v>
      </c>
      <c r="DZ214" s="254">
        <v>0.20402866325422897</v>
      </c>
      <c r="EA214" s="254">
        <v>0.21430022299264873</v>
      </c>
      <c r="EB214" s="254">
        <v>0.2037587576235742</v>
      </c>
      <c r="EC214" s="254">
        <v>0.21562670263358807</v>
      </c>
      <c r="ED214" s="254">
        <v>0.20900181310095234</v>
      </c>
      <c r="EE214" s="254">
        <v>0.20253522295938575</v>
      </c>
      <c r="EF214" s="254">
        <v>0.20171664551819002</v>
      </c>
      <c r="EG214" s="254">
        <v>0.20776198092365106</v>
      </c>
      <c r="EH214" s="254">
        <v>0.20222147360731224</v>
      </c>
      <c r="EI214" s="254">
        <v>0.20776198092365106</v>
      </c>
      <c r="EJ214" s="254">
        <v>0.20776198092365106</v>
      </c>
      <c r="EK214" s="254">
        <v>0.19796995234854831</v>
      </c>
      <c r="EL214" s="254">
        <v>0.20776198092365106</v>
      </c>
      <c r="EM214" s="254">
        <v>0.20118212013718328</v>
      </c>
      <c r="EN214" s="254">
        <v>0.20776198092365106</v>
      </c>
      <c r="EO214" s="254">
        <v>0.20051980918288037</v>
      </c>
      <c r="EP214" s="254">
        <v>0.20051980918288037</v>
      </c>
      <c r="EQ214" s="254">
        <v>0.20051980918288037</v>
      </c>
      <c r="ER214" s="254">
        <v>0.20051980918288037</v>
      </c>
      <c r="ES214" s="254">
        <v>0.20051980918288037</v>
      </c>
      <c r="ET214" s="254">
        <v>0.20051980918288037</v>
      </c>
      <c r="EU214" s="254">
        <v>0.20049268667249609</v>
      </c>
      <c r="EV214" s="254">
        <v>0.20051980918288037</v>
      </c>
      <c r="EW214" s="254">
        <v>0.19567119790338761</v>
      </c>
      <c r="EX214" s="254">
        <v>0.20051980918288037</v>
      </c>
      <c r="EY214" s="254">
        <v>0.20128359830120801</v>
      </c>
      <c r="EZ214" s="254">
        <v>0.20776198092365106</v>
      </c>
      <c r="FA214" s="254">
        <v>0.20064625922957724</v>
      </c>
      <c r="FB214" s="254">
        <v>0.20051980918288037</v>
      </c>
      <c r="FC214" s="254">
        <v>0.20776198092365106</v>
      </c>
      <c r="FD214" s="254">
        <v>0.20051980918288037</v>
      </c>
      <c r="FE214" s="254">
        <v>0.20776198092365106</v>
      </c>
      <c r="FF214" s="254">
        <v>0.20776198092365106</v>
      </c>
      <c r="FG214" s="254">
        <v>0.20051980918288037</v>
      </c>
      <c r="FH214" s="254">
        <v>0.20051980918288037</v>
      </c>
      <c r="FI214" s="254">
        <v>0.20049200212363782</v>
      </c>
      <c r="FJ214" s="254">
        <v>0.21386862711059962</v>
      </c>
      <c r="FK214" s="254">
        <v>0.20051980918288037</v>
      </c>
      <c r="FL214" s="254">
        <v>0.20051980918288037</v>
      </c>
      <c r="FM214" s="254">
        <v>0.20049131757735683</v>
      </c>
      <c r="FN214" s="254">
        <v>0.20776198092365106</v>
      </c>
      <c r="FO214" s="254">
        <v>0.19943135273636781</v>
      </c>
      <c r="FP214" s="254">
        <v>0.19854705655663651</v>
      </c>
      <c r="FQ214" s="254">
        <v>0.19854705655663651</v>
      </c>
      <c r="FR214" s="254">
        <v>0.19854705655663651</v>
      </c>
      <c r="FS214" s="254">
        <v>0.1984952118623724</v>
      </c>
      <c r="FT214" s="254">
        <v>0.19854705655663651</v>
      </c>
      <c r="FU214" s="254">
        <v>0.19854705655663651</v>
      </c>
      <c r="FV214" s="254">
        <v>0.20620832890649465</v>
      </c>
      <c r="FW214" s="254">
        <v>0.1984952118623724</v>
      </c>
      <c r="FX214" s="254">
        <v>0.19854705655663651</v>
      </c>
      <c r="FY214" s="254">
        <v>0.19776521185446483</v>
      </c>
      <c r="FZ214" s="254">
        <v>0.19928690887176148</v>
      </c>
      <c r="GA214" s="254">
        <v>0.19142730889430548</v>
      </c>
      <c r="GB214" s="254">
        <v>0.20216440214968023</v>
      </c>
      <c r="GC214" s="254">
        <v>0.20329234739532387</v>
      </c>
      <c r="GD214" s="254">
        <v>0.20329234739532387</v>
      </c>
      <c r="GE214" s="254">
        <v>0.19927416528603725</v>
      </c>
      <c r="GF214" s="254">
        <v>0.21087487828145757</v>
      </c>
      <c r="GG214" s="254">
        <v>0.20091182652192829</v>
      </c>
      <c r="GH214" s="254">
        <v>0.20104828014287701</v>
      </c>
      <c r="GI214" s="254">
        <v>0.20064941587723406</v>
      </c>
      <c r="GJ214" s="254">
        <v>0.20064941587723406</v>
      </c>
      <c r="GK214" s="254">
        <v>0.20064941587723406</v>
      </c>
      <c r="GL214" s="254">
        <v>0.20049474033455139</v>
      </c>
      <c r="GM214" s="254">
        <v>0.20064941587723406</v>
      </c>
      <c r="GN214" s="254">
        <v>0.20064941587723406</v>
      </c>
      <c r="GO214" s="254">
        <v>0.20064941587723406</v>
      </c>
      <c r="GP214" s="254">
        <v>0.20064941587723406</v>
      </c>
      <c r="GQ214" s="254">
        <v>0.20064941587723406</v>
      </c>
      <c r="GR214" s="254">
        <v>0.20064941587723406</v>
      </c>
      <c r="GS214" s="254">
        <v>0.20064941587723406</v>
      </c>
      <c r="GT214" s="254">
        <v>0.20091182652192829</v>
      </c>
      <c r="GU214" s="254">
        <v>0.20064941587723406</v>
      </c>
      <c r="GV214" s="254">
        <v>0.20064941587723406</v>
      </c>
      <c r="GW214" s="254">
        <v>0.20064941587723406</v>
      </c>
      <c r="GX214" s="254">
        <v>0.20064941587723406</v>
      </c>
      <c r="GY214" s="254">
        <v>0.20887411381919785</v>
      </c>
      <c r="GZ214" s="254">
        <v>0.20064941587723406</v>
      </c>
      <c r="HA214" s="254">
        <v>0.20887411381919785</v>
      </c>
      <c r="HB214" s="254">
        <v>0.20887411381919785</v>
      </c>
      <c r="HC214" s="254">
        <v>0.19860803773304414</v>
      </c>
      <c r="HD214" s="254">
        <v>0.19895848861413579</v>
      </c>
      <c r="HE214" s="254">
        <v>0.20695176551636307</v>
      </c>
      <c r="HF214" s="254">
        <v>0.19725683264777771</v>
      </c>
      <c r="HG214" s="254">
        <v>0.2007836239650409</v>
      </c>
      <c r="HH214" s="254">
        <v>0.20550391614513752</v>
      </c>
      <c r="HI214" s="254">
        <v>0.19688072306760729</v>
      </c>
      <c r="HJ214" s="254">
        <v>0.19922305512039129</v>
      </c>
      <c r="HK214" s="254">
        <v>0.2214757404258374</v>
      </c>
      <c r="HL214" s="254">
        <v>0.19713266594681356</v>
      </c>
      <c r="HM214" s="254">
        <v>0.20460410566289844</v>
      </c>
      <c r="HN214" s="254">
        <v>0.20447109070512548</v>
      </c>
      <c r="HO214" s="254">
        <v>0.21573149764015165</v>
      </c>
      <c r="HP214" s="254">
        <v>0.21068475077435966</v>
      </c>
      <c r="HQ214" s="254">
        <v>0.19781252397461579</v>
      </c>
      <c r="HR214" s="254">
        <v>0.19850631187203782</v>
      </c>
      <c r="HS214" s="254">
        <v>0.20478666518837452</v>
      </c>
      <c r="HT214" s="254">
        <v>0.22953628437437268</v>
      </c>
      <c r="HU214" s="254">
        <v>0.22383388148343797</v>
      </c>
      <c r="HV214" s="254">
        <v>0.17467663342525497</v>
      </c>
      <c r="HW214" s="254">
        <v>0.21081469905973615</v>
      </c>
      <c r="HX214" s="254">
        <v>0.20414938531939297</v>
      </c>
      <c r="HY214" s="254">
        <v>0.20491244507662754</v>
      </c>
      <c r="HZ214" s="254">
        <v>0.20177738905343268</v>
      </c>
      <c r="IA214" s="254">
        <v>0.21210068420300332</v>
      </c>
      <c r="IB214" s="254">
        <v>0.19890326955398385</v>
      </c>
      <c r="IC214" s="254">
        <v>0.20342552867946351</v>
      </c>
      <c r="ID214" s="254">
        <v>0.20197114317459652</v>
      </c>
      <c r="IE214" s="254">
        <v>0.20923342934112643</v>
      </c>
      <c r="IF214" s="254">
        <v>0.2147254782267769</v>
      </c>
      <c r="IG214" s="254">
        <v>0.2147254782267769</v>
      </c>
      <c r="IH214" s="254">
        <v>0.2147254782267769</v>
      </c>
      <c r="II214" s="254">
        <v>0.20509141651384644</v>
      </c>
      <c r="IJ214" s="254">
        <v>0.20509141651384644</v>
      </c>
      <c r="IK214" s="254">
        <v>0.21175464719714343</v>
      </c>
      <c r="IL214" s="254">
        <v>0.21034337043269602</v>
      </c>
      <c r="IM214" s="254">
        <v>0.22289291822854684</v>
      </c>
      <c r="IN214" s="254">
        <v>0.21025113270889584</v>
      </c>
      <c r="IO214" s="254">
        <v>0.20921803022292029</v>
      </c>
      <c r="IP214" s="254">
        <v>0.20718798366818003</v>
      </c>
      <c r="IQ214" s="254">
        <v>0.20994600834897148</v>
      </c>
      <c r="IR214" s="254">
        <v>0.20037440565437237</v>
      </c>
      <c r="IS214" s="254">
        <v>0.20258774859759576</v>
      </c>
      <c r="IT214" s="254">
        <v>0.20976297440888003</v>
      </c>
      <c r="IU214" s="254">
        <v>0.20051980918288037</v>
      </c>
      <c r="IV214" s="254">
        <v>0.22567778402140126</v>
      </c>
      <c r="IW214" s="254">
        <v>0.21266625868635258</v>
      </c>
      <c r="IX214" s="254">
        <v>0.23667378262034888</v>
      </c>
      <c r="IY214" s="254">
        <v>0.20252525824061629</v>
      </c>
      <c r="IZ214" s="254">
        <v>0.20051980918288037</v>
      </c>
      <c r="JA214" s="254">
        <v>0.20049200212363782</v>
      </c>
      <c r="JB214" s="254">
        <v>0.21737389629705062</v>
      </c>
      <c r="JC214" s="254">
        <v>0.21258301504334121</v>
      </c>
      <c r="JD214" s="254">
        <v>0.20491244507662754</v>
      </c>
      <c r="JE214" s="254">
        <v>0.20522577009515008</v>
      </c>
      <c r="JF214" s="254">
        <v>0.2402655768257993</v>
      </c>
      <c r="JG214" s="254">
        <v>0.20936269221559067</v>
      </c>
      <c r="JH214" s="254">
        <v>0.21117371231634263</v>
      </c>
      <c r="JI214" s="254">
        <v>0.20259934673336288</v>
      </c>
      <c r="JJ214" s="254">
        <v>0.21022158589799544</v>
      </c>
      <c r="JK214" s="254">
        <v>0.20036763725669271</v>
      </c>
      <c r="JL214" s="254">
        <v>0.20024062318321301</v>
      </c>
      <c r="JM214" s="254">
        <v>0.20049268667249609</v>
      </c>
      <c r="JN214" s="254">
        <v>0.20825474236742392</v>
      </c>
      <c r="JO214" s="254">
        <v>0.20051980918288037</v>
      </c>
      <c r="JP214" s="254">
        <v>0.20051980918288037</v>
      </c>
      <c r="JQ214" s="254">
        <v>0.20051980918288037</v>
      </c>
      <c r="JR214" s="254">
        <v>0.20049200212363782</v>
      </c>
      <c r="JS214" s="254">
        <v>0.20064941587723406</v>
      </c>
      <c r="JT214" s="254">
        <v>0.21735706385186071</v>
      </c>
      <c r="JU214" s="254">
        <v>0.21973143243301663</v>
      </c>
      <c r="JV214" s="254">
        <v>0.20326622258999349</v>
      </c>
      <c r="JW214" s="254">
        <v>0.21883162482352403</v>
      </c>
      <c r="JX214" s="254">
        <v>0.21266625868635258</v>
      </c>
      <c r="JY214" s="254">
        <v>0.21102130673538455</v>
      </c>
      <c r="JZ214" s="254">
        <v>0.20808592386301039</v>
      </c>
      <c r="KA214" s="254">
        <v>0.20808592386301039</v>
      </c>
      <c r="KB214" s="254">
        <v>0.21361624008762736</v>
      </c>
      <c r="KC214" s="254">
        <v>0.20656577554178357</v>
      </c>
      <c r="KD214" s="254">
        <v>0.2048694171132226</v>
      </c>
      <c r="KE214" s="254">
        <v>0.20828407409545457</v>
      </c>
      <c r="KF214" s="254">
        <v>0.22870949124436546</v>
      </c>
      <c r="KG214" s="254">
        <v>0.22870949124436546</v>
      </c>
    </row>
    <row r="215" spans="17:293" x14ac:dyDescent="0.35">
      <c r="Q215" s="255">
        <v>0.249999999999999</v>
      </c>
      <c r="R215" s="251">
        <f t="shared" si="26"/>
        <v>0.20348835706895821</v>
      </c>
      <c r="S215" s="198"/>
      <c r="T215" s="251">
        <v>0.21080272996534827</v>
      </c>
      <c r="V215" s="251">
        <f t="shared" si="27"/>
        <v>-7.3143728963900589E-3</v>
      </c>
      <c r="Z215" s="253">
        <v>0.249999999999999</v>
      </c>
      <c r="AA215" s="254">
        <v>0.2025637326495362</v>
      </c>
      <c r="AB215" s="254">
        <v>0.21078690952542445</v>
      </c>
      <c r="AC215" s="254">
        <v>0.21100603119850536</v>
      </c>
      <c r="AD215" s="254">
        <v>0.20281784582479512</v>
      </c>
      <c r="AE215" s="254">
        <v>0.20367780654296297</v>
      </c>
      <c r="AF215" s="254">
        <v>0.20294796123256065</v>
      </c>
      <c r="AG215" s="254">
        <v>0.20024026173822262</v>
      </c>
      <c r="AH215" s="254">
        <v>0.20255309188795434</v>
      </c>
      <c r="AI215" s="254">
        <v>0.19422419341511299</v>
      </c>
      <c r="AJ215" s="254">
        <v>0.20402775179685761</v>
      </c>
      <c r="AK215" s="254">
        <v>0.20755860440028462</v>
      </c>
      <c r="AL215" s="254">
        <v>0.2016428649538895</v>
      </c>
      <c r="AM215" s="254">
        <v>0.20264679350463588</v>
      </c>
      <c r="AN215" s="254">
        <v>0.19736602678845938</v>
      </c>
      <c r="AO215" s="254">
        <v>0.20557272103682966</v>
      </c>
      <c r="AP215" s="254">
        <v>0.201420318137006</v>
      </c>
      <c r="AQ215" s="254">
        <v>0.20138754300817108</v>
      </c>
      <c r="AR215" s="254">
        <v>0.20138754300817108</v>
      </c>
      <c r="AS215" s="254">
        <v>0.201420318137006</v>
      </c>
      <c r="AT215" s="254">
        <v>0.20139964256861598</v>
      </c>
      <c r="AU215" s="254">
        <v>0.20139359268842472</v>
      </c>
      <c r="AV215" s="254">
        <v>0.201420318137006</v>
      </c>
      <c r="AW215" s="254">
        <v>0.201420318137006</v>
      </c>
      <c r="AX215" s="254">
        <v>0.20865126409292678</v>
      </c>
      <c r="AY215" s="254">
        <v>0.201420318137006</v>
      </c>
      <c r="AZ215" s="254">
        <v>0.20940821121694952</v>
      </c>
      <c r="BA215" s="254">
        <v>0.20139964256861598</v>
      </c>
      <c r="BB215" s="254">
        <v>0.19942000580707653</v>
      </c>
      <c r="BC215" s="254">
        <v>0.19946255575433214</v>
      </c>
      <c r="BD215" s="254">
        <v>0.19867558355387782</v>
      </c>
      <c r="BE215" s="254">
        <v>0.19742915924262028</v>
      </c>
      <c r="BF215" s="254">
        <v>0.17736655863577244</v>
      </c>
      <c r="BG215" s="254">
        <v>0.21234004802830331</v>
      </c>
      <c r="BH215" s="254">
        <v>0.20361585396624071</v>
      </c>
      <c r="BI215" s="254">
        <v>0.20156308843013915</v>
      </c>
      <c r="BJ215" s="254">
        <v>0.20156308843013915</v>
      </c>
      <c r="BK215" s="254">
        <v>0.20148473561777691</v>
      </c>
      <c r="BL215" s="254">
        <v>0.20156308843013915</v>
      </c>
      <c r="BM215" s="254">
        <v>0.20141779340880595</v>
      </c>
      <c r="BN215" s="254">
        <v>0.20148473561777691</v>
      </c>
      <c r="BO215" s="254">
        <v>0.20195204500188191</v>
      </c>
      <c r="BP215" s="254">
        <v>0.20156308843013915</v>
      </c>
      <c r="BQ215" s="254">
        <v>0.19959048514374755</v>
      </c>
      <c r="BR215" s="254">
        <v>0.19959048514374755</v>
      </c>
      <c r="BS215" s="254">
        <v>0.19952045989109934</v>
      </c>
      <c r="BT215" s="254">
        <v>0.19959048514374755</v>
      </c>
      <c r="BU215" s="254">
        <v>0.19762447833723984</v>
      </c>
      <c r="BV215" s="254">
        <v>0.19762447833723984</v>
      </c>
      <c r="BW215" s="254">
        <v>0.19762447833723984</v>
      </c>
      <c r="BX215" s="254">
        <v>0.19762447833723984</v>
      </c>
      <c r="BY215" s="254">
        <v>0.20169729767616884</v>
      </c>
      <c r="BZ215" s="254">
        <v>0.19855621125012157</v>
      </c>
      <c r="CA215" s="254">
        <v>0.197723658065454</v>
      </c>
      <c r="CB215" s="254">
        <v>0.2372290077312611</v>
      </c>
      <c r="CC215" s="254">
        <v>0.21299441257907636</v>
      </c>
      <c r="CD215" s="254">
        <v>0.21364246087012684</v>
      </c>
      <c r="CE215" s="254">
        <v>0.21299441257907636</v>
      </c>
      <c r="CF215" s="254">
        <v>0.21142349702465624</v>
      </c>
      <c r="CG215" s="254">
        <v>0.20290942957331315</v>
      </c>
      <c r="CH215" s="254">
        <v>0.20918562512015737</v>
      </c>
      <c r="CI215" s="254">
        <v>0.20756680716312159</v>
      </c>
      <c r="CJ215" s="254">
        <v>0.21561732124074262</v>
      </c>
      <c r="CK215" s="254">
        <v>0.21174603582915363</v>
      </c>
      <c r="CL215" s="254">
        <v>0.20600903079311017</v>
      </c>
      <c r="CM215" s="254">
        <v>0.20451350106899602</v>
      </c>
      <c r="CN215" s="254">
        <v>0.21852473989005139</v>
      </c>
      <c r="CO215" s="254">
        <v>0.20614337319151765</v>
      </c>
      <c r="CP215" s="254">
        <v>0.20319842983178105</v>
      </c>
      <c r="CQ215" s="254">
        <v>0.20272282018693843</v>
      </c>
      <c r="CR215" s="254">
        <v>0.20568651752687117</v>
      </c>
      <c r="CS215" s="254">
        <v>0.20386705996817822</v>
      </c>
      <c r="CT215" s="254">
        <v>0.20891710758068216</v>
      </c>
      <c r="CU215" s="254">
        <v>0.21316971060802969</v>
      </c>
      <c r="CV215" s="254">
        <v>0.2116297652238226</v>
      </c>
      <c r="CW215" s="254">
        <v>0.20729514745718425</v>
      </c>
      <c r="CX215" s="254">
        <v>0.21752437621107945</v>
      </c>
      <c r="CY215" s="254">
        <v>0.20931533994987817</v>
      </c>
      <c r="CZ215" s="254">
        <v>0.20931533994987817</v>
      </c>
      <c r="DA215" s="254">
        <v>0.20931533994987817</v>
      </c>
      <c r="DB215" s="254">
        <v>0.20810106136209594</v>
      </c>
      <c r="DC215" s="254">
        <v>0.21227091360313577</v>
      </c>
      <c r="DD215" s="254">
        <v>0.20349618381479884</v>
      </c>
      <c r="DE215" s="254">
        <v>0.21211785620218282</v>
      </c>
      <c r="DF215" s="254">
        <v>0.20278285075201175</v>
      </c>
      <c r="DG215" s="254">
        <v>0.20143846718835134</v>
      </c>
      <c r="DH215" s="254">
        <v>0.20669063032941914</v>
      </c>
      <c r="DI215" s="254">
        <v>0.20278285075201175</v>
      </c>
      <c r="DJ215" s="254">
        <v>0.20350607614789862</v>
      </c>
      <c r="DK215" s="254">
        <v>0.20436685695465084</v>
      </c>
      <c r="DL215" s="254">
        <v>0.20325971550000865</v>
      </c>
      <c r="DM215" s="254">
        <v>0.21635009045158737</v>
      </c>
      <c r="DN215" s="254">
        <v>0.20224269661186778</v>
      </c>
      <c r="DO215" s="254">
        <v>0.20963205725654244</v>
      </c>
      <c r="DP215" s="254">
        <v>0.20707926119003295</v>
      </c>
      <c r="DQ215" s="254">
        <v>0.19619895750331651</v>
      </c>
      <c r="DR215" s="254">
        <v>0.196232053634805</v>
      </c>
      <c r="DS215" s="254">
        <v>0.20396755221766738</v>
      </c>
      <c r="DT215" s="254">
        <v>0.20650916891101678</v>
      </c>
      <c r="DU215" s="254">
        <v>0.20127723111108753</v>
      </c>
      <c r="DV215" s="254">
        <v>0.20755860440028462</v>
      </c>
      <c r="DW215" s="254">
        <v>0.20755860440028462</v>
      </c>
      <c r="DX215" s="254">
        <v>0.21367490107295906</v>
      </c>
      <c r="DY215" s="254">
        <v>0.22474115997923971</v>
      </c>
      <c r="DZ215" s="254">
        <v>0.20493398559648601</v>
      </c>
      <c r="EA215" s="254">
        <v>0.21523179526756753</v>
      </c>
      <c r="EB215" s="254">
        <v>0.20461641230272432</v>
      </c>
      <c r="EC215" s="254">
        <v>0.21654575182974534</v>
      </c>
      <c r="ED215" s="254">
        <v>0.2098915129857144</v>
      </c>
      <c r="EE215" s="254">
        <v>0.20344162440250568</v>
      </c>
      <c r="EF215" s="254">
        <v>0.20261613685207069</v>
      </c>
      <c r="EG215" s="254">
        <v>0.20865126409292678</v>
      </c>
      <c r="EH215" s="254">
        <v>0.20312325604796855</v>
      </c>
      <c r="EI215" s="254">
        <v>0.20865126409292678</v>
      </c>
      <c r="EJ215" s="254">
        <v>0.20865126409292678</v>
      </c>
      <c r="EK215" s="254">
        <v>0.1987855147331028</v>
      </c>
      <c r="EL215" s="254">
        <v>0.20865126409292678</v>
      </c>
      <c r="EM215" s="254">
        <v>0.20208555479326562</v>
      </c>
      <c r="EN215" s="254">
        <v>0.20865126409292678</v>
      </c>
      <c r="EO215" s="254">
        <v>0.201420318137006</v>
      </c>
      <c r="EP215" s="254">
        <v>0.201420318137006</v>
      </c>
      <c r="EQ215" s="254">
        <v>0.201420318137006</v>
      </c>
      <c r="ER215" s="254">
        <v>0.201420318137006</v>
      </c>
      <c r="ES215" s="254">
        <v>0.201420318137006</v>
      </c>
      <c r="ET215" s="254">
        <v>0.201420318137006</v>
      </c>
      <c r="EU215" s="254">
        <v>0.20139964256861598</v>
      </c>
      <c r="EV215" s="254">
        <v>0.201420318137006</v>
      </c>
      <c r="EW215" s="254">
        <v>0.19649353608052245</v>
      </c>
      <c r="EX215" s="254">
        <v>0.201420318137006</v>
      </c>
      <c r="EY215" s="254">
        <v>0.20218232932957525</v>
      </c>
      <c r="EZ215" s="254">
        <v>0.20865126409292678</v>
      </c>
      <c r="FA215" s="254">
        <v>0.20155393242860531</v>
      </c>
      <c r="FB215" s="254">
        <v>0.201420318137006</v>
      </c>
      <c r="FC215" s="254">
        <v>0.20865126409292678</v>
      </c>
      <c r="FD215" s="254">
        <v>0.201420318137006</v>
      </c>
      <c r="FE215" s="254">
        <v>0.20865126409292678</v>
      </c>
      <c r="FF215" s="254">
        <v>0.20865126409292678</v>
      </c>
      <c r="FG215" s="254">
        <v>0.201420318137006</v>
      </c>
      <c r="FH215" s="254">
        <v>0.201420318137006</v>
      </c>
      <c r="FI215" s="254">
        <v>0.20139359268842472</v>
      </c>
      <c r="FJ215" s="254">
        <v>0.21478842172088219</v>
      </c>
      <c r="FK215" s="254">
        <v>0.201420318137006</v>
      </c>
      <c r="FL215" s="254">
        <v>0.201420318137006</v>
      </c>
      <c r="FM215" s="254">
        <v>0.20138754300817108</v>
      </c>
      <c r="FN215" s="254">
        <v>0.20865126409292678</v>
      </c>
      <c r="FO215" s="254">
        <v>0.20034920796515809</v>
      </c>
      <c r="FP215" s="254">
        <v>0.19946255575433214</v>
      </c>
      <c r="FQ215" s="254">
        <v>0.19946255575433214</v>
      </c>
      <c r="FR215" s="254">
        <v>0.19946255575433214</v>
      </c>
      <c r="FS215" s="254">
        <v>0.19942000580707653</v>
      </c>
      <c r="FT215" s="254">
        <v>0.19946255575433214</v>
      </c>
      <c r="FU215" s="254">
        <v>0.19946255575433214</v>
      </c>
      <c r="FV215" s="254">
        <v>0.20715597128446595</v>
      </c>
      <c r="FW215" s="254">
        <v>0.19942000580707653</v>
      </c>
      <c r="FX215" s="254">
        <v>0.19946255575433214</v>
      </c>
      <c r="FY215" s="254">
        <v>0.19868246451217497</v>
      </c>
      <c r="FZ215" s="254">
        <v>0.20020997769923077</v>
      </c>
      <c r="GA215" s="254">
        <v>0.19233929188506527</v>
      </c>
      <c r="GB215" s="254">
        <v>0.20297947474943756</v>
      </c>
      <c r="GC215" s="254">
        <v>0.20420692293412435</v>
      </c>
      <c r="GD215" s="254">
        <v>0.20420692293412435</v>
      </c>
      <c r="GE215" s="254">
        <v>0.20009418544352697</v>
      </c>
      <c r="GF215" s="254">
        <v>0.21176196391297242</v>
      </c>
      <c r="GG215" s="254">
        <v>0.20181511795603435</v>
      </c>
      <c r="GH215" s="254">
        <v>0.20195709330098555</v>
      </c>
      <c r="GI215" s="254">
        <v>0.20156308843013915</v>
      </c>
      <c r="GJ215" s="254">
        <v>0.20156308843013915</v>
      </c>
      <c r="GK215" s="254">
        <v>0.20156308843013915</v>
      </c>
      <c r="GL215" s="254">
        <v>0.20141779340880595</v>
      </c>
      <c r="GM215" s="254">
        <v>0.20156308843013915</v>
      </c>
      <c r="GN215" s="254">
        <v>0.20156308843013915</v>
      </c>
      <c r="GO215" s="254">
        <v>0.20156308843013915</v>
      </c>
      <c r="GP215" s="254">
        <v>0.20156308843013915</v>
      </c>
      <c r="GQ215" s="254">
        <v>0.20156308843013915</v>
      </c>
      <c r="GR215" s="254">
        <v>0.20156308843013915</v>
      </c>
      <c r="GS215" s="254">
        <v>0.20156308843013915</v>
      </c>
      <c r="GT215" s="254">
        <v>0.20181511795603435</v>
      </c>
      <c r="GU215" s="254">
        <v>0.20156308843013915</v>
      </c>
      <c r="GV215" s="254">
        <v>0.20156308843013915</v>
      </c>
      <c r="GW215" s="254">
        <v>0.20156308843013915</v>
      </c>
      <c r="GX215" s="254">
        <v>0.20156308843013915</v>
      </c>
      <c r="GY215" s="254">
        <v>0.20976226580314594</v>
      </c>
      <c r="GZ215" s="254">
        <v>0.20156308843013915</v>
      </c>
      <c r="HA215" s="254">
        <v>0.20976226580314594</v>
      </c>
      <c r="HB215" s="254">
        <v>0.20976226580314594</v>
      </c>
      <c r="HC215" s="254">
        <v>0.19952045989109934</v>
      </c>
      <c r="HD215" s="254">
        <v>0.1998687129927339</v>
      </c>
      <c r="HE215" s="254">
        <v>0.20784132674869471</v>
      </c>
      <c r="HF215" s="254">
        <v>0.19803351773487954</v>
      </c>
      <c r="HG215" s="254">
        <v>0.20169729767616884</v>
      </c>
      <c r="HH215" s="254">
        <v>0.20635115432263063</v>
      </c>
      <c r="HI215" s="254">
        <v>0.19778787287942223</v>
      </c>
      <c r="HJ215" s="254">
        <v>0.20013975582004684</v>
      </c>
      <c r="HK215" s="254">
        <v>0.22239596139629558</v>
      </c>
      <c r="HL215" s="254">
        <v>0.19796366058562764</v>
      </c>
      <c r="HM215" s="254">
        <v>0.20551842447237689</v>
      </c>
      <c r="HN215" s="254">
        <v>0.20538104298063709</v>
      </c>
      <c r="HO215" s="254">
        <v>0.21661896161090799</v>
      </c>
      <c r="HP215" s="254">
        <v>0.2115742898473485</v>
      </c>
      <c r="HQ215" s="254">
        <v>0.19863224743207852</v>
      </c>
      <c r="HR215" s="254">
        <v>0.1994346600553325</v>
      </c>
      <c r="HS215" s="254">
        <v>0.20570009176467674</v>
      </c>
      <c r="HT215" s="254">
        <v>0.2304859242258166</v>
      </c>
      <c r="HU215" s="254">
        <v>0.22475238068915693</v>
      </c>
      <c r="HV215" s="254">
        <v>0.17534879986362362</v>
      </c>
      <c r="HW215" s="254">
        <v>0.21166670831471612</v>
      </c>
      <c r="HX215" s="254">
        <v>0.20496791583348073</v>
      </c>
      <c r="HY215" s="254">
        <v>0.20582590566599279</v>
      </c>
      <c r="HZ215" s="254">
        <v>0.20259841282311752</v>
      </c>
      <c r="IA215" s="254">
        <v>0.21299441257907636</v>
      </c>
      <c r="IB215" s="254">
        <v>0.19972829197726494</v>
      </c>
      <c r="IC215" s="254">
        <v>0.20434051320509461</v>
      </c>
      <c r="ID215" s="254">
        <v>0.20287419935988105</v>
      </c>
      <c r="IE215" s="254">
        <v>0.21012986041411996</v>
      </c>
      <c r="IF215" s="254">
        <v>0.21561732124074262</v>
      </c>
      <c r="IG215" s="254">
        <v>0.21561732124074262</v>
      </c>
      <c r="IH215" s="254">
        <v>0.21561732124074262</v>
      </c>
      <c r="II215" s="254">
        <v>0.20600903079311017</v>
      </c>
      <c r="IJ215" s="254">
        <v>0.20600903079311017</v>
      </c>
      <c r="IK215" s="254">
        <v>0.21264866442853481</v>
      </c>
      <c r="IL215" s="254">
        <v>0.21123874025394063</v>
      </c>
      <c r="IM215" s="254">
        <v>0.22381140199978899</v>
      </c>
      <c r="IN215" s="254">
        <v>0.21112468007174301</v>
      </c>
      <c r="IO215" s="254">
        <v>0.21005369093075177</v>
      </c>
      <c r="IP215" s="254">
        <v>0.2080600885375461</v>
      </c>
      <c r="IQ215" s="254">
        <v>0.21087712377526935</v>
      </c>
      <c r="IR215" s="254">
        <v>0.20128739377578109</v>
      </c>
      <c r="IS215" s="254">
        <v>0.20349618381479884</v>
      </c>
      <c r="IT215" s="254">
        <v>0.21065107684614204</v>
      </c>
      <c r="IU215" s="254">
        <v>0.201420318137006</v>
      </c>
      <c r="IV215" s="254">
        <v>0.22668951593295272</v>
      </c>
      <c r="IW215" s="254">
        <v>0.21360204832745522</v>
      </c>
      <c r="IX215" s="254">
        <v>0.23768160849990383</v>
      </c>
      <c r="IY215" s="254">
        <v>0.20343065696022444</v>
      </c>
      <c r="IZ215" s="254">
        <v>0.201420318137006</v>
      </c>
      <c r="JA215" s="254">
        <v>0.20139359268842472</v>
      </c>
      <c r="JB215" s="254">
        <v>0.21832349652283312</v>
      </c>
      <c r="JC215" s="254">
        <v>0.21352847658705842</v>
      </c>
      <c r="JD215" s="254">
        <v>0.20582590566599279</v>
      </c>
      <c r="JE215" s="254">
        <v>0.20614337319151765</v>
      </c>
      <c r="JF215" s="254">
        <v>0.24126997376651249</v>
      </c>
      <c r="JG215" s="254">
        <v>0.21029408234671654</v>
      </c>
      <c r="JH215" s="254">
        <v>0.21210524603832748</v>
      </c>
      <c r="JI215" s="254">
        <v>0.20350607614789862</v>
      </c>
      <c r="JJ215" s="254">
        <v>0.21115204291605671</v>
      </c>
      <c r="JK215" s="254">
        <v>0.20127723111108753</v>
      </c>
      <c r="JL215" s="254">
        <v>0.20113677681661968</v>
      </c>
      <c r="JM215" s="254">
        <v>0.20139964256861598</v>
      </c>
      <c r="JN215" s="254">
        <v>0.20917889371048481</v>
      </c>
      <c r="JO215" s="254">
        <v>0.201420318137006</v>
      </c>
      <c r="JP215" s="254">
        <v>0.201420318137006</v>
      </c>
      <c r="JQ215" s="254">
        <v>0.201420318137006</v>
      </c>
      <c r="JR215" s="254">
        <v>0.20139359268842472</v>
      </c>
      <c r="JS215" s="254">
        <v>0.20156308843013915</v>
      </c>
      <c r="JT215" s="254">
        <v>0.21828879692310088</v>
      </c>
      <c r="JU215" s="254">
        <v>0.22065934754894578</v>
      </c>
      <c r="JV215" s="254">
        <v>0.20413707139107928</v>
      </c>
      <c r="JW215" s="254">
        <v>0.21975786249184193</v>
      </c>
      <c r="JX215" s="254">
        <v>0.21360204832745522</v>
      </c>
      <c r="JY215" s="254">
        <v>0.21191889535851627</v>
      </c>
      <c r="JZ215" s="254">
        <v>0.20899694323469031</v>
      </c>
      <c r="KA215" s="254">
        <v>0.20899694323469031</v>
      </c>
      <c r="KB215" s="254">
        <v>0.21450889909643078</v>
      </c>
      <c r="KC215" s="254">
        <v>0.20747439209587148</v>
      </c>
      <c r="KD215" s="254">
        <v>0.20577460289848704</v>
      </c>
      <c r="KE215" s="254">
        <v>0.20918562512015737</v>
      </c>
      <c r="KF215" s="254">
        <v>0.2297020404037533</v>
      </c>
      <c r="KG215" s="254">
        <v>0.2297020404037533</v>
      </c>
    </row>
    <row r="216" spans="17:293" x14ac:dyDescent="0.35">
      <c r="Q216" s="255">
        <v>0.250999999999999</v>
      </c>
      <c r="R216" s="251">
        <f t="shared" si="26"/>
        <v>0.20439138644365229</v>
      </c>
      <c r="S216" s="198"/>
      <c r="T216" s="251">
        <v>0.21172353691077311</v>
      </c>
      <c r="V216" s="251">
        <f t="shared" si="27"/>
        <v>-7.3321504671208237E-3</v>
      </c>
      <c r="Z216" s="253">
        <v>0.250999999999999</v>
      </c>
      <c r="AA216" s="254">
        <v>0.20346873073451244</v>
      </c>
      <c r="AB216" s="254">
        <v>0.21171913015477561</v>
      </c>
      <c r="AC216" s="254">
        <v>0.21189736576412743</v>
      </c>
      <c r="AD216" s="254">
        <v>0.20374217203227807</v>
      </c>
      <c r="AE216" s="254">
        <v>0.20459324673639512</v>
      </c>
      <c r="AF216" s="254">
        <v>0.20386277742854642</v>
      </c>
      <c r="AG216" s="254">
        <v>0.20115624758466</v>
      </c>
      <c r="AH216" s="254">
        <v>0.2034528164514291</v>
      </c>
      <c r="AI216" s="254">
        <v>0.19515011546595429</v>
      </c>
      <c r="AJ216" s="254">
        <v>0.20491318608948861</v>
      </c>
      <c r="AK216" s="254">
        <v>0.20845209498443928</v>
      </c>
      <c r="AL216" s="254">
        <v>0.20256004612033429</v>
      </c>
      <c r="AM216" s="254">
        <v>0.20354676998658316</v>
      </c>
      <c r="AN216" s="254">
        <v>0.19827952830274431</v>
      </c>
      <c r="AO216" s="254">
        <v>0.20637576413935355</v>
      </c>
      <c r="AP216" s="254">
        <v>0.20232095354088919</v>
      </c>
      <c r="AQ216" s="254">
        <v>0.20228387050898156</v>
      </c>
      <c r="AR216" s="254">
        <v>0.20228387050898156</v>
      </c>
      <c r="AS216" s="254">
        <v>0.20232095354088919</v>
      </c>
      <c r="AT216" s="254">
        <v>0.20230675480527105</v>
      </c>
      <c r="AU216" s="254">
        <v>0.2022953123022484</v>
      </c>
      <c r="AV216" s="254">
        <v>0.20232095354088919</v>
      </c>
      <c r="AW216" s="254">
        <v>0.20232095354088919</v>
      </c>
      <c r="AX216" s="254">
        <v>0.20954085677084922</v>
      </c>
      <c r="AY216" s="254">
        <v>0.20232095354088919</v>
      </c>
      <c r="AZ216" s="254">
        <v>0.21029620503930602</v>
      </c>
      <c r="BA216" s="254">
        <v>0.20230675480527105</v>
      </c>
      <c r="BB216" s="254">
        <v>0.20034503219629829</v>
      </c>
      <c r="BC216" s="254">
        <v>0.20037824026538242</v>
      </c>
      <c r="BD216" s="254">
        <v>0.19959200072140737</v>
      </c>
      <c r="BE216" s="254">
        <v>0.19835593712321287</v>
      </c>
      <c r="BF216" s="254">
        <v>0.17801025484194954</v>
      </c>
      <c r="BG216" s="254">
        <v>0.21322993352772723</v>
      </c>
      <c r="BH216" s="254">
        <v>0.20452823920701269</v>
      </c>
      <c r="BI216" s="254">
        <v>0.2024769521977996</v>
      </c>
      <c r="BJ216" s="254">
        <v>0.2024769521977996</v>
      </c>
      <c r="BK216" s="254">
        <v>0.20239548322953693</v>
      </c>
      <c r="BL216" s="254">
        <v>0.2024769521977996</v>
      </c>
      <c r="BM216" s="254">
        <v>0.2023410865727675</v>
      </c>
      <c r="BN216" s="254">
        <v>0.20239548322953693</v>
      </c>
      <c r="BO216" s="254">
        <v>0.20286456518436813</v>
      </c>
      <c r="BP216" s="254">
        <v>0.2024769521977996</v>
      </c>
      <c r="BQ216" s="254">
        <v>0.20050616995813653</v>
      </c>
      <c r="BR216" s="254">
        <v>0.20050616995813653</v>
      </c>
      <c r="BS216" s="254">
        <v>0.20043305102434106</v>
      </c>
      <c r="BT216" s="254">
        <v>0.20050616995813653</v>
      </c>
      <c r="BU216" s="254">
        <v>0.198542004630619</v>
      </c>
      <c r="BV216" s="254">
        <v>0.198542004630619</v>
      </c>
      <c r="BW216" s="254">
        <v>0.198542004630619</v>
      </c>
      <c r="BX216" s="254">
        <v>0.198542004630619</v>
      </c>
      <c r="BY216" s="254">
        <v>0.20261115977258926</v>
      </c>
      <c r="BZ216" s="254">
        <v>0.19946171008201907</v>
      </c>
      <c r="CA216" s="254">
        <v>0.19863812485606314</v>
      </c>
      <c r="CB216" s="254">
        <v>0.23820553941125278</v>
      </c>
      <c r="CC216" s="254">
        <v>0.21388845594833938</v>
      </c>
      <c r="CD216" s="254">
        <v>0.21456449860331062</v>
      </c>
      <c r="CE216" s="254">
        <v>0.21388845594833938</v>
      </c>
      <c r="CF216" s="254">
        <v>0.21221330442363007</v>
      </c>
      <c r="CG216" s="254">
        <v>0.20381793999704434</v>
      </c>
      <c r="CH216" s="254">
        <v>0.21008731585169516</v>
      </c>
      <c r="CI216" s="254">
        <v>0.20848332894235155</v>
      </c>
      <c r="CJ216" s="254">
        <v>0.21650952776827359</v>
      </c>
      <c r="CK216" s="254">
        <v>0.21265024052518977</v>
      </c>
      <c r="CL216" s="254">
        <v>0.20692684406452821</v>
      </c>
      <c r="CM216" s="254">
        <v>0.2054328039967197</v>
      </c>
      <c r="CN216" s="254">
        <v>0.21940726301204694</v>
      </c>
      <c r="CO216" s="254">
        <v>0.20706117253021428</v>
      </c>
      <c r="CP216" s="254">
        <v>0.20411938229779913</v>
      </c>
      <c r="CQ216" s="254">
        <v>0.20363842558805922</v>
      </c>
      <c r="CR216" s="254">
        <v>0.20657964264943796</v>
      </c>
      <c r="CS216" s="254">
        <v>0.20477853095924337</v>
      </c>
      <c r="CT216" s="254">
        <v>0.20981169893679441</v>
      </c>
      <c r="CU216" s="254">
        <v>0.21410745814244181</v>
      </c>
      <c r="CV216" s="254">
        <v>0.21256193154824987</v>
      </c>
      <c r="CW216" s="254">
        <v>0.20817901869945499</v>
      </c>
      <c r="CX216" s="254">
        <v>0.21844575417371437</v>
      </c>
      <c r="CY216" s="254">
        <v>0.21020543876493791</v>
      </c>
      <c r="CZ216" s="254">
        <v>0.21020543876493791</v>
      </c>
      <c r="DA216" s="254">
        <v>0.21020543876493791</v>
      </c>
      <c r="DB216" s="254">
        <v>0.20878045992961014</v>
      </c>
      <c r="DC216" s="254">
        <v>0.21316107255872163</v>
      </c>
      <c r="DD216" s="254">
        <v>0.20440478061834222</v>
      </c>
      <c r="DE216" s="254">
        <v>0.21300783569436854</v>
      </c>
      <c r="DF216" s="254">
        <v>0.20369073318136</v>
      </c>
      <c r="DG216" s="254">
        <v>0.20234193702490799</v>
      </c>
      <c r="DH216" s="254">
        <v>0.20749258514170377</v>
      </c>
      <c r="DI216" s="254">
        <v>0.20369073318136</v>
      </c>
      <c r="DJ216" s="254">
        <v>0.20441740493195004</v>
      </c>
      <c r="DK216" s="254">
        <v>0.20527316818402386</v>
      </c>
      <c r="DL216" s="254">
        <v>0.20416963196415594</v>
      </c>
      <c r="DM216" s="254">
        <v>0.21723714018120943</v>
      </c>
      <c r="DN216" s="254">
        <v>0.20315698409942584</v>
      </c>
      <c r="DO216" s="254">
        <v>0.2105205843410205</v>
      </c>
      <c r="DP216" s="254">
        <v>0.20797142175874073</v>
      </c>
      <c r="DQ216" s="254">
        <v>0.19712311122586201</v>
      </c>
      <c r="DR216" s="254">
        <v>0.19713791702299122</v>
      </c>
      <c r="DS216" s="254">
        <v>0.20487746579504851</v>
      </c>
      <c r="DT216" s="254">
        <v>0.20740644894179194</v>
      </c>
      <c r="DU216" s="254">
        <v>0.20218699759688041</v>
      </c>
      <c r="DV216" s="254">
        <v>0.20845209498443928</v>
      </c>
      <c r="DW216" s="254">
        <v>0.20845209498443928</v>
      </c>
      <c r="DX216" s="254">
        <v>0.21459854258011646</v>
      </c>
      <c r="DY216" s="254">
        <v>0.22568154791500095</v>
      </c>
      <c r="DZ216" s="254">
        <v>0.20583947144519543</v>
      </c>
      <c r="EA216" s="254">
        <v>0.21616344925066988</v>
      </c>
      <c r="EB216" s="254">
        <v>0.20547446776773093</v>
      </c>
      <c r="EC216" s="254">
        <v>0.21746502837564696</v>
      </c>
      <c r="ED216" s="254">
        <v>0.21078152480647794</v>
      </c>
      <c r="EE216" s="254">
        <v>0.20434991108731282</v>
      </c>
      <c r="EF216" s="254">
        <v>0.20352232168319118</v>
      </c>
      <c r="EG216" s="254">
        <v>0.20954085677084922</v>
      </c>
      <c r="EH216" s="254">
        <v>0.20402519761306737</v>
      </c>
      <c r="EI216" s="254">
        <v>0.20954085677084922</v>
      </c>
      <c r="EJ216" s="254">
        <v>0.20954085677084922</v>
      </c>
      <c r="EK216" s="254">
        <v>0.19960160177981967</v>
      </c>
      <c r="EL216" s="254">
        <v>0.20954085677084922</v>
      </c>
      <c r="EM216" s="254">
        <v>0.20298912838242034</v>
      </c>
      <c r="EN216" s="254">
        <v>0.20954085677084922</v>
      </c>
      <c r="EO216" s="254">
        <v>0.20232095354088919</v>
      </c>
      <c r="EP216" s="254">
        <v>0.20232095354088919</v>
      </c>
      <c r="EQ216" s="254">
        <v>0.20232095354088919</v>
      </c>
      <c r="ER216" s="254">
        <v>0.20232095354088919</v>
      </c>
      <c r="ES216" s="254">
        <v>0.20232095354088919</v>
      </c>
      <c r="ET216" s="254">
        <v>0.20232095354088919</v>
      </c>
      <c r="EU216" s="254">
        <v>0.20230675480527105</v>
      </c>
      <c r="EV216" s="254">
        <v>0.20232095354088919</v>
      </c>
      <c r="EW216" s="254">
        <v>0.19731635904717781</v>
      </c>
      <c r="EX216" s="254">
        <v>0.20232095354088919</v>
      </c>
      <c r="EY216" s="254">
        <v>0.20308338986079888</v>
      </c>
      <c r="EZ216" s="254">
        <v>0.20954085677084922</v>
      </c>
      <c r="FA216" s="254">
        <v>0.20246176447513187</v>
      </c>
      <c r="FB216" s="254">
        <v>0.20232095354088919</v>
      </c>
      <c r="FC216" s="254">
        <v>0.20954085677084922</v>
      </c>
      <c r="FD216" s="254">
        <v>0.20232095354088919</v>
      </c>
      <c r="FE216" s="254">
        <v>0.20954085677084922</v>
      </c>
      <c r="FF216" s="254">
        <v>0.20954085677084922</v>
      </c>
      <c r="FG216" s="254">
        <v>0.20232095354088919</v>
      </c>
      <c r="FH216" s="254">
        <v>0.20232095354088919</v>
      </c>
      <c r="FI216" s="254">
        <v>0.2022953123022484</v>
      </c>
      <c r="FJ216" s="254">
        <v>0.21570843799626016</v>
      </c>
      <c r="FK216" s="254">
        <v>0.20232095354088919</v>
      </c>
      <c r="FL216" s="254">
        <v>0.20232095354088919</v>
      </c>
      <c r="FM216" s="254">
        <v>0.20228387050898156</v>
      </c>
      <c r="FN216" s="254">
        <v>0.20954085677084922</v>
      </c>
      <c r="FO216" s="254">
        <v>0.2012632174849085</v>
      </c>
      <c r="FP216" s="254">
        <v>0.20037824026538242</v>
      </c>
      <c r="FQ216" s="254">
        <v>0.20037824026538242</v>
      </c>
      <c r="FR216" s="254">
        <v>0.20037824026538242</v>
      </c>
      <c r="FS216" s="254">
        <v>0.20034503219629829</v>
      </c>
      <c r="FT216" s="254">
        <v>0.20037824026538242</v>
      </c>
      <c r="FU216" s="254">
        <v>0.20037824026538242</v>
      </c>
      <c r="FV216" s="254">
        <v>0.20810376809628894</v>
      </c>
      <c r="FW216" s="254">
        <v>0.20034503219629829</v>
      </c>
      <c r="FX216" s="254">
        <v>0.20037824026538242</v>
      </c>
      <c r="FY216" s="254">
        <v>0.19959989766722841</v>
      </c>
      <c r="FZ216" s="254">
        <v>0.20112270358207773</v>
      </c>
      <c r="GA216" s="254">
        <v>0.19325153727398647</v>
      </c>
      <c r="GB216" s="254">
        <v>0.20379514539250176</v>
      </c>
      <c r="GC216" s="254">
        <v>0.20512169528488955</v>
      </c>
      <c r="GD216" s="254">
        <v>0.20512169528488955</v>
      </c>
      <c r="GE216" s="254">
        <v>0.20091476199416514</v>
      </c>
      <c r="GF216" s="254">
        <v>0.21264941167251061</v>
      </c>
      <c r="GG216" s="254">
        <v>0.20271854996374494</v>
      </c>
      <c r="GH216" s="254">
        <v>0.20286607177086946</v>
      </c>
      <c r="GI216" s="254">
        <v>0.2024769521977996</v>
      </c>
      <c r="GJ216" s="254">
        <v>0.2024769521977996</v>
      </c>
      <c r="GK216" s="254">
        <v>0.2024769521977996</v>
      </c>
      <c r="GL216" s="254">
        <v>0.2023410865727675</v>
      </c>
      <c r="GM216" s="254">
        <v>0.2024769521977996</v>
      </c>
      <c r="GN216" s="254">
        <v>0.2024769521977996</v>
      </c>
      <c r="GO216" s="254">
        <v>0.2024769521977996</v>
      </c>
      <c r="GP216" s="254">
        <v>0.2024769521977996</v>
      </c>
      <c r="GQ216" s="254">
        <v>0.2024769521977996</v>
      </c>
      <c r="GR216" s="254">
        <v>0.2024769521977996</v>
      </c>
      <c r="GS216" s="254">
        <v>0.2024769521977996</v>
      </c>
      <c r="GT216" s="254">
        <v>0.20271854996374494</v>
      </c>
      <c r="GU216" s="254">
        <v>0.2024769521977996</v>
      </c>
      <c r="GV216" s="254">
        <v>0.2024769521977996</v>
      </c>
      <c r="GW216" s="254">
        <v>0.2024769521977996</v>
      </c>
      <c r="GX216" s="254">
        <v>0.2024769521977996</v>
      </c>
      <c r="GY216" s="254">
        <v>0.21065077446621094</v>
      </c>
      <c r="GZ216" s="254">
        <v>0.2024769521977996</v>
      </c>
      <c r="HA216" s="254">
        <v>0.21065077446621094</v>
      </c>
      <c r="HB216" s="254">
        <v>0.21065077446621094</v>
      </c>
      <c r="HC216" s="254">
        <v>0.20043305102434106</v>
      </c>
      <c r="HD216" s="254">
        <v>0.20077405326620346</v>
      </c>
      <c r="HE216" s="254">
        <v>0.20873123865671173</v>
      </c>
      <c r="HF216" s="254">
        <v>0.1988108706373799</v>
      </c>
      <c r="HG216" s="254">
        <v>0.20261115977258926</v>
      </c>
      <c r="HH216" s="254">
        <v>0.20719888361742367</v>
      </c>
      <c r="HI216" s="254">
        <v>0.19869514643823916</v>
      </c>
      <c r="HJ216" s="254">
        <v>0.20105663862219525</v>
      </c>
      <c r="HK216" s="254">
        <v>0.22331641756313259</v>
      </c>
      <c r="HL216" s="254">
        <v>0.1987951071191647</v>
      </c>
      <c r="HM216" s="254">
        <v>0.20643294533823808</v>
      </c>
      <c r="HN216" s="254">
        <v>0.20629116869673081</v>
      </c>
      <c r="HO216" s="254">
        <v>0.21750674950627502</v>
      </c>
      <c r="HP216" s="254">
        <v>0.21246414576112449</v>
      </c>
      <c r="HQ216" s="254">
        <v>0.19945248886537281</v>
      </c>
      <c r="HR216" s="254">
        <v>0.20036323827157609</v>
      </c>
      <c r="HS216" s="254">
        <v>0.20661369893589221</v>
      </c>
      <c r="HT216" s="254">
        <v>0.231435714142324</v>
      </c>
      <c r="HU216" s="254">
        <v>0.22567113503482639</v>
      </c>
      <c r="HV216" s="254">
        <v>0.17609637622449581</v>
      </c>
      <c r="HW216" s="254">
        <v>0.21251918161392069</v>
      </c>
      <c r="HX216" s="254">
        <v>0.20578700358217117</v>
      </c>
      <c r="HY216" s="254">
        <v>0.2067395443873854</v>
      </c>
      <c r="HZ216" s="254">
        <v>0.20341996592751022</v>
      </c>
      <c r="IA216" s="254">
        <v>0.21388845594833938</v>
      </c>
      <c r="IB216" s="254">
        <v>0.20055382231362651</v>
      </c>
      <c r="IC216" s="254">
        <v>0.20525567070037587</v>
      </c>
      <c r="ID216" s="254">
        <v>0.20377735412203202</v>
      </c>
      <c r="IE216" s="254">
        <v>0.2110265987817006</v>
      </c>
      <c r="IF216" s="254">
        <v>0.21650952776827359</v>
      </c>
      <c r="IG216" s="254">
        <v>0.21650952776827359</v>
      </c>
      <c r="IH216" s="254">
        <v>0.21650952776827359</v>
      </c>
      <c r="II216" s="254">
        <v>0.20692684406452821</v>
      </c>
      <c r="IJ216" s="254">
        <v>0.20692684406452821</v>
      </c>
      <c r="IK216" s="254">
        <v>0.21354304002437186</v>
      </c>
      <c r="IL216" s="254">
        <v>0.21213446490453225</v>
      </c>
      <c r="IM216" s="254">
        <v>0.22473016373255761</v>
      </c>
      <c r="IN216" s="254">
        <v>0.21199862677015346</v>
      </c>
      <c r="IO216" s="254">
        <v>0.21088987024927142</v>
      </c>
      <c r="IP216" s="254">
        <v>0.20893259271804365</v>
      </c>
      <c r="IQ216" s="254">
        <v>0.2118084254312067</v>
      </c>
      <c r="IR216" s="254">
        <v>0.20218925666110077</v>
      </c>
      <c r="IS216" s="254">
        <v>0.20440478061834222</v>
      </c>
      <c r="IT216" s="254">
        <v>0.21153949499267899</v>
      </c>
      <c r="IU216" s="254">
        <v>0.20232095354088919</v>
      </c>
      <c r="IV216" s="254">
        <v>0.22770117024087022</v>
      </c>
      <c r="IW216" s="254">
        <v>0.21453794633622292</v>
      </c>
      <c r="IX216" s="254">
        <v>0.23868940040467601</v>
      </c>
      <c r="IY216" s="254">
        <v>0.20433622062985823</v>
      </c>
      <c r="IZ216" s="254">
        <v>0.20232095354088919</v>
      </c>
      <c r="JA216" s="254">
        <v>0.2022953123022484</v>
      </c>
      <c r="JB216" s="254">
        <v>0.21927313540779836</v>
      </c>
      <c r="JC216" s="254">
        <v>0.21447409459727806</v>
      </c>
      <c r="JD216" s="254">
        <v>0.2067395443873854</v>
      </c>
      <c r="JE216" s="254">
        <v>0.20706117253021428</v>
      </c>
      <c r="JF216" s="254">
        <v>0.24227434747488941</v>
      </c>
      <c r="JG216" s="254">
        <v>0.2112256673980486</v>
      </c>
      <c r="JH216" s="254">
        <v>0.21303687082977207</v>
      </c>
      <c r="JI216" s="254">
        <v>0.20441740493195004</v>
      </c>
      <c r="JJ216" s="254">
        <v>0.21208260875086382</v>
      </c>
      <c r="JK216" s="254">
        <v>0.20218699759688041</v>
      </c>
      <c r="JL216" s="254">
        <v>0.20203303740075884</v>
      </c>
      <c r="JM216" s="254">
        <v>0.20230675480527105</v>
      </c>
      <c r="JN216" s="254">
        <v>0.21010310283620748</v>
      </c>
      <c r="JO216" s="254">
        <v>0.20232095354088919</v>
      </c>
      <c r="JP216" s="254">
        <v>0.20232095354088919</v>
      </c>
      <c r="JQ216" s="254">
        <v>0.20232095354088919</v>
      </c>
      <c r="JR216" s="254">
        <v>0.2022953123022484</v>
      </c>
      <c r="JS216" s="254">
        <v>0.2024769521977996</v>
      </c>
      <c r="JT216" s="254">
        <v>0.21922073235756656</v>
      </c>
      <c r="JU216" s="254">
        <v>0.22158747668587608</v>
      </c>
      <c r="JV216" s="254">
        <v>0.20500829523950337</v>
      </c>
      <c r="JW216" s="254">
        <v>0.22068432079093836</v>
      </c>
      <c r="JX216" s="254">
        <v>0.21453794633622292</v>
      </c>
      <c r="JY216" s="254">
        <v>0.21281678701847651</v>
      </c>
      <c r="JZ216" s="254">
        <v>0.20990814807061819</v>
      </c>
      <c r="KA216" s="254">
        <v>0.20990814807061819</v>
      </c>
      <c r="KB216" s="254">
        <v>0.21540187582616954</v>
      </c>
      <c r="KC216" s="254">
        <v>0.20838317410794094</v>
      </c>
      <c r="KD216" s="254">
        <v>0.20667992666045421</v>
      </c>
      <c r="KE216" s="254">
        <v>0.21008731585169516</v>
      </c>
      <c r="KF216" s="254">
        <v>0.23069459110797386</v>
      </c>
      <c r="KG216" s="254">
        <v>0.23069459110797386</v>
      </c>
    </row>
    <row r="217" spans="17:293" x14ac:dyDescent="0.35">
      <c r="Q217" s="255">
        <v>0.251999999999999</v>
      </c>
      <c r="R217" s="251">
        <f t="shared" si="26"/>
        <v>0.20529467881898092</v>
      </c>
      <c r="S217" s="198"/>
      <c r="T217" s="251">
        <v>0.21264459364628616</v>
      </c>
      <c r="V217" s="251">
        <f t="shared" si="27"/>
        <v>-7.3499148273052373E-3</v>
      </c>
      <c r="Z217" s="253">
        <v>0.251999999999999</v>
      </c>
      <c r="AA217" s="254">
        <v>0.20438041933836271</v>
      </c>
      <c r="AB217" s="254">
        <v>0.21265145781020989</v>
      </c>
      <c r="AC217" s="254">
        <v>0.21278905662834946</v>
      </c>
      <c r="AD217" s="254">
        <v>0.20466674043422528</v>
      </c>
      <c r="AE217" s="254">
        <v>0.20550888247500421</v>
      </c>
      <c r="AF217" s="254">
        <v>0.2047777877396646</v>
      </c>
      <c r="AG217" s="254">
        <v>0.20207241743498017</v>
      </c>
      <c r="AH217" s="254">
        <v>0.20435267646588073</v>
      </c>
      <c r="AI217" s="254">
        <v>0.19607625193789691</v>
      </c>
      <c r="AJ217" s="254">
        <v>0.20579897109784628</v>
      </c>
      <c r="AK217" s="254">
        <v>0.20934588182948288</v>
      </c>
      <c r="AL217" s="254">
        <v>0.20346876579578188</v>
      </c>
      <c r="AM217" s="254">
        <v>0.2044613569739</v>
      </c>
      <c r="AN217" s="254">
        <v>0.19919318395391117</v>
      </c>
      <c r="AO217" s="254">
        <v>0.20717942466684502</v>
      </c>
      <c r="AP217" s="254">
        <v>0.2032224546414072</v>
      </c>
      <c r="AQ217" s="254">
        <v>0.20318029999540732</v>
      </c>
      <c r="AR217" s="254">
        <v>0.20318029999540732</v>
      </c>
      <c r="AS217" s="254">
        <v>0.2032224546414072</v>
      </c>
      <c r="AT217" s="254">
        <v>0.20321402294743307</v>
      </c>
      <c r="AU217" s="254">
        <v>0.2031971607066374</v>
      </c>
      <c r="AV217" s="254">
        <v>0.2032224546414072</v>
      </c>
      <c r="AW217" s="254">
        <v>0.2032224546414072</v>
      </c>
      <c r="AX217" s="254">
        <v>0.21043075781568898</v>
      </c>
      <c r="AY217" s="254">
        <v>0.2032224546414072</v>
      </c>
      <c r="AZ217" s="254">
        <v>0.21118451101176361</v>
      </c>
      <c r="BA217" s="254">
        <v>0.20321402294743307</v>
      </c>
      <c r="BB217" s="254">
        <v>0.20126419646839122</v>
      </c>
      <c r="BC217" s="254">
        <v>0.20129111882100492</v>
      </c>
      <c r="BD217" s="254">
        <v>0.20050859913693575</v>
      </c>
      <c r="BE217" s="254">
        <v>0.19928293881586101</v>
      </c>
      <c r="BF217" s="254">
        <v>0.17865493136316957</v>
      </c>
      <c r="BG217" s="254">
        <v>0.21412017764093472</v>
      </c>
      <c r="BH217" s="254">
        <v>0.20544082305906874</v>
      </c>
      <c r="BI217" s="254">
        <v>0.20339100656876963</v>
      </c>
      <c r="BJ217" s="254">
        <v>0.20339100656876963</v>
      </c>
      <c r="BK217" s="254">
        <v>0.20330640826986013</v>
      </c>
      <c r="BL217" s="254">
        <v>0.20339100656876963</v>
      </c>
      <c r="BM217" s="254">
        <v>0.20326461884684854</v>
      </c>
      <c r="BN217" s="254">
        <v>0.20330640826986013</v>
      </c>
      <c r="BO217" s="254">
        <v>0.20377726575316202</v>
      </c>
      <c r="BP217" s="254">
        <v>0.20339100656876963</v>
      </c>
      <c r="BQ217" s="254">
        <v>0.20142203671684533</v>
      </c>
      <c r="BR217" s="254">
        <v>0.20142203671684533</v>
      </c>
      <c r="BS217" s="254">
        <v>0.20134581065062651</v>
      </c>
      <c r="BT217" s="254">
        <v>0.20142203671684533</v>
      </c>
      <c r="BU217" s="254">
        <v>0.19945970414276948</v>
      </c>
      <c r="BV217" s="254">
        <v>0.19945970414276948</v>
      </c>
      <c r="BW217" s="254">
        <v>0.19945970414276948</v>
      </c>
      <c r="BX217" s="254">
        <v>0.19945970414276948</v>
      </c>
      <c r="BY217" s="254">
        <v>0.20352520966382426</v>
      </c>
      <c r="BZ217" s="254">
        <v>0.2003697716007935</v>
      </c>
      <c r="CA217" s="254">
        <v>0.19955274764167363</v>
      </c>
      <c r="CB217" s="254">
        <v>0.23918213732867799</v>
      </c>
      <c r="CC217" s="254">
        <v>0.21478281315318704</v>
      </c>
      <c r="CD217" s="254">
        <v>0.21548657927775938</v>
      </c>
      <c r="CE217" s="254">
        <v>0.21478281315318704</v>
      </c>
      <c r="CF217" s="254">
        <v>0.21300378527702368</v>
      </c>
      <c r="CG217" s="254">
        <v>0.20473494615824528</v>
      </c>
      <c r="CH217" s="254">
        <v>0.21098914605174413</v>
      </c>
      <c r="CI217" s="254">
        <v>0.20938816855551168</v>
      </c>
      <c r="CJ217" s="254">
        <v>0.21739932701879061</v>
      </c>
      <c r="CK217" s="254">
        <v>0.21355463910939454</v>
      </c>
      <c r="CL217" s="254">
        <v>0.20784485568875488</v>
      </c>
      <c r="CM217" s="254">
        <v>0.20635230039240193</v>
      </c>
      <c r="CN217" s="254">
        <v>0.22029019110459025</v>
      </c>
      <c r="CO217" s="254">
        <v>0.20797916749230505</v>
      </c>
      <c r="CP217" s="254">
        <v>0.20504051991405303</v>
      </c>
      <c r="CQ217" s="254">
        <v>0.2045542244051004</v>
      </c>
      <c r="CR217" s="254">
        <v>0.20747305881885136</v>
      </c>
      <c r="CS217" s="254">
        <v>0.20569018242303128</v>
      </c>
      <c r="CT217" s="254">
        <v>0.21070658931722264</v>
      </c>
      <c r="CU217" s="254">
        <v>0.21504534203507575</v>
      </c>
      <c r="CV217" s="254">
        <v>0.21349420583203638</v>
      </c>
      <c r="CW217" s="254">
        <v>0.20906183811447288</v>
      </c>
      <c r="CX217" s="254">
        <v>0.21936736024015313</v>
      </c>
      <c r="CY217" s="254">
        <v>0.21109584738947507</v>
      </c>
      <c r="CZ217" s="254">
        <v>0.21109584738947507</v>
      </c>
      <c r="DA217" s="254">
        <v>0.21109584738947507</v>
      </c>
      <c r="DB217" s="254">
        <v>0.20946094764521983</v>
      </c>
      <c r="DC217" s="254">
        <v>0.21405154783169023</v>
      </c>
      <c r="DD217" s="254">
        <v>0.20531353855472401</v>
      </c>
      <c r="DE217" s="254">
        <v>0.21389813140566782</v>
      </c>
      <c r="DF217" s="254">
        <v>0.20460163075914983</v>
      </c>
      <c r="DG217" s="254">
        <v>0.20324552990565148</v>
      </c>
      <c r="DH217" s="254">
        <v>0.20829517400118491</v>
      </c>
      <c r="DI217" s="254">
        <v>0.20460163075914983</v>
      </c>
      <c r="DJ217" s="254">
        <v>0.20532890837159568</v>
      </c>
      <c r="DK217" s="254">
        <v>0.20617601333391056</v>
      </c>
      <c r="DL217" s="254">
        <v>0.20507971877500752</v>
      </c>
      <c r="DM217" s="254">
        <v>0.2181245206974094</v>
      </c>
      <c r="DN217" s="254">
        <v>0.20407146404963816</v>
      </c>
      <c r="DO217" s="254">
        <v>0.21140947499050933</v>
      </c>
      <c r="DP217" s="254">
        <v>0.2088607355778147</v>
      </c>
      <c r="DQ217" s="254">
        <v>0.19804748703454611</v>
      </c>
      <c r="DR217" s="254">
        <v>0.19804748703454611</v>
      </c>
      <c r="DS217" s="254">
        <v>0.2057875685502073</v>
      </c>
      <c r="DT217" s="254">
        <v>0.20830401335795701</v>
      </c>
      <c r="DU217" s="254">
        <v>0.20309693617242175</v>
      </c>
      <c r="DV217" s="254">
        <v>0.20934588182948288</v>
      </c>
      <c r="DW217" s="254">
        <v>0.20934588182948288</v>
      </c>
      <c r="DX217" s="254">
        <v>0.21552239335184309</v>
      </c>
      <c r="DY217" s="254">
        <v>0.22662210076290035</v>
      </c>
      <c r="DZ217" s="254">
        <v>0.20674512038168502</v>
      </c>
      <c r="EA217" s="254">
        <v>0.21709518480875034</v>
      </c>
      <c r="EB217" s="254">
        <v>0.20633292264037695</v>
      </c>
      <c r="EC217" s="254">
        <v>0.21838453138802483</v>
      </c>
      <c r="ED217" s="254">
        <v>0.21167184741592826</v>
      </c>
      <c r="EE217" s="254">
        <v>0.20525837567355776</v>
      </c>
      <c r="EF217" s="254">
        <v>0.20443134060654189</v>
      </c>
      <c r="EG217" s="254">
        <v>0.21043075781568898</v>
      </c>
      <c r="EH217" s="254">
        <v>0.20492729794249631</v>
      </c>
      <c r="EI217" s="254">
        <v>0.21043075781568898</v>
      </c>
      <c r="EJ217" s="254">
        <v>0.21043075781568898</v>
      </c>
      <c r="EK217" s="254">
        <v>0.20041821182513053</v>
      </c>
      <c r="EL217" s="254">
        <v>0.21043075781568898</v>
      </c>
      <c r="EM217" s="254">
        <v>0.20389284077452352</v>
      </c>
      <c r="EN217" s="254">
        <v>0.21043075781568898</v>
      </c>
      <c r="EO217" s="254">
        <v>0.2032224546414072</v>
      </c>
      <c r="EP217" s="254">
        <v>0.2032224546414072</v>
      </c>
      <c r="EQ217" s="254">
        <v>0.2032224546414072</v>
      </c>
      <c r="ER217" s="254">
        <v>0.2032224546414072</v>
      </c>
      <c r="ES217" s="254">
        <v>0.2032224546414072</v>
      </c>
      <c r="ET217" s="254">
        <v>0.2032224546414072</v>
      </c>
      <c r="EU217" s="254">
        <v>0.20321402294743307</v>
      </c>
      <c r="EV217" s="254">
        <v>0.2032224546414072</v>
      </c>
      <c r="EW217" s="254">
        <v>0.19813966525391002</v>
      </c>
      <c r="EX217" s="254">
        <v>0.2032224546414072</v>
      </c>
      <c r="EY217" s="254">
        <v>0.20399162026510576</v>
      </c>
      <c r="EZ217" s="254">
        <v>0.21043075781568898</v>
      </c>
      <c r="FA217" s="254">
        <v>0.20336975494726639</v>
      </c>
      <c r="FB217" s="254">
        <v>0.2032224546414072</v>
      </c>
      <c r="FC217" s="254">
        <v>0.21043075781568898</v>
      </c>
      <c r="FD217" s="254">
        <v>0.2032224546414072</v>
      </c>
      <c r="FE217" s="254">
        <v>0.21043075781568898</v>
      </c>
      <c r="FF217" s="254">
        <v>0.21043075781568898</v>
      </c>
      <c r="FG217" s="254">
        <v>0.2032224546414072</v>
      </c>
      <c r="FH217" s="254">
        <v>0.2032224546414072</v>
      </c>
      <c r="FI217" s="254">
        <v>0.2031971607066374</v>
      </c>
      <c r="FJ217" s="254">
        <v>0.21662867506926609</v>
      </c>
      <c r="FK217" s="254">
        <v>0.2032224546414072</v>
      </c>
      <c r="FL217" s="254">
        <v>0.2032224546414072</v>
      </c>
      <c r="FM217" s="254">
        <v>0.20318029999540732</v>
      </c>
      <c r="FN217" s="254">
        <v>0.21043075781568898</v>
      </c>
      <c r="FO217" s="254">
        <v>0.20217088706434283</v>
      </c>
      <c r="FP217" s="254">
        <v>0.20129111882100492</v>
      </c>
      <c r="FQ217" s="254">
        <v>0.20129111882100492</v>
      </c>
      <c r="FR217" s="254">
        <v>0.20129111882100492</v>
      </c>
      <c r="FS217" s="254">
        <v>0.20126541517202612</v>
      </c>
      <c r="FT217" s="254">
        <v>0.20129111882100492</v>
      </c>
      <c r="FU217" s="254">
        <v>0.20129111882100492</v>
      </c>
      <c r="FV217" s="254">
        <v>0.20904866294535962</v>
      </c>
      <c r="FW217" s="254">
        <v>0.20126541517202612</v>
      </c>
      <c r="FX217" s="254">
        <v>0.20129111882100492</v>
      </c>
      <c r="FY217" s="254">
        <v>0.20051751072980939</v>
      </c>
      <c r="FZ217" s="254">
        <v>0.20202470447976895</v>
      </c>
      <c r="GA217" s="254">
        <v>0.19416404401579901</v>
      </c>
      <c r="GB217" s="254">
        <v>0.20461141216779488</v>
      </c>
      <c r="GC217" s="254">
        <v>0.20603666381675989</v>
      </c>
      <c r="GD217" s="254">
        <v>0.20603666381675989</v>
      </c>
      <c r="GE217" s="254">
        <v>0.20173589314813145</v>
      </c>
      <c r="GF217" s="254">
        <v>0.21353722019089449</v>
      </c>
      <c r="GG217" s="254">
        <v>0.20362212236586519</v>
      </c>
      <c r="GH217" s="254">
        <v>0.20377521520952424</v>
      </c>
      <c r="GI217" s="254">
        <v>0.20339100656876963</v>
      </c>
      <c r="GJ217" s="254">
        <v>0.20339100656876963</v>
      </c>
      <c r="GK217" s="254">
        <v>0.20339100656876963</v>
      </c>
      <c r="GL217" s="254">
        <v>0.20326461884684854</v>
      </c>
      <c r="GM217" s="254">
        <v>0.20339100656876963</v>
      </c>
      <c r="GN217" s="254">
        <v>0.20339100656876963</v>
      </c>
      <c r="GO217" s="254">
        <v>0.20339100656876963</v>
      </c>
      <c r="GP217" s="254">
        <v>0.20339100656876963</v>
      </c>
      <c r="GQ217" s="254">
        <v>0.20339100656876963</v>
      </c>
      <c r="GR217" s="254">
        <v>0.20339100656876963</v>
      </c>
      <c r="GS217" s="254">
        <v>0.20339100656876963</v>
      </c>
      <c r="GT217" s="254">
        <v>0.20362212236586519</v>
      </c>
      <c r="GU217" s="254">
        <v>0.20339100656876963</v>
      </c>
      <c r="GV217" s="254">
        <v>0.20339100656876963</v>
      </c>
      <c r="GW217" s="254">
        <v>0.20339100656876963</v>
      </c>
      <c r="GX217" s="254">
        <v>0.20339100656876963</v>
      </c>
      <c r="GY217" s="254">
        <v>0.21153963844819823</v>
      </c>
      <c r="GZ217" s="254">
        <v>0.20339100656876963</v>
      </c>
      <c r="HA217" s="254">
        <v>0.21153963844819823</v>
      </c>
      <c r="HB217" s="254">
        <v>0.21153963844819823</v>
      </c>
      <c r="HC217" s="254">
        <v>0.20134581065062651</v>
      </c>
      <c r="HD217" s="254">
        <v>0.20167952412990653</v>
      </c>
      <c r="HE217" s="254">
        <v>0.2096214998892092</v>
      </c>
      <c r="HF217" s="254">
        <v>0.19958888946025022</v>
      </c>
      <c r="HG217" s="254">
        <v>0.20352520966382426</v>
      </c>
      <c r="HH217" s="254">
        <v>0.20804710231510826</v>
      </c>
      <c r="HI217" s="254">
        <v>0.19960254361890417</v>
      </c>
      <c r="HJ217" s="254">
        <v>0.20197370302115214</v>
      </c>
      <c r="HK217" s="254">
        <v>0.22423710801880969</v>
      </c>
      <c r="HL217" s="254">
        <v>0.19962700409254386</v>
      </c>
      <c r="HM217" s="254">
        <v>0.20734766761197565</v>
      </c>
      <c r="HN217" s="254">
        <v>0.20720146748567281</v>
      </c>
      <c r="HO217" s="254">
        <v>0.2183948601510628</v>
      </c>
      <c r="HP217" s="254">
        <v>0.21335431735574728</v>
      </c>
      <c r="HQ217" s="254">
        <v>0.20027324662166368</v>
      </c>
      <c r="HR217" s="254">
        <v>0.20129204556216318</v>
      </c>
      <c r="HS217" s="254">
        <v>0.20752748613132477</v>
      </c>
      <c r="HT217" s="254">
        <v>0.23238565351407248</v>
      </c>
      <c r="HU217" s="254">
        <v>0.22659014352425677</v>
      </c>
      <c r="HV217" s="254">
        <v>0.1768861468240297</v>
      </c>
      <c r="HW217" s="254">
        <v>0.21337211735409034</v>
      </c>
      <c r="HX217" s="254">
        <v>0.2066066467900125</v>
      </c>
      <c r="HY217" s="254">
        <v>0.20765336068707185</v>
      </c>
      <c r="HZ217" s="254">
        <v>0.20424204668105861</v>
      </c>
      <c r="IA217" s="254">
        <v>0.21478281315318704</v>
      </c>
      <c r="IB217" s="254">
        <v>0.20137985889408072</v>
      </c>
      <c r="IC217" s="254">
        <v>0.20617100063032456</v>
      </c>
      <c r="ID217" s="254">
        <v>0.20468060739355298</v>
      </c>
      <c r="IE217" s="254">
        <v>0.2119236433045204</v>
      </c>
      <c r="IF217" s="254">
        <v>0.21739932701879061</v>
      </c>
      <c r="IG217" s="254">
        <v>0.21739932701879061</v>
      </c>
      <c r="IH217" s="254">
        <v>0.21739932701879061</v>
      </c>
      <c r="II217" s="254">
        <v>0.20784485568875488</v>
      </c>
      <c r="IJ217" s="254">
        <v>0.20784485568875488</v>
      </c>
      <c r="IK217" s="254">
        <v>0.21443777261718</v>
      </c>
      <c r="IL217" s="254">
        <v>0.2130305430229551</v>
      </c>
      <c r="IM217" s="254">
        <v>0.22564920231340424</v>
      </c>
      <c r="IN217" s="254">
        <v>0.21287297134432226</v>
      </c>
      <c r="IO217" s="254">
        <v>0.21172656643083432</v>
      </c>
      <c r="IP217" s="254">
        <v>0.20980549474718146</v>
      </c>
      <c r="IQ217" s="254">
        <v>0.21273991259018765</v>
      </c>
      <c r="IR217" s="254">
        <v>0.20307628731597172</v>
      </c>
      <c r="IS217" s="254">
        <v>0.20531353855472401</v>
      </c>
      <c r="IT217" s="254">
        <v>0.21242822769296743</v>
      </c>
      <c r="IU217" s="254">
        <v>0.2032224546414072</v>
      </c>
      <c r="IV217" s="254">
        <v>0.22871274726155266</v>
      </c>
      <c r="IW217" s="254">
        <v>0.21547395241894041</v>
      </c>
      <c r="IX217" s="254">
        <v>0.2396971584686971</v>
      </c>
      <c r="IY217" s="254">
        <v>0.20524194878412727</v>
      </c>
      <c r="IZ217" s="254">
        <v>0.2032224546414072</v>
      </c>
      <c r="JA217" s="254">
        <v>0.2031971607066374</v>
      </c>
      <c r="JB217" s="254">
        <v>0.22022281295825463</v>
      </c>
      <c r="JC217" s="254">
        <v>0.21541986844673744</v>
      </c>
      <c r="JD217" s="254">
        <v>0.20765336068707185</v>
      </c>
      <c r="JE217" s="254">
        <v>0.20797916749230505</v>
      </c>
      <c r="JF217" s="254">
        <v>0.24327869804219104</v>
      </c>
      <c r="JG217" s="254">
        <v>0.21215744660936453</v>
      </c>
      <c r="JH217" s="254">
        <v>0.21396858651278894</v>
      </c>
      <c r="JI217" s="254">
        <v>0.20532890837159568</v>
      </c>
      <c r="JJ217" s="254">
        <v>0.2130132831095799</v>
      </c>
      <c r="JK217" s="254">
        <v>0.20309693617242175</v>
      </c>
      <c r="JL217" s="254">
        <v>0.20292940481635457</v>
      </c>
      <c r="JM217" s="254">
        <v>0.20321402294743307</v>
      </c>
      <c r="JN217" s="254">
        <v>0.21102736977492254</v>
      </c>
      <c r="JO217" s="254">
        <v>0.2032224546414072</v>
      </c>
      <c r="JP217" s="254">
        <v>0.2032224546414072</v>
      </c>
      <c r="JQ217" s="254">
        <v>0.2032224546414072</v>
      </c>
      <c r="JR217" s="254">
        <v>0.2031971607066374</v>
      </c>
      <c r="JS217" s="254">
        <v>0.20339100656876963</v>
      </c>
      <c r="JT217" s="254">
        <v>0.22015286935917522</v>
      </c>
      <c r="JU217" s="254">
        <v>0.22251581900837203</v>
      </c>
      <c r="JV217" s="254">
        <v>0.20587989282172048</v>
      </c>
      <c r="JW217" s="254">
        <v>0.22161099885940083</v>
      </c>
      <c r="JX217" s="254">
        <v>0.21547395241894041</v>
      </c>
      <c r="JY217" s="254">
        <v>0.21371498059424265</v>
      </c>
      <c r="JZ217" s="254">
        <v>0.21081953779074936</v>
      </c>
      <c r="KA217" s="254">
        <v>0.21081953779074936</v>
      </c>
      <c r="KB217" s="254">
        <v>0.21629516911297286</v>
      </c>
      <c r="KC217" s="254">
        <v>0.20929212115003537</v>
      </c>
      <c r="KD217" s="254">
        <v>0.20758538810480909</v>
      </c>
      <c r="KE217" s="254">
        <v>0.21098914605174413</v>
      </c>
      <c r="KF217" s="254">
        <v>0.23168714333845086</v>
      </c>
      <c r="KG217" s="254">
        <v>0.23168714333845086</v>
      </c>
    </row>
    <row r="218" spans="17:293" x14ac:dyDescent="0.35">
      <c r="Q218" s="255">
        <v>0.252999999999999</v>
      </c>
      <c r="R218" s="251">
        <f t="shared" si="26"/>
        <v>0.20619842657403636</v>
      </c>
      <c r="S218" s="198"/>
      <c r="T218" s="251">
        <v>0.21356690368261905</v>
      </c>
      <c r="V218" s="251">
        <f t="shared" si="27"/>
        <v>-7.3684771085826828E-3</v>
      </c>
      <c r="Z218" s="253">
        <v>0.252999999999999</v>
      </c>
      <c r="AA218" s="254">
        <v>0.20529227981000964</v>
      </c>
      <c r="AB218" s="254">
        <v>0.21358389220625695</v>
      </c>
      <c r="AC218" s="254">
        <v>0.21368110243275651</v>
      </c>
      <c r="AD218" s="254">
        <v>0.2055915500473402</v>
      </c>
      <c r="AE218" s="254">
        <v>0.2064247131333159</v>
      </c>
      <c r="AF218" s="254">
        <v>0.20569299154548659</v>
      </c>
      <c r="AG218" s="254">
        <v>0.20298877070071653</v>
      </c>
      <c r="AH218" s="254">
        <v>0.20525267164722272</v>
      </c>
      <c r="AI218" s="254">
        <v>0.19700260191019914</v>
      </c>
      <c r="AJ218" s="254">
        <v>0.20668510545179641</v>
      </c>
      <c r="AK218" s="254">
        <v>0.21023996383539179</v>
      </c>
      <c r="AL218" s="254">
        <v>0.20437764672556824</v>
      </c>
      <c r="AM218" s="254">
        <v>0.20537617027830768</v>
      </c>
      <c r="AN218" s="254">
        <v>0.20010699326047332</v>
      </c>
      <c r="AO218" s="254">
        <v>0.20798370068074079</v>
      </c>
      <c r="AP218" s="254">
        <v>0.20413260201674976</v>
      </c>
      <c r="AQ218" s="254">
        <v>0.20407683138232136</v>
      </c>
      <c r="AR218" s="254">
        <v>0.20407683138232136</v>
      </c>
      <c r="AS218" s="254">
        <v>0.20413260201674976</v>
      </c>
      <c r="AT218" s="254">
        <v>0.20412144656145204</v>
      </c>
      <c r="AU218" s="254">
        <v>0.20409913764345111</v>
      </c>
      <c r="AV218" s="254">
        <v>0.20413260201674976</v>
      </c>
      <c r="AW218" s="254">
        <v>0.20413260201674976</v>
      </c>
      <c r="AX218" s="254">
        <v>0.21132096609015871</v>
      </c>
      <c r="AY218" s="254">
        <v>0.20413260201674976</v>
      </c>
      <c r="AZ218" s="254">
        <v>0.21207312798877398</v>
      </c>
      <c r="BA218" s="254">
        <v>0.20412144656145204</v>
      </c>
      <c r="BB218" s="254">
        <v>0.20216269373226559</v>
      </c>
      <c r="BC218" s="254">
        <v>0.20219392538377878</v>
      </c>
      <c r="BD218" s="254">
        <v>0.20142440462444888</v>
      </c>
      <c r="BE218" s="254">
        <v>0.20021016338018027</v>
      </c>
      <c r="BF218" s="254">
        <v>0.1793005866296844</v>
      </c>
      <c r="BG218" s="254">
        <v>0.21501077900607357</v>
      </c>
      <c r="BH218" s="254">
        <v>0.20635360488749432</v>
      </c>
      <c r="BI218" s="254">
        <v>0.20430525093381569</v>
      </c>
      <c r="BJ218" s="254">
        <v>0.20430525093381569</v>
      </c>
      <c r="BK218" s="254">
        <v>0.20421751022872758</v>
      </c>
      <c r="BL218" s="254">
        <v>0.20430525093381569</v>
      </c>
      <c r="BM218" s="254">
        <v>0.20418838925578031</v>
      </c>
      <c r="BN218" s="254">
        <v>0.20421751022872758</v>
      </c>
      <c r="BO218" s="254">
        <v>0.20469014623185178</v>
      </c>
      <c r="BP218" s="254">
        <v>0.20430525093381569</v>
      </c>
      <c r="BQ218" s="254">
        <v>0.20233808483739968</v>
      </c>
      <c r="BR218" s="254">
        <v>0.20233808483739968</v>
      </c>
      <c r="BS218" s="254">
        <v>0.20225873828931373</v>
      </c>
      <c r="BT218" s="254">
        <v>0.20233808483739968</v>
      </c>
      <c r="BU218" s="254">
        <v>0.20037757631840325</v>
      </c>
      <c r="BV218" s="254">
        <v>0.20037757631840325</v>
      </c>
      <c r="BW218" s="254">
        <v>0.20037757631840325</v>
      </c>
      <c r="BX218" s="254">
        <v>0.20037757631840325</v>
      </c>
      <c r="BY218" s="254">
        <v>0.20443944676147319</v>
      </c>
      <c r="BZ218" s="254">
        <v>0.20128590381029632</v>
      </c>
      <c r="CA218" s="254">
        <v>0.20046752599779327</v>
      </c>
      <c r="CB218" s="254">
        <v>0.24015880119931565</v>
      </c>
      <c r="CC218" s="254">
        <v>0.21567748304045931</v>
      </c>
      <c r="CD218" s="254">
        <v>0.21640870304904847</v>
      </c>
      <c r="CE218" s="254">
        <v>0.21567748304045931</v>
      </c>
      <c r="CF218" s="254">
        <v>0.21379481275794565</v>
      </c>
      <c r="CG218" s="254">
        <v>0.20565211847969445</v>
      </c>
      <c r="CH218" s="254">
        <v>0.21189111548195116</v>
      </c>
      <c r="CI218" s="254">
        <v>0.21029131206187746</v>
      </c>
      <c r="CJ218" s="254">
        <v>0.21828902808775985</v>
      </c>
      <c r="CK218" s="254">
        <v>0.21445923104695308</v>
      </c>
      <c r="CL218" s="254">
        <v>0.20876306502874264</v>
      </c>
      <c r="CM218" s="254">
        <v>0.20727198963597093</v>
      </c>
      <c r="CN218" s="254">
        <v>0.22117352264949663</v>
      </c>
      <c r="CO218" s="254">
        <v>0.20889735746102289</v>
      </c>
      <c r="CP218" s="254">
        <v>0.20596184210028823</v>
      </c>
      <c r="CQ218" s="254">
        <v>0.20547021601950921</v>
      </c>
      <c r="CR218" s="254">
        <v>0.20836676494460171</v>
      </c>
      <c r="CS218" s="254">
        <v>0.20660201378262411</v>
      </c>
      <c r="CT218" s="254">
        <v>0.21160177761514354</v>
      </c>
      <c r="CU218" s="254">
        <v>0.21598336181167666</v>
      </c>
      <c r="CV218" s="254">
        <v>0.21442658778499313</v>
      </c>
      <c r="CW218" s="254">
        <v>0.20994322977878999</v>
      </c>
      <c r="CX218" s="254">
        <v>0.22028919352551402</v>
      </c>
      <c r="CY218" s="254">
        <v>0.21198656468289223</v>
      </c>
      <c r="CZ218" s="254">
        <v>0.21198656468289223</v>
      </c>
      <c r="DA218" s="254">
        <v>0.21198656468289223</v>
      </c>
      <c r="DB218" s="254">
        <v>0.21014252237762543</v>
      </c>
      <c r="DC218" s="254">
        <v>0.21494233826533016</v>
      </c>
      <c r="DD218" s="254">
        <v>0.2062224571718847</v>
      </c>
      <c r="DE218" s="254">
        <v>0.21478874217977317</v>
      </c>
      <c r="DF218" s="254">
        <v>0.20551270098632046</v>
      </c>
      <c r="DG218" s="254">
        <v>0.20415635337636684</v>
      </c>
      <c r="DH218" s="254">
        <v>0.2090983949326306</v>
      </c>
      <c r="DI218" s="254">
        <v>0.20551270098632046</v>
      </c>
      <c r="DJ218" s="254">
        <v>0.20624058592724293</v>
      </c>
      <c r="DK218" s="254">
        <v>0.2070789891780378</v>
      </c>
      <c r="DL218" s="254">
        <v>0.20598997556350995</v>
      </c>
      <c r="DM218" s="254">
        <v>0.21901223080123833</v>
      </c>
      <c r="DN218" s="254">
        <v>0.20498613584752534</v>
      </c>
      <c r="DO218" s="254">
        <v>0.21229872781643433</v>
      </c>
      <c r="DP218" s="254">
        <v>0.20975035247510365</v>
      </c>
      <c r="DQ218" s="254">
        <v>0.19897208399100497</v>
      </c>
      <c r="DR218" s="254">
        <v>0.19897208399100497</v>
      </c>
      <c r="DS218" s="254">
        <v>0.20669785989772826</v>
      </c>
      <c r="DT218" s="254">
        <v>0.20920186109685557</v>
      </c>
      <c r="DU218" s="254">
        <v>0.20400704629805233</v>
      </c>
      <c r="DV218" s="254">
        <v>0.21023996383539179</v>
      </c>
      <c r="DW218" s="254">
        <v>0.21023996383539179</v>
      </c>
      <c r="DX218" s="254">
        <v>0.21644645256386141</v>
      </c>
      <c r="DY218" s="254">
        <v>0.22756281786599986</v>
      </c>
      <c r="DZ218" s="254">
        <v>0.20765093198838613</v>
      </c>
      <c r="EA218" s="254">
        <v>0.21802700180848245</v>
      </c>
      <c r="EB218" s="254">
        <v>0.20719177554711488</v>
      </c>
      <c r="EC218" s="254">
        <v>0.2193042599873809</v>
      </c>
      <c r="ED218" s="254">
        <v>0.21256247967118513</v>
      </c>
      <c r="EE218" s="254">
        <v>0.20616701761090472</v>
      </c>
      <c r="EF218" s="254">
        <v>0.20534053367691207</v>
      </c>
      <c r="EG218" s="254">
        <v>0.21132096609015871</v>
      </c>
      <c r="EH218" s="254">
        <v>0.20582955667683245</v>
      </c>
      <c r="EI218" s="254">
        <v>0.21132096609015871</v>
      </c>
      <c r="EJ218" s="254">
        <v>0.21132096609015871</v>
      </c>
      <c r="EK218" s="254">
        <v>0.20123534320989434</v>
      </c>
      <c r="EL218" s="254">
        <v>0.21132096609015871</v>
      </c>
      <c r="EM218" s="254">
        <v>0.20479669183827687</v>
      </c>
      <c r="EN218" s="254">
        <v>0.21132096609015871</v>
      </c>
      <c r="EO218" s="254">
        <v>0.20413260201674976</v>
      </c>
      <c r="EP218" s="254">
        <v>0.20413260201674976</v>
      </c>
      <c r="EQ218" s="254">
        <v>0.20413260201674976</v>
      </c>
      <c r="ER218" s="254">
        <v>0.20413260201674976</v>
      </c>
      <c r="ES218" s="254">
        <v>0.20413260201674976</v>
      </c>
      <c r="ET218" s="254">
        <v>0.20413260201674976</v>
      </c>
      <c r="EU218" s="254">
        <v>0.20412144656145204</v>
      </c>
      <c r="EV218" s="254">
        <v>0.20413260201674976</v>
      </c>
      <c r="EW218" s="254">
        <v>0.19896345315572472</v>
      </c>
      <c r="EX218" s="254">
        <v>0.20413260201674976</v>
      </c>
      <c r="EY218" s="254">
        <v>0.20490002465693102</v>
      </c>
      <c r="EZ218" s="254">
        <v>0.21132096609015871</v>
      </c>
      <c r="FA218" s="254">
        <v>0.20427790342432295</v>
      </c>
      <c r="FB218" s="254">
        <v>0.20413260201674976</v>
      </c>
      <c r="FC218" s="254">
        <v>0.21132096609015871</v>
      </c>
      <c r="FD218" s="254">
        <v>0.20413260201674976</v>
      </c>
      <c r="FE218" s="254">
        <v>0.21132096609015871</v>
      </c>
      <c r="FF218" s="254">
        <v>0.21132096609015871</v>
      </c>
      <c r="FG218" s="254">
        <v>0.20413260201674976</v>
      </c>
      <c r="FH218" s="254">
        <v>0.20413260201674976</v>
      </c>
      <c r="FI218" s="254">
        <v>0.20409913764345111</v>
      </c>
      <c r="FJ218" s="254">
        <v>0.21754913207617976</v>
      </c>
      <c r="FK218" s="254">
        <v>0.20413260201674976</v>
      </c>
      <c r="FL218" s="254">
        <v>0.20413260201674976</v>
      </c>
      <c r="FM218" s="254">
        <v>0.20407683138232136</v>
      </c>
      <c r="FN218" s="254">
        <v>0.21132096609015871</v>
      </c>
      <c r="FO218" s="254">
        <v>0.20307870262798833</v>
      </c>
      <c r="FP218" s="254">
        <v>0.20219392538377878</v>
      </c>
      <c r="FQ218" s="254">
        <v>0.20219392538377878</v>
      </c>
      <c r="FR218" s="254">
        <v>0.20219392538377878</v>
      </c>
      <c r="FS218" s="254">
        <v>0.20216931020326223</v>
      </c>
      <c r="FT218" s="254">
        <v>0.20219392538377878</v>
      </c>
      <c r="FU218" s="254">
        <v>0.20219392538377878</v>
      </c>
      <c r="FV218" s="254">
        <v>0.20998323316064127</v>
      </c>
      <c r="FW218" s="254">
        <v>0.20216931020326223</v>
      </c>
      <c r="FX218" s="254">
        <v>0.20219392538377878</v>
      </c>
      <c r="FY218" s="254">
        <v>0.20143530311230484</v>
      </c>
      <c r="FZ218" s="254">
        <v>0.20292682955556751</v>
      </c>
      <c r="GA218" s="254">
        <v>0.19507681106970853</v>
      </c>
      <c r="GB218" s="254">
        <v>0.20542827316864543</v>
      </c>
      <c r="GC218" s="254">
        <v>0.20695182790114863</v>
      </c>
      <c r="GD218" s="254">
        <v>0.20695182790114863</v>
      </c>
      <c r="GE218" s="254">
        <v>0.20255757712014044</v>
      </c>
      <c r="GF218" s="254">
        <v>0.21442538810409539</v>
      </c>
      <c r="GG218" s="254">
        <v>0.20452583498255517</v>
      </c>
      <c r="GH218" s="254">
        <v>0.20468452327425912</v>
      </c>
      <c r="GI218" s="254">
        <v>0.20430525093381569</v>
      </c>
      <c r="GJ218" s="254">
        <v>0.20430525093381569</v>
      </c>
      <c r="GK218" s="254">
        <v>0.20430525093381569</v>
      </c>
      <c r="GL218" s="254">
        <v>0.20418838925578031</v>
      </c>
      <c r="GM218" s="254">
        <v>0.20430525093381569</v>
      </c>
      <c r="GN218" s="254">
        <v>0.20430525093381569</v>
      </c>
      <c r="GO218" s="254">
        <v>0.20430525093381569</v>
      </c>
      <c r="GP218" s="254">
        <v>0.20430525093381569</v>
      </c>
      <c r="GQ218" s="254">
        <v>0.20430525093381569</v>
      </c>
      <c r="GR218" s="254">
        <v>0.20430525093381569</v>
      </c>
      <c r="GS218" s="254">
        <v>0.20430525093381569</v>
      </c>
      <c r="GT218" s="254">
        <v>0.20452583498255517</v>
      </c>
      <c r="GU218" s="254">
        <v>0.20430525093381569</v>
      </c>
      <c r="GV218" s="254">
        <v>0.20430525093381569</v>
      </c>
      <c r="GW218" s="254">
        <v>0.20430525093381569</v>
      </c>
      <c r="GX218" s="254">
        <v>0.20430525093381569</v>
      </c>
      <c r="GY218" s="254">
        <v>0.21242885639408859</v>
      </c>
      <c r="GZ218" s="254">
        <v>0.20430525093381569</v>
      </c>
      <c r="HA218" s="254">
        <v>0.21242885639408859</v>
      </c>
      <c r="HB218" s="254">
        <v>0.21242885639408859</v>
      </c>
      <c r="HC218" s="254">
        <v>0.20225873828931373</v>
      </c>
      <c r="HD218" s="254">
        <v>0.20258512544219531</v>
      </c>
      <c r="HE218" s="254">
        <v>0.21051210910018225</v>
      </c>
      <c r="HF218" s="254">
        <v>0.20036757231154989</v>
      </c>
      <c r="HG218" s="254">
        <v>0.20443944676147319</v>
      </c>
      <c r="HH218" s="254">
        <v>0.20889580870647029</v>
      </c>
      <c r="HI218" s="254">
        <v>0.20051178187416596</v>
      </c>
      <c r="HJ218" s="254">
        <v>0.20289094851258471</v>
      </c>
      <c r="HK218" s="254">
        <v>0.22515803185961891</v>
      </c>
      <c r="HL218" s="254">
        <v>0.20045935005531645</v>
      </c>
      <c r="HM218" s="254">
        <v>0.20826259064740626</v>
      </c>
      <c r="HN218" s="254">
        <v>0.20811193898011604</v>
      </c>
      <c r="HO218" s="254">
        <v>0.21928329237453315</v>
      </c>
      <c r="HP218" s="254">
        <v>0.21424480347572583</v>
      </c>
      <c r="HQ218" s="254">
        <v>0.20109451905259346</v>
      </c>
      <c r="HR218" s="254">
        <v>0.20220216457516904</v>
      </c>
      <c r="HS218" s="254">
        <v>0.20844145278235859</v>
      </c>
      <c r="HT218" s="254">
        <v>0.23333574173403915</v>
      </c>
      <c r="HU218" s="254">
        <v>0.22750940516543738</v>
      </c>
      <c r="HV218" s="254">
        <v>0.17767628505500421</v>
      </c>
      <c r="HW218" s="254">
        <v>0.2142255139369893</v>
      </c>
      <c r="HX218" s="254">
        <v>0.2074268436860236</v>
      </c>
      <c r="HY218" s="254">
        <v>0.2085673540133004</v>
      </c>
      <c r="HZ218" s="254">
        <v>0.20506465340268543</v>
      </c>
      <c r="IA218" s="254">
        <v>0.21567748304045931</v>
      </c>
      <c r="IB218" s="254">
        <v>0.20220640005439039</v>
      </c>
      <c r="IC218" s="254">
        <v>0.20708650246186644</v>
      </c>
      <c r="ID218" s="254">
        <v>0.20558395910607996</v>
      </c>
      <c r="IE218" s="254">
        <v>0.21282099284766942</v>
      </c>
      <c r="IF218" s="254">
        <v>0.21828902808775985</v>
      </c>
      <c r="IG218" s="254">
        <v>0.21828902808775985</v>
      </c>
      <c r="IH218" s="254">
        <v>0.21828902808775985</v>
      </c>
      <c r="II218" s="254">
        <v>0.20876306502874264</v>
      </c>
      <c r="IJ218" s="254">
        <v>0.20876306502874264</v>
      </c>
      <c r="IK218" s="254">
        <v>0.21533286084466852</v>
      </c>
      <c r="IL218" s="254">
        <v>0.21392697325288879</v>
      </c>
      <c r="IM218" s="254">
        <v>0.22656851663354782</v>
      </c>
      <c r="IN218" s="254">
        <v>0.2137477123396001</v>
      </c>
      <c r="IO218" s="254">
        <v>0.2125637777327456</v>
      </c>
      <c r="IP218" s="254">
        <v>0.21067879316764326</v>
      </c>
      <c r="IQ218" s="254">
        <v>0.21366669936024785</v>
      </c>
      <c r="IR218" s="254">
        <v>0.20396345520741521</v>
      </c>
      <c r="IS218" s="254">
        <v>0.2062224571718847</v>
      </c>
      <c r="IT218" s="254">
        <v>0.21331727379592214</v>
      </c>
      <c r="IU218" s="254">
        <v>0.20413260201674976</v>
      </c>
      <c r="IV218" s="254">
        <v>0.22972424730986107</v>
      </c>
      <c r="IW218" s="254">
        <v>0.2164100662827404</v>
      </c>
      <c r="IX218" s="254">
        <v>0.24070488282534042</v>
      </c>
      <c r="IY218" s="254">
        <v>0.20614784095913863</v>
      </c>
      <c r="IZ218" s="254">
        <v>0.20413260201674976</v>
      </c>
      <c r="JA218" s="254">
        <v>0.20409913764345111</v>
      </c>
      <c r="JB218" s="254">
        <v>0.22117252917981656</v>
      </c>
      <c r="JC218" s="254">
        <v>0.21636579751103624</v>
      </c>
      <c r="JD218" s="254">
        <v>0.2085673540133004</v>
      </c>
      <c r="JE218" s="254">
        <v>0.20889735746102289</v>
      </c>
      <c r="JF218" s="254">
        <v>0.24428302555921855</v>
      </c>
      <c r="JG218" s="254">
        <v>0.21308941922377533</v>
      </c>
      <c r="JH218" s="254">
        <v>0.21490039290962737</v>
      </c>
      <c r="JI218" s="254">
        <v>0.20624058592724293</v>
      </c>
      <c r="JJ218" s="254">
        <v>0.2139440657002234</v>
      </c>
      <c r="JK218" s="254">
        <v>0.20400704629805233</v>
      </c>
      <c r="JL218" s="254">
        <v>0.20382587894362514</v>
      </c>
      <c r="JM218" s="254">
        <v>0.20412144656145204</v>
      </c>
      <c r="JN218" s="254">
        <v>0.21195169455579221</v>
      </c>
      <c r="JO218" s="254">
        <v>0.20413260201674976</v>
      </c>
      <c r="JP218" s="254">
        <v>0.20413260201674976</v>
      </c>
      <c r="JQ218" s="254">
        <v>0.20413260201674976</v>
      </c>
      <c r="JR218" s="254">
        <v>0.20409913764345111</v>
      </c>
      <c r="JS218" s="254">
        <v>0.20430525093381569</v>
      </c>
      <c r="JT218" s="254">
        <v>0.22108520713532287</v>
      </c>
      <c r="JU218" s="254">
        <v>0.22344437368459791</v>
      </c>
      <c r="JV218" s="254">
        <v>0.20675186282881231</v>
      </c>
      <c r="JW218" s="254">
        <v>0.22253789583951789</v>
      </c>
      <c r="JX218" s="254">
        <v>0.2164100662827404</v>
      </c>
      <c r="JY218" s="254">
        <v>0.21461347496916905</v>
      </c>
      <c r="JZ218" s="254">
        <v>0.21173111181712745</v>
      </c>
      <c r="KA218" s="254">
        <v>0.21173111181712745</v>
      </c>
      <c r="KB218" s="254">
        <v>0.21718877779743129</v>
      </c>
      <c r="KC218" s="254">
        <v>0.21020123279534286</v>
      </c>
      <c r="KD218" s="254">
        <v>0.20849098693771673</v>
      </c>
      <c r="KE218" s="254">
        <v>0.21189111548195116</v>
      </c>
      <c r="KF218" s="254">
        <v>0.232679697076704</v>
      </c>
      <c r="KG218" s="254">
        <v>0.232679697076704</v>
      </c>
    </row>
    <row r="219" spans="17:293" x14ac:dyDescent="0.35">
      <c r="Q219" s="255">
        <v>0.253999999999999</v>
      </c>
      <c r="R219" s="251">
        <f t="shared" si="26"/>
        <v>0.20710206456193778</v>
      </c>
      <c r="S219" s="198"/>
      <c r="T219" s="251">
        <v>0.21448993879340097</v>
      </c>
      <c r="V219" s="251">
        <f t="shared" si="27"/>
        <v>-7.3878742314631984E-3</v>
      </c>
      <c r="Z219" s="253">
        <v>0.253999999999999</v>
      </c>
      <c r="AA219" s="254">
        <v>0.20620431161947028</v>
      </c>
      <c r="AB219" s="254">
        <v>0.21451643305826029</v>
      </c>
      <c r="AC219" s="254">
        <v>0.21457350182408286</v>
      </c>
      <c r="AD219" s="254">
        <v>0.20651659989262372</v>
      </c>
      <c r="AE219" s="254">
        <v>0.20734073808809805</v>
      </c>
      <c r="AF219" s="254">
        <v>0.20660838822781247</v>
      </c>
      <c r="AG219" s="254">
        <v>0.20390530679552255</v>
      </c>
      <c r="AH219" s="254">
        <v>0.20615280171181727</v>
      </c>
      <c r="AI219" s="254">
        <v>0.19792916446640141</v>
      </c>
      <c r="AJ219" s="254">
        <v>0.20757158778650475</v>
      </c>
      <c r="AK219" s="254">
        <v>0.21113433990647934</v>
      </c>
      <c r="AL219" s="254">
        <v>0.20528668849111953</v>
      </c>
      <c r="AM219" s="254">
        <v>0.2062912090387039</v>
      </c>
      <c r="AN219" s="254">
        <v>0.20102095574272183</v>
      </c>
      <c r="AO219" s="254">
        <v>0.20878859024664842</v>
      </c>
      <c r="AP219" s="254">
        <v>0.2050429179284905</v>
      </c>
      <c r="AQ219" s="254">
        <v>0.20497346458385546</v>
      </c>
      <c r="AR219" s="254">
        <v>0.20497346458385546</v>
      </c>
      <c r="AS219" s="254">
        <v>0.2050429179284905</v>
      </c>
      <c r="AT219" s="254">
        <v>0.20502902521503596</v>
      </c>
      <c r="AU219" s="254">
        <v>0.20500124285487353</v>
      </c>
      <c r="AV219" s="254">
        <v>0.2050429179284905</v>
      </c>
      <c r="AW219" s="254">
        <v>0.2050429179284905</v>
      </c>
      <c r="AX219" s="254">
        <v>0.2122114804613755</v>
      </c>
      <c r="AY219" s="254">
        <v>0.2050429179284905</v>
      </c>
      <c r="AZ219" s="254">
        <v>0.2129620548292066</v>
      </c>
      <c r="BA219" s="254">
        <v>0.20502902521503596</v>
      </c>
      <c r="BB219" s="254">
        <v>0.20306128259423839</v>
      </c>
      <c r="BC219" s="254">
        <v>0.20309684798235939</v>
      </c>
      <c r="BD219" s="254">
        <v>0.2023280981743194</v>
      </c>
      <c r="BE219" s="254">
        <v>0.20113760988006191</v>
      </c>
      <c r="BF219" s="254">
        <v>0.17994721906676747</v>
      </c>
      <c r="BG219" s="254">
        <v>0.21590173626642506</v>
      </c>
      <c r="BH219" s="254">
        <v>0.2072665840596557</v>
      </c>
      <c r="BI219" s="254">
        <v>0.20521968468589868</v>
      </c>
      <c r="BJ219" s="254">
        <v>0.20521968468589868</v>
      </c>
      <c r="BK219" s="254">
        <v>0.20512878859771977</v>
      </c>
      <c r="BL219" s="254">
        <v>0.20521968468589868</v>
      </c>
      <c r="BM219" s="254">
        <v>0.20511239682858973</v>
      </c>
      <c r="BN219" s="254">
        <v>0.20512878859771977</v>
      </c>
      <c r="BO219" s="254">
        <v>0.20560320614521088</v>
      </c>
      <c r="BP219" s="254">
        <v>0.20521968468589868</v>
      </c>
      <c r="BQ219" s="254">
        <v>0.2032543137394347</v>
      </c>
      <c r="BR219" s="254">
        <v>0.2032543137394347</v>
      </c>
      <c r="BS219" s="254">
        <v>0.20317183346126311</v>
      </c>
      <c r="BT219" s="254">
        <v>0.2032543137394347</v>
      </c>
      <c r="BU219" s="254">
        <v>0.20129562060425155</v>
      </c>
      <c r="BV219" s="254">
        <v>0.20129562060425155</v>
      </c>
      <c r="BW219" s="254">
        <v>0.20129562060425155</v>
      </c>
      <c r="BX219" s="254">
        <v>0.20129562060425155</v>
      </c>
      <c r="BY219" s="254">
        <v>0.2053538704792055</v>
      </c>
      <c r="BZ219" s="254">
        <v>0.20220221008653638</v>
      </c>
      <c r="CA219" s="254">
        <v>0.20138245950114264</v>
      </c>
      <c r="CB219" s="254">
        <v>0.24113553074033933</v>
      </c>
      <c r="CC219" s="254">
        <v>0.21657246446142486</v>
      </c>
      <c r="CD219" s="254">
        <v>0.21733087007067065</v>
      </c>
      <c r="CE219" s="254">
        <v>0.21657246446142486</v>
      </c>
      <c r="CF219" s="254">
        <v>0.21458656463747938</v>
      </c>
      <c r="CG219" s="254">
        <v>0.20656945645073121</v>
      </c>
      <c r="CH219" s="254">
        <v>0.21279322390394317</v>
      </c>
      <c r="CI219" s="254">
        <v>0.21119459072744817</v>
      </c>
      <c r="CJ219" s="254">
        <v>0.219179055369503</v>
      </c>
      <c r="CK219" s="254">
        <v>0.2153640158046175</v>
      </c>
      <c r="CL219" s="254">
        <v>0.20967186812580962</v>
      </c>
      <c r="CM219" s="254">
        <v>0.20819187110956072</v>
      </c>
      <c r="CN219" s="254">
        <v>0.22205725613398686</v>
      </c>
      <c r="CO219" s="254">
        <v>0.20981574182175389</v>
      </c>
      <c r="CP219" s="254">
        <v>0.20688334827826194</v>
      </c>
      <c r="CQ219" s="254">
        <v>0.20638639981495221</v>
      </c>
      <c r="CR219" s="254">
        <v>0.20926075994051696</v>
      </c>
      <c r="CS219" s="254">
        <v>0.2075140244632383</v>
      </c>
      <c r="CT219" s="254">
        <v>0.21249726272807457</v>
      </c>
      <c r="CU219" s="254">
        <v>0.21692151699991324</v>
      </c>
      <c r="CV219" s="254">
        <v>0.21535907711777269</v>
      </c>
      <c r="CW219" s="254">
        <v>0.21082495543261248</v>
      </c>
      <c r="CX219" s="254">
        <v>0.22121125314867274</v>
      </c>
      <c r="CY219" s="254">
        <v>0.2128775895090036</v>
      </c>
      <c r="CZ219" s="254">
        <v>0.2128775895090036</v>
      </c>
      <c r="DA219" s="254">
        <v>0.2128775895090036</v>
      </c>
      <c r="DB219" s="254">
        <v>0.21082518198776801</v>
      </c>
      <c r="DC219" s="254">
        <v>0.21583344270735472</v>
      </c>
      <c r="DD219" s="254">
        <v>0.2071315360191921</v>
      </c>
      <c r="DE219" s="254">
        <v>0.21567966686479068</v>
      </c>
      <c r="DF219" s="254">
        <v>0.2064239433305155</v>
      </c>
      <c r="DG219" s="254">
        <v>0.20506952234468501</v>
      </c>
      <c r="DH219" s="254">
        <v>0.2099022459648483</v>
      </c>
      <c r="DI219" s="254">
        <v>0.2064239433305155</v>
      </c>
      <c r="DJ219" s="254">
        <v>0.20715243706122632</v>
      </c>
      <c r="DK219" s="254">
        <v>0.20798209550886293</v>
      </c>
      <c r="DL219" s="254">
        <v>0.20690040196105342</v>
      </c>
      <c r="DM219" s="254">
        <v>0.21990026929824147</v>
      </c>
      <c r="DN219" s="254">
        <v>0.20590099888032021</v>
      </c>
      <c r="DO219" s="254">
        <v>0.2131883414354554</v>
      </c>
      <c r="DP219" s="254">
        <v>0.21064027132553775</v>
      </c>
      <c r="DQ219" s="254">
        <v>0.19989690116116843</v>
      </c>
      <c r="DR219" s="254">
        <v>0.19989690116116843</v>
      </c>
      <c r="DS219" s="254">
        <v>0.20760833925425026</v>
      </c>
      <c r="DT219" s="254">
        <v>0.21009999110008071</v>
      </c>
      <c r="DU219" s="254">
        <v>0.20491732743609026</v>
      </c>
      <c r="DV219" s="254">
        <v>0.21113433990647934</v>
      </c>
      <c r="DW219" s="254">
        <v>0.21113433990647934</v>
      </c>
      <c r="DX219" s="254">
        <v>0.21737071939549701</v>
      </c>
      <c r="DY219" s="254">
        <v>0.22850369857031838</v>
      </c>
      <c r="DZ219" s="254">
        <v>0.20855690584883169</v>
      </c>
      <c r="EA219" s="254">
        <v>0.21895890011641805</v>
      </c>
      <c r="EB219" s="254">
        <v>0.20805102511903351</v>
      </c>
      <c r="EC219" s="254">
        <v>0.22022421329797304</v>
      </c>
      <c r="ED219" s="254">
        <v>0.2134534204337788</v>
      </c>
      <c r="EE219" s="254">
        <v>0.20707583635099325</v>
      </c>
      <c r="EF219" s="254">
        <v>0.20624990035686386</v>
      </c>
      <c r="EG219" s="254">
        <v>0.2122114804613755</v>
      </c>
      <c r="EH219" s="254">
        <v>0.20673197345734251</v>
      </c>
      <c r="EI219" s="254">
        <v>0.2122114804613755</v>
      </c>
      <c r="EJ219" s="254">
        <v>0.2122114804613755</v>
      </c>
      <c r="EK219" s="254">
        <v>0.20205299427939072</v>
      </c>
      <c r="EL219" s="254">
        <v>0.2122114804613755</v>
      </c>
      <c r="EM219" s="254">
        <v>0.20570068144122255</v>
      </c>
      <c r="EN219" s="254">
        <v>0.2122114804613755</v>
      </c>
      <c r="EO219" s="254">
        <v>0.2050429179284905</v>
      </c>
      <c r="EP219" s="254">
        <v>0.2050429179284905</v>
      </c>
      <c r="EQ219" s="254">
        <v>0.2050429179284905</v>
      </c>
      <c r="ER219" s="254">
        <v>0.2050429179284905</v>
      </c>
      <c r="ES219" s="254">
        <v>0.2050429179284905</v>
      </c>
      <c r="ET219" s="254">
        <v>0.2050429179284905</v>
      </c>
      <c r="EU219" s="254">
        <v>0.20502902521503596</v>
      </c>
      <c r="EV219" s="254">
        <v>0.2050429179284905</v>
      </c>
      <c r="EW219" s="254">
        <v>0.19978772121206734</v>
      </c>
      <c r="EX219" s="254">
        <v>0.2050429179284905</v>
      </c>
      <c r="EY219" s="254">
        <v>0.20580860249921784</v>
      </c>
      <c r="EZ219" s="254">
        <v>0.2122114804613755</v>
      </c>
      <c r="FA219" s="254">
        <v>0.20518620948680888</v>
      </c>
      <c r="FB219" s="254">
        <v>0.2050429179284905</v>
      </c>
      <c r="FC219" s="254">
        <v>0.2122114804613755</v>
      </c>
      <c r="FD219" s="254">
        <v>0.2050429179284905</v>
      </c>
      <c r="FE219" s="254">
        <v>0.2122114804613755</v>
      </c>
      <c r="FF219" s="254">
        <v>0.2122114804613755</v>
      </c>
      <c r="FG219" s="254">
        <v>0.2050429179284905</v>
      </c>
      <c r="FH219" s="254">
        <v>0.2050429179284905</v>
      </c>
      <c r="FI219" s="254">
        <v>0.20500124285487353</v>
      </c>
      <c r="FJ219" s="254">
        <v>0.21846980815699779</v>
      </c>
      <c r="FK219" s="254">
        <v>0.2050429179284905</v>
      </c>
      <c r="FL219" s="254">
        <v>0.2050429179284905</v>
      </c>
      <c r="FM219" s="254">
        <v>0.20497346458385546</v>
      </c>
      <c r="FN219" s="254">
        <v>0.2122114804613755</v>
      </c>
      <c r="FO219" s="254">
        <v>0.20398666382087471</v>
      </c>
      <c r="FP219" s="254">
        <v>0.20309684798235939</v>
      </c>
      <c r="FQ219" s="254">
        <v>0.20309684798235939</v>
      </c>
      <c r="FR219" s="254">
        <v>0.20309684798235939</v>
      </c>
      <c r="FS219" s="254">
        <v>0.20307332379929166</v>
      </c>
      <c r="FT219" s="254">
        <v>0.20309684798235939</v>
      </c>
      <c r="FU219" s="254">
        <v>0.20309684798235939</v>
      </c>
      <c r="FV219" s="254">
        <v>0.21091788928896382</v>
      </c>
      <c r="FW219" s="254">
        <v>0.20307332379929166</v>
      </c>
      <c r="FX219" s="254">
        <v>0.20309684798235939</v>
      </c>
      <c r="FY219" s="254">
        <v>0.20234045830752789</v>
      </c>
      <c r="FZ219" s="254">
        <v>0.20382907856714283</v>
      </c>
      <c r="GA219" s="254">
        <v>0.19598983739938092</v>
      </c>
      <c r="GB219" s="254">
        <v>0.20624572649277151</v>
      </c>
      <c r="GC219" s="254">
        <v>0.20786718691171746</v>
      </c>
      <c r="GD219" s="254">
        <v>0.20786718691171746</v>
      </c>
      <c r="GE219" s="254">
        <v>0.20337981212944611</v>
      </c>
      <c r="GF219" s="254">
        <v>0.21531391405321054</v>
      </c>
      <c r="GG219" s="254">
        <v>0.20542968763333458</v>
      </c>
      <c r="GH219" s="254">
        <v>0.20559399562268843</v>
      </c>
      <c r="GI219" s="254">
        <v>0.20521968468589868</v>
      </c>
      <c r="GJ219" s="254">
        <v>0.20521968468589868</v>
      </c>
      <c r="GK219" s="254">
        <v>0.20521968468589868</v>
      </c>
      <c r="GL219" s="254">
        <v>0.20511239682858973</v>
      </c>
      <c r="GM219" s="254">
        <v>0.20521968468589868</v>
      </c>
      <c r="GN219" s="254">
        <v>0.20521968468589868</v>
      </c>
      <c r="GO219" s="254">
        <v>0.20521968468589868</v>
      </c>
      <c r="GP219" s="254">
        <v>0.20521968468589868</v>
      </c>
      <c r="GQ219" s="254">
        <v>0.20521968468589868</v>
      </c>
      <c r="GR219" s="254">
        <v>0.20521968468589868</v>
      </c>
      <c r="GS219" s="254">
        <v>0.20521968468589868</v>
      </c>
      <c r="GT219" s="254">
        <v>0.20542968763333458</v>
      </c>
      <c r="GU219" s="254">
        <v>0.20521968468589868</v>
      </c>
      <c r="GV219" s="254">
        <v>0.20521968468589868</v>
      </c>
      <c r="GW219" s="254">
        <v>0.20521968468589868</v>
      </c>
      <c r="GX219" s="254">
        <v>0.20521968468589868</v>
      </c>
      <c r="GY219" s="254">
        <v>0.21331842695401027</v>
      </c>
      <c r="GZ219" s="254">
        <v>0.20521968468589868</v>
      </c>
      <c r="HA219" s="254">
        <v>0.21331842695401027</v>
      </c>
      <c r="HB219" s="254">
        <v>0.21331842695401027</v>
      </c>
      <c r="HC219" s="254">
        <v>0.20317183346126311</v>
      </c>
      <c r="HD219" s="254">
        <v>0.20349085706058423</v>
      </c>
      <c r="HE219" s="254">
        <v>0.21140306494881189</v>
      </c>
      <c r="HF219" s="254">
        <v>0.20114691730244805</v>
      </c>
      <c r="HG219" s="254">
        <v>0.2053538704792055</v>
      </c>
      <c r="HH219" s="254">
        <v>0.20974500108748284</v>
      </c>
      <c r="HI219" s="254">
        <v>0.20142982854431479</v>
      </c>
      <c r="HJ219" s="254">
        <v>0.20380837459350465</v>
      </c>
      <c r="HK219" s="254">
        <v>0.22607918818565143</v>
      </c>
      <c r="HL219" s="254">
        <v>0.20129214356144409</v>
      </c>
      <c r="HM219" s="254">
        <v>0.20916995714221742</v>
      </c>
      <c r="HN219" s="254">
        <v>0.20902258281309227</v>
      </c>
      <c r="HO219" s="254">
        <v>0.22017204501038012</v>
      </c>
      <c r="HP219" s="254">
        <v>0.21513560296998357</v>
      </c>
      <c r="HQ219" s="254">
        <v>0.20191630451427156</v>
      </c>
      <c r="HR219" s="254">
        <v>0.20310420333316181</v>
      </c>
      <c r="HS219" s="254">
        <v>0.20935559832245176</v>
      </c>
      <c r="HT219" s="254">
        <v>0.23428597819798336</v>
      </c>
      <c r="HU219" s="254">
        <v>0.22842891897051776</v>
      </c>
      <c r="HV219" s="254">
        <v>0.17846679032648805</v>
      </c>
      <c r="HW219" s="254">
        <v>0.21507936976940689</v>
      </c>
      <c r="HX219" s="254">
        <v>0.20824684860357823</v>
      </c>
      <c r="HY219" s="254">
        <v>0.20948152381628504</v>
      </c>
      <c r="HZ219" s="254">
        <v>0.20588778441578937</v>
      </c>
      <c r="IA219" s="254">
        <v>0.21657246446142486</v>
      </c>
      <c r="IB219" s="254">
        <v>0.20303344413506452</v>
      </c>
      <c r="IC219" s="254">
        <v>0.20800217566381352</v>
      </c>
      <c r="ID219" s="254">
        <v>0.20648740919039899</v>
      </c>
      <c r="IE219" s="254">
        <v>0.21371864628064174</v>
      </c>
      <c r="IF219" s="254">
        <v>0.219179055369503</v>
      </c>
      <c r="IG219" s="254">
        <v>0.219179055369503</v>
      </c>
      <c r="IH219" s="254">
        <v>0.219179055369503</v>
      </c>
      <c r="II219" s="254">
        <v>0.20967186812580962</v>
      </c>
      <c r="IJ219" s="254">
        <v>0.20967186812580962</v>
      </c>
      <c r="IK219" s="254">
        <v>0.21622830334970278</v>
      </c>
      <c r="IL219" s="254">
        <v>0.21482375424318878</v>
      </c>
      <c r="IM219" s="254">
        <v>0.22748810558885268</v>
      </c>
      <c r="IN219" s="254">
        <v>0.21462284830647294</v>
      </c>
      <c r="IO219" s="254">
        <v>0.21340150241724909</v>
      </c>
      <c r="IP219" s="254">
        <v>0.21155248652726955</v>
      </c>
      <c r="IQ219" s="254">
        <v>0.2145756658928859</v>
      </c>
      <c r="IR219" s="254">
        <v>0.20485076010310821</v>
      </c>
      <c r="IS219" s="254">
        <v>0.2071315360191921</v>
      </c>
      <c r="IT219" s="254">
        <v>0.21420663215487079</v>
      </c>
      <c r="IU219" s="254">
        <v>0.2050429179284905</v>
      </c>
      <c r="IV219" s="254">
        <v>0.23073567069911993</v>
      </c>
      <c r="IW219" s="254">
        <v>0.21734628763559827</v>
      </c>
      <c r="IX219" s="254">
        <v>0.24171257360730691</v>
      </c>
      <c r="IY219" s="254">
        <v>0.20705389669248198</v>
      </c>
      <c r="IZ219" s="254">
        <v>0.2050429179284905</v>
      </c>
      <c r="JA219" s="254">
        <v>0.20500124285487353</v>
      </c>
      <c r="JB219" s="254">
        <v>0.22212228407741175</v>
      </c>
      <c r="JC219" s="254">
        <v>0.21731188116861522</v>
      </c>
      <c r="JD219" s="254">
        <v>0.20948152381628504</v>
      </c>
      <c r="JE219" s="254">
        <v>0.20981574182175389</v>
      </c>
      <c r="JF219" s="254">
        <v>0.24528733011632298</v>
      </c>
      <c r="JG219" s="254">
        <v>0.21402158448770314</v>
      </c>
      <c r="JH219" s="254">
        <v>0.21583228984265768</v>
      </c>
      <c r="JI219" s="254">
        <v>0.20715243706122632</v>
      </c>
      <c r="JJ219" s="254">
        <v>0.2148749562316643</v>
      </c>
      <c r="JK219" s="254">
        <v>0.20491732743609026</v>
      </c>
      <c r="JL219" s="254">
        <v>0.20474000903254019</v>
      </c>
      <c r="JM219" s="254">
        <v>0.20502902521503596</v>
      </c>
      <c r="JN219" s="254">
        <v>0.212876077206823</v>
      </c>
      <c r="JO219" s="254">
        <v>0.2050429179284905</v>
      </c>
      <c r="JP219" s="254">
        <v>0.2050429179284905</v>
      </c>
      <c r="JQ219" s="254">
        <v>0.2050429179284905</v>
      </c>
      <c r="JR219" s="254">
        <v>0.20500124285487353</v>
      </c>
      <c r="JS219" s="254">
        <v>0.20521968468589868</v>
      </c>
      <c r="JT219" s="254">
        <v>0.22201774489685677</v>
      </c>
      <c r="JU219" s="254">
        <v>0.22437313988630381</v>
      </c>
      <c r="JV219" s="254">
        <v>0.20762420395646597</v>
      </c>
      <c r="JW219" s="254">
        <v>0.22346501087724224</v>
      </c>
      <c r="JX219" s="254">
        <v>0.21734628763559827</v>
      </c>
      <c r="JY219" s="254">
        <v>0.21551226903095322</v>
      </c>
      <c r="JZ219" s="254">
        <v>0.21264286957387446</v>
      </c>
      <c r="KA219" s="254">
        <v>0.21264286957387446</v>
      </c>
      <c r="KB219" s="254">
        <v>0.21808270072455604</v>
      </c>
      <c r="KC219" s="254">
        <v>0.21111050861818992</v>
      </c>
      <c r="KD219" s="254">
        <v>0.20939672286581978</v>
      </c>
      <c r="KE219" s="254">
        <v>0.21279322390394317</v>
      </c>
      <c r="KF219" s="254">
        <v>0.23367225230433797</v>
      </c>
      <c r="KG219" s="254">
        <v>0.23367225230433797</v>
      </c>
    </row>
    <row r="220" spans="17:293" x14ac:dyDescent="0.35">
      <c r="Q220" s="255">
        <v>0.25499999999999901</v>
      </c>
      <c r="R220" s="251">
        <f t="shared" si="26"/>
        <v>0.20800586015815498</v>
      </c>
      <c r="S220" s="198"/>
      <c r="T220" s="251">
        <v>0.21541327543442024</v>
      </c>
      <c r="V220" s="251">
        <f t="shared" si="27"/>
        <v>-7.4074152762652612E-3</v>
      </c>
      <c r="Z220" s="253">
        <v>0.25499999999999901</v>
      </c>
      <c r="AA220" s="254">
        <v>0.20711651423865796</v>
      </c>
      <c r="AB220" s="254">
        <v>0.21544908008238695</v>
      </c>
      <c r="AC220" s="254">
        <v>0.21546625345420956</v>
      </c>
      <c r="AD220" s="254">
        <v>0.20744188899536953</v>
      </c>
      <c r="AE220" s="254">
        <v>0.20825695671836075</v>
      </c>
      <c r="AF220" s="254">
        <v>0.20752397717066406</v>
      </c>
      <c r="AG220" s="254">
        <v>0.20482202513517067</v>
      </c>
      <c r="AH220" s="254">
        <v>0.20705306637648535</v>
      </c>
      <c r="AI220" s="254">
        <v>0.19885593869432383</v>
      </c>
      <c r="AJ220" s="254">
        <v>0.20845841674244614</v>
      </c>
      <c r="AK220" s="254">
        <v>0.21202900895137944</v>
      </c>
      <c r="AL220" s="254">
        <v>0.20619589067497923</v>
      </c>
      <c r="AM220" s="254">
        <v>0.207206472397649</v>
      </c>
      <c r="AN220" s="254">
        <v>0.20193507092271035</v>
      </c>
      <c r="AO220" s="254">
        <v>0.20959409143436103</v>
      </c>
      <c r="AP220" s="254">
        <v>0.20595340185802025</v>
      </c>
      <c r="AQ220" s="254">
        <v>0.20587019951341889</v>
      </c>
      <c r="AR220" s="254">
        <v>0.20587019951341889</v>
      </c>
      <c r="AS220" s="254">
        <v>0.20595340185802025</v>
      </c>
      <c r="AT220" s="254">
        <v>0.20593675847726178</v>
      </c>
      <c r="AU220" s="254">
        <v>0.20590347608342174</v>
      </c>
      <c r="AV220" s="254">
        <v>0.20595340185802025</v>
      </c>
      <c r="AW220" s="254">
        <v>0.20595340185802025</v>
      </c>
      <c r="AX220" s="254">
        <v>0.21310229980086381</v>
      </c>
      <c r="AY220" s="254">
        <v>0.20595340185802025</v>
      </c>
      <c r="AZ220" s="254">
        <v>0.21385129039633877</v>
      </c>
      <c r="BA220" s="254">
        <v>0.20593675847726178</v>
      </c>
      <c r="BB220" s="254">
        <v>0.20395996300877894</v>
      </c>
      <c r="BC220" s="254">
        <v>0.20400369790141459</v>
      </c>
      <c r="BD220" s="254">
        <v>0.20323190365815424</v>
      </c>
      <c r="BE220" s="254">
        <v>0.20205765235013962</v>
      </c>
      <c r="BF220" s="254">
        <v>0.18059395212250751</v>
      </c>
      <c r="BG220" s="254">
        <v>0.216793048070403</v>
      </c>
      <c r="BH220" s="254">
        <v>0.208179759945196</v>
      </c>
      <c r="BI220" s="254">
        <v>0.20613430722017312</v>
      </c>
      <c r="BJ220" s="254">
        <v>0.20613430722017312</v>
      </c>
      <c r="BK220" s="254">
        <v>0.20604024287002942</v>
      </c>
      <c r="BL220" s="254">
        <v>0.20613430722017312</v>
      </c>
      <c r="BM220" s="254">
        <v>0.20603664059859295</v>
      </c>
      <c r="BN220" s="254">
        <v>0.20604024287002942</v>
      </c>
      <c r="BO220" s="254">
        <v>0.20651644501920408</v>
      </c>
      <c r="BP220" s="254">
        <v>0.20613430722017312</v>
      </c>
      <c r="BQ220" s="254">
        <v>0.20417072284469029</v>
      </c>
      <c r="BR220" s="254">
        <v>0.20417072284469029</v>
      </c>
      <c r="BS220" s="254">
        <v>0.20408509568882538</v>
      </c>
      <c r="BT220" s="254">
        <v>0.20417072284469029</v>
      </c>
      <c r="BU220" s="254">
        <v>0.20221383644906554</v>
      </c>
      <c r="BV220" s="254">
        <v>0.20221383644906554</v>
      </c>
      <c r="BW220" s="254">
        <v>0.20221383644906554</v>
      </c>
      <c r="BX220" s="254">
        <v>0.20221383644906554</v>
      </c>
      <c r="BY220" s="254">
        <v>0.20626848023274991</v>
      </c>
      <c r="BZ220" s="254">
        <v>0.20311868988395188</v>
      </c>
      <c r="CA220" s="254">
        <v>0.20229754772965225</v>
      </c>
      <c r="CB220" s="254">
        <v>0.24211232567032304</v>
      </c>
      <c r="CC220" s="254">
        <v>0.21746775627175885</v>
      </c>
      <c r="CD220" s="254">
        <v>0.2182581188007493</v>
      </c>
      <c r="CE220" s="254">
        <v>0.21746775627175885</v>
      </c>
      <c r="CF220" s="254">
        <v>0.21537903864656438</v>
      </c>
      <c r="CG220" s="254">
        <v>0.20748695956250152</v>
      </c>
      <c r="CH220" s="254">
        <v>0.21369547107932774</v>
      </c>
      <c r="CI220" s="254">
        <v>0.21209800433059867</v>
      </c>
      <c r="CJ220" s="254">
        <v>0.22006940767767991</v>
      </c>
      <c r="CK220" s="254">
        <v>0.21626899285069356</v>
      </c>
      <c r="CL220" s="254">
        <v>0.21057664904687701</v>
      </c>
      <c r="CM220" s="254">
        <v>0.20911194419752754</v>
      </c>
      <c r="CN220" s="254">
        <v>0.22294139005069225</v>
      </c>
      <c r="CO220" s="254">
        <v>0.2107343199620324</v>
      </c>
      <c r="CP220" s="254">
        <v>0.20780503787174331</v>
      </c>
      <c r="CQ220" s="254">
        <v>0.20730277517731244</v>
      </c>
      <c r="CR220" s="254">
        <v>0.21015504272475694</v>
      </c>
      <c r="CS220" s="254">
        <v>0.20842621389223681</v>
      </c>
      <c r="CT220" s="254">
        <v>0.21339304355784838</v>
      </c>
      <c r="CU220" s="254">
        <v>0.21785980712937958</v>
      </c>
      <c r="CV220" s="254">
        <v>0.21629167354186252</v>
      </c>
      <c r="CW220" s="254">
        <v>0.21170701388092783</v>
      </c>
      <c r="CX220" s="254">
        <v>0.22213353823225601</v>
      </c>
      <c r="CY220" s="254">
        <v>0.21376892073602649</v>
      </c>
      <c r="CZ220" s="254">
        <v>0.21376892073602649</v>
      </c>
      <c r="DA220" s="254">
        <v>0.21376892073602649</v>
      </c>
      <c r="DB220" s="254">
        <v>0.21150854547022457</v>
      </c>
      <c r="DC220" s="254">
        <v>0.21672486000988234</v>
      </c>
      <c r="DD220" s="254">
        <v>0.20804077464743975</v>
      </c>
      <c r="DE220" s="254">
        <v>0.21657090431324022</v>
      </c>
      <c r="DF220" s="254">
        <v>0.20733535726129104</v>
      </c>
      <c r="DG220" s="254">
        <v>0.20598285648305192</v>
      </c>
      <c r="DH220" s="254">
        <v>0.21070672513068978</v>
      </c>
      <c r="DI220" s="254">
        <v>0.20733535726129104</v>
      </c>
      <c r="DJ220" s="254">
        <v>0.2080644612378042</v>
      </c>
      <c r="DK220" s="254">
        <v>0.20888533211868565</v>
      </c>
      <c r="DL220" s="254">
        <v>0.2078220844297447</v>
      </c>
      <c r="DM220" s="254">
        <v>0.22078863499844537</v>
      </c>
      <c r="DN220" s="254">
        <v>0.20681605253746183</v>
      </c>
      <c r="DO220" s="254">
        <v>0.21407831446946002</v>
      </c>
      <c r="DP220" s="254">
        <v>0.21153049100845656</v>
      </c>
      <c r="DQ220" s="254">
        <v>0.20082193761524691</v>
      </c>
      <c r="DR220" s="254">
        <v>0.20082193761524691</v>
      </c>
      <c r="DS220" s="254">
        <v>0.20851900603845741</v>
      </c>
      <c r="DT220" s="254">
        <v>0.21099840231345701</v>
      </c>
      <c r="DU220" s="254">
        <v>0.20582777905082805</v>
      </c>
      <c r="DV220" s="254">
        <v>0.21202900895137944</v>
      </c>
      <c r="DW220" s="254">
        <v>0.21202900895137944</v>
      </c>
      <c r="DX220" s="254">
        <v>0.21829519302965794</v>
      </c>
      <c r="DY220" s="254">
        <v>0.22944474222481803</v>
      </c>
      <c r="DZ220" s="254">
        <v>0.20946304154765638</v>
      </c>
      <c r="EA220" s="254">
        <v>0.219890879598998</v>
      </c>
      <c r="EB220" s="254">
        <v>0.2089106699918617</v>
      </c>
      <c r="EC220" s="254">
        <v>0.22114439044779433</v>
      </c>
      <c r="ED220" s="254">
        <v>0.21434466856964063</v>
      </c>
      <c r="EE220" s="254">
        <v>0.20798483134743306</v>
      </c>
      <c r="EF220" s="254">
        <v>0.2071594401108936</v>
      </c>
      <c r="EG220" s="254">
        <v>0.21310229980086381</v>
      </c>
      <c r="EH220" s="254">
        <v>0.20763454792598512</v>
      </c>
      <c r="EI220" s="254">
        <v>0.21310229980086381</v>
      </c>
      <c r="EJ220" s="254">
        <v>0.21310229980086381</v>
      </c>
      <c r="EK220" s="254">
        <v>0.20287116338333067</v>
      </c>
      <c r="EL220" s="254">
        <v>0.21310229980086381</v>
      </c>
      <c r="EM220" s="254">
        <v>0.20660544378988099</v>
      </c>
      <c r="EN220" s="254">
        <v>0.21310229980086381</v>
      </c>
      <c r="EO220" s="254">
        <v>0.20595340185802025</v>
      </c>
      <c r="EP220" s="254">
        <v>0.20595340185802025</v>
      </c>
      <c r="EQ220" s="254">
        <v>0.20595340185802025</v>
      </c>
      <c r="ER220" s="254">
        <v>0.20595340185802025</v>
      </c>
      <c r="ES220" s="254">
        <v>0.20595340185802025</v>
      </c>
      <c r="ET220" s="254">
        <v>0.20595340185802025</v>
      </c>
      <c r="EU220" s="254">
        <v>0.20593675847726178</v>
      </c>
      <c r="EV220" s="254">
        <v>0.20595340185802025</v>
      </c>
      <c r="EW220" s="254">
        <v>0.20061246788681109</v>
      </c>
      <c r="EX220" s="254">
        <v>0.20595340185802025</v>
      </c>
      <c r="EY220" s="254">
        <v>0.20671735325684826</v>
      </c>
      <c r="EZ220" s="254">
        <v>0.21310229980086381</v>
      </c>
      <c r="FA220" s="254">
        <v>0.20609467271642501</v>
      </c>
      <c r="FB220" s="254">
        <v>0.20595340185802025</v>
      </c>
      <c r="FC220" s="254">
        <v>0.21310229980086381</v>
      </c>
      <c r="FD220" s="254">
        <v>0.20595340185802025</v>
      </c>
      <c r="FE220" s="254">
        <v>0.21310229980086381</v>
      </c>
      <c r="FF220" s="254">
        <v>0.21310229980086381</v>
      </c>
      <c r="FG220" s="254">
        <v>0.20595340185802025</v>
      </c>
      <c r="FH220" s="254">
        <v>0.20595340185802025</v>
      </c>
      <c r="FI220" s="254">
        <v>0.20590347608342174</v>
      </c>
      <c r="FJ220" s="254">
        <v>0.21939070245543535</v>
      </c>
      <c r="FK220" s="254">
        <v>0.20595340185802025</v>
      </c>
      <c r="FL220" s="254">
        <v>0.20595340185802025</v>
      </c>
      <c r="FM220" s="254">
        <v>0.20587019951341889</v>
      </c>
      <c r="FN220" s="254">
        <v>0.21310229980086381</v>
      </c>
      <c r="FO220" s="254">
        <v>0.20489477028886971</v>
      </c>
      <c r="FP220" s="254">
        <v>0.20400369790141459</v>
      </c>
      <c r="FQ220" s="254">
        <v>0.20400369790141459</v>
      </c>
      <c r="FR220" s="254">
        <v>0.20400369790141459</v>
      </c>
      <c r="FS220" s="254">
        <v>0.2039774557388736</v>
      </c>
      <c r="FT220" s="254">
        <v>0.20400369790141459</v>
      </c>
      <c r="FU220" s="254">
        <v>0.20400369790141459</v>
      </c>
      <c r="FV220" s="254">
        <v>0.21185263113047603</v>
      </c>
      <c r="FW220" s="254">
        <v>0.2039774557388736</v>
      </c>
      <c r="FX220" s="254">
        <v>0.20400369790141459</v>
      </c>
      <c r="FY220" s="254">
        <v>0.2032452603576711</v>
      </c>
      <c r="FZ220" s="254">
        <v>0.20473145127243142</v>
      </c>
      <c r="GA220" s="254">
        <v>0.19690312197292137</v>
      </c>
      <c r="GB220" s="254">
        <v>0.20706377024231437</v>
      </c>
      <c r="GC220" s="254">
        <v>0.20878274022438426</v>
      </c>
      <c r="GD220" s="254">
        <v>0.20878274022438426</v>
      </c>
      <c r="GE220" s="254">
        <v>0.20420259639984661</v>
      </c>
      <c r="GF220" s="254">
        <v>0.21620279668445241</v>
      </c>
      <c r="GG220" s="254">
        <v>0.20634042235888672</v>
      </c>
      <c r="GH220" s="254">
        <v>0.20650363191275245</v>
      </c>
      <c r="GI220" s="254">
        <v>0.20613430722017312</v>
      </c>
      <c r="GJ220" s="254">
        <v>0.20613430722017312</v>
      </c>
      <c r="GK220" s="254">
        <v>0.20613430722017312</v>
      </c>
      <c r="GL220" s="254">
        <v>0.20603664059859295</v>
      </c>
      <c r="GM220" s="254">
        <v>0.20613430722017312</v>
      </c>
      <c r="GN220" s="254">
        <v>0.20613430722017312</v>
      </c>
      <c r="GO220" s="254">
        <v>0.20613430722017312</v>
      </c>
      <c r="GP220" s="254">
        <v>0.20613430722017312</v>
      </c>
      <c r="GQ220" s="254">
        <v>0.20613430722017312</v>
      </c>
      <c r="GR220" s="254">
        <v>0.20613430722017312</v>
      </c>
      <c r="GS220" s="254">
        <v>0.20613430722017312</v>
      </c>
      <c r="GT220" s="254">
        <v>0.20634042235888672</v>
      </c>
      <c r="GU220" s="254">
        <v>0.20613430722017312</v>
      </c>
      <c r="GV220" s="254">
        <v>0.20613430722017312</v>
      </c>
      <c r="GW220" s="254">
        <v>0.20613430722017312</v>
      </c>
      <c r="GX220" s="254">
        <v>0.20613430722017312</v>
      </c>
      <c r="GY220" s="254">
        <v>0.21420834878323447</v>
      </c>
      <c r="GZ220" s="254">
        <v>0.20613430722017312</v>
      </c>
      <c r="HA220" s="254">
        <v>0.21420834878323447</v>
      </c>
      <c r="HB220" s="254">
        <v>0.21420834878323447</v>
      </c>
      <c r="HC220" s="254">
        <v>0.20408509568882538</v>
      </c>
      <c r="HD220" s="254">
        <v>0.20439671884176636</v>
      </c>
      <c r="HE220" s="254">
        <v>0.21229436609944785</v>
      </c>
      <c r="HF220" s="254">
        <v>0.20192692254722688</v>
      </c>
      <c r="HG220" s="254">
        <v>0.20626848023274991</v>
      </c>
      <c r="HH220" s="254">
        <v>0.21059467775931018</v>
      </c>
      <c r="HI220" s="254">
        <v>0.2023480439071883</v>
      </c>
      <c r="HJ220" s="254">
        <v>0.20471857617011646</v>
      </c>
      <c r="HK220" s="254">
        <v>0.2270005761007996</v>
      </c>
      <c r="HL220" s="254">
        <v>0.20212538316929241</v>
      </c>
      <c r="HM220" s="254">
        <v>0.2100715375466502</v>
      </c>
      <c r="HN220" s="254">
        <v>0.20992956068653412</v>
      </c>
      <c r="HO220" s="254">
        <v>0.22106111689671226</v>
      </c>
      <c r="HP220" s="254">
        <v>0.2160267146918573</v>
      </c>
      <c r="HQ220" s="254">
        <v>0.20273860136728361</v>
      </c>
      <c r="HR220" s="254">
        <v>0.20400632990175827</v>
      </c>
      <c r="HS220" s="254">
        <v>0.2102699221871247</v>
      </c>
      <c r="HT220" s="254">
        <v>0.23523636230443601</v>
      </c>
      <c r="HU220" s="254">
        <v>0.22934868395579278</v>
      </c>
      <c r="HV220" s="254">
        <v>0.17925766204775573</v>
      </c>
      <c r="HW220" s="254">
        <v>0.21593368326314288</v>
      </c>
      <c r="HX220" s="254">
        <v>0.20906679980250775</v>
      </c>
      <c r="HY220" s="254">
        <v>0.2103958695482091</v>
      </c>
      <c r="HZ220" s="254">
        <v>0.20671143804824088</v>
      </c>
      <c r="IA220" s="254">
        <v>0.21746775627175885</v>
      </c>
      <c r="IB220" s="254">
        <v>0.20386098948135811</v>
      </c>
      <c r="IC220" s="254">
        <v>0.20891801970687718</v>
      </c>
      <c r="ID220" s="254">
        <v>0.20739095757644299</v>
      </c>
      <c r="IE220" s="254">
        <v>0.21461660247733683</v>
      </c>
      <c r="IF220" s="254">
        <v>0.22006940767767991</v>
      </c>
      <c r="IG220" s="254">
        <v>0.22006940767767991</v>
      </c>
      <c r="IH220" s="254">
        <v>0.22006940767767991</v>
      </c>
      <c r="II220" s="254">
        <v>0.21057664904687701</v>
      </c>
      <c r="IJ220" s="254">
        <v>0.21057664904687701</v>
      </c>
      <c r="IK220" s="254">
        <v>0.21712409878029981</v>
      </c>
      <c r="IL220" s="254">
        <v>0.21572088464787131</v>
      </c>
      <c r="IM220" s="254">
        <v>0.22840796807982389</v>
      </c>
      <c r="IN220" s="254">
        <v>0.21549837780055925</v>
      </c>
      <c r="IO220" s="254">
        <v>0.21423973875153135</v>
      </c>
      <c r="IP220" s="254">
        <v>0.21242657337904869</v>
      </c>
      <c r="IQ220" s="254">
        <v>0.21548470002944642</v>
      </c>
      <c r="IR220" s="254">
        <v>0.20573820177074609</v>
      </c>
      <c r="IS220" s="254">
        <v>0.20804077464743975</v>
      </c>
      <c r="IT220" s="254">
        <v>0.21509630162754823</v>
      </c>
      <c r="IU220" s="254">
        <v>0.20595340185802025</v>
      </c>
      <c r="IV220" s="254">
        <v>0.23174701774113537</v>
      </c>
      <c r="IW220" s="254">
        <v>0.21828261618633404</v>
      </c>
      <c r="IX220" s="254">
        <v>0.24272023094664275</v>
      </c>
      <c r="IY220" s="254">
        <v>0.20796011552323024</v>
      </c>
      <c r="IZ220" s="254">
        <v>0.20595340185802025</v>
      </c>
      <c r="JA220" s="254">
        <v>0.20590347608342174</v>
      </c>
      <c r="JB220" s="254">
        <v>0.22307207765528991</v>
      </c>
      <c r="JC220" s="254">
        <v>0.2182581188007493</v>
      </c>
      <c r="JD220" s="254">
        <v>0.2103958695482091</v>
      </c>
      <c r="JE220" s="254">
        <v>0.2107343199620324</v>
      </c>
      <c r="JF220" s="254">
        <v>0.24629161180340065</v>
      </c>
      <c r="JG220" s="254">
        <v>0.21495394165087367</v>
      </c>
      <c r="JH220" s="254">
        <v>0.21676427713439095</v>
      </c>
      <c r="JI220" s="254">
        <v>0.2080644612378042</v>
      </c>
      <c r="JJ220" s="254">
        <v>0.21580595441362349</v>
      </c>
      <c r="JK220" s="254">
        <v>0.20582777905082805</v>
      </c>
      <c r="JL220" s="254">
        <v>0.20565868055420466</v>
      </c>
      <c r="JM220" s="254">
        <v>0.20593675847726178</v>
      </c>
      <c r="JN220" s="254">
        <v>0.21380051775487008</v>
      </c>
      <c r="JO220" s="254">
        <v>0.20595340185802025</v>
      </c>
      <c r="JP220" s="254">
        <v>0.20595340185802025</v>
      </c>
      <c r="JQ220" s="254">
        <v>0.20595340185802025</v>
      </c>
      <c r="JR220" s="254">
        <v>0.20590347608342174</v>
      </c>
      <c r="JS220" s="254">
        <v>0.20613430722017312</v>
      </c>
      <c r="JT220" s="254">
        <v>0.22295048185806854</v>
      </c>
      <c r="JU220" s="254">
        <v>0.22530211678881074</v>
      </c>
      <c r="JV220" s="254">
        <v>0.20849691490496958</v>
      </c>
      <c r="JW220" s="254">
        <v>0.22439234312219458</v>
      </c>
      <c r="JX220" s="254">
        <v>0.21828261618633404</v>
      </c>
      <c r="JY220" s="254">
        <v>0.21641136167163655</v>
      </c>
      <c r="JZ220" s="254">
        <v>0.21355481048718783</v>
      </c>
      <c r="KA220" s="254">
        <v>0.21355481048718783</v>
      </c>
      <c r="KB220" s="254">
        <v>0.21897693674378327</v>
      </c>
      <c r="KC220" s="254">
        <v>0.21201994819404058</v>
      </c>
      <c r="KD220" s="254">
        <v>0.21030259559624076</v>
      </c>
      <c r="KE220" s="254">
        <v>0.21369547107932774</v>
      </c>
      <c r="KF220" s="254">
        <v>0.23466480900303943</v>
      </c>
      <c r="KG220" s="254">
        <v>0.23466480900303943</v>
      </c>
    </row>
    <row r="221" spans="17:293" x14ac:dyDescent="0.35">
      <c r="Q221" s="255">
        <v>0.25599999999999901</v>
      </c>
      <c r="R221" s="251">
        <f t="shared" si="26"/>
        <v>0.20891007260767544</v>
      </c>
      <c r="S221" s="198"/>
      <c r="T221" s="251">
        <v>0.21633677766251122</v>
      </c>
      <c r="V221" s="251">
        <f t="shared" si="27"/>
        <v>-7.4267050548357805E-3</v>
      </c>
      <c r="Z221" s="253">
        <v>0.25599999999999901</v>
      </c>
      <c r="AA221" s="254">
        <v>0.20802888714137757</v>
      </c>
      <c r="AB221" s="254">
        <v>0.21638183299562241</v>
      </c>
      <c r="AC221" s="254">
        <v>0.21635935598013689</v>
      </c>
      <c r="AD221" s="254">
        <v>0.20836741638513945</v>
      </c>
      <c r="AE221" s="254">
        <v>0.20917241662498487</v>
      </c>
      <c r="AF221" s="254">
        <v>0.20843975776028167</v>
      </c>
      <c r="AG221" s="254">
        <v>0.20573892513755498</v>
      </c>
      <c r="AH221" s="254">
        <v>0.20795346535850157</v>
      </c>
      <c r="AI221" s="254">
        <v>0.19978292368603157</v>
      </c>
      <c r="AJ221" s="254">
        <v>0.20934559096536831</v>
      </c>
      <c r="AK221" s="254">
        <v>0.21292396988303408</v>
      </c>
      <c r="AL221" s="254">
        <v>0.20710525286081349</v>
      </c>
      <c r="AM221" s="254">
        <v>0.20812195950134815</v>
      </c>
      <c r="AN221" s="254">
        <v>0.20284933832426244</v>
      </c>
      <c r="AO221" s="254">
        <v>0.21040020231786438</v>
      </c>
      <c r="AP221" s="254">
        <v>0.2068640532886008</v>
      </c>
      <c r="AQ221" s="254">
        <v>0.20676703608370128</v>
      </c>
      <c r="AR221" s="254">
        <v>0.20676703608370128</v>
      </c>
      <c r="AS221" s="254">
        <v>0.2068640532886008</v>
      </c>
      <c r="AT221" s="254">
        <v>0.20684464591856822</v>
      </c>
      <c r="AU221" s="254">
        <v>0.20680583707194988</v>
      </c>
      <c r="AV221" s="254">
        <v>0.2068640532886008</v>
      </c>
      <c r="AW221" s="254">
        <v>0.2068640532886008</v>
      </c>
      <c r="AX221" s="254">
        <v>0.21399342298453083</v>
      </c>
      <c r="AY221" s="254">
        <v>0.2068640532886008</v>
      </c>
      <c r="AZ221" s="254">
        <v>0.21474083355783868</v>
      </c>
      <c r="BA221" s="254">
        <v>0.20684464591856822</v>
      </c>
      <c r="BB221" s="254">
        <v>0.20485873492942153</v>
      </c>
      <c r="BC221" s="254">
        <v>0.20491616735755769</v>
      </c>
      <c r="BD221" s="254">
        <v>0.20413907037155443</v>
      </c>
      <c r="BE221" s="254">
        <v>0.20296381393492813</v>
      </c>
      <c r="BF221" s="254">
        <v>0.18124002693052965</v>
      </c>
      <c r="BG221" s="254">
        <v>0.21768186838910264</v>
      </c>
      <c r="BH221" s="254">
        <v>0.20908709416688454</v>
      </c>
      <c r="BI221" s="254">
        <v>0.20704911793397973</v>
      </c>
      <c r="BJ221" s="254">
        <v>0.20704911793397973</v>
      </c>
      <c r="BK221" s="254">
        <v>0.20696111960336716</v>
      </c>
      <c r="BL221" s="254">
        <v>0.20704911793397973</v>
      </c>
      <c r="BM221" s="254">
        <v>0.20696111960336716</v>
      </c>
      <c r="BN221" s="254">
        <v>0.20696111960336716</v>
      </c>
      <c r="BO221" s="254">
        <v>0.20742986238098848</v>
      </c>
      <c r="BP221" s="254">
        <v>0.20704911793397973</v>
      </c>
      <c r="BQ221" s="254">
        <v>0.20508731157700666</v>
      </c>
      <c r="BR221" s="254">
        <v>0.20508731157700666</v>
      </c>
      <c r="BS221" s="254">
        <v>0.2049985244958461</v>
      </c>
      <c r="BT221" s="254">
        <v>0.20508731157700666</v>
      </c>
      <c r="BU221" s="254">
        <v>0.20313222330360325</v>
      </c>
      <c r="BV221" s="254">
        <v>0.20313222330360325</v>
      </c>
      <c r="BW221" s="254">
        <v>0.20313222330360325</v>
      </c>
      <c r="BX221" s="254">
        <v>0.20313222330360325</v>
      </c>
      <c r="BY221" s="254">
        <v>0.20718327543989679</v>
      </c>
      <c r="BZ221" s="254">
        <v>0.2040353426589121</v>
      </c>
      <c r="CA221" s="254">
        <v>0.20321279026246186</v>
      </c>
      <c r="CB221" s="254">
        <v>0.24308918570922722</v>
      </c>
      <c r="CC221" s="254">
        <v>0.2183633573315451</v>
      </c>
      <c r="CD221" s="254">
        <v>0.21920450979153294</v>
      </c>
      <c r="CE221" s="254">
        <v>0.2183633573315451</v>
      </c>
      <c r="CF221" s="254">
        <v>0.21617223251957229</v>
      </c>
      <c r="CG221" s="254">
        <v>0.20840462730795339</v>
      </c>
      <c r="CH221" s="254">
        <v>0.21459854233404885</v>
      </c>
      <c r="CI221" s="254">
        <v>0.21300155264960274</v>
      </c>
      <c r="CJ221" s="254">
        <v>0.22096008383042287</v>
      </c>
      <c r="CK221" s="254">
        <v>0.21717416165505266</v>
      </c>
      <c r="CL221" s="254">
        <v>0.21148155974267979</v>
      </c>
      <c r="CM221" s="254">
        <v>0.21002435479951753</v>
      </c>
      <c r="CN221" s="254">
        <v>0.22382592289762582</v>
      </c>
      <c r="CO221" s="254">
        <v>0.21165309127153731</v>
      </c>
      <c r="CP221" s="254">
        <v>0.20872691030650614</v>
      </c>
      <c r="CQ221" s="254">
        <v>0.20821934149467847</v>
      </c>
      <c r="CR221" s="254">
        <v>0.21104961221979335</v>
      </c>
      <c r="CS221" s="254">
        <v>0.20933858149910201</v>
      </c>
      <c r="CT221" s="254">
        <v>0.21428911901061842</v>
      </c>
      <c r="CU221" s="254">
        <v>0.21879823173158619</v>
      </c>
      <c r="CV221" s="254">
        <v>0.21722437676958983</v>
      </c>
      <c r="CW221" s="254">
        <v>0.21258940393317927</v>
      </c>
      <c r="CX221" s="254">
        <v>0.22305604790262556</v>
      </c>
      <c r="CY221" s="254">
        <v>0.21466055723656008</v>
      </c>
      <c r="CZ221" s="254">
        <v>0.21466055723656008</v>
      </c>
      <c r="DA221" s="254">
        <v>0.21466055723656008</v>
      </c>
      <c r="DB221" s="254">
        <v>0.21219281806137591</v>
      </c>
      <c r="DC221" s="254">
        <v>0.21761658902943726</v>
      </c>
      <c r="DD221" s="254">
        <v>0.20895017260884874</v>
      </c>
      <c r="DE221" s="254">
        <v>0.21746245338204129</v>
      </c>
      <c r="DF221" s="254">
        <v>0.20824694225009766</v>
      </c>
      <c r="DG221" s="254">
        <v>0.20689635528482775</v>
      </c>
      <c r="DH221" s="254">
        <v>0.21151183046707578</v>
      </c>
      <c r="DI221" s="254">
        <v>0.20824694225009766</v>
      </c>
      <c r="DJ221" s="254">
        <v>0.20897665792315134</v>
      </c>
      <c r="DK221" s="254">
        <v>0.20979593086647208</v>
      </c>
      <c r="DL221" s="254">
        <v>0.2087474907101432</v>
      </c>
      <c r="DM221" s="254">
        <v>0.22167732671635187</v>
      </c>
      <c r="DN221" s="254">
        <v>0.20773129621059283</v>
      </c>
      <c r="DO221" s="254">
        <v>0.21496864554553774</v>
      </c>
      <c r="DP221" s="254">
        <v>0.21242101040759498</v>
      </c>
      <c r="DQ221" s="254">
        <v>0.2017456118080414</v>
      </c>
      <c r="DR221" s="254">
        <v>0.20174719242771633</v>
      </c>
      <c r="DS221" s="254">
        <v>0.20942985967107441</v>
      </c>
      <c r="DT221" s="254">
        <v>0.21189709368703546</v>
      </c>
      <c r="DU221" s="254">
        <v>0.20673840060852355</v>
      </c>
      <c r="DV221" s="254">
        <v>0.21292396988303408</v>
      </c>
      <c r="DW221" s="254">
        <v>0.21292396988303408</v>
      </c>
      <c r="DX221" s="254">
        <v>0.21921987265282872</v>
      </c>
      <c r="DY221" s="254">
        <v>0.23038594818138414</v>
      </c>
      <c r="DZ221" s="254">
        <v>0.2103693386705987</v>
      </c>
      <c r="EA221" s="254">
        <v>0.22082294012255721</v>
      </c>
      <c r="EB221" s="254">
        <v>0.20977070880595683</v>
      </c>
      <c r="EC221" s="254">
        <v>0.22206479056856443</v>
      </c>
      <c r="ED221" s="254">
        <v>0.21523622294908673</v>
      </c>
      <c r="EE221" s="254">
        <v>0.20889400205579256</v>
      </c>
      <c r="EF221" s="254">
        <v>0.20806915240541857</v>
      </c>
      <c r="EG221" s="254">
        <v>0.21399342298453083</v>
      </c>
      <c r="EH221" s="254">
        <v>0.20853727972541258</v>
      </c>
      <c r="EI221" s="254">
        <v>0.21399342298453083</v>
      </c>
      <c r="EJ221" s="254">
        <v>0.21399342298453083</v>
      </c>
      <c r="EK221" s="254">
        <v>0.20368984887584429</v>
      </c>
      <c r="EL221" s="254">
        <v>0.21399342298453083</v>
      </c>
      <c r="EM221" s="254">
        <v>0.20751377416501748</v>
      </c>
      <c r="EN221" s="254">
        <v>0.21399342298453083</v>
      </c>
      <c r="EO221" s="254">
        <v>0.2068640532886008</v>
      </c>
      <c r="EP221" s="254">
        <v>0.2068640532886008</v>
      </c>
      <c r="EQ221" s="254">
        <v>0.2068640532886008</v>
      </c>
      <c r="ER221" s="254">
        <v>0.2068640532886008</v>
      </c>
      <c r="ES221" s="254">
        <v>0.2068640532886008</v>
      </c>
      <c r="ET221" s="254">
        <v>0.2068640532886008</v>
      </c>
      <c r="EU221" s="254">
        <v>0.20684464591856822</v>
      </c>
      <c r="EV221" s="254">
        <v>0.2068640532886008</v>
      </c>
      <c r="EW221" s="254">
        <v>0.20143769164826986</v>
      </c>
      <c r="EX221" s="254">
        <v>0.2068640532886008</v>
      </c>
      <c r="EY221" s="254">
        <v>0.20762627639662967</v>
      </c>
      <c r="EZ221" s="254">
        <v>0.21399342298453083</v>
      </c>
      <c r="FA221" s="254">
        <v>0.20700329269606788</v>
      </c>
      <c r="FB221" s="254">
        <v>0.2068640532886008</v>
      </c>
      <c r="FC221" s="254">
        <v>0.21399342298453083</v>
      </c>
      <c r="FD221" s="254">
        <v>0.2068640532886008</v>
      </c>
      <c r="FE221" s="254">
        <v>0.21399342298453083</v>
      </c>
      <c r="FF221" s="254">
        <v>0.21399342298453083</v>
      </c>
      <c r="FG221" s="254">
        <v>0.2068640532886008</v>
      </c>
      <c r="FH221" s="254">
        <v>0.2068640532886008</v>
      </c>
      <c r="FI221" s="254">
        <v>0.20680583707194988</v>
      </c>
      <c r="FJ221" s="254">
        <v>0.22031181411889378</v>
      </c>
      <c r="FK221" s="254">
        <v>0.2068640532886008</v>
      </c>
      <c r="FL221" s="254">
        <v>0.2068640532886008</v>
      </c>
      <c r="FM221" s="254">
        <v>0.20676703608370128</v>
      </c>
      <c r="FN221" s="254">
        <v>0.21399342298453083</v>
      </c>
      <c r="FO221" s="254">
        <v>0.20580302167869102</v>
      </c>
      <c r="FP221" s="254">
        <v>0.20491616735755769</v>
      </c>
      <c r="FQ221" s="254">
        <v>0.20491616735755769</v>
      </c>
      <c r="FR221" s="254">
        <v>0.20491616735755769</v>
      </c>
      <c r="FS221" s="254">
        <v>0.20488170580093512</v>
      </c>
      <c r="FT221" s="254">
        <v>0.20491616735755769</v>
      </c>
      <c r="FU221" s="254">
        <v>0.20491616735755769</v>
      </c>
      <c r="FV221" s="254">
        <v>0.21278745848574121</v>
      </c>
      <c r="FW221" s="254">
        <v>0.20488170580093512</v>
      </c>
      <c r="FX221" s="254">
        <v>0.20491616735755769</v>
      </c>
      <c r="FY221" s="254">
        <v>0.20415264942006406</v>
      </c>
      <c r="FZ221" s="254">
        <v>0.20563394742964181</v>
      </c>
      <c r="GA221" s="254">
        <v>0.19781666376286355</v>
      </c>
      <c r="GB221" s="254">
        <v>0.20787887330036026</v>
      </c>
      <c r="GC221" s="254">
        <v>0.20968628998982775</v>
      </c>
      <c r="GD221" s="254">
        <v>0.20968628998982775</v>
      </c>
      <c r="GE221" s="254">
        <v>0.20502391068545833</v>
      </c>
      <c r="GF221" s="254">
        <v>0.21709062914623645</v>
      </c>
      <c r="GG221" s="254">
        <v>0.20725521284444248</v>
      </c>
      <c r="GH221" s="254">
        <v>0.20741343180270477</v>
      </c>
      <c r="GI221" s="254">
        <v>0.20704911793397973</v>
      </c>
      <c r="GJ221" s="254">
        <v>0.20704911793397973</v>
      </c>
      <c r="GK221" s="254">
        <v>0.20704911793397973</v>
      </c>
      <c r="GL221" s="254">
        <v>0.20696111960336716</v>
      </c>
      <c r="GM221" s="254">
        <v>0.20704911793397973</v>
      </c>
      <c r="GN221" s="254">
        <v>0.20704911793397973</v>
      </c>
      <c r="GO221" s="254">
        <v>0.20704911793397973</v>
      </c>
      <c r="GP221" s="254">
        <v>0.20704911793397973</v>
      </c>
      <c r="GQ221" s="254">
        <v>0.20704911793397973</v>
      </c>
      <c r="GR221" s="254">
        <v>0.20704911793397973</v>
      </c>
      <c r="GS221" s="254">
        <v>0.20704911793397973</v>
      </c>
      <c r="GT221" s="254">
        <v>0.20725521284444248</v>
      </c>
      <c r="GU221" s="254">
        <v>0.20704911793397973</v>
      </c>
      <c r="GV221" s="254">
        <v>0.20704911793397973</v>
      </c>
      <c r="GW221" s="254">
        <v>0.20704911793397973</v>
      </c>
      <c r="GX221" s="254">
        <v>0.20704911793397973</v>
      </c>
      <c r="GY221" s="254">
        <v>0.21509862054215523</v>
      </c>
      <c r="GZ221" s="254">
        <v>0.20704911793397973</v>
      </c>
      <c r="HA221" s="254">
        <v>0.21509862054215523</v>
      </c>
      <c r="HB221" s="254">
        <v>0.21509862054215523</v>
      </c>
      <c r="HC221" s="254">
        <v>0.2049985244958461</v>
      </c>
      <c r="HD221" s="254">
        <v>0.20530271064162742</v>
      </c>
      <c r="HE221" s="254">
        <v>0.21318601122159486</v>
      </c>
      <c r="HF221" s="254">
        <v>0.20270758616331719</v>
      </c>
      <c r="HG221" s="254">
        <v>0.20718327543989679</v>
      </c>
      <c r="HH221" s="254">
        <v>0.21144483702829975</v>
      </c>
      <c r="HI221" s="254">
        <v>0.20326642743505063</v>
      </c>
      <c r="HJ221" s="254">
        <v>0.20561785218617334</v>
      </c>
      <c r="HK221" s="254">
        <v>0.22792219471273012</v>
      </c>
      <c r="HL221" s="254">
        <v>0.20295906744163039</v>
      </c>
      <c r="HM221" s="254">
        <v>0.21097325106074494</v>
      </c>
      <c r="HN221" s="254">
        <v>0.21083516289484816</v>
      </c>
      <c r="HO221" s="254">
        <v>0.22195050687604789</v>
      </c>
      <c r="HP221" s="254">
        <v>0.21691813749907807</v>
      </c>
      <c r="HQ221" s="254">
        <v>0.20356140797668165</v>
      </c>
      <c r="HR221" s="254">
        <v>0.204908544251035</v>
      </c>
      <c r="HS221" s="254">
        <v>0.21118442381395708</v>
      </c>
      <c r="HT221" s="254">
        <v>0.23618689345469024</v>
      </c>
      <c r="HU221" s="254">
        <v>0.2302686991416838</v>
      </c>
      <c r="HV221" s="254">
        <v>0.1800488996282914</v>
      </c>
      <c r="HW221" s="254">
        <v>0.21678845283500991</v>
      </c>
      <c r="HX221" s="254">
        <v>0.2098872791989792</v>
      </c>
      <c r="HY221" s="254">
        <v>0.21131039066321144</v>
      </c>
      <c r="HZ221" s="254">
        <v>0.20753561263238685</v>
      </c>
      <c r="IA221" s="254">
        <v>0.2183633573315451</v>
      </c>
      <c r="IB221" s="254">
        <v>0.20468903444327458</v>
      </c>
      <c r="IC221" s="254">
        <v>0.20983403406364443</v>
      </c>
      <c r="ID221" s="254">
        <v>0.20829460419332113</v>
      </c>
      <c r="IE221" s="254">
        <v>0.21551486031603506</v>
      </c>
      <c r="IF221" s="254">
        <v>0.22096008383042287</v>
      </c>
      <c r="IG221" s="254">
        <v>0.22096008383042287</v>
      </c>
      <c r="IH221" s="254">
        <v>0.22096008383042287</v>
      </c>
      <c r="II221" s="254">
        <v>0.21148155974267979</v>
      </c>
      <c r="IJ221" s="254">
        <v>0.21148155974267979</v>
      </c>
      <c r="IK221" s="254">
        <v>0.21801841214294715</v>
      </c>
      <c r="IL221" s="254">
        <v>0.21661836312610383</v>
      </c>
      <c r="IM221" s="254">
        <v>0.22932810301157569</v>
      </c>
      <c r="IN221" s="254">
        <v>0.21637429938259412</v>
      </c>
      <c r="IO221" s="254">
        <v>0.21507848500772075</v>
      </c>
      <c r="IP221" s="254">
        <v>0.2133010522811043</v>
      </c>
      <c r="IQ221" s="254">
        <v>0.21639380171053979</v>
      </c>
      <c r="IR221" s="254">
        <v>0.20662577997804221</v>
      </c>
      <c r="IS221" s="254">
        <v>0.20895017260884874</v>
      </c>
      <c r="IT221" s="254">
        <v>0.21598628107607865</v>
      </c>
      <c r="IU221" s="254">
        <v>0.2068640532886008</v>
      </c>
      <c r="IV221" s="254">
        <v>0.23275828874619853</v>
      </c>
      <c r="IW221" s="254">
        <v>0.21921905164460931</v>
      </c>
      <c r="IX221" s="254">
        <v>0.24372785497473415</v>
      </c>
      <c r="IY221" s="254">
        <v>0.2088664969919376</v>
      </c>
      <c r="IZ221" s="254">
        <v>0.2068640532886008</v>
      </c>
      <c r="JA221" s="254">
        <v>0.20680583707194988</v>
      </c>
      <c r="JB221" s="254">
        <v>0.22402190991703419</v>
      </c>
      <c r="JC221" s="254">
        <v>0.21920450979153294</v>
      </c>
      <c r="JD221" s="254">
        <v>0.21131039066321144</v>
      </c>
      <c r="JE221" s="254">
        <v>0.21165309127153731</v>
      </c>
      <c r="JF221" s="254">
        <v>0.24729587070990688</v>
      </c>
      <c r="JG221" s="254">
        <v>0.21588648996629933</v>
      </c>
      <c r="JH221" s="254">
        <v>0.21769635460747438</v>
      </c>
      <c r="JI221" s="254">
        <v>0.20897665792315134</v>
      </c>
      <c r="JJ221" s="254">
        <v>0.2167370599566707</v>
      </c>
      <c r="JK221" s="254">
        <v>0.20673840060852355</v>
      </c>
      <c r="JL221" s="254">
        <v>0.20657756703641694</v>
      </c>
      <c r="JM221" s="254">
        <v>0.20684464591856822</v>
      </c>
      <c r="JN221" s="254">
        <v>0.21472501622566131</v>
      </c>
      <c r="JO221" s="254">
        <v>0.2068640532886008</v>
      </c>
      <c r="JP221" s="254">
        <v>0.2068640532886008</v>
      </c>
      <c r="JQ221" s="254">
        <v>0.2068640532886008</v>
      </c>
      <c r="JR221" s="254">
        <v>0.20680583707194988</v>
      </c>
      <c r="JS221" s="254">
        <v>0.20704911793397973</v>
      </c>
      <c r="JT221" s="254">
        <v>0.22388285919419548</v>
      </c>
      <c r="JU221" s="254">
        <v>0.22623130357098731</v>
      </c>
      <c r="JV221" s="254">
        <v>0.20936999437919712</v>
      </c>
      <c r="JW221" s="254">
        <v>0.22531989172763689</v>
      </c>
      <c r="JX221" s="254">
        <v>0.21921905164460931</v>
      </c>
      <c r="JY221" s="254">
        <v>0.21731075178757941</v>
      </c>
      <c r="JZ221" s="254">
        <v>0.2144669339853309</v>
      </c>
      <c r="KA221" s="254">
        <v>0.2144669339853309</v>
      </c>
      <c r="KB221" s="254">
        <v>0.21987148470895557</v>
      </c>
      <c r="KC221" s="254">
        <v>0.2129295510994984</v>
      </c>
      <c r="KD221" s="254">
        <v>0.21120860483659021</v>
      </c>
      <c r="KE221" s="254">
        <v>0.21459854233404885</v>
      </c>
      <c r="KF221" s="254">
        <v>0.23565736715459318</v>
      </c>
      <c r="KG221" s="254">
        <v>0.23565736715459318</v>
      </c>
    </row>
    <row r="222" spans="17:293" x14ac:dyDescent="0.35">
      <c r="Q222" s="255">
        <v>0.25699999999999901</v>
      </c>
      <c r="R222" s="251">
        <f t="shared" si="26"/>
        <v>0.20981432189776997</v>
      </c>
      <c r="S222" s="198"/>
      <c r="T222" s="251">
        <v>0.21726066256824603</v>
      </c>
      <c r="V222" s="251">
        <f t="shared" si="27"/>
        <v>-7.4463406704760593E-3</v>
      </c>
      <c r="Z222" s="253">
        <v>0.25699999999999901</v>
      </c>
      <c r="AA222" s="254">
        <v>0.20894142980331032</v>
      </c>
      <c r="AB222" s="254">
        <v>0.21731469151576532</v>
      </c>
      <c r="AC222" s="254">
        <v>0.21725280806397795</v>
      </c>
      <c r="AD222" s="254">
        <v>0.20928867679878294</v>
      </c>
      <c r="AE222" s="254">
        <v>0.21007526480187111</v>
      </c>
      <c r="AF222" s="254">
        <v>0.20935278796894941</v>
      </c>
      <c r="AG222" s="254">
        <v>0.20665600622266633</v>
      </c>
      <c r="AH222" s="254">
        <v>0.20885399837559593</v>
      </c>
      <c r="AI222" s="254">
        <v>0.20071011853782594</v>
      </c>
      <c r="AJ222" s="254">
        <v>0.21023310910628634</v>
      </c>
      <c r="AK222" s="254">
        <v>0.21381922161867117</v>
      </c>
      <c r="AL222" s="254">
        <v>0.20801477463339113</v>
      </c>
      <c r="AM222" s="254">
        <v>0.20903766949963209</v>
      </c>
      <c r="AN222" s="254">
        <v>0.20376375747295006</v>
      </c>
      <c r="AO222" s="254">
        <v>0.21120692097535421</v>
      </c>
      <c r="AP222" s="254">
        <v>0.20777487170533915</v>
      </c>
      <c r="AQ222" s="254">
        <v>0.2076639742066857</v>
      </c>
      <c r="AR222" s="254">
        <v>0.2076639742066857</v>
      </c>
      <c r="AS222" s="254">
        <v>0.20777487170533915</v>
      </c>
      <c r="AT222" s="254">
        <v>0.20775268711074069</v>
      </c>
      <c r="AU222" s="254">
        <v>0.20770832556364094</v>
      </c>
      <c r="AV222" s="254">
        <v>0.20777487170533915</v>
      </c>
      <c r="AW222" s="254">
        <v>0.20777487170533915</v>
      </c>
      <c r="AX222" s="254">
        <v>0.21488484889265003</v>
      </c>
      <c r="AY222" s="254">
        <v>0.20777487170533915</v>
      </c>
      <c r="AZ222" s="254">
        <v>0.21563068318574219</v>
      </c>
      <c r="BA222" s="254">
        <v>0.20775268711074069</v>
      </c>
      <c r="BB222" s="254">
        <v>0.20575759830878204</v>
      </c>
      <c r="BC222" s="254">
        <v>0.20582879495382955</v>
      </c>
      <c r="BD222" s="254">
        <v>0.2050524284214954</v>
      </c>
      <c r="BE222" s="254">
        <v>0.20387008372912208</v>
      </c>
      <c r="BF222" s="254">
        <v>0.1818870404164008</v>
      </c>
      <c r="BG222" s="254">
        <v>0.21857065348152815</v>
      </c>
      <c r="BH222" s="254">
        <v>0.20998695200029616</v>
      </c>
      <c r="BI222" s="254">
        <v>0.20796411622683064</v>
      </c>
      <c r="BJ222" s="254">
        <v>0.20796411622683064</v>
      </c>
      <c r="BK222" s="254">
        <v>0.20788583288473528</v>
      </c>
      <c r="BL222" s="254">
        <v>0.20796411622683064</v>
      </c>
      <c r="BM222" s="254">
        <v>0.20788583288473528</v>
      </c>
      <c r="BN222" s="254">
        <v>0.20788583288473528</v>
      </c>
      <c r="BO222" s="254">
        <v>0.20834345775890095</v>
      </c>
      <c r="BP222" s="254">
        <v>0.20796411622683064</v>
      </c>
      <c r="BQ222" s="254">
        <v>0.20600407936231124</v>
      </c>
      <c r="BR222" s="254">
        <v>0.20600407936231124</v>
      </c>
      <c r="BS222" s="254">
        <v>0.20591211940765275</v>
      </c>
      <c r="BT222" s="254">
        <v>0.20600407936231124</v>
      </c>
      <c r="BU222" s="254">
        <v>0.20405078062062154</v>
      </c>
      <c r="BV222" s="254">
        <v>0.20405078062062154</v>
      </c>
      <c r="BW222" s="254">
        <v>0.20405078062062154</v>
      </c>
      <c r="BX222" s="254">
        <v>0.20405078062062154</v>
      </c>
      <c r="BY222" s="254">
        <v>0.208098255520478</v>
      </c>
      <c r="BZ222" s="254">
        <v>0.20495216786970349</v>
      </c>
      <c r="CA222" s="254">
        <v>0.20412818667991672</v>
      </c>
      <c r="CB222" s="254">
        <v>0.24406611057839367</v>
      </c>
      <c r="CC222" s="254">
        <v>0.21925926650524263</v>
      </c>
      <c r="CD222" s="254">
        <v>0.22015105352786524</v>
      </c>
      <c r="CE222" s="254">
        <v>0.21925926650524263</v>
      </c>
      <c r="CF222" s="254">
        <v>0.21696614399433223</v>
      </c>
      <c r="CG222" s="254">
        <v>0.20932245918182857</v>
      </c>
      <c r="CH222" s="254">
        <v>0.21551085940681225</v>
      </c>
      <c r="CI222" s="254">
        <v>0.21390523546262319</v>
      </c>
      <c r="CJ222" s="254">
        <v>0.2218510826503215</v>
      </c>
      <c r="CK222" s="254">
        <v>0.21807952168911271</v>
      </c>
      <c r="CL222" s="254">
        <v>0.21238660001295506</v>
      </c>
      <c r="CM222" s="254">
        <v>0.21093094061336126</v>
      </c>
      <c r="CN222" s="254">
        <v>0.2247108531781763</v>
      </c>
      <c r="CO222" s="254">
        <v>0.21257205514207955</v>
      </c>
      <c r="CP222" s="254">
        <v>0.2096489650103186</v>
      </c>
      <c r="CQ222" s="254">
        <v>0.20913609815733669</v>
      </c>
      <c r="CR222" s="254">
        <v>0.21194446735239603</v>
      </c>
      <c r="CS222" s="254">
        <v>0.21025112671543122</v>
      </c>
      <c r="CT222" s="254">
        <v>0.21518548799681869</v>
      </c>
      <c r="CU222" s="254">
        <v>0.21973679033994475</v>
      </c>
      <c r="CV222" s="254">
        <v>0.21815718651411165</v>
      </c>
      <c r="CW222" s="254">
        <v>0.21347212440324292</v>
      </c>
      <c r="CX222" s="254">
        <v>0.22397878128985504</v>
      </c>
      <c r="CY222" s="254">
        <v>0.21555249788757713</v>
      </c>
      <c r="CZ222" s="254">
        <v>0.21555249788757713</v>
      </c>
      <c r="DA222" s="254">
        <v>0.21555249788757713</v>
      </c>
      <c r="DB222" s="254">
        <v>0.21287811130798229</v>
      </c>
      <c r="DC222" s="254">
        <v>0.21850862862691645</v>
      </c>
      <c r="DD222" s="254">
        <v>0.20985972945705011</v>
      </c>
      <c r="DE222" s="254">
        <v>0.21835431293248186</v>
      </c>
      <c r="DF222" s="254">
        <v>0.20915869777027707</v>
      </c>
      <c r="DG222" s="254">
        <v>0.20781001824517809</v>
      </c>
      <c r="DH222" s="254">
        <v>0.21231756001500024</v>
      </c>
      <c r="DI222" s="254">
        <v>0.20915869777027707</v>
      </c>
      <c r="DJ222" s="254">
        <v>0.20988902658534325</v>
      </c>
      <c r="DK222" s="254">
        <v>0.21070901045357204</v>
      </c>
      <c r="DL222" s="254">
        <v>0.2096709647312518</v>
      </c>
      <c r="DM222" s="254">
        <v>0.22256634327091462</v>
      </c>
      <c r="DN222" s="254">
        <v>0.20864672929353811</v>
      </c>
      <c r="DO222" s="254">
        <v>0.21585933329597573</v>
      </c>
      <c r="DP222" s="254">
        <v>0.21331182841105578</v>
      </c>
      <c r="DQ222" s="254">
        <v>0.20264404217422971</v>
      </c>
      <c r="DR222" s="254">
        <v>0.20267266467728873</v>
      </c>
      <c r="DS222" s="254">
        <v>0.21034089957485391</v>
      </c>
      <c r="DT222" s="254">
        <v>0.21279606417506414</v>
      </c>
      <c r="DU222" s="254">
        <v>0.20764919157738881</v>
      </c>
      <c r="DV222" s="254">
        <v>0.21381922161867117</v>
      </c>
      <c r="DW222" s="254">
        <v>0.21381922161867117</v>
      </c>
      <c r="DX222" s="254">
        <v>0.22014475745504103</v>
      </c>
      <c r="DY222" s="254">
        <v>0.23132731579481858</v>
      </c>
      <c r="DZ222" s="254">
        <v>0.2112757968044896</v>
      </c>
      <c r="EA222" s="254">
        <v>0.22175508155331847</v>
      </c>
      <c r="EB222" s="254">
        <v>0.21063114020628437</v>
      </c>
      <c r="EC222" s="254">
        <v>0.22298541279570538</v>
      </c>
      <c r="ED222" s="254">
        <v>0.21612808244679971</v>
      </c>
      <c r="EE222" s="254">
        <v>0.20980334793359745</v>
      </c>
      <c r="EF222" s="254">
        <v>0.20897903670877027</v>
      </c>
      <c r="EG222" s="254">
        <v>0.21488484889265003</v>
      </c>
      <c r="EH222" s="254">
        <v>0.20944016849897529</v>
      </c>
      <c r="EI222" s="254">
        <v>0.21488484889265003</v>
      </c>
      <c r="EJ222" s="254">
        <v>0.21488484889265003</v>
      </c>
      <c r="EK222" s="254">
        <v>0.20450904911548839</v>
      </c>
      <c r="EL222" s="254">
        <v>0.21488484889265003</v>
      </c>
      <c r="EM222" s="254">
        <v>0.20842225622658339</v>
      </c>
      <c r="EN222" s="254">
        <v>0.21488484889265003</v>
      </c>
      <c r="EO222" s="254">
        <v>0.20777487170533915</v>
      </c>
      <c r="EP222" s="254">
        <v>0.20777487170533915</v>
      </c>
      <c r="EQ222" s="254">
        <v>0.20777487170533915</v>
      </c>
      <c r="ER222" s="254">
        <v>0.20777487170533915</v>
      </c>
      <c r="ES222" s="254">
        <v>0.20777487170533915</v>
      </c>
      <c r="ET222" s="254">
        <v>0.20777487170533915</v>
      </c>
      <c r="EU222" s="254">
        <v>0.20775268711074069</v>
      </c>
      <c r="EV222" s="254">
        <v>0.20777487170533915</v>
      </c>
      <c r="EW222" s="254">
        <v>0.20226339096917734</v>
      </c>
      <c r="EX222" s="254">
        <v>0.20777487170533915</v>
      </c>
      <c r="EY222" s="254">
        <v>0.20853537138728329</v>
      </c>
      <c r="EZ222" s="254">
        <v>0.21488484889265003</v>
      </c>
      <c r="FA222" s="254">
        <v>0.20791206900981596</v>
      </c>
      <c r="FB222" s="254">
        <v>0.20777487170533915</v>
      </c>
      <c r="FC222" s="254">
        <v>0.21488484889265003</v>
      </c>
      <c r="FD222" s="254">
        <v>0.20777487170533915</v>
      </c>
      <c r="FE222" s="254">
        <v>0.21488484889265003</v>
      </c>
      <c r="FF222" s="254">
        <v>0.21488484889265003</v>
      </c>
      <c r="FG222" s="254">
        <v>0.20777487170533915</v>
      </c>
      <c r="FH222" s="254">
        <v>0.20777487170533915</v>
      </c>
      <c r="FI222" s="254">
        <v>0.20770832556364094</v>
      </c>
      <c r="FJ222" s="254">
        <v>0.22123314229845659</v>
      </c>
      <c r="FK222" s="254">
        <v>0.20777487170533915</v>
      </c>
      <c r="FL222" s="254">
        <v>0.20777487170533915</v>
      </c>
      <c r="FM222" s="254">
        <v>0.2076639742066857</v>
      </c>
      <c r="FN222" s="254">
        <v>0.21488484889265003</v>
      </c>
      <c r="FO222" s="254">
        <v>0.20671141763788947</v>
      </c>
      <c r="FP222" s="254">
        <v>0.20582879495382955</v>
      </c>
      <c r="FQ222" s="254">
        <v>0.20582879495382955</v>
      </c>
      <c r="FR222" s="254">
        <v>0.20582879495382955</v>
      </c>
      <c r="FS222" s="254">
        <v>0.2057860737645667</v>
      </c>
      <c r="FT222" s="254">
        <v>0.20582879495382955</v>
      </c>
      <c r="FU222" s="254">
        <v>0.20582879495382955</v>
      </c>
      <c r="FV222" s="254">
        <v>0.21372237115573411</v>
      </c>
      <c r="FW222" s="254">
        <v>0.2057860737645667</v>
      </c>
      <c r="FX222" s="254">
        <v>0.20582879495382955</v>
      </c>
      <c r="FY222" s="254">
        <v>0.2050670113466535</v>
      </c>
      <c r="FZ222" s="254">
        <v>0.20653656679725074</v>
      </c>
      <c r="GA222" s="254">
        <v>0.19873046174614339</v>
      </c>
      <c r="GB222" s="254">
        <v>0.20869373045974582</v>
      </c>
      <c r="GC222" s="254">
        <v>0.21058844539160915</v>
      </c>
      <c r="GD222" s="254">
        <v>0.21058844539160915</v>
      </c>
      <c r="GE222" s="254">
        <v>0.20584318612517838</v>
      </c>
      <c r="GF222" s="254">
        <v>0.21797701685388682</v>
      </c>
      <c r="GG222" s="254">
        <v>0.20817018677261578</v>
      </c>
      <c r="GH222" s="254">
        <v>0.20832339495113139</v>
      </c>
      <c r="GI222" s="254">
        <v>0.20796411622683064</v>
      </c>
      <c r="GJ222" s="254">
        <v>0.20796411622683064</v>
      </c>
      <c r="GK222" s="254">
        <v>0.20796411622683064</v>
      </c>
      <c r="GL222" s="254">
        <v>0.20788583288473528</v>
      </c>
      <c r="GM222" s="254">
        <v>0.20796411622683064</v>
      </c>
      <c r="GN222" s="254">
        <v>0.20796411622683064</v>
      </c>
      <c r="GO222" s="254">
        <v>0.20796411622683064</v>
      </c>
      <c r="GP222" s="254">
        <v>0.20796411622683064</v>
      </c>
      <c r="GQ222" s="254">
        <v>0.20796411622683064</v>
      </c>
      <c r="GR222" s="254">
        <v>0.20796411622683064</v>
      </c>
      <c r="GS222" s="254">
        <v>0.20796411622683064</v>
      </c>
      <c r="GT222" s="254">
        <v>0.20817018677261578</v>
      </c>
      <c r="GU222" s="254">
        <v>0.20796411622683064</v>
      </c>
      <c r="GV222" s="254">
        <v>0.20796411622683064</v>
      </c>
      <c r="GW222" s="254">
        <v>0.20796411622683064</v>
      </c>
      <c r="GX222" s="254">
        <v>0.20796411622683064</v>
      </c>
      <c r="GY222" s="254">
        <v>0.21598924089627292</v>
      </c>
      <c r="GZ222" s="254">
        <v>0.20796411622683064</v>
      </c>
      <c r="HA222" s="254">
        <v>0.21598924089627292</v>
      </c>
      <c r="HB222" s="254">
        <v>0.21598924089627292</v>
      </c>
      <c r="HC222" s="254">
        <v>0.20591211940765275</v>
      </c>
      <c r="HD222" s="254">
        <v>0.2062101948980859</v>
      </c>
      <c r="HE222" s="254">
        <v>0.21407799898989244</v>
      </c>
      <c r="HF222" s="254">
        <v>0.20348890627130256</v>
      </c>
      <c r="HG222" s="254">
        <v>0.208098255520478</v>
      </c>
      <c r="HH222" s="254">
        <v>0.21229511713856852</v>
      </c>
      <c r="HI222" s="254">
        <v>0.20418497860203044</v>
      </c>
      <c r="HJ222" s="254">
        <v>0.20651722319460841</v>
      </c>
      <c r="HK222" s="254">
        <v>0.22884404313287199</v>
      </c>
      <c r="HL222" s="254">
        <v>0.20379319494561265</v>
      </c>
      <c r="HM222" s="254">
        <v>0.21187509747104527</v>
      </c>
      <c r="HN222" s="254">
        <v>0.21174091073732093</v>
      </c>
      <c r="HO222" s="254">
        <v>0.2228402137952854</v>
      </c>
      <c r="HP222" s="254">
        <v>0.2178098702537572</v>
      </c>
      <c r="HQ222" s="254">
        <v>0.20438472271198727</v>
      </c>
      <c r="HR222" s="254">
        <v>0.20581084635004454</v>
      </c>
      <c r="HS222" s="254">
        <v>0.2120991026425747</v>
      </c>
      <c r="HT222" s="254">
        <v>0.237137571052777</v>
      </c>
      <c r="HU222" s="254">
        <v>0.23118896355272134</v>
      </c>
      <c r="HV222" s="254">
        <v>0.18084050247778816</v>
      </c>
      <c r="HW222" s="254">
        <v>0.21764367690681086</v>
      </c>
      <c r="HX222" s="254">
        <v>0.21070828512980255</v>
      </c>
      <c r="HY222" s="254">
        <v>0.21222508661737671</v>
      </c>
      <c r="HZ222" s="254">
        <v>0.20836030650504189</v>
      </c>
      <c r="IA222" s="254">
        <v>0.21925926650524263</v>
      </c>
      <c r="IB222" s="254">
        <v>0.20551757737554843</v>
      </c>
      <c r="IC222" s="254">
        <v>0.2107502182085812</v>
      </c>
      <c r="ID222" s="254">
        <v>0.20919834896931233</v>
      </c>
      <c r="IE222" s="254">
        <v>0.21641341867938779</v>
      </c>
      <c r="IF222" s="254">
        <v>0.2218510826503215</v>
      </c>
      <c r="IG222" s="254">
        <v>0.2218510826503215</v>
      </c>
      <c r="IH222" s="254">
        <v>0.2218510826503215</v>
      </c>
      <c r="II222" s="254">
        <v>0.21238660001295506</v>
      </c>
      <c r="IJ222" s="254">
        <v>0.21238660001295506</v>
      </c>
      <c r="IK222" s="254">
        <v>0.21891165718739058</v>
      </c>
      <c r="IL222" s="254">
        <v>0.21751618834217701</v>
      </c>
      <c r="IM222" s="254">
        <v>0.23024850929381446</v>
      </c>
      <c r="IN222" s="254">
        <v>0.21725061161841008</v>
      </c>
      <c r="IO222" s="254">
        <v>0.21591773946287951</v>
      </c>
      <c r="IP222" s="254">
        <v>0.21417592179667899</v>
      </c>
      <c r="IQ222" s="254">
        <v>0.21730297087624262</v>
      </c>
      <c r="IR222" s="254">
        <v>0.20751349449272904</v>
      </c>
      <c r="IS222" s="254">
        <v>0.20985972945705011</v>
      </c>
      <c r="IT222" s="254">
        <v>0.21687656936695676</v>
      </c>
      <c r="IU222" s="254">
        <v>0.20777487170533915</v>
      </c>
      <c r="IV222" s="254">
        <v>0.23376948402309461</v>
      </c>
      <c r="IW222" s="254">
        <v>0.22015559372092719</v>
      </c>
      <c r="IX222" s="254">
        <v>0.24473544582231765</v>
      </c>
      <c r="IY222" s="254">
        <v>0.2097730406406273</v>
      </c>
      <c r="IZ222" s="254">
        <v>0.20777487170533915</v>
      </c>
      <c r="JA222" s="254">
        <v>0.20770832556364094</v>
      </c>
      <c r="JB222" s="254">
        <v>0.22497178086556291</v>
      </c>
      <c r="JC222" s="254">
        <v>0.22015105352786435</v>
      </c>
      <c r="JD222" s="254">
        <v>0.21222508661737671</v>
      </c>
      <c r="JE222" s="254">
        <v>0.21257205514207955</v>
      </c>
      <c r="JF222" s="254">
        <v>0.24830010692483961</v>
      </c>
      <c r="JG222" s="254">
        <v>0.21681922869026105</v>
      </c>
      <c r="JH222" s="254">
        <v>0.21862852208469308</v>
      </c>
      <c r="JI222" s="254">
        <v>0.20988902658534325</v>
      </c>
      <c r="JJ222" s="254">
        <v>0.21766827257222254</v>
      </c>
      <c r="JK222" s="254">
        <v>0.20764919157738881</v>
      </c>
      <c r="JL222" s="254">
        <v>0.2074966676527803</v>
      </c>
      <c r="JM222" s="254">
        <v>0.20775268711074069</v>
      </c>
      <c r="JN222" s="254">
        <v>0.21564957264379947</v>
      </c>
      <c r="JO222" s="254">
        <v>0.20777487170533915</v>
      </c>
      <c r="JP222" s="254">
        <v>0.20777487170533915</v>
      </c>
      <c r="JQ222" s="254">
        <v>0.20777487170533915</v>
      </c>
      <c r="JR222" s="254">
        <v>0.20770832556364094</v>
      </c>
      <c r="JS222" s="254">
        <v>0.20796411622683064</v>
      </c>
      <c r="JT222" s="254">
        <v>0.22481320001765503</v>
      </c>
      <c r="JU222" s="254">
        <v>0.22716069941524597</v>
      </c>
      <c r="JV222" s="254">
        <v>0.2102434410885925</v>
      </c>
      <c r="JW222" s="254">
        <v>0.22624765585045514</v>
      </c>
      <c r="JX222" s="254">
        <v>0.22015559372092719</v>
      </c>
      <c r="JY222" s="254">
        <v>0.21821043827944742</v>
      </c>
      <c r="JZ222" s="254">
        <v>0.21537923949862647</v>
      </c>
      <c r="KA222" s="254">
        <v>0.21537923949862647</v>
      </c>
      <c r="KB222" s="254">
        <v>0.22076634347829849</v>
      </c>
      <c r="KC222" s="254">
        <v>0.21383931691229496</v>
      </c>
      <c r="KD222" s="254">
        <v>0.21211475029495697</v>
      </c>
      <c r="KE222" s="254">
        <v>0.21551085940681225</v>
      </c>
      <c r="KF222" s="254">
        <v>0.23664992674086127</v>
      </c>
      <c r="KG222" s="254">
        <v>0.23664992674086127</v>
      </c>
    </row>
    <row r="223" spans="17:293" x14ac:dyDescent="0.35">
      <c r="Q223" s="255">
        <v>0.25799999999999901</v>
      </c>
      <c r="R223" s="251">
        <f t="shared" si="26"/>
        <v>0.21071834652132906</v>
      </c>
      <c r="S223" s="198"/>
      <c r="T223" s="251">
        <v>0.21818506390151307</v>
      </c>
      <c r="V223" s="251">
        <f t="shared" si="27"/>
        <v>-7.466717380184007E-3</v>
      </c>
      <c r="Z223" s="253">
        <v>0.25799999999999901</v>
      </c>
      <c r="AA223" s="254">
        <v>0.20985414170200989</v>
      </c>
      <c r="AB223" s="254">
        <v>0.21824765536142832</v>
      </c>
      <c r="AC223" s="254">
        <v>0.21814397107375938</v>
      </c>
      <c r="AD223" s="254">
        <v>0.2101936040165886</v>
      </c>
      <c r="AE223" s="254">
        <v>0.21097823888618472</v>
      </c>
      <c r="AF223" s="254">
        <v>0.21025518874325289</v>
      </c>
      <c r="AG223" s="254">
        <v>0.20757326781259611</v>
      </c>
      <c r="AH223" s="254">
        <v>0.20975466514596075</v>
      </c>
      <c r="AI223" s="254">
        <v>0.20163752235021803</v>
      </c>
      <c r="AJ223" s="254">
        <v>0.21112096982146356</v>
      </c>
      <c r="AK223" s="254">
        <v>0.21471476307979431</v>
      </c>
      <c r="AL223" s="254">
        <v>0.2089244555785994</v>
      </c>
      <c r="AM223" s="254">
        <v>0.20995360154594622</v>
      </c>
      <c r="AN223" s="254">
        <v>0.20467832789609486</v>
      </c>
      <c r="AO223" s="254">
        <v>0.21201424548923864</v>
      </c>
      <c r="AP223" s="254">
        <v>0.20868585659519434</v>
      </c>
      <c r="AQ223" s="254">
        <v>0.20856101379365555</v>
      </c>
      <c r="AR223" s="254">
        <v>0.20856101379365555</v>
      </c>
      <c r="AS223" s="254">
        <v>0.20868585659519434</v>
      </c>
      <c r="AT223" s="254">
        <v>0.20866088162692265</v>
      </c>
      <c r="AU223" s="254">
        <v>0.20861094130202451</v>
      </c>
      <c r="AV223" s="254">
        <v>0.20868585659519434</v>
      </c>
      <c r="AW223" s="254">
        <v>0.20868585659519434</v>
      </c>
      <c r="AX223" s="254">
        <v>0.21577657640985515</v>
      </c>
      <c r="AY223" s="254">
        <v>0.20868585659519434</v>
      </c>
      <c r="AZ223" s="254">
        <v>0.21652083815645318</v>
      </c>
      <c r="BA223" s="254">
        <v>0.20866088162692265</v>
      </c>
      <c r="BB223" s="254">
        <v>0.20665655309856601</v>
      </c>
      <c r="BC223" s="254">
        <v>0.20674158020595956</v>
      </c>
      <c r="BD223" s="254">
        <v>0.20596594057870088</v>
      </c>
      <c r="BE223" s="254">
        <v>0.20477646154841556</v>
      </c>
      <c r="BF223" s="254">
        <v>0.18253499100680037</v>
      </c>
      <c r="BG223" s="254">
        <v>0.21945975604186074</v>
      </c>
      <c r="BH223" s="254">
        <v>0.21088693925361013</v>
      </c>
      <c r="BI223" s="254">
        <v>0.20887930150040934</v>
      </c>
      <c r="BJ223" s="254">
        <v>0.20887930150040934</v>
      </c>
      <c r="BK223" s="254">
        <v>0.20881077948874949</v>
      </c>
      <c r="BL223" s="254">
        <v>0.20887930150040934</v>
      </c>
      <c r="BM223" s="254">
        <v>0.20881077948874949</v>
      </c>
      <c r="BN223" s="254">
        <v>0.20881077948874949</v>
      </c>
      <c r="BO223" s="254">
        <v>0.20925723068247315</v>
      </c>
      <c r="BP223" s="254">
        <v>0.20887930150040934</v>
      </c>
      <c r="BQ223" s="254">
        <v>0.20692102562861536</v>
      </c>
      <c r="BR223" s="254">
        <v>0.20692102562861536</v>
      </c>
      <c r="BS223" s="254">
        <v>0.20682664508108295</v>
      </c>
      <c r="BT223" s="254">
        <v>0.20692102562861536</v>
      </c>
      <c r="BU223" s="254">
        <v>0.20496950785487233</v>
      </c>
      <c r="BV223" s="254">
        <v>0.20496950785487233</v>
      </c>
      <c r="BW223" s="254">
        <v>0.20496950785487233</v>
      </c>
      <c r="BX223" s="254">
        <v>0.20496950785487233</v>
      </c>
      <c r="BY223" s="254">
        <v>0.20901341989636602</v>
      </c>
      <c r="BZ223" s="254">
        <v>0.20586916497653762</v>
      </c>
      <c r="CA223" s="254">
        <v>0.20504373656355934</v>
      </c>
      <c r="CB223" s="254">
        <v>0.24504310000053153</v>
      </c>
      <c r="CC223" s="254">
        <v>0.22015548266167917</v>
      </c>
      <c r="CD223" s="254">
        <v>0.22109774939943239</v>
      </c>
      <c r="CE223" s="254">
        <v>0.22015548266167917</v>
      </c>
      <c r="CF223" s="254">
        <v>0.21776077081217093</v>
      </c>
      <c r="CG223" s="254">
        <v>0.21024045468065666</v>
      </c>
      <c r="CH223" s="254">
        <v>0.21642335557321668</v>
      </c>
      <c r="CI223" s="254">
        <v>0.21480905254774041</v>
      </c>
      <c r="CJ223" s="254">
        <v>0.22274240296440362</v>
      </c>
      <c r="CK223" s="254">
        <v>0.21898507242584286</v>
      </c>
      <c r="CL223" s="254">
        <v>0.21329176965723806</v>
      </c>
      <c r="CM223" s="254">
        <v>0.21183765002353105</v>
      </c>
      <c r="CN223" s="254">
        <v>0.22559617940109544</v>
      </c>
      <c r="CO223" s="254">
        <v>0.21349121096760015</v>
      </c>
      <c r="CP223" s="254">
        <v>0.21057120141293173</v>
      </c>
      <c r="CQ223" s="254">
        <v>0.21004246609297983</v>
      </c>
      <c r="CR223" s="254">
        <v>0.21283960705361182</v>
      </c>
      <c r="CS223" s="254">
        <v>0.21116767486872856</v>
      </c>
      <c r="CT223" s="254">
        <v>0.21608214943116866</v>
      </c>
      <c r="CU223" s="254">
        <v>0.22067548248976787</v>
      </c>
      <c r="CV223" s="254">
        <v>0.2190901024894194</v>
      </c>
      <c r="CW223" s="254">
        <v>0.21435517410942007</v>
      </c>
      <c r="CX223" s="254">
        <v>0.22490173752772247</v>
      </c>
      <c r="CY223" s="254">
        <v>0.2164447415703985</v>
      </c>
      <c r="CZ223" s="254">
        <v>0.2164447415703985</v>
      </c>
      <c r="DA223" s="254">
        <v>0.2164447415703985</v>
      </c>
      <c r="DB223" s="254">
        <v>0.21356442316902169</v>
      </c>
      <c r="DC223" s="254">
        <v>0.21940097766757893</v>
      </c>
      <c r="DD223" s="254">
        <v>0.21076944474709469</v>
      </c>
      <c r="DE223" s="254">
        <v>0.21924648183022488</v>
      </c>
      <c r="DF223" s="254">
        <v>0.21007062329705506</v>
      </c>
      <c r="DG223" s="254">
        <v>0.20872384486106954</v>
      </c>
      <c r="DH223" s="254">
        <v>0.21312391181954649</v>
      </c>
      <c r="DI223" s="254">
        <v>0.21007062329705506</v>
      </c>
      <c r="DJ223" s="254">
        <v>0.21080156669436256</v>
      </c>
      <c r="DK223" s="254">
        <v>0.21162226147528096</v>
      </c>
      <c r="DL223" s="254">
        <v>0.21057833601342901</v>
      </c>
      <c r="DM223" s="254">
        <v>0.22345568348552813</v>
      </c>
      <c r="DN223" s="254">
        <v>0.20955727104909094</v>
      </c>
      <c r="DO223" s="254">
        <v>0.21675037635823324</v>
      </c>
      <c r="DP223" s="254">
        <v>0.21420294391130668</v>
      </c>
      <c r="DQ223" s="254">
        <v>0.20354255179945335</v>
      </c>
      <c r="DR223" s="254">
        <v>0.20359835344690236</v>
      </c>
      <c r="DS223" s="254">
        <v>0.21125212517457514</v>
      </c>
      <c r="DT223" s="254">
        <v>0.21369531273598397</v>
      </c>
      <c r="DU223" s="254">
        <v>0.20856015142758899</v>
      </c>
      <c r="DV223" s="254">
        <v>0.21471476307979431</v>
      </c>
      <c r="DW223" s="254">
        <v>0.21471476307979431</v>
      </c>
      <c r="DX223" s="254">
        <v>0.22106984662987306</v>
      </c>
      <c r="DY223" s="254">
        <v>0.23226884442282425</v>
      </c>
      <c r="DZ223" s="254">
        <v>0.21218241553725914</v>
      </c>
      <c r="EA223" s="254">
        <v>0.22268730375741308</v>
      </c>
      <c r="EB223" s="254">
        <v>0.21149196284241611</v>
      </c>
      <c r="EC223" s="254">
        <v>0.22390625626833072</v>
      </c>
      <c r="ED223" s="254">
        <v>0.21702024594181801</v>
      </c>
      <c r="EE223" s="254">
        <v>0.21071286844031656</v>
      </c>
      <c r="EF223" s="254">
        <v>0.20988909249118848</v>
      </c>
      <c r="EG223" s="254">
        <v>0.21577657640985515</v>
      </c>
      <c r="EH223" s="254">
        <v>0.21034321389070754</v>
      </c>
      <c r="EI223" s="254">
        <v>0.21577657640985515</v>
      </c>
      <c r="EJ223" s="254">
        <v>0.21577657640985515</v>
      </c>
      <c r="EK223" s="254">
        <v>0.20532876246524112</v>
      </c>
      <c r="EL223" s="254">
        <v>0.21577657640985515</v>
      </c>
      <c r="EM223" s="254">
        <v>0.20933088967870006</v>
      </c>
      <c r="EN223" s="254">
        <v>0.21577657640985515</v>
      </c>
      <c r="EO223" s="254">
        <v>0.20868585659519434</v>
      </c>
      <c r="EP223" s="254">
        <v>0.20868585659519434</v>
      </c>
      <c r="EQ223" s="254">
        <v>0.20868585659519434</v>
      </c>
      <c r="ER223" s="254">
        <v>0.20868585659519434</v>
      </c>
      <c r="ES223" s="254">
        <v>0.20868585659519434</v>
      </c>
      <c r="ET223" s="254">
        <v>0.20868585659519434</v>
      </c>
      <c r="EU223" s="254">
        <v>0.20866088162692265</v>
      </c>
      <c r="EV223" s="254">
        <v>0.20868585659519434</v>
      </c>
      <c r="EW223" s="254">
        <v>0.20308956432669056</v>
      </c>
      <c r="EX223" s="254">
        <v>0.20868585659519434</v>
      </c>
      <c r="EY223" s="254">
        <v>0.20944463769944854</v>
      </c>
      <c r="EZ223" s="254">
        <v>0.21577657640985515</v>
      </c>
      <c r="FA223" s="254">
        <v>0.20882100124294123</v>
      </c>
      <c r="FB223" s="254">
        <v>0.20868585659519434</v>
      </c>
      <c r="FC223" s="254">
        <v>0.21577657640985515</v>
      </c>
      <c r="FD223" s="254">
        <v>0.20868585659519434</v>
      </c>
      <c r="FE223" s="254">
        <v>0.21577657640985515</v>
      </c>
      <c r="FF223" s="254">
        <v>0.21577657640985515</v>
      </c>
      <c r="FG223" s="254">
        <v>0.20868585659519434</v>
      </c>
      <c r="FH223" s="254">
        <v>0.20868585659519434</v>
      </c>
      <c r="FI223" s="254">
        <v>0.20861094130202451</v>
      </c>
      <c r="FJ223" s="254">
        <v>0.22215468614886547</v>
      </c>
      <c r="FK223" s="254">
        <v>0.20868585659519434</v>
      </c>
      <c r="FL223" s="254">
        <v>0.20868585659519434</v>
      </c>
      <c r="FM223" s="254">
        <v>0.20856101379365555</v>
      </c>
      <c r="FN223" s="254">
        <v>0.21577657640985515</v>
      </c>
      <c r="FO223" s="254">
        <v>0.20761995781486142</v>
      </c>
      <c r="FP223" s="254">
        <v>0.20674158020595956</v>
      </c>
      <c r="FQ223" s="254">
        <v>0.20674158020595956</v>
      </c>
      <c r="FR223" s="254">
        <v>0.20674158020595956</v>
      </c>
      <c r="FS223" s="254">
        <v>0.20669055940904313</v>
      </c>
      <c r="FT223" s="254">
        <v>0.20674158020595956</v>
      </c>
      <c r="FU223" s="254">
        <v>0.20674158020595956</v>
      </c>
      <c r="FV223" s="254">
        <v>0.21465736894184873</v>
      </c>
      <c r="FW223" s="254">
        <v>0.20669055940904313</v>
      </c>
      <c r="FX223" s="254">
        <v>0.20674158020595956</v>
      </c>
      <c r="FY223" s="254">
        <v>0.20598152600833597</v>
      </c>
      <c r="FZ223" s="254">
        <v>0.20743930913401076</v>
      </c>
      <c r="GA223" s="254">
        <v>0.19964451490408264</v>
      </c>
      <c r="GB223" s="254">
        <v>0.20950911853017828</v>
      </c>
      <c r="GC223" s="254">
        <v>0.21149072774223732</v>
      </c>
      <c r="GD223" s="254">
        <v>0.21149072774223732</v>
      </c>
      <c r="GE223" s="254">
        <v>0.206662954494782</v>
      </c>
      <c r="GF223" s="254">
        <v>0.21886372422794742</v>
      </c>
      <c r="GG223" s="254">
        <v>0.20908534357597897</v>
      </c>
      <c r="GH223" s="254">
        <v>0.20923352101694426</v>
      </c>
      <c r="GI223" s="254">
        <v>0.20887930150040934</v>
      </c>
      <c r="GJ223" s="254">
        <v>0.20887930150040934</v>
      </c>
      <c r="GK223" s="254">
        <v>0.20887930150040934</v>
      </c>
      <c r="GL223" s="254">
        <v>0.20881077948874949</v>
      </c>
      <c r="GM223" s="254">
        <v>0.20887930150040934</v>
      </c>
      <c r="GN223" s="254">
        <v>0.20887930150040934</v>
      </c>
      <c r="GO223" s="254">
        <v>0.20887930150040934</v>
      </c>
      <c r="GP223" s="254">
        <v>0.20887930150040934</v>
      </c>
      <c r="GQ223" s="254">
        <v>0.20887930150040934</v>
      </c>
      <c r="GR223" s="254">
        <v>0.20887930150040934</v>
      </c>
      <c r="GS223" s="254">
        <v>0.20887930150040934</v>
      </c>
      <c r="GT223" s="254">
        <v>0.20908534357597897</v>
      </c>
      <c r="GU223" s="254">
        <v>0.20887930150040934</v>
      </c>
      <c r="GV223" s="254">
        <v>0.20887930150040934</v>
      </c>
      <c r="GW223" s="254">
        <v>0.20887930150040934</v>
      </c>
      <c r="GX223" s="254">
        <v>0.20887930150040934</v>
      </c>
      <c r="GY223" s="254">
        <v>0.21688020851618073</v>
      </c>
      <c r="GZ223" s="254">
        <v>0.20887930150040934</v>
      </c>
      <c r="HA223" s="254">
        <v>0.21688020851618073</v>
      </c>
      <c r="HB223" s="254">
        <v>0.21688020851618073</v>
      </c>
      <c r="HC223" s="254">
        <v>0.20682664508108295</v>
      </c>
      <c r="HD223" s="254">
        <v>0.20712712174947967</v>
      </c>
      <c r="HE223" s="254">
        <v>0.21497032808410288</v>
      </c>
      <c r="HF223" s="254">
        <v>0.20427088099493407</v>
      </c>
      <c r="HG223" s="254">
        <v>0.20901341989636602</v>
      </c>
      <c r="HH223" s="254">
        <v>0.21314555686078873</v>
      </c>
      <c r="HI223" s="254">
        <v>0.20510369688410912</v>
      </c>
      <c r="HJ223" s="254">
        <v>0.20741668933158408</v>
      </c>
      <c r="HK223" s="254">
        <v>0.22976612047639677</v>
      </c>
      <c r="HL223" s="254">
        <v>0.20462776425278695</v>
      </c>
      <c r="HM223" s="254">
        <v>0.21277707656395783</v>
      </c>
      <c r="HN223" s="254">
        <v>0.21264680401187053</v>
      </c>
      <c r="HO223" s="254">
        <v>0.22373023650570478</v>
      </c>
      <c r="HP223" s="254">
        <v>0.2187019118223672</v>
      </c>
      <c r="HQ223" s="254">
        <v>0.20520854394718713</v>
      </c>
      <c r="HR223" s="254">
        <v>0.20671323616683135</v>
      </c>
      <c r="HS223" s="254">
        <v>0.2130139581146433</v>
      </c>
      <c r="HT223" s="254">
        <v>0.23808839450545749</v>
      </c>
      <c r="HU223" s="254">
        <v>0.23210947621753086</v>
      </c>
      <c r="HV223" s="254">
        <v>0.18163247000616178</v>
      </c>
      <c r="HW223" s="254">
        <v>0.21849935390534858</v>
      </c>
      <c r="HX223" s="254">
        <v>0.21152981593615161</v>
      </c>
      <c r="HY223" s="254">
        <v>0.21313995686873355</v>
      </c>
      <c r="HZ223" s="254">
        <v>0.20918551800749641</v>
      </c>
      <c r="IA223" s="254">
        <v>0.22015548266167917</v>
      </c>
      <c r="IB223" s="254">
        <v>0.20634661663765907</v>
      </c>
      <c r="IC223" s="254">
        <v>0.21166657161801594</v>
      </c>
      <c r="ID223" s="254">
        <v>0.21010219183188306</v>
      </c>
      <c r="IE223" s="254">
        <v>0.2173122764543951</v>
      </c>
      <c r="IF223" s="254">
        <v>0.22274240296440362</v>
      </c>
      <c r="IG223" s="254">
        <v>0.22274240296440362</v>
      </c>
      <c r="IH223" s="254">
        <v>0.22274240296440362</v>
      </c>
      <c r="II223" s="254">
        <v>0.21329176965723806</v>
      </c>
      <c r="IJ223" s="254">
        <v>0.21329176965723806</v>
      </c>
      <c r="IK223" s="254">
        <v>0.21980521773871753</v>
      </c>
      <c r="IL223" s="254">
        <v>0.21841283124697175</v>
      </c>
      <c r="IM223" s="254">
        <v>0.23116918584083423</v>
      </c>
      <c r="IN223" s="254">
        <v>0.21812731307893563</v>
      </c>
      <c r="IO223" s="254">
        <v>0.21675750039900876</v>
      </c>
      <c r="IP223" s="254">
        <v>0.21505118049412753</v>
      </c>
      <c r="IQ223" s="254">
        <v>0.21821220746609704</v>
      </c>
      <c r="IR223" s="254">
        <v>0.20840134508257346</v>
      </c>
      <c r="IS223" s="254">
        <v>0.21076944474709469</v>
      </c>
      <c r="IT223" s="254">
        <v>0.21776716537103713</v>
      </c>
      <c r="IU223" s="254">
        <v>0.20868585659519434</v>
      </c>
      <c r="IV223" s="254">
        <v>0.23478060387911581</v>
      </c>
      <c r="IW223" s="254">
        <v>0.22109774939943239</v>
      </c>
      <c r="IX223" s="254">
        <v>0.24574300361947832</v>
      </c>
      <c r="IY223" s="254">
        <v>0.21067974601279538</v>
      </c>
      <c r="IZ223" s="254">
        <v>0.20868585659519434</v>
      </c>
      <c r="JA223" s="254">
        <v>0.20861094130202451</v>
      </c>
      <c r="JB223" s="254">
        <v>0.22592169050313782</v>
      </c>
      <c r="JC223" s="254">
        <v>0.22109774939943239</v>
      </c>
      <c r="JD223" s="254">
        <v>0.21313995686873355</v>
      </c>
      <c r="JE223" s="254">
        <v>0.21349121096760015</v>
      </c>
      <c r="JF223" s="254">
        <v>0.24930432053676621</v>
      </c>
      <c r="JG223" s="254">
        <v>0.21775215708229645</v>
      </c>
      <c r="JH223" s="254">
        <v>0.21956077938897511</v>
      </c>
      <c r="JI223" s="254">
        <v>0.21080156669436256</v>
      </c>
      <c r="JJ223" s="254">
        <v>0.21859959197253809</v>
      </c>
      <c r="JK223" s="254">
        <v>0.20856015142758899</v>
      </c>
      <c r="JL223" s="254">
        <v>0.20841598158046315</v>
      </c>
      <c r="JM223" s="254">
        <v>0.20866088162692265</v>
      </c>
      <c r="JN223" s="254">
        <v>0.21657418703277531</v>
      </c>
      <c r="JO223" s="254">
        <v>0.20868585659519434</v>
      </c>
      <c r="JP223" s="254">
        <v>0.20868585659519434</v>
      </c>
      <c r="JQ223" s="254">
        <v>0.20868585659519434</v>
      </c>
      <c r="JR223" s="254">
        <v>0.20861094130202451</v>
      </c>
      <c r="JS223" s="254">
        <v>0.20887930150040934</v>
      </c>
      <c r="JT223" s="254">
        <v>0.22574371774349866</v>
      </c>
      <c r="JU223" s="254">
        <v>0.2280903035075188</v>
      </c>
      <c r="JV223" s="254">
        <v>0.2111172537471615</v>
      </c>
      <c r="JW223" s="254">
        <v>0.22717563465115442</v>
      </c>
      <c r="JX223" s="254">
        <v>0.22109774939943239</v>
      </c>
      <c r="JY223" s="254">
        <v>0.21911042005219916</v>
      </c>
      <c r="JZ223" s="254">
        <v>0.21629172645944417</v>
      </c>
      <c r="KA223" s="254">
        <v>0.21629172645944417</v>
      </c>
      <c r="KB223" s="254">
        <v>0.22166151191441275</v>
      </c>
      <c r="KC223" s="254">
        <v>0.21474924521129912</v>
      </c>
      <c r="KD223" s="254">
        <v>0.21302103167991904</v>
      </c>
      <c r="KE223" s="254">
        <v>0.21642335557321668</v>
      </c>
      <c r="KF223" s="254">
        <v>0.2376424877437977</v>
      </c>
      <c r="KG223" s="254">
        <v>0.2376424877437977</v>
      </c>
    </row>
    <row r="224" spans="17:293" x14ac:dyDescent="0.35">
      <c r="Q224" s="255">
        <v>0.25899999999999901</v>
      </c>
      <c r="R224" s="251">
        <f t="shared" si="26"/>
        <v>0.21162180846009304</v>
      </c>
      <c r="S224" s="198"/>
      <c r="T224" s="251">
        <v>0.21910968382315399</v>
      </c>
      <c r="V224" s="251">
        <f t="shared" si="27"/>
        <v>-7.4878753630609474E-3</v>
      </c>
      <c r="Z224" s="253">
        <v>0.25899999999999901</v>
      </c>
      <c r="AA224" s="254">
        <v>0.21076702231690114</v>
      </c>
      <c r="AB224" s="254">
        <v>0.21918072425203916</v>
      </c>
      <c r="AC224" s="254">
        <v>0.21903486890325397</v>
      </c>
      <c r="AD224" s="254">
        <v>0.21109866481988426</v>
      </c>
      <c r="AE224" s="254">
        <v>0.21188133869303427</v>
      </c>
      <c r="AF224" s="254">
        <v>0.21115771360609825</v>
      </c>
      <c r="AG224" s="254">
        <v>0.20849070933152603</v>
      </c>
      <c r="AH224" s="254">
        <v>0.21065546538824931</v>
      </c>
      <c r="AI224" s="254">
        <v>0.20255911051396058</v>
      </c>
      <c r="AJ224" s="254">
        <v>0.21200917177239842</v>
      </c>
      <c r="AK224" s="254">
        <v>0.21561059319216902</v>
      </c>
      <c r="AL224" s="254">
        <v>0.20983429528343134</v>
      </c>
      <c r="AM224" s="254">
        <v>0.21086975479733261</v>
      </c>
      <c r="AN224" s="254">
        <v>0.20559304912276199</v>
      </c>
      <c r="AO224" s="254">
        <v>0.21282217394615577</v>
      </c>
      <c r="AP224" s="254">
        <v>0.20959700744696619</v>
      </c>
      <c r="AQ224" s="254">
        <v>0.2094581547552048</v>
      </c>
      <c r="AR224" s="254">
        <v>0.2094581547552048</v>
      </c>
      <c r="AS224" s="254">
        <v>0.20959700744696619</v>
      </c>
      <c r="AT224" s="254">
        <v>0.20956922904160202</v>
      </c>
      <c r="AU224" s="254">
        <v>0.20951368403096682</v>
      </c>
      <c r="AV224" s="254">
        <v>0.20959700744696619</v>
      </c>
      <c r="AW224" s="254">
        <v>0.20959700744696619</v>
      </c>
      <c r="AX224" s="254">
        <v>0.21666860442511426</v>
      </c>
      <c r="AY224" s="254">
        <v>0.20959700744696619</v>
      </c>
      <c r="AZ224" s="254">
        <v>0.21741129735071141</v>
      </c>
      <c r="BA224" s="254">
        <v>0.20956922904160202</v>
      </c>
      <c r="BB224" s="254">
        <v>0.20755559924958766</v>
      </c>
      <c r="BC224" s="254">
        <v>0.2076545226314146</v>
      </c>
      <c r="BD224" s="254">
        <v>0.20687960637224179</v>
      </c>
      <c r="BE224" s="254">
        <v>0.20568294720851021</v>
      </c>
      <c r="BF224" s="254">
        <v>0.1831838771244878</v>
      </c>
      <c r="BG224" s="254">
        <v>0.22034917491281814</v>
      </c>
      <c r="BH224" s="254">
        <v>0.21178705572752254</v>
      </c>
      <c r="BI224" s="254">
        <v>0.20978729948051145</v>
      </c>
      <c r="BJ224" s="254">
        <v>0.20978729948051145</v>
      </c>
      <c r="BK224" s="254">
        <v>0.20972692503958701</v>
      </c>
      <c r="BL224" s="254">
        <v>0.20978729948051145</v>
      </c>
      <c r="BM224" s="254">
        <v>0.20972391398982571</v>
      </c>
      <c r="BN224" s="254">
        <v>0.20972692503958701</v>
      </c>
      <c r="BO224" s="254">
        <v>0.21016400928401602</v>
      </c>
      <c r="BP224" s="254">
        <v>0.20978729948051145</v>
      </c>
      <c r="BQ224" s="254">
        <v>0.20783814980600113</v>
      </c>
      <c r="BR224" s="254">
        <v>0.20783814980600113</v>
      </c>
      <c r="BS224" s="254">
        <v>0.20775349674605081</v>
      </c>
      <c r="BT224" s="254">
        <v>0.20783814980600113</v>
      </c>
      <c r="BU224" s="254">
        <v>0.20588840446309264</v>
      </c>
      <c r="BV224" s="254">
        <v>0.20588840446309264</v>
      </c>
      <c r="BW224" s="254">
        <v>0.20588840446309264</v>
      </c>
      <c r="BX224" s="254">
        <v>0.20588840446309264</v>
      </c>
      <c r="BY224" s="254">
        <v>0.20992876799146942</v>
      </c>
      <c r="BZ224" s="254">
        <v>0.20678633344153363</v>
      </c>
      <c r="CA224" s="254">
        <v>0.20595943949614126</v>
      </c>
      <c r="CB224" s="254">
        <v>0.24602015369972152</v>
      </c>
      <c r="CC224" s="254">
        <v>0.22105200467404096</v>
      </c>
      <c r="CD224" s="254">
        <v>0.22204459679870592</v>
      </c>
      <c r="CE224" s="254">
        <v>0.22105200467404096</v>
      </c>
      <c r="CF224" s="254">
        <v>0.21855611071793879</v>
      </c>
      <c r="CG224" s="254">
        <v>0.21115861330275099</v>
      </c>
      <c r="CH224" s="254">
        <v>0.21733603028401394</v>
      </c>
      <c r="CI224" s="254">
        <v>0.21572255856048383</v>
      </c>
      <c r="CJ224" s="254">
        <v>0.22363404360412775</v>
      </c>
      <c r="CK224" s="254">
        <v>0.21989081333975835</v>
      </c>
      <c r="CL224" s="254">
        <v>0.21419706847485487</v>
      </c>
      <c r="CM224" s="254">
        <v>0.21274448285414072</v>
      </c>
      <c r="CN224" s="254">
        <v>0.22648190008048696</v>
      </c>
      <c r="CO224" s="254">
        <v>0.21441055814415066</v>
      </c>
      <c r="CP224" s="254">
        <v>0.21149361894608765</v>
      </c>
      <c r="CQ224" s="254">
        <v>0.21094577988984642</v>
      </c>
      <c r="CR224" s="254">
        <v>0.21373503025875484</v>
      </c>
      <c r="CS224" s="254">
        <v>0.21208912802561475</v>
      </c>
      <c r="CT224" s="254">
        <v>0.21697910223264105</v>
      </c>
      <c r="CU224" s="254">
        <v>0.22161430771825197</v>
      </c>
      <c r="CV224" s="254">
        <v>0.220023124410337</v>
      </c>
      <c r="CW224" s="254">
        <v>0.2152385518744151</v>
      </c>
      <c r="CX224" s="254">
        <v>0.22582491575369024</v>
      </c>
      <c r="CY224" s="254">
        <v>0.21733728717068956</v>
      </c>
      <c r="CZ224" s="254">
        <v>0.21733728717068956</v>
      </c>
      <c r="DA224" s="254">
        <v>0.21733728717068956</v>
      </c>
      <c r="DB224" s="254">
        <v>0.21425175159800336</v>
      </c>
      <c r="DC224" s="254">
        <v>0.22029363502104182</v>
      </c>
      <c r="DD224" s="254">
        <v>0.2116793180354406</v>
      </c>
      <c r="DE224" s="254">
        <v>0.22013895894527336</v>
      </c>
      <c r="DF224" s="254">
        <v>0.21098271830752835</v>
      </c>
      <c r="DG224" s="254">
        <v>0.2096378346312644</v>
      </c>
      <c r="DH224" s="254">
        <v>0.213930883929903</v>
      </c>
      <c r="DI224" s="254">
        <v>0.21098271830752835</v>
      </c>
      <c r="DJ224" s="254">
        <v>0.21171427772208129</v>
      </c>
      <c r="DK224" s="254">
        <v>0.21253568340723339</v>
      </c>
      <c r="DL224" s="254">
        <v>0.21148585040774814</v>
      </c>
      <c r="DM224" s="254">
        <v>0.22434534618801272</v>
      </c>
      <c r="DN224" s="254">
        <v>0.21045931171329113</v>
      </c>
      <c r="DO224" s="254">
        <v>0.21764177337493718</v>
      </c>
      <c r="DP224" s="254">
        <v>0.21509435580515768</v>
      </c>
      <c r="DQ224" s="254">
        <v>0.20444114067928987</v>
      </c>
      <c r="DR224" s="254">
        <v>0.20452425782369632</v>
      </c>
      <c r="DS224" s="254">
        <v>0.21216353589703396</v>
      </c>
      <c r="DT224" s="254">
        <v>0.21459483833240611</v>
      </c>
      <c r="DU224" s="254">
        <v>0.20947127963122969</v>
      </c>
      <c r="DV224" s="254">
        <v>0.21561059319216902</v>
      </c>
      <c r="DW224" s="254">
        <v>0.21561059319216902</v>
      </c>
      <c r="DX224" s="254">
        <v>0.22199513937442084</v>
      </c>
      <c r="DY224" s="254">
        <v>0.23321053342598841</v>
      </c>
      <c r="DZ224" s="254">
        <v>0.21308919445792895</v>
      </c>
      <c r="EA224" s="254">
        <v>0.22361960660086888</v>
      </c>
      <c r="EB224" s="254">
        <v>0.21235317536851261</v>
      </c>
      <c r="EC224" s="254">
        <v>0.22482732012922924</v>
      </c>
      <c r="ED224" s="254">
        <v>0.21791271231751574</v>
      </c>
      <c r="EE224" s="254">
        <v>0.21162256303735782</v>
      </c>
      <c r="EF224" s="254">
        <v>0.21079931922481254</v>
      </c>
      <c r="EG224" s="254">
        <v>0.21666860442511426</v>
      </c>
      <c r="EH224" s="254">
        <v>0.21124641554534684</v>
      </c>
      <c r="EI224" s="254">
        <v>0.21666860442511426</v>
      </c>
      <c r="EJ224" s="254">
        <v>0.21666860442511426</v>
      </c>
      <c r="EK224" s="254">
        <v>0.20614898729250353</v>
      </c>
      <c r="EL224" s="254">
        <v>0.21666860442511426</v>
      </c>
      <c r="EM224" s="254">
        <v>0.21023967422563339</v>
      </c>
      <c r="EN224" s="254">
        <v>0.21666860442511426</v>
      </c>
      <c r="EO224" s="254">
        <v>0.20959700744696619</v>
      </c>
      <c r="EP224" s="254">
        <v>0.20959700744696619</v>
      </c>
      <c r="EQ224" s="254">
        <v>0.20959700744696619</v>
      </c>
      <c r="ER224" s="254">
        <v>0.20959700744696619</v>
      </c>
      <c r="ES224" s="254">
        <v>0.20959700744696619</v>
      </c>
      <c r="ET224" s="254">
        <v>0.20959700744696619</v>
      </c>
      <c r="EU224" s="254">
        <v>0.20956922904160202</v>
      </c>
      <c r="EV224" s="254">
        <v>0.20959700744696619</v>
      </c>
      <c r="EW224" s="254">
        <v>0.20391621020238415</v>
      </c>
      <c r="EX224" s="254">
        <v>0.20959700744696619</v>
      </c>
      <c r="EY224" s="254">
        <v>0.21035407480566248</v>
      </c>
      <c r="EZ224" s="254">
        <v>0.21666860442511426</v>
      </c>
      <c r="FA224" s="254">
        <v>0.20973008898189316</v>
      </c>
      <c r="FB224" s="254">
        <v>0.20959700744696619</v>
      </c>
      <c r="FC224" s="254">
        <v>0.21666860442511426</v>
      </c>
      <c r="FD224" s="254">
        <v>0.20959700744696619</v>
      </c>
      <c r="FE224" s="254">
        <v>0.21666860442511426</v>
      </c>
      <c r="FF224" s="254">
        <v>0.21666860442511426</v>
      </c>
      <c r="FG224" s="254">
        <v>0.20959700744696619</v>
      </c>
      <c r="FH224" s="254">
        <v>0.20959700744696619</v>
      </c>
      <c r="FI224" s="254">
        <v>0.20951368403096682</v>
      </c>
      <c r="FJ224" s="254">
        <v>0.22307644482851097</v>
      </c>
      <c r="FK224" s="254">
        <v>0.20959700744696619</v>
      </c>
      <c r="FL224" s="254">
        <v>0.20959700744696619</v>
      </c>
      <c r="FM224" s="254">
        <v>0.2094581547552048</v>
      </c>
      <c r="FN224" s="254">
        <v>0.21666860442511426</v>
      </c>
      <c r="FO224" s="254">
        <v>0.20852864185883835</v>
      </c>
      <c r="FP224" s="254">
        <v>0.2076545226314146</v>
      </c>
      <c r="FQ224" s="254">
        <v>0.2076545226314146</v>
      </c>
      <c r="FR224" s="254">
        <v>0.2076545226314146</v>
      </c>
      <c r="FS224" s="254">
        <v>0.2075951625138035</v>
      </c>
      <c r="FT224" s="254">
        <v>0.2076545226314146</v>
      </c>
      <c r="FU224" s="254">
        <v>0.2076545226314146</v>
      </c>
      <c r="FV224" s="254">
        <v>0.21559245164589358</v>
      </c>
      <c r="FW224" s="254">
        <v>0.2075951625138035</v>
      </c>
      <c r="FX224" s="254">
        <v>0.2076545226314146</v>
      </c>
      <c r="FY224" s="254">
        <v>0.20689619293932626</v>
      </c>
      <c r="FZ224" s="254">
        <v>0.20834217419895129</v>
      </c>
      <c r="GA224" s="254">
        <v>0.20055882222237797</v>
      </c>
      <c r="GB224" s="254">
        <v>0.21032503585028484</v>
      </c>
      <c r="GC224" s="254">
        <v>0.21239313685084382</v>
      </c>
      <c r="GD224" s="254">
        <v>0.21239313685084382</v>
      </c>
      <c r="GE224" s="254">
        <v>0.20748321424419536</v>
      </c>
      <c r="GF224" s="254">
        <v>0.21975075010772493</v>
      </c>
      <c r="GG224" s="254">
        <v>0.20999773523908871</v>
      </c>
      <c r="GH224" s="254">
        <v>0.21014092633014814</v>
      </c>
      <c r="GI224" s="254">
        <v>0.20978729948051145</v>
      </c>
      <c r="GJ224" s="254">
        <v>0.20978729948051145</v>
      </c>
      <c r="GK224" s="254">
        <v>0.20978729948051145</v>
      </c>
      <c r="GL224" s="254">
        <v>0.20972391398982571</v>
      </c>
      <c r="GM224" s="254">
        <v>0.20978729948051145</v>
      </c>
      <c r="GN224" s="254">
        <v>0.20978729948051145</v>
      </c>
      <c r="GO224" s="254">
        <v>0.20978729948051145</v>
      </c>
      <c r="GP224" s="254">
        <v>0.20978729948051145</v>
      </c>
      <c r="GQ224" s="254">
        <v>0.20978729948051145</v>
      </c>
      <c r="GR224" s="254">
        <v>0.20978729948051145</v>
      </c>
      <c r="GS224" s="254">
        <v>0.20978729948051145</v>
      </c>
      <c r="GT224" s="254">
        <v>0.20999773523908871</v>
      </c>
      <c r="GU224" s="254">
        <v>0.20978729948051145</v>
      </c>
      <c r="GV224" s="254">
        <v>0.20978729948051145</v>
      </c>
      <c r="GW224" s="254">
        <v>0.20978729948051145</v>
      </c>
      <c r="GX224" s="254">
        <v>0.20978729948051145</v>
      </c>
      <c r="GY224" s="254">
        <v>0.21776980196128792</v>
      </c>
      <c r="GZ224" s="254">
        <v>0.20978729948051145</v>
      </c>
      <c r="HA224" s="254">
        <v>0.21776980196128792</v>
      </c>
      <c r="HB224" s="254">
        <v>0.21776980196128792</v>
      </c>
      <c r="HC224" s="254">
        <v>0.20775349674605081</v>
      </c>
      <c r="HD224" s="254">
        <v>0.20804422234953712</v>
      </c>
      <c r="HE224" s="254">
        <v>0.21586299718909618</v>
      </c>
      <c r="HF224" s="254">
        <v>0.20505350846115333</v>
      </c>
      <c r="HG224" s="254">
        <v>0.20992876799146942</v>
      </c>
      <c r="HH224" s="254">
        <v>0.21399646420012552</v>
      </c>
      <c r="HI224" s="254">
        <v>0.2060225817591228</v>
      </c>
      <c r="HJ224" s="254">
        <v>0.20831625073053783</v>
      </c>
      <c r="HK224" s="254">
        <v>0.23068842586220817</v>
      </c>
      <c r="HL224" s="254">
        <v>0.20546277393907175</v>
      </c>
      <c r="HM224" s="254">
        <v>0.21367918812575626</v>
      </c>
      <c r="HN224" s="254">
        <v>0.21355284251586371</v>
      </c>
      <c r="HO224" s="254">
        <v>0.22462057386294365</v>
      </c>
      <c r="HP224" s="254">
        <v>0.2195942610757311</v>
      </c>
      <c r="HQ224" s="254">
        <v>0.20603287006073145</v>
      </c>
      <c r="HR224" s="254">
        <v>0.20761571366843423</v>
      </c>
      <c r="HS224" s="254">
        <v>0.21392898967386342</v>
      </c>
      <c r="HT224" s="254">
        <v>0.23903936322221808</v>
      </c>
      <c r="HU224" s="254">
        <v>0.23303023616881724</v>
      </c>
      <c r="HV224" s="254">
        <v>0.18242480162354724</v>
      </c>
      <c r="HW224" s="254">
        <v>0.21935548226240598</v>
      </c>
      <c r="HX224" s="254">
        <v>0.21235186996356314</v>
      </c>
      <c r="HY224" s="254">
        <v>0.21405500087724572</v>
      </c>
      <c r="HZ224" s="254">
        <v>0.21001124548551298</v>
      </c>
      <c r="IA224" s="254">
        <v>0.22105200467404096</v>
      </c>
      <c r="IB224" s="254">
        <v>0.20717615059381389</v>
      </c>
      <c r="IC224" s="254">
        <v>0.21258309377014517</v>
      </c>
      <c r="ID224" s="254">
        <v>0.21100613270769752</v>
      </c>
      <c r="IE224" s="254">
        <v>0.21821143253239672</v>
      </c>
      <c r="IF224" s="254">
        <v>0.22363404360412775</v>
      </c>
      <c r="IG224" s="254">
        <v>0.22363404360412775</v>
      </c>
      <c r="IH224" s="254">
        <v>0.22363404360412775</v>
      </c>
      <c r="II224" s="254">
        <v>0.21419706847485487</v>
      </c>
      <c r="IJ224" s="254">
        <v>0.21419706847485487</v>
      </c>
      <c r="IK224" s="254">
        <v>0.22069909264213083</v>
      </c>
      <c r="IL224" s="254">
        <v>0.21930807839331989</v>
      </c>
      <c r="IM224" s="254">
        <v>0.232089084388726</v>
      </c>
      <c r="IN224" s="254">
        <v>0.21900440234017071</v>
      </c>
      <c r="IO224" s="254">
        <v>0.21759776610303971</v>
      </c>
      <c r="IP224" s="254">
        <v>0.21592682694689747</v>
      </c>
      <c r="IQ224" s="254">
        <v>0.21912151141912339</v>
      </c>
      <c r="IR224" s="254">
        <v>0.20928933151536677</v>
      </c>
      <c r="IS224" s="254">
        <v>0.2116793180354406</v>
      </c>
      <c r="IT224" s="254">
        <v>0.21865806796351839</v>
      </c>
      <c r="IU224" s="254">
        <v>0.20959700744696619</v>
      </c>
      <c r="IV224" s="254">
        <v>0.23579164862006285</v>
      </c>
      <c r="IW224" s="254">
        <v>0.22204459679870592</v>
      </c>
      <c r="IX224" s="254">
        <v>0.24675052849565882</v>
      </c>
      <c r="IY224" s="254">
        <v>0.21158661265339718</v>
      </c>
      <c r="IZ224" s="254">
        <v>0.20959700744696619</v>
      </c>
      <c r="JA224" s="254">
        <v>0.20951368403096682</v>
      </c>
      <c r="JB224" s="254">
        <v>0.22687163883137651</v>
      </c>
      <c r="JC224" s="254">
        <v>0.22204459679870592</v>
      </c>
      <c r="JD224" s="254">
        <v>0.21405500087724572</v>
      </c>
      <c r="JE224" s="254">
        <v>0.21441055814415066</v>
      </c>
      <c r="JF224" s="254">
        <v>0.25030851163380929</v>
      </c>
      <c r="JG224" s="254">
        <v>0.21868527440518815</v>
      </c>
      <c r="JH224" s="254">
        <v>0.22049312634339358</v>
      </c>
      <c r="JI224" s="254">
        <v>0.21171427772208129</v>
      </c>
      <c r="JJ224" s="254">
        <v>0.21953101787072415</v>
      </c>
      <c r="JK224" s="254">
        <v>0.20947127963122969</v>
      </c>
      <c r="JL224" s="254">
        <v>0.20933550800017375</v>
      </c>
      <c r="JM224" s="254">
        <v>0.20956922904160202</v>
      </c>
      <c r="JN224" s="254">
        <v>0.21749885941498293</v>
      </c>
      <c r="JO224" s="254">
        <v>0.20959700744696619</v>
      </c>
      <c r="JP224" s="254">
        <v>0.20959700744696619</v>
      </c>
      <c r="JQ224" s="254">
        <v>0.20959700744696619</v>
      </c>
      <c r="JR224" s="254">
        <v>0.20951368403096682</v>
      </c>
      <c r="JS224" s="254">
        <v>0.20978729948051145</v>
      </c>
      <c r="JT224" s="254">
        <v>0.2266744117086108</v>
      </c>
      <c r="JU224" s="254">
        <v>0.22902011503724284</v>
      </c>
      <c r="JV224" s="254">
        <v>0.21199143107345542</v>
      </c>
      <c r="JW224" s="254">
        <v>0.22810382729383161</v>
      </c>
      <c r="JX224" s="254">
        <v>0.22204459679870592</v>
      </c>
      <c r="JY224" s="254">
        <v>0.22001069601506673</v>
      </c>
      <c r="JZ224" s="254">
        <v>0.21720439430219773</v>
      </c>
      <c r="KA224" s="254">
        <v>0.21720439430219773</v>
      </c>
      <c r="KB224" s="254">
        <v>0.22255698888426045</v>
      </c>
      <c r="KC224" s="254">
        <v>0.21565933557650396</v>
      </c>
      <c r="KD224" s="254">
        <v>0.21392744870054181</v>
      </c>
      <c r="KE224" s="254">
        <v>0.21733603028401394</v>
      </c>
      <c r="KF224" s="254">
        <v>0.23863505014544084</v>
      </c>
      <c r="KG224" s="254">
        <v>0.23863505014544084</v>
      </c>
    </row>
    <row r="225" spans="17:293" x14ac:dyDescent="0.35">
      <c r="Q225" s="255">
        <v>0.25999999999999901</v>
      </c>
      <c r="R225" s="251">
        <f t="shared" si="26"/>
        <v>0.21252427929974188</v>
      </c>
      <c r="S225" s="198"/>
      <c r="T225" s="251">
        <v>0.22003435134025964</v>
      </c>
      <c r="V225" s="251">
        <f t="shared" si="27"/>
        <v>-7.5100720405177623E-3</v>
      </c>
      <c r="Z225" s="253">
        <v>0.25999999999999901</v>
      </c>
      <c r="AA225" s="254">
        <v>0.21168007112926412</v>
      </c>
      <c r="AB225" s="254">
        <v>0.22011389790783142</v>
      </c>
      <c r="AC225" s="254">
        <v>0.21992607914980522</v>
      </c>
      <c r="AD225" s="254">
        <v>0.21200385892302998</v>
      </c>
      <c r="AE225" s="254">
        <v>0.21278456403725521</v>
      </c>
      <c r="AF225" s="254">
        <v>0.21206036237898673</v>
      </c>
      <c r="AG225" s="254">
        <v>0.2094083302057157</v>
      </c>
      <c r="AH225" s="254">
        <v>0.21155639882157096</v>
      </c>
      <c r="AI225" s="254">
        <v>0.2034597199061623</v>
      </c>
      <c r="AJ225" s="254">
        <v>0.21289771362580012</v>
      </c>
      <c r="AK225" s="254">
        <v>0.21650671088580076</v>
      </c>
      <c r="AL225" s="254">
        <v>0.21074429333598821</v>
      </c>
      <c r="AM225" s="254">
        <v>0.21178612841441624</v>
      </c>
      <c r="AN225" s="254">
        <v>0.20650792068374813</v>
      </c>
      <c r="AO225" s="254">
        <v>0.21363070443698495</v>
      </c>
      <c r="AP225" s="254">
        <v>0.21050832375128503</v>
      </c>
      <c r="AQ225" s="254">
        <v>0.21035539700124728</v>
      </c>
      <c r="AR225" s="254">
        <v>0.21035539700124728</v>
      </c>
      <c r="AS225" s="254">
        <v>0.21050832375128503</v>
      </c>
      <c r="AT225" s="254">
        <v>0.21047772893061034</v>
      </c>
      <c r="AU225" s="254">
        <v>0.21041655349467558</v>
      </c>
      <c r="AV225" s="254">
        <v>0.21050832375128503</v>
      </c>
      <c r="AW225" s="254">
        <v>0.21050832375128503</v>
      </c>
      <c r="AX225" s="254">
        <v>0.2175609318317222</v>
      </c>
      <c r="AY225" s="254">
        <v>0.21050832375128503</v>
      </c>
      <c r="AZ225" s="254">
        <v>0.2183020596535914</v>
      </c>
      <c r="BA225" s="254">
        <v>0.21047772893061034</v>
      </c>
      <c r="BB225" s="254">
        <v>0.20845473671176507</v>
      </c>
      <c r="BC225" s="254">
        <v>0.20856762174938837</v>
      </c>
      <c r="BD225" s="254">
        <v>0.20779342533287526</v>
      </c>
      <c r="BE225" s="254">
        <v>0.2065895405251168</v>
      </c>
      <c r="BF225" s="254">
        <v>0.18383369718835407</v>
      </c>
      <c r="BG225" s="254">
        <v>0.22123890894151255</v>
      </c>
      <c r="BH225" s="254">
        <v>0.21268730122253787</v>
      </c>
      <c r="BI225" s="254">
        <v>0.21068907630049494</v>
      </c>
      <c r="BJ225" s="254">
        <v>0.21068907630049494</v>
      </c>
      <c r="BK225" s="254">
        <v>0.21063545193012922</v>
      </c>
      <c r="BL225" s="254">
        <v>0.21068907630049494</v>
      </c>
      <c r="BM225" s="254">
        <v>0.21062681370381586</v>
      </c>
      <c r="BN225" s="254">
        <v>0.21063545193012922</v>
      </c>
      <c r="BO225" s="254">
        <v>0.2110632572910196</v>
      </c>
      <c r="BP225" s="254">
        <v>0.21068907630049494</v>
      </c>
      <c r="BQ225" s="254">
        <v>0.20875545132661966</v>
      </c>
      <c r="BR225" s="254">
        <v>0.20875545132661966</v>
      </c>
      <c r="BS225" s="254">
        <v>0.2086805723491314</v>
      </c>
      <c r="BT225" s="254">
        <v>0.20875545132661966</v>
      </c>
      <c r="BU225" s="254">
        <v>0.20680746990399901</v>
      </c>
      <c r="BV225" s="254">
        <v>0.20680746990399901</v>
      </c>
      <c r="BW225" s="254">
        <v>0.20680746990399901</v>
      </c>
      <c r="BX225" s="254">
        <v>0.20680746990399901</v>
      </c>
      <c r="BY225" s="254">
        <v>0.21084429923171988</v>
      </c>
      <c r="BZ225" s="254">
        <v>0.20770367272871426</v>
      </c>
      <c r="CA225" s="254">
        <v>0.20687529506160462</v>
      </c>
      <c r="CB225" s="254">
        <v>0.24699727140139571</v>
      </c>
      <c r="CC225" s="254">
        <v>0.22194883141984567</v>
      </c>
      <c r="CD225" s="254">
        <v>0.22299159512091671</v>
      </c>
      <c r="CE225" s="254">
        <v>0.22194883141984567</v>
      </c>
      <c r="CF225" s="254">
        <v>0.21935216146004288</v>
      </c>
      <c r="CG225" s="254">
        <v>0.21207693454819543</v>
      </c>
      <c r="CH225" s="254">
        <v>0.21824888299189382</v>
      </c>
      <c r="CI225" s="254">
        <v>0.21663650088063902</v>
      </c>
      <c r="CJ225" s="254">
        <v>0.22452600340536288</v>
      </c>
      <c r="CK225" s="254">
        <v>0.2207967439069114</v>
      </c>
      <c r="CL225" s="254">
        <v>0.21510249626493572</v>
      </c>
      <c r="CM225" s="254">
        <v>0.21365143892897698</v>
      </c>
      <c r="CN225" s="254">
        <v>0.22736801373579052</v>
      </c>
      <c r="CO225" s="254">
        <v>0.21533009606990383</v>
      </c>
      <c r="CP225" s="254">
        <v>0.21241621704349711</v>
      </c>
      <c r="CQ225" s="254">
        <v>0.2118492166377588</v>
      </c>
      <c r="CR225" s="254">
        <v>0.21463073590739179</v>
      </c>
      <c r="CS225" s="254">
        <v>0.21301079802596767</v>
      </c>
      <c r="CT225" s="254">
        <v>0.21787634532446454</v>
      </c>
      <c r="CU225" s="254">
        <v>0.22255326556447796</v>
      </c>
      <c r="CV225" s="254">
        <v>0.2209627879877436</v>
      </c>
      <c r="CW225" s="254">
        <v>0.2161222565253329</v>
      </c>
      <c r="CX225" s="254">
        <v>0.2267483151088876</v>
      </c>
      <c r="CY225" s="254">
        <v>0.21823013357843757</v>
      </c>
      <c r="CZ225" s="254">
        <v>0.21823013357843757</v>
      </c>
      <c r="DA225" s="254">
        <v>0.21823013357843757</v>
      </c>
      <c r="DB225" s="254">
        <v>0.21494009454304019</v>
      </c>
      <c r="DC225" s="254">
        <v>0.22118659956125386</v>
      </c>
      <c r="DD225" s="254">
        <v>0.21258934887995018</v>
      </c>
      <c r="DE225" s="254">
        <v>0.22103174315197327</v>
      </c>
      <c r="DF225" s="254">
        <v>0.21189498228067283</v>
      </c>
      <c r="DG225" s="254">
        <v>0.21055198705630929</v>
      </c>
      <c r="DH225" s="254">
        <v>0.21473847439937521</v>
      </c>
      <c r="DI225" s="254">
        <v>0.21189498228067283</v>
      </c>
      <c r="DJ225" s="254">
        <v>0.21262715914225727</v>
      </c>
      <c r="DK225" s="254">
        <v>0.21344927572691352</v>
      </c>
      <c r="DL225" s="254">
        <v>0.21239350763500231</v>
      </c>
      <c r="DM225" s="254">
        <v>0.22523533021059849</v>
      </c>
      <c r="DN225" s="254">
        <v>0.21136147443944697</v>
      </c>
      <c r="DO225" s="254">
        <v>0.21853352299386053</v>
      </c>
      <c r="DP225" s="254">
        <v>0.21598606299374956</v>
      </c>
      <c r="DQ225" s="254">
        <v>0.20533980880821545</v>
      </c>
      <c r="DR225" s="254">
        <v>0.20545037689899881</v>
      </c>
      <c r="DS225" s="254">
        <v>0.21307513117103261</v>
      </c>
      <c r="DT225" s="254">
        <v>0.21549463993109685</v>
      </c>
      <c r="DU225" s="254">
        <v>0.21038257566234719</v>
      </c>
      <c r="DV225" s="254">
        <v>0.21650671088580076</v>
      </c>
      <c r="DW225" s="254">
        <v>0.21650671088580076</v>
      </c>
      <c r="DX225" s="254">
        <v>0.22292063488929026</v>
      </c>
      <c r="DY225" s="254">
        <v>0.23415238216776957</v>
      </c>
      <c r="DZ225" s="254">
        <v>0.21399613315661203</v>
      </c>
      <c r="EA225" s="254">
        <v>0.22455198994962933</v>
      </c>
      <c r="EB225" s="254">
        <v>0.21321477644331832</v>
      </c>
      <c r="EC225" s="254">
        <v>0.22574860352484993</v>
      </c>
      <c r="ED225" s="254">
        <v>0.2188054804615942</v>
      </c>
      <c r="EE225" s="254">
        <v>0.21253243118806231</v>
      </c>
      <c r="EF225" s="254">
        <v>0.21170971638367453</v>
      </c>
      <c r="EG225" s="254">
        <v>0.2175609318317222</v>
      </c>
      <c r="EH225" s="254">
        <v>0.2121497731083255</v>
      </c>
      <c r="EI225" s="254">
        <v>0.2175609318317222</v>
      </c>
      <c r="EJ225" s="254">
        <v>0.2175609318317222</v>
      </c>
      <c r="EK225" s="254">
        <v>0.20696972196909291</v>
      </c>
      <c r="EL225" s="254">
        <v>0.2175609318317222</v>
      </c>
      <c r="EM225" s="254">
        <v>0.21114860957179293</v>
      </c>
      <c r="EN225" s="254">
        <v>0.2175609318317222</v>
      </c>
      <c r="EO225" s="254">
        <v>0.21050832375128503</v>
      </c>
      <c r="EP225" s="254">
        <v>0.21050832375128503</v>
      </c>
      <c r="EQ225" s="254">
        <v>0.21050832375128503</v>
      </c>
      <c r="ER225" s="254">
        <v>0.21050832375128503</v>
      </c>
      <c r="ES225" s="254">
        <v>0.21050832375128503</v>
      </c>
      <c r="ET225" s="254">
        <v>0.21050832375128503</v>
      </c>
      <c r="EU225" s="254">
        <v>0.21047772893061034</v>
      </c>
      <c r="EV225" s="254">
        <v>0.21050832375128503</v>
      </c>
      <c r="EW225" s="254">
        <v>0.20474332708224385</v>
      </c>
      <c r="EX225" s="254">
        <v>0.21050832375128503</v>
      </c>
      <c r="EY225" s="254">
        <v>0.21126368218035929</v>
      </c>
      <c r="EZ225" s="254">
        <v>0.2175609318317222</v>
      </c>
      <c r="FA225" s="254">
        <v>0.21063933181430428</v>
      </c>
      <c r="FB225" s="254">
        <v>0.21050832375128503</v>
      </c>
      <c r="FC225" s="254">
        <v>0.2175609318317222</v>
      </c>
      <c r="FD225" s="254">
        <v>0.21050832375128503</v>
      </c>
      <c r="FE225" s="254">
        <v>0.2175609318317222</v>
      </c>
      <c r="FF225" s="254">
        <v>0.2175609318317222</v>
      </c>
      <c r="FG225" s="254">
        <v>0.21050832375128503</v>
      </c>
      <c r="FH225" s="254">
        <v>0.21050832375128503</v>
      </c>
      <c r="FI225" s="254">
        <v>0.21041655349467558</v>
      </c>
      <c r="FJ225" s="254">
        <v>0.22399841749941118</v>
      </c>
      <c r="FK225" s="254">
        <v>0.21050832375128503</v>
      </c>
      <c r="FL225" s="254">
        <v>0.21050832375128503</v>
      </c>
      <c r="FM225" s="254">
        <v>0.21035539700124728</v>
      </c>
      <c r="FN225" s="254">
        <v>0.2175609318317222</v>
      </c>
      <c r="FO225" s="254">
        <v>0.20943746941989483</v>
      </c>
      <c r="FP225" s="254">
        <v>0.20856762174938837</v>
      </c>
      <c r="FQ225" s="254">
        <v>0.20856762174938837</v>
      </c>
      <c r="FR225" s="254">
        <v>0.20856762174938837</v>
      </c>
      <c r="FS225" s="254">
        <v>0.20849988285847543</v>
      </c>
      <c r="FT225" s="254">
        <v>0.20856762174938837</v>
      </c>
      <c r="FU225" s="254">
        <v>0.20856762174938837</v>
      </c>
      <c r="FV225" s="254">
        <v>0.21652761907009421</v>
      </c>
      <c r="FW225" s="254">
        <v>0.20849988285847543</v>
      </c>
      <c r="FX225" s="254">
        <v>0.20856762174938837</v>
      </c>
      <c r="FY225" s="254">
        <v>0.20781101167550897</v>
      </c>
      <c r="FZ225" s="254">
        <v>0.20924516175137842</v>
      </c>
      <c r="GA225" s="254">
        <v>0.2014733826910724</v>
      </c>
      <c r="GB225" s="254">
        <v>0.21114148076298611</v>
      </c>
      <c r="GC225" s="254">
        <v>0.21329567252631998</v>
      </c>
      <c r="GD225" s="254">
        <v>0.21329567252631998</v>
      </c>
      <c r="GE225" s="254">
        <v>0.20830396382765382</v>
      </c>
      <c r="GF225" s="254">
        <v>0.22063809333692053</v>
      </c>
      <c r="GG225" s="254">
        <v>0.21090774751435282</v>
      </c>
      <c r="GH225" s="254">
        <v>0.21104598860766388</v>
      </c>
      <c r="GI225" s="254">
        <v>0.21068907630049494</v>
      </c>
      <c r="GJ225" s="254">
        <v>0.21068907630049494</v>
      </c>
      <c r="GK225" s="254">
        <v>0.21068907630049494</v>
      </c>
      <c r="GL225" s="254">
        <v>0.21062681370381586</v>
      </c>
      <c r="GM225" s="254">
        <v>0.21068907630049494</v>
      </c>
      <c r="GN225" s="254">
        <v>0.21068907630049494</v>
      </c>
      <c r="GO225" s="254">
        <v>0.21068907630049494</v>
      </c>
      <c r="GP225" s="254">
        <v>0.21068907630049494</v>
      </c>
      <c r="GQ225" s="254">
        <v>0.21068907630049494</v>
      </c>
      <c r="GR225" s="254">
        <v>0.21068907630049494</v>
      </c>
      <c r="GS225" s="254">
        <v>0.21068907630049494</v>
      </c>
      <c r="GT225" s="254">
        <v>0.21090774751435282</v>
      </c>
      <c r="GU225" s="254">
        <v>0.21068907630049494</v>
      </c>
      <c r="GV225" s="254">
        <v>0.21068907630049494</v>
      </c>
      <c r="GW225" s="254">
        <v>0.21068907630049494</v>
      </c>
      <c r="GX225" s="254">
        <v>0.21068907630049494</v>
      </c>
      <c r="GY225" s="254">
        <v>0.21865823171897092</v>
      </c>
      <c r="GZ225" s="254">
        <v>0.21068907630049494</v>
      </c>
      <c r="HA225" s="254">
        <v>0.21865823171897092</v>
      </c>
      <c r="HB225" s="254">
        <v>0.21865823171897092</v>
      </c>
      <c r="HC225" s="254">
        <v>0.2086805723491314</v>
      </c>
      <c r="HD225" s="254">
        <v>0.20896149616168458</v>
      </c>
      <c r="HE225" s="254">
        <v>0.21675600499482961</v>
      </c>
      <c r="HF225" s="254">
        <v>0.20583678680010542</v>
      </c>
      <c r="HG225" s="254">
        <v>0.21084429923171988</v>
      </c>
      <c r="HH225" s="254">
        <v>0.21484783753301606</v>
      </c>
      <c r="HI225" s="254">
        <v>0.20694163270675303</v>
      </c>
      <c r="HJ225" s="254">
        <v>0.20921590752220287</v>
      </c>
      <c r="HK225" s="254">
        <v>0.2316109584129229</v>
      </c>
      <c r="HL225" s="254">
        <v>0.20629822258475872</v>
      </c>
      <c r="HM225" s="254">
        <v>0.21458143194258805</v>
      </c>
      <c r="HN225" s="254">
        <v>0.2144590260461412</v>
      </c>
      <c r="HO225" s="254">
        <v>0.22551122472697904</v>
      </c>
      <c r="HP225" s="254">
        <v>0.22048691688900801</v>
      </c>
      <c r="HQ225" s="254">
        <v>0.20685769943553267</v>
      </c>
      <c r="HR225" s="254">
        <v>0.20851827882090679</v>
      </c>
      <c r="HS225" s="254">
        <v>0.21484419676595845</v>
      </c>
      <c r="HT225" s="254">
        <v>0.23999047661524053</v>
      </c>
      <c r="HU225" s="254">
        <v>0.23395124244334276</v>
      </c>
      <c r="HV225" s="254">
        <v>0.18321749674030707</v>
      </c>
      <c r="HW225" s="254">
        <v>0.22021206041474728</v>
      </c>
      <c r="HX225" s="254">
        <v>0.21317444556193599</v>
      </c>
      <c r="HY225" s="254">
        <v>0.21497021810480454</v>
      </c>
      <c r="HZ225" s="254">
        <v>0.21083748728931972</v>
      </c>
      <c r="IA225" s="254">
        <v>0.22194883141984567</v>
      </c>
      <c r="IB225" s="254">
        <v>0.20800617761295448</v>
      </c>
      <c r="IC225" s="254">
        <v>0.21349978414501436</v>
      </c>
      <c r="ID225" s="254">
        <v>0.21191017152262948</v>
      </c>
      <c r="IE225" s="254">
        <v>0.21911088580905247</v>
      </c>
      <c r="IF225" s="254">
        <v>0.22452600340536288</v>
      </c>
      <c r="IG225" s="254">
        <v>0.22452600340536288</v>
      </c>
      <c r="IH225" s="254">
        <v>0.22452600340536288</v>
      </c>
      <c r="II225" s="254">
        <v>0.21510249626493572</v>
      </c>
      <c r="IJ225" s="254">
        <v>0.21510249626493572</v>
      </c>
      <c r="IK225" s="254">
        <v>0.22159328074723206</v>
      </c>
      <c r="IL225" s="254">
        <v>0.22020363480810157</v>
      </c>
      <c r="IM225" s="254">
        <v>0.23300786900293557</v>
      </c>
      <c r="IN225" s="254">
        <v>0.21988187798318481</v>
      </c>
      <c r="IO225" s="254">
        <v>0.21843853486683318</v>
      </c>
      <c r="IP225" s="254">
        <v>0.21680285973352253</v>
      </c>
      <c r="IQ225" s="254">
        <v>0.22004912551239109</v>
      </c>
      <c r="IR225" s="254">
        <v>0.21017745355894424</v>
      </c>
      <c r="IS225" s="254">
        <v>0.21258934887995018</v>
      </c>
      <c r="IT225" s="254">
        <v>0.21954927602392793</v>
      </c>
      <c r="IU225" s="254">
        <v>0.21050832375128503</v>
      </c>
      <c r="IV225" s="254">
        <v>0.23680261855026141</v>
      </c>
      <c r="IW225" s="254">
        <v>0.22299159512091671</v>
      </c>
      <c r="IX225" s="254">
        <v>0.24775802057965879</v>
      </c>
      <c r="IY225" s="254">
        <v>0.21249364010885041</v>
      </c>
      <c r="IZ225" s="254">
        <v>0.21050832375128503</v>
      </c>
      <c r="JA225" s="254">
        <v>0.21041655349467558</v>
      </c>
      <c r="JB225" s="254">
        <v>0.22782162585124999</v>
      </c>
      <c r="JC225" s="254">
        <v>0.22299159512091671</v>
      </c>
      <c r="JD225" s="254">
        <v>0.21497021810480454</v>
      </c>
      <c r="JE225" s="254">
        <v>0.21533009606990383</v>
      </c>
      <c r="JF225" s="254">
        <v>0.25131268030365295</v>
      </c>
      <c r="JG225" s="254">
        <v>0.21961857992493683</v>
      </c>
      <c r="JH225" s="254">
        <v>0.22142556277117165</v>
      </c>
      <c r="JI225" s="254">
        <v>0.21262715914225727</v>
      </c>
      <c r="JJ225" s="254">
        <v>0.22046537958551071</v>
      </c>
      <c r="JK225" s="254">
        <v>0.21038257566234719</v>
      </c>
      <c r="JL225" s="254">
        <v>0.2102552460961562</v>
      </c>
      <c r="JM225" s="254">
        <v>0.21047772893061034</v>
      </c>
      <c r="JN225" s="254">
        <v>0.21842358981172838</v>
      </c>
      <c r="JO225" s="254">
        <v>0.21050832375128503</v>
      </c>
      <c r="JP225" s="254">
        <v>0.21050832375128503</v>
      </c>
      <c r="JQ225" s="254">
        <v>0.21050832375128503</v>
      </c>
      <c r="JR225" s="254">
        <v>0.21041655349467558</v>
      </c>
      <c r="JS225" s="254">
        <v>0.21068907630049494</v>
      </c>
      <c r="JT225" s="254">
        <v>0.22760528125270652</v>
      </c>
      <c r="JU225" s="254">
        <v>0.22995013319735214</v>
      </c>
      <c r="JV225" s="254">
        <v>0.21286597179056432</v>
      </c>
      <c r="JW225" s="254">
        <v>0.22903223294616604</v>
      </c>
      <c r="JX225" s="254">
        <v>0.22299159512091671</v>
      </c>
      <c r="JY225" s="254">
        <v>0.22091126508154657</v>
      </c>
      <c r="JZ225" s="254">
        <v>0.21811724246333442</v>
      </c>
      <c r="KA225" s="254">
        <v>0.21811724246333442</v>
      </c>
      <c r="KB225" s="254">
        <v>0.22345277325914759</v>
      </c>
      <c r="KC225" s="254">
        <v>0.21656958758903344</v>
      </c>
      <c r="KD225" s="254">
        <v>0.21483400106637784</v>
      </c>
      <c r="KE225" s="254">
        <v>0.21824888299189382</v>
      </c>
      <c r="KF225" s="254">
        <v>0.23962761392791543</v>
      </c>
      <c r="KG225" s="254">
        <v>0.23962761392791543</v>
      </c>
    </row>
    <row r="226" spans="17:293" x14ac:dyDescent="0.35">
      <c r="Q226" s="255">
        <v>0.26099999999999901</v>
      </c>
      <c r="R226" s="251">
        <f t="shared" si="26"/>
        <v>0.21342703629775905</v>
      </c>
      <c r="S226" s="198"/>
      <c r="T226" s="251">
        <v>0.22095941085856605</v>
      </c>
      <c r="V226" s="251">
        <f t="shared" si="27"/>
        <v>-7.5323745608069925E-3</v>
      </c>
      <c r="Z226" s="253">
        <v>0.26099999999999901</v>
      </c>
      <c r="AA226" s="254">
        <v>0.21259328762222962</v>
      </c>
      <c r="AB226" s="254">
        <v>0.22105233088074572</v>
      </c>
      <c r="AC226" s="254">
        <v>0.22081760067130252</v>
      </c>
      <c r="AD226" s="254">
        <v>0.21290918604087272</v>
      </c>
      <c r="AE226" s="254">
        <v>0.21368791473342297</v>
      </c>
      <c r="AF226" s="254">
        <v>0.21296313488312379</v>
      </c>
      <c r="AG226" s="254">
        <v>0.21031919977432278</v>
      </c>
      <c r="AH226" s="254">
        <v>0.21245746516550534</v>
      </c>
      <c r="AI226" s="254">
        <v>0.2043603984485034</v>
      </c>
      <c r="AJ226" s="254">
        <v>0.2137865940535868</v>
      </c>
      <c r="AK226" s="254">
        <v>0.21740311509492738</v>
      </c>
      <c r="AL226" s="254">
        <v>0.21165444932547617</v>
      </c>
      <c r="AM226" s="254">
        <v>0.21270272156138659</v>
      </c>
      <c r="AN226" s="254">
        <v>0.2074229421115783</v>
      </c>
      <c r="AO226" s="254">
        <v>0.21443983505684749</v>
      </c>
      <c r="AP226" s="254">
        <v>0.21141980500061019</v>
      </c>
      <c r="AQ226" s="254">
        <v>0.21125274044102937</v>
      </c>
      <c r="AR226" s="254">
        <v>0.21125274044102937</v>
      </c>
      <c r="AS226" s="254">
        <v>0.21141980500061019</v>
      </c>
      <c r="AT226" s="254">
        <v>0.21138638087111361</v>
      </c>
      <c r="AU226" s="254">
        <v>0.21131954943770759</v>
      </c>
      <c r="AV226" s="254">
        <v>0.21141980500061019</v>
      </c>
      <c r="AW226" s="254">
        <v>0.21141980500061019</v>
      </c>
      <c r="AX226" s="254">
        <v>0.21845355752728146</v>
      </c>
      <c r="AY226" s="254">
        <v>0.21141980500061019</v>
      </c>
      <c r="AZ226" s="254">
        <v>0.21919312395448243</v>
      </c>
      <c r="BA226" s="254">
        <v>0.21138638087111361</v>
      </c>
      <c r="BB226" s="254">
        <v>0.20935396543414786</v>
      </c>
      <c r="BC226" s="254">
        <v>0.20948087708080543</v>
      </c>
      <c r="BD226" s="254">
        <v>0.2087073969930453</v>
      </c>
      <c r="BE226" s="254">
        <v>0.20749624131395894</v>
      </c>
      <c r="BF226" s="254">
        <v>0.18448444961346078</v>
      </c>
      <c r="BG226" s="254">
        <v>0.22212895697944735</v>
      </c>
      <c r="BH226" s="254">
        <v>0.21358767553898184</v>
      </c>
      <c r="BI226" s="254">
        <v>0.21159097296235796</v>
      </c>
      <c r="BJ226" s="254">
        <v>0.21159097296235796</v>
      </c>
      <c r="BK226" s="254">
        <v>0.21154412796239064</v>
      </c>
      <c r="BL226" s="254">
        <v>0.21159097296235796</v>
      </c>
      <c r="BM226" s="254">
        <v>0.21152983607712805</v>
      </c>
      <c r="BN226" s="254">
        <v>0.21154412796239064</v>
      </c>
      <c r="BO226" s="254">
        <v>0.21196261490485702</v>
      </c>
      <c r="BP226" s="254">
        <v>0.21159097296235796</v>
      </c>
      <c r="BQ226" s="254">
        <v>0.2096729296246842</v>
      </c>
      <c r="BR226" s="254">
        <v>0.2096729296246842</v>
      </c>
      <c r="BS226" s="254">
        <v>0.20960787096623079</v>
      </c>
      <c r="BT226" s="254">
        <v>0.2096729296246842</v>
      </c>
      <c r="BU226" s="254">
        <v>0.20772670363827705</v>
      </c>
      <c r="BV226" s="254">
        <v>0.20772670363827705</v>
      </c>
      <c r="BW226" s="254">
        <v>0.20772670363827705</v>
      </c>
      <c r="BX226" s="254">
        <v>0.20772670363827705</v>
      </c>
      <c r="BY226" s="254">
        <v>0.21176001304507253</v>
      </c>
      <c r="BZ226" s="254">
        <v>0.20862118230400006</v>
      </c>
      <c r="CA226" s="254">
        <v>0.20779130284508773</v>
      </c>
      <c r="CB226" s="254">
        <v>0.24797445283234198</v>
      </c>
      <c r="CC226" s="254">
        <v>0.22284596178093841</v>
      </c>
      <c r="CD226" s="254">
        <v>0.22393874376404543</v>
      </c>
      <c r="CE226" s="254">
        <v>0.22284596178093841</v>
      </c>
      <c r="CF226" s="254">
        <v>0.22014892079047566</v>
      </c>
      <c r="CG226" s="254">
        <v>0.21299541791884713</v>
      </c>
      <c r="CH226" s="254">
        <v>0.21916191315147637</v>
      </c>
      <c r="CI226" s="254">
        <v>0.21755061764423012</v>
      </c>
      <c r="CJ226" s="254">
        <v>0.22541828120838248</v>
      </c>
      <c r="CK226" s="254">
        <v>0.22170286360489766</v>
      </c>
      <c r="CL226" s="254">
        <v>0.21601735100673736</v>
      </c>
      <c r="CM226" s="254">
        <v>0.21455851807150461</v>
      </c>
      <c r="CN226" s="254">
        <v>0.22825292479530845</v>
      </c>
      <c r="CO226" s="254">
        <v>0.21624982414513094</v>
      </c>
      <c r="CP226" s="254">
        <v>0.21333899514084242</v>
      </c>
      <c r="CQ226" s="254">
        <v>0.21275277616193078</v>
      </c>
      <c r="CR226" s="254">
        <v>0.21552672294331665</v>
      </c>
      <c r="CS226" s="254">
        <v>0.21393268404184429</v>
      </c>
      <c r="CT226" s="254">
        <v>0.21877387763409173</v>
      </c>
      <c r="CU226" s="254">
        <v>0.22349235556939751</v>
      </c>
      <c r="CV226" s="254">
        <v>0.22190607112227578</v>
      </c>
      <c r="CW226" s="254">
        <v>0.21700628689365464</v>
      </c>
      <c r="CX226" s="254">
        <v>0.22767193473810443</v>
      </c>
      <c r="CY226" s="254">
        <v>0.21912327968794076</v>
      </c>
      <c r="CZ226" s="254">
        <v>0.21912327968794076</v>
      </c>
      <c r="DA226" s="254">
        <v>0.21912327968794076</v>
      </c>
      <c r="DB226" s="254">
        <v>0.21562944994692246</v>
      </c>
      <c r="DC226" s="254">
        <v>0.22207987016648301</v>
      </c>
      <c r="DD226" s="254">
        <v>0.21349953683988709</v>
      </c>
      <c r="DE226" s="254">
        <v>0.22192483332898383</v>
      </c>
      <c r="DF226" s="254">
        <v>0.21280741469731623</v>
      </c>
      <c r="DG226" s="254">
        <v>0.21146630163853675</v>
      </c>
      <c r="DH226" s="254">
        <v>0.21554668128539212</v>
      </c>
      <c r="DI226" s="254">
        <v>0.21280741469731623</v>
      </c>
      <c r="DJ226" s="254">
        <v>0.21354021043053084</v>
      </c>
      <c r="DK226" s="254">
        <v>0.21436303791364675</v>
      </c>
      <c r="DL226" s="254">
        <v>0.21330130741621556</v>
      </c>
      <c r="DM226" s="254">
        <v>0.22612563438991584</v>
      </c>
      <c r="DN226" s="254">
        <v>0.21226375905594819</v>
      </c>
      <c r="DO226" s="254">
        <v>0.21942562386790643</v>
      </c>
      <c r="DP226" s="254">
        <v>0.21687806438253854</v>
      </c>
      <c r="DQ226" s="254">
        <v>0.20623855617961162</v>
      </c>
      <c r="DR226" s="254">
        <v>0.20637670976830047</v>
      </c>
      <c r="DS226" s="254">
        <v>0.21398691042738149</v>
      </c>
      <c r="DT226" s="254">
        <v>0.21639471650297115</v>
      </c>
      <c r="DU226" s="254">
        <v>0.21129403899691312</v>
      </c>
      <c r="DV226" s="254">
        <v>0.21740311509492738</v>
      </c>
      <c r="DW226" s="254">
        <v>0.21740311509492738</v>
      </c>
      <c r="DX226" s="254">
        <v>0.22384633237857998</v>
      </c>
      <c r="DY226" s="254">
        <v>0.23509439001448995</v>
      </c>
      <c r="DZ226" s="254">
        <v>0.2149032312245156</v>
      </c>
      <c r="EA226" s="254">
        <v>0.2254844536695475</v>
      </c>
      <c r="EB226" s="254">
        <v>0.21407676473014603</v>
      </c>
      <c r="EC226" s="254">
        <v>0.22667010560528311</v>
      </c>
      <c r="ED226" s="254">
        <v>0.21969854926606169</v>
      </c>
      <c r="EE226" s="254">
        <v>0.21344247235769842</v>
      </c>
      <c r="EF226" s="254">
        <v>0.21262028344369388</v>
      </c>
      <c r="EG226" s="254">
        <v>0.21845355752728146</v>
      </c>
      <c r="EH226" s="254">
        <v>0.21305328622576969</v>
      </c>
      <c r="EI226" s="254">
        <v>0.21845355752728146</v>
      </c>
      <c r="EJ226" s="254">
        <v>0.21845355752728146</v>
      </c>
      <c r="EK226" s="254">
        <v>0.20779096487124771</v>
      </c>
      <c r="EL226" s="254">
        <v>0.21845355752728146</v>
      </c>
      <c r="EM226" s="254">
        <v>0.21205769542174391</v>
      </c>
      <c r="EN226" s="254">
        <v>0.21845355752728146</v>
      </c>
      <c r="EO226" s="254">
        <v>0.21141980500061019</v>
      </c>
      <c r="EP226" s="254">
        <v>0.21141980500061019</v>
      </c>
      <c r="EQ226" s="254">
        <v>0.21141980500061019</v>
      </c>
      <c r="ER226" s="254">
        <v>0.21141980500061019</v>
      </c>
      <c r="ES226" s="254">
        <v>0.21141980500061019</v>
      </c>
      <c r="ET226" s="254">
        <v>0.21141980500061019</v>
      </c>
      <c r="EU226" s="254">
        <v>0.21138638087111361</v>
      </c>
      <c r="EV226" s="254">
        <v>0.21141980500061019</v>
      </c>
      <c r="EW226" s="254">
        <v>0.20557091345666212</v>
      </c>
      <c r="EX226" s="254">
        <v>0.21141980500061019</v>
      </c>
      <c r="EY226" s="254">
        <v>0.2121734592998672</v>
      </c>
      <c r="EZ226" s="254">
        <v>0.21845355752728146</v>
      </c>
      <c r="FA226" s="254">
        <v>0.21154872932898483</v>
      </c>
      <c r="FB226" s="254">
        <v>0.21141980500061019</v>
      </c>
      <c r="FC226" s="254">
        <v>0.21845355752728146</v>
      </c>
      <c r="FD226" s="254">
        <v>0.21141980500061019</v>
      </c>
      <c r="FE226" s="254">
        <v>0.21845355752728146</v>
      </c>
      <c r="FF226" s="254">
        <v>0.21845355752728146</v>
      </c>
      <c r="FG226" s="254">
        <v>0.21141980500061019</v>
      </c>
      <c r="FH226" s="254">
        <v>0.21141980500061019</v>
      </c>
      <c r="FI226" s="254">
        <v>0.21131954943770759</v>
      </c>
      <c r="FJ226" s="254">
        <v>0.22492060332720154</v>
      </c>
      <c r="FK226" s="254">
        <v>0.21141980500061019</v>
      </c>
      <c r="FL226" s="254">
        <v>0.21141980500061019</v>
      </c>
      <c r="FM226" s="254">
        <v>0.21125274044102937</v>
      </c>
      <c r="FN226" s="254">
        <v>0.21845355752728146</v>
      </c>
      <c r="FO226" s="254">
        <v>0.21034644014894233</v>
      </c>
      <c r="FP226" s="254">
        <v>0.20948087708080543</v>
      </c>
      <c r="FQ226" s="254">
        <v>0.20948087708080543</v>
      </c>
      <c r="FR226" s="254">
        <v>0.20948087708080543</v>
      </c>
      <c r="FS226" s="254">
        <v>0.20940472022286083</v>
      </c>
      <c r="FT226" s="254">
        <v>0.20948087708080543</v>
      </c>
      <c r="FU226" s="254">
        <v>0.20948087708080543</v>
      </c>
      <c r="FV226" s="254">
        <v>0.21746287101709183</v>
      </c>
      <c r="FW226" s="254">
        <v>0.20940472022286083</v>
      </c>
      <c r="FX226" s="254">
        <v>0.20948087708080543</v>
      </c>
      <c r="FY226" s="254">
        <v>0.20872598175442092</v>
      </c>
      <c r="FZ226" s="254">
        <v>0.21014827155088311</v>
      </c>
      <c r="GA226" s="254">
        <v>0.20238819530454322</v>
      </c>
      <c r="GB226" s="254">
        <v>0.21195845161549998</v>
      </c>
      <c r="GC226" s="254">
        <v>0.2141983345773304</v>
      </c>
      <c r="GD226" s="254">
        <v>0.2141983345773304</v>
      </c>
      <c r="GE226" s="254">
        <v>0.20912520170370397</v>
      </c>
      <c r="GF226" s="254">
        <v>0.22152575276362318</v>
      </c>
      <c r="GG226" s="254">
        <v>0.21181791470770772</v>
      </c>
      <c r="GH226" s="254">
        <v>0.21195232055028757</v>
      </c>
      <c r="GI226" s="254">
        <v>0.21159097296235796</v>
      </c>
      <c r="GJ226" s="254">
        <v>0.21159097296235796</v>
      </c>
      <c r="GK226" s="254">
        <v>0.21159097296235796</v>
      </c>
      <c r="GL226" s="254">
        <v>0.21152983607712805</v>
      </c>
      <c r="GM226" s="254">
        <v>0.21159097296235796</v>
      </c>
      <c r="GN226" s="254">
        <v>0.21159097296235796</v>
      </c>
      <c r="GO226" s="254">
        <v>0.21159097296235796</v>
      </c>
      <c r="GP226" s="254">
        <v>0.21159097296235796</v>
      </c>
      <c r="GQ226" s="254">
        <v>0.21159097296235796</v>
      </c>
      <c r="GR226" s="254">
        <v>0.21159097296235796</v>
      </c>
      <c r="GS226" s="254">
        <v>0.21159097296235796</v>
      </c>
      <c r="GT226" s="254">
        <v>0.21181791470770772</v>
      </c>
      <c r="GU226" s="254">
        <v>0.21159097296235796</v>
      </c>
      <c r="GV226" s="254">
        <v>0.21159097296235796</v>
      </c>
      <c r="GW226" s="254">
        <v>0.21159097296235796</v>
      </c>
      <c r="GX226" s="254">
        <v>0.21159097296235796</v>
      </c>
      <c r="GY226" s="254">
        <v>0.21954697176337401</v>
      </c>
      <c r="GZ226" s="254">
        <v>0.21159097296235796</v>
      </c>
      <c r="HA226" s="254">
        <v>0.21954697176337401</v>
      </c>
      <c r="HB226" s="254">
        <v>0.21954697176337401</v>
      </c>
      <c r="HC226" s="254">
        <v>0.20960787096623079</v>
      </c>
      <c r="HD226" s="254">
        <v>0.20987894265120843</v>
      </c>
      <c r="HE226" s="254">
        <v>0.21764935019633769</v>
      </c>
      <c r="HF226" s="254">
        <v>0.20662071414515615</v>
      </c>
      <c r="HG226" s="254">
        <v>0.21176001304507253</v>
      </c>
      <c r="HH226" s="254">
        <v>0.21569967524093769</v>
      </c>
      <c r="HI226" s="254">
        <v>0.20786084920851255</v>
      </c>
      <c r="HJ226" s="254">
        <v>0.21011565983464453</v>
      </c>
      <c r="HK226" s="254">
        <v>0.23253371725485938</v>
      </c>
      <c r="HL226" s="254">
        <v>0.20713410877449845</v>
      </c>
      <c r="HM226" s="254">
        <v>0.21549059688383299</v>
      </c>
      <c r="HN226" s="254">
        <v>0.21536535439902083</v>
      </c>
      <c r="HO226" s="254">
        <v>0.22640218796212386</v>
      </c>
      <c r="HP226" s="254">
        <v>0.22137987814167337</v>
      </c>
      <c r="HQ226" s="254">
        <v>0.2076830304589663</v>
      </c>
      <c r="HR226" s="254">
        <v>0.20942093158932695</v>
      </c>
      <c r="HS226" s="254">
        <v>0.21575957883866992</v>
      </c>
      <c r="HT226" s="254">
        <v>0.24094173409940378</v>
      </c>
      <c r="HU226" s="254">
        <v>0.23487249408191624</v>
      </c>
      <c r="HV226" s="254">
        <v>0.18401055476704165</v>
      </c>
      <c r="HW226" s="254">
        <v>0.22106908680409987</v>
      </c>
      <c r="HX226" s="254">
        <v>0.21399754108553126</v>
      </c>
      <c r="HY226" s="254">
        <v>0.2158856080152205</v>
      </c>
      <c r="HZ226" s="254">
        <v>0.21166424177361898</v>
      </c>
      <c r="IA226" s="254">
        <v>0.22284596178093841</v>
      </c>
      <c r="IB226" s="254">
        <v>0.20883669606874489</v>
      </c>
      <c r="IC226" s="254">
        <v>0.21441664222451773</v>
      </c>
      <c r="ID226" s="254">
        <v>0.21281430820176706</v>
      </c>
      <c r="IE226" s="254">
        <v>0.22001063518433406</v>
      </c>
      <c r="IF226" s="254">
        <v>0.22541828120838248</v>
      </c>
      <c r="IG226" s="254">
        <v>0.22541828120838248</v>
      </c>
      <c r="IH226" s="254">
        <v>0.22541828120838248</v>
      </c>
      <c r="II226" s="254">
        <v>0.21601735100673736</v>
      </c>
      <c r="IJ226" s="254">
        <v>0.21601735100673736</v>
      </c>
      <c r="IK226" s="254">
        <v>0.2224877809080168</v>
      </c>
      <c r="IL226" s="254">
        <v>0.22109949935443662</v>
      </c>
      <c r="IM226" s="254">
        <v>0.23392689621146401</v>
      </c>
      <c r="IN226" s="254">
        <v>0.22075973859409492</v>
      </c>
      <c r="IO226" s="254">
        <v>0.21927980498718092</v>
      </c>
      <c r="IP226" s="254">
        <v>0.21767927743760174</v>
      </c>
      <c r="IQ226" s="254">
        <v>0.22097865467897781</v>
      </c>
      <c r="IR226" s="254">
        <v>0.21106571098118199</v>
      </c>
      <c r="IS226" s="254">
        <v>0.21349953683988709</v>
      </c>
      <c r="IT226" s="254">
        <v>0.22044078843610881</v>
      </c>
      <c r="IU226" s="254">
        <v>0.21141980500061019</v>
      </c>
      <c r="IV226" s="254">
        <v>0.23781351397256234</v>
      </c>
      <c r="IW226" s="254">
        <v>0.22393874376404543</v>
      </c>
      <c r="IX226" s="254">
        <v>0.24876547999964282</v>
      </c>
      <c r="IY226" s="254">
        <v>0.21340082792702497</v>
      </c>
      <c r="IZ226" s="254">
        <v>0.21141980500061019</v>
      </c>
      <c r="JA226" s="254">
        <v>0.21131954943770759</v>
      </c>
      <c r="JB226" s="254">
        <v>0.22877165156310308</v>
      </c>
      <c r="JC226" s="254">
        <v>0.22393874376404543</v>
      </c>
      <c r="JD226" s="254">
        <v>0.2158856080152205</v>
      </c>
      <c r="JE226" s="254">
        <v>0.21624982414513094</v>
      </c>
      <c r="JF226" s="254">
        <v>0.25231682663354849</v>
      </c>
      <c r="JG226" s="254">
        <v>0.22055207291076417</v>
      </c>
      <c r="JH226" s="254">
        <v>0.22235808849567973</v>
      </c>
      <c r="JI226" s="254">
        <v>0.21354021043053084</v>
      </c>
      <c r="JJ226" s="254">
        <v>0.22140702848018212</v>
      </c>
      <c r="JK226" s="254">
        <v>0.21129403899691312</v>
      </c>
      <c r="JL226" s="254">
        <v>0.21117519505616156</v>
      </c>
      <c r="JM226" s="254">
        <v>0.21138638087111361</v>
      </c>
      <c r="JN226" s="254">
        <v>0.21934837824324327</v>
      </c>
      <c r="JO226" s="254">
        <v>0.21141980500061019</v>
      </c>
      <c r="JP226" s="254">
        <v>0.21141980500061019</v>
      </c>
      <c r="JQ226" s="254">
        <v>0.21141980500061019</v>
      </c>
      <c r="JR226" s="254">
        <v>0.21131954943770759</v>
      </c>
      <c r="JS226" s="254">
        <v>0.21159097296235796</v>
      </c>
      <c r="JT226" s="254">
        <v>0.2285363257183104</v>
      </c>
      <c r="JU226" s="254">
        <v>0.2308803571842537</v>
      </c>
      <c r="JV226" s="254">
        <v>0.21374087462609714</v>
      </c>
      <c r="JW226" s="254">
        <v>0.22996085077940487</v>
      </c>
      <c r="JX226" s="254">
        <v>0.22393874376404543</v>
      </c>
      <c r="JY226" s="254">
        <v>0.22181212616937418</v>
      </c>
      <c r="JZ226" s="254">
        <v>0.21903027038133183</v>
      </c>
      <c r="KA226" s="254">
        <v>0.21903027038133183</v>
      </c>
      <c r="KB226" s="254">
        <v>0.22434886391470554</v>
      </c>
      <c r="KC226" s="254">
        <v>0.21748000083113483</v>
      </c>
      <c r="KD226" s="254">
        <v>0.2157406884874693</v>
      </c>
      <c r="KE226" s="254">
        <v>0.21916191315147637</v>
      </c>
      <c r="KF226" s="254">
        <v>0.24062017907343392</v>
      </c>
      <c r="KG226" s="254">
        <v>0.24062017907343392</v>
      </c>
    </row>
    <row r="227" spans="17:293" x14ac:dyDescent="0.35">
      <c r="Q227" s="255">
        <v>0.26199999999999901</v>
      </c>
      <c r="R227" s="251">
        <f t="shared" si="26"/>
        <v>0.21432935994423136</v>
      </c>
      <c r="S227" s="198"/>
      <c r="T227" s="251">
        <v>0.22188465771953048</v>
      </c>
      <c r="V227" s="251">
        <f t="shared" si="27"/>
        <v>-7.5552977752991191E-3</v>
      </c>
      <c r="Z227" s="253">
        <v>0.26199999999999901</v>
      </c>
      <c r="AA227" s="254">
        <v>0.21350667128077871</v>
      </c>
      <c r="AB227" s="254">
        <v>0.22199576769331086</v>
      </c>
      <c r="AC227" s="254">
        <v>0.22170943233000973</v>
      </c>
      <c r="AD227" s="254">
        <v>0.21381464588874111</v>
      </c>
      <c r="AE227" s="254">
        <v>0.21459139059585053</v>
      </c>
      <c r="AF227" s="254">
        <v>0.21386603093943246</v>
      </c>
      <c r="AG227" s="254">
        <v>0.21122333041147745</v>
      </c>
      <c r="AH227" s="254">
        <v>0.21335866414009308</v>
      </c>
      <c r="AI227" s="254">
        <v>0.2052611461744247</v>
      </c>
      <c r="AJ227" s="254">
        <v>0.21467581173285621</v>
      </c>
      <c r="AK227" s="254">
        <v>0.21829980475799604</v>
      </c>
      <c r="AL227" s="254">
        <v>0.21256476284220249</v>
      </c>
      <c r="AM227" s="254">
        <v>0.21361953340598516</v>
      </c>
      <c r="AN227" s="254">
        <v>0.20833811294050175</v>
      </c>
      <c r="AO227" s="254">
        <v>0.2152495639051264</v>
      </c>
      <c r="AP227" s="254">
        <v>0.21233145068922177</v>
      </c>
      <c r="AQ227" s="254">
        <v>0.21215018498312865</v>
      </c>
      <c r="AR227" s="254">
        <v>0.21215018498312865</v>
      </c>
      <c r="AS227" s="254">
        <v>0.21233145068922177</v>
      </c>
      <c r="AT227" s="254">
        <v>0.21229518444162032</v>
      </c>
      <c r="AU227" s="254">
        <v>0.21222267160496133</v>
      </c>
      <c r="AV227" s="254">
        <v>0.21233145068922177</v>
      </c>
      <c r="AW227" s="254">
        <v>0.21233145068922177</v>
      </c>
      <c r="AX227" s="254">
        <v>0.21934648041368776</v>
      </c>
      <c r="AY227" s="254">
        <v>0.21233145068922177</v>
      </c>
      <c r="AZ227" s="254">
        <v>0.22008448914706658</v>
      </c>
      <c r="BA227" s="254">
        <v>0.21229518444162032</v>
      </c>
      <c r="BB227" s="254">
        <v>0.21025328536491239</v>
      </c>
      <c r="BC227" s="254">
        <v>0.21039428814830763</v>
      </c>
      <c r="BD227" s="254">
        <v>0.20962152088686747</v>
      </c>
      <c r="BE227" s="254">
        <v>0.20840304939077869</v>
      </c>
      <c r="BF227" s="254">
        <v>0.18513613281108743</v>
      </c>
      <c r="BG227" s="254">
        <v>0.22301931788248797</v>
      </c>
      <c r="BH227" s="254">
        <v>0.21448817847699497</v>
      </c>
      <c r="BI227" s="254">
        <v>0.2124929893017764</v>
      </c>
      <c r="BJ227" s="254">
        <v>0.2124929893017764</v>
      </c>
      <c r="BK227" s="254">
        <v>0.21245295273529874</v>
      </c>
      <c r="BL227" s="254">
        <v>0.2124929893017764</v>
      </c>
      <c r="BM227" s="254">
        <v>0.21243298088185369</v>
      </c>
      <c r="BN227" s="254">
        <v>0.21245295273529874</v>
      </c>
      <c r="BO227" s="254">
        <v>0.21286208213296898</v>
      </c>
      <c r="BP227" s="254">
        <v>0.2124929893017764</v>
      </c>
      <c r="BQ227" s="254">
        <v>0.21058110824184273</v>
      </c>
      <c r="BR227" s="254">
        <v>0.21058110824184273</v>
      </c>
      <c r="BS227" s="254">
        <v>0.2105237826785038</v>
      </c>
      <c r="BT227" s="254">
        <v>0.21058110824184273</v>
      </c>
      <c r="BU227" s="254">
        <v>0.2086461051285784</v>
      </c>
      <c r="BV227" s="254">
        <v>0.2086461051285784</v>
      </c>
      <c r="BW227" s="254">
        <v>0.2086461051285784</v>
      </c>
      <c r="BX227" s="254">
        <v>0.2086461051285784</v>
      </c>
      <c r="BY227" s="254">
        <v>0.2126759088614889</v>
      </c>
      <c r="BZ227" s="254">
        <v>0.20953886163520297</v>
      </c>
      <c r="CA227" s="254">
        <v>0.20870746243292482</v>
      </c>
      <c r="CB227" s="254">
        <v>0.24895169772068648</v>
      </c>
      <c r="CC227" s="254">
        <v>0.22374339464347126</v>
      </c>
      <c r="CD227" s="254">
        <v>0.2248860421288148</v>
      </c>
      <c r="CE227" s="254">
        <v>0.22374339464347126</v>
      </c>
      <c r="CF227" s="254">
        <v>0.22094638646484377</v>
      </c>
      <c r="CG227" s="254">
        <v>0.21391406291832049</v>
      </c>
      <c r="CH227" s="254">
        <v>0.22007512021930076</v>
      </c>
      <c r="CI227" s="254">
        <v>0.21846490831837584</v>
      </c>
      <c r="CJ227" s="254">
        <v>0.22631087585783383</v>
      </c>
      <c r="CK227" s="254">
        <v>0.2226091719128378</v>
      </c>
      <c r="CL227" s="254">
        <v>0.2169329221258236</v>
      </c>
      <c r="CM227" s="254">
        <v>0.21546572010486931</v>
      </c>
      <c r="CN227" s="254">
        <v>0.22913745190192114</v>
      </c>
      <c r="CO227" s="254">
        <v>0.21716974177220183</v>
      </c>
      <c r="CP227" s="254">
        <v>0.21426195267576298</v>
      </c>
      <c r="CQ227" s="254">
        <v>0.21365645828726176</v>
      </c>
      <c r="CR227" s="254">
        <v>0.21642299031454715</v>
      </c>
      <c r="CS227" s="254">
        <v>0.21485478524882962</v>
      </c>
      <c r="CT227" s="254">
        <v>0.21967169809319409</v>
      </c>
      <c r="CU227" s="254">
        <v>0.22443157727582541</v>
      </c>
      <c r="CV227" s="254">
        <v>0.22284950412768589</v>
      </c>
      <c r="CW227" s="254">
        <v>0.2178906418152271</v>
      </c>
      <c r="CX227" s="254">
        <v>0.22859577378975882</v>
      </c>
      <c r="CY227" s="254">
        <v>0.22001672439778686</v>
      </c>
      <c r="CZ227" s="254">
        <v>0.22001672439778686</v>
      </c>
      <c r="DA227" s="254">
        <v>0.22001672439778686</v>
      </c>
      <c r="DB227" s="254">
        <v>0.21631981574718973</v>
      </c>
      <c r="DC227" s="254">
        <v>0.22297344571930533</v>
      </c>
      <c r="DD227" s="254">
        <v>0.21440988147590923</v>
      </c>
      <c r="DE227" s="254">
        <v>0.22281822835927501</v>
      </c>
      <c r="DF227" s="254">
        <v>0.21372001504014859</v>
      </c>
      <c r="DG227" s="254">
        <v>0.21238077788204635</v>
      </c>
      <c r="DH227" s="254">
        <v>0.21635550264952252</v>
      </c>
      <c r="DI227" s="254">
        <v>0.21372001504014859</v>
      </c>
      <c r="DJ227" s="254">
        <v>0.21445343106440951</v>
      </c>
      <c r="DK227" s="254">
        <v>0.21527696944860009</v>
      </c>
      <c r="DL227" s="254">
        <v>0.21420924947264575</v>
      </c>
      <c r="DM227" s="254">
        <v>0.22701625756697585</v>
      </c>
      <c r="DN227" s="254">
        <v>0.21316616539086053</v>
      </c>
      <c r="DO227" s="254">
        <v>0.22031807465509479</v>
      </c>
      <c r="DP227" s="254">
        <v>0.21777035888127405</v>
      </c>
      <c r="DQ227" s="254">
        <v>0.20713738278578009</v>
      </c>
      <c r="DR227" s="254">
        <v>0.20730325553124351</v>
      </c>
      <c r="DS227" s="254">
        <v>0.21489887309887745</v>
      </c>
      <c r="DT227" s="254">
        <v>0.21729506702305801</v>
      </c>
      <c r="DU227" s="254">
        <v>0.21220566911281247</v>
      </c>
      <c r="DV227" s="254">
        <v>0.21829980475799604</v>
      </c>
      <c r="DW227" s="254">
        <v>0.21829980475799604</v>
      </c>
      <c r="DX227" s="254">
        <v>0.22477223104986166</v>
      </c>
      <c r="DY227" s="254">
        <v>0.23603655633530951</v>
      </c>
      <c r="DZ227" s="254">
        <v>0.21581048825392646</v>
      </c>
      <c r="EA227" s="254">
        <v>0.226416997626391</v>
      </c>
      <c r="EB227" s="254">
        <v>0.21493913889686178</v>
      </c>
      <c r="EC227" s="254">
        <v>0.22759182552424684</v>
      </c>
      <c r="ED227" s="254">
        <v>0.2205919176272193</v>
      </c>
      <c r="EE227" s="254">
        <v>0.21435268601344348</v>
      </c>
      <c r="EF227" s="254">
        <v>0.21353101988266676</v>
      </c>
      <c r="EG227" s="254">
        <v>0.21934648041368776</v>
      </c>
      <c r="EH227" s="254">
        <v>0.21396429111075599</v>
      </c>
      <c r="EI227" s="254">
        <v>0.21934648041368776</v>
      </c>
      <c r="EJ227" s="254">
        <v>0.21934648041368776</v>
      </c>
      <c r="EK227" s="254">
        <v>0.20861271437962703</v>
      </c>
      <c r="EL227" s="254">
        <v>0.21934648041368776</v>
      </c>
      <c r="EM227" s="254">
        <v>0.21296693148020118</v>
      </c>
      <c r="EN227" s="254">
        <v>0.21934648041368776</v>
      </c>
      <c r="EO227" s="254">
        <v>0.21233145068922177</v>
      </c>
      <c r="EP227" s="254">
        <v>0.21233145068922177</v>
      </c>
      <c r="EQ227" s="254">
        <v>0.21233145068922177</v>
      </c>
      <c r="ER227" s="254">
        <v>0.21233145068922177</v>
      </c>
      <c r="ES227" s="254">
        <v>0.21233145068922177</v>
      </c>
      <c r="ET227" s="254">
        <v>0.21233145068922177</v>
      </c>
      <c r="EU227" s="254">
        <v>0.21229518444162032</v>
      </c>
      <c r="EV227" s="254">
        <v>0.21233145068922177</v>
      </c>
      <c r="EW227" s="254">
        <v>0.20639896782043454</v>
      </c>
      <c r="EX227" s="254">
        <v>0.21233145068922177</v>
      </c>
      <c r="EY227" s="254">
        <v>0.21308340564239292</v>
      </c>
      <c r="EZ227" s="254">
        <v>0.21934648041368776</v>
      </c>
      <c r="FA227" s="254">
        <v>0.21245828111591769</v>
      </c>
      <c r="FB227" s="254">
        <v>0.21233145068922177</v>
      </c>
      <c r="FC227" s="254">
        <v>0.21934648041368776</v>
      </c>
      <c r="FD227" s="254">
        <v>0.21233145068922177</v>
      </c>
      <c r="FE227" s="254">
        <v>0.21934648041368776</v>
      </c>
      <c r="FF227" s="254">
        <v>0.21934648041368776</v>
      </c>
      <c r="FG227" s="254">
        <v>0.21233145068922177</v>
      </c>
      <c r="FH227" s="254">
        <v>0.21233145068922177</v>
      </c>
      <c r="FI227" s="254">
        <v>0.21222267160496133</v>
      </c>
      <c r="FJ227" s="254">
        <v>0.22584300148111081</v>
      </c>
      <c r="FK227" s="254">
        <v>0.21233145068922177</v>
      </c>
      <c r="FL227" s="254">
        <v>0.21233145068922177</v>
      </c>
      <c r="FM227" s="254">
        <v>0.21215018498312865</v>
      </c>
      <c r="FN227" s="254">
        <v>0.21934648041368776</v>
      </c>
      <c r="FO227" s="254">
        <v>0.21125555369772542</v>
      </c>
      <c r="FP227" s="254">
        <v>0.21039428814830763</v>
      </c>
      <c r="FQ227" s="254">
        <v>0.21039428814830763</v>
      </c>
      <c r="FR227" s="254">
        <v>0.21039428814830763</v>
      </c>
      <c r="FS227" s="254">
        <v>0.21030967438695347</v>
      </c>
      <c r="FT227" s="254">
        <v>0.21039428814830763</v>
      </c>
      <c r="FU227" s="254">
        <v>0.21039428814830763</v>
      </c>
      <c r="FV227" s="254">
        <v>0.21839820728994641</v>
      </c>
      <c r="FW227" s="254">
        <v>0.21030967438695347</v>
      </c>
      <c r="FX227" s="254">
        <v>0.21039428814830763</v>
      </c>
      <c r="FY227" s="254">
        <v>0.20964110271525671</v>
      </c>
      <c r="FZ227" s="254">
        <v>0.21105150335733902</v>
      </c>
      <c r="GA227" s="254">
        <v>0.20330325906148694</v>
      </c>
      <c r="GB227" s="254">
        <v>0.21277594675934064</v>
      </c>
      <c r="GC227" s="254">
        <v>0.21510207924005975</v>
      </c>
      <c r="GD227" s="254">
        <v>0.21510207924005975</v>
      </c>
      <c r="GE227" s="254">
        <v>0.20994692633519119</v>
      </c>
      <c r="GF227" s="254">
        <v>0.22241372724028929</v>
      </c>
      <c r="GG227" s="254">
        <v>0.21272823643127703</v>
      </c>
      <c r="GH227" s="254">
        <v>0.21287245769190877</v>
      </c>
      <c r="GI227" s="254">
        <v>0.2124929893017764</v>
      </c>
      <c r="GJ227" s="254">
        <v>0.2124929893017764</v>
      </c>
      <c r="GK227" s="254">
        <v>0.2124929893017764</v>
      </c>
      <c r="GL227" s="254">
        <v>0.21243298088185369</v>
      </c>
      <c r="GM227" s="254">
        <v>0.2124929893017764</v>
      </c>
      <c r="GN227" s="254">
        <v>0.2124929893017764</v>
      </c>
      <c r="GO227" s="254">
        <v>0.2124929893017764</v>
      </c>
      <c r="GP227" s="254">
        <v>0.2124929893017764</v>
      </c>
      <c r="GQ227" s="254">
        <v>0.2124929893017764</v>
      </c>
      <c r="GR227" s="254">
        <v>0.2124929893017764</v>
      </c>
      <c r="GS227" s="254">
        <v>0.2124929893017764</v>
      </c>
      <c r="GT227" s="254">
        <v>0.21272823643127703</v>
      </c>
      <c r="GU227" s="254">
        <v>0.2124929893017764</v>
      </c>
      <c r="GV227" s="254">
        <v>0.2124929893017764</v>
      </c>
      <c r="GW227" s="254">
        <v>0.2124929893017764</v>
      </c>
      <c r="GX227" s="254">
        <v>0.2124929893017764</v>
      </c>
      <c r="GY227" s="254">
        <v>0.22043602095995563</v>
      </c>
      <c r="GZ227" s="254">
        <v>0.2124929893017764</v>
      </c>
      <c r="HA227" s="254">
        <v>0.22043602095995563</v>
      </c>
      <c r="HB227" s="254">
        <v>0.22043602095995563</v>
      </c>
      <c r="HC227" s="254">
        <v>0.2105237826785038</v>
      </c>
      <c r="HD227" s="254">
        <v>0.21079277353781101</v>
      </c>
      <c r="HE227" s="254">
        <v>0.21854081571369099</v>
      </c>
      <c r="HF227" s="254">
        <v>0.20740528863290231</v>
      </c>
      <c r="HG227" s="254">
        <v>0.2126759088614889</v>
      </c>
      <c r="HH227" s="254">
        <v>0.21655197571040108</v>
      </c>
      <c r="HI227" s="254">
        <v>0.20878023074774776</v>
      </c>
      <c r="HJ227" s="254">
        <v>0.21101550779327849</v>
      </c>
      <c r="HK227" s="254">
        <v>0.23345670151801179</v>
      </c>
      <c r="HL227" s="254">
        <v>0.20797043109729874</v>
      </c>
      <c r="HM227" s="254">
        <v>0.21640293451591486</v>
      </c>
      <c r="HN227" s="254">
        <v>0.21627182737030481</v>
      </c>
      <c r="HO227" s="254">
        <v>0.22729346243700332</v>
      </c>
      <c r="HP227" s="254">
        <v>0.22227314371751206</v>
      </c>
      <c r="HQ227" s="254">
        <v>0.20850886152286319</v>
      </c>
      <c r="HR227" s="254">
        <v>0.21032367193780122</v>
      </c>
      <c r="HS227" s="254">
        <v>0.21667513534175042</v>
      </c>
      <c r="HT227" s="254">
        <v>0.24189313509225885</v>
      </c>
      <c r="HU227" s="254">
        <v>0.23579399012937308</v>
      </c>
      <c r="HV227" s="254">
        <v>0.18480397511458313</v>
      </c>
      <c r="HW227" s="254">
        <v>0.22192655987715582</v>
      </c>
      <c r="HX227" s="254">
        <v>0.21482115489297349</v>
      </c>
      <c r="HY227" s="254">
        <v>0.2168011700742174</v>
      </c>
      <c r="HZ227" s="254">
        <v>0.21249150729757549</v>
      </c>
      <c r="IA227" s="254">
        <v>0.22374339464347126</v>
      </c>
      <c r="IB227" s="254">
        <v>0.20966770433957826</v>
      </c>
      <c r="IC227" s="254">
        <v>0.21533366749239136</v>
      </c>
      <c r="ID227" s="254">
        <v>0.21371854266942281</v>
      </c>
      <c r="IE227" s="254">
        <v>0.22091067956250088</v>
      </c>
      <c r="IF227" s="254">
        <v>0.22631087585783383</v>
      </c>
      <c r="IG227" s="254">
        <v>0.22631087585783383</v>
      </c>
      <c r="IH227" s="254">
        <v>0.22631087585783383</v>
      </c>
      <c r="II227" s="254">
        <v>0.2169329221258236</v>
      </c>
      <c r="IJ227" s="254">
        <v>0.2169329221258236</v>
      </c>
      <c r="IK227" s="254">
        <v>0.2233825919828476</v>
      </c>
      <c r="IL227" s="254">
        <v>0.22199567089980676</v>
      </c>
      <c r="IM227" s="254">
        <v>0.2348461650861049</v>
      </c>
      <c r="IN227" s="254">
        <v>0.22163798276405866</v>
      </c>
      <c r="IO227" s="254">
        <v>0.22012157476579586</v>
      </c>
      <c r="IP227" s="254">
        <v>0.21855607864779492</v>
      </c>
      <c r="IQ227" s="254">
        <v>0.22190834738722676</v>
      </c>
      <c r="IR227" s="254">
        <v>0.21195410354999522</v>
      </c>
      <c r="IS227" s="254">
        <v>0.21440988147590923</v>
      </c>
      <c r="IT227" s="254">
        <v>0.22133260408819644</v>
      </c>
      <c r="IU227" s="254">
        <v>0.21233145068922177</v>
      </c>
      <c r="IV227" s="254">
        <v>0.23882433518835633</v>
      </c>
      <c r="IW227" s="254">
        <v>0.2248860421288148</v>
      </c>
      <c r="IX227" s="254">
        <v>0.24977290688314024</v>
      </c>
      <c r="IY227" s="254">
        <v>0.21430817565724358</v>
      </c>
      <c r="IZ227" s="254">
        <v>0.21233145068922177</v>
      </c>
      <c r="JA227" s="254">
        <v>0.21222267160496133</v>
      </c>
      <c r="JB227" s="254">
        <v>0.22972241641317126</v>
      </c>
      <c r="JC227" s="254">
        <v>0.2248860421288148</v>
      </c>
      <c r="JD227" s="254">
        <v>0.2168011700742174</v>
      </c>
      <c r="JE227" s="254">
        <v>0.21716974177220183</v>
      </c>
      <c r="JF227" s="254">
        <v>0.25332095071031402</v>
      </c>
      <c r="JG227" s="254">
        <v>0.22148575263508463</v>
      </c>
      <c r="JH227" s="254">
        <v>0.2232907033404441</v>
      </c>
      <c r="JI227" s="254">
        <v>0.21445343106440951</v>
      </c>
      <c r="JJ227" s="254">
        <v>0.2223488277636958</v>
      </c>
      <c r="JK227" s="254">
        <v>0.21220566911281247</v>
      </c>
      <c r="JL227" s="254">
        <v>0.21209535407144786</v>
      </c>
      <c r="JM227" s="254">
        <v>0.21229518444162032</v>
      </c>
      <c r="JN227" s="254">
        <v>0.2202732247286916</v>
      </c>
      <c r="JO227" s="254">
        <v>0.21233145068922177</v>
      </c>
      <c r="JP227" s="254">
        <v>0.21233145068922177</v>
      </c>
      <c r="JQ227" s="254">
        <v>0.21233145068922177</v>
      </c>
      <c r="JR227" s="254">
        <v>0.21222267160496133</v>
      </c>
      <c r="JS227" s="254">
        <v>0.2124929893017764</v>
      </c>
      <c r="JT227" s="254">
        <v>0.22946754445075035</v>
      </c>
      <c r="JU227" s="254">
        <v>0.23181078619781381</v>
      </c>
      <c r="JV227" s="254">
        <v>0.21461613831217408</v>
      </c>
      <c r="JW227" s="254">
        <v>0.23088967996834109</v>
      </c>
      <c r="JX227" s="254">
        <v>0.2248860421288148</v>
      </c>
      <c r="JY227" s="254">
        <v>0.22271327820052123</v>
      </c>
      <c r="JZ227" s="254">
        <v>0.2199434774966802</v>
      </c>
      <c r="KA227" s="254">
        <v>0.2199434774966802</v>
      </c>
      <c r="KB227" s="254">
        <v>0.22524525973088494</v>
      </c>
      <c r="KC227" s="254">
        <v>0.21839068270922013</v>
      </c>
      <c r="KD227" s="254">
        <v>0.21664751067435151</v>
      </c>
      <c r="KE227" s="254">
        <v>0.22007512021930076</v>
      </c>
      <c r="KF227" s="254">
        <v>0.2416127455642878</v>
      </c>
      <c r="KG227" s="254">
        <v>0.2416127455642878</v>
      </c>
    </row>
    <row r="228" spans="17:293" x14ac:dyDescent="0.35">
      <c r="Q228" s="255">
        <v>0.26299999999999901</v>
      </c>
      <c r="R228" s="251">
        <f t="shared" si="26"/>
        <v>0.21523186209117914</v>
      </c>
      <c r="S228" s="198"/>
      <c r="T228" s="251">
        <v>0.22281057486368358</v>
      </c>
      <c r="V228" s="251">
        <f t="shared" si="27"/>
        <v>-7.5787127725044368E-3</v>
      </c>
      <c r="Z228" s="253">
        <v>0.26299999999999901</v>
      </c>
      <c r="AA228" s="254">
        <v>0.21442022159172547</v>
      </c>
      <c r="AB228" s="254">
        <v>0.22293935323366454</v>
      </c>
      <c r="AC228" s="254">
        <v>0.22260157299253613</v>
      </c>
      <c r="AD228" s="254">
        <v>0.214720238182454</v>
      </c>
      <c r="AE228" s="254">
        <v>0.21549846503575854</v>
      </c>
      <c r="AF228" s="254">
        <v>0.21476905036855021</v>
      </c>
      <c r="AG228" s="254">
        <v>0.21212757321686571</v>
      </c>
      <c r="AH228" s="254">
        <v>0.21425999546583907</v>
      </c>
      <c r="AI228" s="254">
        <v>0.20616196311608204</v>
      </c>
      <c r="AJ228" s="254">
        <v>0.21556536534587667</v>
      </c>
      <c r="AK228" s="254">
        <v>0.21919677881765054</v>
      </c>
      <c r="AL228" s="254">
        <v>0.21347523347757935</v>
      </c>
      <c r="AM228" s="254">
        <v>0.21453656311949199</v>
      </c>
      <c r="AN228" s="254">
        <v>0.20925343270647634</v>
      </c>
      <c r="AO228" s="254">
        <v>0.21605988908547347</v>
      </c>
      <c r="AP228" s="254">
        <v>0.21324326031320839</v>
      </c>
      <c r="AQ228" s="254">
        <v>0.21304773053547565</v>
      </c>
      <c r="AR228" s="254">
        <v>0.21304773053547565</v>
      </c>
      <c r="AS228" s="254">
        <v>0.21324326031320839</v>
      </c>
      <c r="AT228" s="254">
        <v>0.21320413922195791</v>
      </c>
      <c r="AU228" s="254">
        <v>0.21312591974168837</v>
      </c>
      <c r="AV228" s="254">
        <v>0.21324326031320839</v>
      </c>
      <c r="AW228" s="254">
        <v>0.21324326031320839</v>
      </c>
      <c r="AX228" s="254">
        <v>0.22023969939711585</v>
      </c>
      <c r="AY228" s="254">
        <v>0.21324326031320839</v>
      </c>
      <c r="AZ228" s="254">
        <v>0.22097615412931626</v>
      </c>
      <c r="BA228" s="254">
        <v>0.21320413922195791</v>
      </c>
      <c r="BB228" s="254">
        <v>0.21115269645138657</v>
      </c>
      <c r="BC228" s="254">
        <v>0.21130785447624589</v>
      </c>
      <c r="BD228" s="254">
        <v>0.21053579655013199</v>
      </c>
      <c r="BE228" s="254">
        <v>0.20930996457134077</v>
      </c>
      <c r="BF228" s="254">
        <v>0.18578874518878008</v>
      </c>
      <c r="BG228" s="254">
        <v>0.22390999051085814</v>
      </c>
      <c r="BH228" s="254">
        <v>0.21539462250916741</v>
      </c>
      <c r="BI228" s="254">
        <v>0.21339512515407333</v>
      </c>
      <c r="BJ228" s="254">
        <v>0.21339512515407333</v>
      </c>
      <c r="BK228" s="254">
        <v>0.21336192584898628</v>
      </c>
      <c r="BL228" s="254">
        <v>0.21339512515407333</v>
      </c>
      <c r="BM228" s="254">
        <v>0.21333624789026007</v>
      </c>
      <c r="BN228" s="254">
        <v>0.21336192584898628</v>
      </c>
      <c r="BO228" s="254">
        <v>0.21376165898104338</v>
      </c>
      <c r="BP228" s="254">
        <v>0.21339512515407333</v>
      </c>
      <c r="BQ228" s="254">
        <v>0.21148507638500225</v>
      </c>
      <c r="BR228" s="254">
        <v>0.21148507638500225</v>
      </c>
      <c r="BS228" s="254">
        <v>0.2114345410011278</v>
      </c>
      <c r="BT228" s="254">
        <v>0.21148507638500225</v>
      </c>
      <c r="BU228" s="254">
        <v>0.2095656738395113</v>
      </c>
      <c r="BV228" s="254">
        <v>0.2095656738395113</v>
      </c>
      <c r="BW228" s="254">
        <v>0.2095656738395113</v>
      </c>
      <c r="BX228" s="254">
        <v>0.2095656738395113</v>
      </c>
      <c r="BY228" s="254">
        <v>0.2135919861129365</v>
      </c>
      <c r="BZ228" s="254">
        <v>0.21045671019201517</v>
      </c>
      <c r="CA228" s="254">
        <v>0.2096237734126325</v>
      </c>
      <c r="CB228" s="254">
        <v>0.24992900579589317</v>
      </c>
      <c r="CC228" s="254">
        <v>0.22464112889788956</v>
      </c>
      <c r="CD228" s="254">
        <v>0.22583348961867022</v>
      </c>
      <c r="CE228" s="254">
        <v>0.22464112889788956</v>
      </c>
      <c r="CF228" s="254">
        <v>0.2217445562424023</v>
      </c>
      <c r="CG228" s="254">
        <v>0.21483286905198717</v>
      </c>
      <c r="CH228" s="254">
        <v>0.22098850365382416</v>
      </c>
      <c r="CI228" s="254">
        <v>0.21937937237206606</v>
      </c>
      <c r="CJ228" s="254">
        <v>0.22720378620274029</v>
      </c>
      <c r="CK228" s="254">
        <v>0.22351566831138747</v>
      </c>
      <c r="CL228" s="254">
        <v>0.2178486625140561</v>
      </c>
      <c r="CM228" s="254">
        <v>0.21638263973866656</v>
      </c>
      <c r="CN228" s="254">
        <v>0.23002234280775657</v>
      </c>
      <c r="CO228" s="254">
        <v>0.21808829626493131</v>
      </c>
      <c r="CP228" s="254">
        <v>0.21518508908785727</v>
      </c>
      <c r="CQ228" s="254">
        <v>0.21456026283834873</v>
      </c>
      <c r="CR228" s="254">
        <v>0.2173195369733012</v>
      </c>
      <c r="CS228" s="254">
        <v>0.21577710082601564</v>
      </c>
      <c r="CT228" s="254">
        <v>0.22056980563764128</v>
      </c>
      <c r="CU228" s="254">
        <v>0.22537093022843324</v>
      </c>
      <c r="CV228" s="254">
        <v>0.22379308640969908</v>
      </c>
      <c r="CW228" s="254">
        <v>0.21877532013024714</v>
      </c>
      <c r="CX228" s="254">
        <v>0.22951983141590171</v>
      </c>
      <c r="CY228" s="254">
        <v>0.22091046661084746</v>
      </c>
      <c r="CZ228" s="254">
        <v>0.22091046661084746</v>
      </c>
      <c r="DA228" s="254">
        <v>0.22091046661084746</v>
      </c>
      <c r="DB228" s="254">
        <v>0.21701118987620349</v>
      </c>
      <c r="DC228" s="254">
        <v>0.22386732510658458</v>
      </c>
      <c r="DD228" s="254">
        <v>0.21532038235006823</v>
      </c>
      <c r="DE228" s="254">
        <v>0.22371192713010091</v>
      </c>
      <c r="DF228" s="254">
        <v>0.21463278279370224</v>
      </c>
      <c r="DG228" s="254">
        <v>0.21329541529270846</v>
      </c>
      <c r="DH228" s="254">
        <v>0.21716493655749236</v>
      </c>
      <c r="DI228" s="254">
        <v>0.21463278279370224</v>
      </c>
      <c r="DJ228" s="254">
        <v>0.21536682052326617</v>
      </c>
      <c r="DK228" s="254">
        <v>0.21619106981476488</v>
      </c>
      <c r="DL228" s="254">
        <v>0.2151173335257861</v>
      </c>
      <c r="DM228" s="254">
        <v>0.22790719858715636</v>
      </c>
      <c r="DN228" s="254">
        <v>0.21406869327194422</v>
      </c>
      <c r="DO228" s="254">
        <v>0.22121087401854966</v>
      </c>
      <c r="DP228" s="254">
        <v>0.21866294540399389</v>
      </c>
      <c r="DQ228" s="254">
        <v>0.20803628861795431</v>
      </c>
      <c r="DR228" s="254">
        <v>0.20823001329159396</v>
      </c>
      <c r="DS228" s="254">
        <v>0.21581101862031526</v>
      </c>
      <c r="DT228" s="254">
        <v>0.21819569047050669</v>
      </c>
      <c r="DU228" s="254">
        <v>0.21311746548984223</v>
      </c>
      <c r="DV228" s="254">
        <v>0.21919677881765054</v>
      </c>
      <c r="DW228" s="254">
        <v>0.21919677881765054</v>
      </c>
      <c r="DX228" s="254">
        <v>0.22569833011417217</v>
      </c>
      <c r="DY228" s="254">
        <v>0.23697888050222815</v>
      </c>
      <c r="DZ228" s="254">
        <v>0.21671790383822676</v>
      </c>
      <c r="EA228" s="254">
        <v>0.22734996746982783</v>
      </c>
      <c r="EB228" s="254">
        <v>0.21580189761588531</v>
      </c>
      <c r="EC228" s="254">
        <v>0.22851376243907295</v>
      </c>
      <c r="ED228" s="254">
        <v>0.22148558444564825</v>
      </c>
      <c r="EE228" s="254">
        <v>0.21526307162439373</v>
      </c>
      <c r="EF228" s="254">
        <v>0.21444192518026339</v>
      </c>
      <c r="EG228" s="254">
        <v>0.22023969939711585</v>
      </c>
      <c r="EH228" s="254">
        <v>0.2148813201990285</v>
      </c>
      <c r="EI228" s="254">
        <v>0.22023969939711585</v>
      </c>
      <c r="EJ228" s="254">
        <v>0.22023969939711585</v>
      </c>
      <c r="EK228" s="254">
        <v>0.20943496887929935</v>
      </c>
      <c r="EL228" s="254">
        <v>0.22023969939711585</v>
      </c>
      <c r="EM228" s="254">
        <v>0.21387631745204927</v>
      </c>
      <c r="EN228" s="254">
        <v>0.22023969939711585</v>
      </c>
      <c r="EO228" s="254">
        <v>0.21324326031320839</v>
      </c>
      <c r="EP228" s="254">
        <v>0.21324326031320839</v>
      </c>
      <c r="EQ228" s="254">
        <v>0.21324326031320839</v>
      </c>
      <c r="ER228" s="254">
        <v>0.21324326031320839</v>
      </c>
      <c r="ES228" s="254">
        <v>0.21324326031320839</v>
      </c>
      <c r="ET228" s="254">
        <v>0.21324326031320839</v>
      </c>
      <c r="EU228" s="254">
        <v>0.21320413922195791</v>
      </c>
      <c r="EV228" s="254">
        <v>0.21324326031320839</v>
      </c>
      <c r="EW228" s="254">
        <v>0.20722748867275209</v>
      </c>
      <c r="EX228" s="254">
        <v>0.21324326031320839</v>
      </c>
      <c r="EY228" s="254">
        <v>0.2139935206880168</v>
      </c>
      <c r="EZ228" s="254">
        <v>0.22023969939711585</v>
      </c>
      <c r="FA228" s="254">
        <v>0.21336798676626367</v>
      </c>
      <c r="FB228" s="254">
        <v>0.21324326031320839</v>
      </c>
      <c r="FC228" s="254">
        <v>0.22023969939711585</v>
      </c>
      <c r="FD228" s="254">
        <v>0.21324326031320839</v>
      </c>
      <c r="FE228" s="254">
        <v>0.22023969939711585</v>
      </c>
      <c r="FF228" s="254">
        <v>0.22023969939711585</v>
      </c>
      <c r="FG228" s="254">
        <v>0.21324326031320839</v>
      </c>
      <c r="FH228" s="254">
        <v>0.21324326031320839</v>
      </c>
      <c r="FI228" s="254">
        <v>0.21312591974168837</v>
      </c>
      <c r="FJ228" s="254">
        <v>0.22676561113395555</v>
      </c>
      <c r="FK228" s="254">
        <v>0.21324326031320839</v>
      </c>
      <c r="FL228" s="254">
        <v>0.21324326031320839</v>
      </c>
      <c r="FM228" s="254">
        <v>0.21304773053547565</v>
      </c>
      <c r="FN228" s="254">
        <v>0.22023969939711585</v>
      </c>
      <c r="FO228" s="254">
        <v>0.21216480971883067</v>
      </c>
      <c r="FP228" s="254">
        <v>0.21130785447624589</v>
      </c>
      <c r="FQ228" s="254">
        <v>0.21130785447624589</v>
      </c>
      <c r="FR228" s="254">
        <v>0.21130785447624589</v>
      </c>
      <c r="FS228" s="254">
        <v>0.21121474513093297</v>
      </c>
      <c r="FT228" s="254">
        <v>0.21130785447624589</v>
      </c>
      <c r="FU228" s="254">
        <v>0.21130785447624589</v>
      </c>
      <c r="FV228" s="254">
        <v>0.2193336276921356</v>
      </c>
      <c r="FW228" s="254">
        <v>0.21121474513093297</v>
      </c>
      <c r="FX228" s="254">
        <v>0.21130785447624589</v>
      </c>
      <c r="FY228" s="254">
        <v>0.21055637409885608</v>
      </c>
      <c r="FZ228" s="254">
        <v>0.21195485693090532</v>
      </c>
      <c r="GA228" s="254">
        <v>0.20420913551038478</v>
      </c>
      <c r="GB228" s="254">
        <v>0.2135939645503182</v>
      </c>
      <c r="GC228" s="254">
        <v>0.21601481017457846</v>
      </c>
      <c r="GD228" s="254">
        <v>0.21601481017457846</v>
      </c>
      <c r="GE228" s="254">
        <v>0.2107691361892623</v>
      </c>
      <c r="GF228" s="254">
        <v>0.22330201562372842</v>
      </c>
      <c r="GG228" s="254">
        <v>0.21363871229814402</v>
      </c>
      <c r="GH228" s="254">
        <v>0.21379278910818011</v>
      </c>
      <c r="GI228" s="254">
        <v>0.21339512515407333</v>
      </c>
      <c r="GJ228" s="254">
        <v>0.21339512515407333</v>
      </c>
      <c r="GK228" s="254">
        <v>0.21339512515407333</v>
      </c>
      <c r="GL228" s="254">
        <v>0.21333624789026007</v>
      </c>
      <c r="GM228" s="254">
        <v>0.21339512515407333</v>
      </c>
      <c r="GN228" s="254">
        <v>0.21339512515407333</v>
      </c>
      <c r="GO228" s="254">
        <v>0.21339512515407333</v>
      </c>
      <c r="GP228" s="254">
        <v>0.21339512515407333</v>
      </c>
      <c r="GQ228" s="254">
        <v>0.21339512515407333</v>
      </c>
      <c r="GR228" s="254">
        <v>0.21339512515407333</v>
      </c>
      <c r="GS228" s="254">
        <v>0.21339512515407333</v>
      </c>
      <c r="GT228" s="254">
        <v>0.21363871229814402</v>
      </c>
      <c r="GU228" s="254">
        <v>0.21339512515407333</v>
      </c>
      <c r="GV228" s="254">
        <v>0.21339512515407333</v>
      </c>
      <c r="GW228" s="254">
        <v>0.21339512515407333</v>
      </c>
      <c r="GX228" s="254">
        <v>0.21339512515407333</v>
      </c>
      <c r="GY228" s="254">
        <v>0.2213253781785276</v>
      </c>
      <c r="GZ228" s="254">
        <v>0.21339512515407333</v>
      </c>
      <c r="HA228" s="254">
        <v>0.2213253781785276</v>
      </c>
      <c r="HB228" s="254">
        <v>0.2213253781785276</v>
      </c>
      <c r="HC228" s="254">
        <v>0.2114345410011278</v>
      </c>
      <c r="HD228" s="254">
        <v>0.21170502267446678</v>
      </c>
      <c r="HE228" s="254">
        <v>0.21943157534906677</v>
      </c>
      <c r="HF228" s="254">
        <v>0.20818668247743921</v>
      </c>
      <c r="HG228" s="254">
        <v>0.2135919861129365</v>
      </c>
      <c r="HH228" s="254">
        <v>0.21740473733295174</v>
      </c>
      <c r="HI228" s="254">
        <v>0.20969977680963181</v>
      </c>
      <c r="HJ228" s="254">
        <v>0.21191545152089697</v>
      </c>
      <c r="HK228" s="254">
        <v>0.23437991033604844</v>
      </c>
      <c r="HL228" s="254">
        <v>0.20880718814651433</v>
      </c>
      <c r="HM228" s="254">
        <v>0.21731544450997808</v>
      </c>
      <c r="HN228" s="254">
        <v>0.21719121831858312</v>
      </c>
      <c r="HO228" s="254">
        <v>0.22818504702454656</v>
      </c>
      <c r="HP228" s="254">
        <v>0.2231667125045953</v>
      </c>
      <c r="HQ228" s="254">
        <v>0.20933519102350795</v>
      </c>
      <c r="HR228" s="254">
        <v>0.21122649982948416</v>
      </c>
      <c r="HS228" s="254">
        <v>0.21759086572695097</v>
      </c>
      <c r="HT228" s="254">
        <v>0.24284467901402751</v>
      </c>
      <c r="HU228" s="254">
        <v>0.23671572963456167</v>
      </c>
      <c r="HV228" s="254">
        <v>0.18559775719400684</v>
      </c>
      <c r="HW228" s="254">
        <v>0.22278404395900564</v>
      </c>
      <c r="HX228" s="254">
        <v>0.21564528534724658</v>
      </c>
      <c r="HY228" s="254">
        <v>0.21771690374942354</v>
      </c>
      <c r="HZ228" s="254">
        <v>0.21331928222482199</v>
      </c>
      <c r="IA228" s="254">
        <v>0.22464112889788956</v>
      </c>
      <c r="IB228" s="254">
        <v>0.210499200808558</v>
      </c>
      <c r="IC228" s="254">
        <v>0.21625085943420119</v>
      </c>
      <c r="ID228" s="254">
        <v>0.21462287484915166</v>
      </c>
      <c r="IE228" s="254">
        <v>0.22181101785208823</v>
      </c>
      <c r="IF228" s="254">
        <v>0.22720378620274029</v>
      </c>
      <c r="IG228" s="254">
        <v>0.22720378620274029</v>
      </c>
      <c r="IH228" s="254">
        <v>0.22720378620274029</v>
      </c>
      <c r="II228" s="254">
        <v>0.2178486625140561</v>
      </c>
      <c r="IJ228" s="254">
        <v>0.2178486625140561</v>
      </c>
      <c r="IK228" s="254">
        <v>0.2242777128344533</v>
      </c>
      <c r="IL228" s="254">
        <v>0.22289214831605486</v>
      </c>
      <c r="IM228" s="254">
        <v>0.23576567470250431</v>
      </c>
      <c r="IN228" s="254">
        <v>0.2225166090892583</v>
      </c>
      <c r="IO228" s="254">
        <v>0.220963842509317</v>
      </c>
      <c r="IP228" s="254">
        <v>0.21943326195780588</v>
      </c>
      <c r="IQ228" s="254">
        <v>0.2228382030276439</v>
      </c>
      <c r="IR228" s="254">
        <v>0.21284263103335843</v>
      </c>
      <c r="IS228" s="254">
        <v>0.21532038235006823</v>
      </c>
      <c r="IT228" s="254">
        <v>0.22222472187261633</v>
      </c>
      <c r="IU228" s="254">
        <v>0.21324326031320839</v>
      </c>
      <c r="IV228" s="254">
        <v>0.2398350824975819</v>
      </c>
      <c r="IW228" s="254">
        <v>0.22583348961867022</v>
      </c>
      <c r="IX228" s="254">
        <v>0.25078030135705198</v>
      </c>
      <c r="IY228" s="254">
        <v>0.21521568285027071</v>
      </c>
      <c r="IZ228" s="254">
        <v>0.21324326031320839</v>
      </c>
      <c r="JA228" s="254">
        <v>0.21312591974168837</v>
      </c>
      <c r="JB228" s="254">
        <v>0.23068400358448016</v>
      </c>
      <c r="JC228" s="254">
        <v>0.22583348961867022</v>
      </c>
      <c r="JD228" s="254">
        <v>0.21771690374942354</v>
      </c>
      <c r="JE228" s="254">
        <v>0.21808829626493131</v>
      </c>
      <c r="JF228" s="254">
        <v>0.25432505262033733</v>
      </c>
      <c r="JG228" s="254">
        <v>0.22241961837349566</v>
      </c>
      <c r="JH228" s="254">
        <v>0.22422340712914512</v>
      </c>
      <c r="JI228" s="254">
        <v>0.21536682052326617</v>
      </c>
      <c r="JJ228" s="254">
        <v>0.22329077684084586</v>
      </c>
      <c r="JK228" s="254">
        <v>0.21311746548984223</v>
      </c>
      <c r="JL228" s="254">
        <v>0.21301572233675148</v>
      </c>
      <c r="JM228" s="254">
        <v>0.21320413922195791</v>
      </c>
      <c r="JN228" s="254">
        <v>0.22119812928618443</v>
      </c>
      <c r="JO228" s="254">
        <v>0.21324326031320839</v>
      </c>
      <c r="JP228" s="254">
        <v>0.21324326031320839</v>
      </c>
      <c r="JQ228" s="254">
        <v>0.21324326031320839</v>
      </c>
      <c r="JR228" s="254">
        <v>0.21312591974168837</v>
      </c>
      <c r="JS228" s="254">
        <v>0.21339512515407333</v>
      </c>
      <c r="JT228" s="254">
        <v>0.23039893679813517</v>
      </c>
      <c r="JU228" s="254">
        <v>0.2327414194413473</v>
      </c>
      <c r="JV228" s="254">
        <v>0.21549176158541083</v>
      </c>
      <c r="JW228" s="254">
        <v>0.23181871969130663</v>
      </c>
      <c r="JX228" s="254">
        <v>0.22583348961867022</v>
      </c>
      <c r="JY228" s="254">
        <v>0.22361472010117267</v>
      </c>
      <c r="JZ228" s="254">
        <v>0.22085686325188614</v>
      </c>
      <c r="KA228" s="254">
        <v>0.22085686325188614</v>
      </c>
      <c r="KB228" s="254">
        <v>0.22614195959193117</v>
      </c>
      <c r="KC228" s="254">
        <v>0.21930808930159995</v>
      </c>
      <c r="KD228" s="254">
        <v>0.21755446733805006</v>
      </c>
      <c r="KE228" s="254">
        <v>0.22098850365382416</v>
      </c>
      <c r="KF228" s="254">
        <v>0.2426053133828594</v>
      </c>
      <c r="KG228" s="254">
        <v>0.2426053133828594</v>
      </c>
    </row>
    <row r="229" spans="17:293" x14ac:dyDescent="0.35">
      <c r="Q229" s="255">
        <v>0.26399999999999901</v>
      </c>
      <c r="R229" s="251">
        <f t="shared" si="26"/>
        <v>0.21613461781358898</v>
      </c>
      <c r="S229" s="198"/>
      <c r="T229" s="251">
        <v>0.22373616538393928</v>
      </c>
      <c r="V229" s="251">
        <f t="shared" si="27"/>
        <v>-7.6015475703503088E-3</v>
      </c>
      <c r="Z229" s="253">
        <v>0.26399999999999901</v>
      </c>
      <c r="AA229" s="254">
        <v>0.21533393804372003</v>
      </c>
      <c r="AB229" s="254">
        <v>0.22388308691257919</v>
      </c>
      <c r="AC229" s="254">
        <v>0.22349402152983711</v>
      </c>
      <c r="AD229" s="254">
        <v>0.21562596263831657</v>
      </c>
      <c r="AE229" s="254">
        <v>0.21641203259836983</v>
      </c>
      <c r="AF229" s="254">
        <v>0.21567732856671928</v>
      </c>
      <c r="AG229" s="254">
        <v>0.21303192805445104</v>
      </c>
      <c r="AH229" s="254">
        <v>0.21516145886371962</v>
      </c>
      <c r="AI229" s="254">
        <v>0.20706284930436136</v>
      </c>
      <c r="AJ229" s="254">
        <v>0.2164552535800679</v>
      </c>
      <c r="AK229" s="254">
        <v>0.22009403622072066</v>
      </c>
      <c r="AL229" s="254">
        <v>0.21438586082411271</v>
      </c>
      <c r="AM229" s="254">
        <v>0.21545380987670248</v>
      </c>
      <c r="AN229" s="254">
        <v>0.21016890094717078</v>
      </c>
      <c r="AO229" s="254">
        <v>0.2168708087058131</v>
      </c>
      <c r="AP229" s="254">
        <v>0.21415523337047127</v>
      </c>
      <c r="AQ229" s="254">
        <v>0.21394537700535388</v>
      </c>
      <c r="AR229" s="254">
        <v>0.21394537700535388</v>
      </c>
      <c r="AS229" s="254">
        <v>0.21415523337047127</v>
      </c>
      <c r="AT229" s="254">
        <v>0.21411324479329119</v>
      </c>
      <c r="AU229" s="254">
        <v>0.21402929359348866</v>
      </c>
      <c r="AV229" s="254">
        <v>0.21415523337047127</v>
      </c>
      <c r="AW229" s="254">
        <v>0.21415523337047127</v>
      </c>
      <c r="AX229" s="254">
        <v>0.22113321338800418</v>
      </c>
      <c r="AY229" s="254">
        <v>0.21415523337047127</v>
      </c>
      <c r="AZ229" s="254">
        <v>0.22186811780346982</v>
      </c>
      <c r="BA229" s="254">
        <v>0.21411324479329119</v>
      </c>
      <c r="BB229" s="254">
        <v>0.21205219864004543</v>
      </c>
      <c r="BC229" s="254">
        <v>0.21222157559067933</v>
      </c>
      <c r="BD229" s="254">
        <v>0.21145022352029352</v>
      </c>
      <c r="BE229" s="254">
        <v>0.21021698667143696</v>
      </c>
      <c r="BF229" s="254">
        <v>0.18644228515038841</v>
      </c>
      <c r="BG229" s="254">
        <v>0.22480097372912144</v>
      </c>
      <c r="BH229" s="254">
        <v>0.21630518879409566</v>
      </c>
      <c r="BI229" s="254">
        <v>0.21429738035424006</v>
      </c>
      <c r="BJ229" s="254">
        <v>0.21429738035424006</v>
      </c>
      <c r="BK229" s="254">
        <v>0.21427104690478505</v>
      </c>
      <c r="BL229" s="254">
        <v>0.21429738035424006</v>
      </c>
      <c r="BM229" s="254">
        <v>0.21423963687479053</v>
      </c>
      <c r="BN229" s="254">
        <v>0.21427104690478505</v>
      </c>
      <c r="BO229" s="254">
        <v>0.21466134545303306</v>
      </c>
      <c r="BP229" s="254">
        <v>0.21429738035424006</v>
      </c>
      <c r="BQ229" s="254">
        <v>0.21238915432754513</v>
      </c>
      <c r="BR229" s="254">
        <v>0.21238915432754513</v>
      </c>
      <c r="BS229" s="254">
        <v>0.21234543832283448</v>
      </c>
      <c r="BT229" s="254">
        <v>0.21238915432754513</v>
      </c>
      <c r="BU229" s="254">
        <v>0.21048540923763159</v>
      </c>
      <c r="BV229" s="254">
        <v>0.21048540923763159</v>
      </c>
      <c r="BW229" s="254">
        <v>0.21048540923763159</v>
      </c>
      <c r="BX229" s="254">
        <v>0.21048540923763159</v>
      </c>
      <c r="BY229" s="254">
        <v>0.21450824423337966</v>
      </c>
      <c r="BZ229" s="254">
        <v>0.21137472744600672</v>
      </c>
      <c r="CA229" s="254">
        <v>0.21054023537292288</v>
      </c>
      <c r="CB229" s="254">
        <v>0.25090637678875316</v>
      </c>
      <c r="CC229" s="254">
        <v>0.22553916343891434</v>
      </c>
      <c r="CD229" s="254">
        <v>0.22678108563976629</v>
      </c>
      <c r="CE229" s="254">
        <v>0.22553916343891434</v>
      </c>
      <c r="CF229" s="254">
        <v>0.22254342788608095</v>
      </c>
      <c r="CG229" s="254">
        <v>0.21575183582696589</v>
      </c>
      <c r="CH229" s="254">
        <v>0.22190206291541292</v>
      </c>
      <c r="CI229" s="254">
        <v>0.22029400927615383</v>
      </c>
      <c r="CJ229" s="254">
        <v>0.22809701109648084</v>
      </c>
      <c r="CK229" s="254">
        <v>0.22442349383060756</v>
      </c>
      <c r="CL229" s="254">
        <v>0.21876457165735208</v>
      </c>
      <c r="CM229" s="254">
        <v>0.21730000639643587</v>
      </c>
      <c r="CN229" s="254">
        <v>0.23090759617823498</v>
      </c>
      <c r="CO229" s="254">
        <v>0.2189942162652041</v>
      </c>
      <c r="CP229" s="254">
        <v>0.21610840381866692</v>
      </c>
      <c r="CQ229" s="254">
        <v>0.21546558166284013</v>
      </c>
      <c r="CR229" s="254">
        <v>0.21821636187598248</v>
      </c>
      <c r="CS229" s="254">
        <v>0.21669962995598602</v>
      </c>
      <c r="CT229" s="254">
        <v>0.22146819920749272</v>
      </c>
      <c r="CU229" s="254">
        <v>0.22631041397373686</v>
      </c>
      <c r="CV229" s="254">
        <v>0.22473681737674078</v>
      </c>
      <c r="CW229" s="254">
        <v>0.21966032068324948</v>
      </c>
      <c r="CX229" s="254">
        <v>0.23044410677218363</v>
      </c>
      <c r="CY229" s="254">
        <v>0.22180450523425321</v>
      </c>
      <c r="CZ229" s="254">
        <v>0.22180450523425321</v>
      </c>
      <c r="DA229" s="254">
        <v>0.22180450523425321</v>
      </c>
      <c r="DB229" s="254">
        <v>0.217703570261222</v>
      </c>
      <c r="DC229" s="254">
        <v>0.22476150721946597</v>
      </c>
      <c r="DD229" s="254">
        <v>0.21623103902580243</v>
      </c>
      <c r="DE229" s="254">
        <v>0.22460592853299421</v>
      </c>
      <c r="DF229" s="254">
        <v>0.21554571744435647</v>
      </c>
      <c r="DG229" s="254">
        <v>0.21421021337815382</v>
      </c>
      <c r="DH229" s="254">
        <v>0.21797498107918334</v>
      </c>
      <c r="DI229" s="254">
        <v>0.21554571744435647</v>
      </c>
      <c r="DJ229" s="254">
        <v>0.21628037828833513</v>
      </c>
      <c r="DK229" s="254">
        <v>0.21710533849696079</v>
      </c>
      <c r="DL229" s="254">
        <v>0.21602555929737455</v>
      </c>
      <c r="DM229" s="254">
        <v>0.22879845630018991</v>
      </c>
      <c r="DN229" s="254">
        <v>0.21497134252665107</v>
      </c>
      <c r="DO229" s="254">
        <v>0.22210402062648282</v>
      </c>
      <c r="DP229" s="254">
        <v>0.219555822868998</v>
      </c>
      <c r="DQ229" s="254">
        <v>0.20893527366631193</v>
      </c>
      <c r="DR229" s="254">
        <v>0.20915698215723233</v>
      </c>
      <c r="DS229" s="254">
        <v>0.21672334642846192</v>
      </c>
      <c r="DT229" s="254">
        <v>0.21909658582855496</v>
      </c>
      <c r="DU229" s="254">
        <v>0.21402942760970434</v>
      </c>
      <c r="DV229" s="254">
        <v>0.22009403622072066</v>
      </c>
      <c r="DW229" s="254">
        <v>0.22009403622072066</v>
      </c>
      <c r="DX229" s="254">
        <v>0.2266246287859921</v>
      </c>
      <c r="DY229" s="254">
        <v>0.23792136189005575</v>
      </c>
      <c r="DZ229" s="254">
        <v>0.21762547757187201</v>
      </c>
      <c r="EA229" s="254">
        <v>0.22829631015660423</v>
      </c>
      <c r="EB229" s="254">
        <v>0.21666503956416738</v>
      </c>
      <c r="EC229" s="254">
        <v>0.22943591551068887</v>
      </c>
      <c r="ED229" s="254">
        <v>0.22237954862618747</v>
      </c>
      <c r="EE229" s="254">
        <v>0.21617362866154077</v>
      </c>
      <c r="EF229" s="254">
        <v>0.2153529988180114</v>
      </c>
      <c r="EG229" s="254">
        <v>0.22113321338800418</v>
      </c>
      <c r="EH229" s="254">
        <v>0.21579855979457752</v>
      </c>
      <c r="EI229" s="254">
        <v>0.22113321338800418</v>
      </c>
      <c r="EJ229" s="254">
        <v>0.22113321338800418</v>
      </c>
      <c r="EK229" s="254">
        <v>0.21025772675974852</v>
      </c>
      <c r="EL229" s="254">
        <v>0.22113321338800418</v>
      </c>
      <c r="EM229" s="254">
        <v>0.21478585304233522</v>
      </c>
      <c r="EN229" s="254">
        <v>0.22113321338800418</v>
      </c>
      <c r="EO229" s="254">
        <v>0.21415523337047127</v>
      </c>
      <c r="EP229" s="254">
        <v>0.21415523337047127</v>
      </c>
      <c r="EQ229" s="254">
        <v>0.21415523337047127</v>
      </c>
      <c r="ER229" s="254">
        <v>0.21415523337047127</v>
      </c>
      <c r="ES229" s="254">
        <v>0.21415523337047127</v>
      </c>
      <c r="ET229" s="254">
        <v>0.21415523337047127</v>
      </c>
      <c r="EU229" s="254">
        <v>0.21411324479329119</v>
      </c>
      <c r="EV229" s="254">
        <v>0.21415523337047127</v>
      </c>
      <c r="EW229" s="254">
        <v>0.20805647451719644</v>
      </c>
      <c r="EX229" s="254">
        <v>0.21415523337047127</v>
      </c>
      <c r="EY229" s="254">
        <v>0.21490380391869146</v>
      </c>
      <c r="EZ229" s="254">
        <v>0.22113321338800418</v>
      </c>
      <c r="FA229" s="254">
        <v>0.21427784587234422</v>
      </c>
      <c r="FB229" s="254">
        <v>0.21415523337047127</v>
      </c>
      <c r="FC229" s="254">
        <v>0.22113321338800418</v>
      </c>
      <c r="FD229" s="254">
        <v>0.21415523337047127</v>
      </c>
      <c r="FE229" s="254">
        <v>0.22113321338800418</v>
      </c>
      <c r="FF229" s="254">
        <v>0.22113321338800418</v>
      </c>
      <c r="FG229" s="254">
        <v>0.21415523337047127</v>
      </c>
      <c r="FH229" s="254">
        <v>0.21415523337047127</v>
      </c>
      <c r="FI229" s="254">
        <v>0.21402929359348866</v>
      </c>
      <c r="FJ229" s="254">
        <v>0.22768843146211704</v>
      </c>
      <c r="FK229" s="254">
        <v>0.21415523337047127</v>
      </c>
      <c r="FL229" s="254">
        <v>0.21415523337047127</v>
      </c>
      <c r="FM229" s="254">
        <v>0.21394537700535388</v>
      </c>
      <c r="FN229" s="254">
        <v>0.22113321338800418</v>
      </c>
      <c r="FO229" s="254">
        <v>0.21307420786567843</v>
      </c>
      <c r="FP229" s="254">
        <v>0.21222157559067933</v>
      </c>
      <c r="FQ229" s="254">
        <v>0.21222157559067933</v>
      </c>
      <c r="FR229" s="254">
        <v>0.21222157559067933</v>
      </c>
      <c r="FS229" s="254">
        <v>0.21211993223516767</v>
      </c>
      <c r="FT229" s="254">
        <v>0.21222157559067933</v>
      </c>
      <c r="FU229" s="254">
        <v>0.21222157559067933</v>
      </c>
      <c r="FV229" s="254">
        <v>0.22026913202755138</v>
      </c>
      <c r="FW229" s="254">
        <v>0.21211993223516767</v>
      </c>
      <c r="FX229" s="254">
        <v>0.21222157559067933</v>
      </c>
      <c r="FY229" s="254">
        <v>0.21147179544769656</v>
      </c>
      <c r="FZ229" s="254">
        <v>0.21285833203203164</v>
      </c>
      <c r="GA229" s="254">
        <v>0.20509795812356613</v>
      </c>
      <c r="GB229" s="254">
        <v>0.21441250334853912</v>
      </c>
      <c r="GC229" s="254">
        <v>0.21692770777633075</v>
      </c>
      <c r="GD229" s="254">
        <v>0.21692770777633075</v>
      </c>
      <c r="GE229" s="254">
        <v>0.21159182973736379</v>
      </c>
      <c r="GF229" s="254">
        <v>0.22419061677509178</v>
      </c>
      <c r="GG229" s="254">
        <v>0.21454934192235631</v>
      </c>
      <c r="GH229" s="254">
        <v>0.21471331410406425</v>
      </c>
      <c r="GI229" s="254">
        <v>0.21429738035424006</v>
      </c>
      <c r="GJ229" s="254">
        <v>0.21429738035424006</v>
      </c>
      <c r="GK229" s="254">
        <v>0.21429738035424006</v>
      </c>
      <c r="GL229" s="254">
        <v>0.21423963687479053</v>
      </c>
      <c r="GM229" s="254">
        <v>0.21429738035424006</v>
      </c>
      <c r="GN229" s="254">
        <v>0.21429738035424006</v>
      </c>
      <c r="GO229" s="254">
        <v>0.21429738035424006</v>
      </c>
      <c r="GP229" s="254">
        <v>0.21429738035424006</v>
      </c>
      <c r="GQ229" s="254">
        <v>0.21429738035424006</v>
      </c>
      <c r="GR229" s="254">
        <v>0.21429738035424006</v>
      </c>
      <c r="GS229" s="254">
        <v>0.21429738035424006</v>
      </c>
      <c r="GT229" s="254">
        <v>0.21454934192235631</v>
      </c>
      <c r="GU229" s="254">
        <v>0.21429738035424006</v>
      </c>
      <c r="GV229" s="254">
        <v>0.21429738035424006</v>
      </c>
      <c r="GW229" s="254">
        <v>0.21429738035424006</v>
      </c>
      <c r="GX229" s="254">
        <v>0.21429738035424006</v>
      </c>
      <c r="GY229" s="254">
        <v>0.22221504229323941</v>
      </c>
      <c r="GZ229" s="254">
        <v>0.21429738035424006</v>
      </c>
      <c r="HA229" s="254">
        <v>0.22221504229323941</v>
      </c>
      <c r="HB229" s="254">
        <v>0.22221504229323941</v>
      </c>
      <c r="HC229" s="254">
        <v>0.21234543832283448</v>
      </c>
      <c r="HD229" s="254">
        <v>0.21261741665387635</v>
      </c>
      <c r="HE229" s="254">
        <v>0.22032263543447317</v>
      </c>
      <c r="HF229" s="254">
        <v>0.2089673652775148</v>
      </c>
      <c r="HG229" s="254">
        <v>0.21450824423337966</v>
      </c>
      <c r="HH229" s="254">
        <v>0.21825795850515006</v>
      </c>
      <c r="HI229" s="254">
        <v>0.21061948688115351</v>
      </c>
      <c r="HJ229" s="254">
        <v>0.21281798556249854</v>
      </c>
      <c r="HK229" s="254">
        <v>0.23530334284628696</v>
      </c>
      <c r="HL229" s="254">
        <v>0.20964437851983808</v>
      </c>
      <c r="HM229" s="254">
        <v>0.21822812634199806</v>
      </c>
      <c r="HN229" s="254">
        <v>0.21811316646544676</v>
      </c>
      <c r="HO229" s="254">
        <v>0.22907694060196393</v>
      </c>
      <c r="HP229" s="254">
        <v>0.22406058339526713</v>
      </c>
      <c r="HQ229" s="254">
        <v>0.21016201736164208</v>
      </c>
      <c r="HR229" s="254">
        <v>0.21212941522658491</v>
      </c>
      <c r="HS229" s="254">
        <v>0.21850676944801672</v>
      </c>
      <c r="HT229" s="254">
        <v>0.24379636528757764</v>
      </c>
      <c r="HU229" s="254">
        <v>0.23763771165031988</v>
      </c>
      <c r="HV229" s="254">
        <v>0.18639190041663722</v>
      </c>
      <c r="HW229" s="254">
        <v>0.22364137428165054</v>
      </c>
      <c r="HX229" s="254">
        <v>0.2164699308156921</v>
      </c>
      <c r="HY229" s="254">
        <v>0.21863280851036815</v>
      </c>
      <c r="HZ229" s="254">
        <v>0.21414756492345566</v>
      </c>
      <c r="IA229" s="254">
        <v>0.22553916343891434</v>
      </c>
      <c r="IB229" s="254">
        <v>0.21133118386351191</v>
      </c>
      <c r="IC229" s="254">
        <v>0.21716821753734417</v>
      </c>
      <c r="ID229" s="254">
        <v>0.21554072086427389</v>
      </c>
      <c r="IE229" s="254">
        <v>0.22271164896589535</v>
      </c>
      <c r="IF229" s="254">
        <v>0.22809701109648084</v>
      </c>
      <c r="IG229" s="254">
        <v>0.22809701109648084</v>
      </c>
      <c r="IH229" s="254">
        <v>0.22809701109648084</v>
      </c>
      <c r="II229" s="254">
        <v>0.21876457165735208</v>
      </c>
      <c r="IJ229" s="254">
        <v>0.21876457165735208</v>
      </c>
      <c r="IK229" s="254">
        <v>0.22517314232990038</v>
      </c>
      <c r="IL229" s="254">
        <v>0.22378893047935655</v>
      </c>
      <c r="IM229" s="254">
        <v>0.23668542414014082</v>
      </c>
      <c r="IN229" s="254">
        <v>0.22339561617088965</v>
      </c>
      <c r="IO229" s="254">
        <v>0.22180660652929918</v>
      </c>
      <c r="IP229" s="254">
        <v>0.22031082596636908</v>
      </c>
      <c r="IQ229" s="254">
        <v>0.22376822099333382</v>
      </c>
      <c r="IR229" s="254">
        <v>0.21373129319929607</v>
      </c>
      <c r="IS229" s="254">
        <v>0.21623103902580243</v>
      </c>
      <c r="IT229" s="254">
        <v>0.22311714068606192</v>
      </c>
      <c r="IU229" s="254">
        <v>0.21415523337047127</v>
      </c>
      <c r="IV229" s="254">
        <v>0.24084575619872983</v>
      </c>
      <c r="IW229" s="254">
        <v>0.22678108563976629</v>
      </c>
      <c r="IX229" s="254">
        <v>0.25178766354765214</v>
      </c>
      <c r="IY229" s="254">
        <v>0.21612334905831498</v>
      </c>
      <c r="IZ229" s="254">
        <v>0.21415523337047127</v>
      </c>
      <c r="JA229" s="254">
        <v>0.21402929359348866</v>
      </c>
      <c r="JB229" s="254">
        <v>0.23164567744985254</v>
      </c>
      <c r="JC229" s="254">
        <v>0.22678108563976629</v>
      </c>
      <c r="JD229" s="254">
        <v>0.21863280851036815</v>
      </c>
      <c r="JE229" s="254">
        <v>0.2189942162652041</v>
      </c>
      <c r="JF229" s="254">
        <v>0.25532913244958033</v>
      </c>
      <c r="JG229" s="254">
        <v>0.22335366940476264</v>
      </c>
      <c r="JH229" s="254">
        <v>0.22515619968562284</v>
      </c>
      <c r="JI229" s="254">
        <v>0.21628037828833513</v>
      </c>
      <c r="JJ229" s="254">
        <v>0.22423287511914092</v>
      </c>
      <c r="JK229" s="254">
        <v>0.21402942760970434</v>
      </c>
      <c r="JL229" s="254">
        <v>0.21393629905027622</v>
      </c>
      <c r="JM229" s="254">
        <v>0.21411324479329119</v>
      </c>
      <c r="JN229" s="254">
        <v>0.22213728032801749</v>
      </c>
      <c r="JO229" s="254">
        <v>0.21415523337047127</v>
      </c>
      <c r="JP229" s="254">
        <v>0.21415523337047127</v>
      </c>
      <c r="JQ229" s="254">
        <v>0.21415523337047127</v>
      </c>
      <c r="JR229" s="254">
        <v>0.21402929359348866</v>
      </c>
      <c r="JS229" s="254">
        <v>0.21429738035424006</v>
      </c>
      <c r="JT229" s="254">
        <v>0.23133050211135275</v>
      </c>
      <c r="JU229" s="254">
        <v>0.2336699116754013</v>
      </c>
      <c r="JV229" s="254">
        <v>0.2163677431869071</v>
      </c>
      <c r="JW229" s="254">
        <v>0.23274796913015039</v>
      </c>
      <c r="JX229" s="254">
        <v>0.22678108563976629</v>
      </c>
      <c r="JY229" s="254">
        <v>0.22451645080170857</v>
      </c>
      <c r="JZ229" s="254">
        <v>0.22177042709145867</v>
      </c>
      <c r="KA229" s="254">
        <v>0.22177042709145867</v>
      </c>
      <c r="KB229" s="254">
        <v>0.22703896238637689</v>
      </c>
      <c r="KC229" s="254">
        <v>0.22022568328095904</v>
      </c>
      <c r="KD229" s="254">
        <v>0.21846155819008373</v>
      </c>
      <c r="KE229" s="254">
        <v>0.22190206291541292</v>
      </c>
      <c r="KF229" s="254">
        <v>0.24359788251161452</v>
      </c>
      <c r="KG229" s="254">
        <v>0.24359788251161452</v>
      </c>
    </row>
    <row r="230" spans="17:293" x14ac:dyDescent="0.35">
      <c r="Q230" s="255">
        <v>0.26499999999999901</v>
      </c>
      <c r="R230" s="251">
        <f t="shared" si="26"/>
        <v>0.21703747960217984</v>
      </c>
      <c r="S230" s="198"/>
      <c r="T230" s="251">
        <v>0.2246623778604348</v>
      </c>
      <c r="V230" s="251">
        <f t="shared" si="27"/>
        <v>-7.624898258254964E-3</v>
      </c>
      <c r="Z230" s="253">
        <v>0.26499999999999901</v>
      </c>
      <c r="AA230" s="254">
        <v>0.21624782012723087</v>
      </c>
      <c r="AB230" s="254">
        <v>0.22482696814351688</v>
      </c>
      <c r="AC230" s="254">
        <v>0.22438677681718366</v>
      </c>
      <c r="AD230" s="254">
        <v>0.21653181897312579</v>
      </c>
      <c r="AE230" s="254">
        <v>0.21732576560525652</v>
      </c>
      <c r="AF230" s="254">
        <v>0.21659043871578754</v>
      </c>
      <c r="AG230" s="254">
        <v>0.21393639478771376</v>
      </c>
      <c r="AH230" s="254">
        <v>0.21606305405517734</v>
      </c>
      <c r="AI230" s="254">
        <v>0.20796380476888476</v>
      </c>
      <c r="AJ230" s="254">
        <v>0.21734547512799041</v>
      </c>
      <c r="AK230" s="254">
        <v>0.22099157591820107</v>
      </c>
      <c r="AL230" s="254">
        <v>0.2152966444754123</v>
      </c>
      <c r="AM230" s="254">
        <v>0.2163712728559235</v>
      </c>
      <c r="AN230" s="254">
        <v>0.21108451720195576</v>
      </c>
      <c r="AO230" s="254">
        <v>0.21768232087836026</v>
      </c>
      <c r="AP230" s="254">
        <v>0.21506736936070481</v>
      </c>
      <c r="AQ230" s="254">
        <v>0.21485708341368315</v>
      </c>
      <c r="AR230" s="254">
        <v>0.21485708341368315</v>
      </c>
      <c r="AS230" s="254">
        <v>0.21506736936070481</v>
      </c>
      <c r="AT230" s="254">
        <v>0.21502250073810192</v>
      </c>
      <c r="AU230" s="254">
        <v>0.21493279290631961</v>
      </c>
      <c r="AV230" s="254">
        <v>0.21506736936070481</v>
      </c>
      <c r="AW230" s="254">
        <v>0.21506736936070481</v>
      </c>
      <c r="AX230" s="254">
        <v>0.22202702130103869</v>
      </c>
      <c r="AY230" s="254">
        <v>0.21506736936070481</v>
      </c>
      <c r="AZ230" s="254">
        <v>0.22276037907602153</v>
      </c>
      <c r="BA230" s="254">
        <v>0.21502250073810192</v>
      </c>
      <c r="BB230" s="254">
        <v>0.2129517918765349</v>
      </c>
      <c r="BC230" s="254">
        <v>0.21313545101936859</v>
      </c>
      <c r="BD230" s="254">
        <v>0.21236480133646407</v>
      </c>
      <c r="BE230" s="254">
        <v>0.21112411550688637</v>
      </c>
      <c r="BF230" s="254">
        <v>0.1870967510961139</v>
      </c>
      <c r="BG230" s="254">
        <v>0.22569226640616447</v>
      </c>
      <c r="BH230" s="254">
        <v>0.2172159236487925</v>
      </c>
      <c r="BI230" s="254">
        <v>0.21519975473693242</v>
      </c>
      <c r="BJ230" s="254">
        <v>0.21519975473693242</v>
      </c>
      <c r="BK230" s="254">
        <v>0.21518031550522387</v>
      </c>
      <c r="BL230" s="254">
        <v>0.21519975473693242</v>
      </c>
      <c r="BM230" s="254">
        <v>0.21514314760806408</v>
      </c>
      <c r="BN230" s="254">
        <v>0.21518031550522387</v>
      </c>
      <c r="BO230" s="254">
        <v>0.2155705117275164</v>
      </c>
      <c r="BP230" s="254">
        <v>0.21519975473693242</v>
      </c>
      <c r="BQ230" s="254">
        <v>0.21329334194092464</v>
      </c>
      <c r="BR230" s="254">
        <v>0.21329334194092464</v>
      </c>
      <c r="BS230" s="254">
        <v>0.21325647427690564</v>
      </c>
      <c r="BT230" s="254">
        <v>0.21329334194092464</v>
      </c>
      <c r="BU230" s="254">
        <v>0.21139334596289272</v>
      </c>
      <c r="BV230" s="254">
        <v>0.21139334596289272</v>
      </c>
      <c r="BW230" s="254">
        <v>0.21139334596289272</v>
      </c>
      <c r="BX230" s="254">
        <v>0.21139334596289272</v>
      </c>
      <c r="BY230" s="254">
        <v>0.21542468265877535</v>
      </c>
      <c r="BZ230" s="254">
        <v>0.21229291287062191</v>
      </c>
      <c r="CA230" s="254">
        <v>0.21145684790368935</v>
      </c>
      <c r="CB230" s="254">
        <v>0.25188381043138008</v>
      </c>
      <c r="CC230" s="254">
        <v>0.22643749716553407</v>
      </c>
      <c r="CD230" s="254">
        <v>0.22772882960095919</v>
      </c>
      <c r="CE230" s="254">
        <v>0.22643749716553407</v>
      </c>
      <c r="CF230" s="254">
        <v>0.22334299916251132</v>
      </c>
      <c r="CG230" s="254">
        <v>0.21667096275212083</v>
      </c>
      <c r="CH230" s="254">
        <v>0.22281579746633207</v>
      </c>
      <c r="CI230" s="254">
        <v>0.22120881850334673</v>
      </c>
      <c r="CJ230" s="254">
        <v>0.22899054939676766</v>
      </c>
      <c r="CK230" s="254">
        <v>0.2253316042606246</v>
      </c>
      <c r="CL230" s="254">
        <v>0.21968064904342599</v>
      </c>
      <c r="CM230" s="254">
        <v>0.21821753635412278</v>
      </c>
      <c r="CN230" s="254">
        <v>0.23179321068364378</v>
      </c>
      <c r="CO230" s="254">
        <v>0.21990025971347227</v>
      </c>
      <c r="CP230" s="254">
        <v>0.21703189631167752</v>
      </c>
      <c r="CQ230" s="254">
        <v>0.21637947371873456</v>
      </c>
      <c r="CR230" s="254">
        <v>0.21911346398317089</v>
      </c>
      <c r="CS230" s="254">
        <v>0.21762237182481425</v>
      </c>
      <c r="CT230" s="254">
        <v>0.22236687774697272</v>
      </c>
      <c r="CU230" s="254">
        <v>0.22725002806009797</v>
      </c>
      <c r="CV230" s="254">
        <v>0.22568069643993205</v>
      </c>
      <c r="CW230" s="254">
        <v>0.22054564232309182</v>
      </c>
      <c r="CX230" s="254">
        <v>0.2313685990178509</v>
      </c>
      <c r="CY230" s="254">
        <v>0.22269883917938915</v>
      </c>
      <c r="CZ230" s="254">
        <v>0.22269883917938915</v>
      </c>
      <c r="DA230" s="254">
        <v>0.22269883917938915</v>
      </c>
      <c r="DB230" s="254">
        <v>0.21839695482446686</v>
      </c>
      <c r="DC230" s="254">
        <v>0.22565599095334865</v>
      </c>
      <c r="DD230" s="254">
        <v>0.21714185106793615</v>
      </c>
      <c r="DE230" s="254">
        <v>0.22550023146374953</v>
      </c>
      <c r="DF230" s="254">
        <v>0.21645881848032156</v>
      </c>
      <c r="DG230" s="254">
        <v>0.21512517164776823</v>
      </c>
      <c r="DH230" s="254">
        <v>0.21878563428866027</v>
      </c>
      <c r="DI230" s="254">
        <v>0.21645881848032156</v>
      </c>
      <c r="DJ230" s="254">
        <v>0.21719410384269833</v>
      </c>
      <c r="DK230" s="254">
        <v>0.21801977498182423</v>
      </c>
      <c r="DL230" s="254">
        <v>0.21693392650939214</v>
      </c>
      <c r="DM230" s="254">
        <v>0.22969002956014961</v>
      </c>
      <c r="DN230" s="254">
        <v>0.21588107605897355</v>
      </c>
      <c r="DO230" s="254">
        <v>0.22299751315217353</v>
      </c>
      <c r="DP230" s="254">
        <v>0.22044899019884934</v>
      </c>
      <c r="DQ230" s="254">
        <v>0.20983433791998785</v>
      </c>
      <c r="DR230" s="254">
        <v>0.21008416124012919</v>
      </c>
      <c r="DS230" s="254">
        <v>0.2176358559620637</v>
      </c>
      <c r="DT230" s="254">
        <v>0.21999775208452266</v>
      </c>
      <c r="DU230" s="254">
        <v>0.21494155495600187</v>
      </c>
      <c r="DV230" s="254">
        <v>0.22099157591820107</v>
      </c>
      <c r="DW230" s="254">
        <v>0.22099157591820107</v>
      </c>
      <c r="DX230" s="254">
        <v>0.22755112628323459</v>
      </c>
      <c r="DY230" s="254">
        <v>0.23886399987641482</v>
      </c>
      <c r="DZ230" s="254">
        <v>0.21853504990375239</v>
      </c>
      <c r="EA230" s="254">
        <v>0.22924279065977449</v>
      </c>
      <c r="EB230" s="254">
        <v>0.2175285634231845</v>
      </c>
      <c r="EC230" s="254">
        <v>0.23035828390360358</v>
      </c>
      <c r="ED230" s="254">
        <v>0.22327380907793537</v>
      </c>
      <c r="EE230" s="254">
        <v>0.21708435659777647</v>
      </c>
      <c r="EF230" s="254">
        <v>0.21626424027930913</v>
      </c>
      <c r="EG230" s="254">
        <v>0.22202702130103869</v>
      </c>
      <c r="EH230" s="254">
        <v>0.21671600911998512</v>
      </c>
      <c r="EI230" s="254">
        <v>0.22202702130103869</v>
      </c>
      <c r="EJ230" s="254">
        <v>0.22202702130103869</v>
      </c>
      <c r="EK230" s="254">
        <v>0.21108098641487172</v>
      </c>
      <c r="EL230" s="254">
        <v>0.22202702130103869</v>
      </c>
      <c r="EM230" s="254">
        <v>0.21569553795627794</v>
      </c>
      <c r="EN230" s="254">
        <v>0.22202702130103869</v>
      </c>
      <c r="EO230" s="254">
        <v>0.21506736936070481</v>
      </c>
      <c r="EP230" s="254">
        <v>0.21506736936070481</v>
      </c>
      <c r="EQ230" s="254">
        <v>0.21506736936070481</v>
      </c>
      <c r="ER230" s="254">
        <v>0.21506736936070481</v>
      </c>
      <c r="ES230" s="254">
        <v>0.21506736936070481</v>
      </c>
      <c r="ET230" s="254">
        <v>0.21506736936070481</v>
      </c>
      <c r="EU230" s="254">
        <v>0.21502250073810192</v>
      </c>
      <c r="EV230" s="254">
        <v>0.21506736936070481</v>
      </c>
      <c r="EW230" s="254">
        <v>0.20888592386173999</v>
      </c>
      <c r="EX230" s="254">
        <v>0.21506736936070481</v>
      </c>
      <c r="EY230" s="254">
        <v>0.21581425481822625</v>
      </c>
      <c r="EZ230" s="254">
        <v>0.22202702130103869</v>
      </c>
      <c r="FA230" s="254">
        <v>0.21518785802765539</v>
      </c>
      <c r="FB230" s="254">
        <v>0.21506736936070481</v>
      </c>
      <c r="FC230" s="254">
        <v>0.22202702130103869</v>
      </c>
      <c r="FD230" s="254">
        <v>0.21506736936070481</v>
      </c>
      <c r="FE230" s="254">
        <v>0.22202702130103869</v>
      </c>
      <c r="FF230" s="254">
        <v>0.22202702130103869</v>
      </c>
      <c r="FG230" s="254">
        <v>0.21506736936070481</v>
      </c>
      <c r="FH230" s="254">
        <v>0.21506736936070481</v>
      </c>
      <c r="FI230" s="254">
        <v>0.21493279290631961</v>
      </c>
      <c r="FJ230" s="254">
        <v>0.22861146164553037</v>
      </c>
      <c r="FK230" s="254">
        <v>0.21506736936070481</v>
      </c>
      <c r="FL230" s="254">
        <v>0.21506736936070481</v>
      </c>
      <c r="FM230" s="254">
        <v>0.21485708341368315</v>
      </c>
      <c r="FN230" s="254">
        <v>0.22202702130103869</v>
      </c>
      <c r="FO230" s="254">
        <v>0.2139837477925266</v>
      </c>
      <c r="FP230" s="254">
        <v>0.21313545101936859</v>
      </c>
      <c r="FQ230" s="254">
        <v>0.21313545101936859</v>
      </c>
      <c r="FR230" s="254">
        <v>0.21313545101936859</v>
      </c>
      <c r="FS230" s="254">
        <v>0.21302523548022645</v>
      </c>
      <c r="FT230" s="254">
        <v>0.21313545101936859</v>
      </c>
      <c r="FU230" s="254">
        <v>0.21313545101936859</v>
      </c>
      <c r="FV230" s="254">
        <v>0.2212047201005094</v>
      </c>
      <c r="FW230" s="254">
        <v>0.21302523548022645</v>
      </c>
      <c r="FX230" s="254">
        <v>0.21313545101936859</v>
      </c>
      <c r="FY230" s="254">
        <v>0.21238736630589528</v>
      </c>
      <c r="FZ230" s="254">
        <v>0.21376192842145714</v>
      </c>
      <c r="GA230" s="254">
        <v>0.20598689543730631</v>
      </c>
      <c r="GB230" s="254">
        <v>0.21523156151840661</v>
      </c>
      <c r="GC230" s="254">
        <v>0.21784077154126669</v>
      </c>
      <c r="GD230" s="254">
        <v>0.21784077154126669</v>
      </c>
      <c r="GE230" s="254">
        <v>0.21241500545523317</v>
      </c>
      <c r="GF230" s="254">
        <v>0.22507952955985688</v>
      </c>
      <c r="GG230" s="254">
        <v>0.21546012491892275</v>
      </c>
      <c r="GH230" s="254">
        <v>0.21562552923068767</v>
      </c>
      <c r="GI230" s="254">
        <v>0.21519975473693242</v>
      </c>
      <c r="GJ230" s="254">
        <v>0.21519975473693242</v>
      </c>
      <c r="GK230" s="254">
        <v>0.21519975473693242</v>
      </c>
      <c r="GL230" s="254">
        <v>0.21514314760806408</v>
      </c>
      <c r="GM230" s="254">
        <v>0.21519975473693242</v>
      </c>
      <c r="GN230" s="254">
        <v>0.21519975473693242</v>
      </c>
      <c r="GO230" s="254">
        <v>0.21519975473693242</v>
      </c>
      <c r="GP230" s="254">
        <v>0.21519975473693242</v>
      </c>
      <c r="GQ230" s="254">
        <v>0.21519975473693242</v>
      </c>
      <c r="GR230" s="254">
        <v>0.21519975473693242</v>
      </c>
      <c r="GS230" s="254">
        <v>0.21519975473693242</v>
      </c>
      <c r="GT230" s="254">
        <v>0.21546012491892275</v>
      </c>
      <c r="GU230" s="254">
        <v>0.21519975473693242</v>
      </c>
      <c r="GV230" s="254">
        <v>0.21519975473693242</v>
      </c>
      <c r="GW230" s="254">
        <v>0.21519975473693242</v>
      </c>
      <c r="GX230" s="254">
        <v>0.21519975473693242</v>
      </c>
      <c r="GY230" s="254">
        <v>0.22310501218256507</v>
      </c>
      <c r="GZ230" s="254">
        <v>0.21519975473693242</v>
      </c>
      <c r="HA230" s="254">
        <v>0.22310501218256507</v>
      </c>
      <c r="HB230" s="254">
        <v>0.22310501218256507</v>
      </c>
      <c r="HC230" s="254">
        <v>0.21325647427690564</v>
      </c>
      <c r="HD230" s="254">
        <v>0.21352995512193962</v>
      </c>
      <c r="HE230" s="254">
        <v>0.2212139948617653</v>
      </c>
      <c r="HF230" s="254">
        <v>0.20974862972522135</v>
      </c>
      <c r="HG230" s="254">
        <v>0.21542468265877535</v>
      </c>
      <c r="HH230" s="254">
        <v>0.21911163762857555</v>
      </c>
      <c r="HI230" s="254">
        <v>0.21153936045111021</v>
      </c>
      <c r="HJ230" s="254">
        <v>0.213732776067449</v>
      </c>
      <c r="HK230" s="254">
        <v>0.23622699818968029</v>
      </c>
      <c r="HL230" s="254">
        <v>0.21048200081929491</v>
      </c>
      <c r="HM230" s="254">
        <v>0.21914097948978073</v>
      </c>
      <c r="HN230" s="254">
        <v>0.21903531558169598</v>
      </c>
      <c r="HO230" s="254">
        <v>0.22996914205074392</v>
      </c>
      <c r="HP230" s="254">
        <v>0.22495475528613862</v>
      </c>
      <c r="HQ230" s="254">
        <v>0.21098933894245397</v>
      </c>
      <c r="HR230" s="254">
        <v>0.21303241809037732</v>
      </c>
      <c r="HS230" s="254">
        <v>0.21942284596068373</v>
      </c>
      <c r="HT230" s="254">
        <v>0.24474819333842013</v>
      </c>
      <c r="HU230" s="254">
        <v>0.23855993523347219</v>
      </c>
      <c r="HV230" s="254">
        <v>0.18718640419405053</v>
      </c>
      <c r="HW230" s="254">
        <v>0.22449913157456192</v>
      </c>
      <c r="HX230" s="254">
        <v>0.21729508967001454</v>
      </c>
      <c r="HY230" s="254">
        <v>0.2195488838284716</v>
      </c>
      <c r="HZ230" s="254">
        <v>0.21497635376603741</v>
      </c>
      <c r="IA230" s="254">
        <v>0.22643749716553407</v>
      </c>
      <c r="IB230" s="254">
        <v>0.21216365189697695</v>
      </c>
      <c r="IC230" s="254">
        <v>0.21808574129103464</v>
      </c>
      <c r="ID230" s="254">
        <v>0.21646862944206324</v>
      </c>
      <c r="IE230" s="254">
        <v>0.22361257182096672</v>
      </c>
      <c r="IF230" s="254">
        <v>0.22899054939676766</v>
      </c>
      <c r="IG230" s="254">
        <v>0.22899054939676766</v>
      </c>
      <c r="IH230" s="254">
        <v>0.22899054939676766</v>
      </c>
      <c r="II230" s="254">
        <v>0.21968064904342599</v>
      </c>
      <c r="IJ230" s="254">
        <v>0.21968064904342599</v>
      </c>
      <c r="IK230" s="254">
        <v>0.22606887934059028</v>
      </c>
      <c r="IL230" s="254">
        <v>0.22468601627021512</v>
      </c>
      <c r="IM230" s="254">
        <v>0.2376054124823157</v>
      </c>
      <c r="IN230" s="254">
        <v>0.22427500261514943</v>
      </c>
      <c r="IO230" s="254">
        <v>0.22264799118896472</v>
      </c>
      <c r="IP230" s="254">
        <v>0.22118876927723496</v>
      </c>
      <c r="IQ230" s="254">
        <v>0.22469840068000835</v>
      </c>
      <c r="IR230" s="254">
        <v>0.21462008981589165</v>
      </c>
      <c r="IS230" s="254">
        <v>0.21714185106793615</v>
      </c>
      <c r="IT230" s="254">
        <v>0.2240098594294806</v>
      </c>
      <c r="IU230" s="254">
        <v>0.21506736936070481</v>
      </c>
      <c r="IV230" s="254">
        <v>0.24185635658885474</v>
      </c>
      <c r="IW230" s="254">
        <v>0.22772882960095919</v>
      </c>
      <c r="IX230" s="254">
        <v>0.25279499358059265</v>
      </c>
      <c r="IY230" s="254">
        <v>0.21703117383502013</v>
      </c>
      <c r="IZ230" s="254">
        <v>0.21506736936070481</v>
      </c>
      <c r="JA230" s="254">
        <v>0.21493279290631961</v>
      </c>
      <c r="JB230" s="254">
        <v>0.23260743765318193</v>
      </c>
      <c r="JC230" s="254">
        <v>0.22772882960095919</v>
      </c>
      <c r="JD230" s="254">
        <v>0.2195488838284716</v>
      </c>
      <c r="JE230" s="254">
        <v>0.21990025971347227</v>
      </c>
      <c r="JF230" s="254">
        <v>0.25633319028357904</v>
      </c>
      <c r="JG230" s="254">
        <v>0.22428790501080931</v>
      </c>
      <c r="JH230" s="254">
        <v>0.22608908083387691</v>
      </c>
      <c r="JI230" s="254">
        <v>0.21719410384269833</v>
      </c>
      <c r="JJ230" s="254">
        <v>0.22517512200878453</v>
      </c>
      <c r="JK230" s="254">
        <v>0.21494155495600187</v>
      </c>
      <c r="JL230" s="254">
        <v>0.21485708341368315</v>
      </c>
      <c r="JM230" s="254">
        <v>0.21502250073810192</v>
      </c>
      <c r="JN230" s="254">
        <v>0.2230810435933932</v>
      </c>
      <c r="JO230" s="254">
        <v>0.21506736936070481</v>
      </c>
      <c r="JP230" s="254">
        <v>0.21506736936070481</v>
      </c>
      <c r="JQ230" s="254">
        <v>0.21506736936070481</v>
      </c>
      <c r="JR230" s="254">
        <v>0.21493279290631961</v>
      </c>
      <c r="JS230" s="254">
        <v>0.21519975473693242</v>
      </c>
      <c r="JT230" s="254">
        <v>0.23226223974405591</v>
      </c>
      <c r="JU230" s="254">
        <v>0.23459817015813877</v>
      </c>
      <c r="JV230" s="254">
        <v>0.21724408186223676</v>
      </c>
      <c r="JW230" s="254">
        <v>0.23367742747023112</v>
      </c>
      <c r="JX230" s="254">
        <v>0.22772882960095919</v>
      </c>
      <c r="JY230" s="254">
        <v>0.22541846923669895</v>
      </c>
      <c r="JZ230" s="254">
        <v>0.22268416846190275</v>
      </c>
      <c r="KA230" s="254">
        <v>0.22268416846190275</v>
      </c>
      <c r="KB230" s="254">
        <v>0.22793626700702529</v>
      </c>
      <c r="KC230" s="254">
        <v>0.22114346402378549</v>
      </c>
      <c r="KD230" s="254">
        <v>0.21938353922112919</v>
      </c>
      <c r="KE230" s="254">
        <v>0.22281579746633207</v>
      </c>
      <c r="KF230" s="254">
        <v>0.24459045293310155</v>
      </c>
      <c r="KG230" s="254">
        <v>0.24459045293310155</v>
      </c>
    </row>
    <row r="231" spans="17:293" x14ac:dyDescent="0.35">
      <c r="Q231" s="255">
        <v>0.26599999999999902</v>
      </c>
      <c r="R231" s="251">
        <f t="shared" si="26"/>
        <v>0.21794123814062205</v>
      </c>
      <c r="S231" s="198"/>
      <c r="T231" s="251">
        <v>0.22558916416127972</v>
      </c>
      <c r="V231" s="251">
        <f t="shared" si="27"/>
        <v>-7.6479260206576694E-3</v>
      </c>
      <c r="Z231" s="253">
        <v>0.26599999999999902</v>
      </c>
      <c r="AA231" s="254">
        <v>0.21716186733455323</v>
      </c>
      <c r="AB231" s="254">
        <v>0.22577099634261466</v>
      </c>
      <c r="AC231" s="254">
        <v>0.22527983773416427</v>
      </c>
      <c r="AD231" s="254">
        <v>0.21743780690416648</v>
      </c>
      <c r="AE231" s="254">
        <v>0.2182396635577315</v>
      </c>
      <c r="AF231" s="254">
        <v>0.21750371240142075</v>
      </c>
      <c r="AG231" s="254">
        <v>0.21484097327966811</v>
      </c>
      <c r="AH231" s="254">
        <v>0.21696478076212578</v>
      </c>
      <c r="AI231" s="254">
        <v>0.20886482953803442</v>
      </c>
      <c r="AJ231" s="254">
        <v>0.21823602868732261</v>
      </c>
      <c r="AK231" s="254">
        <v>0.22188939686523645</v>
      </c>
      <c r="AL231" s="254">
        <v>0.21620758402617879</v>
      </c>
      <c r="AM231" s="254">
        <v>0.21728895123894998</v>
      </c>
      <c r="AN231" s="254">
        <v>0.21200028101189616</v>
      </c>
      <c r="AO231" s="254">
        <v>0.21849442371962535</v>
      </c>
      <c r="AP231" s="254">
        <v>0.21597966778539934</v>
      </c>
      <c r="AQ231" s="254">
        <v>0.21577807463206855</v>
      </c>
      <c r="AR231" s="254">
        <v>0.21577807463206855</v>
      </c>
      <c r="AS231" s="254">
        <v>0.21597966778539934</v>
      </c>
      <c r="AT231" s="254">
        <v>0.2159319066401888</v>
      </c>
      <c r="AU231" s="254">
        <v>0.2158364174264884</v>
      </c>
      <c r="AV231" s="254">
        <v>0.21597966778539934</v>
      </c>
      <c r="AW231" s="254">
        <v>0.21597966778539934</v>
      </c>
      <c r="AX231" s="254">
        <v>0.22292112205514081</v>
      </c>
      <c r="AY231" s="254">
        <v>0.21597966778539934</v>
      </c>
      <c r="AZ231" s="254">
        <v>0.22365293685770382</v>
      </c>
      <c r="BA231" s="254">
        <v>0.2159319066401888</v>
      </c>
      <c r="BB231" s="254">
        <v>0.21385147610566846</v>
      </c>
      <c r="BC231" s="254">
        <v>0.21404948029175985</v>
      </c>
      <c r="BD231" s="254">
        <v>0.21327952953940921</v>
      </c>
      <c r="BE231" s="254">
        <v>0.21203135089354674</v>
      </c>
      <c r="BF231" s="254">
        <v>0.18775139088647785</v>
      </c>
      <c r="BG231" s="254">
        <v>0.22658386741519099</v>
      </c>
      <c r="BH231" s="254">
        <v>0.21812682656426574</v>
      </c>
      <c r="BI231" s="254">
        <v>0.21611121028836999</v>
      </c>
      <c r="BJ231" s="254">
        <v>0.21611121028836999</v>
      </c>
      <c r="BK231" s="254">
        <v>0.21608973125402486</v>
      </c>
      <c r="BL231" s="254">
        <v>0.21611121028836999</v>
      </c>
      <c r="BM231" s="254">
        <v>0.21604677986288512</v>
      </c>
      <c r="BN231" s="254">
        <v>0.21608973125402486</v>
      </c>
      <c r="BO231" s="254">
        <v>0.21648142288327543</v>
      </c>
      <c r="BP231" s="254">
        <v>0.21611121028836999</v>
      </c>
      <c r="BQ231" s="254">
        <v>0.21419763909608847</v>
      </c>
      <c r="BR231" s="254">
        <v>0.21419763909608847</v>
      </c>
      <c r="BS231" s="254">
        <v>0.21416764849768355</v>
      </c>
      <c r="BT231" s="254">
        <v>0.21419763909608847</v>
      </c>
      <c r="BU231" s="254">
        <v>0.21229946877747463</v>
      </c>
      <c r="BV231" s="254">
        <v>0.21229946877747463</v>
      </c>
      <c r="BW231" s="254">
        <v>0.21229946877747463</v>
      </c>
      <c r="BX231" s="254">
        <v>0.21229946877747463</v>
      </c>
      <c r="BY231" s="254">
        <v>0.21634130082706227</v>
      </c>
      <c r="BZ231" s="254">
        <v>0.21321126594116557</v>
      </c>
      <c r="CA231" s="254">
        <v>0.21237361059600324</v>
      </c>
      <c r="CB231" s="254">
        <v>0.25286130645720006</v>
      </c>
      <c r="CC231" s="254">
        <v>0.22733612898098565</v>
      </c>
      <c r="CD231" s="254">
        <v>0.22867672091378943</v>
      </c>
      <c r="CE231" s="254">
        <v>0.22733612898098565</v>
      </c>
      <c r="CF231" s="254">
        <v>0.22414326784205874</v>
      </c>
      <c r="CG231" s="254">
        <v>0.21759024933804816</v>
      </c>
      <c r="CH231" s="254">
        <v>0.22372970677074311</v>
      </c>
      <c r="CI231" s="254">
        <v>0.22212379952820305</v>
      </c>
      <c r="CJ231" s="254">
        <v>0.22988439996564858</v>
      </c>
      <c r="CK231" s="254">
        <v>0.2262399251891023</v>
      </c>
      <c r="CL231" s="254">
        <v>0.22059689416177619</v>
      </c>
      <c r="CM231" s="254">
        <v>0.21913522911923411</v>
      </c>
      <c r="CN231" s="254">
        <v>0.23267918499912787</v>
      </c>
      <c r="CO231" s="254">
        <v>0.22080642644154591</v>
      </c>
      <c r="CP231" s="254">
        <v>0.2179555660123087</v>
      </c>
      <c r="CQ231" s="254">
        <v>0.21729352855077066</v>
      </c>
      <c r="CR231" s="254">
        <v>0.22001084225959855</v>
      </c>
      <c r="CS231" s="254">
        <v>0.21854532562202866</v>
      </c>
      <c r="CT231" s="254">
        <v>0.22326584020446427</v>
      </c>
      <c r="CU231" s="254">
        <v>0.22818977203770063</v>
      </c>
      <c r="CV231" s="254">
        <v>0.22662472301307468</v>
      </c>
      <c r="CW231" s="254">
        <v>0.22143128390294198</v>
      </c>
      <c r="CX231" s="254">
        <v>0.23229330731572451</v>
      </c>
      <c r="CY231" s="254">
        <v>0.22359346736186891</v>
      </c>
      <c r="CZ231" s="254">
        <v>0.22359346736186891</v>
      </c>
      <c r="DA231" s="254">
        <v>0.22359346736186891</v>
      </c>
      <c r="DB231" s="254">
        <v>0.2190913414832063</v>
      </c>
      <c r="DC231" s="254">
        <v>0.22655077520788658</v>
      </c>
      <c r="DD231" s="254">
        <v>0.21805281804266596</v>
      </c>
      <c r="DE231" s="254">
        <v>0.22639483482240563</v>
      </c>
      <c r="DF231" s="254">
        <v>0.21737208539163499</v>
      </c>
      <c r="DG231" s="254">
        <v>0.21604028961268296</v>
      </c>
      <c r="DH231" s="254">
        <v>0.21959689426416795</v>
      </c>
      <c r="DI231" s="254">
        <v>0.21737208539163499</v>
      </c>
      <c r="DJ231" s="254">
        <v>0.21810799667128222</v>
      </c>
      <c r="DK231" s="254">
        <v>0.21893437875779731</v>
      </c>
      <c r="DL231" s="254">
        <v>0.21784243488406951</v>
      </c>
      <c r="DM231" s="254">
        <v>0.23058191722543353</v>
      </c>
      <c r="DN231" s="254">
        <v>0.21679381658195607</v>
      </c>
      <c r="DO231" s="254">
        <v>0.2238913502739599</v>
      </c>
      <c r="DP231" s="254">
        <v>0.22134244632033706</v>
      </c>
      <c r="DQ231" s="254">
        <v>0.21073348136707848</v>
      </c>
      <c r="DR231" s="254">
        <v>0.21099910134917588</v>
      </c>
      <c r="DS231" s="254">
        <v>0.21854854666183043</v>
      </c>
      <c r="DT231" s="254">
        <v>0.22089918822979304</v>
      </c>
      <c r="DU231" s="254">
        <v>0.21585384701422217</v>
      </c>
      <c r="DV231" s="254">
        <v>0.22188939686523645</v>
      </c>
      <c r="DW231" s="254">
        <v>0.22188939686523645</v>
      </c>
      <c r="DX231" s="254">
        <v>0.2284778218272252</v>
      </c>
      <c r="DY231" s="254">
        <v>0.239806793841711</v>
      </c>
      <c r="DZ231" s="254">
        <v>0.21944959439764733</v>
      </c>
      <c r="EA231" s="254">
        <v>0.2301894084395868</v>
      </c>
      <c r="EB231" s="254">
        <v>0.21839246787892463</v>
      </c>
      <c r="EC231" s="254">
        <v>0.23128086678589499</v>
      </c>
      <c r="ED231" s="254">
        <v>0.22416836471421342</v>
      </c>
      <c r="EE231" s="254">
        <v>0.21799525490787786</v>
      </c>
      <c r="EF231" s="254">
        <v>0.21717564904939213</v>
      </c>
      <c r="EG231" s="254">
        <v>0.22292112205514081</v>
      </c>
      <c r="EH231" s="254">
        <v>0.21763366740107726</v>
      </c>
      <c r="EI231" s="254">
        <v>0.22292112205514081</v>
      </c>
      <c r="EJ231" s="254">
        <v>0.22292112205514081</v>
      </c>
      <c r="EK231" s="254">
        <v>0.21190474624297861</v>
      </c>
      <c r="EL231" s="254">
        <v>0.22292112205514081</v>
      </c>
      <c r="EM231" s="254">
        <v>0.2166053718992782</v>
      </c>
      <c r="EN231" s="254">
        <v>0.22292112205514081</v>
      </c>
      <c r="EO231" s="254">
        <v>0.21597966778539934</v>
      </c>
      <c r="EP231" s="254">
        <v>0.21597966778539934</v>
      </c>
      <c r="EQ231" s="254">
        <v>0.21597966778539934</v>
      </c>
      <c r="ER231" s="254">
        <v>0.21597966778539934</v>
      </c>
      <c r="ES231" s="254">
        <v>0.21597966778539934</v>
      </c>
      <c r="ET231" s="254">
        <v>0.21597966778539934</v>
      </c>
      <c r="EU231" s="254">
        <v>0.2159319066401888</v>
      </c>
      <c r="EV231" s="254">
        <v>0.21597966778539934</v>
      </c>
      <c r="EW231" s="254">
        <v>0.20971583521873183</v>
      </c>
      <c r="EX231" s="254">
        <v>0.21597966778539934</v>
      </c>
      <c r="EY231" s="254">
        <v>0.21672487287228814</v>
      </c>
      <c r="EZ231" s="254">
        <v>0.22292112205514081</v>
      </c>
      <c r="FA231" s="254">
        <v>0.21609802282685542</v>
      </c>
      <c r="FB231" s="254">
        <v>0.21597966778539934</v>
      </c>
      <c r="FC231" s="254">
        <v>0.22292112205514081</v>
      </c>
      <c r="FD231" s="254">
        <v>0.21597966778539934</v>
      </c>
      <c r="FE231" s="254">
        <v>0.22292112205514081</v>
      </c>
      <c r="FF231" s="254">
        <v>0.22292112205514081</v>
      </c>
      <c r="FG231" s="254">
        <v>0.21597966778539934</v>
      </c>
      <c r="FH231" s="254">
        <v>0.21597966778539934</v>
      </c>
      <c r="FI231" s="254">
        <v>0.2158364174264884</v>
      </c>
      <c r="FJ231" s="254">
        <v>0.22953470086766603</v>
      </c>
      <c r="FK231" s="254">
        <v>0.21597966778539934</v>
      </c>
      <c r="FL231" s="254">
        <v>0.21597966778539934</v>
      </c>
      <c r="FM231" s="254">
        <v>0.21577807463206855</v>
      </c>
      <c r="FN231" s="254">
        <v>0.22292112205514081</v>
      </c>
      <c r="FO231" s="254">
        <v>0.2148934291544613</v>
      </c>
      <c r="FP231" s="254">
        <v>0.21404948029175985</v>
      </c>
      <c r="FQ231" s="254">
        <v>0.21404948029175985</v>
      </c>
      <c r="FR231" s="254">
        <v>0.21404948029175985</v>
      </c>
      <c r="FS231" s="254">
        <v>0.21393065464687289</v>
      </c>
      <c r="FT231" s="254">
        <v>0.21404948029175985</v>
      </c>
      <c r="FU231" s="254">
        <v>0.21404948029175985</v>
      </c>
      <c r="FV231" s="254">
        <v>0.22214039171574229</v>
      </c>
      <c r="FW231" s="254">
        <v>0.21393065464687289</v>
      </c>
      <c r="FX231" s="254">
        <v>0.21404948029175985</v>
      </c>
      <c r="FY231" s="254">
        <v>0.21330308621919225</v>
      </c>
      <c r="FZ231" s="254">
        <v>0.21466564586021697</v>
      </c>
      <c r="GA231" s="254">
        <v>0.20687594730997816</v>
      </c>
      <c r="GB231" s="254">
        <v>0.21605113742861937</v>
      </c>
      <c r="GC231" s="254">
        <v>0.21875400096709052</v>
      </c>
      <c r="GD231" s="254">
        <v>0.21875400096709052</v>
      </c>
      <c r="GE231" s="254">
        <v>0.2132386618228983</v>
      </c>
      <c r="GF231" s="254">
        <v>0.22596875284780937</v>
      </c>
      <c r="GG231" s="254">
        <v>0.21637106090380787</v>
      </c>
      <c r="GH231" s="254">
        <v>0.21653309210187399</v>
      </c>
      <c r="GI231" s="254">
        <v>0.21611121028836999</v>
      </c>
      <c r="GJ231" s="254">
        <v>0.21611121028836999</v>
      </c>
      <c r="GK231" s="254">
        <v>0.21611121028836999</v>
      </c>
      <c r="GL231" s="254">
        <v>0.21604677986288512</v>
      </c>
      <c r="GM231" s="254">
        <v>0.21611121028836999</v>
      </c>
      <c r="GN231" s="254">
        <v>0.21611121028836999</v>
      </c>
      <c r="GO231" s="254">
        <v>0.21611121028836999</v>
      </c>
      <c r="GP231" s="254">
        <v>0.21611121028836999</v>
      </c>
      <c r="GQ231" s="254">
        <v>0.21611121028836999</v>
      </c>
      <c r="GR231" s="254">
        <v>0.21611121028836999</v>
      </c>
      <c r="GS231" s="254">
        <v>0.21611121028836999</v>
      </c>
      <c r="GT231" s="254">
        <v>0.21637106090380787</v>
      </c>
      <c r="GU231" s="254">
        <v>0.21611121028836999</v>
      </c>
      <c r="GV231" s="254">
        <v>0.21611121028836999</v>
      </c>
      <c r="GW231" s="254">
        <v>0.21611121028836999</v>
      </c>
      <c r="GX231" s="254">
        <v>0.21611121028836999</v>
      </c>
      <c r="GY231" s="254">
        <v>0.22399528672928626</v>
      </c>
      <c r="GZ231" s="254">
        <v>0.21611121028836999</v>
      </c>
      <c r="HA231" s="254">
        <v>0.22399528672928626</v>
      </c>
      <c r="HB231" s="254">
        <v>0.22399528672928626</v>
      </c>
      <c r="HC231" s="254">
        <v>0.21416764849768355</v>
      </c>
      <c r="HD231" s="254">
        <v>0.2144426377253823</v>
      </c>
      <c r="HE231" s="254">
        <v>0.22210565252710923</v>
      </c>
      <c r="HF231" s="254">
        <v>0.21053047417184412</v>
      </c>
      <c r="HG231" s="254">
        <v>0.21634130082706227</v>
      </c>
      <c r="HH231" s="254">
        <v>0.21996577310982168</v>
      </c>
      <c r="HI231" s="254">
        <v>0.21245939701011207</v>
      </c>
      <c r="HJ231" s="254">
        <v>0.21464771891075229</v>
      </c>
      <c r="HK231" s="254">
        <v>0.23715087551080694</v>
      </c>
      <c r="HL231" s="254">
        <v>0.21132005365123385</v>
      </c>
      <c r="HM231" s="254">
        <v>0.22005400343296744</v>
      </c>
      <c r="HN231" s="254">
        <v>0.21995766495168056</v>
      </c>
      <c r="HO231" s="254">
        <v>0.23086165025662586</v>
      </c>
      <c r="HP231" s="254">
        <v>0.2258492270780621</v>
      </c>
      <c r="HQ231" s="254">
        <v>0.21181715417558467</v>
      </c>
      <c r="HR231" s="254">
        <v>0.21393550838121533</v>
      </c>
      <c r="HS231" s="254">
        <v>0.22033909472266133</v>
      </c>
      <c r="HT231" s="254">
        <v>0.24570016259469063</v>
      </c>
      <c r="HU231" s="254">
        <v>0.23948239944480032</v>
      </c>
      <c r="HV231" s="254">
        <v>0.18798126793807812</v>
      </c>
      <c r="HW231" s="254">
        <v>0.22535731438130702</v>
      </c>
      <c r="HX231" s="254">
        <v>0.21812076028627581</v>
      </c>
      <c r="HY231" s="254">
        <v>0.22046512917703742</v>
      </c>
      <c r="HZ231" s="254">
        <v>0.21580564712958616</v>
      </c>
      <c r="IA231" s="254">
        <v>0.22733612898098565</v>
      </c>
      <c r="IB231" s="254">
        <v>0.21299660330619341</v>
      </c>
      <c r="IC231" s="254">
        <v>0.21900343018629997</v>
      </c>
      <c r="ID231" s="254">
        <v>0.2173967424324299</v>
      </c>
      <c r="IE231" s="254">
        <v>0.22451378533857769</v>
      </c>
      <c r="IF231" s="254">
        <v>0.22988439996564858</v>
      </c>
      <c r="IG231" s="254">
        <v>0.22988439996564858</v>
      </c>
      <c r="IH231" s="254">
        <v>0.22988439996564858</v>
      </c>
      <c r="II231" s="254">
        <v>0.22059689416177619</v>
      </c>
      <c r="IJ231" s="254">
        <v>0.22059689416177619</v>
      </c>
      <c r="IK231" s="254">
        <v>0.22696492274223679</v>
      </c>
      <c r="IL231" s="254">
        <v>0.22558340457344062</v>
      </c>
      <c r="IM231" s="254">
        <v>0.23852563881613054</v>
      </c>
      <c r="IN231" s="254">
        <v>0.22515476703322013</v>
      </c>
      <c r="IO231" s="254">
        <v>0.22348870101155605</v>
      </c>
      <c r="IP231" s="254">
        <v>0.22206709049916529</v>
      </c>
      <c r="IQ231" s="254">
        <v>0.2256287414859659</v>
      </c>
      <c r="IR231" s="254">
        <v>0.21550902065129685</v>
      </c>
      <c r="IS231" s="254">
        <v>0.21805281804266596</v>
      </c>
      <c r="IT231" s="254">
        <v>0.22490287700805922</v>
      </c>
      <c r="IU231" s="254">
        <v>0.21597966778539934</v>
      </c>
      <c r="IV231" s="254">
        <v>0.24286688396358169</v>
      </c>
      <c r="IW231" s="254">
        <v>0.22867672091378943</v>
      </c>
      <c r="IX231" s="254">
        <v>0.25380229158090861</v>
      </c>
      <c r="IY231" s="254">
        <v>0.21793915673545872</v>
      </c>
      <c r="IZ231" s="254">
        <v>0.21597966778539934</v>
      </c>
      <c r="JA231" s="254">
        <v>0.2158364174264884</v>
      </c>
      <c r="JB231" s="254">
        <v>0.23356928384009557</v>
      </c>
      <c r="JC231" s="254">
        <v>0.22867672091378943</v>
      </c>
      <c r="JD231" s="254">
        <v>0.22046512917703742</v>
      </c>
      <c r="JE231" s="254">
        <v>0.22080642644154591</v>
      </c>
      <c r="JF231" s="254">
        <v>0.2573372262074507</v>
      </c>
      <c r="JG231" s="254">
        <v>0.2252223244766931</v>
      </c>
      <c r="JH231" s="254">
        <v>0.227022884132841</v>
      </c>
      <c r="JI231" s="254">
        <v>0.21810799667128222</v>
      </c>
      <c r="JJ231" s="254">
        <v>0.22611751692266857</v>
      </c>
      <c r="JK231" s="254">
        <v>0.21585384701422217</v>
      </c>
      <c r="JL231" s="254">
        <v>0.21577807463206855</v>
      </c>
      <c r="JM231" s="254">
        <v>0.2159319066401888</v>
      </c>
      <c r="JN231" s="254">
        <v>0.22402494674276885</v>
      </c>
      <c r="JO231" s="254">
        <v>0.21597966778539934</v>
      </c>
      <c r="JP231" s="254">
        <v>0.21597966778539934</v>
      </c>
      <c r="JQ231" s="254">
        <v>0.21597966778539934</v>
      </c>
      <c r="JR231" s="254">
        <v>0.2158364174264884</v>
      </c>
      <c r="JS231" s="254">
        <v>0.21611121028836999</v>
      </c>
      <c r="JT231" s="254">
        <v>0.23319414905264058</v>
      </c>
      <c r="JU231" s="254">
        <v>0.23552661063344149</v>
      </c>
      <c r="JV231" s="254">
        <v>0.21812077636142968</v>
      </c>
      <c r="JW231" s="254">
        <v>0.23460709390038925</v>
      </c>
      <c r="JX231" s="254">
        <v>0.22867672091378943</v>
      </c>
      <c r="JY231" s="254">
        <v>0.22632077434488318</v>
      </c>
      <c r="JZ231" s="254">
        <v>0.22359808681171223</v>
      </c>
      <c r="KA231" s="254">
        <v>0.22359808681171223</v>
      </c>
      <c r="KB231" s="254">
        <v>0.22883387235093422</v>
      </c>
      <c r="KC231" s="254">
        <v>0.22206143090895947</v>
      </c>
      <c r="KD231" s="254">
        <v>0.22030872202764828</v>
      </c>
      <c r="KE231" s="254">
        <v>0.22372970677074311</v>
      </c>
      <c r="KF231" s="254">
        <v>0.24558302462995707</v>
      </c>
      <c r="KG231" s="254">
        <v>0.24558302462995707</v>
      </c>
    </row>
    <row r="232" spans="17:293" x14ac:dyDescent="0.35">
      <c r="Q232" s="255">
        <v>0.26699999999999902</v>
      </c>
      <c r="R232" s="251">
        <f t="shared" si="26"/>
        <v>0.21884521227399747</v>
      </c>
      <c r="S232" s="198"/>
      <c r="T232" s="251">
        <v>0.22651654284646353</v>
      </c>
      <c r="V232" s="251">
        <f t="shared" si="27"/>
        <v>-7.6713305724660508E-3</v>
      </c>
      <c r="Z232" s="253">
        <v>0.26699999999999902</v>
      </c>
      <c r="AA232" s="254">
        <v>0.21807607915978311</v>
      </c>
      <c r="AB232" s="254">
        <v>0.22671517092867588</v>
      </c>
      <c r="AC232" s="254">
        <v>0.22617320316465062</v>
      </c>
      <c r="AD232" s="254">
        <v>0.21834392614921483</v>
      </c>
      <c r="AE232" s="254">
        <v>0.21915372595884719</v>
      </c>
      <c r="AF232" s="254">
        <v>0.21841714913184052</v>
      </c>
      <c r="AG232" s="254">
        <v>0.21574639685710162</v>
      </c>
      <c r="AH232" s="254">
        <v>0.21786663870694811</v>
      </c>
      <c r="AI232" s="254">
        <v>0.20976592363895175</v>
      </c>
      <c r="AJ232" s="254">
        <v>0.21912691296084752</v>
      </c>
      <c r="AK232" s="254">
        <v>0.22278749802111175</v>
      </c>
      <c r="AL232" s="254">
        <v>0.21711867907220239</v>
      </c>
      <c r="AM232" s="254">
        <v>0.21820684421105052</v>
      </c>
      <c r="AN232" s="254">
        <v>0.21291619191974154</v>
      </c>
      <c r="AO232" s="254">
        <v>0.21930711535042047</v>
      </c>
      <c r="AP232" s="254">
        <v>0.21689212814782866</v>
      </c>
      <c r="AQ232" s="254">
        <v>0.21669927191395111</v>
      </c>
      <c r="AR232" s="254">
        <v>0.21669927191395111</v>
      </c>
      <c r="AS232" s="254">
        <v>0.21689212814782866</v>
      </c>
      <c r="AT232" s="254">
        <v>0.21684146208466792</v>
      </c>
      <c r="AU232" s="254">
        <v>0.21674016690066056</v>
      </c>
      <c r="AV232" s="254">
        <v>0.21689212814782866</v>
      </c>
      <c r="AW232" s="254">
        <v>0.21689212814782866</v>
      </c>
      <c r="AX232" s="254">
        <v>0.22381551457344484</v>
      </c>
      <c r="AY232" s="254">
        <v>0.21689212814782866</v>
      </c>
      <c r="AZ232" s="254">
        <v>0.22454579006347597</v>
      </c>
      <c r="BA232" s="254">
        <v>0.21684146208466792</v>
      </c>
      <c r="BB232" s="254">
        <v>0.21475125127145001</v>
      </c>
      <c r="BC232" s="254">
        <v>0.21496366293899594</v>
      </c>
      <c r="BD232" s="254">
        <v>0.21419440767153719</v>
      </c>
      <c r="BE232" s="254">
        <v>0.21293869264731025</v>
      </c>
      <c r="BF232" s="254">
        <v>0.18840423759285563</v>
      </c>
      <c r="BG232" s="254">
        <v>0.22747577563369048</v>
      </c>
      <c r="BH232" s="254">
        <v>0.21903789703330689</v>
      </c>
      <c r="BI232" s="254">
        <v>0.21702367819873469</v>
      </c>
      <c r="BJ232" s="254">
        <v>0.21702367819873469</v>
      </c>
      <c r="BK232" s="254">
        <v>0.21699929375610028</v>
      </c>
      <c r="BL232" s="254">
        <v>0.21702367819873469</v>
      </c>
      <c r="BM232" s="254">
        <v>0.21695053341223858</v>
      </c>
      <c r="BN232" s="254">
        <v>0.21699929375610028</v>
      </c>
      <c r="BO232" s="254">
        <v>0.21739248466923078</v>
      </c>
      <c r="BP232" s="254">
        <v>0.21702367819873469</v>
      </c>
      <c r="BQ232" s="254">
        <v>0.21510204566348845</v>
      </c>
      <c r="BR232" s="254">
        <v>0.21510204566348845</v>
      </c>
      <c r="BS232" s="254">
        <v>0.21507896062058141</v>
      </c>
      <c r="BT232" s="254">
        <v>0.21510204566348845</v>
      </c>
      <c r="BU232" s="254">
        <v>0.21320569147729085</v>
      </c>
      <c r="BV232" s="254">
        <v>0.21320569147729085</v>
      </c>
      <c r="BW232" s="254">
        <v>0.21320569147729085</v>
      </c>
      <c r="BX232" s="254">
        <v>0.21320569147729085</v>
      </c>
      <c r="BY232" s="254">
        <v>0.217258098178154</v>
      </c>
      <c r="BZ232" s="254">
        <v>0.2141297861347975</v>
      </c>
      <c r="CA232" s="254">
        <v>0.21329052304212137</v>
      </c>
      <c r="CB232" s="254">
        <v>0.25383886460094485</v>
      </c>
      <c r="CC232" s="254">
        <v>0.22823505779273634</v>
      </c>
      <c r="CD232" s="254">
        <v>0.22962475899246559</v>
      </c>
      <c r="CE232" s="254">
        <v>0.22823505779273634</v>
      </c>
      <c r="CF232" s="254">
        <v>0.22494423169884614</v>
      </c>
      <c r="CG232" s="254">
        <v>0.21850969509707641</v>
      </c>
      <c r="CH232" s="254">
        <v>0.22464379029469383</v>
      </c>
      <c r="CI232" s="254">
        <v>0.22303895182712097</v>
      </c>
      <c r="CJ232" s="254">
        <v>0.23077856166947242</v>
      </c>
      <c r="CK232" s="254">
        <v>0.22714845593872668</v>
      </c>
      <c r="CL232" s="254">
        <v>0.22151330650367718</v>
      </c>
      <c r="CM232" s="254">
        <v>0.22005308420098313</v>
      </c>
      <c r="CN232" s="254">
        <v>0.23356551780467427</v>
      </c>
      <c r="CO232" s="254">
        <v>0.22171271628085276</v>
      </c>
      <c r="CP232" s="254">
        <v>0.21887941236790431</v>
      </c>
      <c r="CQ232" s="254">
        <v>0.21820774566947398</v>
      </c>
      <c r="CR232" s="254">
        <v>0.22090849567413673</v>
      </c>
      <c r="CS232" s="254">
        <v>0.21946849054061168</v>
      </c>
      <c r="CT232" s="254">
        <v>0.22416508553248704</v>
      </c>
      <c r="CU232" s="254">
        <v>0.22912964545855852</v>
      </c>
      <c r="CV232" s="254">
        <v>0.22756889651263434</v>
      </c>
      <c r="CW232" s="254">
        <v>0.22231724428025634</v>
      </c>
      <c r="CX232" s="254">
        <v>0.23321823083218929</v>
      </c>
      <c r="CY232" s="254">
        <v>0.2244883887015261</v>
      </c>
      <c r="CZ232" s="254">
        <v>0.2244883887015261</v>
      </c>
      <c r="DA232" s="254">
        <v>0.2244883887015261</v>
      </c>
      <c r="DB232" s="254">
        <v>0.21978672814981226</v>
      </c>
      <c r="DC232" s="254">
        <v>0.22744585888695856</v>
      </c>
      <c r="DD232" s="254">
        <v>0.21896393951756976</v>
      </c>
      <c r="DE232" s="254">
        <v>0.22728973751323078</v>
      </c>
      <c r="DF232" s="254">
        <v>0.21828551767015481</v>
      </c>
      <c r="DG232" s="254">
        <v>0.21695556678576944</v>
      </c>
      <c r="DH232" s="254">
        <v>0.2204087590881505</v>
      </c>
      <c r="DI232" s="254">
        <v>0.21828551767015481</v>
      </c>
      <c r="DJ232" s="254">
        <v>0.21902205626084847</v>
      </c>
      <c r="DK232" s="254">
        <v>0.219849149315132</v>
      </c>
      <c r="DL232" s="254">
        <v>0.21875108414388578</v>
      </c>
      <c r="DM232" s="254">
        <v>0.23147411815874785</v>
      </c>
      <c r="DN232" s="254">
        <v>0.21770671852736667</v>
      </c>
      <c r="DO232" s="254">
        <v>0.22478553067522089</v>
      </c>
      <c r="DP232" s="254">
        <v>0.22223619016447915</v>
      </c>
      <c r="DQ232" s="254">
        <v>0.21163270399465972</v>
      </c>
      <c r="DR232" s="254">
        <v>0.2119040162624406</v>
      </c>
      <c r="DS232" s="254">
        <v>0.21946141797043106</v>
      </c>
      <c r="DT232" s="254">
        <v>0.22180089325979724</v>
      </c>
      <c r="DU232" s="254">
        <v>0.2167663032717384</v>
      </c>
      <c r="DV232" s="254">
        <v>0.22278749802111175</v>
      </c>
      <c r="DW232" s="254">
        <v>0.22278749802111175</v>
      </c>
      <c r="DX232" s="254">
        <v>0.22940471464268963</v>
      </c>
      <c r="DY232" s="254">
        <v>0.24074974316913322</v>
      </c>
      <c r="DZ232" s="254">
        <v>0.22036432297163167</v>
      </c>
      <c r="EA232" s="254">
        <v>0.23113616295873207</v>
      </c>
      <c r="EB232" s="254">
        <v>0.21925675162187663</v>
      </c>
      <c r="EC232" s="254">
        <v>0.23220366332918463</v>
      </c>
      <c r="ED232" s="254">
        <v>0.22506321445256727</v>
      </c>
      <c r="EE232" s="254">
        <v>0.21890632306850466</v>
      </c>
      <c r="EF232" s="254">
        <v>0.21808722461534735</v>
      </c>
      <c r="EG232" s="254">
        <v>0.22381551457344484</v>
      </c>
      <c r="EH232" s="254">
        <v>0.21855153386691173</v>
      </c>
      <c r="EI232" s="254">
        <v>0.22381551457344484</v>
      </c>
      <c r="EJ232" s="254">
        <v>0.22381551457344484</v>
      </c>
      <c r="EK232" s="254">
        <v>0.21272900464678157</v>
      </c>
      <c r="EL232" s="254">
        <v>0.22381551457344484</v>
      </c>
      <c r="EM232" s="254">
        <v>0.21751535457691307</v>
      </c>
      <c r="EN232" s="254">
        <v>0.22381551457344484</v>
      </c>
      <c r="EO232" s="254">
        <v>0.21689212814782866</v>
      </c>
      <c r="EP232" s="254">
        <v>0.21689212814782866</v>
      </c>
      <c r="EQ232" s="254">
        <v>0.21689212814782866</v>
      </c>
      <c r="ER232" s="254">
        <v>0.21689212814782866</v>
      </c>
      <c r="ES232" s="254">
        <v>0.21689212814782866</v>
      </c>
      <c r="ET232" s="254">
        <v>0.21689212814782866</v>
      </c>
      <c r="EU232" s="254">
        <v>0.21684146208466792</v>
      </c>
      <c r="EV232" s="254">
        <v>0.21689212814782866</v>
      </c>
      <c r="EW232" s="254">
        <v>0.21054620710489647</v>
      </c>
      <c r="EX232" s="254">
        <v>0.21689212814782866</v>
      </c>
      <c r="EY232" s="254">
        <v>0.21763565756838399</v>
      </c>
      <c r="EZ232" s="254">
        <v>0.22381551457344484</v>
      </c>
      <c r="FA232" s="254">
        <v>0.21700833986575874</v>
      </c>
      <c r="FB232" s="254">
        <v>0.21689212814782866</v>
      </c>
      <c r="FC232" s="254">
        <v>0.22381551457344484</v>
      </c>
      <c r="FD232" s="254">
        <v>0.21689212814782866</v>
      </c>
      <c r="FE232" s="254">
        <v>0.22381551457344484</v>
      </c>
      <c r="FF232" s="254">
        <v>0.22381551457344484</v>
      </c>
      <c r="FG232" s="254">
        <v>0.21689212814782866</v>
      </c>
      <c r="FH232" s="254">
        <v>0.21689212814782866</v>
      </c>
      <c r="FI232" s="254">
        <v>0.21674016690066056</v>
      </c>
      <c r="FJ232" s="254">
        <v>0.23045814831551348</v>
      </c>
      <c r="FK232" s="254">
        <v>0.21689212814782866</v>
      </c>
      <c r="FL232" s="254">
        <v>0.21689212814782866</v>
      </c>
      <c r="FM232" s="254">
        <v>0.21669927191395111</v>
      </c>
      <c r="FN232" s="254">
        <v>0.22381551457344484</v>
      </c>
      <c r="FO232" s="254">
        <v>0.21580325160740976</v>
      </c>
      <c r="FP232" s="254">
        <v>0.21496366293899594</v>
      </c>
      <c r="FQ232" s="254">
        <v>0.21496366293899594</v>
      </c>
      <c r="FR232" s="254">
        <v>0.21496366293899594</v>
      </c>
      <c r="FS232" s="254">
        <v>0.21483618951606509</v>
      </c>
      <c r="FT232" s="254">
        <v>0.21496366293899594</v>
      </c>
      <c r="FU232" s="254">
        <v>0.21496366293899594</v>
      </c>
      <c r="FV232" s="254">
        <v>0.22307614667840059</v>
      </c>
      <c r="FW232" s="254">
        <v>0.21483618951606509</v>
      </c>
      <c r="FX232" s="254">
        <v>0.21496366293899594</v>
      </c>
      <c r="FY232" s="254">
        <v>0.21421895473495089</v>
      </c>
      <c r="FZ232" s="254">
        <v>0.21556948410963783</v>
      </c>
      <c r="GA232" s="254">
        <v>0.20776511359956618</v>
      </c>
      <c r="GB232" s="254">
        <v>0.21687122945216997</v>
      </c>
      <c r="GC232" s="254">
        <v>0.21966739555326531</v>
      </c>
      <c r="GD232" s="254">
        <v>0.21966739555326531</v>
      </c>
      <c r="GE232" s="254">
        <v>0.21406279732466871</v>
      </c>
      <c r="GF232" s="254">
        <v>0.22685828551303389</v>
      </c>
      <c r="GG232" s="254">
        <v>0.21728214949393343</v>
      </c>
      <c r="GH232" s="254">
        <v>0.21744079081464474</v>
      </c>
      <c r="GI232" s="254">
        <v>0.21702367819873469</v>
      </c>
      <c r="GJ232" s="254">
        <v>0.21702367819873469</v>
      </c>
      <c r="GK232" s="254">
        <v>0.21702367819873469</v>
      </c>
      <c r="GL232" s="254">
        <v>0.21695053341223858</v>
      </c>
      <c r="GM232" s="254">
        <v>0.21702367819873469</v>
      </c>
      <c r="GN232" s="254">
        <v>0.21702367819873469</v>
      </c>
      <c r="GO232" s="254">
        <v>0.21702367819873469</v>
      </c>
      <c r="GP232" s="254">
        <v>0.21702367819873469</v>
      </c>
      <c r="GQ232" s="254">
        <v>0.21702367819873469</v>
      </c>
      <c r="GR232" s="254">
        <v>0.21702367819873469</v>
      </c>
      <c r="GS232" s="254">
        <v>0.21702367819873469</v>
      </c>
      <c r="GT232" s="254">
        <v>0.21728214949393343</v>
      </c>
      <c r="GU232" s="254">
        <v>0.21702367819873469</v>
      </c>
      <c r="GV232" s="254">
        <v>0.21702367819873469</v>
      </c>
      <c r="GW232" s="254">
        <v>0.21702367819873469</v>
      </c>
      <c r="GX232" s="254">
        <v>0.21702367819873469</v>
      </c>
      <c r="GY232" s="254">
        <v>0.22488586482047501</v>
      </c>
      <c r="GZ232" s="254">
        <v>0.21702367819873469</v>
      </c>
      <c r="HA232" s="254">
        <v>0.22488586482047501</v>
      </c>
      <c r="HB232" s="254">
        <v>0.22488586482047501</v>
      </c>
      <c r="HC232" s="254">
        <v>0.21507896062058141</v>
      </c>
      <c r="HD232" s="254">
        <v>0.21535546411176032</v>
      </c>
      <c r="HE232" s="254">
        <v>0.22299760733095852</v>
      </c>
      <c r="HF232" s="254">
        <v>0.21131289697213207</v>
      </c>
      <c r="HG232" s="254">
        <v>0.217258098178154</v>
      </c>
      <c r="HH232" s="254">
        <v>0.22082036336047506</v>
      </c>
      <c r="HI232" s="254">
        <v>0.21337959605056001</v>
      </c>
      <c r="HJ232" s="254">
        <v>0.21556281370531516</v>
      </c>
      <c r="HK232" s="254">
        <v>0.23807497395784538</v>
      </c>
      <c r="HL232" s="254">
        <v>0.21215746963813586</v>
      </c>
      <c r="HM232" s="254">
        <v>0.22096719765300898</v>
      </c>
      <c r="HN232" s="254">
        <v>0.22086850657969892</v>
      </c>
      <c r="HO232" s="254">
        <v>0.2317544641095961</v>
      </c>
      <c r="HP232" s="254">
        <v>0.2267439976761203</v>
      </c>
      <c r="HQ232" s="254">
        <v>0.21264546147511432</v>
      </c>
      <c r="HR232" s="254">
        <v>0.21483868605854028</v>
      </c>
      <c r="HS232" s="254">
        <v>0.22125551519363018</v>
      </c>
      <c r="HT232" s="254">
        <v>0.24665227248713761</v>
      </c>
      <c r="HU232" s="254">
        <v>0.24040510334903087</v>
      </c>
      <c r="HV232" s="254">
        <v>0.18877649106081207</v>
      </c>
      <c r="HW232" s="254">
        <v>0.226215921250154</v>
      </c>
      <c r="HX232" s="254">
        <v>0.21894694104489076</v>
      </c>
      <c r="HY232" s="254">
        <v>0.2213815440312481</v>
      </c>
      <c r="HZ232" s="254">
        <v>0.21663544339558127</v>
      </c>
      <c r="IA232" s="254">
        <v>0.22823505779273634</v>
      </c>
      <c r="IB232" s="254">
        <v>0.21383003649310806</v>
      </c>
      <c r="IC232" s="254">
        <v>0.21992128371597541</v>
      </c>
      <c r="ID232" s="254">
        <v>0.21832505904851396</v>
      </c>
      <c r="IE232" s="254">
        <v>0.22541528844421954</v>
      </c>
      <c r="IF232" s="254">
        <v>0.23077856166947242</v>
      </c>
      <c r="IG232" s="254">
        <v>0.23077856166947242</v>
      </c>
      <c r="IH232" s="254">
        <v>0.23077856166947242</v>
      </c>
      <c r="II232" s="254">
        <v>0.22151330650367718</v>
      </c>
      <c r="IJ232" s="254">
        <v>0.22151330650367718</v>
      </c>
      <c r="IK232" s="254">
        <v>0.22786127141485379</v>
      </c>
      <c r="IL232" s="254">
        <v>0.22648109427813479</v>
      </c>
      <c r="IM232" s="254">
        <v>0.23944610223247409</v>
      </c>
      <c r="IN232" s="254">
        <v>0.22603490804125603</v>
      </c>
      <c r="IO232" s="254">
        <v>0.2243298694595135</v>
      </c>
      <c r="IP232" s="254">
        <v>0.22294578824590516</v>
      </c>
      <c r="IQ232" s="254">
        <v>0.22655924281207818</v>
      </c>
      <c r="IR232" s="254">
        <v>0.21641282008664908</v>
      </c>
      <c r="IS232" s="254">
        <v>0.21896393951756976</v>
      </c>
      <c r="IT232" s="254">
        <v>0.2257961923312084</v>
      </c>
      <c r="IU232" s="254">
        <v>0.21689212814782866</v>
      </c>
      <c r="IV232" s="254">
        <v>0.24387733861711447</v>
      </c>
      <c r="IW232" s="254">
        <v>0.22962475899246648</v>
      </c>
      <c r="IX232" s="254">
        <v>0.25480955767301738</v>
      </c>
      <c r="IY232" s="254">
        <v>0.21884729731613151</v>
      </c>
      <c r="IZ232" s="254">
        <v>0.21689212814782866</v>
      </c>
      <c r="JA232" s="254">
        <v>0.21674016690066056</v>
      </c>
      <c r="JB232" s="254">
        <v>0.23453121565793711</v>
      </c>
      <c r="JC232" s="254">
        <v>0.22962475899246648</v>
      </c>
      <c r="JD232" s="254">
        <v>0.2213815440312481</v>
      </c>
      <c r="JE232" s="254">
        <v>0.22171271628085276</v>
      </c>
      <c r="JF232" s="254">
        <v>0.25834124030588645</v>
      </c>
      <c r="JG232" s="254">
        <v>0.22614918970951892</v>
      </c>
      <c r="JH232" s="254">
        <v>0.22796925848229765</v>
      </c>
      <c r="JI232" s="254">
        <v>0.21902205626084847</v>
      </c>
      <c r="JJ232" s="254">
        <v>0.22706005927635631</v>
      </c>
      <c r="JK232" s="254">
        <v>0.2167663032717384</v>
      </c>
      <c r="JL232" s="254">
        <v>0.21669927191395111</v>
      </c>
      <c r="JM232" s="254">
        <v>0.21684146208466792</v>
      </c>
      <c r="JN232" s="254">
        <v>0.2249689892173059</v>
      </c>
      <c r="JO232" s="254">
        <v>0.21689212814782866</v>
      </c>
      <c r="JP232" s="254">
        <v>0.21689212814782866</v>
      </c>
      <c r="JQ232" s="254">
        <v>0.21689212814782866</v>
      </c>
      <c r="JR232" s="254">
        <v>0.21674016690066056</v>
      </c>
      <c r="JS232" s="254">
        <v>0.21702367819873469</v>
      </c>
      <c r="JT232" s="254">
        <v>0.23412622939624717</v>
      </c>
      <c r="JU232" s="254">
        <v>0.23645523242547539</v>
      </c>
      <c r="JV232" s="254">
        <v>0.21899782543896484</v>
      </c>
      <c r="JW232" s="254">
        <v>0.23553696761294374</v>
      </c>
      <c r="JX232" s="254">
        <v>0.22962475899246648</v>
      </c>
      <c r="JY232" s="254">
        <v>0.22722336506915197</v>
      </c>
      <c r="JZ232" s="254">
        <v>0.22451218159136466</v>
      </c>
      <c r="KA232" s="254">
        <v>0.22451218159136466</v>
      </c>
      <c r="KB232" s="254">
        <v>0.22973177731939876</v>
      </c>
      <c r="KC232" s="254">
        <v>0.22297958331773171</v>
      </c>
      <c r="KD232" s="254">
        <v>0.22123411747215616</v>
      </c>
      <c r="KE232" s="254">
        <v>0.22464379029469383</v>
      </c>
      <c r="KF232" s="254">
        <v>0.24657559758489445</v>
      </c>
      <c r="KG232" s="254">
        <v>0.24657559758489445</v>
      </c>
    </row>
    <row r="233" spans="17:293" x14ac:dyDescent="0.35">
      <c r="Q233" s="255">
        <v>0.26799999999999902</v>
      </c>
      <c r="R233" s="251">
        <f t="shared" si="26"/>
        <v>0.21974983311920498</v>
      </c>
      <c r="S233" s="198"/>
      <c r="T233" s="251">
        <v>0.22744394977025809</v>
      </c>
      <c r="V233" s="251">
        <f t="shared" si="27"/>
        <v>-7.6941166510531012E-3</v>
      </c>
      <c r="Z233" s="253">
        <v>0.26799999999999902</v>
      </c>
      <c r="AA233" s="254">
        <v>0.21899045509882487</v>
      </c>
      <c r="AB233" s="254">
        <v>0.227659491323152</v>
      </c>
      <c r="AC233" s="254">
        <v>0.22706687199680409</v>
      </c>
      <c r="AD233" s="254">
        <v>0.21925017642654465</v>
      </c>
      <c r="AE233" s="254">
        <v>0.22006795231338638</v>
      </c>
      <c r="AF233" s="254">
        <v>0.21933074841697708</v>
      </c>
      <c r="AG233" s="254">
        <v>0.21666106023319576</v>
      </c>
      <c r="AH233" s="254">
        <v>0.21877662939561726</v>
      </c>
      <c r="AI233" s="254">
        <v>0.21066708709756021</v>
      </c>
      <c r="AJ233" s="254">
        <v>0.22001812665643783</v>
      </c>
      <c r="AK233" s="254">
        <v>0.22368587834922926</v>
      </c>
      <c r="AL233" s="254">
        <v>0.21802992921037156</v>
      </c>
      <c r="AM233" s="254">
        <v>0.2191249509609583</v>
      </c>
      <c r="AN233" s="254">
        <v>0.2138322494699274</v>
      </c>
      <c r="AO233" s="254">
        <v>0.22012039389587157</v>
      </c>
      <c r="AP233" s="254">
        <v>0.21780474995304533</v>
      </c>
      <c r="AQ233" s="254">
        <v>0.21762067447125966</v>
      </c>
      <c r="AR233" s="254">
        <v>0.21762067447125966</v>
      </c>
      <c r="AS233" s="254">
        <v>0.21780474995304533</v>
      </c>
      <c r="AT233" s="254">
        <v>0.21775116665796324</v>
      </c>
      <c r="AU233" s="254">
        <v>0.21764404107586333</v>
      </c>
      <c r="AV233" s="254">
        <v>0.21780474995304533</v>
      </c>
      <c r="AW233" s="254">
        <v>0.21780474995304533</v>
      </c>
      <c r="AX233" s="254">
        <v>0.22471019778329437</v>
      </c>
      <c r="AY233" s="254">
        <v>0.21780474995304533</v>
      </c>
      <c r="AZ233" s="254">
        <v>0.22543893761250211</v>
      </c>
      <c r="BA233" s="254">
        <v>0.21775116665796324</v>
      </c>
      <c r="BB233" s="254">
        <v>0.21566931173436865</v>
      </c>
      <c r="BC233" s="254">
        <v>0.21587799849389055</v>
      </c>
      <c r="BD233" s="254">
        <v>0.21510943527690118</v>
      </c>
      <c r="BE233" s="254">
        <v>0.21384614058411011</v>
      </c>
      <c r="BF233" s="254">
        <v>0.18905794592915814</v>
      </c>
      <c r="BG233" s="254">
        <v>0.22836798994344432</v>
      </c>
      <c r="BH233" s="254">
        <v>0.21994913455048426</v>
      </c>
      <c r="BI233" s="254">
        <v>0.21793630522543572</v>
      </c>
      <c r="BJ233" s="254">
        <v>0.21793630522543572</v>
      </c>
      <c r="BK233" s="254">
        <v>0.21790900261754742</v>
      </c>
      <c r="BL233" s="254">
        <v>0.21793630522543572</v>
      </c>
      <c r="BM233" s="254">
        <v>0.21785440802929856</v>
      </c>
      <c r="BN233" s="254">
        <v>0.21790900261754742</v>
      </c>
      <c r="BO233" s="254">
        <v>0.21830369671840644</v>
      </c>
      <c r="BP233" s="254">
        <v>0.21793630522543572</v>
      </c>
      <c r="BQ233" s="254">
        <v>0.21600952564363562</v>
      </c>
      <c r="BR233" s="254">
        <v>0.21600952564363562</v>
      </c>
      <c r="BS233" s="254">
        <v>0.21599041028207777</v>
      </c>
      <c r="BT233" s="254">
        <v>0.21600952564363562</v>
      </c>
      <c r="BU233" s="254">
        <v>0.2141120139692485</v>
      </c>
      <c r="BV233" s="254">
        <v>0.2141120139692485</v>
      </c>
      <c r="BW233" s="254">
        <v>0.2141120139692485</v>
      </c>
      <c r="BX233" s="254">
        <v>0.2141120139692485</v>
      </c>
      <c r="BY233" s="254">
        <v>0.21817507415393411</v>
      </c>
      <c r="BZ233" s="254">
        <v>0.21504847293053175</v>
      </c>
      <c r="CA233" s="254">
        <v>0.21420758483547431</v>
      </c>
      <c r="CB233" s="254">
        <v>0.25481648459864759</v>
      </c>
      <c r="CC233" s="254">
        <v>0.22913428251247581</v>
      </c>
      <c r="CD233" s="254">
        <v>0.23057294325386235</v>
      </c>
      <c r="CE233" s="254">
        <v>0.22913428251247581</v>
      </c>
      <c r="CF233" s="254">
        <v>0.22574588851078925</v>
      </c>
      <c r="CG233" s="254">
        <v>0.21942929954325496</v>
      </c>
      <c r="CH233" s="254">
        <v>0.22555804750611119</v>
      </c>
      <c r="CI233" s="254">
        <v>0.22395427487833808</v>
      </c>
      <c r="CJ233" s="254">
        <v>0.23167303337889322</v>
      </c>
      <c r="CK233" s="254">
        <v>0.22805719583464534</v>
      </c>
      <c r="CL233" s="254">
        <v>0.22242988556218246</v>
      </c>
      <c r="CM233" s="254">
        <v>0.22097110111028706</v>
      </c>
      <c r="CN233" s="254">
        <v>0.23445220778509412</v>
      </c>
      <c r="CO233" s="254">
        <v>0.22261912906244552</v>
      </c>
      <c r="CP233" s="254">
        <v>0.2197896288027259</v>
      </c>
      <c r="CQ233" s="254">
        <v>0.21912212458707891</v>
      </c>
      <c r="CR233" s="254">
        <v>0.22180642319978761</v>
      </c>
      <c r="CS233" s="254">
        <v>0.22039186577698056</v>
      </c>
      <c r="CT233" s="254">
        <v>0.22506461268768962</v>
      </c>
      <c r="CU233" s="254">
        <v>0.23006964787649808</v>
      </c>
      <c r="CV233" s="254">
        <v>0.22851321635773503</v>
      </c>
      <c r="CW233" s="254">
        <v>0.2232035223167772</v>
      </c>
      <c r="CX233" s="254">
        <v>0.23414336873717123</v>
      </c>
      <c r="CY233" s="254">
        <v>0.22538360212239827</v>
      </c>
      <c r="CZ233" s="254">
        <v>0.22538360212239827</v>
      </c>
      <c r="DA233" s="254">
        <v>0.22538360212239827</v>
      </c>
      <c r="DB233" s="254">
        <v>0.22048311273184962</v>
      </c>
      <c r="DC233" s="254">
        <v>0.22834124089866337</v>
      </c>
      <c r="DD233" s="254">
        <v>0.21987521506158991</v>
      </c>
      <c r="DE233" s="254">
        <v>0.2281849384447121</v>
      </c>
      <c r="DF233" s="254">
        <v>0.2191991148095549</v>
      </c>
      <c r="DG233" s="254">
        <v>0.21787100268163551</v>
      </c>
      <c r="DH233" s="254">
        <v>0.22122122684726175</v>
      </c>
      <c r="DI233" s="254">
        <v>0.2191991148095549</v>
      </c>
      <c r="DJ233" s="254">
        <v>0.21993628209999416</v>
      </c>
      <c r="DK233" s="254">
        <v>0.22076408614586951</v>
      </c>
      <c r="DL233" s="254">
        <v>0.21965987401158249</v>
      </c>
      <c r="DM233" s="254">
        <v>0.23236663122709711</v>
      </c>
      <c r="DN233" s="254">
        <v>0.21861978141073091</v>
      </c>
      <c r="DO233" s="254">
        <v>0.22568005304436145</v>
      </c>
      <c r="DP233" s="254">
        <v>0.22313022066649735</v>
      </c>
      <c r="DQ233" s="254">
        <v>0.21253200578879849</v>
      </c>
      <c r="DR233" s="254">
        <v>0.21280903165175413</v>
      </c>
      <c r="DS233" s="254">
        <v>0.22037446933248894</v>
      </c>
      <c r="DT233" s="254">
        <v>0.22270286617399848</v>
      </c>
      <c r="DU233" s="254">
        <v>0.21767892321779825</v>
      </c>
      <c r="DV233" s="254">
        <v>0.22368587834922926</v>
      </c>
      <c r="DW233" s="254">
        <v>0.22368587834922926</v>
      </c>
      <c r="DX233" s="254">
        <v>0.23033180395773956</v>
      </c>
      <c r="DY233" s="254">
        <v>0.24169284724463624</v>
      </c>
      <c r="DZ233" s="254">
        <v>0.22127923501633062</v>
      </c>
      <c r="EA233" s="254">
        <v>0.23208305368232995</v>
      </c>
      <c r="EB233" s="254">
        <v>0.22012141334702418</v>
      </c>
      <c r="EC233" s="254">
        <v>0.23312667270863674</v>
      </c>
      <c r="ED233" s="254">
        <v>0.22595835721474478</v>
      </c>
      <c r="EE233" s="254">
        <v>0.21981756055819113</v>
      </c>
      <c r="EF233" s="254">
        <v>0.21899896646609474</v>
      </c>
      <c r="EG233" s="254">
        <v>0.22471019778329437</v>
      </c>
      <c r="EH233" s="254">
        <v>0.21946960774976487</v>
      </c>
      <c r="EI233" s="254">
        <v>0.22471019778329437</v>
      </c>
      <c r="EJ233" s="254">
        <v>0.22471019778329437</v>
      </c>
      <c r="EK233" s="254">
        <v>0.21355376003340143</v>
      </c>
      <c r="EL233" s="254">
        <v>0.22471019778329437</v>
      </c>
      <c r="EM233" s="254">
        <v>0.2184254856949488</v>
      </c>
      <c r="EN233" s="254">
        <v>0.22471019778329437</v>
      </c>
      <c r="EO233" s="254">
        <v>0.21780474995304533</v>
      </c>
      <c r="EP233" s="254">
        <v>0.21780474995304533</v>
      </c>
      <c r="EQ233" s="254">
        <v>0.21780474995304533</v>
      </c>
      <c r="ER233" s="254">
        <v>0.21780474995304533</v>
      </c>
      <c r="ES233" s="254">
        <v>0.21780474995304533</v>
      </c>
      <c r="ET233" s="254">
        <v>0.21780474995304533</v>
      </c>
      <c r="EU233" s="254">
        <v>0.21775116665796324</v>
      </c>
      <c r="EV233" s="254">
        <v>0.21780474995304533</v>
      </c>
      <c r="EW233" s="254">
        <v>0.21137703804133268</v>
      </c>
      <c r="EX233" s="254">
        <v>0.21780474995304533</v>
      </c>
      <c r="EY233" s="254">
        <v>0.21854660839587003</v>
      </c>
      <c r="EZ233" s="254">
        <v>0.22471019778329437</v>
      </c>
      <c r="FA233" s="254">
        <v>0.21791880874134706</v>
      </c>
      <c r="FB233" s="254">
        <v>0.21780474995304533</v>
      </c>
      <c r="FC233" s="254">
        <v>0.22471019778329437</v>
      </c>
      <c r="FD233" s="254">
        <v>0.21780474995304533</v>
      </c>
      <c r="FE233" s="254">
        <v>0.22471019778329437</v>
      </c>
      <c r="FF233" s="254">
        <v>0.22471019778329437</v>
      </c>
      <c r="FG233" s="254">
        <v>0.21780474995304533</v>
      </c>
      <c r="FH233" s="254">
        <v>0.21780474995304533</v>
      </c>
      <c r="FI233" s="254">
        <v>0.21764404107586333</v>
      </c>
      <c r="FJ233" s="254">
        <v>0.23138180317957247</v>
      </c>
      <c r="FK233" s="254">
        <v>0.21780474995304533</v>
      </c>
      <c r="FL233" s="254">
        <v>0.21780474995304533</v>
      </c>
      <c r="FM233" s="254">
        <v>0.21762067447125966</v>
      </c>
      <c r="FN233" s="254">
        <v>0.22471019778329437</v>
      </c>
      <c r="FO233" s="254">
        <v>0.21671321480812766</v>
      </c>
      <c r="FP233" s="254">
        <v>0.21587799849389055</v>
      </c>
      <c r="FQ233" s="254">
        <v>0.21587799849389055</v>
      </c>
      <c r="FR233" s="254">
        <v>0.21587799849389055</v>
      </c>
      <c r="FS233" s="254">
        <v>0.21574183986897011</v>
      </c>
      <c r="FT233" s="254">
        <v>0.21587799849389055</v>
      </c>
      <c r="FU233" s="254">
        <v>0.21587799849389055</v>
      </c>
      <c r="FV233" s="254">
        <v>0.22401198479405604</v>
      </c>
      <c r="FW233" s="254">
        <v>0.21574183986897011</v>
      </c>
      <c r="FX233" s="254">
        <v>0.21587799849389055</v>
      </c>
      <c r="FY233" s="254">
        <v>0.21513497140215354</v>
      </c>
      <c r="FZ233" s="254">
        <v>0.21647344293135062</v>
      </c>
      <c r="GA233" s="254">
        <v>0.20865439416367426</v>
      </c>
      <c r="GB233" s="254">
        <v>0.21769183596634867</v>
      </c>
      <c r="GC233" s="254">
        <v>0.22058095480100071</v>
      </c>
      <c r="GD233" s="254">
        <v>0.22058095480100071</v>
      </c>
      <c r="GE233" s="254">
        <v>0.21488741044913962</v>
      </c>
      <c r="GF233" s="254">
        <v>0.22774812643389697</v>
      </c>
      <c r="GG233" s="254">
        <v>0.21819339030717977</v>
      </c>
      <c r="GH233" s="254">
        <v>0.21834862511563413</v>
      </c>
      <c r="GI233" s="254">
        <v>0.21793630522543572</v>
      </c>
      <c r="GJ233" s="254">
        <v>0.21793630522543572</v>
      </c>
      <c r="GK233" s="254">
        <v>0.21793630522543572</v>
      </c>
      <c r="GL233" s="254">
        <v>0.21785440802929856</v>
      </c>
      <c r="GM233" s="254">
        <v>0.21793630522543572</v>
      </c>
      <c r="GN233" s="254">
        <v>0.21793630522543572</v>
      </c>
      <c r="GO233" s="254">
        <v>0.21793630522543572</v>
      </c>
      <c r="GP233" s="254">
        <v>0.21793630522543572</v>
      </c>
      <c r="GQ233" s="254">
        <v>0.21793630522543572</v>
      </c>
      <c r="GR233" s="254">
        <v>0.21793630522543572</v>
      </c>
      <c r="GS233" s="254">
        <v>0.21793630522543572</v>
      </c>
      <c r="GT233" s="254">
        <v>0.21819339030717977</v>
      </c>
      <c r="GU233" s="254">
        <v>0.21793630522543572</v>
      </c>
      <c r="GV233" s="254">
        <v>0.21793630522543572</v>
      </c>
      <c r="GW233" s="254">
        <v>0.21793630522543572</v>
      </c>
      <c r="GX233" s="254">
        <v>0.21793630522543572</v>
      </c>
      <c r="GY233" s="254">
        <v>0.2257767453474866</v>
      </c>
      <c r="GZ233" s="254">
        <v>0.21793630522543572</v>
      </c>
      <c r="HA233" s="254">
        <v>0.2257767453474866</v>
      </c>
      <c r="HB233" s="254">
        <v>0.2257767453474866</v>
      </c>
      <c r="HC233" s="254">
        <v>0.21599041028207777</v>
      </c>
      <c r="HD233" s="254">
        <v>0.21626843392946404</v>
      </c>
      <c r="HE233" s="254">
        <v>0.22388985817804818</v>
      </c>
      <c r="HF233" s="254">
        <v>0.21209589648429406</v>
      </c>
      <c r="HG233" s="254">
        <v>0.21817507415393411</v>
      </c>
      <c r="HH233" s="254">
        <v>0.22167540679712605</v>
      </c>
      <c r="HI233" s="254">
        <v>0.21429995706665061</v>
      </c>
      <c r="HJ233" s="254">
        <v>0.21647806006501802</v>
      </c>
      <c r="HK233" s="254">
        <v>0.23899929268257081</v>
      </c>
      <c r="HL233" s="254">
        <v>0.21299493902282762</v>
      </c>
      <c r="HM233" s="254">
        <v>0.22188056163318093</v>
      </c>
      <c r="HN233" s="254">
        <v>0.22177755910644148</v>
      </c>
      <c r="HO233" s="254">
        <v>0.2326475825038663</v>
      </c>
      <c r="HP233" s="254">
        <v>0.22763906598961392</v>
      </c>
      <c r="HQ233" s="254">
        <v>0.21347425925956753</v>
      </c>
      <c r="HR233" s="254">
        <v>0.21574956969713566</v>
      </c>
      <c r="HS233" s="254">
        <v>0.22217210683523869</v>
      </c>
      <c r="HT233" s="254">
        <v>0.24760452244910902</v>
      </c>
      <c r="HU233" s="254">
        <v>0.24132804601482483</v>
      </c>
      <c r="HV233" s="254">
        <v>0.18957207297460998</v>
      </c>
      <c r="HW233" s="254">
        <v>0.22707495073406436</v>
      </c>
      <c r="HX233" s="254">
        <v>0.21977363033063324</v>
      </c>
      <c r="HY233" s="254">
        <v>0.22229812786815306</v>
      </c>
      <c r="HZ233" s="254">
        <v>0.21746574094996096</v>
      </c>
      <c r="IA233" s="254">
        <v>0.22913428251247581</v>
      </c>
      <c r="IB233" s="254">
        <v>0.21466394986436788</v>
      </c>
      <c r="IC233" s="254">
        <v>0.22083930137469321</v>
      </c>
      <c r="ID233" s="254">
        <v>0.21925357850684835</v>
      </c>
      <c r="IE233" s="254">
        <v>0.22631708006758289</v>
      </c>
      <c r="IF233" s="254">
        <v>0.23167303337889322</v>
      </c>
      <c r="IG233" s="254">
        <v>0.23167303337889322</v>
      </c>
      <c r="IH233" s="254">
        <v>0.23167303337889322</v>
      </c>
      <c r="II233" s="254">
        <v>0.22242988556218246</v>
      </c>
      <c r="IJ233" s="254">
        <v>0.22242988556218246</v>
      </c>
      <c r="IK233" s="254">
        <v>0.22875792424274199</v>
      </c>
      <c r="IL233" s="254">
        <v>0.2273790842776835</v>
      </c>
      <c r="IM233" s="254">
        <v>0.24036680182600878</v>
      </c>
      <c r="IN233" s="254">
        <v>0.2269154242603777</v>
      </c>
      <c r="IO233" s="254">
        <v>0.22517149500513778</v>
      </c>
      <c r="IP233" s="254">
        <v>0.22382486113618461</v>
      </c>
      <c r="IQ233" s="254">
        <v>0.22748990406178193</v>
      </c>
      <c r="IR233" s="254">
        <v>0.21732487114301158</v>
      </c>
      <c r="IS233" s="254">
        <v>0.21987521506158991</v>
      </c>
      <c r="IT233" s="254">
        <v>0.22668980431255115</v>
      </c>
      <c r="IU233" s="254">
        <v>0.21780474995304533</v>
      </c>
      <c r="IV233" s="254">
        <v>0.24488772084224508</v>
      </c>
      <c r="IW233" s="254">
        <v>0.23057294325386235</v>
      </c>
      <c r="IX233" s="254">
        <v>0.25581679198072615</v>
      </c>
      <c r="IY233" s="254">
        <v>0.21975559513496523</v>
      </c>
      <c r="IZ233" s="254">
        <v>0.21780474995304533</v>
      </c>
      <c r="JA233" s="254">
        <v>0.21764404107586333</v>
      </c>
      <c r="JB233" s="254">
        <v>0.23549323275577105</v>
      </c>
      <c r="JC233" s="254">
        <v>0.23056985129634477</v>
      </c>
      <c r="JD233" s="254">
        <v>0.22229812786815306</v>
      </c>
      <c r="JE233" s="254">
        <v>0.22261912906244552</v>
      </c>
      <c r="JF233" s="254">
        <v>0.25934523266316623</v>
      </c>
      <c r="JG233" s="254">
        <v>0.22707129076689236</v>
      </c>
      <c r="JH233" s="254">
        <v>0.22891577753672965</v>
      </c>
      <c r="JI233" s="254">
        <v>0.21993628209999416</v>
      </c>
      <c r="JJ233" s="254">
        <v>0.22800274848806712</v>
      </c>
      <c r="JK233" s="254">
        <v>0.21767892321779825</v>
      </c>
      <c r="JL233" s="254">
        <v>0.21762067447125966</v>
      </c>
      <c r="JM233" s="254">
        <v>0.21775116665796324</v>
      </c>
      <c r="JN233" s="254">
        <v>0.22591317046074733</v>
      </c>
      <c r="JO233" s="254">
        <v>0.21780474995304533</v>
      </c>
      <c r="JP233" s="254">
        <v>0.21780474995304533</v>
      </c>
      <c r="JQ233" s="254">
        <v>0.21780474995304533</v>
      </c>
      <c r="JR233" s="254">
        <v>0.21764404107586333</v>
      </c>
      <c r="JS233" s="254">
        <v>0.21793630522543572</v>
      </c>
      <c r="JT233" s="254">
        <v>0.23505848013673614</v>
      </c>
      <c r="JU233" s="254">
        <v>0.23738403486125148</v>
      </c>
      <c r="JV233" s="254">
        <v>0.21987412722451594</v>
      </c>
      <c r="JW233" s="254">
        <v>0.23646704780367034</v>
      </c>
      <c r="JX233" s="254">
        <v>0.23057294325386235</v>
      </c>
      <c r="JY233" s="254">
        <v>0.22812624035653828</v>
      </c>
      <c r="JZ233" s="254">
        <v>0.22542645225330538</v>
      </c>
      <c r="KA233" s="254">
        <v>0.22542645225330538</v>
      </c>
      <c r="KB233" s="254">
        <v>0.23062998081794417</v>
      </c>
      <c r="KC233" s="254">
        <v>0.22389792063372993</v>
      </c>
      <c r="KD233" s="254">
        <v>0.22215972474490386</v>
      </c>
      <c r="KE233" s="254">
        <v>0.22555804750611119</v>
      </c>
      <c r="KF233" s="254">
        <v>0.24756817178071677</v>
      </c>
      <c r="KG233" s="254">
        <v>0.24756817178071677</v>
      </c>
    </row>
    <row r="234" spans="17:293" x14ac:dyDescent="0.35">
      <c r="Q234" s="255">
        <v>0.26899999999999902</v>
      </c>
      <c r="R234" s="251">
        <f t="shared" si="26"/>
        <v>0.22065496460289633</v>
      </c>
      <c r="S234" s="198"/>
      <c r="T234" s="251">
        <v>0.22837110072531416</v>
      </c>
      <c r="V234" s="251">
        <f t="shared" si="27"/>
        <v>-7.7161361224178382E-3</v>
      </c>
      <c r="Z234" s="253">
        <v>0.26899999999999902</v>
      </c>
      <c r="AA234" s="254">
        <v>0.21990499464938251</v>
      </c>
      <c r="AB234" s="254">
        <v>0.22860395695013391</v>
      </c>
      <c r="AC234" s="254">
        <v>0.22796084312304221</v>
      </c>
      <c r="AD234" s="254">
        <v>0.22015655745491758</v>
      </c>
      <c r="AE234" s="254">
        <v>0.22098234212785672</v>
      </c>
      <c r="AF234" s="254">
        <v>0.22024450976847554</v>
      </c>
      <c r="AG234" s="254">
        <v>0.21757587571135062</v>
      </c>
      <c r="AH234" s="254">
        <v>0.21969642293535374</v>
      </c>
      <c r="AI234" s="254">
        <v>0.21156831993857561</v>
      </c>
      <c r="AJ234" s="254">
        <v>0.22090966848703908</v>
      </c>
      <c r="AK234" s="254">
        <v>0.22458453681709756</v>
      </c>
      <c r="AL234" s="254">
        <v>0.21894133403865701</v>
      </c>
      <c r="AM234" s="254">
        <v>0.22004327068084795</v>
      </c>
      <c r="AN234" s="254">
        <v>0.21474845320855884</v>
      </c>
      <c r="AO234" s="254">
        <v>0.22093425748542628</v>
      </c>
      <c r="AP234" s="254">
        <v>0.21871753270787742</v>
      </c>
      <c r="AQ234" s="254">
        <v>0.21854228151931498</v>
      </c>
      <c r="AR234" s="254">
        <v>0.21854228151931498</v>
      </c>
      <c r="AS234" s="254">
        <v>0.21871753270787742</v>
      </c>
      <c r="AT234" s="254">
        <v>0.21866101994780696</v>
      </c>
      <c r="AU234" s="254">
        <v>0.21854803969948078</v>
      </c>
      <c r="AV234" s="254">
        <v>0.21871753270787742</v>
      </c>
      <c r="AW234" s="254">
        <v>0.21871753270787742</v>
      </c>
      <c r="AX234" s="254">
        <v>0.22560517061622032</v>
      </c>
      <c r="AY234" s="254">
        <v>0.21871753270787742</v>
      </c>
      <c r="AZ234" s="254">
        <v>0.22633237842814635</v>
      </c>
      <c r="BA234" s="254">
        <v>0.21866101994780696</v>
      </c>
      <c r="BB234" s="254">
        <v>0.21659254649778559</v>
      </c>
      <c r="BC234" s="254">
        <v>0.21679248649093497</v>
      </c>
      <c r="BD234" s="254">
        <v>0.2160246119011846</v>
      </c>
      <c r="BE234" s="254">
        <v>0.2147536945199251</v>
      </c>
      <c r="BF234" s="254">
        <v>0.18971251435718162</v>
      </c>
      <c r="BG234" s="254">
        <v>0.22926050923049712</v>
      </c>
      <c r="BH234" s="254">
        <v>0.22086053861213428</v>
      </c>
      <c r="BI234" s="254">
        <v>0.2188490908916132</v>
      </c>
      <c r="BJ234" s="254">
        <v>0.2188490908916132</v>
      </c>
      <c r="BK234" s="254">
        <v>0.2188188574456511</v>
      </c>
      <c r="BL234" s="254">
        <v>0.2188490908916132</v>
      </c>
      <c r="BM234" s="254">
        <v>0.21875840348743392</v>
      </c>
      <c r="BN234" s="254">
        <v>0.2188188574456511</v>
      </c>
      <c r="BO234" s="254">
        <v>0.21921505866467883</v>
      </c>
      <c r="BP234" s="254">
        <v>0.2188490908916132</v>
      </c>
      <c r="BQ234" s="254">
        <v>0.21692402160034163</v>
      </c>
      <c r="BR234" s="254">
        <v>0.21692402160034163</v>
      </c>
      <c r="BS234" s="254">
        <v>0.21690199711971148</v>
      </c>
      <c r="BT234" s="254">
        <v>0.21692402160034163</v>
      </c>
      <c r="BU234" s="254">
        <v>0.21501843615958793</v>
      </c>
      <c r="BV234" s="254">
        <v>0.21501843615958793</v>
      </c>
      <c r="BW234" s="254">
        <v>0.21501843615958793</v>
      </c>
      <c r="BX234" s="254">
        <v>0.21501843615958793</v>
      </c>
      <c r="BY234" s="254">
        <v>0.21907877862969238</v>
      </c>
      <c r="BZ234" s="254">
        <v>0.21596732580922318</v>
      </c>
      <c r="CA234" s="254">
        <v>0.21512479557066744</v>
      </c>
      <c r="CB234" s="254">
        <v>0.25579416618763462</v>
      </c>
      <c r="CC234" s="254">
        <v>0.23003380205609658</v>
      </c>
      <c r="CD234" s="254">
        <v>0.23152127311749671</v>
      </c>
      <c r="CE234" s="254">
        <v>0.23003380205609658</v>
      </c>
      <c r="CF234" s="254">
        <v>0.22654823605961427</v>
      </c>
      <c r="CG234" s="254">
        <v>0.22034906219235029</v>
      </c>
      <c r="CH234" s="254">
        <v>0.22647247787479774</v>
      </c>
      <c r="CI234" s="254">
        <v>0.22486976816191406</v>
      </c>
      <c r="CJ234" s="254">
        <v>0.23256781396884363</v>
      </c>
      <c r="CK234" s="254">
        <v>0.22896614420446748</v>
      </c>
      <c r="CL234" s="254">
        <v>0.22334663083210637</v>
      </c>
      <c r="CM234" s="254">
        <v>0.22188927935975489</v>
      </c>
      <c r="CN234" s="254">
        <v>0.23533925363001917</v>
      </c>
      <c r="CO234" s="254">
        <v>0.22352566461701096</v>
      </c>
      <c r="CP234" s="254">
        <v>0.22069928512162185</v>
      </c>
      <c r="CQ234" s="254">
        <v>0.22003666481751405</v>
      </c>
      <c r="CR234" s="254">
        <v>0.22270462381365874</v>
      </c>
      <c r="CS234" s="254">
        <v>0.22131545053097423</v>
      </c>
      <c r="CT234" s="254">
        <v>0.22596442063082622</v>
      </c>
      <c r="CU234" s="254">
        <v>0.23100977884715346</v>
      </c>
      <c r="CV234" s="254">
        <v>0.22945768197013927</v>
      </c>
      <c r="CW234" s="254">
        <v>0.22409011687850988</v>
      </c>
      <c r="CX234" s="254">
        <v>0.2350687202041335</v>
      </c>
      <c r="CY234" s="254">
        <v>0.2262791065527161</v>
      </c>
      <c r="CZ234" s="254">
        <v>0.2262791065527161</v>
      </c>
      <c r="DA234" s="254">
        <v>0.2262791065527161</v>
      </c>
      <c r="DB234" s="254">
        <v>0.2211804931321335</v>
      </c>
      <c r="DC234" s="254">
        <v>0.2292369201553035</v>
      </c>
      <c r="DD234" s="254">
        <v>0.22078664424504213</v>
      </c>
      <c r="DE234" s="254">
        <v>0.22908043652953713</v>
      </c>
      <c r="DF234" s="254">
        <v>0.22011287630531062</v>
      </c>
      <c r="DG234" s="254">
        <v>0.21878659681661783</v>
      </c>
      <c r="DH234" s="254">
        <v>0.22203429563236732</v>
      </c>
      <c r="DI234" s="254">
        <v>0.22011287630531062</v>
      </c>
      <c r="DJ234" s="254">
        <v>0.22085067367913136</v>
      </c>
      <c r="DK234" s="254">
        <v>0.22167918874384562</v>
      </c>
      <c r="DL234" s="254">
        <v>0.22056880421015301</v>
      </c>
      <c r="DM234" s="254">
        <v>0.23325945530176595</v>
      </c>
      <c r="DN234" s="254">
        <v>0.21953300474926984</v>
      </c>
      <c r="DO234" s="254">
        <v>0.22657491607479918</v>
      </c>
      <c r="DP234" s="254">
        <v>0.22402453676580936</v>
      </c>
      <c r="DQ234" s="254">
        <v>0.21343138673455542</v>
      </c>
      <c r="DR234" s="254">
        <v>0.21371414736386307</v>
      </c>
      <c r="DS234" s="254">
        <v>0.22128770019457189</v>
      </c>
      <c r="DT234" s="254">
        <v>0.22360510597587768</v>
      </c>
      <c r="DU234" s="254">
        <v>0.21859170634351499</v>
      </c>
      <c r="DV234" s="254">
        <v>0.22458453681709756</v>
      </c>
      <c r="DW234" s="254">
        <v>0.22458453681709756</v>
      </c>
      <c r="DX234" s="254">
        <v>0.23125908900385772</v>
      </c>
      <c r="DY234" s="254">
        <v>0.24263610545692327</v>
      </c>
      <c r="DZ234" s="254">
        <v>0.22219432992470689</v>
      </c>
      <c r="EA234" s="254">
        <v>0.23303008007792214</v>
      </c>
      <c r="EB234" s="254">
        <v>0.22098645175382226</v>
      </c>
      <c r="EC234" s="254">
        <v>0.2340498941029332</v>
      </c>
      <c r="ED234" s="254">
        <v>0.2268537919266822</v>
      </c>
      <c r="EE234" s="254">
        <v>0.22072896685733601</v>
      </c>
      <c r="EF234" s="254">
        <v>0.21991087409238519</v>
      </c>
      <c r="EG234" s="254">
        <v>0.22560517061622032</v>
      </c>
      <c r="EH234" s="254">
        <v>0.22038788828511868</v>
      </c>
      <c r="EI234" s="254">
        <v>0.22560517061622032</v>
      </c>
      <c r="EJ234" s="254">
        <v>0.22560517061622032</v>
      </c>
      <c r="EK234" s="254">
        <v>0.21437901081436483</v>
      </c>
      <c r="EL234" s="254">
        <v>0.22560517061622032</v>
      </c>
      <c r="EM234" s="254">
        <v>0.21933576495934348</v>
      </c>
      <c r="EN234" s="254">
        <v>0.22560517061622032</v>
      </c>
      <c r="EO234" s="254">
        <v>0.21871753270787742</v>
      </c>
      <c r="EP234" s="254">
        <v>0.21871753270787742</v>
      </c>
      <c r="EQ234" s="254">
        <v>0.21871753270787742</v>
      </c>
      <c r="ER234" s="254">
        <v>0.21871753270787742</v>
      </c>
      <c r="ES234" s="254">
        <v>0.21871753270787742</v>
      </c>
      <c r="ET234" s="254">
        <v>0.21871753270787742</v>
      </c>
      <c r="EU234" s="254">
        <v>0.21866101994780696</v>
      </c>
      <c r="EV234" s="254">
        <v>0.21871753270787742</v>
      </c>
      <c r="EW234" s="254">
        <v>0.21220832655349908</v>
      </c>
      <c r="EX234" s="254">
        <v>0.21871753270787742</v>
      </c>
      <c r="EY234" s="254">
        <v>0.21945772484592685</v>
      </c>
      <c r="EZ234" s="254">
        <v>0.22560517061622032</v>
      </c>
      <c r="FA234" s="254">
        <v>0.2188294290517494</v>
      </c>
      <c r="FB234" s="254">
        <v>0.21871753270787742</v>
      </c>
      <c r="FC234" s="254">
        <v>0.22560517061622032</v>
      </c>
      <c r="FD234" s="254">
        <v>0.21871753270787742</v>
      </c>
      <c r="FE234" s="254">
        <v>0.22560517061622032</v>
      </c>
      <c r="FF234" s="254">
        <v>0.22560517061622032</v>
      </c>
      <c r="FG234" s="254">
        <v>0.21871753270787742</v>
      </c>
      <c r="FH234" s="254">
        <v>0.21871753270787742</v>
      </c>
      <c r="FI234" s="254">
        <v>0.21854803969948078</v>
      </c>
      <c r="FJ234" s="254">
        <v>0.23230566465382907</v>
      </c>
      <c r="FK234" s="254">
        <v>0.21871753270787742</v>
      </c>
      <c r="FL234" s="254">
        <v>0.21871753270787742</v>
      </c>
      <c r="FM234" s="254">
        <v>0.21854228151931498</v>
      </c>
      <c r="FN234" s="254">
        <v>0.22560517061622032</v>
      </c>
      <c r="FO234" s="254">
        <v>0.21762331841420357</v>
      </c>
      <c r="FP234" s="254">
        <v>0.21679248649093497</v>
      </c>
      <c r="FQ234" s="254">
        <v>0.21679248649093497</v>
      </c>
      <c r="FR234" s="254">
        <v>0.21679248649093497</v>
      </c>
      <c r="FS234" s="254">
        <v>0.21664760548696105</v>
      </c>
      <c r="FT234" s="254">
        <v>0.21679248649093497</v>
      </c>
      <c r="FU234" s="254">
        <v>0.21679248649093497</v>
      </c>
      <c r="FV234" s="254">
        <v>0.22494790586869828</v>
      </c>
      <c r="FW234" s="254">
        <v>0.21664760548696105</v>
      </c>
      <c r="FX234" s="254">
        <v>0.21679248649093497</v>
      </c>
      <c r="FY234" s="254">
        <v>0.21605113577138724</v>
      </c>
      <c r="FZ234" s="254">
        <v>0.21737752208728134</v>
      </c>
      <c r="GA234" s="254">
        <v>0.20954378885953373</v>
      </c>
      <c r="GB234" s="254">
        <v>0.21851295535273763</v>
      </c>
      <c r="GC234" s="254">
        <v>0.2214946782132472</v>
      </c>
      <c r="GD234" s="254">
        <v>0.2214946782132472</v>
      </c>
      <c r="GE234" s="254">
        <v>0.21571249968918216</v>
      </c>
      <c r="GF234" s="254">
        <v>0.22863827449302954</v>
      </c>
      <c r="GG234" s="254">
        <v>0.21910478296238201</v>
      </c>
      <c r="GH234" s="254">
        <v>0.2192565947516143</v>
      </c>
      <c r="GI234" s="254">
        <v>0.2188490908916132</v>
      </c>
      <c r="GJ234" s="254">
        <v>0.2188490908916132</v>
      </c>
      <c r="GK234" s="254">
        <v>0.2188490908916132</v>
      </c>
      <c r="GL234" s="254">
        <v>0.21875840348743392</v>
      </c>
      <c r="GM234" s="254">
        <v>0.2188490908916132</v>
      </c>
      <c r="GN234" s="254">
        <v>0.2188490908916132</v>
      </c>
      <c r="GO234" s="254">
        <v>0.2188490908916132</v>
      </c>
      <c r="GP234" s="254">
        <v>0.2188490908916132</v>
      </c>
      <c r="GQ234" s="254">
        <v>0.2188490908916132</v>
      </c>
      <c r="GR234" s="254">
        <v>0.2188490908916132</v>
      </c>
      <c r="GS234" s="254">
        <v>0.2188490908916132</v>
      </c>
      <c r="GT234" s="254">
        <v>0.21910478296238201</v>
      </c>
      <c r="GU234" s="254">
        <v>0.2188490908916132</v>
      </c>
      <c r="GV234" s="254">
        <v>0.2188490908916132</v>
      </c>
      <c r="GW234" s="254">
        <v>0.2188490908916132</v>
      </c>
      <c r="GX234" s="254">
        <v>0.2188490908916132</v>
      </c>
      <c r="GY234" s="254">
        <v>0.22666792720594042</v>
      </c>
      <c r="GZ234" s="254">
        <v>0.2188490908916132</v>
      </c>
      <c r="HA234" s="254">
        <v>0.22666792720594042</v>
      </c>
      <c r="HB234" s="254">
        <v>0.22666792720594042</v>
      </c>
      <c r="HC234" s="254">
        <v>0.21690199711971148</v>
      </c>
      <c r="HD234" s="254">
        <v>0.21718154682770718</v>
      </c>
      <c r="HE234" s="254">
        <v>0.22478240397738136</v>
      </c>
      <c r="HF234" s="254">
        <v>0.21287947107001859</v>
      </c>
      <c r="HG234" s="254">
        <v>0.21907877862969238</v>
      </c>
      <c r="HH234" s="254">
        <v>0.22252799233793841</v>
      </c>
      <c r="HI234" s="254">
        <v>0.21522047955436951</v>
      </c>
      <c r="HJ234" s="254">
        <v>0.21739345760469919</v>
      </c>
      <c r="HK234" s="254">
        <v>0.23992383084032709</v>
      </c>
      <c r="HL234" s="254">
        <v>0.21383281415151112</v>
      </c>
      <c r="HM234" s="254">
        <v>0.22279409485855761</v>
      </c>
      <c r="HN234" s="254">
        <v>0.2226867549571232</v>
      </c>
      <c r="HO234" s="254">
        <v>0.23354100433786296</v>
      </c>
      <c r="HP234" s="254">
        <v>0.22853443093204207</v>
      </c>
      <c r="HQ234" s="254">
        <v>0.21430354595190915</v>
      </c>
      <c r="HR234" s="254">
        <v>0.2166762887007716</v>
      </c>
      <c r="HS234" s="254">
        <v>0.22308886911108972</v>
      </c>
      <c r="HT234" s="254">
        <v>0.24855691191654361</v>
      </c>
      <c r="HU234" s="254">
        <v>0.24225122651475361</v>
      </c>
      <c r="HV234" s="254">
        <v>0.19036801309210216</v>
      </c>
      <c r="HW234" s="254">
        <v>0.22793440139068699</v>
      </c>
      <c r="HX234" s="254">
        <v>0.22060082653263158</v>
      </c>
      <c r="HY234" s="254">
        <v>0.22321488016667068</v>
      </c>
      <c r="HZ234" s="254">
        <v>0.21829653818311412</v>
      </c>
      <c r="IA234" s="254">
        <v>0.23003380205609658</v>
      </c>
      <c r="IB234" s="254">
        <v>0.21549834183131078</v>
      </c>
      <c r="IC234" s="254">
        <v>0.22175748265888173</v>
      </c>
      <c r="ID234" s="254">
        <v>0.22018230002733419</v>
      </c>
      <c r="IE234" s="254">
        <v>0.22721915914254853</v>
      </c>
      <c r="IF234" s="254">
        <v>0.23256781396884363</v>
      </c>
      <c r="IG234" s="254">
        <v>0.23256781396884363</v>
      </c>
      <c r="IH234" s="254">
        <v>0.23256781396884363</v>
      </c>
      <c r="II234" s="254">
        <v>0.22334663083210637</v>
      </c>
      <c r="IJ234" s="254">
        <v>0.22334663083210637</v>
      </c>
      <c r="IK234" s="254">
        <v>0.22965488011447177</v>
      </c>
      <c r="IL234" s="254">
        <v>0.22827737346973542</v>
      </c>
      <c r="IM234" s="254">
        <v>0.24128773669515668</v>
      </c>
      <c r="IN234" s="254">
        <v>0.22779631284551227</v>
      </c>
      <c r="IO234" s="254">
        <v>0.22601357612537876</v>
      </c>
      <c r="IP234" s="254">
        <v>0.22470430779369877</v>
      </c>
      <c r="IQ234" s="254">
        <v>0.22842072464106611</v>
      </c>
      <c r="IR234" s="254">
        <v>0.21823715919319708</v>
      </c>
      <c r="IS234" s="254">
        <v>0.22078664424504213</v>
      </c>
      <c r="IT234" s="254">
        <v>0.22758371186990267</v>
      </c>
      <c r="IU234" s="254">
        <v>0.21871753270787742</v>
      </c>
      <c r="IV234" s="254">
        <v>0.24589803093036</v>
      </c>
      <c r="IW234" s="254">
        <v>0.23152127311749671</v>
      </c>
      <c r="IX234" s="254">
        <v>0.2568239946272366</v>
      </c>
      <c r="IY234" s="254">
        <v>0.22066404975129905</v>
      </c>
      <c r="IZ234" s="254">
        <v>0.21871753270787742</v>
      </c>
      <c r="JA234" s="254">
        <v>0.21854803969948078</v>
      </c>
      <c r="JB234" s="254">
        <v>0.23645533478436187</v>
      </c>
      <c r="JC234" s="254">
        <v>0.23150544244561999</v>
      </c>
      <c r="JD234" s="254">
        <v>0.22321488016667068</v>
      </c>
      <c r="JE234" s="254">
        <v>0.22352566461701096</v>
      </c>
      <c r="JF234" s="254">
        <v>0.26034920336315315</v>
      </c>
      <c r="JG234" s="254">
        <v>0.22799351479504759</v>
      </c>
      <c r="JH234" s="254">
        <v>0.22986244072212925</v>
      </c>
      <c r="JI234" s="254">
        <v>0.22085067367913136</v>
      </c>
      <c r="JJ234" s="254">
        <v>0.2289455839786716</v>
      </c>
      <c r="JK234" s="254">
        <v>0.21859170634351499</v>
      </c>
      <c r="JL234" s="254">
        <v>0.21854228151931498</v>
      </c>
      <c r="JM234" s="254">
        <v>0.21866101994780696</v>
      </c>
      <c r="JN234" s="254">
        <v>0.22685748991941312</v>
      </c>
      <c r="JO234" s="254">
        <v>0.21871753270787742</v>
      </c>
      <c r="JP234" s="254">
        <v>0.21871753270787742</v>
      </c>
      <c r="JQ234" s="254">
        <v>0.21871753270787742</v>
      </c>
      <c r="JR234" s="254">
        <v>0.21854803969948078</v>
      </c>
      <c r="JS234" s="254">
        <v>0.2188490908916132</v>
      </c>
      <c r="JT234" s="254">
        <v>0.23599090063868333</v>
      </c>
      <c r="JU234" s="254">
        <v>0.23831301727062004</v>
      </c>
      <c r="JV234" s="254">
        <v>0.22074733806325608</v>
      </c>
      <c r="JW234" s="254">
        <v>0.23739733367179161</v>
      </c>
      <c r="JX234" s="254">
        <v>0.23152127311749671</v>
      </c>
      <c r="JY234" s="254">
        <v>0.2290293991581982</v>
      </c>
      <c r="JZ234" s="254">
        <v>0.22634089825194836</v>
      </c>
      <c r="KA234" s="254">
        <v>0.22634089825194836</v>
      </c>
      <c r="KB234" s="254">
        <v>0.23152848175630236</v>
      </c>
      <c r="KC234" s="254">
        <v>0.22481644224293929</v>
      </c>
      <c r="KD234" s="254">
        <v>0.22308554303958439</v>
      </c>
      <c r="KE234" s="254">
        <v>0.22647247787479774</v>
      </c>
      <c r="KF234" s="254">
        <v>0.24856079926041419</v>
      </c>
      <c r="KG234" s="254">
        <v>0.24856079926041419</v>
      </c>
    </row>
    <row r="235" spans="17:293" x14ac:dyDescent="0.35">
      <c r="Q235" s="255">
        <v>0.26999999999999902</v>
      </c>
      <c r="R235" s="251">
        <f t="shared" si="26"/>
        <v>0.22156045379618708</v>
      </c>
      <c r="S235" s="198"/>
      <c r="T235" s="251">
        <v>0.22929881163479129</v>
      </c>
      <c r="V235" s="251">
        <f t="shared" si="27"/>
        <v>-7.7383578386042151E-3</v>
      </c>
      <c r="Z235" s="253">
        <v>0.26999999999999902</v>
      </c>
      <c r="AA235" s="254">
        <v>0.22081969731094775</v>
      </c>
      <c r="AB235" s="254">
        <v>0.22954856723634109</v>
      </c>
      <c r="AC235" s="254">
        <v>0.22885511544004156</v>
      </c>
      <c r="AD235" s="254">
        <v>0.22106306895359729</v>
      </c>
      <c r="AE235" s="254">
        <v>0.22189689491048448</v>
      </c>
      <c r="AF235" s="254">
        <v>0.22115843269967628</v>
      </c>
      <c r="AG235" s="254">
        <v>0.21849084283812559</v>
      </c>
      <c r="AH235" s="254">
        <v>0.22061642534795212</v>
      </c>
      <c r="AI235" s="254">
        <v>0.21246962218551579</v>
      </c>
      <c r="AJ235" s="254">
        <v>0.22180153717065743</v>
      </c>
      <c r="AK235" s="254">
        <v>0.22548347239631994</v>
      </c>
      <c r="AL235" s="254">
        <v>0.21985289315612255</v>
      </c>
      <c r="AM235" s="254">
        <v>0.22096180256633025</v>
      </c>
      <c r="AN235" s="254">
        <v>0.21566480268341603</v>
      </c>
      <c r="AO235" s="254">
        <v>0.22174870425286342</v>
      </c>
      <c r="AP235" s="254">
        <v>0.21963047592091467</v>
      </c>
      <c r="AQ235" s="254">
        <v>0.21946409227681607</v>
      </c>
      <c r="AR235" s="254">
        <v>0.21946409227681607</v>
      </c>
      <c r="AS235" s="254">
        <v>0.21963047592091467</v>
      </c>
      <c r="AT235" s="254">
        <v>0.21957102154323027</v>
      </c>
      <c r="AU235" s="254">
        <v>0.21946409227681696</v>
      </c>
      <c r="AV235" s="254">
        <v>0.21963047592091467</v>
      </c>
      <c r="AW235" s="254">
        <v>0.21963047592091467</v>
      </c>
      <c r="AX235" s="254">
        <v>0.22650043200792513</v>
      </c>
      <c r="AY235" s="254">
        <v>0.21963047592091467</v>
      </c>
      <c r="AZ235" s="254">
        <v>0.22722611143794857</v>
      </c>
      <c r="BA235" s="254">
        <v>0.21957102154323027</v>
      </c>
      <c r="BB235" s="254">
        <v>0.21751597730770467</v>
      </c>
      <c r="BC235" s="254">
        <v>0.2177071264662902</v>
      </c>
      <c r="BD235" s="254">
        <v>0.21693993709169734</v>
      </c>
      <c r="BE235" s="254">
        <v>0.21566135427078748</v>
      </c>
      <c r="BF235" s="254">
        <v>0.1903679413365964</v>
      </c>
      <c r="BG235" s="254">
        <v>0.23015333238514701</v>
      </c>
      <c r="BH235" s="254">
        <v>0.22177210871635911</v>
      </c>
      <c r="BI235" s="254">
        <v>0.219762034722083</v>
      </c>
      <c r="BJ235" s="254">
        <v>0.219762034722083</v>
      </c>
      <c r="BK235" s="254">
        <v>0.21972885784887253</v>
      </c>
      <c r="BL235" s="254">
        <v>0.219762034722083</v>
      </c>
      <c r="BM235" s="254">
        <v>0.21966251956020399</v>
      </c>
      <c r="BN235" s="254">
        <v>0.21972885784887253</v>
      </c>
      <c r="BO235" s="254">
        <v>0.22012657014278236</v>
      </c>
      <c r="BP235" s="254">
        <v>0.219762034722083</v>
      </c>
      <c r="BQ235" s="254">
        <v>0.2178386671954573</v>
      </c>
      <c r="BR235" s="254">
        <v>0.2178386671954573</v>
      </c>
      <c r="BS235" s="254">
        <v>0.21781372077208894</v>
      </c>
      <c r="BT235" s="254">
        <v>0.2178386671954573</v>
      </c>
      <c r="BU235" s="254">
        <v>0.21592495795389399</v>
      </c>
      <c r="BV235" s="254">
        <v>0.21592495795389399</v>
      </c>
      <c r="BW235" s="254">
        <v>0.21592495795389399</v>
      </c>
      <c r="BX235" s="254">
        <v>0.21592495795389399</v>
      </c>
      <c r="BY235" s="254">
        <v>0.21998171750478157</v>
      </c>
      <c r="BZ235" s="254">
        <v>0.21688634425356623</v>
      </c>
      <c r="CA235" s="254">
        <v>0.21604215484347766</v>
      </c>
      <c r="CB235" s="254">
        <v>0.25677190910651548</v>
      </c>
      <c r="CC235" s="254">
        <v>0.23093361534368051</v>
      </c>
      <c r="CD235" s="254">
        <v>0.23246974800552</v>
      </c>
      <c r="CE235" s="254">
        <v>0.23093361534368051</v>
      </c>
      <c r="CF235" s="254">
        <v>0.22735127213089545</v>
      </c>
      <c r="CG235" s="254">
        <v>0.22126898256184213</v>
      </c>
      <c r="CH235" s="254">
        <v>0.22738708087242165</v>
      </c>
      <c r="CI235" s="254">
        <v>0.22578543115973893</v>
      </c>
      <c r="CJ235" s="254">
        <v>0.23346290231852507</v>
      </c>
      <c r="CK235" s="254">
        <v>0.22987530037824899</v>
      </c>
      <c r="CL235" s="254">
        <v>0.22426354181002939</v>
      </c>
      <c r="CM235" s="254">
        <v>0.22280761846368224</v>
      </c>
      <c r="CN235" s="254">
        <v>0.23622650841888349</v>
      </c>
      <c r="CO235" s="254">
        <v>0.2244323227748759</v>
      </c>
      <c r="CP235" s="254">
        <v>0.22160905233869199</v>
      </c>
      <c r="CQ235" s="254">
        <v>0.22095136587640574</v>
      </c>
      <c r="CR235" s="254">
        <v>0.22360309649695354</v>
      </c>
      <c r="CS235" s="254">
        <v>0.22223480068357904</v>
      </c>
      <c r="CT235" s="254">
        <v>0.22686450832674798</v>
      </c>
      <c r="CU235" s="254">
        <v>0.23195003792795821</v>
      </c>
      <c r="CV235" s="254">
        <v>0.23040229277423885</v>
      </c>
      <c r="CW235" s="254">
        <v>0.22497702683571186</v>
      </c>
      <c r="CX235" s="254">
        <v>0.23599428441004933</v>
      </c>
      <c r="CY235" s="254">
        <v>0.22717490092488002</v>
      </c>
      <c r="CZ235" s="254">
        <v>0.22717490092488002</v>
      </c>
      <c r="DA235" s="254">
        <v>0.22717490092488002</v>
      </c>
      <c r="DB235" s="254">
        <v>0.22187886724881456</v>
      </c>
      <c r="DC235" s="254">
        <v>0.23013289557336836</v>
      </c>
      <c r="DD235" s="254">
        <v>0.22169822663959615</v>
      </c>
      <c r="DE235" s="254">
        <v>0.22997623068458384</v>
      </c>
      <c r="DF235" s="254">
        <v>0.2210268016547059</v>
      </c>
      <c r="DG235" s="254">
        <v>0.21970234870877192</v>
      </c>
      <c r="DH235" s="254">
        <v>0.22284796353857228</v>
      </c>
      <c r="DI235" s="254">
        <v>0.2210268016547059</v>
      </c>
      <c r="DJ235" s="254">
        <v>0.22176523049049734</v>
      </c>
      <c r="DK235" s="254">
        <v>0.2225944566046798</v>
      </c>
      <c r="DL235" s="254">
        <v>0.22147787446285871</v>
      </c>
      <c r="DM235" s="254">
        <v>0.23415258925830917</v>
      </c>
      <c r="DN235" s="254">
        <v>0.22044638806188943</v>
      </c>
      <c r="DO235" s="254">
        <v>0.22747011846494458</v>
      </c>
      <c r="DP235" s="254">
        <v>0.224919137406006</v>
      </c>
      <c r="DQ235" s="254">
        <v>0.21433084681601167</v>
      </c>
      <c r="DR235" s="254">
        <v>0.2146193632453921</v>
      </c>
      <c r="DS235" s="254">
        <v>0.22219802156839341</v>
      </c>
      <c r="DT235" s="254">
        <v>0.22450761167292299</v>
      </c>
      <c r="DU235" s="254">
        <v>0.21950465214186754</v>
      </c>
      <c r="DV235" s="254">
        <v>0.22548347239631994</v>
      </c>
      <c r="DW235" s="254">
        <v>0.22548347239631994</v>
      </c>
      <c r="DX235" s="254">
        <v>0.23218656901588131</v>
      </c>
      <c r="DY235" s="254">
        <v>0.24357951719743887</v>
      </c>
      <c r="DZ235" s="254">
        <v>0.2231096070920513</v>
      </c>
      <c r="EA235" s="254">
        <v>0.23397724161545419</v>
      </c>
      <c r="EB235" s="254">
        <v>0.22185186554620007</v>
      </c>
      <c r="EC235" s="254">
        <v>0.23497332669426085</v>
      </c>
      <c r="ED235" s="254">
        <v>0.22774951751849271</v>
      </c>
      <c r="EE235" s="254">
        <v>0.22164054144819989</v>
      </c>
      <c r="EF235" s="254">
        <v>0.22082294698679172</v>
      </c>
      <c r="EG235" s="254">
        <v>0.22650043200792513</v>
      </c>
      <c r="EH235" s="254">
        <v>0.22130637471164483</v>
      </c>
      <c r="EI235" s="254">
        <v>0.22650043200792513</v>
      </c>
      <c r="EJ235" s="254">
        <v>0.22650043200792513</v>
      </c>
      <c r="EK235" s="254">
        <v>0.21520475540559336</v>
      </c>
      <c r="EL235" s="254">
        <v>0.22650043200792513</v>
      </c>
      <c r="EM235" s="254">
        <v>0.22024619207625329</v>
      </c>
      <c r="EN235" s="254">
        <v>0.22650043200792513</v>
      </c>
      <c r="EO235" s="254">
        <v>0.21963047592091467</v>
      </c>
      <c r="EP235" s="254">
        <v>0.21963047592091467</v>
      </c>
      <c r="EQ235" s="254">
        <v>0.21963047592091467</v>
      </c>
      <c r="ER235" s="254">
        <v>0.21963047592091467</v>
      </c>
      <c r="ES235" s="254">
        <v>0.21963047592091467</v>
      </c>
      <c r="ET235" s="254">
        <v>0.21963047592091467</v>
      </c>
      <c r="EU235" s="254">
        <v>0.21957102154323027</v>
      </c>
      <c r="EV235" s="254">
        <v>0.21963047592091467</v>
      </c>
      <c r="EW235" s="254">
        <v>0.21304007117121704</v>
      </c>
      <c r="EX235" s="254">
        <v>0.21963047592091467</v>
      </c>
      <c r="EY235" s="254">
        <v>0.22036900641156554</v>
      </c>
      <c r="EZ235" s="254">
        <v>0.22650043200792513</v>
      </c>
      <c r="FA235" s="254">
        <v>0.21974020039625275</v>
      </c>
      <c r="FB235" s="254">
        <v>0.21963047592091467</v>
      </c>
      <c r="FC235" s="254">
        <v>0.22650043200792513</v>
      </c>
      <c r="FD235" s="254">
        <v>0.21963047592091467</v>
      </c>
      <c r="FE235" s="254">
        <v>0.22650043200792513</v>
      </c>
      <c r="FF235" s="254">
        <v>0.22650043200792513</v>
      </c>
      <c r="FG235" s="254">
        <v>0.21963047592091467</v>
      </c>
      <c r="FH235" s="254">
        <v>0.21963047592091467</v>
      </c>
      <c r="FI235" s="254">
        <v>0.21946409227681696</v>
      </c>
      <c r="FJ235" s="254">
        <v>0.23322973193574703</v>
      </c>
      <c r="FK235" s="254">
        <v>0.21963047592091467</v>
      </c>
      <c r="FL235" s="254">
        <v>0.21963047592091467</v>
      </c>
      <c r="FM235" s="254">
        <v>0.21946409227681607</v>
      </c>
      <c r="FN235" s="254">
        <v>0.22650043200792513</v>
      </c>
      <c r="FO235" s="254">
        <v>0.21853356208405916</v>
      </c>
      <c r="FP235" s="254">
        <v>0.2177071264662902</v>
      </c>
      <c r="FQ235" s="254">
        <v>0.2177071264662902</v>
      </c>
      <c r="FR235" s="254">
        <v>0.2177071264662902</v>
      </c>
      <c r="FS235" s="254">
        <v>0.21755348615161818</v>
      </c>
      <c r="FT235" s="254">
        <v>0.2177071264662902</v>
      </c>
      <c r="FU235" s="254">
        <v>0.2177071264662902</v>
      </c>
      <c r="FV235" s="254">
        <v>0.22588390970874062</v>
      </c>
      <c r="FW235" s="254">
        <v>0.21755348615161818</v>
      </c>
      <c r="FX235" s="254">
        <v>0.2177071264662902</v>
      </c>
      <c r="FY235" s="254">
        <v>0.21696744739484775</v>
      </c>
      <c r="FZ235" s="254">
        <v>0.21828172133966284</v>
      </c>
      <c r="GA235" s="254">
        <v>0.21043329754400331</v>
      </c>
      <c r="GB235" s="254">
        <v>0.21933458599721511</v>
      </c>
      <c r="GC235" s="254">
        <v>0.22240856529468966</v>
      </c>
      <c r="GD235" s="254">
        <v>0.22240856529468966</v>
      </c>
      <c r="GE235" s="254">
        <v>0.21653806354194138</v>
      </c>
      <c r="GF235" s="254">
        <v>0.22952872857732265</v>
      </c>
      <c r="GG235" s="254">
        <v>0.22001632707933094</v>
      </c>
      <c r="GH235" s="254">
        <v>0.22016469946949324</v>
      </c>
      <c r="GI235" s="254">
        <v>0.219762034722083</v>
      </c>
      <c r="GJ235" s="254">
        <v>0.219762034722083</v>
      </c>
      <c r="GK235" s="254">
        <v>0.219762034722083</v>
      </c>
      <c r="GL235" s="254">
        <v>0.21966251956020399</v>
      </c>
      <c r="GM235" s="254">
        <v>0.219762034722083</v>
      </c>
      <c r="GN235" s="254">
        <v>0.219762034722083</v>
      </c>
      <c r="GO235" s="254">
        <v>0.219762034722083</v>
      </c>
      <c r="GP235" s="254">
        <v>0.219762034722083</v>
      </c>
      <c r="GQ235" s="254">
        <v>0.219762034722083</v>
      </c>
      <c r="GR235" s="254">
        <v>0.219762034722083</v>
      </c>
      <c r="GS235" s="254">
        <v>0.219762034722083</v>
      </c>
      <c r="GT235" s="254">
        <v>0.22001632707933094</v>
      </c>
      <c r="GU235" s="254">
        <v>0.219762034722083</v>
      </c>
      <c r="GV235" s="254">
        <v>0.219762034722083</v>
      </c>
      <c r="GW235" s="254">
        <v>0.219762034722083</v>
      </c>
      <c r="GX235" s="254">
        <v>0.219762034722083</v>
      </c>
      <c r="GY235" s="254">
        <v>0.22755940929570273</v>
      </c>
      <c r="GZ235" s="254">
        <v>0.219762034722083</v>
      </c>
      <c r="HA235" s="254">
        <v>0.22755940929570273</v>
      </c>
      <c r="HB235" s="254">
        <v>0.22755940929570273</v>
      </c>
      <c r="HC235" s="254">
        <v>0.21781372077208894</v>
      </c>
      <c r="HD235" s="254">
        <v>0.21809480245653923</v>
      </c>
      <c r="HE235" s="254">
        <v>0.22567524364220914</v>
      </c>
      <c r="HF235" s="254">
        <v>0.21366361909447207</v>
      </c>
      <c r="HG235" s="254">
        <v>0.21998171750478157</v>
      </c>
      <c r="HH235" s="254">
        <v>0.22338080476663191</v>
      </c>
      <c r="HI235" s="254">
        <v>0.21614116301147757</v>
      </c>
      <c r="HJ235" s="254">
        <v>0.21830900594015956</v>
      </c>
      <c r="HK235" s="254">
        <v>0.24084858759002792</v>
      </c>
      <c r="HL235" s="254">
        <v>0.21467109375181992</v>
      </c>
      <c r="HM235" s="254">
        <v>0.22370779681602082</v>
      </c>
      <c r="HN235" s="254">
        <v>0.22359609385236379</v>
      </c>
      <c r="HO235" s="254">
        <v>0.23443472851421365</v>
      </c>
      <c r="HP235" s="254">
        <v>0.22943009142109649</v>
      </c>
      <c r="HQ235" s="254">
        <v>0.21513331997954066</v>
      </c>
      <c r="HR235" s="254">
        <v>0.21760320122335486</v>
      </c>
      <c r="HS235" s="254">
        <v>0.22401157155330886</v>
      </c>
      <c r="HT235" s="254">
        <v>0.24950944032795097</v>
      </c>
      <c r="HU235" s="254">
        <v>0.24317386417655995</v>
      </c>
      <c r="HV235" s="254">
        <v>0.19116567281815566</v>
      </c>
      <c r="HW235" s="254">
        <v>0.22879427178233991</v>
      </c>
      <c r="HX235" s="254">
        <v>0.22142852804436308</v>
      </c>
      <c r="HY235" s="254">
        <v>0.22413180040757053</v>
      </c>
      <c r="HZ235" s="254">
        <v>0.21912783348988651</v>
      </c>
      <c r="IA235" s="254">
        <v>0.23093361534368051</v>
      </c>
      <c r="IB235" s="254">
        <v>0.21633321080996848</v>
      </c>
      <c r="IC235" s="254">
        <v>0.22267582706675415</v>
      </c>
      <c r="ID235" s="254">
        <v>0.2211112228332337</v>
      </c>
      <c r="IE235" s="254">
        <v>0.22812152460716595</v>
      </c>
      <c r="IF235" s="254">
        <v>0.23346290231852507</v>
      </c>
      <c r="IG235" s="254">
        <v>0.23346290231852507</v>
      </c>
      <c r="IH235" s="254">
        <v>0.23346290231852507</v>
      </c>
      <c r="II235" s="254">
        <v>0.22426354181002939</v>
      </c>
      <c r="IJ235" s="254">
        <v>0.22426354181002939</v>
      </c>
      <c r="IK235" s="254">
        <v>0.2305521379228721</v>
      </c>
      <c r="IL235" s="254">
        <v>0.22917596075618607</v>
      </c>
      <c r="IM235" s="254">
        <v>0.24220890594207822</v>
      </c>
      <c r="IN235" s="254">
        <v>0.22867442346616151</v>
      </c>
      <c r="IO235" s="254">
        <v>0.22685611130182792</v>
      </c>
      <c r="IP235" s="254">
        <v>0.22558412684709439</v>
      </c>
      <c r="IQ235" s="254">
        <v>0.22935170395845916</v>
      </c>
      <c r="IR235" s="254">
        <v>0.21914968335558771</v>
      </c>
      <c r="IS235" s="254">
        <v>0.22169822663959615</v>
      </c>
      <c r="IT235" s="254">
        <v>0.2284779139252644</v>
      </c>
      <c r="IU235" s="254">
        <v>0.21963047592091467</v>
      </c>
      <c r="IV235" s="254">
        <v>0.2469082691714517</v>
      </c>
      <c r="IW235" s="254">
        <v>0.23246974800552</v>
      </c>
      <c r="IX235" s="254">
        <v>0.25783116573514331</v>
      </c>
      <c r="IY235" s="254">
        <v>0.2215726607258881</v>
      </c>
      <c r="IZ235" s="254">
        <v>0.21963047592091467</v>
      </c>
      <c r="JA235" s="254">
        <v>0.21946409227681696</v>
      </c>
      <c r="JB235" s="254">
        <v>0.2374175213961689</v>
      </c>
      <c r="JC235" s="254">
        <v>0.23244112095291203</v>
      </c>
      <c r="JD235" s="254">
        <v>0.22413180040757053</v>
      </c>
      <c r="JE235" s="254">
        <v>0.2244323227748759</v>
      </c>
      <c r="JF235" s="254">
        <v>0.26135315248929936</v>
      </c>
      <c r="JG235" s="254">
        <v>0.22891586143309417</v>
      </c>
      <c r="JH235" s="254">
        <v>0.2308092474671084</v>
      </c>
      <c r="JI235" s="254">
        <v>0.22176523049049734</v>
      </c>
      <c r="JJ235" s="254">
        <v>0.22988856517167022</v>
      </c>
      <c r="JK235" s="254">
        <v>0.21950465214186754</v>
      </c>
      <c r="JL235" s="254">
        <v>0.21946409227681607</v>
      </c>
      <c r="JM235" s="254">
        <v>0.21957102154323027</v>
      </c>
      <c r="JN235" s="254">
        <v>0.22780194704218415</v>
      </c>
      <c r="JO235" s="254">
        <v>0.21963047592091467</v>
      </c>
      <c r="JP235" s="254">
        <v>0.21963047592091467</v>
      </c>
      <c r="JQ235" s="254">
        <v>0.21963047592091467</v>
      </c>
      <c r="JR235" s="254">
        <v>0.21946409227681696</v>
      </c>
      <c r="JS235" s="254">
        <v>0.219762034722083</v>
      </c>
      <c r="JT235" s="254">
        <v>0.23692349026936443</v>
      </c>
      <c r="JU235" s="254">
        <v>0.23924217898625066</v>
      </c>
      <c r="JV235" s="254">
        <v>0.22162086457264829</v>
      </c>
      <c r="JW235" s="254">
        <v>0.2383278244199607</v>
      </c>
      <c r="JX235" s="254">
        <v>0.23246974800552</v>
      </c>
      <c r="JY235" s="254">
        <v>0.22993284042939943</v>
      </c>
      <c r="JZ235" s="254">
        <v>0.22725551904367203</v>
      </c>
      <c r="KA235" s="254">
        <v>0.22725551904367203</v>
      </c>
      <c r="KB235" s="254">
        <v>0.23242727904840788</v>
      </c>
      <c r="KC235" s="254">
        <v>0.22573514753369417</v>
      </c>
      <c r="KD235" s="254">
        <v>0.22401157155330886</v>
      </c>
      <c r="KE235" s="254">
        <v>0.22738708087242165</v>
      </c>
      <c r="KF235" s="254">
        <v>0.24955367209879564</v>
      </c>
      <c r="KG235" s="254">
        <v>0.24955367209879564</v>
      </c>
    </row>
    <row r="236" spans="17:293" x14ac:dyDescent="0.35">
      <c r="Q236" s="255">
        <v>0.27099999999999902</v>
      </c>
      <c r="R236" s="251">
        <f t="shared" si="26"/>
        <v>0.22246662973961359</v>
      </c>
      <c r="S236" s="198"/>
      <c r="T236" s="251">
        <v>0.23022686980876769</v>
      </c>
      <c r="V236" s="251">
        <f t="shared" si="27"/>
        <v>-7.7602400691541007E-3</v>
      </c>
      <c r="Z236" s="253">
        <v>0.27099999999999902</v>
      </c>
      <c r="AA236" s="254">
        <v>0.22173456258479529</v>
      </c>
      <c r="AB236" s="254">
        <v>0.23049332161109892</v>
      </c>
      <c r="AC236" s="254">
        <v>0.22974968784870375</v>
      </c>
      <c r="AD236" s="254">
        <v>0.22196971064233484</v>
      </c>
      <c r="AE236" s="254">
        <v>0.22281161017120987</v>
      </c>
      <c r="AF236" s="254">
        <v>0.22207251672562101</v>
      </c>
      <c r="AG236" s="254">
        <v>0.21940596116165434</v>
      </c>
      <c r="AH236" s="254">
        <v>0.22153663584116212</v>
      </c>
      <c r="AI236" s="254">
        <v>0.21337099386071534</v>
      </c>
      <c r="AJ236" s="254">
        <v>0.22269373143032944</v>
      </c>
      <c r="AK236" s="254">
        <v>0.22638268406257112</v>
      </c>
      <c r="AL236" s="254">
        <v>0.2207646061629096</v>
      </c>
      <c r="AM236" s="254">
        <v>0.22188054581642458</v>
      </c>
      <c r="AN236" s="254">
        <v>0.2165812974439334</v>
      </c>
      <c r="AO236" s="254">
        <v>0.22256373233629545</v>
      </c>
      <c r="AP236" s="254">
        <v>0.22054357910250766</v>
      </c>
      <c r="AQ236" s="254">
        <v>0.22038610596582364</v>
      </c>
      <c r="AR236" s="254">
        <v>0.22038610596582364</v>
      </c>
      <c r="AS236" s="254">
        <v>0.22054357910250766</v>
      </c>
      <c r="AT236" s="254">
        <v>0.22048117103456533</v>
      </c>
      <c r="AU236" s="254">
        <v>0.22038610596582364</v>
      </c>
      <c r="AV236" s="254">
        <v>0.22054357910250766</v>
      </c>
      <c r="AW236" s="254">
        <v>0.22054357910250766</v>
      </c>
      <c r="AX236" s="254">
        <v>0.22739598089826663</v>
      </c>
      <c r="AY236" s="254">
        <v>0.22054357910250766</v>
      </c>
      <c r="AZ236" s="254">
        <v>0.22812013557361732</v>
      </c>
      <c r="BA236" s="254">
        <v>0.22048117103456533</v>
      </c>
      <c r="BB236" s="254">
        <v>0.21843960340642465</v>
      </c>
      <c r="BC236" s="254">
        <v>0.21862191795777219</v>
      </c>
      <c r="BD236" s="254">
        <v>0.21785541039737</v>
      </c>
      <c r="BE236" s="254">
        <v>0.2165691196527777</v>
      </c>
      <c r="BF236" s="254">
        <v>0.19102422532498076</v>
      </c>
      <c r="BG236" s="254">
        <v>0.2310464583019276</v>
      </c>
      <c r="BH236" s="254">
        <v>0.22268384436301947</v>
      </c>
      <c r="BI236" s="254">
        <v>0.22067513624331148</v>
      </c>
      <c r="BJ236" s="254">
        <v>0.22067513624331148</v>
      </c>
      <c r="BK236" s="254">
        <v>0.22063900343685172</v>
      </c>
      <c r="BL236" s="254">
        <v>0.22067513624331148</v>
      </c>
      <c r="BM236" s="254">
        <v>0.22056675602136333</v>
      </c>
      <c r="BN236" s="254">
        <v>0.22063900343685172</v>
      </c>
      <c r="BO236" s="254">
        <v>0.22103823078830143</v>
      </c>
      <c r="BP236" s="254">
        <v>0.22067513624331148</v>
      </c>
      <c r="BQ236" s="254">
        <v>0.21875346198331802</v>
      </c>
      <c r="BR236" s="254">
        <v>0.21875346198331802</v>
      </c>
      <c r="BS236" s="254">
        <v>0.21872558087885974</v>
      </c>
      <c r="BT236" s="254">
        <v>0.21875346198331802</v>
      </c>
      <c r="BU236" s="254">
        <v>0.216838620098186</v>
      </c>
      <c r="BV236" s="254">
        <v>0.216838620098186</v>
      </c>
      <c r="BW236" s="254">
        <v>0.216838620098186</v>
      </c>
      <c r="BX236" s="254">
        <v>0.216838620098186</v>
      </c>
      <c r="BY236" s="254">
        <v>0.22088477012079188</v>
      </c>
      <c r="BZ236" s="254">
        <v>0.21780552774808304</v>
      </c>
      <c r="CA236" s="254">
        <v>0.21695966225084895</v>
      </c>
      <c r="CB236" s="254">
        <v>0.25774971309517869</v>
      </c>
      <c r="CC236" s="254">
        <v>0.23183372129948188</v>
      </c>
      <c r="CD236" s="254">
        <v>0.23341836734270482</v>
      </c>
      <c r="CE236" s="254">
        <v>0.23183372129948188</v>
      </c>
      <c r="CF236" s="254">
        <v>0.2281545256066535</v>
      </c>
      <c r="CG236" s="254">
        <v>0.22218906017090645</v>
      </c>
      <c r="CH236" s="254">
        <v>0.22830185597251007</v>
      </c>
      <c r="CI236" s="254">
        <v>0.22670126335550944</v>
      </c>
      <c r="CJ236" s="254">
        <v>0.23435829731139313</v>
      </c>
      <c r="CK236" s="254">
        <v>0.23078466368848183</v>
      </c>
      <c r="CL236" s="254">
        <v>0.22518061799428035</v>
      </c>
      <c r="CM236" s="254">
        <v>0.22372611793804631</v>
      </c>
      <c r="CN236" s="254">
        <v>0.23711357430038005</v>
      </c>
      <c r="CO236" s="254">
        <v>0.22533910336601548</v>
      </c>
      <c r="CP236" s="254">
        <v>0.22251893033375136</v>
      </c>
      <c r="CQ236" s="254">
        <v>0.22186622728105765</v>
      </c>
      <c r="CR236" s="254">
        <v>0.22450184023495456</v>
      </c>
      <c r="CS236" s="254">
        <v>0.22314611111216243</v>
      </c>
      <c r="CT236" s="254">
        <v>0.22776487474438611</v>
      </c>
      <c r="CU236" s="254">
        <v>0.2328904246781347</v>
      </c>
      <c r="CV236" s="254">
        <v>0.23134704819703678</v>
      </c>
      <c r="CW236" s="254">
        <v>0.22586425106287811</v>
      </c>
      <c r="CX236" s="254">
        <v>0.2369200605353956</v>
      </c>
      <c r="CY236" s="254">
        <v>0.22807098417544758</v>
      </c>
      <c r="CZ236" s="254">
        <v>0.22807098417544758</v>
      </c>
      <c r="DA236" s="254">
        <v>0.22807098417544758</v>
      </c>
      <c r="DB236" s="254">
        <v>0.22257823297543444</v>
      </c>
      <c r="DC236" s="254">
        <v>0.23102916607351887</v>
      </c>
      <c r="DD236" s="254">
        <v>0.2226099618182853</v>
      </c>
      <c r="DE236" s="254">
        <v>0.23087231983089596</v>
      </c>
      <c r="DF236" s="254">
        <v>0.22194089035680764</v>
      </c>
      <c r="DG236" s="254">
        <v>0.22061825787786704</v>
      </c>
      <c r="DH236" s="254">
        <v>0.22366222866520835</v>
      </c>
      <c r="DI236" s="254">
        <v>0.22194089035680764</v>
      </c>
      <c r="DJ236" s="254">
        <v>0.22267995202813018</v>
      </c>
      <c r="DK236" s="254">
        <v>0.22350988922576764</v>
      </c>
      <c r="DL236" s="254">
        <v>0.22238708449322409</v>
      </c>
      <c r="DM236" s="254">
        <v>0.2350460319765324</v>
      </c>
      <c r="DN236" s="254">
        <v>0.22135993086916916</v>
      </c>
      <c r="DO236" s="254">
        <v>0.22836374240289414</v>
      </c>
      <c r="DP236" s="254">
        <v>0.22581402153484165</v>
      </c>
      <c r="DQ236" s="254">
        <v>0.21523038601626254</v>
      </c>
      <c r="DR236" s="254">
        <v>0.21552467914282913</v>
      </c>
      <c r="DS236" s="254">
        <v>0.22310670001298361</v>
      </c>
      <c r="DT236" s="254">
        <v>0.22541038227660248</v>
      </c>
      <c r="DU236" s="254">
        <v>0.22041776010768288</v>
      </c>
      <c r="DV236" s="254">
        <v>0.22638268406257112</v>
      </c>
      <c r="DW236" s="254">
        <v>0.22638268406257112</v>
      </c>
      <c r="DX236" s="254">
        <v>0.23311424323198437</v>
      </c>
      <c r="DY236" s="254">
        <v>0.24452308186034832</v>
      </c>
      <c r="DZ236" s="254">
        <v>0.22402506591597171</v>
      </c>
      <c r="EA236" s="254">
        <v>0.23492453776726707</v>
      </c>
      <c r="EB236" s="254">
        <v>0.22271765343253636</v>
      </c>
      <c r="EC236" s="254">
        <v>0.23589696966829443</v>
      </c>
      <c r="ED236" s="254">
        <v>0.22864553292444323</v>
      </c>
      <c r="EE236" s="254">
        <v>0.222552283814895</v>
      </c>
      <c r="EF236" s="254">
        <v>0.2217351846437019</v>
      </c>
      <c r="EG236" s="254">
        <v>0.22739598089826663</v>
      </c>
      <c r="EH236" s="254">
        <v>0.22221577528505265</v>
      </c>
      <c r="EI236" s="254">
        <v>0.22739598089826663</v>
      </c>
      <c r="EJ236" s="254">
        <v>0.22739598089826663</v>
      </c>
      <c r="EK236" s="254">
        <v>0.21603099222740973</v>
      </c>
      <c r="EL236" s="254">
        <v>0.22739598089826663</v>
      </c>
      <c r="EM236" s="254">
        <v>0.22115676675202844</v>
      </c>
      <c r="EN236" s="254">
        <v>0.22739598089826663</v>
      </c>
      <c r="EO236" s="254">
        <v>0.22054357910250766</v>
      </c>
      <c r="EP236" s="254">
        <v>0.22054357910250766</v>
      </c>
      <c r="EQ236" s="254">
        <v>0.22054357910250766</v>
      </c>
      <c r="ER236" s="254">
        <v>0.22054357910250766</v>
      </c>
      <c r="ES236" s="254">
        <v>0.22054357910250766</v>
      </c>
      <c r="ET236" s="254">
        <v>0.22054357910250766</v>
      </c>
      <c r="EU236" s="254">
        <v>0.22048117103456533</v>
      </c>
      <c r="EV236" s="254">
        <v>0.22054357910250766</v>
      </c>
      <c r="EW236" s="254">
        <v>0.21387227042865553</v>
      </c>
      <c r="EX236" s="254">
        <v>0.22054357910250766</v>
      </c>
      <c r="EY236" s="254">
        <v>0.22128045258761442</v>
      </c>
      <c r="EZ236" s="254">
        <v>0.22739598089826663</v>
      </c>
      <c r="FA236" s="254">
        <v>0.22065112237529294</v>
      </c>
      <c r="FB236" s="254">
        <v>0.22054357910250766</v>
      </c>
      <c r="FC236" s="254">
        <v>0.22739598089826663</v>
      </c>
      <c r="FD236" s="254">
        <v>0.22054357910250766</v>
      </c>
      <c r="FE236" s="254">
        <v>0.22739598089826663</v>
      </c>
      <c r="FF236" s="254">
        <v>0.22739598089826663</v>
      </c>
      <c r="FG236" s="254">
        <v>0.22054357910250766</v>
      </c>
      <c r="FH236" s="254">
        <v>0.22054357910250766</v>
      </c>
      <c r="FI236" s="254">
        <v>0.22038610596582364</v>
      </c>
      <c r="FJ236" s="254">
        <v>0.23415400422625132</v>
      </c>
      <c r="FK236" s="254">
        <v>0.22054357910250766</v>
      </c>
      <c r="FL236" s="254">
        <v>0.22054357910250766</v>
      </c>
      <c r="FM236" s="254">
        <v>0.22038610596582364</v>
      </c>
      <c r="FN236" s="254">
        <v>0.22739598089826663</v>
      </c>
      <c r="FO236" s="254">
        <v>0.21944666638492039</v>
      </c>
      <c r="FP236" s="254">
        <v>0.21862191795777219</v>
      </c>
      <c r="FQ236" s="254">
        <v>0.21862191795777219</v>
      </c>
      <c r="FR236" s="254">
        <v>0.21862191795777219</v>
      </c>
      <c r="FS236" s="254">
        <v>0.21845948164473028</v>
      </c>
      <c r="FT236" s="254">
        <v>0.21862191795777219</v>
      </c>
      <c r="FU236" s="254">
        <v>0.21862191795777219</v>
      </c>
      <c r="FV236" s="254">
        <v>0.22681999612101245</v>
      </c>
      <c r="FW236" s="254">
        <v>0.21845948164473028</v>
      </c>
      <c r="FX236" s="254">
        <v>0.21862191795777219</v>
      </c>
      <c r="FY236" s="254">
        <v>0.21788390582632466</v>
      </c>
      <c r="FZ236" s="254">
        <v>0.21918739730195669</v>
      </c>
      <c r="GA236" s="254">
        <v>0.21132292007358178</v>
      </c>
      <c r="GB236" s="254">
        <v>0.22015672628994754</v>
      </c>
      <c r="GC236" s="254">
        <v>0.22332261555174249</v>
      </c>
      <c r="GD236" s="254">
        <v>0.22332261555174249</v>
      </c>
      <c r="GE236" s="254">
        <v>0.21736410050882982</v>
      </c>
      <c r="GF236" s="254">
        <v>0.23041948757789754</v>
      </c>
      <c r="GG236" s="254">
        <v>0.2209280222787644</v>
      </c>
      <c r="GH236" s="254">
        <v>0.22107293901632041</v>
      </c>
      <c r="GI236" s="254">
        <v>0.22067513624331148</v>
      </c>
      <c r="GJ236" s="254">
        <v>0.22067513624331148</v>
      </c>
      <c r="GK236" s="254">
        <v>0.22067513624331148</v>
      </c>
      <c r="GL236" s="254">
        <v>0.22056675602136333</v>
      </c>
      <c r="GM236" s="254">
        <v>0.22067513624331148</v>
      </c>
      <c r="GN236" s="254">
        <v>0.22067513624331148</v>
      </c>
      <c r="GO236" s="254">
        <v>0.22067513624331148</v>
      </c>
      <c r="GP236" s="254">
        <v>0.22067513624331148</v>
      </c>
      <c r="GQ236" s="254">
        <v>0.22067513624331148</v>
      </c>
      <c r="GR236" s="254">
        <v>0.22067513624331148</v>
      </c>
      <c r="GS236" s="254">
        <v>0.22067513624331148</v>
      </c>
      <c r="GT236" s="254">
        <v>0.2209280222787644</v>
      </c>
      <c r="GU236" s="254">
        <v>0.22067513624331148</v>
      </c>
      <c r="GV236" s="254">
        <v>0.22067513624331148</v>
      </c>
      <c r="GW236" s="254">
        <v>0.22067513624331148</v>
      </c>
      <c r="GX236" s="254">
        <v>0.22067513624331148</v>
      </c>
      <c r="GY236" s="254">
        <v>0.2284511905208737</v>
      </c>
      <c r="GZ236" s="254">
        <v>0.22067513624331148</v>
      </c>
      <c r="HA236" s="254">
        <v>0.2284511905208737</v>
      </c>
      <c r="HB236" s="254">
        <v>0.2284511905208737</v>
      </c>
      <c r="HC236" s="254">
        <v>0.21872558087885974</v>
      </c>
      <c r="HD236" s="254">
        <v>0.21900820046683012</v>
      </c>
      <c r="HE236" s="254">
        <v>0.22656837609000835</v>
      </c>
      <c r="HF236" s="254">
        <v>0.21444833892630033</v>
      </c>
      <c r="HG236" s="254">
        <v>0.22088477012079188</v>
      </c>
      <c r="HH236" s="254">
        <v>0.22423403231481842</v>
      </c>
      <c r="HI236" s="254">
        <v>0.21706200693750799</v>
      </c>
      <c r="HJ236" s="254">
        <v>0.21922470468816213</v>
      </c>
      <c r="HK236" s="254">
        <v>0.24177356209412171</v>
      </c>
      <c r="HL236" s="254">
        <v>0.21550977655535308</v>
      </c>
      <c r="HM236" s="254">
        <v>0.22462166699424047</v>
      </c>
      <c r="HN236" s="254">
        <v>0.22450557551300965</v>
      </c>
      <c r="HO236" s="254">
        <v>0.23532875393972863</v>
      </c>
      <c r="HP236" s="254">
        <v>0.23032604637863674</v>
      </c>
      <c r="HQ236" s="254">
        <v>0.21596357977429204</v>
      </c>
      <c r="HR236" s="254">
        <v>0.21853030651262384</v>
      </c>
      <c r="HS236" s="254">
        <v>0.22493780948659081</v>
      </c>
      <c r="HT236" s="254">
        <v>0.25046210712440575</v>
      </c>
      <c r="HU236" s="254">
        <v>0.24409669828907865</v>
      </c>
      <c r="HV236" s="254">
        <v>0.19196710099512848</v>
      </c>
      <c r="HW236" s="254">
        <v>0.22965456047601318</v>
      </c>
      <c r="HX236" s="254">
        <v>0.22225673326365714</v>
      </c>
      <c r="HY236" s="254">
        <v>0.22504888807347556</v>
      </c>
      <c r="HZ236" s="254">
        <v>0.21995918669566983</v>
      </c>
      <c r="IA236" s="254">
        <v>0.23183372129948188</v>
      </c>
      <c r="IB236" s="254">
        <v>0.21716855522105516</v>
      </c>
      <c r="IC236" s="254">
        <v>0.22359433409830176</v>
      </c>
      <c r="ID236" s="254">
        <v>0.2220403461511451</v>
      </c>
      <c r="IE236" s="254">
        <v>0.22902417540363773</v>
      </c>
      <c r="IF236" s="254">
        <v>0.23435829731139313</v>
      </c>
      <c r="IG236" s="254">
        <v>0.23435829731139313</v>
      </c>
      <c r="IH236" s="254">
        <v>0.23435829731139313</v>
      </c>
      <c r="II236" s="254">
        <v>0.22518061799428035</v>
      </c>
      <c r="IJ236" s="254">
        <v>0.22518061799428035</v>
      </c>
      <c r="IK236" s="254">
        <v>0.23144969656501058</v>
      </c>
      <c r="IL236" s="254">
        <v>0.23007484504316622</v>
      </c>
      <c r="IM236" s="254">
        <v>0.24313030867265928</v>
      </c>
      <c r="IN236" s="254">
        <v>0.22955287294164117</v>
      </c>
      <c r="IO236" s="254">
        <v>0.22769909902071173</v>
      </c>
      <c r="IP236" s="254">
        <v>0.22646431692995628</v>
      </c>
      <c r="IQ236" s="254">
        <v>0.23028284142502153</v>
      </c>
      <c r="IR236" s="254">
        <v>0.22006244275217224</v>
      </c>
      <c r="IS236" s="254">
        <v>0.2226099618182853</v>
      </c>
      <c r="IT236" s="254">
        <v>0.22937240940479375</v>
      </c>
      <c r="IU236" s="254">
        <v>0.22054357910250766</v>
      </c>
      <c r="IV236" s="254">
        <v>0.24791843585411844</v>
      </c>
      <c r="IW236" s="254">
        <v>0.23341836734270482</v>
      </c>
      <c r="IX236" s="254">
        <v>0.25883830542643826</v>
      </c>
      <c r="IY236" s="254">
        <v>0.2224814276208984</v>
      </c>
      <c r="IZ236" s="254">
        <v>0.22054357910250766</v>
      </c>
      <c r="JA236" s="254">
        <v>0.22038610596582364</v>
      </c>
      <c r="JB236" s="254">
        <v>0.23837979224533967</v>
      </c>
      <c r="JC236" s="254">
        <v>0.23337688659035827</v>
      </c>
      <c r="JD236" s="254">
        <v>0.22504888807347556</v>
      </c>
      <c r="JE236" s="254">
        <v>0.22533910336601548</v>
      </c>
      <c r="JF236" s="254">
        <v>0.26235708012464309</v>
      </c>
      <c r="JG236" s="254">
        <v>0.22983833032137402</v>
      </c>
      <c r="JH236" s="254">
        <v>0.23175619720287544</v>
      </c>
      <c r="JI236" s="254">
        <v>0.22267995202813018</v>
      </c>
      <c r="JJ236" s="254">
        <v>0.23083169149318428</v>
      </c>
      <c r="JK236" s="254">
        <v>0.22041776010768288</v>
      </c>
      <c r="JL236" s="254">
        <v>0.22038610596582364</v>
      </c>
      <c r="JM236" s="254">
        <v>0.22048117103456533</v>
      </c>
      <c r="JN236" s="254">
        <v>0.22874654128048233</v>
      </c>
      <c r="JO236" s="254">
        <v>0.22054357910250766</v>
      </c>
      <c r="JP236" s="254">
        <v>0.22054357910250766</v>
      </c>
      <c r="JQ236" s="254">
        <v>0.22054357910250766</v>
      </c>
      <c r="JR236" s="254">
        <v>0.22038610596582364</v>
      </c>
      <c r="JS236" s="254">
        <v>0.22067513624331148</v>
      </c>
      <c r="JT236" s="254">
        <v>0.23785624839874453</v>
      </c>
      <c r="JU236" s="254">
        <v>0.24017151934362202</v>
      </c>
      <c r="JV236" s="254">
        <v>0.22249470568540941</v>
      </c>
      <c r="JW236" s="254">
        <v>0.23925851925423824</v>
      </c>
      <c r="JX236" s="254">
        <v>0.23341836734270482</v>
      </c>
      <c r="JY236" s="254">
        <v>0.23083656312950018</v>
      </c>
      <c r="JZ236" s="254">
        <v>0.22817031408679656</v>
      </c>
      <c r="KA236" s="254">
        <v>0.22817031408679656</v>
      </c>
      <c r="KB236" s="254">
        <v>0.23332637161236791</v>
      </c>
      <c r="KC236" s="254">
        <v>0.22665403589666799</v>
      </c>
      <c r="KD236" s="254">
        <v>0.22493780948659081</v>
      </c>
      <c r="KE236" s="254">
        <v>0.22830185597251007</v>
      </c>
      <c r="KF236" s="254">
        <v>0.25054654822461786</v>
      </c>
      <c r="KG236" s="254">
        <v>0.25054654822461786</v>
      </c>
    </row>
    <row r="237" spans="17:293" x14ac:dyDescent="0.35">
      <c r="Q237" s="255">
        <v>0.27199999999999902</v>
      </c>
      <c r="R237" s="251">
        <f t="shared" si="26"/>
        <v>0.22337317106568835</v>
      </c>
      <c r="S237" s="198"/>
      <c r="T237" s="251">
        <v>0.23115508894581829</v>
      </c>
      <c r="V237" s="251">
        <f t="shared" si="27"/>
        <v>-7.7819178801299405E-3</v>
      </c>
      <c r="Z237" s="253">
        <v>0.27199999999999902</v>
      </c>
      <c r="AA237" s="254">
        <v>0.22264958997397821</v>
      </c>
      <c r="AB237" s="254">
        <v>0.23143821950633847</v>
      </c>
      <c r="AC237" s="254">
        <v>0.2306445592541615</v>
      </c>
      <c r="AD237" s="254">
        <v>0.22287648224138668</v>
      </c>
      <c r="AE237" s="254">
        <v>0.22372648742167667</v>
      </c>
      <c r="AF237" s="254">
        <v>0.22298676136303808</v>
      </c>
      <c r="AG237" s="254">
        <v>0.22032123023164152</v>
      </c>
      <c r="AH237" s="254">
        <v>0.22245705362611012</v>
      </c>
      <c r="AI237" s="254">
        <v>0.2142724349853391</v>
      </c>
      <c r="AJ237" s="254">
        <v>0.22358624999412835</v>
      </c>
      <c r="AK237" s="254">
        <v>0.22728217079558966</v>
      </c>
      <c r="AL237" s="254">
        <v>0.22167647266024804</v>
      </c>
      <c r="AM237" s="254">
        <v>0.22279949963355938</v>
      </c>
      <c r="AN237" s="254">
        <v>0.21749793704120446</v>
      </c>
      <c r="AO237" s="254">
        <v>0.22337933987818381</v>
      </c>
      <c r="AP237" s="254">
        <v>0.22145684176475733</v>
      </c>
      <c r="AQ237" s="254">
        <v>0.22130832181174998</v>
      </c>
      <c r="AR237" s="254">
        <v>0.22130832181174998</v>
      </c>
      <c r="AS237" s="254">
        <v>0.22145684176475733</v>
      </c>
      <c r="AT237" s="254">
        <v>0.22139146801343634</v>
      </c>
      <c r="AU237" s="254">
        <v>0.22130832181174998</v>
      </c>
      <c r="AV237" s="254">
        <v>0.22145684176475733</v>
      </c>
      <c r="AW237" s="254">
        <v>0.22145684176475733</v>
      </c>
      <c r="AX237" s="254">
        <v>0.22829181623125483</v>
      </c>
      <c r="AY237" s="254">
        <v>0.22145684176475733</v>
      </c>
      <c r="AZ237" s="254">
        <v>0.22901444977100915</v>
      </c>
      <c r="BA237" s="254">
        <v>0.22139146801343634</v>
      </c>
      <c r="BB237" s="254">
        <v>0.2193634240395621</v>
      </c>
      <c r="BC237" s="254">
        <v>0.21953686050486176</v>
      </c>
      <c r="BD237" s="254">
        <v>0.21877103136875564</v>
      </c>
      <c r="BE237" s="254">
        <v>0.21747699048203173</v>
      </c>
      <c r="BF237" s="254">
        <v>0.19168136477785547</v>
      </c>
      <c r="BG237" s="254">
        <v>0.23193988587959979</v>
      </c>
      <c r="BH237" s="254">
        <v>0.22359574505372315</v>
      </c>
      <c r="BI237" s="254">
        <v>0.22158839498342386</v>
      </c>
      <c r="BJ237" s="254">
        <v>0.22158839498342386</v>
      </c>
      <c r="BK237" s="254">
        <v>0.22154929382040311</v>
      </c>
      <c r="BL237" s="254">
        <v>0.22158839498342386</v>
      </c>
      <c r="BM237" s="254">
        <v>0.22147111264487096</v>
      </c>
      <c r="BN237" s="254">
        <v>0.22154929382040311</v>
      </c>
      <c r="BO237" s="254">
        <v>0.22195004023767662</v>
      </c>
      <c r="BP237" s="254">
        <v>0.22158839498342386</v>
      </c>
      <c r="BQ237" s="254">
        <v>0.21966840551981481</v>
      </c>
      <c r="BR237" s="254">
        <v>0.21966840551981481</v>
      </c>
      <c r="BS237" s="254">
        <v>0.21963757708074128</v>
      </c>
      <c r="BT237" s="254">
        <v>0.21966840551981481</v>
      </c>
      <c r="BU237" s="254">
        <v>0.21775526825976543</v>
      </c>
      <c r="BV237" s="254">
        <v>0.21775526825976543</v>
      </c>
      <c r="BW237" s="254">
        <v>0.21775526825976543</v>
      </c>
      <c r="BX237" s="254">
        <v>0.21775526825976543</v>
      </c>
      <c r="BY237" s="254">
        <v>0.22178793634358862</v>
      </c>
      <c r="BZ237" s="254">
        <v>0.21872487577912358</v>
      </c>
      <c r="CA237" s="254">
        <v>0.21787731739089544</v>
      </c>
      <c r="CB237" s="254">
        <v>0.2587275778947884</v>
      </c>
      <c r="CC237" s="254">
        <v>0.23273411885192274</v>
      </c>
      <c r="CD237" s="254">
        <v>0.2343671305564321</v>
      </c>
      <c r="CE237" s="254">
        <v>0.23273411885192274</v>
      </c>
      <c r="CF237" s="254">
        <v>0.22895834500109169</v>
      </c>
      <c r="CG237" s="254">
        <v>0.22310929454042561</v>
      </c>
      <c r="CH237" s="254">
        <v>0.22921680265044131</v>
      </c>
      <c r="CI237" s="254">
        <v>0.2276172642347376</v>
      </c>
      <c r="CJ237" s="254">
        <v>0.23525399783514178</v>
      </c>
      <c r="CK237" s="254">
        <v>0.23169423347008933</v>
      </c>
      <c r="CL237" s="254">
        <v>0.22609785888493827</v>
      </c>
      <c r="CM237" s="254">
        <v>0.22464477730050381</v>
      </c>
      <c r="CN237" s="254">
        <v>0.23800098224256505</v>
      </c>
      <c r="CO237" s="254">
        <v>0.22624600622006286</v>
      </c>
      <c r="CP237" s="254">
        <v>0.22342891898601458</v>
      </c>
      <c r="CQ237" s="254">
        <v>0.22278124855046122</v>
      </c>
      <c r="CR237" s="254">
        <v>0.22540085401700982</v>
      </c>
      <c r="CS237" s="254">
        <v>0.22405756852024439</v>
      </c>
      <c r="CT237" s="254">
        <v>0.2286655188567337</v>
      </c>
      <c r="CU237" s="254">
        <v>0.2338309386586912</v>
      </c>
      <c r="CV237" s="254">
        <v>0.23229194766814709</v>
      </c>
      <c r="CW237" s="254">
        <v>0.22675178843872579</v>
      </c>
      <c r="CX237" s="254">
        <v>0.23784604776413287</v>
      </c>
      <c r="CY237" s="254">
        <v>0.22896735524512746</v>
      </c>
      <c r="CZ237" s="254">
        <v>0.22896735524512746</v>
      </c>
      <c r="DA237" s="254">
        <v>0.22896735524512746</v>
      </c>
      <c r="DB237" s="254">
        <v>0.22327858820101865</v>
      </c>
      <c r="DC237" s="254">
        <v>0.23192573058057864</v>
      </c>
      <c r="DD237" s="254">
        <v>0.22352184935549313</v>
      </c>
      <c r="DE237" s="254">
        <v>0.23176870289368079</v>
      </c>
      <c r="DF237" s="254">
        <v>0.22285514191247802</v>
      </c>
      <c r="DG237" s="254">
        <v>0.22153432384538663</v>
      </c>
      <c r="DH237" s="254">
        <v>0.2244769813047951</v>
      </c>
      <c r="DI237" s="254">
        <v>0.22285514191247802</v>
      </c>
      <c r="DJ237" s="254">
        <v>0.22359483778787559</v>
      </c>
      <c r="DK237" s="254">
        <v>0.22442548610627178</v>
      </c>
      <c r="DL237" s="254">
        <v>0.22329643402504407</v>
      </c>
      <c r="DM237" s="254">
        <v>0.23593978234048163</v>
      </c>
      <c r="DN237" s="254">
        <v>0.22227363269336475</v>
      </c>
      <c r="DO237" s="254">
        <v>0.22925637062272397</v>
      </c>
      <c r="DP237" s="254">
        <v>0.22670918810421803</v>
      </c>
      <c r="DQ237" s="254">
        <v>0.2161456577942531</v>
      </c>
      <c r="DR237" s="254">
        <v>0.21643009490255016</v>
      </c>
      <c r="DS237" s="254">
        <v>0.22401553322476553</v>
      </c>
      <c r="DT237" s="254">
        <v>0.22631341680236061</v>
      </c>
      <c r="DU237" s="254">
        <v>0.22133102973763719</v>
      </c>
      <c r="DV237" s="254">
        <v>0.22728217079558966</v>
      </c>
      <c r="DW237" s="254">
        <v>0.22728217079558966</v>
      </c>
      <c r="DX237" s="254">
        <v>0.23404211089366878</v>
      </c>
      <c r="DY237" s="254">
        <v>0.24546679884253542</v>
      </c>
      <c r="DZ237" s="254">
        <v>0.22494070579638392</v>
      </c>
      <c r="EA237" s="254">
        <v>0.2358719680080883</v>
      </c>
      <c r="EB237" s="254">
        <v>0.22358381412565942</v>
      </c>
      <c r="EC237" s="254">
        <v>0.23682082221418921</v>
      </c>
      <c r="ED237" s="254">
        <v>0.22954183708295361</v>
      </c>
      <c r="EE237" s="254">
        <v>0.22346419344338009</v>
      </c>
      <c r="EF237" s="254">
        <v>0.22264758655931627</v>
      </c>
      <c r="EG237" s="254">
        <v>0.22829181623125483</v>
      </c>
      <c r="EH237" s="254">
        <v>0.22312274727034009</v>
      </c>
      <c r="EI237" s="254">
        <v>0.22829181623125483</v>
      </c>
      <c r="EJ237" s="254">
        <v>0.22829181623125483</v>
      </c>
      <c r="EK237" s="254">
        <v>0.2168577197045376</v>
      </c>
      <c r="EL237" s="254">
        <v>0.22829181623125483</v>
      </c>
      <c r="EM237" s="254">
        <v>0.22206748869323412</v>
      </c>
      <c r="EN237" s="254">
        <v>0.22829181623125483</v>
      </c>
      <c r="EO237" s="254">
        <v>0.22145684176475733</v>
      </c>
      <c r="EP237" s="254">
        <v>0.22145684176475733</v>
      </c>
      <c r="EQ237" s="254">
        <v>0.22145684176475733</v>
      </c>
      <c r="ER237" s="254">
        <v>0.22145684176475733</v>
      </c>
      <c r="ES237" s="254">
        <v>0.22145684176475733</v>
      </c>
      <c r="ET237" s="254">
        <v>0.22145684176475733</v>
      </c>
      <c r="EU237" s="254">
        <v>0.22139146801343634</v>
      </c>
      <c r="EV237" s="254">
        <v>0.22145684176475733</v>
      </c>
      <c r="EW237" s="254">
        <v>0.21470492286433651</v>
      </c>
      <c r="EX237" s="254">
        <v>0.22145684176475733</v>
      </c>
      <c r="EY237" s="254">
        <v>0.2221920628707128</v>
      </c>
      <c r="EZ237" s="254">
        <v>0.22829181623125483</v>
      </c>
      <c r="FA237" s="254">
        <v>0.22156219459045556</v>
      </c>
      <c r="FB237" s="254">
        <v>0.22145684176475733</v>
      </c>
      <c r="FC237" s="254">
        <v>0.22829181623125483</v>
      </c>
      <c r="FD237" s="254">
        <v>0.22145684176475733</v>
      </c>
      <c r="FE237" s="254">
        <v>0.22829181623125483</v>
      </c>
      <c r="FF237" s="254">
        <v>0.22829181623125483</v>
      </c>
      <c r="FG237" s="254">
        <v>0.22145684176475733</v>
      </c>
      <c r="FH237" s="254">
        <v>0.22145684176475733</v>
      </c>
      <c r="FI237" s="254">
        <v>0.22130832181174998</v>
      </c>
      <c r="FJ237" s="254">
        <v>0.23507848072970572</v>
      </c>
      <c r="FK237" s="254">
        <v>0.22145684176475733</v>
      </c>
      <c r="FL237" s="254">
        <v>0.22145684176475733</v>
      </c>
      <c r="FM237" s="254">
        <v>0.22130832181174998</v>
      </c>
      <c r="FN237" s="254">
        <v>0.22829181623125483</v>
      </c>
      <c r="FO237" s="254">
        <v>0.22036388758220071</v>
      </c>
      <c r="FP237" s="254">
        <v>0.21953686050486176</v>
      </c>
      <c r="FQ237" s="254">
        <v>0.21953686050486176</v>
      </c>
      <c r="FR237" s="254">
        <v>0.21953686050486176</v>
      </c>
      <c r="FS237" s="254">
        <v>0.21936559174830217</v>
      </c>
      <c r="FT237" s="254">
        <v>0.21953686050486176</v>
      </c>
      <c r="FU237" s="254">
        <v>0.21953686050486176</v>
      </c>
      <c r="FV237" s="254">
        <v>0.22775616491276707</v>
      </c>
      <c r="FW237" s="254">
        <v>0.21936559174830217</v>
      </c>
      <c r="FX237" s="254">
        <v>0.21953686050486176</v>
      </c>
      <c r="FY237" s="254">
        <v>0.21880051062120143</v>
      </c>
      <c r="FZ237" s="254">
        <v>0.22010958051046958</v>
      </c>
      <c r="GA237" s="254">
        <v>0.21221265630441866</v>
      </c>
      <c r="GB237" s="254">
        <v>0.22097937462539696</v>
      </c>
      <c r="GC237" s="254">
        <v>0.22423682849253823</v>
      </c>
      <c r="GD237" s="254">
        <v>0.22423682849253823</v>
      </c>
      <c r="GE237" s="254">
        <v>0.21819060909552745</v>
      </c>
      <c r="GF237" s="254">
        <v>0.23131055039010717</v>
      </c>
      <c r="GG237" s="254">
        <v>0.22183986818237789</v>
      </c>
      <c r="GH237" s="254">
        <v>0.22198131313929603</v>
      </c>
      <c r="GI237" s="254">
        <v>0.22158839498342386</v>
      </c>
      <c r="GJ237" s="254">
        <v>0.22158839498342386</v>
      </c>
      <c r="GK237" s="254">
        <v>0.22158839498342386</v>
      </c>
      <c r="GL237" s="254">
        <v>0.22147111264487096</v>
      </c>
      <c r="GM237" s="254">
        <v>0.22158839498342386</v>
      </c>
      <c r="GN237" s="254">
        <v>0.22158839498342386</v>
      </c>
      <c r="GO237" s="254">
        <v>0.22158839498342386</v>
      </c>
      <c r="GP237" s="254">
        <v>0.22158839498342386</v>
      </c>
      <c r="GQ237" s="254">
        <v>0.22158839498342386</v>
      </c>
      <c r="GR237" s="254">
        <v>0.22158839498342386</v>
      </c>
      <c r="GS237" s="254">
        <v>0.22158839498342386</v>
      </c>
      <c r="GT237" s="254">
        <v>0.22183986818237789</v>
      </c>
      <c r="GU237" s="254">
        <v>0.22158839498342386</v>
      </c>
      <c r="GV237" s="254">
        <v>0.22158839498342386</v>
      </c>
      <c r="GW237" s="254">
        <v>0.22158839498342386</v>
      </c>
      <c r="GX237" s="254">
        <v>0.22158839498342386</v>
      </c>
      <c r="GY237" s="254">
        <v>0.22934326978977881</v>
      </c>
      <c r="GZ237" s="254">
        <v>0.22158839498342386</v>
      </c>
      <c r="HA237" s="254">
        <v>0.22934326978977881</v>
      </c>
      <c r="HB237" s="254">
        <v>0.22934326978977881</v>
      </c>
      <c r="HC237" s="254">
        <v>0.21963757708074128</v>
      </c>
      <c r="HD237" s="254">
        <v>0.21992174051028246</v>
      </c>
      <c r="HE237" s="254">
        <v>0.22746180024248508</v>
      </c>
      <c r="HF237" s="254">
        <v>0.21523362893764797</v>
      </c>
      <c r="HG237" s="254">
        <v>0.22178793634358862</v>
      </c>
      <c r="HH237" s="254">
        <v>0.22508767357267945</v>
      </c>
      <c r="HI237" s="254">
        <v>0.21798301083376614</v>
      </c>
      <c r="HJ237" s="254">
        <v>0.22014055346642758</v>
      </c>
      <c r="HK237" s="254">
        <v>0.24269875351859738</v>
      </c>
      <c r="HL237" s="254">
        <v>0.21634886129767095</v>
      </c>
      <c r="HM237" s="254">
        <v>0.22553570488368124</v>
      </c>
      <c r="HN237" s="254">
        <v>0.22541519966014545</v>
      </c>
      <c r="HO237" s="254">
        <v>0.23622307952538879</v>
      </c>
      <c r="HP237" s="254">
        <v>0.23122229473067812</v>
      </c>
      <c r="HQ237" s="254">
        <v>0.21679410816218225</v>
      </c>
      <c r="HR237" s="254">
        <v>0.21945760381960766</v>
      </c>
      <c r="HS237" s="254">
        <v>0.2258642560433417</v>
      </c>
      <c r="HT237" s="254">
        <v>0.25141491174953523</v>
      </c>
      <c r="HU237" s="254">
        <v>0.24501975933055742</v>
      </c>
      <c r="HV237" s="254">
        <v>0.19276890185431039</v>
      </c>
      <c r="HW237" s="254">
        <v>0.23051526604334915</v>
      </c>
      <c r="HX237" s="254">
        <v>0.22308544059269475</v>
      </c>
      <c r="HY237" s="254">
        <v>0.22596614264884729</v>
      </c>
      <c r="HZ237" s="254">
        <v>0.22079077868595953</v>
      </c>
      <c r="IA237" s="254">
        <v>0.23273411885192274</v>
      </c>
      <c r="IB237" s="254">
        <v>0.21800332696202807</v>
      </c>
      <c r="IC237" s="254">
        <v>0.22451300325529111</v>
      </c>
      <c r="ID237" s="254">
        <v>0.22296966921100236</v>
      </c>
      <c r="IE237" s="254">
        <v>0.22992711047831205</v>
      </c>
      <c r="IF237" s="254">
        <v>0.23525399783514178</v>
      </c>
      <c r="IG237" s="254">
        <v>0.23525399783514178</v>
      </c>
      <c r="IH237" s="254">
        <v>0.23525399783514178</v>
      </c>
      <c r="II237" s="254">
        <v>0.22609785888493827</v>
      </c>
      <c r="IJ237" s="254">
        <v>0.22609785888493827</v>
      </c>
      <c r="IK237" s="254">
        <v>0.23234755494218406</v>
      </c>
      <c r="IL237" s="254">
        <v>0.23097402524103305</v>
      </c>
      <c r="IM237" s="254">
        <v>0.24405194399650276</v>
      </c>
      <c r="IN237" s="254">
        <v>0.23043166007446203</v>
      </c>
      <c r="IO237" s="254">
        <v>0.22854253777288447</v>
      </c>
      <c r="IP237" s="254">
        <v>0.22734487668079861</v>
      </c>
      <c r="IQ237" s="254">
        <v>0.2312141364543252</v>
      </c>
      <c r="IR237" s="254">
        <v>0.22097543650854479</v>
      </c>
      <c r="IS237" s="254">
        <v>0.22352184935549313</v>
      </c>
      <c r="IT237" s="254">
        <v>0.23026719723881106</v>
      </c>
      <c r="IU237" s="254">
        <v>0.22145684176475733</v>
      </c>
      <c r="IV237" s="254">
        <v>0.24892853126558112</v>
      </c>
      <c r="IW237" s="254">
        <v>0.2343671305564321</v>
      </c>
      <c r="IX237" s="254">
        <v>0.25984541382252435</v>
      </c>
      <c r="IY237" s="254">
        <v>0.22339034999989482</v>
      </c>
      <c r="IZ237" s="254">
        <v>0.22145684176475733</v>
      </c>
      <c r="JA237" s="254">
        <v>0.22130832181174998</v>
      </c>
      <c r="JB237" s="254">
        <v>0.23934214698769729</v>
      </c>
      <c r="JC237" s="254">
        <v>0.23431273913072737</v>
      </c>
      <c r="JD237" s="254">
        <v>0.22596614264884729</v>
      </c>
      <c r="JE237" s="254">
        <v>0.22624600622006286</v>
      </c>
      <c r="JF237" s="254">
        <v>0.26336098635181937</v>
      </c>
      <c r="JG237" s="254">
        <v>0.23076092110146029</v>
      </c>
      <c r="JH237" s="254">
        <v>0.23270328936322993</v>
      </c>
      <c r="JI237" s="254">
        <v>0.22359483778787559</v>
      </c>
      <c r="JJ237" s="254">
        <v>0.2317749623719465</v>
      </c>
      <c r="JK237" s="254">
        <v>0.22133102973763719</v>
      </c>
      <c r="JL237" s="254">
        <v>0.22130832181174998</v>
      </c>
      <c r="JM237" s="254">
        <v>0.22139146801343634</v>
      </c>
      <c r="JN237" s="254">
        <v>0.22969127208827111</v>
      </c>
      <c r="JO237" s="254">
        <v>0.22145684176475733</v>
      </c>
      <c r="JP237" s="254">
        <v>0.22145684176475733</v>
      </c>
      <c r="JQ237" s="254">
        <v>0.22145684176475733</v>
      </c>
      <c r="JR237" s="254">
        <v>0.22130832181174998</v>
      </c>
      <c r="JS237" s="254">
        <v>0.22158839498342386</v>
      </c>
      <c r="JT237" s="254">
        <v>0.23878917439946523</v>
      </c>
      <c r="JU237" s="254">
        <v>0.24110103768101321</v>
      </c>
      <c r="JV237" s="254">
        <v>0.22336886033809877</v>
      </c>
      <c r="JW237" s="254">
        <v>0.2401894173840875</v>
      </c>
      <c r="JX237" s="254">
        <v>0.2343671305564321</v>
      </c>
      <c r="JY237" s="254">
        <v>0.23174056622194494</v>
      </c>
      <c r="JZ237" s="254">
        <v>0.2290852828415928</v>
      </c>
      <c r="KA237" s="254">
        <v>0.2290852828415928</v>
      </c>
      <c r="KB237" s="254">
        <v>0.23422575837046633</v>
      </c>
      <c r="KC237" s="254">
        <v>0.22757310672486919</v>
      </c>
      <c r="KD237" s="254">
        <v>0.2258642560433417</v>
      </c>
      <c r="KE237" s="254">
        <v>0.22921680265044131</v>
      </c>
      <c r="KF237" s="254">
        <v>0.25153942761291104</v>
      </c>
      <c r="KG237" s="254">
        <v>0.25153942761291104</v>
      </c>
    </row>
    <row r="238" spans="17:293" x14ac:dyDescent="0.35">
      <c r="Q238" s="255">
        <v>0.27299999999999902</v>
      </c>
      <c r="R238" s="251">
        <f t="shared" si="26"/>
        <v>0.22427986384471568</v>
      </c>
      <c r="S238" s="198"/>
      <c r="T238" s="251">
        <v>0.23208346849441761</v>
      </c>
      <c r="V238" s="251">
        <f t="shared" si="27"/>
        <v>-7.8036046497019229E-3</v>
      </c>
      <c r="Z238" s="253">
        <v>0.27299999999999902</v>
      </c>
      <c r="AA238" s="254">
        <v>0.22356477898332172</v>
      </c>
      <c r="AB238" s="254">
        <v>0.23238326035657542</v>
      </c>
      <c r="AC238" s="254">
        <v>0.23153972856574478</v>
      </c>
      <c r="AD238" s="254">
        <v>0.22378338347150306</v>
      </c>
      <c r="AE238" s="254">
        <v>0.22464152617523259</v>
      </c>
      <c r="AF238" s="254">
        <v>0.22390116613033784</v>
      </c>
      <c r="AG238" s="254">
        <v>0.22123664959936473</v>
      </c>
      <c r="AH238" s="254">
        <v>0.22337767791728558</v>
      </c>
      <c r="AI238" s="254">
        <v>0.21517394557938863</v>
      </c>
      <c r="AJ238" s="254">
        <v>0.22447909159513024</v>
      </c>
      <c r="AK238" s="254">
        <v>0.22818193157915667</v>
      </c>
      <c r="AL238" s="254">
        <v>0.22258849225044663</v>
      </c>
      <c r="AM238" s="254">
        <v>0.22371866322354372</v>
      </c>
      <c r="AN238" s="254">
        <v>0.21841472102797166</v>
      </c>
      <c r="AO238" s="254">
        <v>0.22419552502534024</v>
      </c>
      <c r="AP238" s="254">
        <v>0.222370263421513</v>
      </c>
      <c r="AQ238" s="254">
        <v>0.22223073904333912</v>
      </c>
      <c r="AR238" s="254">
        <v>0.22223073904333912</v>
      </c>
      <c r="AS238" s="254">
        <v>0.222370263421513</v>
      </c>
      <c r="AT238" s="254">
        <v>0.22230191207275829</v>
      </c>
      <c r="AU238" s="254">
        <v>0.22223073904333912</v>
      </c>
      <c r="AV238" s="254">
        <v>0.222370263421513</v>
      </c>
      <c r="AW238" s="254">
        <v>0.222370263421513</v>
      </c>
      <c r="AX238" s="254">
        <v>0.22918793695502093</v>
      </c>
      <c r="AY238" s="254">
        <v>0.222370263421513</v>
      </c>
      <c r="AZ238" s="254">
        <v>0.22990905297011843</v>
      </c>
      <c r="BA238" s="254">
        <v>0.22230191207275829</v>
      </c>
      <c r="BB238" s="254">
        <v>0.22028743845602738</v>
      </c>
      <c r="BC238" s="254">
        <v>0.22045195364867953</v>
      </c>
      <c r="BD238" s="254">
        <v>0.21968679955800585</v>
      </c>
      <c r="BE238" s="254">
        <v>0.2183849665747517</v>
      </c>
      <c r="BF238" s="254">
        <v>0.19233935814872538</v>
      </c>
      <c r="BG238" s="254">
        <v>0.23283361402113334</v>
      </c>
      <c r="BH238" s="254">
        <v>0.22450781029182387</v>
      </c>
      <c r="BI238" s="254">
        <v>0.2225018104721912</v>
      </c>
      <c r="BJ238" s="254">
        <v>0.2225018104721912</v>
      </c>
      <c r="BK238" s="254">
        <v>0.22245972861151042</v>
      </c>
      <c r="BL238" s="254">
        <v>0.2225018104721912</v>
      </c>
      <c r="BM238" s="254">
        <v>0.22237558920488532</v>
      </c>
      <c r="BN238" s="254">
        <v>0.22245972861151042</v>
      </c>
      <c r="BO238" s="254">
        <v>0.22286199812820273</v>
      </c>
      <c r="BP238" s="254">
        <v>0.2225018104721912</v>
      </c>
      <c r="BQ238" s="254">
        <v>0.22058349736238325</v>
      </c>
      <c r="BR238" s="254">
        <v>0.22058349736238325</v>
      </c>
      <c r="BS238" s="254">
        <v>0.22054970901949456</v>
      </c>
      <c r="BT238" s="254">
        <v>0.22058349736238325</v>
      </c>
      <c r="BU238" s="254">
        <v>0.21867205621919306</v>
      </c>
      <c r="BV238" s="254">
        <v>0.21867205621919306</v>
      </c>
      <c r="BW238" s="254">
        <v>0.21867205621919306</v>
      </c>
      <c r="BX238" s="254">
        <v>0.21867205621919306</v>
      </c>
      <c r="BY238" s="254">
        <v>0.22269121603853437</v>
      </c>
      <c r="BZ238" s="254">
        <v>0.21963646273044479</v>
      </c>
      <c r="CA238" s="254">
        <v>0.21880004682121745</v>
      </c>
      <c r="CB238" s="254">
        <v>0.2597055032477682</v>
      </c>
      <c r="CC238" s="254">
        <v>0.23363480693356098</v>
      </c>
      <c r="CD238" s="254">
        <v>0.23531603707667847</v>
      </c>
      <c r="CE238" s="254">
        <v>0.23363480693356098</v>
      </c>
      <c r="CF238" s="254">
        <v>0.22976281676067889</v>
      </c>
      <c r="CG238" s="254">
        <v>0.22402968519296751</v>
      </c>
      <c r="CH238" s="254">
        <v>0.2301319203834431</v>
      </c>
      <c r="CI238" s="254">
        <v>0.22853343328473463</v>
      </c>
      <c r="CJ238" s="254">
        <v>0.23615000278169185</v>
      </c>
      <c r="CK238" s="254">
        <v>0.23260400906041134</v>
      </c>
      <c r="CL238" s="254">
        <v>0.22701526398382432</v>
      </c>
      <c r="CM238" s="254">
        <v>0.22556359607037701</v>
      </c>
      <c r="CN238" s="254">
        <v>0.23888873100975849</v>
      </c>
      <c r="CO238" s="254">
        <v>0.22715303116631125</v>
      </c>
      <c r="CP238" s="254">
        <v>0.22433901817409119</v>
      </c>
      <c r="CQ238" s="254">
        <v>0.22369642920527788</v>
      </c>
      <c r="CR238" s="254">
        <v>0.22630013683651184</v>
      </c>
      <c r="CS238" s="254">
        <v>0.22496917246184145</v>
      </c>
      <c r="CT238" s="254">
        <v>0.22956643964083701</v>
      </c>
      <c r="CU238" s="254">
        <v>0.23477157943241078</v>
      </c>
      <c r="CV238" s="254">
        <v>0.23323699061976821</v>
      </c>
      <c r="CW238" s="254">
        <v>0.22763963784618491</v>
      </c>
      <c r="CX238" s="254">
        <v>0.23877224528369489</v>
      </c>
      <c r="CY238" s="254">
        <v>0.22986401307875326</v>
      </c>
      <c r="CZ238" s="254">
        <v>0.22986401307875326</v>
      </c>
      <c r="DA238" s="254">
        <v>0.22986401307875326</v>
      </c>
      <c r="DB238" s="254">
        <v>0.22397969585332422</v>
      </c>
      <c r="DC238" s="254">
        <v>0.23282258802350952</v>
      </c>
      <c r="DD238" s="254">
        <v>0.22443388882695081</v>
      </c>
      <c r="DE238" s="254">
        <v>0.23266537880228833</v>
      </c>
      <c r="DF238" s="254">
        <v>0.22376955582435265</v>
      </c>
      <c r="DG238" s="254">
        <v>0.22245054613451254</v>
      </c>
      <c r="DH238" s="254">
        <v>0.22529134572597376</v>
      </c>
      <c r="DI238" s="254">
        <v>0.22376955582435265</v>
      </c>
      <c r="DJ238" s="254">
        <v>0.22450988726737586</v>
      </c>
      <c r="DK238" s="254">
        <v>0.22534124674712475</v>
      </c>
      <c r="DL238" s="254">
        <v>0.22420592278238494</v>
      </c>
      <c r="DM238" s="254">
        <v>0.23683383923842771</v>
      </c>
      <c r="DN238" s="254">
        <v>0.22318749305839547</v>
      </c>
      <c r="DO238" s="254">
        <v>0.2301493010961766</v>
      </c>
      <c r="DP238" s="254">
        <v>0.2276046360701649</v>
      </c>
      <c r="DQ238" s="254">
        <v>0.21706866982939133</v>
      </c>
      <c r="DR238" s="254">
        <v>0.21733561037080706</v>
      </c>
      <c r="DS238" s="254">
        <v>0.22492452078635439</v>
      </c>
      <c r="DT238" s="254">
        <v>0.22721671426959755</v>
      </c>
      <c r="DU238" s="254">
        <v>0.22224446053024449</v>
      </c>
      <c r="DV238" s="254">
        <v>0.22818193157915667</v>
      </c>
      <c r="DW238" s="254">
        <v>0.22818193157915667</v>
      </c>
      <c r="DX238" s="254">
        <v>0.23497017124574571</v>
      </c>
      <c r="DY238" s="254">
        <v>0.24641066754358132</v>
      </c>
      <c r="DZ238" s="254">
        <v>0.22585652613550189</v>
      </c>
      <c r="EA238" s="254">
        <v>0.23681953181501125</v>
      </c>
      <c r="EB238" s="254">
        <v>0.22445034634282646</v>
      </c>
      <c r="EC238" s="254">
        <v>0.23774488352455214</v>
      </c>
      <c r="ED238" s="254">
        <v>0.23043842893656463</v>
      </c>
      <c r="EE238" s="254">
        <v>0.22437626982145287</v>
      </c>
      <c r="EF238" s="254">
        <v>0.22356015223163062</v>
      </c>
      <c r="EG238" s="254">
        <v>0.22918793695502093</v>
      </c>
      <c r="EH238" s="254">
        <v>0.22402987131173013</v>
      </c>
      <c r="EI238" s="254">
        <v>0.22918793695502093</v>
      </c>
      <c r="EJ238" s="254">
        <v>0.22918793695502093</v>
      </c>
      <c r="EK238" s="254">
        <v>0.21768493626608554</v>
      </c>
      <c r="EL238" s="254">
        <v>0.22918793695502093</v>
      </c>
      <c r="EM238" s="254">
        <v>0.22297835760663665</v>
      </c>
      <c r="EN238" s="254">
        <v>0.22918793695502093</v>
      </c>
      <c r="EO238" s="254">
        <v>0.222370263421513</v>
      </c>
      <c r="EP238" s="254">
        <v>0.222370263421513</v>
      </c>
      <c r="EQ238" s="254">
        <v>0.222370263421513</v>
      </c>
      <c r="ER238" s="254">
        <v>0.222370263421513</v>
      </c>
      <c r="ES238" s="254">
        <v>0.222370263421513</v>
      </c>
      <c r="ET238" s="254">
        <v>0.222370263421513</v>
      </c>
      <c r="EU238" s="254">
        <v>0.22230191207275829</v>
      </c>
      <c r="EV238" s="254">
        <v>0.222370263421513</v>
      </c>
      <c r="EW238" s="254">
        <v>0.21553802702112024</v>
      </c>
      <c r="EX238" s="254">
        <v>0.222370263421513</v>
      </c>
      <c r="EY238" s="254">
        <v>0.22310383675930656</v>
      </c>
      <c r="EZ238" s="254">
        <v>0.22918793695502093</v>
      </c>
      <c r="FA238" s="254">
        <v>0.22247341664446707</v>
      </c>
      <c r="FB238" s="254">
        <v>0.222370263421513</v>
      </c>
      <c r="FC238" s="254">
        <v>0.22918793695502093</v>
      </c>
      <c r="FD238" s="254">
        <v>0.222370263421513</v>
      </c>
      <c r="FE238" s="254">
        <v>0.22918793695502093</v>
      </c>
      <c r="FF238" s="254">
        <v>0.22918793695502093</v>
      </c>
      <c r="FG238" s="254">
        <v>0.222370263421513</v>
      </c>
      <c r="FH238" s="254">
        <v>0.222370263421513</v>
      </c>
      <c r="FI238" s="254">
        <v>0.22223073904333912</v>
      </c>
      <c r="FJ238" s="254">
        <v>0.23600316065391236</v>
      </c>
      <c r="FK238" s="254">
        <v>0.222370263421513</v>
      </c>
      <c r="FL238" s="254">
        <v>0.222370263421513</v>
      </c>
      <c r="FM238" s="254">
        <v>0.22223073904333912</v>
      </c>
      <c r="FN238" s="254">
        <v>0.22918793695502093</v>
      </c>
      <c r="FO238" s="254">
        <v>0.22128127485635063</v>
      </c>
      <c r="FP238" s="254">
        <v>0.22045195364867953</v>
      </c>
      <c r="FQ238" s="254">
        <v>0.22045195364867953</v>
      </c>
      <c r="FR238" s="254">
        <v>0.22045195364867953</v>
      </c>
      <c r="FS238" s="254">
        <v>0.22028743845602738</v>
      </c>
      <c r="FT238" s="254">
        <v>0.22045195364867953</v>
      </c>
      <c r="FU238" s="254">
        <v>0.22045195364867953</v>
      </c>
      <c r="FV238" s="254">
        <v>0.22869241589167699</v>
      </c>
      <c r="FW238" s="254">
        <v>0.22028743845602738</v>
      </c>
      <c r="FX238" s="254">
        <v>0.22045195364867953</v>
      </c>
      <c r="FY238" s="254">
        <v>0.21971726133644887</v>
      </c>
      <c r="FZ238" s="254">
        <v>0.22103196173594797</v>
      </c>
      <c r="GA238" s="254">
        <v>0.21310250609230996</v>
      </c>
      <c r="GB238" s="254">
        <v>0.22180252940231604</v>
      </c>
      <c r="GC238" s="254">
        <v>0.22515120362693319</v>
      </c>
      <c r="GD238" s="254">
        <v>0.22515120362693319</v>
      </c>
      <c r="GE238" s="254">
        <v>0.21901758781197156</v>
      </c>
      <c r="GF238" s="254">
        <v>0.23220191591351158</v>
      </c>
      <c r="GG238" s="254">
        <v>0.22275186441281458</v>
      </c>
      <c r="GH238" s="254">
        <v>0.22288982158576776</v>
      </c>
      <c r="GI238" s="254">
        <v>0.2225018104721912</v>
      </c>
      <c r="GJ238" s="254">
        <v>0.2225018104721912</v>
      </c>
      <c r="GK238" s="254">
        <v>0.2225018104721912</v>
      </c>
      <c r="GL238" s="254">
        <v>0.22237558920488532</v>
      </c>
      <c r="GM238" s="254">
        <v>0.2225018104721912</v>
      </c>
      <c r="GN238" s="254">
        <v>0.2225018104721912</v>
      </c>
      <c r="GO238" s="254">
        <v>0.2225018104721912</v>
      </c>
      <c r="GP238" s="254">
        <v>0.2225018104721912</v>
      </c>
      <c r="GQ238" s="254">
        <v>0.2225018104721912</v>
      </c>
      <c r="GR238" s="254">
        <v>0.2225018104721912</v>
      </c>
      <c r="GS238" s="254">
        <v>0.2225018104721912</v>
      </c>
      <c r="GT238" s="254">
        <v>0.22275186441281458</v>
      </c>
      <c r="GU238" s="254">
        <v>0.2225018104721912</v>
      </c>
      <c r="GV238" s="254">
        <v>0.2225018104721912</v>
      </c>
      <c r="GW238" s="254">
        <v>0.2225018104721912</v>
      </c>
      <c r="GX238" s="254">
        <v>0.2225018104721912</v>
      </c>
      <c r="GY238" s="254">
        <v>0.23023564601494595</v>
      </c>
      <c r="GZ238" s="254">
        <v>0.2225018104721912</v>
      </c>
      <c r="HA238" s="254">
        <v>0.23023564601494595</v>
      </c>
      <c r="HB238" s="254">
        <v>0.23023564601494595</v>
      </c>
      <c r="HC238" s="254">
        <v>0.22054970901949456</v>
      </c>
      <c r="HD238" s="254">
        <v>0.22083542223942509</v>
      </c>
      <c r="HE238" s="254">
        <v>0.22835551502554674</v>
      </c>
      <c r="HF238" s="254">
        <v>0.21601948750414524</v>
      </c>
      <c r="HG238" s="254">
        <v>0.22269121603853437</v>
      </c>
      <c r="HH238" s="254">
        <v>0.22594172713497951</v>
      </c>
      <c r="HI238" s="254">
        <v>0.21890417420331687</v>
      </c>
      <c r="HJ238" s="254">
        <v>0.22105655189363738</v>
      </c>
      <c r="HK238" s="254">
        <v>0.24362416103294993</v>
      </c>
      <c r="HL238" s="254">
        <v>0.21718834671828868</v>
      </c>
      <c r="HM238" s="254">
        <v>0.22644990997658043</v>
      </c>
      <c r="HN238" s="254">
        <v>0.22632496601509566</v>
      </c>
      <c r="HO238" s="254">
        <v>0.23711770418633216</v>
      </c>
      <c r="HP238" s="254">
        <v>0.23211883540738132</v>
      </c>
      <c r="HQ238" s="254">
        <v>0.21762376362997715</v>
      </c>
      <c r="HR238" s="254">
        <v>0.22038509239862281</v>
      </c>
      <c r="HS238" s="254">
        <v>0.22679091043084498</v>
      </c>
      <c r="HT238" s="254">
        <v>0.2523678536494991</v>
      </c>
      <c r="HU238" s="254">
        <v>0.24594304643604215</v>
      </c>
      <c r="HV238" s="254">
        <v>0.19357107464771373</v>
      </c>
      <c r="HW238" s="254">
        <v>0.23137638706064045</v>
      </c>
      <c r="HX238" s="254">
        <v>0.22391464843799902</v>
      </c>
      <c r="HY238" s="254">
        <v>0.22688356361998729</v>
      </c>
      <c r="HZ238" s="254">
        <v>0.22162285368957035</v>
      </c>
      <c r="IA238" s="254">
        <v>0.23363480693356098</v>
      </c>
      <c r="IB238" s="254">
        <v>0.2188384269207313</v>
      </c>
      <c r="IC238" s="254">
        <v>0.22543183404125533</v>
      </c>
      <c r="ID238" s="254">
        <v>0.22389919124604818</v>
      </c>
      <c r="IE238" s="254">
        <v>0.23083032878166021</v>
      </c>
      <c r="IF238" s="254">
        <v>0.23615000278169185</v>
      </c>
      <c r="IG238" s="254">
        <v>0.23615000278169185</v>
      </c>
      <c r="IH238" s="254">
        <v>0.23615000278169185</v>
      </c>
      <c r="II238" s="254">
        <v>0.22701526398382432</v>
      </c>
      <c r="IJ238" s="254">
        <v>0.22701526398382432</v>
      </c>
      <c r="IK238" s="254">
        <v>0.23324571195990229</v>
      </c>
      <c r="IL238" s="254">
        <v>0.23187350026434106</v>
      </c>
      <c r="IM238" s="254">
        <v>0.24497381102689886</v>
      </c>
      <c r="IN238" s="254">
        <v>0.23131078367147917</v>
      </c>
      <c r="IO238" s="254">
        <v>0.2293864260538232</v>
      </c>
      <c r="IP238" s="254">
        <v>0.22822580474304832</v>
      </c>
      <c r="IQ238" s="254">
        <v>0.23214558846245548</v>
      </c>
      <c r="IR238" s="254">
        <v>0.22188866375388083</v>
      </c>
      <c r="IS238" s="254">
        <v>0.22443388882695081</v>
      </c>
      <c r="IT238" s="254">
        <v>0.23116227636176556</v>
      </c>
      <c r="IU238" s="254">
        <v>0.222370263421513</v>
      </c>
      <c r="IV238" s="254">
        <v>0.24993855569168999</v>
      </c>
      <c r="IW238" s="254">
        <v>0.23531603707667847</v>
      </c>
      <c r="IX238" s="254">
        <v>0.26085249104420094</v>
      </c>
      <c r="IY238" s="254">
        <v>0.22429942742784648</v>
      </c>
      <c r="IZ238" s="254">
        <v>0.222370263421513</v>
      </c>
      <c r="JA238" s="254">
        <v>0.22223073904333912</v>
      </c>
      <c r="JB238" s="254">
        <v>0.24030458528073328</v>
      </c>
      <c r="JC238" s="254">
        <v>0.23524867834741436</v>
      </c>
      <c r="JD238" s="254">
        <v>0.22688356361998729</v>
      </c>
      <c r="JE238" s="254">
        <v>0.22715303116631125</v>
      </c>
      <c r="JF238" s="254">
        <v>0.26436487125305685</v>
      </c>
      <c r="JG238" s="254">
        <v>0.2316836334161485</v>
      </c>
      <c r="JH238" s="254">
        <v>0.23365052338454384</v>
      </c>
      <c r="JI238" s="254">
        <v>0.22450988726737586</v>
      </c>
      <c r="JJ238" s="254">
        <v>0.2327183772392809</v>
      </c>
      <c r="JK238" s="254">
        <v>0.22224446053024449</v>
      </c>
      <c r="JL238" s="254">
        <v>0.22223073904333912</v>
      </c>
      <c r="JM238" s="254">
        <v>0.22230191207275829</v>
      </c>
      <c r="JN238" s="254">
        <v>0.23063613892203105</v>
      </c>
      <c r="JO238" s="254">
        <v>0.222370263421513</v>
      </c>
      <c r="JP238" s="254">
        <v>0.222370263421513</v>
      </c>
      <c r="JQ238" s="254">
        <v>0.222370263421513</v>
      </c>
      <c r="JR238" s="254">
        <v>0.22223073904333912</v>
      </c>
      <c r="JS238" s="254">
        <v>0.2225018104721912</v>
      </c>
      <c r="JT238" s="254">
        <v>0.23972226764683247</v>
      </c>
      <c r="JU238" s="254">
        <v>0.24203073333948755</v>
      </c>
      <c r="JV238" s="254">
        <v>0.22424332747110776</v>
      </c>
      <c r="JW238" s="254">
        <v>0.24112051802236167</v>
      </c>
      <c r="JX238" s="254">
        <v>0.23531603707667847</v>
      </c>
      <c r="JY238" s="254">
        <v>0.2326448486742354</v>
      </c>
      <c r="JZ238" s="254">
        <v>0.23000042477026605</v>
      </c>
      <c r="KA238" s="254">
        <v>0.23000042477026605</v>
      </c>
      <c r="KB238" s="254">
        <v>0.23512543824913301</v>
      </c>
      <c r="KC238" s="254">
        <v>0.22849235941362322</v>
      </c>
      <c r="KD238" s="254">
        <v>0.22679091043084498</v>
      </c>
      <c r="KE238" s="254">
        <v>0.2301319203834431</v>
      </c>
      <c r="KF238" s="254">
        <v>0.2525323102388084</v>
      </c>
      <c r="KG238" s="254">
        <v>0.2525323102388084</v>
      </c>
    </row>
    <row r="239" spans="17:293" x14ac:dyDescent="0.35">
      <c r="Q239" s="255">
        <v>0.27399999999999902</v>
      </c>
      <c r="R239" s="251">
        <f t="shared" si="26"/>
        <v>0.22518683749267229</v>
      </c>
      <c r="S239" s="198"/>
      <c r="T239" s="251">
        <v>0.23301233925517426</v>
      </c>
      <c r="V239" s="251">
        <f t="shared" si="27"/>
        <v>-7.8255017625019629E-3</v>
      </c>
      <c r="Z239" s="253">
        <v>0.27399999999999902</v>
      </c>
      <c r="AA239" s="254">
        <v>0.22448012911940873</v>
      </c>
      <c r="AB239" s="254">
        <v>0.23332844359889893</v>
      </c>
      <c r="AC239" s="254">
        <v>0.23243519469698204</v>
      </c>
      <c r="AD239" s="254">
        <v>0.22469041405393475</v>
      </c>
      <c r="AE239" s="254">
        <v>0.22555672594691334</v>
      </c>
      <c r="AF239" s="254">
        <v>0.22481573054761084</v>
      </c>
      <c r="AG239" s="254">
        <v>0.22215221881765546</v>
      </c>
      <c r="AH239" s="254">
        <v>0.22429850793252926</v>
      </c>
      <c r="AI239" s="254">
        <v>0.2160755256617195</v>
      </c>
      <c r="AJ239" s="254">
        <v>0.22537225497140367</v>
      </c>
      <c r="AK239" s="254">
        <v>0.2290819654010865</v>
      </c>
      <c r="AL239" s="254">
        <v>0.22350066453688844</v>
      </c>
      <c r="AM239" s="254">
        <v>0.22463803579556441</v>
      </c>
      <c r="AN239" s="254">
        <v>0.21933164895862212</v>
      </c>
      <c r="AO239" s="254">
        <v>0.22501182070394732</v>
      </c>
      <c r="AP239" s="254">
        <v>0.22328384358835907</v>
      </c>
      <c r="AQ239" s="254">
        <v>0.22315335689265337</v>
      </c>
      <c r="AR239" s="254">
        <v>0.22315335689265337</v>
      </c>
      <c r="AS239" s="254">
        <v>0.22328384358835907</v>
      </c>
      <c r="AT239" s="254">
        <v>0.22321250280673288</v>
      </c>
      <c r="AU239" s="254">
        <v>0.22315335689265337</v>
      </c>
      <c r="AV239" s="254">
        <v>0.22328384358835907</v>
      </c>
      <c r="AW239" s="254">
        <v>0.22328384358835907</v>
      </c>
      <c r="AX239" s="254">
        <v>0.23008434202181482</v>
      </c>
      <c r="AY239" s="254">
        <v>0.22328384358835907</v>
      </c>
      <c r="AZ239" s="254">
        <v>0.23080394411505911</v>
      </c>
      <c r="BA239" s="254">
        <v>0.22321250280673288</v>
      </c>
      <c r="BB239" s="254">
        <v>0.22121164590801179</v>
      </c>
      <c r="BC239" s="254">
        <v>0.22136719693199125</v>
      </c>
      <c r="BD239" s="254">
        <v>0.22060271451888425</v>
      </c>
      <c r="BE239" s="254">
        <v>0.21929304774719593</v>
      </c>
      <c r="BF239" s="254">
        <v>0.19299820388911204</v>
      </c>
      <c r="BG239" s="254">
        <v>0.23372764163369131</v>
      </c>
      <c r="BH239" s="254">
        <v>0.2254200395824153</v>
      </c>
      <c r="BI239" s="254">
        <v>0.22341538224102897</v>
      </c>
      <c r="BJ239" s="254">
        <v>0.22341538224102897</v>
      </c>
      <c r="BK239" s="254">
        <v>0.22337030742332464</v>
      </c>
      <c r="BL239" s="254">
        <v>0.22341538224102897</v>
      </c>
      <c r="BM239" s="254">
        <v>0.22328018547577133</v>
      </c>
      <c r="BN239" s="254">
        <v>0.22337030742332464</v>
      </c>
      <c r="BO239" s="254">
        <v>0.22377410409802345</v>
      </c>
      <c r="BP239" s="254">
        <v>0.22341538224102897</v>
      </c>
      <c r="BQ239" s="254">
        <v>0.22149873707000323</v>
      </c>
      <c r="BR239" s="254">
        <v>0.22149873707000323</v>
      </c>
      <c r="BS239" s="254">
        <v>0.22146197633793241</v>
      </c>
      <c r="BT239" s="254">
        <v>0.22149873707000323</v>
      </c>
      <c r="BU239" s="254">
        <v>0.21958898356344991</v>
      </c>
      <c r="BV239" s="254">
        <v>0.21958898356344991</v>
      </c>
      <c r="BW239" s="254">
        <v>0.21958898356344991</v>
      </c>
      <c r="BX239" s="254">
        <v>0.21958898356344991</v>
      </c>
      <c r="BY239" s="254">
        <v>0.22359460907049966</v>
      </c>
      <c r="BZ239" s="254">
        <v>0.22054168074508196</v>
      </c>
      <c r="CA239" s="254">
        <v>0.21972536203000193</v>
      </c>
      <c r="CB239" s="254">
        <v>0.26068348889780113</v>
      </c>
      <c r="CC239" s="254">
        <v>0.2345357844810918</v>
      </c>
      <c r="CD239" s="254">
        <v>0.2362650863360034</v>
      </c>
      <c r="CE239" s="254">
        <v>0.2345357844810918</v>
      </c>
      <c r="CF239" s="254">
        <v>0.23056793883399807</v>
      </c>
      <c r="CG239" s="254">
        <v>0.22495023165279004</v>
      </c>
      <c r="CH239" s="254">
        <v>0.23104720865057926</v>
      </c>
      <c r="CI239" s="254">
        <v>0.22944976999460631</v>
      </c>
      <c r="CJ239" s="254">
        <v>0.237046311047173</v>
      </c>
      <c r="CK239" s="254">
        <v>0.23351398979920357</v>
      </c>
      <c r="CL239" s="254">
        <v>0.22793283279449006</v>
      </c>
      <c r="CM239" s="254">
        <v>0.22648257376865355</v>
      </c>
      <c r="CN239" s="254">
        <v>0.23977681937081208</v>
      </c>
      <c r="CO239" s="254">
        <v>0.22807044988335856</v>
      </c>
      <c r="CP239" s="254">
        <v>0.22524922777600542</v>
      </c>
      <c r="CQ239" s="254">
        <v>0.22461176876783329</v>
      </c>
      <c r="CR239" s="254">
        <v>0.22719968769089194</v>
      </c>
      <c r="CS239" s="254">
        <v>0.22588092249257241</v>
      </c>
      <c r="CT239" s="254">
        <v>0.23046763607777465</v>
      </c>
      <c r="CU239" s="254">
        <v>0.23571234656384399</v>
      </c>
      <c r="CV239" s="254">
        <v>0.23418217648667916</v>
      </c>
      <c r="CW239" s="254">
        <v>0.22852779817237767</v>
      </c>
      <c r="CX239" s="254">
        <v>0.23969865228497089</v>
      </c>
      <c r="CY239" s="254">
        <v>0.23076095662527463</v>
      </c>
      <c r="CZ239" s="254">
        <v>0.23076095662527463</v>
      </c>
      <c r="DA239" s="254">
        <v>0.23076095662527463</v>
      </c>
      <c r="DB239" s="254">
        <v>0.22468101665105178</v>
      </c>
      <c r="DC239" s="254">
        <v>0.23371973733540941</v>
      </c>
      <c r="DD239" s="254">
        <v>0.22534607980973953</v>
      </c>
      <c r="DE239" s="254">
        <v>0.2335623464901937</v>
      </c>
      <c r="DF239" s="254">
        <v>0.22468413159684619</v>
      </c>
      <c r="DG239" s="254">
        <v>0.22336692427012061</v>
      </c>
      <c r="DH239" s="254">
        <v>0.22610627841688746</v>
      </c>
      <c r="DI239" s="254">
        <v>0.22468413159684619</v>
      </c>
      <c r="DJ239" s="254">
        <v>0.22542509996605942</v>
      </c>
      <c r="DK239" s="254">
        <v>0.22625717065100925</v>
      </c>
      <c r="DL239" s="254">
        <v>0.22511555048958898</v>
      </c>
      <c r="DM239" s="254">
        <v>0.23772820156285279</v>
      </c>
      <c r="DN239" s="254">
        <v>0.22410151148984037</v>
      </c>
      <c r="DO239" s="254">
        <v>0.23104253271768527</v>
      </c>
      <c r="DP239" s="254">
        <v>0.22850036439283561</v>
      </c>
      <c r="DQ239" s="254">
        <v>0.21799186555970507</v>
      </c>
      <c r="DR239" s="254">
        <v>0.21824122539374402</v>
      </c>
      <c r="DS239" s="254">
        <v>0.22582961459994877</v>
      </c>
      <c r="DT239" s="254">
        <v>0.22811695114937258</v>
      </c>
      <c r="DU239" s="254">
        <v>0.22315805198585137</v>
      </c>
      <c r="DV239" s="254">
        <v>0.2290819654010865</v>
      </c>
      <c r="DW239" s="254">
        <v>0.2290819654010865</v>
      </c>
      <c r="DX239" s="254">
        <v>0.23589842353632329</v>
      </c>
      <c r="DY239" s="254">
        <v>0.24735468736575239</v>
      </c>
      <c r="DZ239" s="254">
        <v>0.22677252633783129</v>
      </c>
      <c r="EA239" s="254">
        <v>0.23776722866749411</v>
      </c>
      <c r="EB239" s="254">
        <v>0.22531724880571868</v>
      </c>
      <c r="EC239" s="254">
        <v>0.23866915279544609</v>
      </c>
      <c r="ED239" s="254">
        <v>0.23133530743193886</v>
      </c>
      <c r="EE239" s="254">
        <v>0.22528851243874137</v>
      </c>
      <c r="EF239" s="254">
        <v>0.22447288116044239</v>
      </c>
      <c r="EG239" s="254">
        <v>0.23008434202181482</v>
      </c>
      <c r="EH239" s="254">
        <v>0.22493714700208867</v>
      </c>
      <c r="EI239" s="254">
        <v>0.23008434202181482</v>
      </c>
      <c r="EJ239" s="254">
        <v>0.23008434202181482</v>
      </c>
      <c r="EK239" s="254">
        <v>0.21851264034555617</v>
      </c>
      <c r="EL239" s="254">
        <v>0.23008434202181482</v>
      </c>
      <c r="EM239" s="254">
        <v>0.22388937319922508</v>
      </c>
      <c r="EN239" s="254">
        <v>0.23008434202181482</v>
      </c>
      <c r="EO239" s="254">
        <v>0.22328384358835907</v>
      </c>
      <c r="EP239" s="254">
        <v>0.22328384358835907</v>
      </c>
      <c r="EQ239" s="254">
        <v>0.22328384358835907</v>
      </c>
      <c r="ER239" s="254">
        <v>0.22328384358835907</v>
      </c>
      <c r="ES239" s="254">
        <v>0.22328384358835907</v>
      </c>
      <c r="ET239" s="254">
        <v>0.22328384358835907</v>
      </c>
      <c r="EU239" s="254">
        <v>0.22321250280673288</v>
      </c>
      <c r="EV239" s="254">
        <v>0.22328384358835907</v>
      </c>
      <c r="EW239" s="254">
        <v>0.21637158144620217</v>
      </c>
      <c r="EX239" s="254">
        <v>0.22328384358835907</v>
      </c>
      <c r="EY239" s="254">
        <v>0.22401577375363901</v>
      </c>
      <c r="EZ239" s="254">
        <v>0.23008434202181482</v>
      </c>
      <c r="FA239" s="254">
        <v>0.22338478814119833</v>
      </c>
      <c r="FB239" s="254">
        <v>0.22328384358835907</v>
      </c>
      <c r="FC239" s="254">
        <v>0.23008434202181482</v>
      </c>
      <c r="FD239" s="254">
        <v>0.22328384358835907</v>
      </c>
      <c r="FE239" s="254">
        <v>0.23008434202181482</v>
      </c>
      <c r="FF239" s="254">
        <v>0.23008434202181482</v>
      </c>
      <c r="FG239" s="254">
        <v>0.22328384358835907</v>
      </c>
      <c r="FH239" s="254">
        <v>0.22328384358835907</v>
      </c>
      <c r="FI239" s="254">
        <v>0.22315335689265337</v>
      </c>
      <c r="FJ239" s="254">
        <v>0.23692804321008376</v>
      </c>
      <c r="FK239" s="254">
        <v>0.22328384358835907</v>
      </c>
      <c r="FL239" s="254">
        <v>0.22328384358835907</v>
      </c>
      <c r="FM239" s="254">
        <v>0.22315335689265337</v>
      </c>
      <c r="FN239" s="254">
        <v>0.23008434202181482</v>
      </c>
      <c r="FO239" s="254">
        <v>0.2221988276586484</v>
      </c>
      <c r="FP239" s="254">
        <v>0.22136719693199125</v>
      </c>
      <c r="FQ239" s="254">
        <v>0.22136719693199125</v>
      </c>
      <c r="FR239" s="254">
        <v>0.22136719693199125</v>
      </c>
      <c r="FS239" s="254">
        <v>0.22121164590801179</v>
      </c>
      <c r="FT239" s="254">
        <v>0.22136719693199125</v>
      </c>
      <c r="FU239" s="254">
        <v>0.22136719693199125</v>
      </c>
      <c r="FV239" s="254">
        <v>0.22962874886583684</v>
      </c>
      <c r="FW239" s="254">
        <v>0.22121164590801179</v>
      </c>
      <c r="FX239" s="254">
        <v>0.22136719693199125</v>
      </c>
      <c r="FY239" s="254">
        <v>0.22063415753061655</v>
      </c>
      <c r="FZ239" s="254">
        <v>0.22195454021891492</v>
      </c>
      <c r="GA239" s="254">
        <v>0.2139924692927142</v>
      </c>
      <c r="GB239" s="254">
        <v>0.22262618902374198</v>
      </c>
      <c r="GC239" s="254">
        <v>0.22606574046648431</v>
      </c>
      <c r="GD239" s="254">
        <v>0.22606574046648431</v>
      </c>
      <c r="GE239" s="254">
        <v>0.21984503517235621</v>
      </c>
      <c r="GF239" s="254">
        <v>0.23309358305186656</v>
      </c>
      <c r="GG239" s="254">
        <v>0.22366401059366758</v>
      </c>
      <c r="GH239" s="254">
        <v>0.22379846410323756</v>
      </c>
      <c r="GI239" s="254">
        <v>0.22341538224102897</v>
      </c>
      <c r="GJ239" s="254">
        <v>0.22341538224102897</v>
      </c>
      <c r="GK239" s="254">
        <v>0.22341538224102897</v>
      </c>
      <c r="GL239" s="254">
        <v>0.22328018547577133</v>
      </c>
      <c r="GM239" s="254">
        <v>0.22341538224102897</v>
      </c>
      <c r="GN239" s="254">
        <v>0.22341538224102897</v>
      </c>
      <c r="GO239" s="254">
        <v>0.22341538224102897</v>
      </c>
      <c r="GP239" s="254">
        <v>0.22341538224102897</v>
      </c>
      <c r="GQ239" s="254">
        <v>0.22341538224102897</v>
      </c>
      <c r="GR239" s="254">
        <v>0.22341538224102897</v>
      </c>
      <c r="GS239" s="254">
        <v>0.22341538224102897</v>
      </c>
      <c r="GT239" s="254">
        <v>0.22366401059366758</v>
      </c>
      <c r="GU239" s="254">
        <v>0.22341538224102897</v>
      </c>
      <c r="GV239" s="254">
        <v>0.22341538224102897</v>
      </c>
      <c r="GW239" s="254">
        <v>0.22341538224102897</v>
      </c>
      <c r="GX239" s="254">
        <v>0.22341538224102897</v>
      </c>
      <c r="GY239" s="254">
        <v>0.23112831811309165</v>
      </c>
      <c r="GZ239" s="254">
        <v>0.22341538224102897</v>
      </c>
      <c r="HA239" s="254">
        <v>0.23112831811309165</v>
      </c>
      <c r="HB239" s="254">
        <v>0.23112831811309165</v>
      </c>
      <c r="HC239" s="254">
        <v>0.22146197633793241</v>
      </c>
      <c r="HD239" s="254">
        <v>0.22174924530761175</v>
      </c>
      <c r="HE239" s="254">
        <v>0.2292495193692885</v>
      </c>
      <c r="HF239" s="254">
        <v>0.2168059130049298</v>
      </c>
      <c r="HG239" s="254">
        <v>0.22359460907049966</v>
      </c>
      <c r="HH239" s="254">
        <v>0.22679619160106457</v>
      </c>
      <c r="HI239" s="254">
        <v>0.21982029980291307</v>
      </c>
      <c r="HJ239" s="254">
        <v>0.22197269958943044</v>
      </c>
      <c r="HK239" s="254">
        <v>0.24454978381018466</v>
      </c>
      <c r="HL239" s="254">
        <v>0.21802823156066298</v>
      </c>
      <c r="HM239" s="254">
        <v>0.22736428176695478</v>
      </c>
      <c r="HN239" s="254">
        <v>0.22723487429942946</v>
      </c>
      <c r="HO239" s="254">
        <v>0.23801262684183766</v>
      </c>
      <c r="HP239" s="254">
        <v>0.23301566734303858</v>
      </c>
      <c r="HQ239" s="254">
        <v>0.21845388294388668</v>
      </c>
      <c r="HR239" s="254">
        <v>0.22131277150724693</v>
      </c>
      <c r="HS239" s="254">
        <v>0.22771777185974496</v>
      </c>
      <c r="HT239" s="254">
        <v>0.25332093227298613</v>
      </c>
      <c r="HU239" s="254">
        <v>0.24686655874419139</v>
      </c>
      <c r="HV239" s="254">
        <v>0.19437361862855784</v>
      </c>
      <c r="HW239" s="254">
        <v>0.232237922108816</v>
      </c>
      <c r="HX239" s="254">
        <v>0.22474435521044467</v>
      </c>
      <c r="HY239" s="254">
        <v>0.22780115047501948</v>
      </c>
      <c r="HZ239" s="254">
        <v>0.22245541016732018</v>
      </c>
      <c r="IA239" s="254">
        <v>0.2345357844810918</v>
      </c>
      <c r="IB239" s="254">
        <v>0.21967397355540452</v>
      </c>
      <c r="IC239" s="254">
        <v>0.2263508259614837</v>
      </c>
      <c r="ID239" s="254">
        <v>0.22482891149282702</v>
      </c>
      <c r="IE239" s="254">
        <v>0.23173382926826691</v>
      </c>
      <c r="IF239" s="254">
        <v>0.237046311047173</v>
      </c>
      <c r="IG239" s="254">
        <v>0.237046311047173</v>
      </c>
      <c r="IH239" s="254">
        <v>0.237046311047173</v>
      </c>
      <c r="II239" s="254">
        <v>0.22793283279449006</v>
      </c>
      <c r="IJ239" s="254">
        <v>0.22793283279449006</v>
      </c>
      <c r="IK239" s="254">
        <v>0.23414416652787118</v>
      </c>
      <c r="IL239" s="254">
        <v>0.23277326903183959</v>
      </c>
      <c r="IM239" s="254">
        <v>0.24589590888082813</v>
      </c>
      <c r="IN239" s="254">
        <v>0.23219024254388132</v>
      </c>
      <c r="IO239" s="254">
        <v>0.23023076236361817</v>
      </c>
      <c r="IP239" s="254">
        <v>0.22910508165998844</v>
      </c>
      <c r="IQ239" s="254">
        <v>0.23307719686798478</v>
      </c>
      <c r="IR239" s="254">
        <v>0.22280212362092522</v>
      </c>
      <c r="IS239" s="254">
        <v>0.22534607980973953</v>
      </c>
      <c r="IT239" s="254">
        <v>0.23205764571223186</v>
      </c>
      <c r="IU239" s="254">
        <v>0.22328384358835907</v>
      </c>
      <c r="IV239" s="254">
        <v>0.25094850941692459</v>
      </c>
      <c r="IW239" s="254">
        <v>0.2362650863360034</v>
      </c>
      <c r="IX239" s="254">
        <v>0.26185953721168675</v>
      </c>
      <c r="IY239" s="254">
        <v>0.22520865947111535</v>
      </c>
      <c r="IZ239" s="254">
        <v>0.22328384358835907</v>
      </c>
      <c r="JA239" s="254">
        <v>0.22315335689265337</v>
      </c>
      <c r="JB239" s="254">
        <v>0.24126710678359919</v>
      </c>
      <c r="JC239" s="254">
        <v>0.23618470401444136</v>
      </c>
      <c r="JD239" s="254">
        <v>0.22780115047501948</v>
      </c>
      <c r="JE239" s="254">
        <v>0.22807044988335856</v>
      </c>
      <c r="JF239" s="254">
        <v>0.26536873491018143</v>
      </c>
      <c r="JG239" s="254">
        <v>0.23260646690945408</v>
      </c>
      <c r="JH239" s="254">
        <v>0.23459789870575487</v>
      </c>
      <c r="JI239" s="254">
        <v>0.22542509996605942</v>
      </c>
      <c r="JJ239" s="254">
        <v>0.23366193552909609</v>
      </c>
      <c r="JK239" s="254">
        <v>0.22315805198585137</v>
      </c>
      <c r="JL239" s="254">
        <v>0.22315335689265337</v>
      </c>
      <c r="JM239" s="254">
        <v>0.22321250280673288</v>
      </c>
      <c r="JN239" s="254">
        <v>0.23158114124075602</v>
      </c>
      <c r="JO239" s="254">
        <v>0.22328384358835907</v>
      </c>
      <c r="JP239" s="254">
        <v>0.22328384358835907</v>
      </c>
      <c r="JQ239" s="254">
        <v>0.22328384358835907</v>
      </c>
      <c r="JR239" s="254">
        <v>0.22315335689265337</v>
      </c>
      <c r="JS239" s="254">
        <v>0.22341538224102897</v>
      </c>
      <c r="JT239" s="254">
        <v>0.24065552751880515</v>
      </c>
      <c r="JU239" s="254">
        <v>0.24296060566287991</v>
      </c>
      <c r="JV239" s="254">
        <v>0.22511810602864557</v>
      </c>
      <c r="JW239" s="254">
        <v>0.24205182038527662</v>
      </c>
      <c r="JX239" s="254">
        <v>0.2362650863360034</v>
      </c>
      <c r="JY239" s="254">
        <v>0.23354940945792846</v>
      </c>
      <c r="JZ239" s="254">
        <v>0.23091573933694831</v>
      </c>
      <c r="KA239" s="254">
        <v>0.23091573933694831</v>
      </c>
      <c r="KB239" s="254">
        <v>0.23602541017893519</v>
      </c>
      <c r="KC239" s="254">
        <v>0.22941179336056994</v>
      </c>
      <c r="KD239" s="254">
        <v>0.22771777185974496</v>
      </c>
      <c r="KE239" s="254">
        <v>0.23104720865057926</v>
      </c>
      <c r="KF239" s="254">
        <v>0.25352519607755708</v>
      </c>
      <c r="KG239" s="254">
        <v>0.25352519607755708</v>
      </c>
    </row>
    <row r="240" spans="17:293" x14ac:dyDescent="0.35">
      <c r="Q240" s="255">
        <v>0.27499999999999902</v>
      </c>
      <c r="R240" s="251">
        <f t="shared" si="26"/>
        <v>0.22609417605073912</v>
      </c>
      <c r="S240" s="198"/>
      <c r="T240" s="251">
        <v>0.23394151593928417</v>
      </c>
      <c r="V240" s="251">
        <f t="shared" si="27"/>
        <v>-7.8473398885450518E-3</v>
      </c>
      <c r="Z240" s="253">
        <v>0.27499999999999902</v>
      </c>
      <c r="AA240" s="254">
        <v>0.22539563989058253</v>
      </c>
      <c r="AB240" s="254">
        <v>0.23427376867296057</v>
      </c>
      <c r="AC240" s="254">
        <v>0.23333095656557323</v>
      </c>
      <c r="AD240" s="254">
        <v>0.22559757371043121</v>
      </c>
      <c r="AE240" s="254">
        <v>0.22647208625344839</v>
      </c>
      <c r="AF240" s="254">
        <v>0.22573045413661541</v>
      </c>
      <c r="AG240" s="254">
        <v>0.22306793744090125</v>
      </c>
      <c r="AH240" s="254">
        <v>0.22521954289301505</v>
      </c>
      <c r="AI240" s="254">
        <v>0.21699853636361288</v>
      </c>
      <c r="AJ240" s="254">
        <v>0.22626573886599366</v>
      </c>
      <c r="AK240" s="254">
        <v>0.22998227125320669</v>
      </c>
      <c r="AL240" s="254">
        <v>0.2244129891240394</v>
      </c>
      <c r="AM240" s="254">
        <v>0.22555761656215667</v>
      </c>
      <c r="AN240" s="254">
        <v>0.22024872038917231</v>
      </c>
      <c r="AO240" s="254">
        <v>0.22582805128644479</v>
      </c>
      <c r="AP240" s="254">
        <v>0.22419758178261451</v>
      </c>
      <c r="AQ240" s="254">
        <v>0.22407617459505946</v>
      </c>
      <c r="AR240" s="254">
        <v>0.22407617459505946</v>
      </c>
      <c r="AS240" s="254">
        <v>0.22419758178261451</v>
      </c>
      <c r="AT240" s="254">
        <v>0.22412323981084081</v>
      </c>
      <c r="AU240" s="254">
        <v>0.22407617459505946</v>
      </c>
      <c r="AV240" s="254">
        <v>0.22419758178261451</v>
      </c>
      <c r="AW240" s="254">
        <v>0.22419758178261451</v>
      </c>
      <c r="AX240" s="254">
        <v>0.23098103038797935</v>
      </c>
      <c r="AY240" s="254">
        <v>0.22419758178261451</v>
      </c>
      <c r="AZ240" s="254">
        <v>0.23169912215404986</v>
      </c>
      <c r="BA240" s="254">
        <v>0.22412323981084081</v>
      </c>
      <c r="BB240" s="254">
        <v>0.22213604565097267</v>
      </c>
      <c r="BC240" s="254">
        <v>0.2222825898991978</v>
      </c>
      <c r="BD240" s="254">
        <v>0.22151877580674495</v>
      </c>
      <c r="BE240" s="254">
        <v>0.22020314397520568</v>
      </c>
      <c r="BF240" s="254">
        <v>0.19365790044858322</v>
      </c>
      <c r="BG240" s="254">
        <v>0.2346219676286172</v>
      </c>
      <c r="BH240" s="254">
        <v>0.22633243243231704</v>
      </c>
      <c r="BI240" s="254">
        <v>0.22432910982298315</v>
      </c>
      <c r="BJ240" s="254">
        <v>0.22432910982298315</v>
      </c>
      <c r="BK240" s="254">
        <v>0.22428102987016008</v>
      </c>
      <c r="BL240" s="254">
        <v>0.22432910982298315</v>
      </c>
      <c r="BM240" s="254">
        <v>0.22418490123210044</v>
      </c>
      <c r="BN240" s="254">
        <v>0.22428102987016008</v>
      </c>
      <c r="BO240" s="254">
        <v>0.22468635778613599</v>
      </c>
      <c r="BP240" s="254">
        <v>0.22432910982298315</v>
      </c>
      <c r="BQ240" s="254">
        <v>0.22241412420318807</v>
      </c>
      <c r="BR240" s="254">
        <v>0.22241412420318807</v>
      </c>
      <c r="BS240" s="254">
        <v>0.22237437867991372</v>
      </c>
      <c r="BT240" s="254">
        <v>0.22241412420318807</v>
      </c>
      <c r="BU240" s="254">
        <v>0.22050604988095279</v>
      </c>
      <c r="BV240" s="254">
        <v>0.22050604988095279</v>
      </c>
      <c r="BW240" s="254">
        <v>0.22050604988095279</v>
      </c>
      <c r="BX240" s="254">
        <v>0.22050604988095279</v>
      </c>
      <c r="BY240" s="254">
        <v>0.22449811530386121</v>
      </c>
      <c r="BZ240" s="254">
        <v>0.22144699851756422</v>
      </c>
      <c r="CA240" s="254">
        <v>0.22063946482719321</v>
      </c>
      <c r="CB240" s="254">
        <v>0.26166153458982322</v>
      </c>
      <c r="CC240" s="254">
        <v>0.23543705043532115</v>
      </c>
      <c r="CD240" s="254">
        <v>0.23721427776953452</v>
      </c>
      <c r="CE240" s="254">
        <v>0.23543705043532115</v>
      </c>
      <c r="CF240" s="254">
        <v>0.23137370917355415</v>
      </c>
      <c r="CG240" s="254">
        <v>0.22587093344582465</v>
      </c>
      <c r="CH240" s="254">
        <v>0.23196266693274481</v>
      </c>
      <c r="CI240" s="254">
        <v>0.23036627385524855</v>
      </c>
      <c r="CJ240" s="254">
        <v>0.23794292153190999</v>
      </c>
      <c r="CK240" s="254">
        <v>0.23442417502861868</v>
      </c>
      <c r="CL240" s="254">
        <v>0.22885056482221988</v>
      </c>
      <c r="CM240" s="254">
        <v>0.22740170991797704</v>
      </c>
      <c r="CN240" s="254">
        <v>0.2406652460990939</v>
      </c>
      <c r="CO240" s="254">
        <v>0.22898816422302604</v>
      </c>
      <c r="CP240" s="254">
        <v>0.22615954766919399</v>
      </c>
      <c r="CQ240" s="254">
        <v>0.22552726676211687</v>
      </c>
      <c r="CR240" s="254">
        <v>0.22809950558159398</v>
      </c>
      <c r="CS240" s="254">
        <v>0.22679281816965013</v>
      </c>
      <c r="CT240" s="254">
        <v>0.23136910715264625</v>
      </c>
      <c r="CU240" s="254">
        <v>0.23665323961930218</v>
      </c>
      <c r="CV240" s="254">
        <v>0.23512750470621868</v>
      </c>
      <c r="CW240" s="254">
        <v>0.22941626830860806</v>
      </c>
      <c r="CX240" s="254">
        <v>0.24062526796228778</v>
      </c>
      <c r="CY240" s="254">
        <v>0.23165818483773948</v>
      </c>
      <c r="CZ240" s="254">
        <v>0.23165818483773948</v>
      </c>
      <c r="DA240" s="254">
        <v>0.23165818483773948</v>
      </c>
      <c r="DB240" s="254">
        <v>0.22538326659258057</v>
      </c>
      <c r="DC240" s="254">
        <v>0.23461717745348376</v>
      </c>
      <c r="DD240" s="254">
        <v>0.22625842188227563</v>
      </c>
      <c r="DE240" s="254">
        <v>0.23445960489498963</v>
      </c>
      <c r="DF240" s="254">
        <v>0.22559886873613122</v>
      </c>
      <c r="DG240" s="254">
        <v>0.22428345777877867</v>
      </c>
      <c r="DH240" s="254">
        <v>0.22692177760152155</v>
      </c>
      <c r="DI240" s="254">
        <v>0.22559886873613122</v>
      </c>
      <c r="DJ240" s="254">
        <v>0.22634047538513524</v>
      </c>
      <c r="DK240" s="254">
        <v>0.22717325732236526</v>
      </c>
      <c r="DL240" s="254">
        <v>0.22602531687127447</v>
      </c>
      <c r="DM240" s="254">
        <v>0.23862286821043055</v>
      </c>
      <c r="DN240" s="254">
        <v>0.2250156875149314</v>
      </c>
      <c r="DO240" s="254">
        <v>0.23193606438592429</v>
      </c>
      <c r="DP240" s="254">
        <v>0.22939637203647734</v>
      </c>
      <c r="DQ240" s="254">
        <v>0.21891524426338127</v>
      </c>
      <c r="DR240" s="254">
        <v>0.21914693981739375</v>
      </c>
      <c r="DS240" s="254">
        <v>0.22673696119384434</v>
      </c>
      <c r="DT240" s="254">
        <v>0.22901707464201881</v>
      </c>
      <c r="DU240" s="254">
        <v>0.22407617459505946</v>
      </c>
      <c r="DV240" s="254">
        <v>0.22998227125320669</v>
      </c>
      <c r="DW240" s="254">
        <v>0.22998227125320669</v>
      </c>
      <c r="DX240" s="254">
        <v>0.23682686701678701</v>
      </c>
      <c r="DY240" s="254">
        <v>0.24829885771399174</v>
      </c>
      <c r="DZ240" s="254">
        <v>0.2276887058101531</v>
      </c>
      <c r="EA240" s="254">
        <v>0.23871505804733983</v>
      </c>
      <c r="EB240" s="254">
        <v>0.22618452024042468</v>
      </c>
      <c r="EC240" s="254">
        <v>0.23959362922635341</v>
      </c>
      <c r="ED240" s="254">
        <v>0.23223247151983561</v>
      </c>
      <c r="EE240" s="254">
        <v>0.22620092078669951</v>
      </c>
      <c r="EF240" s="254">
        <v>0.22538577284733208</v>
      </c>
      <c r="EG240" s="254">
        <v>0.23098103038797935</v>
      </c>
      <c r="EH240" s="254">
        <v>0.22584457393549862</v>
      </c>
      <c r="EI240" s="254">
        <v>0.23098103038797935</v>
      </c>
      <c r="EJ240" s="254">
        <v>0.23098103038797935</v>
      </c>
      <c r="EK240" s="254">
        <v>0.21934083038083974</v>
      </c>
      <c r="EL240" s="254">
        <v>0.23098103038797935</v>
      </c>
      <c r="EM240" s="254">
        <v>0.22480053517819876</v>
      </c>
      <c r="EN240" s="254">
        <v>0.23098103038797935</v>
      </c>
      <c r="EO240" s="254">
        <v>0.22419758178261451</v>
      </c>
      <c r="EP240" s="254">
        <v>0.22419758178261451</v>
      </c>
      <c r="EQ240" s="254">
        <v>0.22419758178261451</v>
      </c>
      <c r="ER240" s="254">
        <v>0.22419758178261451</v>
      </c>
      <c r="ES240" s="254">
        <v>0.22419758178261451</v>
      </c>
      <c r="ET240" s="254">
        <v>0.22419758178261451</v>
      </c>
      <c r="EU240" s="254">
        <v>0.22412323981084081</v>
      </c>
      <c r="EV240" s="254">
        <v>0.22419758178261451</v>
      </c>
      <c r="EW240" s="254">
        <v>0.2172055846911074</v>
      </c>
      <c r="EX240" s="254">
        <v>0.22419758178261451</v>
      </c>
      <c r="EY240" s="254">
        <v>0.22492787335574382</v>
      </c>
      <c r="EZ240" s="254">
        <v>0.23098103038797935</v>
      </c>
      <c r="FA240" s="254">
        <v>0.22429630868565686</v>
      </c>
      <c r="FB240" s="254">
        <v>0.22419758178261451</v>
      </c>
      <c r="FC240" s="254">
        <v>0.23098103038797935</v>
      </c>
      <c r="FD240" s="254">
        <v>0.22419758178261451</v>
      </c>
      <c r="FE240" s="254">
        <v>0.23098103038797935</v>
      </c>
      <c r="FF240" s="254">
        <v>0.23098103038797935</v>
      </c>
      <c r="FG240" s="254">
        <v>0.22419758178261451</v>
      </c>
      <c r="FH240" s="254">
        <v>0.22419758178261451</v>
      </c>
      <c r="FI240" s="254">
        <v>0.22407617459505946</v>
      </c>
      <c r="FJ240" s="254">
        <v>0.23785312761283128</v>
      </c>
      <c r="FK240" s="254">
        <v>0.22419758178261451</v>
      </c>
      <c r="FL240" s="254">
        <v>0.22419758178261451</v>
      </c>
      <c r="FM240" s="254">
        <v>0.22407617459505946</v>
      </c>
      <c r="FN240" s="254">
        <v>0.23098103038797935</v>
      </c>
      <c r="FO240" s="254">
        <v>0.22311654544250481</v>
      </c>
      <c r="FP240" s="254">
        <v>0.2222825898991978</v>
      </c>
      <c r="FQ240" s="254">
        <v>0.2222825898991978</v>
      </c>
      <c r="FR240" s="254">
        <v>0.2222825898991978</v>
      </c>
      <c r="FS240" s="254">
        <v>0.22213604565097267</v>
      </c>
      <c r="FT240" s="254">
        <v>0.2222825898991978</v>
      </c>
      <c r="FU240" s="254">
        <v>0.2222825898991978</v>
      </c>
      <c r="FV240" s="254">
        <v>0.23056516364376223</v>
      </c>
      <c r="FW240" s="254">
        <v>0.22213604565097267</v>
      </c>
      <c r="FX240" s="254">
        <v>0.2222825898991978</v>
      </c>
      <c r="FY240" s="254">
        <v>0.22155119876382456</v>
      </c>
      <c r="FZ240" s="254">
        <v>0.22287731520319021</v>
      </c>
      <c r="GA240" s="254">
        <v>0.21488254576075327</v>
      </c>
      <c r="GB240" s="254">
        <v>0.22345035189700369</v>
      </c>
      <c r="GC240" s="254">
        <v>0.22698043852445737</v>
      </c>
      <c r="GD240" s="254">
        <v>0.22698043852445737</v>
      </c>
      <c r="GE240" s="254">
        <v>0.22067294969512674</v>
      </c>
      <c r="GF240" s="254">
        <v>0.23398555071310678</v>
      </c>
      <c r="GG240" s="254">
        <v>0.22457630634947634</v>
      </c>
      <c r="GH240" s="254">
        <v>0.22470724043936685</v>
      </c>
      <c r="GI240" s="254">
        <v>0.22432910982298315</v>
      </c>
      <c r="GJ240" s="254">
        <v>0.22432910982298315</v>
      </c>
      <c r="GK240" s="254">
        <v>0.22432910982298315</v>
      </c>
      <c r="GL240" s="254">
        <v>0.22418490123210044</v>
      </c>
      <c r="GM240" s="254">
        <v>0.22432910982298315</v>
      </c>
      <c r="GN240" s="254">
        <v>0.22432910982298315</v>
      </c>
      <c r="GO240" s="254">
        <v>0.22432910982298315</v>
      </c>
      <c r="GP240" s="254">
        <v>0.22432910982298315</v>
      </c>
      <c r="GQ240" s="254">
        <v>0.22432910982298315</v>
      </c>
      <c r="GR240" s="254">
        <v>0.22432910982298315</v>
      </c>
      <c r="GS240" s="254">
        <v>0.22432910982298315</v>
      </c>
      <c r="GT240" s="254">
        <v>0.22457630634947634</v>
      </c>
      <c r="GU240" s="254">
        <v>0.22432910982298315</v>
      </c>
      <c r="GV240" s="254">
        <v>0.22432910982298315</v>
      </c>
      <c r="GW240" s="254">
        <v>0.22432910982298315</v>
      </c>
      <c r="GX240" s="254">
        <v>0.22432910982298315</v>
      </c>
      <c r="GY240" s="254">
        <v>0.23202128500511265</v>
      </c>
      <c r="GZ240" s="254">
        <v>0.22432910982298315</v>
      </c>
      <c r="HA240" s="254">
        <v>0.23202128500511265</v>
      </c>
      <c r="HB240" s="254">
        <v>0.23202128500511265</v>
      </c>
      <c r="HC240" s="254">
        <v>0.22237437867991372</v>
      </c>
      <c r="HD240" s="254">
        <v>0.22266320936902173</v>
      </c>
      <c r="HE240" s="254">
        <v>0.23014381220798152</v>
      </c>
      <c r="HF240" s="254">
        <v>0.21759290382263785</v>
      </c>
      <c r="HG240" s="254">
        <v>0.22449811530386121</v>
      </c>
      <c r="HH240" s="254">
        <v>0.22765106557485093</v>
      </c>
      <c r="HI240" s="254">
        <v>0.22072728594116797</v>
      </c>
      <c r="HJ240" s="254">
        <v>0.22288899617440006</v>
      </c>
      <c r="HK240" s="254">
        <v>0.24547562102678078</v>
      </c>
      <c r="HL240" s="254">
        <v>0.21886851457218626</v>
      </c>
      <c r="HM240" s="254">
        <v>0.22827881975058895</v>
      </c>
      <c r="HN240" s="254">
        <v>0.22814492423495913</v>
      </c>
      <c r="HO240" s="254">
        <v>0.23890784641530938</v>
      </c>
      <c r="HP240" s="254">
        <v>0.23391278947605021</v>
      </c>
      <c r="HQ240" s="254">
        <v>0.21928446462700868</v>
      </c>
      <c r="HR240" s="254">
        <v>0.2222406404063022</v>
      </c>
      <c r="HS240" s="254">
        <v>0.22864483954403703</v>
      </c>
      <c r="HT240" s="254">
        <v>0.25427414707119511</v>
      </c>
      <c r="HU240" s="254">
        <v>0.24779029539725372</v>
      </c>
      <c r="HV240" s="254">
        <v>0.19517653305126403</v>
      </c>
      <c r="HW240" s="254">
        <v>0.23309986977343233</v>
      </c>
      <c r="HX240" s="254">
        <v>0.22557455932523873</v>
      </c>
      <c r="HY240" s="254">
        <v>0.2287189027038965</v>
      </c>
      <c r="HZ240" s="254">
        <v>0.22328844658436608</v>
      </c>
      <c r="IA240" s="254">
        <v>0.23543705043532115</v>
      </c>
      <c r="IB240" s="254">
        <v>0.22050996543307777</v>
      </c>
      <c r="IC240" s="254">
        <v>0.22726997852302366</v>
      </c>
      <c r="ID240" s="254">
        <v>0.22575882919116208</v>
      </c>
      <c r="IE240" s="254">
        <v>0.23263761089681023</v>
      </c>
      <c r="IF240" s="254">
        <v>0.23794292153190999</v>
      </c>
      <c r="IG240" s="254">
        <v>0.23794292153190999</v>
      </c>
      <c r="IH240" s="254">
        <v>0.23794292153190999</v>
      </c>
      <c r="II240" s="254">
        <v>0.22885056482221988</v>
      </c>
      <c r="IJ240" s="254">
        <v>0.22885056482221988</v>
      </c>
      <c r="IK240" s="254">
        <v>0.23504291755998219</v>
      </c>
      <c r="IL240" s="254">
        <v>0.23367333046645311</v>
      </c>
      <c r="IM240" s="254">
        <v>0.24681823667892999</v>
      </c>
      <c r="IN240" s="254">
        <v>0.23307003550716887</v>
      </c>
      <c r="IO240" s="254">
        <v>0.23107554520696949</v>
      </c>
      <c r="IP240" s="254">
        <v>0.22998355618529387</v>
      </c>
      <c r="IQ240" s="254">
        <v>0.23400896109197022</v>
      </c>
      <c r="IR240" s="254">
        <v>0.2237158152459755</v>
      </c>
      <c r="IS240" s="254">
        <v>0.22625842188227563</v>
      </c>
      <c r="IT240" s="254">
        <v>0.23295330423288862</v>
      </c>
      <c r="IU240" s="254">
        <v>0.22419758178261451</v>
      </c>
      <c r="IV240" s="254">
        <v>0.25195839272440979</v>
      </c>
      <c r="IW240" s="254">
        <v>0.23721427776953452</v>
      </c>
      <c r="IX240" s="254">
        <v>0.26286655244460388</v>
      </c>
      <c r="IY240" s="254">
        <v>0.22611804569745697</v>
      </c>
      <c r="IZ240" s="254">
        <v>0.22419758178261451</v>
      </c>
      <c r="JA240" s="254">
        <v>0.22407617459505946</v>
      </c>
      <c r="JB240" s="254">
        <v>0.2422297111570928</v>
      </c>
      <c r="JC240" s="254">
        <v>0.23712081590646017</v>
      </c>
      <c r="JD240" s="254">
        <v>0.2287189027038965</v>
      </c>
      <c r="JE240" s="254">
        <v>0.22898816422302604</v>
      </c>
      <c r="JF240" s="254">
        <v>0.26637257740461817</v>
      </c>
      <c r="JG240" s="254">
        <v>0.23352942122660481</v>
      </c>
      <c r="JH240" s="254">
        <v>0.23554541476834734</v>
      </c>
      <c r="JI240" s="254">
        <v>0.22634047538513524</v>
      </c>
      <c r="JJ240" s="254">
        <v>0.23460563667786949</v>
      </c>
      <c r="JK240" s="254">
        <v>0.22407617459505946</v>
      </c>
      <c r="JL240" s="254">
        <v>0.22407617459505946</v>
      </c>
      <c r="JM240" s="254">
        <v>0.22412323981084081</v>
      </c>
      <c r="JN240" s="254">
        <v>0.23252627850593433</v>
      </c>
      <c r="JO240" s="254">
        <v>0.22419758178261451</v>
      </c>
      <c r="JP240" s="254">
        <v>0.22419758178261451</v>
      </c>
      <c r="JQ240" s="254">
        <v>0.22419758178261451</v>
      </c>
      <c r="JR240" s="254">
        <v>0.22407617459505946</v>
      </c>
      <c r="JS240" s="254">
        <v>0.22432910982298315</v>
      </c>
      <c r="JT240" s="254">
        <v>0.24158895339597963</v>
      </c>
      <c r="JU240" s="254">
        <v>0.24389065399778498</v>
      </c>
      <c r="JV240" s="254">
        <v>0.22599319495873238</v>
      </c>
      <c r="JW240" s="254">
        <v>0.24298332369240327</v>
      </c>
      <c r="JX240" s="254">
        <v>0.23721427776953452</v>
      </c>
      <c r="JY240" s="254">
        <v>0.23445424754861666</v>
      </c>
      <c r="JZ240" s="254">
        <v>0.23183122600769579</v>
      </c>
      <c r="KA240" s="254">
        <v>0.23183122600769579</v>
      </c>
      <c r="KB240" s="254">
        <v>0.23692567309456813</v>
      </c>
      <c r="KC240" s="254">
        <v>0.2303314079656531</v>
      </c>
      <c r="KD240" s="254">
        <v>0.22864483954403614</v>
      </c>
      <c r="KE240" s="254">
        <v>0.23196266693274481</v>
      </c>
      <c r="KF240" s="254">
        <v>0.25451808510451346</v>
      </c>
      <c r="KG240" s="254">
        <v>0.25451808510451346</v>
      </c>
    </row>
    <row r="241" spans="17:293" x14ac:dyDescent="0.35">
      <c r="Q241" s="255">
        <v>0.27599999999999902</v>
      </c>
      <c r="R241" s="251">
        <f t="shared" si="26"/>
        <v>0.22700197772311348</v>
      </c>
      <c r="S241" s="198"/>
      <c r="T241" s="251">
        <v>0.23487092898484704</v>
      </c>
      <c r="V241" s="251">
        <f t="shared" si="27"/>
        <v>-7.8689512617335644E-3</v>
      </c>
      <c r="Z241" s="253">
        <v>0.27599999999999902</v>
      </c>
      <c r="AA241" s="254">
        <v>0.22631131080694011</v>
      </c>
      <c r="AB241" s="254">
        <v>0.23521923502096298</v>
      </c>
      <c r="AC241" s="254">
        <v>0.23422701309338745</v>
      </c>
      <c r="AD241" s="254">
        <v>0.2265048621632475</v>
      </c>
      <c r="AE241" s="254">
        <v>0.22738760661324298</v>
      </c>
      <c r="AF241" s="254">
        <v>0.226645336420779</v>
      </c>
      <c r="AG241" s="254">
        <v>0.22398380502504178</v>
      </c>
      <c r="AH241" s="254">
        <v>0.2261407820232384</v>
      </c>
      <c r="AI241" s="254">
        <v>0.21792370757649504</v>
      </c>
      <c r="AJ241" s="254">
        <v>0.22715954202690947</v>
      </c>
      <c r="AK241" s="254">
        <v>0.23088284813135029</v>
      </c>
      <c r="AL241" s="254">
        <v>0.22532546561743705</v>
      </c>
      <c r="AM241" s="254">
        <v>0.2264774047392073</v>
      </c>
      <c r="AN241" s="254">
        <v>0.22116593487727432</v>
      </c>
      <c r="AO241" s="254">
        <v>0.2266448306472435</v>
      </c>
      <c r="AP241" s="254">
        <v>0.22511147752332494</v>
      </c>
      <c r="AQ241" s="254">
        <v>0.2249991913892182</v>
      </c>
      <c r="AR241" s="254">
        <v>0.2249991913892182</v>
      </c>
      <c r="AS241" s="254">
        <v>0.22511147752332494</v>
      </c>
      <c r="AT241" s="254">
        <v>0.22503412268184619</v>
      </c>
      <c r="AU241" s="254">
        <v>0.2249991913892182</v>
      </c>
      <c r="AV241" s="254">
        <v>0.22511147752332494</v>
      </c>
      <c r="AW241" s="254">
        <v>0.22511147752332494</v>
      </c>
      <c r="AX241" s="254">
        <v>0.23187800101395029</v>
      </c>
      <c r="AY241" s="254">
        <v>0.22511147752332494</v>
      </c>
      <c r="AZ241" s="254">
        <v>0.23259458603940364</v>
      </c>
      <c r="BA241" s="254">
        <v>0.22503412268184619</v>
      </c>
      <c r="BB241" s="254">
        <v>0.22306063694362077</v>
      </c>
      <c r="BC241" s="254">
        <v>0.22319813209633566</v>
      </c>
      <c r="BD241" s="254">
        <v>0.22243498297853637</v>
      </c>
      <c r="BE241" s="254">
        <v>0.22112932771687177</v>
      </c>
      <c r="BF241" s="254">
        <v>0.19431844627479977</v>
      </c>
      <c r="BG241" s="254">
        <v>0.23551659092142341</v>
      </c>
      <c r="BH241" s="254">
        <v>0.22724498835008111</v>
      </c>
      <c r="BI241" s="254">
        <v>0.22524299275273685</v>
      </c>
      <c r="BJ241" s="254">
        <v>0.22524299275273685</v>
      </c>
      <c r="BK241" s="254">
        <v>0.22519189556749475</v>
      </c>
      <c r="BL241" s="254">
        <v>0.22524299275273685</v>
      </c>
      <c r="BM241" s="254">
        <v>0.22508973624866035</v>
      </c>
      <c r="BN241" s="254">
        <v>0.22519189556749475</v>
      </c>
      <c r="BO241" s="254">
        <v>0.22559875883238845</v>
      </c>
      <c r="BP241" s="254">
        <v>0.22524299275273685</v>
      </c>
      <c r="BQ241" s="254">
        <v>0.22332965832398477</v>
      </c>
      <c r="BR241" s="254">
        <v>0.22332965832398477</v>
      </c>
      <c r="BS241" s="254">
        <v>0.22328691569034165</v>
      </c>
      <c r="BT241" s="254">
        <v>0.22332965832398477</v>
      </c>
      <c r="BU241" s="254">
        <v>0.22142325476154401</v>
      </c>
      <c r="BV241" s="254">
        <v>0.22142325476154401</v>
      </c>
      <c r="BW241" s="254">
        <v>0.22142325476154401</v>
      </c>
      <c r="BX241" s="254">
        <v>0.22142325476154401</v>
      </c>
      <c r="BY241" s="254">
        <v>0.22540173460252388</v>
      </c>
      <c r="BZ241" s="254">
        <v>0.22235241596316113</v>
      </c>
      <c r="CA241" s="254">
        <v>0.22155369082340948</v>
      </c>
      <c r="CB241" s="254">
        <v>0.26263964007001284</v>
      </c>
      <c r="CC241" s="254">
        <v>0.23633860374116344</v>
      </c>
      <c r="CD241" s="254">
        <v>0.23816361081496495</v>
      </c>
      <c r="CE241" s="254">
        <v>0.23633860374116344</v>
      </c>
      <c r="CF241" s="254">
        <v>0.23218012573579072</v>
      </c>
      <c r="CG241" s="254">
        <v>0.22679179009967654</v>
      </c>
      <c r="CH241" s="254">
        <v>0.2328782947126653</v>
      </c>
      <c r="CI241" s="254">
        <v>0.23128294435933983</v>
      </c>
      <c r="CJ241" s="254">
        <v>0.23883983314041446</v>
      </c>
      <c r="CK241" s="254">
        <v>0.23533456409320541</v>
      </c>
      <c r="CL241" s="254">
        <v>0.22976845957401792</v>
      </c>
      <c r="CM241" s="254">
        <v>0.22832100404264621</v>
      </c>
      <c r="CN241" s="254">
        <v>0.24155400997247356</v>
      </c>
      <c r="CO241" s="254">
        <v>0.22990603906964058</v>
      </c>
      <c r="CP241" s="254">
        <v>0.22706997773052717</v>
      </c>
      <c r="CQ241" s="254">
        <v>0.22644292271377475</v>
      </c>
      <c r="CR241" s="254">
        <v>0.22899958951407196</v>
      </c>
      <c r="CS241" s="254">
        <v>0.22770485905187687</v>
      </c>
      <c r="CT241" s="254">
        <v>0.23227085185455731</v>
      </c>
      <c r="CU241" s="254">
        <v>0.23759425816684598</v>
      </c>
      <c r="CV241" s="254">
        <v>0.23607297471828703</v>
      </c>
      <c r="CW241" s="254">
        <v>0.23030504715034716</v>
      </c>
      <c r="CX241" s="254">
        <v>0.24155209151339974</v>
      </c>
      <c r="CY241" s="254">
        <v>0.23255569667328579</v>
      </c>
      <c r="CZ241" s="254">
        <v>0.23255569667328579</v>
      </c>
      <c r="DA241" s="254">
        <v>0.23255569667328579</v>
      </c>
      <c r="DB241" s="254">
        <v>0.22608644368501296</v>
      </c>
      <c r="DC241" s="254">
        <v>0.2355149073190459</v>
      </c>
      <c r="DD241" s="254">
        <v>0.22717091462431704</v>
      </c>
      <c r="DE241" s="254">
        <v>0.2353571529583689</v>
      </c>
      <c r="DF241" s="254">
        <v>0.22651376675014845</v>
      </c>
      <c r="DG241" s="254">
        <v>0.22520014618873563</v>
      </c>
      <c r="DH241" s="254">
        <v>0.22773784150804266</v>
      </c>
      <c r="DI241" s="254">
        <v>0.22651376675014845</v>
      </c>
      <c r="DJ241" s="254">
        <v>0.22725601302759624</v>
      </c>
      <c r="DK241" s="254">
        <v>0.22808950626737001</v>
      </c>
      <c r="DL241" s="254">
        <v>0.22693522165235014</v>
      </c>
      <c r="DM241" s="254">
        <v>0.23951783808202332</v>
      </c>
      <c r="DN241" s="254">
        <v>0.22593002066255008</v>
      </c>
      <c r="DO241" s="254">
        <v>0.23282989500379814</v>
      </c>
      <c r="DP241" s="254">
        <v>0.23029265796942955</v>
      </c>
      <c r="DQ241" s="254">
        <v>0.21983880522183807</v>
      </c>
      <c r="DR241" s="254">
        <v>0.22005275348769215</v>
      </c>
      <c r="DS241" s="254">
        <v>0.22764727874299284</v>
      </c>
      <c r="DT241" s="254">
        <v>0.22991743111584695</v>
      </c>
      <c r="DU241" s="254">
        <v>0.2249991913892182</v>
      </c>
      <c r="DV241" s="254">
        <v>0.23088284813135029</v>
      </c>
      <c r="DW241" s="254">
        <v>0.23088284813135029</v>
      </c>
      <c r="DX241" s="254">
        <v>0.23775550094179043</v>
      </c>
      <c r="DY241" s="254">
        <v>0.2492431779959019</v>
      </c>
      <c r="DZ241" s="254">
        <v>0.22860506396152402</v>
      </c>
      <c r="EA241" s="254">
        <v>0.23966301943869373</v>
      </c>
      <c r="EB241" s="254">
        <v>0.22705215937743284</v>
      </c>
      <c r="EC241" s="254">
        <v>0.24051831202017859</v>
      </c>
      <c r="ED241" s="254">
        <v>0.23312992015510026</v>
      </c>
      <c r="EE241" s="254">
        <v>0.22711349435859751</v>
      </c>
      <c r="EF241" s="254">
        <v>0.22629882679566649</v>
      </c>
      <c r="EG241" s="254">
        <v>0.23187800101395029</v>
      </c>
      <c r="EH241" s="254">
        <v>0.22675215170727392</v>
      </c>
      <c r="EI241" s="254">
        <v>0.23187800101395029</v>
      </c>
      <c r="EJ241" s="254">
        <v>0.23187800101395029</v>
      </c>
      <c r="EK241" s="254">
        <v>0.22016950481421005</v>
      </c>
      <c r="EL241" s="254">
        <v>0.23187800101395029</v>
      </c>
      <c r="EM241" s="254">
        <v>0.22571184325098548</v>
      </c>
      <c r="EN241" s="254">
        <v>0.23187800101395029</v>
      </c>
      <c r="EO241" s="254">
        <v>0.22511147752332494</v>
      </c>
      <c r="EP241" s="254">
        <v>0.22511147752332494</v>
      </c>
      <c r="EQ241" s="254">
        <v>0.22511147752332494</v>
      </c>
      <c r="ER241" s="254">
        <v>0.22511147752332494</v>
      </c>
      <c r="ES241" s="254">
        <v>0.22511147752332494</v>
      </c>
      <c r="ET241" s="254">
        <v>0.22511147752332494</v>
      </c>
      <c r="EU241" s="254">
        <v>0.22503412268184619</v>
      </c>
      <c r="EV241" s="254">
        <v>0.22511147752332494</v>
      </c>
      <c r="EW241" s="254">
        <v>0.21804003531168559</v>
      </c>
      <c r="EX241" s="254">
        <v>0.22511147752332494</v>
      </c>
      <c r="EY241" s="254">
        <v>0.22584013506943945</v>
      </c>
      <c r="EZ241" s="254">
        <v>0.23187800101395029</v>
      </c>
      <c r="FA241" s="254">
        <v>0.22520820878648906</v>
      </c>
      <c r="FB241" s="254">
        <v>0.22511147752332494</v>
      </c>
      <c r="FC241" s="254">
        <v>0.23187800101395029</v>
      </c>
      <c r="FD241" s="254">
        <v>0.22511147752332494</v>
      </c>
      <c r="FE241" s="254">
        <v>0.23187800101395029</v>
      </c>
      <c r="FF241" s="254">
        <v>0.23187800101395029</v>
      </c>
      <c r="FG241" s="254">
        <v>0.22511147752332494</v>
      </c>
      <c r="FH241" s="254">
        <v>0.22511147752332494</v>
      </c>
      <c r="FI241" s="254">
        <v>0.2249991913892182</v>
      </c>
      <c r="FJ241" s="254">
        <v>0.23877841308015291</v>
      </c>
      <c r="FK241" s="254">
        <v>0.22511147752332494</v>
      </c>
      <c r="FL241" s="254">
        <v>0.22511147752332494</v>
      </c>
      <c r="FM241" s="254">
        <v>0.2249991913892182</v>
      </c>
      <c r="FN241" s="254">
        <v>0.23187800101395029</v>
      </c>
      <c r="FO241" s="254">
        <v>0.22403442766345383</v>
      </c>
      <c r="FP241" s="254">
        <v>0.22319813209633566</v>
      </c>
      <c r="FQ241" s="254">
        <v>0.22319813209633566</v>
      </c>
      <c r="FR241" s="254">
        <v>0.22319813209633566</v>
      </c>
      <c r="FS241" s="254">
        <v>0.22306063694362077</v>
      </c>
      <c r="FT241" s="254">
        <v>0.22319813209633566</v>
      </c>
      <c r="FU241" s="254">
        <v>0.22319813209633566</v>
      </c>
      <c r="FV241" s="254">
        <v>0.23150166003438821</v>
      </c>
      <c r="FW241" s="254">
        <v>0.22306063694362077</v>
      </c>
      <c r="FX241" s="254">
        <v>0.22319813209633566</v>
      </c>
      <c r="FY241" s="254">
        <v>0.22246838459776686</v>
      </c>
      <c r="FZ241" s="254">
        <v>0.22380028593587076</v>
      </c>
      <c r="GA241" s="254">
        <v>0.21577273535122465</v>
      </c>
      <c r="GB241" s="254">
        <v>0.22427501643371595</v>
      </c>
      <c r="GC241" s="254">
        <v>0.22789529731581459</v>
      </c>
      <c r="GD241" s="254">
        <v>0.22789529731581459</v>
      </c>
      <c r="GE241" s="254">
        <v>0.22150132990297888</v>
      </c>
      <c r="GF241" s="254">
        <v>0.23487781780933825</v>
      </c>
      <c r="GG241" s="254">
        <v>0.22548875130572688</v>
      </c>
      <c r="GH241" s="254">
        <v>0.22561615034197935</v>
      </c>
      <c r="GI241" s="254">
        <v>0.22524299275273685</v>
      </c>
      <c r="GJ241" s="254">
        <v>0.22524299275273685</v>
      </c>
      <c r="GK241" s="254">
        <v>0.22524299275273685</v>
      </c>
      <c r="GL241" s="254">
        <v>0.22508973624866035</v>
      </c>
      <c r="GM241" s="254">
        <v>0.22524299275273685</v>
      </c>
      <c r="GN241" s="254">
        <v>0.22524299275273685</v>
      </c>
      <c r="GO241" s="254">
        <v>0.22524299275273685</v>
      </c>
      <c r="GP241" s="254">
        <v>0.22524299275273685</v>
      </c>
      <c r="GQ241" s="254">
        <v>0.22524299275273685</v>
      </c>
      <c r="GR241" s="254">
        <v>0.22524299275273685</v>
      </c>
      <c r="GS241" s="254">
        <v>0.22524299275273685</v>
      </c>
      <c r="GT241" s="254">
        <v>0.22548875130572688</v>
      </c>
      <c r="GU241" s="254">
        <v>0.22524299275273685</v>
      </c>
      <c r="GV241" s="254">
        <v>0.22524299275273685</v>
      </c>
      <c r="GW241" s="254">
        <v>0.22524299275273685</v>
      </c>
      <c r="GX241" s="254">
        <v>0.22524299275273685</v>
      </c>
      <c r="GY241" s="254">
        <v>0.23291454561606773</v>
      </c>
      <c r="GZ241" s="254">
        <v>0.22524299275273685</v>
      </c>
      <c r="HA241" s="254">
        <v>0.23291454561606773</v>
      </c>
      <c r="HB241" s="254">
        <v>0.23291454561606773</v>
      </c>
      <c r="HC241" s="254">
        <v>0.22328691569034165</v>
      </c>
      <c r="HD241" s="254">
        <v>0.22357731407866166</v>
      </c>
      <c r="HE241" s="254">
        <v>0.23103839248005453</v>
      </c>
      <c r="HF241" s="254">
        <v>0.21838045834342346</v>
      </c>
      <c r="HG241" s="254">
        <v>0.22540173460252388</v>
      </c>
      <c r="HH241" s="254">
        <v>0.22850634766481392</v>
      </c>
      <c r="HI241" s="254">
        <v>0.2216343666456162</v>
      </c>
      <c r="HJ241" s="254">
        <v>0.22380544127009916</v>
      </c>
      <c r="HK241" s="254">
        <v>0.24640167186269912</v>
      </c>
      <c r="HL241" s="254">
        <v>0.21970919450417825</v>
      </c>
      <c r="HM241" s="254">
        <v>0.22919352342502841</v>
      </c>
      <c r="HN241" s="254">
        <v>0.2290551155437528</v>
      </c>
      <c r="HO241" s="254">
        <v>0.23980336183426854</v>
      </c>
      <c r="HP241" s="254">
        <v>0.23481020074891745</v>
      </c>
      <c r="HQ241" s="254">
        <v>0.22011550720673267</v>
      </c>
      <c r="HR241" s="254">
        <v>0.22316869835985753</v>
      </c>
      <c r="HS241" s="254">
        <v>0.22957211270104638</v>
      </c>
      <c r="HT241" s="254">
        <v>0.25522749749782836</v>
      </c>
      <c r="HU241" s="254">
        <v>0.24871425554105953</v>
      </c>
      <c r="HV241" s="254">
        <v>0.19597981717145996</v>
      </c>
      <c r="HW241" s="254">
        <v>0.23396222864467053</v>
      </c>
      <c r="HX241" s="254">
        <v>0.2264052592019421</v>
      </c>
      <c r="HY241" s="254">
        <v>0.22963681979838335</v>
      </c>
      <c r="HZ241" s="254">
        <v>0.22412196141020702</v>
      </c>
      <c r="IA241" s="254">
        <v>0.23633860374116344</v>
      </c>
      <c r="IB241" s="254">
        <v>0.22134640112508852</v>
      </c>
      <c r="IC241" s="254">
        <v>0.22818929123466636</v>
      </c>
      <c r="ID241" s="254">
        <v>0.2266889435841537</v>
      </c>
      <c r="IE241" s="254">
        <v>0.23354167263005077</v>
      </c>
      <c r="IF241" s="254">
        <v>0.23883983314041446</v>
      </c>
      <c r="IG241" s="254">
        <v>0.23883983314041446</v>
      </c>
      <c r="IH241" s="254">
        <v>0.23883983314041446</v>
      </c>
      <c r="II241" s="254">
        <v>0.22976845957401792</v>
      </c>
      <c r="IJ241" s="254">
        <v>0.22976845957401792</v>
      </c>
      <c r="IK241" s="254">
        <v>0.2359419639742959</v>
      </c>
      <c r="IL241" s="254">
        <v>0.23457368349527052</v>
      </c>
      <c r="IM241" s="254">
        <v>0.24774079354549627</v>
      </c>
      <c r="IN241" s="254">
        <v>0.23395016138115432</v>
      </c>
      <c r="IO241" s="254">
        <v>0.23192077309317694</v>
      </c>
      <c r="IP241" s="254">
        <v>0.23086236295039919</v>
      </c>
      <c r="IQ241" s="254">
        <v>0.23494088055794338</v>
      </c>
      <c r="IR241" s="254">
        <v>0.22462973776887174</v>
      </c>
      <c r="IS241" s="254">
        <v>0.22717091462431704</v>
      </c>
      <c r="IT241" s="254">
        <v>0.23384925087051234</v>
      </c>
      <c r="IU241" s="254">
        <v>0.22511147752332494</v>
      </c>
      <c r="IV241" s="254">
        <v>0.25296820589591817</v>
      </c>
      <c r="IW241" s="254">
        <v>0.23816361081496495</v>
      </c>
      <c r="IX241" s="254">
        <v>0.26387353686200044</v>
      </c>
      <c r="IY241" s="254">
        <v>0.22702758567601</v>
      </c>
      <c r="IZ241" s="254">
        <v>0.22511147752332494</v>
      </c>
      <c r="JA241" s="254">
        <v>0.2249991913892182</v>
      </c>
      <c r="JB241" s="254">
        <v>0.24319239806366078</v>
      </c>
      <c r="JC241" s="254">
        <v>0.23805701379874633</v>
      </c>
      <c r="JD241" s="254">
        <v>0.22963681979838335</v>
      </c>
      <c r="JE241" s="254">
        <v>0.22990603906964058</v>
      </c>
      <c r="JF241" s="254">
        <v>0.2673763988173945</v>
      </c>
      <c r="JG241" s="254">
        <v>0.23445249601404394</v>
      </c>
      <c r="JH241" s="254">
        <v>0.23649307101634598</v>
      </c>
      <c r="JI241" s="254">
        <v>0.22725601302759624</v>
      </c>
      <c r="JJ241" s="254">
        <v>0.2355494801246385</v>
      </c>
      <c r="JK241" s="254">
        <v>0.2249991913892182</v>
      </c>
      <c r="JL241" s="254">
        <v>0.2249991913892182</v>
      </c>
      <c r="JM241" s="254">
        <v>0.22503412268184619</v>
      </c>
      <c r="JN241" s="254">
        <v>0.23347155018153987</v>
      </c>
      <c r="JO241" s="254">
        <v>0.22511147752332494</v>
      </c>
      <c r="JP241" s="254">
        <v>0.22511147752332494</v>
      </c>
      <c r="JQ241" s="254">
        <v>0.22511147752332494</v>
      </c>
      <c r="JR241" s="254">
        <v>0.2249991913892182</v>
      </c>
      <c r="JS241" s="254">
        <v>0.22524299275273685</v>
      </c>
      <c r="JT241" s="254">
        <v>0.24252254466158574</v>
      </c>
      <c r="JU241" s="254">
        <v>0.24482087769355032</v>
      </c>
      <c r="JV241" s="254">
        <v>0.22686859321317798</v>
      </c>
      <c r="JW241" s="254">
        <v>0.24391265906284243</v>
      </c>
      <c r="JX241" s="254">
        <v>0.23816361081496495</v>
      </c>
      <c r="JY241" s="254">
        <v>0.23535936192591023</v>
      </c>
      <c r="JZ241" s="254">
        <v>0.23274688425048051</v>
      </c>
      <c r="KA241" s="254">
        <v>0.23274688425048051</v>
      </c>
      <c r="KB241" s="254">
        <v>0.23782622593483382</v>
      </c>
      <c r="KC241" s="254">
        <v>0.23125120263110555</v>
      </c>
      <c r="KD241" s="254">
        <v>0.22957211270104638</v>
      </c>
      <c r="KE241" s="254">
        <v>0.2328782947126653</v>
      </c>
      <c r="KF241" s="254">
        <v>0.25551097729514449</v>
      </c>
      <c r="KG241" s="254">
        <v>0.25551097729514449</v>
      </c>
    </row>
    <row r="242" spans="17:293" x14ac:dyDescent="0.35">
      <c r="Q242" s="255">
        <v>0.27699999999999902</v>
      </c>
      <c r="R242" s="251">
        <f t="shared" si="26"/>
        <v>0.22791000051992386</v>
      </c>
      <c r="S242" s="198"/>
      <c r="T242" s="251">
        <v>0.23580086889962057</v>
      </c>
      <c r="V242" s="251">
        <f t="shared" si="27"/>
        <v>-7.8908683796967138E-3</v>
      </c>
      <c r="Z242" s="253">
        <v>0.27699999999999902</v>
      </c>
      <c r="AA242" s="254">
        <v>0.22722714138031797</v>
      </c>
      <c r="AB242" s="254">
        <v>0.23616484208764654</v>
      </c>
      <c r="AC242" s="254">
        <v>0.23512336320643867</v>
      </c>
      <c r="AD242" s="254">
        <v>0.22741227913513562</v>
      </c>
      <c r="AE242" s="254">
        <v>0.2283032865463841</v>
      </c>
      <c r="AF242" s="254">
        <v>0.22756037692518394</v>
      </c>
      <c r="AG242" s="254">
        <v>0.22489982112755968</v>
      </c>
      <c r="AH242" s="254">
        <v>0.22706222455100433</v>
      </c>
      <c r="AI242" s="254">
        <v>0.2188490527598006</v>
      </c>
      <c r="AJ242" s="254">
        <v>0.22805366320710374</v>
      </c>
      <c r="AK242" s="254">
        <v>0.23178369503533069</v>
      </c>
      <c r="AL242" s="254">
        <v>0.22623809362369007</v>
      </c>
      <c r="AM242" s="254">
        <v>0.22739739954592997</v>
      </c>
      <c r="AN242" s="254">
        <v>0.22208329198220511</v>
      </c>
      <c r="AO242" s="254">
        <v>0.22746215706055239</v>
      </c>
      <c r="AP242" s="254">
        <v>0.22602553033125417</v>
      </c>
      <c r="AQ242" s="254">
        <v>0.22592240651706197</v>
      </c>
      <c r="AR242" s="254">
        <v>0.22592240651706197</v>
      </c>
      <c r="AS242" s="254">
        <v>0.22602553033125417</v>
      </c>
      <c r="AT242" s="254">
        <v>0.22594515101778567</v>
      </c>
      <c r="AU242" s="254">
        <v>0.22592240651706352</v>
      </c>
      <c r="AV242" s="254">
        <v>0.22602553033125417</v>
      </c>
      <c r="AW242" s="254">
        <v>0.22602553033125417</v>
      </c>
      <c r="AX242" s="254">
        <v>0.23277525286422907</v>
      </c>
      <c r="AY242" s="254">
        <v>0.22602553033125417</v>
      </c>
      <c r="AZ242" s="254">
        <v>0.23349033472751257</v>
      </c>
      <c r="BA242" s="254">
        <v>0.22594515101778567</v>
      </c>
      <c r="BB242" s="254">
        <v>0.22398541904790603</v>
      </c>
      <c r="BC242" s="254">
        <v>0.22411382307106154</v>
      </c>
      <c r="BD242" s="254">
        <v>0.22335133559279341</v>
      </c>
      <c r="BE242" s="254">
        <v>0.22205569470218212</v>
      </c>
      <c r="BF242" s="254">
        <v>0.19497983981354383</v>
      </c>
      <c r="BG242" s="254">
        <v>0.23641151043177455</v>
      </c>
      <c r="BH242" s="254">
        <v>0.22815770684597103</v>
      </c>
      <c r="BI242" s="254">
        <v>0.22615703056659253</v>
      </c>
      <c r="BJ242" s="254">
        <v>0.22615703056659253</v>
      </c>
      <c r="BK242" s="254">
        <v>0.22610290413196488</v>
      </c>
      <c r="BL242" s="254">
        <v>0.22615703056659253</v>
      </c>
      <c r="BM242" s="254">
        <v>0.22599469030044994</v>
      </c>
      <c r="BN242" s="254">
        <v>0.22610290413196488</v>
      </c>
      <c r="BO242" s="254">
        <v>0.22651130687748089</v>
      </c>
      <c r="BP242" s="254">
        <v>0.22615703056659253</v>
      </c>
      <c r="BQ242" s="254">
        <v>0.22424533899596777</v>
      </c>
      <c r="BR242" s="254">
        <v>0.22424533899596777</v>
      </c>
      <c r="BS242" s="254">
        <v>0.22419958701515963</v>
      </c>
      <c r="BT242" s="254">
        <v>0.22424533899596777</v>
      </c>
      <c r="BU242" s="254">
        <v>0.22234059779649473</v>
      </c>
      <c r="BV242" s="254">
        <v>0.22234059779649473</v>
      </c>
      <c r="BW242" s="254">
        <v>0.22234059779649473</v>
      </c>
      <c r="BX242" s="254">
        <v>0.22234059779649473</v>
      </c>
      <c r="BY242" s="254">
        <v>0.22630546682992381</v>
      </c>
      <c r="BZ242" s="254">
        <v>0.22325793299642327</v>
      </c>
      <c r="CA242" s="254">
        <v>0.22246803971465767</v>
      </c>
      <c r="CB242" s="254">
        <v>0.26361780508578914</v>
      </c>
      <c r="CC242" s="254">
        <v>0.2372404433476154</v>
      </c>
      <c r="CD242" s="254">
        <v>0.23911308491252514</v>
      </c>
      <c r="CE242" s="254">
        <v>0.2372404433476154</v>
      </c>
      <c r="CF242" s="254">
        <v>0.23298718648111238</v>
      </c>
      <c r="CG242" s="254">
        <v>0.22771280114362247</v>
      </c>
      <c r="CH242" s="254">
        <v>0.23379409147487773</v>
      </c>
      <c r="CI242" s="254">
        <v>0.23219978100133409</v>
      </c>
      <c r="CJ242" s="254">
        <v>0.23973704478136582</v>
      </c>
      <c r="CK242" s="254">
        <v>0.23624515633989529</v>
      </c>
      <c r="CL242" s="254">
        <v>0.23068651655860761</v>
      </c>
      <c r="CM242" s="254">
        <v>0.22924045566860407</v>
      </c>
      <c r="CN242" s="254">
        <v>0.24244310977331485</v>
      </c>
      <c r="CO242" s="254">
        <v>0.23082407394764703</v>
      </c>
      <c r="CP242" s="254">
        <v>0.22798223474592216</v>
      </c>
      <c r="CQ242" s="254">
        <v>0.22735873615010305</v>
      </c>
      <c r="CR242" s="254">
        <v>0.22989993849776402</v>
      </c>
      <c r="CS242" s="254">
        <v>0.22861704469963362</v>
      </c>
      <c r="CT242" s="254">
        <v>0.23317286917660507</v>
      </c>
      <c r="CU242" s="254">
        <v>0.23853540177628751</v>
      </c>
      <c r="CV242" s="254">
        <v>0.23701858596531977</v>
      </c>
      <c r="CW242" s="254">
        <v>0.23119413359722052</v>
      </c>
      <c r="CX242" s="254">
        <v>0.24247912213947687</v>
      </c>
      <c r="CY242" s="254">
        <v>0.23345349109312075</v>
      </c>
      <c r="CZ242" s="254">
        <v>0.23345349109312075</v>
      </c>
      <c r="DA242" s="254">
        <v>0.23345349109312075</v>
      </c>
      <c r="DB242" s="254">
        <v>0.22679054593263848</v>
      </c>
      <c r="DC242" s="254">
        <v>0.2364129258774943</v>
      </c>
      <c r="DD242" s="254">
        <v>0.22809173725030107</v>
      </c>
      <c r="DE242" s="254">
        <v>0.2362549896261088</v>
      </c>
      <c r="DF242" s="254">
        <v>0.2274288251485872</v>
      </c>
      <c r="DG242" s="254">
        <v>0.22611698902992283</v>
      </c>
      <c r="DH242" s="254">
        <v>0.22855446836880344</v>
      </c>
      <c r="DI242" s="254">
        <v>0.2274288251485872</v>
      </c>
      <c r="DJ242" s="254">
        <v>0.22817171239819811</v>
      </c>
      <c r="DK242" s="254">
        <v>0.2290059169939469</v>
      </c>
      <c r="DL242" s="254">
        <v>0.2278452645580038</v>
      </c>
      <c r="DM242" s="254">
        <v>0.24041311008266097</v>
      </c>
      <c r="DN242" s="254">
        <v>0.22684451046321996</v>
      </c>
      <c r="DO242" s="254">
        <v>0.23372402347843013</v>
      </c>
      <c r="DP242" s="254">
        <v>0.23118922116410512</v>
      </c>
      <c r="DQ242" s="254">
        <v>0.22076254771969506</v>
      </c>
      <c r="DR242" s="254">
        <v>0.22095866625047389</v>
      </c>
      <c r="DS242" s="254">
        <v>0.22855775010631385</v>
      </c>
      <c r="DT242" s="254">
        <v>0.23081801974233174</v>
      </c>
      <c r="DU242" s="254">
        <v>0.22592240651706352</v>
      </c>
      <c r="DV242" s="254">
        <v>0.23178369503533069</v>
      </c>
      <c r="DW242" s="254">
        <v>0.23178369503533069</v>
      </c>
      <c r="DX242" s="254">
        <v>0.2386843245692416</v>
      </c>
      <c r="DY242" s="254">
        <v>0.25018764762173551</v>
      </c>
      <c r="DZ242" s="254">
        <v>0.22952160020326273</v>
      </c>
      <c r="EA242" s="254">
        <v>0.24061111232802301</v>
      </c>
      <c r="EB242" s="254">
        <v>0.22792016495161826</v>
      </c>
      <c r="EC242" s="254">
        <v>0.24144320038322831</v>
      </c>
      <c r="ED242" s="254">
        <v>0.23402765229665068</v>
      </c>
      <c r="EE242" s="254">
        <v>0.22802623264952215</v>
      </c>
      <c r="EF242" s="254">
        <v>0.22721204251058569</v>
      </c>
      <c r="EG242" s="254">
        <v>0.23277525286422907</v>
      </c>
      <c r="EH242" s="254">
        <v>0.2276598799139391</v>
      </c>
      <c r="EI242" s="254">
        <v>0.23277525286422907</v>
      </c>
      <c r="EJ242" s="254">
        <v>0.23277525286422907</v>
      </c>
      <c r="EK242" s="254">
        <v>0.22099866209232366</v>
      </c>
      <c r="EL242" s="254">
        <v>0.23277525286422907</v>
      </c>
      <c r="EM242" s="254">
        <v>0.22662329712524309</v>
      </c>
      <c r="EN242" s="254">
        <v>0.23277525286422907</v>
      </c>
      <c r="EO242" s="254">
        <v>0.22602553033125417</v>
      </c>
      <c r="EP242" s="254">
        <v>0.22602553033125417</v>
      </c>
      <c r="EQ242" s="254">
        <v>0.22602553033125417</v>
      </c>
      <c r="ER242" s="254">
        <v>0.22602553033125417</v>
      </c>
      <c r="ES242" s="254">
        <v>0.22602553033125417</v>
      </c>
      <c r="ET242" s="254">
        <v>0.22602553033125417</v>
      </c>
      <c r="EU242" s="254">
        <v>0.22594515101778567</v>
      </c>
      <c r="EV242" s="254">
        <v>0.22602553033125417</v>
      </c>
      <c r="EW242" s="254">
        <v>0.2188749318681027</v>
      </c>
      <c r="EX242" s="254">
        <v>0.22602553033125417</v>
      </c>
      <c r="EY242" s="254">
        <v>0.22675255840032738</v>
      </c>
      <c r="EZ242" s="254">
        <v>0.23277525286422907</v>
      </c>
      <c r="FA242" s="254">
        <v>0.2261260448867306</v>
      </c>
      <c r="FB242" s="254">
        <v>0.22602553033125417</v>
      </c>
      <c r="FC242" s="254">
        <v>0.23277525286422907</v>
      </c>
      <c r="FD242" s="254">
        <v>0.22602553033125417</v>
      </c>
      <c r="FE242" s="254">
        <v>0.23277525286422907</v>
      </c>
      <c r="FF242" s="254">
        <v>0.23277525286422907</v>
      </c>
      <c r="FG242" s="254">
        <v>0.22602553033125417</v>
      </c>
      <c r="FH242" s="254">
        <v>0.22602553033125417</v>
      </c>
      <c r="FI242" s="254">
        <v>0.22592240651706352</v>
      </c>
      <c r="FJ242" s="254">
        <v>0.2397038988334228</v>
      </c>
      <c r="FK242" s="254">
        <v>0.22602553033125417</v>
      </c>
      <c r="FL242" s="254">
        <v>0.22602553033125417</v>
      </c>
      <c r="FM242" s="254">
        <v>0.22592240651706197</v>
      </c>
      <c r="FN242" s="254">
        <v>0.23277525286422907</v>
      </c>
      <c r="FO242" s="254">
        <v>0.22495247377914418</v>
      </c>
      <c r="FP242" s="254">
        <v>0.22411382307106154</v>
      </c>
      <c r="FQ242" s="254">
        <v>0.22411382307106154</v>
      </c>
      <c r="FR242" s="254">
        <v>0.22411382307106154</v>
      </c>
      <c r="FS242" s="254">
        <v>0.22398541904790603</v>
      </c>
      <c r="FT242" s="254">
        <v>0.22411382307106154</v>
      </c>
      <c r="FU242" s="254">
        <v>0.22411382307106154</v>
      </c>
      <c r="FV242" s="254">
        <v>0.23243823784707929</v>
      </c>
      <c r="FW242" s="254">
        <v>0.22398541904790603</v>
      </c>
      <c r="FX242" s="254">
        <v>0.22411382307106154</v>
      </c>
      <c r="FY242" s="254">
        <v>0.22338571459569789</v>
      </c>
      <c r="FZ242" s="254">
        <v>0.22472345166732355</v>
      </c>
      <c r="GA242" s="254">
        <v>0.21666303791860297</v>
      </c>
      <c r="GB242" s="254">
        <v>0.22510018104977836</v>
      </c>
      <c r="GC242" s="254">
        <v>0.22881031635720817</v>
      </c>
      <c r="GD242" s="254">
        <v>0.22881031635720817</v>
      </c>
      <c r="GE242" s="254">
        <v>0.22233017432284607</v>
      </c>
      <c r="GF242" s="254">
        <v>0.23577038325682076</v>
      </c>
      <c r="GG242" s="254">
        <v>0.22640134508885468</v>
      </c>
      <c r="GH242" s="254">
        <v>0.22652519355906997</v>
      </c>
      <c r="GI242" s="254">
        <v>0.22615703056659253</v>
      </c>
      <c r="GJ242" s="254">
        <v>0.22615703056659253</v>
      </c>
      <c r="GK242" s="254">
        <v>0.22615703056659253</v>
      </c>
      <c r="GL242" s="254">
        <v>0.22599469030044994</v>
      </c>
      <c r="GM242" s="254">
        <v>0.22615703056659253</v>
      </c>
      <c r="GN242" s="254">
        <v>0.22615703056659253</v>
      </c>
      <c r="GO242" s="254">
        <v>0.22615703056659253</v>
      </c>
      <c r="GP242" s="254">
        <v>0.22615703056659253</v>
      </c>
      <c r="GQ242" s="254">
        <v>0.22615703056659253</v>
      </c>
      <c r="GR242" s="254">
        <v>0.22615703056659253</v>
      </c>
      <c r="GS242" s="254">
        <v>0.22615703056659253</v>
      </c>
      <c r="GT242" s="254">
        <v>0.22640134508885468</v>
      </c>
      <c r="GU242" s="254">
        <v>0.22615703056659253</v>
      </c>
      <c r="GV242" s="254">
        <v>0.22615703056659253</v>
      </c>
      <c r="GW242" s="254">
        <v>0.22615703056659253</v>
      </c>
      <c r="GX242" s="254">
        <v>0.22615703056659253</v>
      </c>
      <c r="GY242" s="254">
        <v>0.23380809887516207</v>
      </c>
      <c r="GZ242" s="254">
        <v>0.22615703056659253</v>
      </c>
      <c r="HA242" s="254">
        <v>0.23380809887516207</v>
      </c>
      <c r="HB242" s="254">
        <v>0.23380809887516207</v>
      </c>
      <c r="HC242" s="254">
        <v>0.22419958701515963</v>
      </c>
      <c r="HD242" s="254">
        <v>0.2244915590923644</v>
      </c>
      <c r="HE242" s="254">
        <v>0.23193325912809049</v>
      </c>
      <c r="HF242" s="254">
        <v>0.21916857495695163</v>
      </c>
      <c r="HG242" s="254">
        <v>0.22630546682992381</v>
      </c>
      <c r="HH242" s="254">
        <v>0.22936203648398168</v>
      </c>
      <c r="HI242" s="254">
        <v>0.22254154185137209</v>
      </c>
      <c r="HJ242" s="254">
        <v>0.22472203449902994</v>
      </c>
      <c r="HK242" s="254">
        <v>0.24732793550135312</v>
      </c>
      <c r="HL242" s="254">
        <v>0.22055027011187933</v>
      </c>
      <c r="HM242" s="254">
        <v>0.23010839228957303</v>
      </c>
      <c r="HN242" s="254">
        <v>0.22996544794813101</v>
      </c>
      <c r="HO242" s="254">
        <v>0.24069917203033642</v>
      </c>
      <c r="HP242" s="254">
        <v>0.23570790010823028</v>
      </c>
      <c r="HQ242" s="254">
        <v>0.22094700921472166</v>
      </c>
      <c r="HR242" s="254">
        <v>0.22409694463520013</v>
      </c>
      <c r="HS242" s="254">
        <v>0.23049959055142</v>
      </c>
      <c r="HT242" s="254">
        <v>0.25618098300907688</v>
      </c>
      <c r="HU242" s="254">
        <v>0.24963843832500521</v>
      </c>
      <c r="HV242" s="254">
        <v>0.19678347024597409</v>
      </c>
      <c r="HW242" s="254">
        <v>0.23482499731731687</v>
      </c>
      <c r="HX242" s="254">
        <v>0.2272364532644453</v>
      </c>
      <c r="HY242" s="254">
        <v>0.23055490125205136</v>
      </c>
      <c r="HZ242" s="254">
        <v>0.22495595311867334</v>
      </c>
      <c r="IA242" s="254">
        <v>0.2372404433476154</v>
      </c>
      <c r="IB242" s="254">
        <v>0.2221832792070737</v>
      </c>
      <c r="IC242" s="254">
        <v>0.22910876360694399</v>
      </c>
      <c r="ID242" s="254">
        <v>0.22761925391815274</v>
      </c>
      <c r="IE242" s="254">
        <v>0.23444601343482097</v>
      </c>
      <c r="IF242" s="254">
        <v>0.23973704478136582</v>
      </c>
      <c r="IG242" s="254">
        <v>0.23973704478136582</v>
      </c>
      <c r="IH242" s="254">
        <v>0.23973704478136582</v>
      </c>
      <c r="II242" s="254">
        <v>0.23068651655860761</v>
      </c>
      <c r="IJ242" s="254">
        <v>0.23068651655860761</v>
      </c>
      <c r="IK242" s="254">
        <v>0.23684130469302911</v>
      </c>
      <c r="IL242" s="254">
        <v>0.23547432704952453</v>
      </c>
      <c r="IM242" s="254">
        <v>0.24866357860845589</v>
      </c>
      <c r="IN242" s="254">
        <v>0.23483061898994273</v>
      </c>
      <c r="IO242" s="254">
        <v>0.23276608181648095</v>
      </c>
      <c r="IP242" s="254">
        <v>0.23174150077963174</v>
      </c>
      <c r="IQ242" s="254">
        <v>0.23587295469189318</v>
      </c>
      <c r="IR242" s="254">
        <v>0.22554389033298206</v>
      </c>
      <c r="IS242" s="254">
        <v>0.22809173725030107</v>
      </c>
      <c r="IT242" s="254">
        <v>0.23474548457595668</v>
      </c>
      <c r="IU242" s="254">
        <v>0.22602553033125417</v>
      </c>
      <c r="IV242" s="254">
        <v>0.25397794921188965</v>
      </c>
      <c r="IW242" s="254">
        <v>0.23911308491252514</v>
      </c>
      <c r="IX242" s="254">
        <v>0.26488049058234031</v>
      </c>
      <c r="IY242" s="254">
        <v>0.22794904253422299</v>
      </c>
      <c r="IZ242" s="254">
        <v>0.22602553033125417</v>
      </c>
      <c r="JA242" s="254">
        <v>0.22592240651706352</v>
      </c>
      <c r="JB242" s="254">
        <v>0.24415516716737762</v>
      </c>
      <c r="JC242" s="254">
        <v>0.23899329746719955</v>
      </c>
      <c r="JD242" s="254">
        <v>0.23055490125205136</v>
      </c>
      <c r="JE242" s="254">
        <v>0.23082407394764703</v>
      </c>
      <c r="JF242" s="254">
        <v>0.26838019922914591</v>
      </c>
      <c r="JG242" s="254">
        <v>0.23537569091941846</v>
      </c>
      <c r="JH242" s="254">
        <v>0.23744086689630461</v>
      </c>
      <c r="JI242" s="254">
        <v>0.22817171239819811</v>
      </c>
      <c r="JJ242" s="254">
        <v>0.23649346531098581</v>
      </c>
      <c r="JK242" s="254">
        <v>0.22592240651706352</v>
      </c>
      <c r="JL242" s="254">
        <v>0.22592240651706352</v>
      </c>
      <c r="JM242" s="254">
        <v>0.22594515101778567</v>
      </c>
      <c r="JN242" s="254">
        <v>0.2344169557340221</v>
      </c>
      <c r="JO242" s="254">
        <v>0.22602553033125417</v>
      </c>
      <c r="JP242" s="254">
        <v>0.22602553033125417</v>
      </c>
      <c r="JQ242" s="254">
        <v>0.22602553033125417</v>
      </c>
      <c r="JR242" s="254">
        <v>0.22592240651706352</v>
      </c>
      <c r="JS242" s="254">
        <v>0.22615703056659253</v>
      </c>
      <c r="JT242" s="254">
        <v>0.24345630070146806</v>
      </c>
      <c r="JU242" s="254">
        <v>0.24575127610225889</v>
      </c>
      <c r="JV242" s="254">
        <v>0.22774429974757915</v>
      </c>
      <c r="JW242" s="254">
        <v>0.24484178039980842</v>
      </c>
      <c r="JX242" s="254">
        <v>0.23911308491252514</v>
      </c>
      <c r="JY242" s="254">
        <v>0.23626475157342774</v>
      </c>
      <c r="JZ242" s="254">
        <v>0.23366271353517898</v>
      </c>
      <c r="KA242" s="254">
        <v>0.23366271353517898</v>
      </c>
      <c r="KB242" s="254">
        <v>0.23872706764262763</v>
      </c>
      <c r="KC242" s="254">
        <v>0.23217117676145138</v>
      </c>
      <c r="KD242" s="254">
        <v>0.23049959055142</v>
      </c>
      <c r="KE242" s="254">
        <v>0.23379409147487773</v>
      </c>
      <c r="KF242" s="254">
        <v>0.25650387262502883</v>
      </c>
      <c r="KG242" s="254">
        <v>0.25650387262502883</v>
      </c>
    </row>
    <row r="243" spans="17:293" x14ac:dyDescent="0.35">
      <c r="Q243" s="255">
        <v>0.27799999999999903</v>
      </c>
      <c r="R243" s="251">
        <f t="shared" si="26"/>
        <v>0.22881833502515253</v>
      </c>
      <c r="S243" s="198"/>
      <c r="T243" s="251">
        <v>0.23673039943081309</v>
      </c>
      <c r="V243" s="251">
        <f t="shared" si="27"/>
        <v>-7.9120644056605571E-3</v>
      </c>
      <c r="Z243" s="253">
        <v>0.27799999999999903</v>
      </c>
      <c r="AA243" s="254">
        <v>0.22814313112429097</v>
      </c>
      <c r="AB243" s="254">
        <v>0.23711058932027052</v>
      </c>
      <c r="AC243" s="254">
        <v>0.23602000583487115</v>
      </c>
      <c r="AD243" s="254">
        <v>0.22831982434935205</v>
      </c>
      <c r="AE243" s="254">
        <v>0.22921912557462099</v>
      </c>
      <c r="AF243" s="254">
        <v>0.22847557517656636</v>
      </c>
      <c r="AG243" s="254">
        <v>0.22581598530747149</v>
      </c>
      <c r="AH243" s="254">
        <v>0.22798386970740236</v>
      </c>
      <c r="AI243" s="254">
        <v>0.21977457122172428</v>
      </c>
      <c r="AJ243" s="254">
        <v>0.2289471659291511</v>
      </c>
      <c r="AK243" s="254">
        <v>0.23268481096893567</v>
      </c>
      <c r="AL243" s="254">
        <v>0.22715087275047696</v>
      </c>
      <c r="AM243" s="254">
        <v>0.22831760020484748</v>
      </c>
      <c r="AN243" s="254">
        <v>0.22300079126484929</v>
      </c>
      <c r="AO243" s="254">
        <v>0.22828002880483034</v>
      </c>
      <c r="AP243" s="254">
        <v>0.22693973972887704</v>
      </c>
      <c r="AQ243" s="254">
        <v>0.22684581922378522</v>
      </c>
      <c r="AR243" s="254">
        <v>0.22684581922378522</v>
      </c>
      <c r="AS243" s="254">
        <v>0.22693973972887704</v>
      </c>
      <c r="AT243" s="254">
        <v>0.22685632441795978</v>
      </c>
      <c r="AU243" s="254">
        <v>0.22684581922378522</v>
      </c>
      <c r="AV243" s="254">
        <v>0.22693973972887704</v>
      </c>
      <c r="AW243" s="254">
        <v>0.22693973972887704</v>
      </c>
      <c r="AX243" s="254">
        <v>0.2336727849073672</v>
      </c>
      <c r="AY243" s="254">
        <v>0.22693973972887704</v>
      </c>
      <c r="AZ243" s="254">
        <v>0.23438636717882488</v>
      </c>
      <c r="BA243" s="254">
        <v>0.22685632441795978</v>
      </c>
      <c r="BB243" s="254">
        <v>0.22491039122899958</v>
      </c>
      <c r="BC243" s="254">
        <v>0.22502966237264466</v>
      </c>
      <c r="BD243" s="254">
        <v>0.2242678332096244</v>
      </c>
      <c r="BE243" s="254">
        <v>0.22298224421652013</v>
      </c>
      <c r="BF243" s="254">
        <v>0.19564207950875279</v>
      </c>
      <c r="BG243" s="254">
        <v>0.23730672508346817</v>
      </c>
      <c r="BH243" s="254">
        <v>0.22907058743196607</v>
      </c>
      <c r="BI243" s="254">
        <v>0.22707122280246783</v>
      </c>
      <c r="BJ243" s="254">
        <v>0.22707122280246783</v>
      </c>
      <c r="BK243" s="254">
        <v>0.22701405518135176</v>
      </c>
      <c r="BL243" s="254">
        <v>0.22707122280246783</v>
      </c>
      <c r="BM243" s="254">
        <v>0.22689976316267857</v>
      </c>
      <c r="BN243" s="254">
        <v>0.22701405518135176</v>
      </c>
      <c r="BO243" s="254">
        <v>0.22742400156295917</v>
      </c>
      <c r="BP243" s="254">
        <v>0.22707122280246783</v>
      </c>
      <c r="BQ243" s="254">
        <v>0.22516116578422252</v>
      </c>
      <c r="BR243" s="254">
        <v>0.22516116578422252</v>
      </c>
      <c r="BS243" s="254">
        <v>0.22511239230134761</v>
      </c>
      <c r="BT243" s="254">
        <v>0.22516116578422252</v>
      </c>
      <c r="BU243" s="254">
        <v>0.22325807857848834</v>
      </c>
      <c r="BV243" s="254">
        <v>0.22325807857848834</v>
      </c>
      <c r="BW243" s="254">
        <v>0.22325807857848834</v>
      </c>
      <c r="BX243" s="254">
        <v>0.22325807857848834</v>
      </c>
      <c r="BY243" s="254">
        <v>0.22720931184902482</v>
      </c>
      <c r="BZ243" s="254">
        <v>0.22416354953118289</v>
      </c>
      <c r="CA243" s="254">
        <v>0.223382511197735</v>
      </c>
      <c r="CB243" s="254">
        <v>0.26459602938579496</v>
      </c>
      <c r="CC243" s="254">
        <v>0.23814256820774715</v>
      </c>
      <c r="CD243" s="254">
        <v>0.24006269950498282</v>
      </c>
      <c r="CE243" s="254">
        <v>0.23814256820774715</v>
      </c>
      <c r="CF243" s="254">
        <v>0.23379488937389525</v>
      </c>
      <c r="CG243" s="254">
        <v>0.22863396610859188</v>
      </c>
      <c r="CH243" s="254">
        <v>0.23471005670573586</v>
      </c>
      <c r="CI243" s="254">
        <v>0.23311678327745189</v>
      </c>
      <c r="CJ243" s="254">
        <v>0.24063455536758926</v>
      </c>
      <c r="CK243" s="254">
        <v>0.23715595111799148</v>
      </c>
      <c r="CL243" s="254">
        <v>0.23160473528641545</v>
      </c>
      <c r="CM243" s="254">
        <v>0.23016006432342784</v>
      </c>
      <c r="CN243" s="254">
        <v>0.24333254428845064</v>
      </c>
      <c r="CO243" s="254">
        <v>0.23174226838309875</v>
      </c>
      <c r="CP243" s="254">
        <v>0.22890336365150743</v>
      </c>
      <c r="CQ243" s="254">
        <v>0.22827470660003457</v>
      </c>
      <c r="CR243" s="254">
        <v>0.23080055154607693</v>
      </c>
      <c r="CS243" s="254">
        <v>0.229529374674871</v>
      </c>
      <c r="CT243" s="254">
        <v>0.23407515811585533</v>
      </c>
      <c r="CU243" s="254">
        <v>0.23947232823714626</v>
      </c>
      <c r="CV243" s="254">
        <v>0.237964337892278</v>
      </c>
      <c r="CW243" s="254">
        <v>0.23208352655299147</v>
      </c>
      <c r="CX243" s="254">
        <v>0.24340635904507812</v>
      </c>
      <c r="CY243" s="254">
        <v>0.23435156706250315</v>
      </c>
      <c r="CZ243" s="254">
        <v>0.23435156706250315</v>
      </c>
      <c r="DA243" s="254">
        <v>0.23435156706250315</v>
      </c>
      <c r="DB243" s="254">
        <v>0.22749557133698173</v>
      </c>
      <c r="DC243" s="254">
        <v>0.23731123207829063</v>
      </c>
      <c r="DD243" s="254">
        <v>0.22901690988120227</v>
      </c>
      <c r="DE243" s="254">
        <v>0.23715311384805382</v>
      </c>
      <c r="DF243" s="254">
        <v>0.22834404344288362</v>
      </c>
      <c r="DG243" s="254">
        <v>0.22703398583393275</v>
      </c>
      <c r="DH243" s="254">
        <v>0.22937165642034718</v>
      </c>
      <c r="DI243" s="254">
        <v>0.22834404344288362</v>
      </c>
      <c r="DJ243" s="254">
        <v>0.22908757300345628</v>
      </c>
      <c r="DK243" s="254">
        <v>0.22992248901174106</v>
      </c>
      <c r="DL243" s="254">
        <v>0.22875544531370662</v>
      </c>
      <c r="DM243" s="254">
        <v>0.24130868312151854</v>
      </c>
      <c r="DN243" s="254">
        <v>0.22775915644909595</v>
      </c>
      <c r="DO243" s="254">
        <v>0.2346184487211409</v>
      </c>
      <c r="DP243" s="254">
        <v>0.23208606059696524</v>
      </c>
      <c r="DQ243" s="254">
        <v>0.22168647104476835</v>
      </c>
      <c r="DR243" s="254">
        <v>0.22186467795147657</v>
      </c>
      <c r="DS243" s="254">
        <v>0.22946837483493665</v>
      </c>
      <c r="DT243" s="254">
        <v>0.23171883969623863</v>
      </c>
      <c r="DU243" s="254">
        <v>0.22684581922378522</v>
      </c>
      <c r="DV243" s="254">
        <v>0.23268481096893567</v>
      </c>
      <c r="DW243" s="254">
        <v>0.23268481096893567</v>
      </c>
      <c r="DX243" s="254">
        <v>0.23961333716027777</v>
      </c>
      <c r="DY243" s="254">
        <v>0.25113226600437866</v>
      </c>
      <c r="DZ243" s="254">
        <v>0.23043831394893388</v>
      </c>
      <c r="EA243" s="254">
        <v>0.24155933620410597</v>
      </c>
      <c r="EB243" s="254">
        <v>0.22878853570223034</v>
      </c>
      <c r="EC243" s="254">
        <v>0.24236829352518519</v>
      </c>
      <c r="ED243" s="254">
        <v>0.23492566690746064</v>
      </c>
      <c r="EE243" s="254">
        <v>0.22893913515635544</v>
      </c>
      <c r="EF243" s="254">
        <v>0.22812541949899345</v>
      </c>
      <c r="EG243" s="254">
        <v>0.2336727849073672</v>
      </c>
      <c r="EH243" s="254">
        <v>0.22856775815323105</v>
      </c>
      <c r="EI243" s="254">
        <v>0.2336727849073672</v>
      </c>
      <c r="EJ243" s="254">
        <v>0.2336727849073672</v>
      </c>
      <c r="EK243" s="254">
        <v>0.22182830066620851</v>
      </c>
      <c r="EL243" s="254">
        <v>0.2336727849073672</v>
      </c>
      <c r="EM243" s="254">
        <v>0.22753489650885506</v>
      </c>
      <c r="EN243" s="254">
        <v>0.2336727849073672</v>
      </c>
      <c r="EO243" s="254">
        <v>0.22693973972887704</v>
      </c>
      <c r="EP243" s="254">
        <v>0.22693973972887704</v>
      </c>
      <c r="EQ243" s="254">
        <v>0.22693973972887704</v>
      </c>
      <c r="ER243" s="254">
        <v>0.22693973972887704</v>
      </c>
      <c r="ES243" s="254">
        <v>0.22693973972887704</v>
      </c>
      <c r="ET243" s="254">
        <v>0.22693973972887704</v>
      </c>
      <c r="EU243" s="254">
        <v>0.22685632441795978</v>
      </c>
      <c r="EV243" s="254">
        <v>0.22693973972887704</v>
      </c>
      <c r="EW243" s="254">
        <v>0.21971027292483258</v>
      </c>
      <c r="EX243" s="254">
        <v>0.22693973972887704</v>
      </c>
      <c r="EY243" s="254">
        <v>0.22766514285576989</v>
      </c>
      <c r="EZ243" s="254">
        <v>0.2336727849073672</v>
      </c>
      <c r="FA243" s="254">
        <v>0.22704405206679468</v>
      </c>
      <c r="FB243" s="254">
        <v>0.22693973972887704</v>
      </c>
      <c r="FC243" s="254">
        <v>0.2336727849073672</v>
      </c>
      <c r="FD243" s="254">
        <v>0.22693973972887704</v>
      </c>
      <c r="FE243" s="254">
        <v>0.2336727849073672</v>
      </c>
      <c r="FF243" s="254">
        <v>0.2336727849073672</v>
      </c>
      <c r="FG243" s="254">
        <v>0.22693973972887704</v>
      </c>
      <c r="FH243" s="254">
        <v>0.22693973972887704</v>
      </c>
      <c r="FI243" s="254">
        <v>0.22684581922378522</v>
      </c>
      <c r="FJ243" s="254">
        <v>0.24062958409735868</v>
      </c>
      <c r="FK243" s="254">
        <v>0.22693973972887704</v>
      </c>
      <c r="FL243" s="254">
        <v>0.22693973972887704</v>
      </c>
      <c r="FM243" s="254">
        <v>0.22684581922378522</v>
      </c>
      <c r="FN243" s="254">
        <v>0.2336727849073672</v>
      </c>
      <c r="FO243" s="254">
        <v>0.22587068324932691</v>
      </c>
      <c r="FP243" s="254">
        <v>0.22502966237264466</v>
      </c>
      <c r="FQ243" s="254">
        <v>0.22502966237264466</v>
      </c>
      <c r="FR243" s="254">
        <v>0.22502966237264466</v>
      </c>
      <c r="FS243" s="254">
        <v>0.22491039122899958</v>
      </c>
      <c r="FT243" s="254">
        <v>0.22502966237264466</v>
      </c>
      <c r="FU243" s="254">
        <v>0.22502966237264466</v>
      </c>
      <c r="FV243" s="254">
        <v>0.23337922174731229</v>
      </c>
      <c r="FW243" s="254">
        <v>0.22491039122899958</v>
      </c>
      <c r="FX243" s="254">
        <v>0.22502966237264466</v>
      </c>
      <c r="FY243" s="254">
        <v>0.22430318832242646</v>
      </c>
      <c r="FZ243" s="254">
        <v>0.22564681165115763</v>
      </c>
      <c r="GA243" s="254">
        <v>0.21755345331704334</v>
      </c>
      <c r="GB243" s="254">
        <v>0.22592584416537087</v>
      </c>
      <c r="GC243" s="254">
        <v>0.22972549516697272</v>
      </c>
      <c r="GD243" s="254">
        <v>0.22972549516697272</v>
      </c>
      <c r="GE243" s="254">
        <v>0.22315948148589815</v>
      </c>
      <c r="GF243" s="254">
        <v>0.2366632459759459</v>
      </c>
      <c r="GG243" s="254">
        <v>0.22731408732623204</v>
      </c>
      <c r="GH243" s="254">
        <v>0.22743436983879395</v>
      </c>
      <c r="GI243" s="254">
        <v>0.22707122280246783</v>
      </c>
      <c r="GJ243" s="254">
        <v>0.22707122280246783</v>
      </c>
      <c r="GK243" s="254">
        <v>0.22707122280246783</v>
      </c>
      <c r="GL243" s="254">
        <v>0.22689976316267857</v>
      </c>
      <c r="GM243" s="254">
        <v>0.22707122280246783</v>
      </c>
      <c r="GN243" s="254">
        <v>0.22707122280246783</v>
      </c>
      <c r="GO243" s="254">
        <v>0.22707122280246783</v>
      </c>
      <c r="GP243" s="254">
        <v>0.22707122280246783</v>
      </c>
      <c r="GQ243" s="254">
        <v>0.22707122280246783</v>
      </c>
      <c r="GR243" s="254">
        <v>0.22707122280246783</v>
      </c>
      <c r="GS243" s="254">
        <v>0.22707122280246783</v>
      </c>
      <c r="GT243" s="254">
        <v>0.22731408732623204</v>
      </c>
      <c r="GU243" s="254">
        <v>0.22707122280246783</v>
      </c>
      <c r="GV243" s="254">
        <v>0.22707122280246783</v>
      </c>
      <c r="GW243" s="254">
        <v>0.22707122280246783</v>
      </c>
      <c r="GX243" s="254">
        <v>0.22707122280246783</v>
      </c>
      <c r="GY243" s="254">
        <v>0.2347019437157325</v>
      </c>
      <c r="GZ243" s="254">
        <v>0.22707122280246783</v>
      </c>
      <c r="HA243" s="254">
        <v>0.2347019437157325</v>
      </c>
      <c r="HB243" s="254">
        <v>0.2347019437157325</v>
      </c>
      <c r="HC243" s="254">
        <v>0.22511239230134761</v>
      </c>
      <c r="HD243" s="254">
        <v>0.22540594406677794</v>
      </c>
      <c r="HE243" s="254">
        <v>0.23282841109878616</v>
      </c>
      <c r="HF243" s="254">
        <v>0.21995725205640237</v>
      </c>
      <c r="HG243" s="254">
        <v>0.22720931184902482</v>
      </c>
      <c r="HH243" s="254">
        <v>0.2302181306499147</v>
      </c>
      <c r="HI243" s="254">
        <v>0.223448811492724</v>
      </c>
      <c r="HJ243" s="254">
        <v>0.2256387754846485</v>
      </c>
      <c r="HK243" s="254">
        <v>0.24825441112959457</v>
      </c>
      <c r="HL243" s="254">
        <v>0.22139174015442764</v>
      </c>
      <c r="HM243" s="254">
        <v>0.23102342584527147</v>
      </c>
      <c r="HN243" s="254">
        <v>0.23087592117066813</v>
      </c>
      <c r="HO243" s="254">
        <v>0.24159527593920971</v>
      </c>
      <c r="HP243" s="254">
        <v>0.23660588650464387</v>
      </c>
      <c r="HQ243" s="254">
        <v>0.22177896918690898</v>
      </c>
      <c r="HR243" s="254">
        <v>0.22502537850281779</v>
      </c>
      <c r="HS243" s="254">
        <v>0.23141928105256415</v>
      </c>
      <c r="HT243" s="254">
        <v>0.25713460306360458</v>
      </c>
      <c r="HU243" s="254">
        <v>0.25056284290203168</v>
      </c>
      <c r="HV243" s="254">
        <v>0.19758749153283506</v>
      </c>
      <c r="HW243" s="254">
        <v>0.23568817439075707</v>
      </c>
      <c r="HX243" s="254">
        <v>0.22806813994097275</v>
      </c>
      <c r="HY243" s="254">
        <v>0.23147314656027529</v>
      </c>
      <c r="HZ243" s="254">
        <v>0.22579042018792794</v>
      </c>
      <c r="IA243" s="254">
        <v>0.23814256820774715</v>
      </c>
      <c r="IB243" s="254">
        <v>0.22302059825895615</v>
      </c>
      <c r="IC243" s="254">
        <v>0.23002839515212137</v>
      </c>
      <c r="ID243" s="254">
        <v>0.22854975944275169</v>
      </c>
      <c r="IE243" s="254">
        <v>0.23535063228199693</v>
      </c>
      <c r="IF243" s="254">
        <v>0.24063455536758926</v>
      </c>
      <c r="IG243" s="254">
        <v>0.24063455536758926</v>
      </c>
      <c r="IH243" s="254">
        <v>0.24063455536758926</v>
      </c>
      <c r="II243" s="254">
        <v>0.23160473528641545</v>
      </c>
      <c r="IJ243" s="254">
        <v>0.23160473528641545</v>
      </c>
      <c r="IK243" s="254">
        <v>0.23774093864253287</v>
      </c>
      <c r="IL243" s="254">
        <v>0.23637526006457943</v>
      </c>
      <c r="IM243" s="254">
        <v>0.24958659099935709</v>
      </c>
      <c r="IN243" s="254">
        <v>0.23571140716190686</v>
      </c>
      <c r="IO243" s="254">
        <v>0.23361152167323951</v>
      </c>
      <c r="IP243" s="254">
        <v>0.23262096850160452</v>
      </c>
      <c r="IQ243" s="254">
        <v>0.23680518292225772</v>
      </c>
      <c r="IR243" s="254">
        <v>0.22645827208517666</v>
      </c>
      <c r="IS243" s="254">
        <v>0.22901690988120227</v>
      </c>
      <c r="IT243" s="254">
        <v>0.23564200430413385</v>
      </c>
      <c r="IU243" s="254">
        <v>0.22693973972887704</v>
      </c>
      <c r="IV243" s="254">
        <v>0.25498762295141231</v>
      </c>
      <c r="IW243" s="254">
        <v>0.24005469890767439</v>
      </c>
      <c r="IX243" s="254">
        <v>0.2658874137235101</v>
      </c>
      <c r="IY243" s="254">
        <v>0.22887122357014245</v>
      </c>
      <c r="IZ243" s="254">
        <v>0.22693973972887704</v>
      </c>
      <c r="JA243" s="254">
        <v>0.22684581922378522</v>
      </c>
      <c r="JB243" s="254">
        <v>0.24511801813393919</v>
      </c>
      <c r="JC243" s="254">
        <v>0.23992966668834104</v>
      </c>
      <c r="JD243" s="254">
        <v>0.23147314656027529</v>
      </c>
      <c r="JE243" s="254">
        <v>0.23174226838309875</v>
      </c>
      <c r="JF243" s="254">
        <v>0.269383978720104</v>
      </c>
      <c r="JG243" s="254">
        <v>0.23629900559157679</v>
      </c>
      <c r="JH243" s="254">
        <v>0.23838880185728306</v>
      </c>
      <c r="JI243" s="254">
        <v>0.22908757300345628</v>
      </c>
      <c r="JJ243" s="254">
        <v>0.23743759168102296</v>
      </c>
      <c r="JK243" s="254">
        <v>0.22684581922378522</v>
      </c>
      <c r="JL243" s="254">
        <v>0.22684581922378522</v>
      </c>
      <c r="JM243" s="254">
        <v>0.22685632441795978</v>
      </c>
      <c r="JN243" s="254">
        <v>0.23536249463228676</v>
      </c>
      <c r="JO243" s="254">
        <v>0.22693973972887704</v>
      </c>
      <c r="JP243" s="254">
        <v>0.22693973972887704</v>
      </c>
      <c r="JQ243" s="254">
        <v>0.22693973972887704</v>
      </c>
      <c r="JR243" s="254">
        <v>0.22684581922378522</v>
      </c>
      <c r="JS243" s="254">
        <v>0.22707122280246783</v>
      </c>
      <c r="JT243" s="254">
        <v>0.24439022090407359</v>
      </c>
      <c r="JU243" s="254">
        <v>0.24668184857870945</v>
      </c>
      <c r="JV243" s="254">
        <v>0.22862031352129808</v>
      </c>
      <c r="JW243" s="254">
        <v>0.24577108045157248</v>
      </c>
      <c r="JX243" s="254">
        <v>0.24005469890767439</v>
      </c>
      <c r="JY243" s="254">
        <v>0.23716820892343593</v>
      </c>
      <c r="JZ243" s="254">
        <v>0.23457871333356839</v>
      </c>
      <c r="KA243" s="254">
        <v>0.23457871333356839</v>
      </c>
      <c r="KB243" s="254">
        <v>0.23962819716492545</v>
      </c>
      <c r="KC243" s="254">
        <v>0.23309132976348113</v>
      </c>
      <c r="KD243" s="254">
        <v>0.23142727231910376</v>
      </c>
      <c r="KE243" s="254">
        <v>0.23471005670573586</v>
      </c>
      <c r="KF243" s="254">
        <v>0.25749677106984636</v>
      </c>
      <c r="KG243" s="254">
        <v>0.25749677106984636</v>
      </c>
    </row>
    <row r="244" spans="17:293" x14ac:dyDescent="0.35">
      <c r="Q244" s="255">
        <v>0.27899999999999903</v>
      </c>
      <c r="R244" s="251">
        <f t="shared" si="26"/>
        <v>0.22972701642250318</v>
      </c>
      <c r="S244" s="198"/>
      <c r="T244" s="251">
        <v>0.23765983467267837</v>
      </c>
      <c r="V244" s="251">
        <f t="shared" si="27"/>
        <v>-7.9328182501751943E-3</v>
      </c>
      <c r="Z244" s="253">
        <v>0.27899999999999903</v>
      </c>
      <c r="AA244" s="254">
        <v>0.22905927955416439</v>
      </c>
      <c r="AB244" s="254">
        <v>0.23805647616861347</v>
      </c>
      <c r="AC244" s="254">
        <v>0.23691693991295582</v>
      </c>
      <c r="AD244" s="254">
        <v>0.22922749752965799</v>
      </c>
      <c r="AE244" s="254">
        <v>0.23013512322137064</v>
      </c>
      <c r="AF244" s="254">
        <v>0.22939093070331062</v>
      </c>
      <c r="AG244" s="254">
        <v>0.22673229712533294</v>
      </c>
      <c r="AH244" s="254">
        <v>0.22890571672680404</v>
      </c>
      <c r="AI244" s="254">
        <v>0.22070026227360584</v>
      </c>
      <c r="AJ244" s="254">
        <v>0.22983866470259451</v>
      </c>
      <c r="AK244" s="254">
        <v>0.23358619493990718</v>
      </c>
      <c r="AL244" s="254">
        <v>0.22806380260654535</v>
      </c>
      <c r="AM244" s="254">
        <v>0.22923800594178512</v>
      </c>
      <c r="AN244" s="254">
        <v>0.22391843228771213</v>
      </c>
      <c r="AO244" s="254">
        <v>0.2290984441627868</v>
      </c>
      <c r="AP244" s="254">
        <v>0.2278541052403753</v>
      </c>
      <c r="AQ244" s="254">
        <v>0.22776942875782624</v>
      </c>
      <c r="AR244" s="254">
        <v>0.22776942875782624</v>
      </c>
      <c r="AS244" s="254">
        <v>0.2278541052403753</v>
      </c>
      <c r="AT244" s="254">
        <v>0.22776942875782624</v>
      </c>
      <c r="AU244" s="254">
        <v>0.22776942875782624</v>
      </c>
      <c r="AV244" s="254">
        <v>0.2278541052403753</v>
      </c>
      <c r="AW244" s="254">
        <v>0.2278541052403753</v>
      </c>
      <c r="AX244" s="254">
        <v>0.23457059611596431</v>
      </c>
      <c r="AY244" s="254">
        <v>0.2278541052403753</v>
      </c>
      <c r="AZ244" s="254">
        <v>0.23528268235784111</v>
      </c>
      <c r="BA244" s="254">
        <v>0.22776942875782624</v>
      </c>
      <c r="BB244" s="254">
        <v>0.22583555275527978</v>
      </c>
      <c r="BC244" s="254">
        <v>0.22594564955197427</v>
      </c>
      <c r="BD244" s="254">
        <v>0.22518447539071773</v>
      </c>
      <c r="BE244" s="254">
        <v>0.2239089755484458</v>
      </c>
      <c r="BF244" s="254">
        <v>0.19630516380255858</v>
      </c>
      <c r="BG244" s="254">
        <v>0.23820223380442673</v>
      </c>
      <c r="BH244" s="254">
        <v>0.22998362962175301</v>
      </c>
      <c r="BI244" s="254">
        <v>0.22798556899989864</v>
      </c>
      <c r="BJ244" s="254">
        <v>0.22798556899989864</v>
      </c>
      <c r="BK244" s="254">
        <v>0.22792534833460065</v>
      </c>
      <c r="BL244" s="254">
        <v>0.22798556899989864</v>
      </c>
      <c r="BM244" s="254">
        <v>0.22780495461078476</v>
      </c>
      <c r="BN244" s="254">
        <v>0.22792534833460065</v>
      </c>
      <c r="BO244" s="254">
        <v>0.22833684253122088</v>
      </c>
      <c r="BP244" s="254">
        <v>0.22798556899989864</v>
      </c>
      <c r="BQ244" s="254">
        <v>0.22607713825535947</v>
      </c>
      <c r="BR244" s="254">
        <v>0.22607713825535947</v>
      </c>
      <c r="BS244" s="254">
        <v>0.22602533119692536</v>
      </c>
      <c r="BT244" s="254">
        <v>0.22607713825535947</v>
      </c>
      <c r="BU244" s="254">
        <v>0.22417569670162529</v>
      </c>
      <c r="BV244" s="254">
        <v>0.22417569670162529</v>
      </c>
      <c r="BW244" s="254">
        <v>0.22417569670162529</v>
      </c>
      <c r="BX244" s="254">
        <v>0.22417569670162529</v>
      </c>
      <c r="BY244" s="254">
        <v>0.22812297552110561</v>
      </c>
      <c r="BZ244" s="254">
        <v>0.22506926548057815</v>
      </c>
      <c r="CA244" s="254">
        <v>0.22429710497022581</v>
      </c>
      <c r="CB244" s="254">
        <v>0.26557353900684033</v>
      </c>
      <c r="CC244" s="254">
        <v>0.23904497727868423</v>
      </c>
      <c r="CD244" s="254">
        <v>0.24101245403762772</v>
      </c>
      <c r="CE244" s="254">
        <v>0.23904497727868423</v>
      </c>
      <c r="CF244" s="254">
        <v>0.23460323238251202</v>
      </c>
      <c r="CG244" s="254">
        <v>0.22955528452717489</v>
      </c>
      <c r="CH244" s="254">
        <v>0.23562618989339579</v>
      </c>
      <c r="CI244" s="254">
        <v>0.23403395068568078</v>
      </c>
      <c r="CJ244" s="254">
        <v>0.24153236381605825</v>
      </c>
      <c r="CK244" s="254">
        <v>0.23806694777916659</v>
      </c>
      <c r="CL244" s="254">
        <v>0.23252311526957747</v>
      </c>
      <c r="CM244" s="254">
        <v>0.23107982953633899</v>
      </c>
      <c r="CN244" s="254">
        <v>0.24422231230918068</v>
      </c>
      <c r="CO244" s="254">
        <v>0.23266062190366421</v>
      </c>
      <c r="CP244" s="254">
        <v>0.22982464161163896</v>
      </c>
      <c r="CQ244" s="254">
        <v>0.22919083359414372</v>
      </c>
      <c r="CR244" s="254">
        <v>0.23170142767638513</v>
      </c>
      <c r="CS244" s="254">
        <v>0.23044184854111993</v>
      </c>
      <c r="CT244" s="254">
        <v>0.23497771767334363</v>
      </c>
      <c r="CU244" s="254">
        <v>0.24040591923612009</v>
      </c>
      <c r="CV244" s="254">
        <v>0.23891022994664457</v>
      </c>
      <c r="CW244" s="254">
        <v>0.23297322492554784</v>
      </c>
      <c r="CX244" s="254">
        <v>0.24433380143815064</v>
      </c>
      <c r="CY244" s="254">
        <v>0.23524992355073659</v>
      </c>
      <c r="CZ244" s="254">
        <v>0.23524992355073659</v>
      </c>
      <c r="DA244" s="254">
        <v>0.23524992355073659</v>
      </c>
      <c r="DB244" s="254">
        <v>0.22820151789687015</v>
      </c>
      <c r="DC244" s="254">
        <v>0.23820982487496467</v>
      </c>
      <c r="DD244" s="254">
        <v>0.22994228351535417</v>
      </c>
      <c r="DE244" s="254">
        <v>0.23805152457811118</v>
      </c>
      <c r="DF244" s="254">
        <v>0.22925942114621267</v>
      </c>
      <c r="DG244" s="254">
        <v>0.22795113613402962</v>
      </c>
      <c r="DH244" s="254">
        <v>0.23018939634440527</v>
      </c>
      <c r="DI244" s="254">
        <v>0.22925942114621267</v>
      </c>
      <c r="DJ244" s="254">
        <v>0.23000359435164763</v>
      </c>
      <c r="DK244" s="254">
        <v>0.23083922183212979</v>
      </c>
      <c r="DL244" s="254">
        <v>0.22966576364523128</v>
      </c>
      <c r="DM244" s="254">
        <v>0.2422045561119226</v>
      </c>
      <c r="DN244" s="254">
        <v>0.22867395815396763</v>
      </c>
      <c r="DO244" s="254">
        <v>0.23551316964744018</v>
      </c>
      <c r="DP244" s="254">
        <v>0.23298317524852186</v>
      </c>
      <c r="DQ244" s="254">
        <v>0.22261057448805688</v>
      </c>
      <c r="DR244" s="254">
        <v>0.22277078843635434</v>
      </c>
      <c r="DS244" s="254">
        <v>0.23037915248152641</v>
      </c>
      <c r="DT244" s="254">
        <v>0.23261989015563089</v>
      </c>
      <c r="DU244" s="254">
        <v>0.22776942875782624</v>
      </c>
      <c r="DV244" s="254">
        <v>0.23358619493990718</v>
      </c>
      <c r="DW244" s="254">
        <v>0.23358619493990718</v>
      </c>
      <c r="DX244" s="254">
        <v>0.24054253797926539</v>
      </c>
      <c r="DY244" s="254">
        <v>0.2520770325593451</v>
      </c>
      <c r="DZ244" s="254">
        <v>0.23135520461435211</v>
      </c>
      <c r="EA244" s="254">
        <v>0.24250769055803101</v>
      </c>
      <c r="EB244" s="254">
        <v>0.22965727037288008</v>
      </c>
      <c r="EC244" s="254">
        <v>0.24329359065911493</v>
      </c>
      <c r="ED244" s="254">
        <v>0.23582396295454444</v>
      </c>
      <c r="EE244" s="254">
        <v>0.22985220137778506</v>
      </c>
      <c r="EF244" s="254">
        <v>0.22903895726956125</v>
      </c>
      <c r="EG244" s="254">
        <v>0.23457059611596431</v>
      </c>
      <c r="EH244" s="254">
        <v>0.22947578602410457</v>
      </c>
      <c r="EI244" s="254">
        <v>0.23457059611596431</v>
      </c>
      <c r="EJ244" s="254">
        <v>0.23457059611596431</v>
      </c>
      <c r="EK244" s="254">
        <v>0.22265841899127459</v>
      </c>
      <c r="EL244" s="254">
        <v>0.23457059611596431</v>
      </c>
      <c r="EM244" s="254">
        <v>0.22844914609909583</v>
      </c>
      <c r="EN244" s="254">
        <v>0.23457059611596431</v>
      </c>
      <c r="EO244" s="254">
        <v>0.2278541052403753</v>
      </c>
      <c r="EP244" s="254">
        <v>0.2278541052403753</v>
      </c>
      <c r="EQ244" s="254">
        <v>0.2278541052403753</v>
      </c>
      <c r="ER244" s="254">
        <v>0.2278541052403753</v>
      </c>
      <c r="ES244" s="254">
        <v>0.2278541052403753</v>
      </c>
      <c r="ET244" s="254">
        <v>0.2278541052403753</v>
      </c>
      <c r="EU244" s="254">
        <v>0.22776942875782624</v>
      </c>
      <c r="EV244" s="254">
        <v>0.2278541052403753</v>
      </c>
      <c r="EW244" s="254">
        <v>0.220546057050655</v>
      </c>
      <c r="EX244" s="254">
        <v>0.2278541052403753</v>
      </c>
      <c r="EY244" s="254">
        <v>0.22857788794490186</v>
      </c>
      <c r="EZ244" s="254">
        <v>0.23457059611596431</v>
      </c>
      <c r="FA244" s="254">
        <v>0.22796222975431113</v>
      </c>
      <c r="FB244" s="254">
        <v>0.2278541052403753</v>
      </c>
      <c r="FC244" s="254">
        <v>0.23457059611596431</v>
      </c>
      <c r="FD244" s="254">
        <v>0.2278541052403753</v>
      </c>
      <c r="FE244" s="254">
        <v>0.23457059611596431</v>
      </c>
      <c r="FF244" s="254">
        <v>0.23457059611596431</v>
      </c>
      <c r="FG244" s="254">
        <v>0.2278541052403753</v>
      </c>
      <c r="FH244" s="254">
        <v>0.2278541052403753</v>
      </c>
      <c r="FI244" s="254">
        <v>0.22776942875782624</v>
      </c>
      <c r="FJ244" s="254">
        <v>0.24155546810003004</v>
      </c>
      <c r="FK244" s="254">
        <v>0.2278541052403753</v>
      </c>
      <c r="FL244" s="254">
        <v>0.2278541052403753</v>
      </c>
      <c r="FM244" s="254">
        <v>0.22776942875782624</v>
      </c>
      <c r="FN244" s="254">
        <v>0.23457059611596431</v>
      </c>
      <c r="FO244" s="254">
        <v>0.2267890555358536</v>
      </c>
      <c r="FP244" s="254">
        <v>0.22594564955197427</v>
      </c>
      <c r="FQ244" s="254">
        <v>0.22594564955197427</v>
      </c>
      <c r="FR244" s="254">
        <v>0.22594564955197427</v>
      </c>
      <c r="FS244" s="254">
        <v>0.22583555275527978</v>
      </c>
      <c r="FT244" s="254">
        <v>0.22594564955197427</v>
      </c>
      <c r="FU244" s="254">
        <v>0.22594564955197427</v>
      </c>
      <c r="FV244" s="254">
        <v>0.23432662807037374</v>
      </c>
      <c r="FW244" s="254">
        <v>0.22583555275527978</v>
      </c>
      <c r="FX244" s="254">
        <v>0.22594564955197427</v>
      </c>
      <c r="FY244" s="254">
        <v>0.22522080534431388</v>
      </c>
      <c r="FZ244" s="254">
        <v>0.22657036514422724</v>
      </c>
      <c r="GA244" s="254">
        <v>0.21846077978918621</v>
      </c>
      <c r="GB244" s="254">
        <v>0.22675200420495578</v>
      </c>
      <c r="GC244" s="254">
        <v>0.23064083326512752</v>
      </c>
      <c r="GD244" s="254">
        <v>0.23064083326512752</v>
      </c>
      <c r="GE244" s="254">
        <v>0.22398924992754066</v>
      </c>
      <c r="GF244" s="254">
        <v>0.23755640489123486</v>
      </c>
      <c r="GG244" s="254">
        <v>0.22822697764617872</v>
      </c>
      <c r="GH244" s="254">
        <v>0.22834367892948637</v>
      </c>
      <c r="GI244" s="254">
        <v>0.22798556899989864</v>
      </c>
      <c r="GJ244" s="254">
        <v>0.22798556899989864</v>
      </c>
      <c r="GK244" s="254">
        <v>0.22798556899989864</v>
      </c>
      <c r="GL244" s="254">
        <v>0.22780495461078476</v>
      </c>
      <c r="GM244" s="254">
        <v>0.22798556899989864</v>
      </c>
      <c r="GN244" s="254">
        <v>0.22798556899989864</v>
      </c>
      <c r="GO244" s="254">
        <v>0.22798556899989864</v>
      </c>
      <c r="GP244" s="254">
        <v>0.22798556899989864</v>
      </c>
      <c r="GQ244" s="254">
        <v>0.22798556899989864</v>
      </c>
      <c r="GR244" s="254">
        <v>0.22798556899989864</v>
      </c>
      <c r="GS244" s="254">
        <v>0.22798556899989864</v>
      </c>
      <c r="GT244" s="254">
        <v>0.22822697764617872</v>
      </c>
      <c r="GU244" s="254">
        <v>0.22798556899989864</v>
      </c>
      <c r="GV244" s="254">
        <v>0.22798556899989864</v>
      </c>
      <c r="GW244" s="254">
        <v>0.22798556899989864</v>
      </c>
      <c r="GX244" s="254">
        <v>0.22798556899989864</v>
      </c>
      <c r="GY244" s="254">
        <v>0.23559607907523561</v>
      </c>
      <c r="GZ244" s="254">
        <v>0.22798556899989864</v>
      </c>
      <c r="HA244" s="254">
        <v>0.23559607907523561</v>
      </c>
      <c r="HB244" s="254">
        <v>0.23559607907523561</v>
      </c>
      <c r="HC244" s="254">
        <v>0.22602533119692536</v>
      </c>
      <c r="HD244" s="254">
        <v>0.22632046865938316</v>
      </c>
      <c r="HE244" s="254">
        <v>0.23372384734296925</v>
      </c>
      <c r="HF244" s="254">
        <v>0.22074648803848662</v>
      </c>
      <c r="HG244" s="254">
        <v>0.22812297552110561</v>
      </c>
      <c r="HH244" s="254">
        <v>0.23107462878471341</v>
      </c>
      <c r="HI244" s="254">
        <v>0.22435617550315867</v>
      </c>
      <c r="HJ244" s="254">
        <v>0.22655566385136594</v>
      </c>
      <c r="HK244" s="254">
        <v>0.24918109793770538</v>
      </c>
      <c r="HL244" s="254">
        <v>0.22223360339487619</v>
      </c>
      <c r="HM244" s="254">
        <v>0.23193862359491435</v>
      </c>
      <c r="HN244" s="254">
        <v>0.23178653493420143</v>
      </c>
      <c r="HO244" s="254">
        <v>0.24249167250066694</v>
      </c>
      <c r="HP244" s="254">
        <v>0.23750415889287102</v>
      </c>
      <c r="HQ244" s="254">
        <v>0.22261138566349858</v>
      </c>
      <c r="HR244" s="254">
        <v>0.22595399923639836</v>
      </c>
      <c r="HS244" s="254">
        <v>0.23233388260761778</v>
      </c>
      <c r="HT244" s="254">
        <v>0.25808835712254252</v>
      </c>
      <c r="HU244" s="254">
        <v>0.25148746842862124</v>
      </c>
      <c r="HV244" s="254">
        <v>0.1983918802912803</v>
      </c>
      <c r="HW244" s="254">
        <v>0.23655175846896981</v>
      </c>
      <c r="HX244" s="254">
        <v>0.22890031766409025</v>
      </c>
      <c r="HY244" s="254">
        <v>0.23239155522022426</v>
      </c>
      <c r="HZ244" s="254">
        <v>0.22662536110045584</v>
      </c>
      <c r="IA244" s="254">
        <v>0.23904497727868423</v>
      </c>
      <c r="IB244" s="254">
        <v>0.22385835686495037</v>
      </c>
      <c r="IC244" s="254">
        <v>0.23094818538419215</v>
      </c>
      <c r="ID244" s="254">
        <v>0.22948045941077266</v>
      </c>
      <c r="IE244" s="254">
        <v>0.23625552814649797</v>
      </c>
      <c r="IF244" s="254">
        <v>0.24153236381605825</v>
      </c>
      <c r="IG244" s="254">
        <v>0.24153236381605825</v>
      </c>
      <c r="IH244" s="254">
        <v>0.24153236381605825</v>
      </c>
      <c r="II244" s="254">
        <v>0.23252311526957747</v>
      </c>
      <c r="IJ244" s="254">
        <v>0.23252311526957747</v>
      </c>
      <c r="IK244" s="254">
        <v>0.23864086475329094</v>
      </c>
      <c r="IL244" s="254">
        <v>0.23727648147992109</v>
      </c>
      <c r="IM244" s="254">
        <v>0.25050982985335457</v>
      </c>
      <c r="IN244" s="254">
        <v>0.23659252472969539</v>
      </c>
      <c r="IO244" s="254">
        <v>0.2344573923909623</v>
      </c>
      <c r="IP244" s="254">
        <v>0.23350076494921002</v>
      </c>
      <c r="IQ244" s="254">
        <v>0.23773756467991269</v>
      </c>
      <c r="IR244" s="254">
        <v>0.2273728821758334</v>
      </c>
      <c r="IS244" s="254">
        <v>0.22994228351535417</v>
      </c>
      <c r="IT244" s="254">
        <v>0.23653880901401214</v>
      </c>
      <c r="IU244" s="254">
        <v>0.2278541052403753</v>
      </c>
      <c r="IV244" s="254">
        <v>0.25599722739226061</v>
      </c>
      <c r="IW244" s="254">
        <v>0.2409911569745451</v>
      </c>
      <c r="IX244" s="254">
        <v>0.26689430640282263</v>
      </c>
      <c r="IY244" s="254">
        <v>0.22979360829860207</v>
      </c>
      <c r="IZ244" s="254">
        <v>0.2278541052403753</v>
      </c>
      <c r="JA244" s="254">
        <v>0.22776942875782624</v>
      </c>
      <c r="JB244" s="254">
        <v>0.24608095063066227</v>
      </c>
      <c r="JC244" s="254">
        <v>0.24086612123931372</v>
      </c>
      <c r="JD244" s="254">
        <v>0.23239155522022426</v>
      </c>
      <c r="JE244" s="254">
        <v>0.23266062190366421</v>
      </c>
      <c r="JF244" s="254">
        <v>0.27038773737012178</v>
      </c>
      <c r="JG244" s="254">
        <v>0.23722243968056556</v>
      </c>
      <c r="JH244" s="254">
        <v>0.2393368753508478</v>
      </c>
      <c r="JI244" s="254">
        <v>0.23000359435164763</v>
      </c>
      <c r="JJ244" s="254">
        <v>0.2383818586813875</v>
      </c>
      <c r="JK244" s="254">
        <v>0.22776942875782624</v>
      </c>
      <c r="JL244" s="254">
        <v>0.22776942875782624</v>
      </c>
      <c r="JM244" s="254">
        <v>0.22776942875782624</v>
      </c>
      <c r="JN244" s="254">
        <v>0.23630816634769003</v>
      </c>
      <c r="JO244" s="254">
        <v>0.2278541052403753</v>
      </c>
      <c r="JP244" s="254">
        <v>0.2278541052403753</v>
      </c>
      <c r="JQ244" s="254">
        <v>0.2278541052403753</v>
      </c>
      <c r="JR244" s="254">
        <v>0.22776942875782624</v>
      </c>
      <c r="JS244" s="254">
        <v>0.22798556899989864</v>
      </c>
      <c r="JT244" s="254">
        <v>0.24532430466044763</v>
      </c>
      <c r="JU244" s="254">
        <v>0.24761259448041906</v>
      </c>
      <c r="JV244" s="254">
        <v>0.22949663349745686</v>
      </c>
      <c r="JW244" s="254">
        <v>0.24670055855794049</v>
      </c>
      <c r="JX244" s="254">
        <v>0.2409911569745451</v>
      </c>
      <c r="JY244" s="254">
        <v>0.23807046937032217</v>
      </c>
      <c r="JZ244" s="254">
        <v>0.23549901139496154</v>
      </c>
      <c r="KA244" s="254">
        <v>0.23549901139496154</v>
      </c>
      <c r="KB244" s="254">
        <v>0.24052961345276769</v>
      </c>
      <c r="KC244" s="254">
        <v>0.23401166104625593</v>
      </c>
      <c r="KD244" s="254">
        <v>0.23235515723133826</v>
      </c>
      <c r="KE244" s="254">
        <v>0.23562618989339579</v>
      </c>
      <c r="KF244" s="254">
        <v>0.25848967260539846</v>
      </c>
      <c r="KG244" s="254">
        <v>0.25848967260539846</v>
      </c>
    </row>
    <row r="245" spans="17:293" x14ac:dyDescent="0.35">
      <c r="Q245" s="255">
        <v>0.27999999999999903</v>
      </c>
      <c r="R245" s="251">
        <f t="shared" si="26"/>
        <v>0.23063636683776464</v>
      </c>
      <c r="S245" s="198"/>
      <c r="T245" s="251">
        <v>0.23858946970845027</v>
      </c>
      <c r="V245" s="251">
        <f t="shared" si="27"/>
        <v>-7.9531028706856244E-3</v>
      </c>
      <c r="Z245" s="253">
        <v>0.27999999999999903</v>
      </c>
      <c r="AA245" s="254">
        <v>0.22997558618696834</v>
      </c>
      <c r="AB245" s="254">
        <v>0.23900250208495155</v>
      </c>
      <c r="AC245" s="254">
        <v>0.237814164379065</v>
      </c>
      <c r="AD245" s="254">
        <v>0.23013529840032132</v>
      </c>
      <c r="AE245" s="254">
        <v>0.23105127901170941</v>
      </c>
      <c r="AF245" s="254">
        <v>0.23030644303544157</v>
      </c>
      <c r="AG245" s="254">
        <v>0.22764875614322411</v>
      </c>
      <c r="AH245" s="254">
        <v>0.22982776484684209</v>
      </c>
      <c r="AI245" s="254">
        <v>0.22162612522990521</v>
      </c>
      <c r="AJ245" s="254">
        <v>0.2307304447746068</v>
      </c>
      <c r="AK245" s="254">
        <v>0.234487845959932</v>
      </c>
      <c r="AL245" s="254">
        <v>0.22898706146836845</v>
      </c>
      <c r="AM245" s="254">
        <v>0.23015861598585596</v>
      </c>
      <c r="AN245" s="254">
        <v>0.22483621461490055</v>
      </c>
      <c r="AO245" s="254">
        <v>0.22991740142139117</v>
      </c>
      <c r="AP245" s="254">
        <v>0.22876862639163398</v>
      </c>
      <c r="AQ245" s="254">
        <v>0.22869323437086209</v>
      </c>
      <c r="AR245" s="254">
        <v>0.22869323437086209</v>
      </c>
      <c r="AS245" s="254">
        <v>0.22876862639163398</v>
      </c>
      <c r="AT245" s="254">
        <v>0.22869323437086209</v>
      </c>
      <c r="AU245" s="254">
        <v>0.22869323437086209</v>
      </c>
      <c r="AV245" s="254">
        <v>0.22876862639163398</v>
      </c>
      <c r="AW245" s="254">
        <v>0.22876862639163398</v>
      </c>
      <c r="AX245" s="254">
        <v>0.23546868546664257</v>
      </c>
      <c r="AY245" s="254">
        <v>0.22876862639163398</v>
      </c>
      <c r="AZ245" s="254">
        <v>0.23617927923309567</v>
      </c>
      <c r="BA245" s="254">
        <v>0.22869323437086209</v>
      </c>
      <c r="BB245" s="254">
        <v>0.22676090289832396</v>
      </c>
      <c r="BC245" s="254">
        <v>0.22686178416154323</v>
      </c>
      <c r="BD245" s="254">
        <v>0.22610126169932365</v>
      </c>
      <c r="BE245" s="254">
        <v>0.22483588798967191</v>
      </c>
      <c r="BF245" s="254">
        <v>0.19696909113532213</v>
      </c>
      <c r="BG245" s="254">
        <v>0.23909803552668651</v>
      </c>
      <c r="BH245" s="254">
        <v>0.23089683293071794</v>
      </c>
      <c r="BI245" s="254">
        <v>0.22890006870002444</v>
      </c>
      <c r="BJ245" s="254">
        <v>0.22890006870002444</v>
      </c>
      <c r="BK245" s="254">
        <v>0.22883678321179901</v>
      </c>
      <c r="BL245" s="254">
        <v>0.22890006870002444</v>
      </c>
      <c r="BM245" s="254">
        <v>0.22871026442042286</v>
      </c>
      <c r="BN245" s="254">
        <v>0.22883678321179901</v>
      </c>
      <c r="BO245" s="254">
        <v>0.22924982942551231</v>
      </c>
      <c r="BP245" s="254">
        <v>0.22890006870002444</v>
      </c>
      <c r="BQ245" s="254">
        <v>0.22699325597749032</v>
      </c>
      <c r="BR245" s="254">
        <v>0.22699325597749032</v>
      </c>
      <c r="BS245" s="254">
        <v>0.22693840335094384</v>
      </c>
      <c r="BT245" s="254">
        <v>0.22699325597749032</v>
      </c>
      <c r="BU245" s="254">
        <v>0.22509345176141449</v>
      </c>
      <c r="BV245" s="254">
        <v>0.22509345176141449</v>
      </c>
      <c r="BW245" s="254">
        <v>0.22509345176141449</v>
      </c>
      <c r="BX245" s="254">
        <v>0.22509345176141449</v>
      </c>
      <c r="BY245" s="254">
        <v>0.22903745622656468</v>
      </c>
      <c r="BZ245" s="254">
        <v>0.22597508075705242</v>
      </c>
      <c r="CA245" s="254">
        <v>0.22521182073050516</v>
      </c>
      <c r="CB245" s="254">
        <v>0.26655095173800536</v>
      </c>
      <c r="CC245" s="254">
        <v>0.23994766952160185</v>
      </c>
      <c r="CD245" s="254">
        <v>0.24196234795825999</v>
      </c>
      <c r="CE245" s="254">
        <v>0.23994766952160185</v>
      </c>
      <c r="CF245" s="254">
        <v>0.23541221347934527</v>
      </c>
      <c r="CG245" s="254">
        <v>0.23047675593360517</v>
      </c>
      <c r="CH245" s="254">
        <v>0.23654249052781595</v>
      </c>
      <c r="CI245" s="254">
        <v>0.23495128272576027</v>
      </c>
      <c r="CJ245" s="254">
        <v>0.24243046904786869</v>
      </c>
      <c r="CK245" s="254">
        <v>0.23897814567745002</v>
      </c>
      <c r="CL245" s="254">
        <v>0.23344165602192501</v>
      </c>
      <c r="CM245" s="254">
        <v>0.2319997508381777</v>
      </c>
      <c r="CN245" s="254">
        <v>0.24511241263125294</v>
      </c>
      <c r="CO245" s="254">
        <v>0.23357913403861152</v>
      </c>
      <c r="CP245" s="254">
        <v>0.23074606819192911</v>
      </c>
      <c r="CQ245" s="254">
        <v>0.23010711666463979</v>
      </c>
      <c r="CR245" s="254">
        <v>0.23260256591000172</v>
      </c>
      <c r="CS245" s="254">
        <v>0.23135446586346964</v>
      </c>
      <c r="CT245" s="254">
        <v>0.23588054685404636</v>
      </c>
      <c r="CU245" s="254">
        <v>0.24133960116517472</v>
      </c>
      <c r="CV245" s="254">
        <v>0.23984727310920606</v>
      </c>
      <c r="CW245" s="254">
        <v>0.23386322762689193</v>
      </c>
      <c r="CX245" s="254">
        <v>0.24526144853000931</v>
      </c>
      <c r="CY245" s="254">
        <v>0.23614855953115632</v>
      </c>
      <c r="CZ245" s="254">
        <v>0.23614855953115632</v>
      </c>
      <c r="DA245" s="254">
        <v>0.23614855953115632</v>
      </c>
      <c r="DB245" s="254">
        <v>0.22890838360848398</v>
      </c>
      <c r="DC245" s="254">
        <v>0.23910870322508315</v>
      </c>
      <c r="DD245" s="254">
        <v>0.23086785739179794</v>
      </c>
      <c r="DE245" s="254">
        <v>0.2389502207742269</v>
      </c>
      <c r="DF245" s="254">
        <v>0.2301749577734884</v>
      </c>
      <c r="DG245" s="254">
        <v>0.22886843946513435</v>
      </c>
      <c r="DH245" s="254">
        <v>0.23100695050121867</v>
      </c>
      <c r="DI245" s="254">
        <v>0.2301749577734884</v>
      </c>
      <c r="DJ245" s="254">
        <v>0.23091977595279589</v>
      </c>
      <c r="DK245" s="254">
        <v>0.23175611496820769</v>
      </c>
      <c r="DL245" s="254">
        <v>0.23057621927863914</v>
      </c>
      <c r="DM245" s="254">
        <v>0.24310072797131888</v>
      </c>
      <c r="DN245" s="254">
        <v>0.22958891511324753</v>
      </c>
      <c r="DO245" s="254">
        <v>0.23640818517701145</v>
      </c>
      <c r="DP245" s="254">
        <v>0.23388056410331326</v>
      </c>
      <c r="DQ245" s="254">
        <v>0.22353485734372436</v>
      </c>
      <c r="DR245" s="254">
        <v>0.22367699755067361</v>
      </c>
      <c r="DS245" s="254">
        <v>0.23129008260026573</v>
      </c>
      <c r="DT245" s="254">
        <v>0.23352117030183406</v>
      </c>
      <c r="DU245" s="254">
        <v>0.22869323437086209</v>
      </c>
      <c r="DV245" s="254">
        <v>0.234487845959932</v>
      </c>
      <c r="DW245" s="254">
        <v>0.234487845959932</v>
      </c>
      <c r="DX245" s="254">
        <v>0.24147192629377723</v>
      </c>
      <c r="DY245" s="254">
        <v>0.2530219467047552</v>
      </c>
      <c r="DZ245" s="254">
        <v>0.23227227161756447</v>
      </c>
      <c r="EA245" s="254">
        <v>0.24345617488317339</v>
      </c>
      <c r="EB245" s="254">
        <v>0.23052636771153634</v>
      </c>
      <c r="EC245" s="254">
        <v>0.24421909100143502</v>
      </c>
      <c r="ED245" s="254">
        <v>0.23672253940894783</v>
      </c>
      <c r="EE245" s="254">
        <v>0.2307654308142848</v>
      </c>
      <c r="EF245" s="254">
        <v>0.22995265533271336</v>
      </c>
      <c r="EG245" s="254">
        <v>0.23546868546664257</v>
      </c>
      <c r="EH245" s="254">
        <v>0.23038396312671461</v>
      </c>
      <c r="EI245" s="254">
        <v>0.23546868546664257</v>
      </c>
      <c r="EJ245" s="254">
        <v>0.23546868546664257</v>
      </c>
      <c r="EK245" s="254">
        <v>0.22348901552729861</v>
      </c>
      <c r="EL245" s="254">
        <v>0.23546868546664257</v>
      </c>
      <c r="EM245" s="254">
        <v>0.22936523060732306</v>
      </c>
      <c r="EN245" s="254">
        <v>0.23546868546664257</v>
      </c>
      <c r="EO245" s="254">
        <v>0.22876862639163398</v>
      </c>
      <c r="EP245" s="254">
        <v>0.22876862639163398</v>
      </c>
      <c r="EQ245" s="254">
        <v>0.22876862639163398</v>
      </c>
      <c r="ER245" s="254">
        <v>0.22876862639163398</v>
      </c>
      <c r="ES245" s="254">
        <v>0.22876862639163398</v>
      </c>
      <c r="ET245" s="254">
        <v>0.22876862639163398</v>
      </c>
      <c r="EU245" s="254">
        <v>0.22869323437086209</v>
      </c>
      <c r="EV245" s="254">
        <v>0.22876862639163398</v>
      </c>
      <c r="EW245" s="254">
        <v>0.22138228281865424</v>
      </c>
      <c r="EX245" s="254">
        <v>0.22876862639163398</v>
      </c>
      <c r="EY245" s="254">
        <v>0.22949079317861276</v>
      </c>
      <c r="EZ245" s="254">
        <v>0.23546868546664257</v>
      </c>
      <c r="FA245" s="254">
        <v>0.22888057737914669</v>
      </c>
      <c r="FB245" s="254">
        <v>0.22876862639163398</v>
      </c>
      <c r="FC245" s="254">
        <v>0.23546868546664257</v>
      </c>
      <c r="FD245" s="254">
        <v>0.22876862639163398</v>
      </c>
      <c r="FE245" s="254">
        <v>0.23546868546664257</v>
      </c>
      <c r="FF245" s="254">
        <v>0.23546868546664257</v>
      </c>
      <c r="FG245" s="254">
        <v>0.22876862639163398</v>
      </c>
      <c r="FH245" s="254">
        <v>0.22876862639163398</v>
      </c>
      <c r="FI245" s="254">
        <v>0.22869323437086209</v>
      </c>
      <c r="FJ245" s="254">
        <v>0.24248155007282968</v>
      </c>
      <c r="FK245" s="254">
        <v>0.22876862639163398</v>
      </c>
      <c r="FL245" s="254">
        <v>0.22876862639163398</v>
      </c>
      <c r="FM245" s="254">
        <v>0.22869323437086209</v>
      </c>
      <c r="FN245" s="254">
        <v>0.23546868546664257</v>
      </c>
      <c r="FO245" s="254">
        <v>0.22770759010266439</v>
      </c>
      <c r="FP245" s="254">
        <v>0.22686178416154323</v>
      </c>
      <c r="FQ245" s="254">
        <v>0.22686178416154323</v>
      </c>
      <c r="FR245" s="254">
        <v>0.22686178416154323</v>
      </c>
      <c r="FS245" s="254">
        <v>0.22676090289832396</v>
      </c>
      <c r="FT245" s="254">
        <v>0.22686178416154323</v>
      </c>
      <c r="FU245" s="254">
        <v>0.22686178416154323</v>
      </c>
      <c r="FV245" s="254">
        <v>0.23527415822091147</v>
      </c>
      <c r="FW245" s="254">
        <v>0.22676090289832396</v>
      </c>
      <c r="FX245" s="254">
        <v>0.22686178416154323</v>
      </c>
      <c r="FY245" s="254">
        <v>0.22613856522926601</v>
      </c>
      <c r="FZ245" s="254">
        <v>0.22749411140660558</v>
      </c>
      <c r="GA245" s="254">
        <v>0.21937445798166877</v>
      </c>
      <c r="GB245" s="254">
        <v>0.2275786595972793</v>
      </c>
      <c r="GC245" s="254">
        <v>0.23155633017335853</v>
      </c>
      <c r="GD245" s="254">
        <v>0.23155633017335853</v>
      </c>
      <c r="GE245" s="254">
        <v>0.22481947818740511</v>
      </c>
      <c r="GF245" s="254">
        <v>0.23844985893132087</v>
      </c>
      <c r="GG245" s="254">
        <v>0.22914001567795772</v>
      </c>
      <c r="GH245" s="254">
        <v>0.22925312057966374</v>
      </c>
      <c r="GI245" s="254">
        <v>0.22890006870002444</v>
      </c>
      <c r="GJ245" s="254">
        <v>0.22890006870002444</v>
      </c>
      <c r="GK245" s="254">
        <v>0.22890006870002444</v>
      </c>
      <c r="GL245" s="254">
        <v>0.22871026442042286</v>
      </c>
      <c r="GM245" s="254">
        <v>0.22890006870002444</v>
      </c>
      <c r="GN245" s="254">
        <v>0.22890006870002444</v>
      </c>
      <c r="GO245" s="254">
        <v>0.22890006870002444</v>
      </c>
      <c r="GP245" s="254">
        <v>0.22890006870002444</v>
      </c>
      <c r="GQ245" s="254">
        <v>0.22890006870002444</v>
      </c>
      <c r="GR245" s="254">
        <v>0.22890006870002444</v>
      </c>
      <c r="GS245" s="254">
        <v>0.22890006870002444</v>
      </c>
      <c r="GT245" s="254">
        <v>0.22914001567795772</v>
      </c>
      <c r="GU245" s="254">
        <v>0.22890006870002444</v>
      </c>
      <c r="GV245" s="254">
        <v>0.22890006870002444</v>
      </c>
      <c r="GW245" s="254">
        <v>0.22890006870002444</v>
      </c>
      <c r="GX245" s="254">
        <v>0.22890006870002444</v>
      </c>
      <c r="GY245" s="254">
        <v>0.23649050389523474</v>
      </c>
      <c r="GZ245" s="254">
        <v>0.22890006870002444</v>
      </c>
      <c r="HA245" s="254">
        <v>0.23649050389523474</v>
      </c>
      <c r="HB245" s="254">
        <v>0.23649050389523474</v>
      </c>
      <c r="HC245" s="254">
        <v>0.22693840335094384</v>
      </c>
      <c r="HD245" s="254">
        <v>0.22723513252847782</v>
      </c>
      <c r="HE245" s="254">
        <v>0.23461956681556306</v>
      </c>
      <c r="HF245" s="254">
        <v>0.22153628130343983</v>
      </c>
      <c r="HG245" s="254">
        <v>0.22903745622656468</v>
      </c>
      <c r="HH245" s="254">
        <v>0.23193152951499996</v>
      </c>
      <c r="HI245" s="254">
        <v>0.22526363381536285</v>
      </c>
      <c r="HJ245" s="254">
        <v>0.2274726992245435</v>
      </c>
      <c r="HK245" s="254">
        <v>0.2501079951193792</v>
      </c>
      <c r="HL245" s="254">
        <v>0.22307585860015977</v>
      </c>
      <c r="HM245" s="254">
        <v>0.23285398504303023</v>
      </c>
      <c r="HN245" s="254">
        <v>0.23269728896183439</v>
      </c>
      <c r="HO245" s="254">
        <v>0.24338836065853564</v>
      </c>
      <c r="HP245" s="254">
        <v>0.23840271623166909</v>
      </c>
      <c r="HQ245" s="254">
        <v>0.22344425718895877</v>
      </c>
      <c r="HR245" s="254">
        <v>0.2268828061128032</v>
      </c>
      <c r="HS245" s="254">
        <v>0.23324862749542552</v>
      </c>
      <c r="HT245" s="254">
        <v>0.25904106897456436</v>
      </c>
      <c r="HU245" s="254">
        <v>0.25241231406477094</v>
      </c>
      <c r="HV245" s="254">
        <v>0.19919663578174784</v>
      </c>
      <c r="HW245" s="254">
        <v>0.23741574816051969</v>
      </c>
      <c r="HX245" s="254">
        <v>0.22973298487068883</v>
      </c>
      <c r="HY245" s="254">
        <v>0.23331012673085505</v>
      </c>
      <c r="HZ245" s="254">
        <v>0.22746077434306833</v>
      </c>
      <c r="IA245" s="254">
        <v>0.23994766952160185</v>
      </c>
      <c r="IB245" s="254">
        <v>0.22469655361354901</v>
      </c>
      <c r="IC245" s="254">
        <v>0.23186813381887039</v>
      </c>
      <c r="ID245" s="254">
        <v>0.23041135307824656</v>
      </c>
      <c r="IE245" s="254">
        <v>0.23716070000726241</v>
      </c>
      <c r="IF245" s="254">
        <v>0.24243046904786869</v>
      </c>
      <c r="IG245" s="254">
        <v>0.24243046904786869</v>
      </c>
      <c r="IH245" s="254">
        <v>0.24243046904786869</v>
      </c>
      <c r="II245" s="254">
        <v>0.23344165602192501</v>
      </c>
      <c r="IJ245" s="254">
        <v>0.23344165602192501</v>
      </c>
      <c r="IK245" s="254">
        <v>0.23954108195989621</v>
      </c>
      <c r="IL245" s="254">
        <v>0.23817799023913477</v>
      </c>
      <c r="IM245" s="254">
        <v>0.2514332943091937</v>
      </c>
      <c r="IN245" s="254">
        <v>0.2374739705302058</v>
      </c>
      <c r="IO245" s="254">
        <v>0.23530369254533001</v>
      </c>
      <c r="IP245" s="254">
        <v>0.23438088895960751</v>
      </c>
      <c r="IQ245" s="254">
        <v>0.23867009939816253</v>
      </c>
      <c r="IR245" s="254">
        <v>0.2282877197588058</v>
      </c>
      <c r="IS245" s="254">
        <v>0.23086785739179794</v>
      </c>
      <c r="IT245" s="254">
        <v>0.23743589766859463</v>
      </c>
      <c r="IU245" s="254">
        <v>0.22876862639163398</v>
      </c>
      <c r="IV245" s="254">
        <v>0.25700676281088697</v>
      </c>
      <c r="IW245" s="254">
        <v>0.24192769831539063</v>
      </c>
      <c r="IX245" s="254">
        <v>0.26790116873702674</v>
      </c>
      <c r="IY245" s="254">
        <v>0.23071619595213866</v>
      </c>
      <c r="IZ245" s="254">
        <v>0.22876862639163398</v>
      </c>
      <c r="JA245" s="254">
        <v>0.22869323437086209</v>
      </c>
      <c r="JB245" s="254">
        <v>0.24704396432646925</v>
      </c>
      <c r="JC245" s="254">
        <v>0.24180266089788249</v>
      </c>
      <c r="JD245" s="254">
        <v>0.23331012673085505</v>
      </c>
      <c r="JE245" s="254">
        <v>0.23357913403861152</v>
      </c>
      <c r="JF245" s="254">
        <v>0.27139147525865748</v>
      </c>
      <c r="JG245" s="254">
        <v>0.23814599283762816</v>
      </c>
      <c r="JH245" s="254">
        <v>0.24028508683105354</v>
      </c>
      <c r="JI245" s="254">
        <v>0.23091977595279589</v>
      </c>
      <c r="JJ245" s="254">
        <v>0.23932214325094803</v>
      </c>
      <c r="JK245" s="254">
        <v>0.22869323437086209</v>
      </c>
      <c r="JL245" s="254">
        <v>0.22869323437086209</v>
      </c>
      <c r="JM245" s="254">
        <v>0.22869323437086209</v>
      </c>
      <c r="JN245" s="254">
        <v>0.23725397035402662</v>
      </c>
      <c r="JO245" s="254">
        <v>0.22876862639163398</v>
      </c>
      <c r="JP245" s="254">
        <v>0.22876862639163398</v>
      </c>
      <c r="JQ245" s="254">
        <v>0.22876862639163398</v>
      </c>
      <c r="JR245" s="254">
        <v>0.22869323437086209</v>
      </c>
      <c r="JS245" s="254">
        <v>0.22890006870002444</v>
      </c>
      <c r="JT245" s="254">
        <v>0.24625855136421659</v>
      </c>
      <c r="JU245" s="254">
        <v>0.24854351316761014</v>
      </c>
      <c r="JV245" s="254">
        <v>0.23037325864292391</v>
      </c>
      <c r="JW245" s="254">
        <v>0.24763021406148811</v>
      </c>
      <c r="JX245" s="254">
        <v>0.24192769831539063</v>
      </c>
      <c r="JY245" s="254">
        <v>0.238972974702651</v>
      </c>
      <c r="JZ245" s="254">
        <v>0.23642497241364668</v>
      </c>
      <c r="KA245" s="254">
        <v>0.23642497241364668</v>
      </c>
      <c r="KB245" s="254">
        <v>0.24143131546124974</v>
      </c>
      <c r="KC245" s="254">
        <v>0.23493217002109623</v>
      </c>
      <c r="KD245" s="254">
        <v>0.23328324451864146</v>
      </c>
      <c r="KE245" s="254">
        <v>0.23654249052781595</v>
      </c>
      <c r="KF245" s="254">
        <v>0.25948257720758394</v>
      </c>
      <c r="KG245" s="254">
        <v>0.25948257720758394</v>
      </c>
    </row>
    <row r="246" spans="17:293" x14ac:dyDescent="0.35">
      <c r="Q246" s="255">
        <v>0.28099999999999897</v>
      </c>
      <c r="R246" s="251">
        <f t="shared" si="26"/>
        <v>0.23154564458963522</v>
      </c>
      <c r="S246" s="198"/>
      <c r="T246" s="251">
        <v>0.23951896867634762</v>
      </c>
      <c r="V246" s="251">
        <f t="shared" si="27"/>
        <v>-7.9733240867123911E-3</v>
      </c>
      <c r="Z246" s="253">
        <v>0.28099999999999897</v>
      </c>
      <c r="AA246" s="254">
        <v>0.23089205054144868</v>
      </c>
      <c r="AB246" s="254">
        <v>0.23994267144511516</v>
      </c>
      <c r="AC246" s="254">
        <v>0.23871167817565841</v>
      </c>
      <c r="AD246" s="254">
        <v>0.23104322668610799</v>
      </c>
      <c r="AE246" s="254">
        <v>0.23196759247235521</v>
      </c>
      <c r="AF246" s="254">
        <v>0.23122211170461715</v>
      </c>
      <c r="AG246" s="254">
        <v>0.22856536192474119</v>
      </c>
      <c r="AH246" s="254">
        <v>0.23075001330839773</v>
      </c>
      <c r="AI246" s="254">
        <v>0.22255215940819428</v>
      </c>
      <c r="AJ246" s="254">
        <v>0.23162250509567239</v>
      </c>
      <c r="AK246" s="254">
        <v>0.23538976304462</v>
      </c>
      <c r="AL246" s="254">
        <v>0.22991096995247817</v>
      </c>
      <c r="AM246" s="254">
        <v>0.23105659315830063</v>
      </c>
      <c r="AN246" s="254">
        <v>0.22576298083504764</v>
      </c>
      <c r="AO246" s="254">
        <v>0.2307368988718681</v>
      </c>
      <c r="AP246" s="254">
        <v>0.22968330271022674</v>
      </c>
      <c r="AQ246" s="254">
        <v>0.22961723531778144</v>
      </c>
      <c r="AR246" s="254">
        <v>0.22961723531778144</v>
      </c>
      <c r="AS246" s="254">
        <v>0.22968330271022674</v>
      </c>
      <c r="AT246" s="254">
        <v>0.22961723531778144</v>
      </c>
      <c r="AU246" s="254">
        <v>0.22961723531778144</v>
      </c>
      <c r="AV246" s="254">
        <v>0.22968330271022674</v>
      </c>
      <c r="AW246" s="254">
        <v>0.22968330271022674</v>
      </c>
      <c r="AX246" s="254">
        <v>0.23636705194003182</v>
      </c>
      <c r="AY246" s="254">
        <v>0.22968330271022674</v>
      </c>
      <c r="AZ246" s="254">
        <v>0.23707615677713734</v>
      </c>
      <c r="BA246" s="254">
        <v>0.22961723531778144</v>
      </c>
      <c r="BB246" s="254">
        <v>0.22768644093288359</v>
      </c>
      <c r="BC246" s="254">
        <v>0.22777806575544024</v>
      </c>
      <c r="BD246" s="254">
        <v>0.22701819170025517</v>
      </c>
      <c r="BE246" s="254">
        <v>0.22576298083504764</v>
      </c>
      <c r="BF246" s="254">
        <v>0.19763385994566707</v>
      </c>
      <c r="BG246" s="254">
        <v>0.23999412918637031</v>
      </c>
      <c r="BH246" s="254">
        <v>0.23181019687593518</v>
      </c>
      <c r="BI246" s="254">
        <v>0.22981472144558102</v>
      </c>
      <c r="BJ246" s="254">
        <v>0.22981472144558102</v>
      </c>
      <c r="BK246" s="254">
        <v>0.22974835943417404</v>
      </c>
      <c r="BL246" s="254">
        <v>0.22981472144558102</v>
      </c>
      <c r="BM246" s="254">
        <v>0.22961723531778144</v>
      </c>
      <c r="BN246" s="254">
        <v>0.22974835943417404</v>
      </c>
      <c r="BO246" s="254">
        <v>0.23016296188992591</v>
      </c>
      <c r="BP246" s="254">
        <v>0.22981472144558102</v>
      </c>
      <c r="BQ246" s="254">
        <v>0.22790951852023111</v>
      </c>
      <c r="BR246" s="254">
        <v>0.22790951852023111</v>
      </c>
      <c r="BS246" s="254">
        <v>0.22785160841348251</v>
      </c>
      <c r="BT246" s="254">
        <v>0.22790951852023111</v>
      </c>
      <c r="BU246" s="254">
        <v>0.22601134335476547</v>
      </c>
      <c r="BV246" s="254">
        <v>0.22601134335476547</v>
      </c>
      <c r="BW246" s="254">
        <v>0.22601134335476547</v>
      </c>
      <c r="BX246" s="254">
        <v>0.22601134335476547</v>
      </c>
      <c r="BY246" s="254">
        <v>0.22995208778041532</v>
      </c>
      <c r="BZ246" s="254">
        <v>0.22688099527236294</v>
      </c>
      <c r="CA246" s="254">
        <v>0.22612665817772659</v>
      </c>
      <c r="CB246" s="254">
        <v>0.26752841675118355</v>
      </c>
      <c r="CC246" s="254">
        <v>0.2408506439016973</v>
      </c>
      <c r="CD246" s="254">
        <v>0.24291238071717003</v>
      </c>
      <c r="CE246" s="254">
        <v>0.2408506439016973</v>
      </c>
      <c r="CF246" s="254">
        <v>0.23622183064080482</v>
      </c>
      <c r="CG246" s="254">
        <v>0.23139837986375866</v>
      </c>
      <c r="CH246" s="254">
        <v>0.23745895810074025</v>
      </c>
      <c r="CI246" s="254">
        <v>0.23586877889918179</v>
      </c>
      <c r="CJ246" s="254">
        <v>0.24332886998822323</v>
      </c>
      <c r="CK246" s="254">
        <v>0.2398895441692166</v>
      </c>
      <c r="CL246" s="254">
        <v>0.23436035705897695</v>
      </c>
      <c r="CM246" s="254">
        <v>0.2329198277614104</v>
      </c>
      <c r="CN246" s="254">
        <v>0.24600284405484563</v>
      </c>
      <c r="CO246" s="254">
        <v>0.23449780431880374</v>
      </c>
      <c r="CP246" s="254">
        <v>0.23166764295943754</v>
      </c>
      <c r="CQ246" s="254">
        <v>0.23102355534535035</v>
      </c>
      <c r="CR246" s="254">
        <v>0.23350396527216266</v>
      </c>
      <c r="CS246" s="254">
        <v>0.23226722620856011</v>
      </c>
      <c r="CT246" s="254">
        <v>0.2367835969293921</v>
      </c>
      <c r="CU246" s="254">
        <v>0.2422733737983489</v>
      </c>
      <c r="CV246" s="254">
        <v>0.24078020738845574</v>
      </c>
      <c r="CW246" s="254">
        <v>0.23475353357311946</v>
      </c>
      <c r="CX246" s="254">
        <v>0.2461892995353161</v>
      </c>
      <c r="CY246" s="254">
        <v>0.23704747398109971</v>
      </c>
      <c r="CZ246" s="254">
        <v>0.23704747398109971</v>
      </c>
      <c r="DA246" s="254">
        <v>0.23704747398109971</v>
      </c>
      <c r="DB246" s="254">
        <v>0.22961616646541838</v>
      </c>
      <c r="DC246" s="254">
        <v>0.2400078660902405</v>
      </c>
      <c r="DD246" s="254">
        <v>0.2317936307528099</v>
      </c>
      <c r="DE246" s="254">
        <v>0.23984920139837262</v>
      </c>
      <c r="DF246" s="254">
        <v>0.231090652841343</v>
      </c>
      <c r="DG246" s="254">
        <v>0.22978589536381433</v>
      </c>
      <c r="DH246" s="254">
        <v>0.23182505208758775</v>
      </c>
      <c r="DI246" s="254">
        <v>0.231090652841343</v>
      </c>
      <c r="DJ246" s="254">
        <v>0.23183611731866671</v>
      </c>
      <c r="DK246" s="254">
        <v>0.23267316793477644</v>
      </c>
      <c r="DL246" s="254">
        <v>0.23148681194028864</v>
      </c>
      <c r="DM246" s="254">
        <v>0.24399719762126204</v>
      </c>
      <c r="DN246" s="254">
        <v>0.23050402686396065</v>
      </c>
      <c r="DO246" s="254">
        <v>0.23730349423368979</v>
      </c>
      <c r="DP246" s="254">
        <v>0.2347782261498863</v>
      </c>
      <c r="DQ246" s="254">
        <v>0.22445931890907955</v>
      </c>
      <c r="DR246" s="254">
        <v>0.22458330513991909</v>
      </c>
      <c r="DS246" s="254">
        <v>0.23220116474684382</v>
      </c>
      <c r="DT246" s="254">
        <v>0.23442267931943772</v>
      </c>
      <c r="DU246" s="254">
        <v>0.22961723531778144</v>
      </c>
      <c r="DV246" s="254">
        <v>0.23538976304462</v>
      </c>
      <c r="DW246" s="254">
        <v>0.23538976304462</v>
      </c>
      <c r="DX246" s="254">
        <v>0.24240150137457728</v>
      </c>
      <c r="DY246" s="254">
        <v>0.25396700786132853</v>
      </c>
      <c r="DZ246" s="254">
        <v>0.23318951437883895</v>
      </c>
      <c r="EA246" s="254">
        <v>0.24440478867518833</v>
      </c>
      <c r="EB246" s="254">
        <v>0.23139582647050072</v>
      </c>
      <c r="EC246" s="254">
        <v>0.24514479377190312</v>
      </c>
      <c r="ED246" s="254">
        <v>0.23762139524572334</v>
      </c>
      <c r="EE246" s="254">
        <v>0.23167882296811104</v>
      </c>
      <c r="EF246" s="254">
        <v>0.23086651320061868</v>
      </c>
      <c r="EG246" s="254">
        <v>0.23636705194003182</v>
      </c>
      <c r="EH246" s="254">
        <v>0.23129228906242605</v>
      </c>
      <c r="EI246" s="254">
        <v>0.23636705194003182</v>
      </c>
      <c r="EJ246" s="254">
        <v>0.23636705194003182</v>
      </c>
      <c r="EK246" s="254">
        <v>0.22432008873842491</v>
      </c>
      <c r="EL246" s="254">
        <v>0.23636705194003182</v>
      </c>
      <c r="EM246" s="254">
        <v>0.23028147224688955</v>
      </c>
      <c r="EN246" s="254">
        <v>0.23636705194003182</v>
      </c>
      <c r="EO246" s="254">
        <v>0.22968330271022674</v>
      </c>
      <c r="EP246" s="254">
        <v>0.22968330271022674</v>
      </c>
      <c r="EQ246" s="254">
        <v>0.22968330271022674</v>
      </c>
      <c r="ER246" s="254">
        <v>0.22968330271022674</v>
      </c>
      <c r="ES246" s="254">
        <v>0.22968330271022674</v>
      </c>
      <c r="ET246" s="254">
        <v>0.22968330271022674</v>
      </c>
      <c r="EU246" s="254">
        <v>0.22961723531778144</v>
      </c>
      <c r="EV246" s="254">
        <v>0.22968330271022674</v>
      </c>
      <c r="EW246" s="254">
        <v>0.22221894880619431</v>
      </c>
      <c r="EX246" s="254">
        <v>0.22968330271022674</v>
      </c>
      <c r="EY246" s="254">
        <v>0.23040385806953978</v>
      </c>
      <c r="EZ246" s="254">
        <v>0.23636705194003182</v>
      </c>
      <c r="FA246" s="254">
        <v>0.22979909437340518</v>
      </c>
      <c r="FB246" s="254">
        <v>0.22968330271022674</v>
      </c>
      <c r="FC246" s="254">
        <v>0.23636705194003182</v>
      </c>
      <c r="FD246" s="254">
        <v>0.22968330271022674</v>
      </c>
      <c r="FE246" s="254">
        <v>0.23636705194003182</v>
      </c>
      <c r="FF246" s="254">
        <v>0.23636705194003182</v>
      </c>
      <c r="FG246" s="254">
        <v>0.22968330271022674</v>
      </c>
      <c r="FH246" s="254">
        <v>0.22968330271022674</v>
      </c>
      <c r="FI246" s="254">
        <v>0.22961723531778144</v>
      </c>
      <c r="FJ246" s="254">
        <v>0.24340782925045712</v>
      </c>
      <c r="FK246" s="254">
        <v>0.22968330271022674</v>
      </c>
      <c r="FL246" s="254">
        <v>0.22968330271022674</v>
      </c>
      <c r="FM246" s="254">
        <v>0.22961723531778144</v>
      </c>
      <c r="FN246" s="254">
        <v>0.23636705194003182</v>
      </c>
      <c r="FO246" s="254">
        <v>0.2286262864157711</v>
      </c>
      <c r="FP246" s="254">
        <v>0.22777806575544024</v>
      </c>
      <c r="FQ246" s="254">
        <v>0.22777806575544024</v>
      </c>
      <c r="FR246" s="254">
        <v>0.22777806575544024</v>
      </c>
      <c r="FS246" s="254">
        <v>0.22768644093288359</v>
      </c>
      <c r="FT246" s="254">
        <v>0.22777806575544024</v>
      </c>
      <c r="FU246" s="254">
        <v>0.22777806575544024</v>
      </c>
      <c r="FV246" s="254">
        <v>0.23622181170088785</v>
      </c>
      <c r="FW246" s="254">
        <v>0.22768644093288359</v>
      </c>
      <c r="FX246" s="254">
        <v>0.22777806575544024</v>
      </c>
      <c r="FY246" s="254">
        <v>0.22705646754672615</v>
      </c>
      <c r="FZ246" s="254">
        <v>0.22841804970157131</v>
      </c>
      <c r="GA246" s="254">
        <v>0.22028835070203279</v>
      </c>
      <c r="GB246" s="254">
        <v>0.22840580877535577</v>
      </c>
      <c r="GC246" s="254">
        <v>0.23247198541501901</v>
      </c>
      <c r="GD246" s="254">
        <v>0.23247198541501901</v>
      </c>
      <c r="GE246" s="254">
        <v>0.22565016480934474</v>
      </c>
      <c r="GF246" s="254">
        <v>0.23934360702892543</v>
      </c>
      <c r="GG246" s="254">
        <v>0.23005320105176397</v>
      </c>
      <c r="GH246" s="254">
        <v>0.23016269453801641</v>
      </c>
      <c r="GI246" s="254">
        <v>0.22981472144558102</v>
      </c>
      <c r="GJ246" s="254">
        <v>0.22981472144558102</v>
      </c>
      <c r="GK246" s="254">
        <v>0.22981472144558102</v>
      </c>
      <c r="GL246" s="254">
        <v>0.22961723531778144</v>
      </c>
      <c r="GM246" s="254">
        <v>0.22981472144558102</v>
      </c>
      <c r="GN246" s="254">
        <v>0.22981472144558102</v>
      </c>
      <c r="GO246" s="254">
        <v>0.22981472144558102</v>
      </c>
      <c r="GP246" s="254">
        <v>0.22981472144558102</v>
      </c>
      <c r="GQ246" s="254">
        <v>0.22981472144558102</v>
      </c>
      <c r="GR246" s="254">
        <v>0.22981472144558102</v>
      </c>
      <c r="GS246" s="254">
        <v>0.22981472144558102</v>
      </c>
      <c r="GT246" s="254">
        <v>0.23005320105176397</v>
      </c>
      <c r="GU246" s="254">
        <v>0.22981472144558102</v>
      </c>
      <c r="GV246" s="254">
        <v>0.22981472144558102</v>
      </c>
      <c r="GW246" s="254">
        <v>0.22981472144558102</v>
      </c>
      <c r="GX246" s="254">
        <v>0.22981472144558102</v>
      </c>
      <c r="GY246" s="254">
        <v>0.23738521712137461</v>
      </c>
      <c r="GZ246" s="254">
        <v>0.22981472144558102</v>
      </c>
      <c r="HA246" s="254">
        <v>0.23738521712137461</v>
      </c>
      <c r="HB246" s="254">
        <v>0.23738521712137461</v>
      </c>
      <c r="HC246" s="254">
        <v>0.22785160841348251</v>
      </c>
      <c r="HD246" s="254">
        <v>0.22814993533318417</v>
      </c>
      <c r="HE246" s="254">
        <v>0.23551556847557387</v>
      </c>
      <c r="HF246" s="254">
        <v>0.22232663025503019</v>
      </c>
      <c r="HG246" s="254">
        <v>0.22995208778041532</v>
      </c>
      <c r="HH246" s="254">
        <v>0.2327888314719011</v>
      </c>
      <c r="HI246" s="254">
        <v>0.22617118636122302</v>
      </c>
      <c r="HJ246" s="254">
        <v>0.22838988123048343</v>
      </c>
      <c r="HK246" s="254">
        <v>0.25103510187170475</v>
      </c>
      <c r="HL246" s="254">
        <v>0.22391863521906497</v>
      </c>
      <c r="HM246" s="254">
        <v>0.23376950969587096</v>
      </c>
      <c r="HN246" s="254">
        <v>0.23360818297693364</v>
      </c>
      <c r="HO246" s="254">
        <v>0.24428533936068586</v>
      </c>
      <c r="HP246" s="254">
        <v>0.23930155748381621</v>
      </c>
      <c r="HQ246" s="254">
        <v>0.22427758231200579</v>
      </c>
      <c r="HR246" s="254">
        <v>0.22781179841205867</v>
      </c>
      <c r="HS246" s="254">
        <v>0.23416351528743462</v>
      </c>
      <c r="HT246" s="254">
        <v>0.25999324552284397</v>
      </c>
      <c r="HU246" s="254">
        <v>0.25333607384053747</v>
      </c>
      <c r="HV246" s="254">
        <v>0.20000175726587699</v>
      </c>
      <c r="HW246" s="254">
        <v>0.23828014207853299</v>
      </c>
      <c r="HX246" s="254">
        <v>0.23056614000198938</v>
      </c>
      <c r="HY246" s="254">
        <v>0.23422886059290282</v>
      </c>
      <c r="HZ246" s="254">
        <v>0.22829665840689151</v>
      </c>
      <c r="IA246" s="254">
        <v>0.2408506439016973</v>
      </c>
      <c r="IB246" s="254">
        <v>0.22553518709751064</v>
      </c>
      <c r="IC246" s="254">
        <v>0.23278823997358078</v>
      </c>
      <c r="ID246" s="254">
        <v>0.23134243970440349</v>
      </c>
      <c r="IE246" s="254">
        <v>0.23806614684723826</v>
      </c>
      <c r="IF246" s="254">
        <v>0.24332886998822323</v>
      </c>
      <c r="IG246" s="254">
        <v>0.24332886998822323</v>
      </c>
      <c r="IH246" s="254">
        <v>0.24332886998822323</v>
      </c>
      <c r="II246" s="254">
        <v>0.23436035705897695</v>
      </c>
      <c r="IJ246" s="254">
        <v>0.23436035705897695</v>
      </c>
      <c r="IK246" s="254">
        <v>0.24044158920103786</v>
      </c>
      <c r="IL246" s="254">
        <v>0.23907978528989893</v>
      </c>
      <c r="IM246" s="254">
        <v>0.25235698350919744</v>
      </c>
      <c r="IN246" s="254">
        <v>0.23835574340457377</v>
      </c>
      <c r="IO246" s="254">
        <v>0.23615042071645331</v>
      </c>
      <c r="IP246" s="254">
        <v>0.2352613393741938</v>
      </c>
      <c r="IQ246" s="254">
        <v>0.2396027865127226</v>
      </c>
      <c r="IR246" s="254">
        <v>0.22920278399141591</v>
      </c>
      <c r="IS246" s="254">
        <v>0.2317936307528099</v>
      </c>
      <c r="IT246" s="254">
        <v>0.23833326923489895</v>
      </c>
      <c r="IU246" s="254">
        <v>0.22968330271022674</v>
      </c>
      <c r="IV246" s="254">
        <v>0.25801622948242553</v>
      </c>
      <c r="IW246" s="254">
        <v>0.24286432272140845</v>
      </c>
      <c r="IX246" s="254">
        <v>0.26890800084229727</v>
      </c>
      <c r="IY246" s="254">
        <v>0.23163898576654929</v>
      </c>
      <c r="IZ246" s="254">
        <v>0.22968330271022674</v>
      </c>
      <c r="JA246" s="254">
        <v>0.22961723531778144</v>
      </c>
      <c r="JB246" s="254">
        <v>0.24800705889187724</v>
      </c>
      <c r="JC246" s="254">
        <v>0.24273928544242884</v>
      </c>
      <c r="JD246" s="254">
        <v>0.23422886059290282</v>
      </c>
      <c r="JE246" s="254">
        <v>0.23449780431880374</v>
      </c>
      <c r="JF246" s="254">
        <v>0.27239519246478072</v>
      </c>
      <c r="JG246" s="254">
        <v>0.2390696647151902</v>
      </c>
      <c r="JH246" s="254">
        <v>0.24123343575442902</v>
      </c>
      <c r="JI246" s="254">
        <v>0.23183611731866671</v>
      </c>
      <c r="JJ246" s="254">
        <v>0.24025350511019838</v>
      </c>
      <c r="JK246" s="254">
        <v>0.22961723531778144</v>
      </c>
      <c r="JL246" s="254">
        <v>0.22961723531778144</v>
      </c>
      <c r="JM246" s="254">
        <v>0.22961723531778144</v>
      </c>
      <c r="JN246" s="254">
        <v>0.23819990612750752</v>
      </c>
      <c r="JO246" s="254">
        <v>0.22968330271022674</v>
      </c>
      <c r="JP246" s="254">
        <v>0.22968330271022674</v>
      </c>
      <c r="JQ246" s="254">
        <v>0.22968330271022674</v>
      </c>
      <c r="JR246" s="254">
        <v>0.22961723531778144</v>
      </c>
      <c r="JS246" s="254">
        <v>0.22981472144558102</v>
      </c>
      <c r="JT246" s="254">
        <v>0.24719296041157079</v>
      </c>
      <c r="JU246" s="254">
        <v>0.24947460400318144</v>
      </c>
      <c r="JV246" s="254">
        <v>0.23125018792829644</v>
      </c>
      <c r="JW246" s="254">
        <v>0.24856004630753481</v>
      </c>
      <c r="JX246" s="254">
        <v>0.24286432272140845</v>
      </c>
      <c r="JY246" s="254">
        <v>0.23987572405587243</v>
      </c>
      <c r="JZ246" s="254">
        <v>0.23735114042611793</v>
      </c>
      <c r="KA246" s="254">
        <v>0.23735114042611793</v>
      </c>
      <c r="KB246" s="254">
        <v>0.24233330214949644</v>
      </c>
      <c r="KC246" s="254">
        <v>0.23585285610156048</v>
      </c>
      <c r="KD246" s="254">
        <v>0.23421153341478318</v>
      </c>
      <c r="KE246" s="254">
        <v>0.23745895810074025</v>
      </c>
      <c r="KF246" s="254">
        <v>0.2604754848524109</v>
      </c>
      <c r="KG246" s="254">
        <v>0.2604754848524109</v>
      </c>
    </row>
    <row r="247" spans="17:293" x14ac:dyDescent="0.35">
      <c r="Q247" s="255">
        <v>0.28199999999999897</v>
      </c>
      <c r="R247" s="251">
        <f t="shared" si="26"/>
        <v>0.23245542895721924</v>
      </c>
      <c r="S247" s="198"/>
      <c r="T247" s="251">
        <v>0.24044862157379512</v>
      </c>
      <c r="V247" s="251">
        <f t="shared" si="27"/>
        <v>-7.9931926165758838E-3</v>
      </c>
      <c r="Z247" s="253">
        <v>0.28199999999999897</v>
      </c>
      <c r="AA247" s="254">
        <v>0.23180867213806655</v>
      </c>
      <c r="AB247" s="254">
        <v>0.24087573260663664</v>
      </c>
      <c r="AC247" s="254">
        <v>0.23960948024927853</v>
      </c>
      <c r="AD247" s="254">
        <v>0.23196542224692118</v>
      </c>
      <c r="AE247" s="254">
        <v>0.23288406313168131</v>
      </c>
      <c r="AF247" s="254">
        <v>0.2321379362441256</v>
      </c>
      <c r="AG247" s="254">
        <v>0.22948211403500585</v>
      </c>
      <c r="AH247" s="254">
        <v>0.23167246135559094</v>
      </c>
      <c r="AI247" s="254">
        <v>0.22347836412914068</v>
      </c>
      <c r="AJ247" s="254">
        <v>0.23251484462043726</v>
      </c>
      <c r="AK247" s="254">
        <v>0.23629194521349328</v>
      </c>
      <c r="AL247" s="254">
        <v>0.23083506797152387</v>
      </c>
      <c r="AM247" s="254">
        <v>0.23195127365914181</v>
      </c>
      <c r="AN247" s="254">
        <v>0.22669025338255544</v>
      </c>
      <c r="AO247" s="254">
        <v>0.23155693480970929</v>
      </c>
      <c r="AP247" s="254">
        <v>0.23059813372541793</v>
      </c>
      <c r="AQ247" s="254">
        <v>0.23054143085668</v>
      </c>
      <c r="AR247" s="254">
        <v>0.23054143085668</v>
      </c>
      <c r="AS247" s="254">
        <v>0.23059813372541793</v>
      </c>
      <c r="AT247" s="254">
        <v>0.23054143085668</v>
      </c>
      <c r="AU247" s="254">
        <v>0.23054143085668</v>
      </c>
      <c r="AV247" s="254">
        <v>0.23059813372541793</v>
      </c>
      <c r="AW247" s="254">
        <v>0.23059813372541793</v>
      </c>
      <c r="AX247" s="254">
        <v>0.2372656945207654</v>
      </c>
      <c r="AY247" s="254">
        <v>0.23059813372541793</v>
      </c>
      <c r="AZ247" s="254">
        <v>0.23797331396652743</v>
      </c>
      <c r="BA247" s="254">
        <v>0.23054143085668</v>
      </c>
      <c r="BB247" s="254">
        <v>0.22861216613688251</v>
      </c>
      <c r="BC247" s="254">
        <v>0.22869449388935315</v>
      </c>
      <c r="BD247" s="254">
        <v>0.22793526495988448</v>
      </c>
      <c r="BE247" s="254">
        <v>0.22669025338255544</v>
      </c>
      <c r="BF247" s="254">
        <v>0.19829946867051107</v>
      </c>
      <c r="BG247" s="254">
        <v>0.24089051372369008</v>
      </c>
      <c r="BH247" s="254">
        <v>0.23272372097617389</v>
      </c>
      <c r="BI247" s="254">
        <v>0.23072952678090441</v>
      </c>
      <c r="BJ247" s="254">
        <v>0.23072952678090441</v>
      </c>
      <c r="BK247" s="254">
        <v>0.2306600766241047</v>
      </c>
      <c r="BL247" s="254">
        <v>0.23072952678090441</v>
      </c>
      <c r="BM247" s="254">
        <v>0.23054143085668</v>
      </c>
      <c r="BN247" s="254">
        <v>0.2306600766241047</v>
      </c>
      <c r="BO247" s="254">
        <v>0.23107623956940282</v>
      </c>
      <c r="BP247" s="254">
        <v>0.23072952678090441</v>
      </c>
      <c r="BQ247" s="254">
        <v>0.2288259254547016</v>
      </c>
      <c r="BR247" s="254">
        <v>0.2288259254547016</v>
      </c>
      <c r="BS247" s="254">
        <v>0.22876494603565201</v>
      </c>
      <c r="BT247" s="254">
        <v>0.2288259254547016</v>
      </c>
      <c r="BU247" s="254">
        <v>0.22692937107998867</v>
      </c>
      <c r="BV247" s="254">
        <v>0.22692937107998867</v>
      </c>
      <c r="BW247" s="254">
        <v>0.22692937107998867</v>
      </c>
      <c r="BX247" s="254">
        <v>0.22692937107998867</v>
      </c>
      <c r="BY247" s="254">
        <v>0.23086686974263859</v>
      </c>
      <c r="BZ247" s="254">
        <v>0.2277870089375964</v>
      </c>
      <c r="CA247" s="254">
        <v>0.22704161701183478</v>
      </c>
      <c r="CB247" s="254">
        <v>0.26850593383786237</v>
      </c>
      <c r="CC247" s="254">
        <v>0.24175389938818848</v>
      </c>
      <c r="CD247" s="254">
        <v>0.24386255176714267</v>
      </c>
      <c r="CE247" s="254">
        <v>0.24175389938818848</v>
      </c>
      <c r="CF247" s="254">
        <v>0.23703208184734459</v>
      </c>
      <c r="CG247" s="254">
        <v>0.23232015585515353</v>
      </c>
      <c r="CH247" s="254">
        <v>0.23837559210570669</v>
      </c>
      <c r="CI247" s="254">
        <v>0.23678643870918226</v>
      </c>
      <c r="CJ247" s="254">
        <v>0.24422756556643188</v>
      </c>
      <c r="CK247" s="254">
        <v>0.2408011426131822</v>
      </c>
      <c r="CL247" s="254">
        <v>0.2352792178979437</v>
      </c>
      <c r="CM247" s="254">
        <v>0.23384005984012157</v>
      </c>
      <c r="CN247" s="254">
        <v>0.24689360538456762</v>
      </c>
      <c r="CO247" s="254">
        <v>0.23541663227670084</v>
      </c>
      <c r="CP247" s="254">
        <v>0.23258936548267295</v>
      </c>
      <c r="CQ247" s="254">
        <v>0.2319401491717259</v>
      </c>
      <c r="CR247" s="254">
        <v>0.23440562479202676</v>
      </c>
      <c r="CS247" s="254">
        <v>0.23318012914459185</v>
      </c>
      <c r="CT247" s="254">
        <v>0.23768330868440302</v>
      </c>
      <c r="CU247" s="254">
        <v>0.24320723691025492</v>
      </c>
      <c r="CV247" s="254">
        <v>0.24171322451226951</v>
      </c>
      <c r="CW247" s="254">
        <v>0.23564414168441128</v>
      </c>
      <c r="CX247" s="254">
        <v>0.24711735367207677</v>
      </c>
      <c r="CY247" s="254">
        <v>0.23794666588191071</v>
      </c>
      <c r="CZ247" s="254">
        <v>0.23794666588191071</v>
      </c>
      <c r="DA247" s="254">
        <v>0.23794666588191071</v>
      </c>
      <c r="DB247" s="254">
        <v>0.23032486445873523</v>
      </c>
      <c r="DC247" s="254">
        <v>0.24090731243605013</v>
      </c>
      <c r="DD247" s="254">
        <v>0.23271960284389737</v>
      </c>
      <c r="DE247" s="254">
        <v>0.24074846541653971</v>
      </c>
      <c r="DF247" s="254">
        <v>0.23200650586813643</v>
      </c>
      <c r="DG247" s="254">
        <v>0.23070350336828938</v>
      </c>
      <c r="DH247" s="254">
        <v>0.23264369938940144</v>
      </c>
      <c r="DI247" s="254">
        <v>0.23200650586813643</v>
      </c>
      <c r="DJ247" s="254">
        <v>0.23275261796276259</v>
      </c>
      <c r="DK247" s="254">
        <v>0.23359038024835121</v>
      </c>
      <c r="DL247" s="254">
        <v>0.23239754135683999</v>
      </c>
      <c r="DM247" s="254">
        <v>0.24489396398741015</v>
      </c>
      <c r="DN247" s="254">
        <v>0.23141929294475072</v>
      </c>
      <c r="DO247" s="254">
        <v>0.23819909574546227</v>
      </c>
      <c r="DP247" s="254">
        <v>0.2356761603807902</v>
      </c>
      <c r="DQ247" s="254">
        <v>0.22538395848457582</v>
      </c>
      <c r="DR247" s="254">
        <v>0.22548971104950155</v>
      </c>
      <c r="DS247" s="254">
        <v>0.23311239847847176</v>
      </c>
      <c r="DT247" s="254">
        <v>0.23532441639627621</v>
      </c>
      <c r="DU247" s="254">
        <v>0.23054143085668</v>
      </c>
      <c r="DV247" s="254">
        <v>0.23629194521349328</v>
      </c>
      <c r="DW247" s="254">
        <v>0.23629194521349328</v>
      </c>
      <c r="DX247" s="254">
        <v>0.24333126249561143</v>
      </c>
      <c r="DY247" s="254">
        <v>0.2549122154523753</v>
      </c>
      <c r="DZ247" s="254">
        <v>0.23410693232066615</v>
      </c>
      <c r="EA247" s="254">
        <v>0.24535353143200545</v>
      </c>
      <c r="EB247" s="254">
        <v>0.23226564540641093</v>
      </c>
      <c r="EC247" s="254">
        <v>0.24607069819360827</v>
      </c>
      <c r="ED247" s="254">
        <v>0.23852052944392832</v>
      </c>
      <c r="EE247" s="254">
        <v>0.23259237734330407</v>
      </c>
      <c r="EF247" s="254">
        <v>0.23178053038719404</v>
      </c>
      <c r="EG247" s="254">
        <v>0.2372656945207654</v>
      </c>
      <c r="EH247" s="254">
        <v>0.23220076343380169</v>
      </c>
      <c r="EI247" s="254">
        <v>0.2372656945207654</v>
      </c>
      <c r="EJ247" s="254">
        <v>0.2372656945207654</v>
      </c>
      <c r="EK247" s="254">
        <v>0.22515163709316455</v>
      </c>
      <c r="EL247" s="254">
        <v>0.2372656945207654</v>
      </c>
      <c r="EM247" s="254">
        <v>0.23119787059113817</v>
      </c>
      <c r="EN247" s="254">
        <v>0.2372656945207654</v>
      </c>
      <c r="EO247" s="254">
        <v>0.23059813372541793</v>
      </c>
      <c r="EP247" s="254">
        <v>0.23059813372541793</v>
      </c>
      <c r="EQ247" s="254">
        <v>0.23059813372541793</v>
      </c>
      <c r="ER247" s="254">
        <v>0.23059813372541793</v>
      </c>
      <c r="ES247" s="254">
        <v>0.23059813372541793</v>
      </c>
      <c r="ET247" s="254">
        <v>0.23059813372541793</v>
      </c>
      <c r="EU247" s="254">
        <v>0.23054143085668</v>
      </c>
      <c r="EV247" s="254">
        <v>0.23059813372541793</v>
      </c>
      <c r="EW247" s="254">
        <v>0.22305605359493308</v>
      </c>
      <c r="EX247" s="254">
        <v>0.23059813372541793</v>
      </c>
      <c r="EY247" s="254">
        <v>0.23131708213207225</v>
      </c>
      <c r="EZ247" s="254">
        <v>0.2372656945207654</v>
      </c>
      <c r="FA247" s="254">
        <v>0.23071778017141131</v>
      </c>
      <c r="FB247" s="254">
        <v>0.23059813372541793</v>
      </c>
      <c r="FC247" s="254">
        <v>0.2372656945207654</v>
      </c>
      <c r="FD247" s="254">
        <v>0.23059813372541793</v>
      </c>
      <c r="FE247" s="254">
        <v>0.2372656945207654</v>
      </c>
      <c r="FF247" s="254">
        <v>0.2372656945207654</v>
      </c>
      <c r="FG247" s="254">
        <v>0.23059813372541793</v>
      </c>
      <c r="FH247" s="254">
        <v>0.23059813372541793</v>
      </c>
      <c r="FI247" s="254">
        <v>0.23054143085668</v>
      </c>
      <c r="FJ247" s="254">
        <v>0.24433430487091545</v>
      </c>
      <c r="FK247" s="254">
        <v>0.23059813372541793</v>
      </c>
      <c r="FL247" s="254">
        <v>0.23059813372541793</v>
      </c>
      <c r="FM247" s="254">
        <v>0.23054143085668</v>
      </c>
      <c r="FN247" s="254">
        <v>0.2372656945207654</v>
      </c>
      <c r="FO247" s="254">
        <v>0.22954514394326764</v>
      </c>
      <c r="FP247" s="254">
        <v>0.22869449388935315</v>
      </c>
      <c r="FQ247" s="254">
        <v>0.22869449388935315</v>
      </c>
      <c r="FR247" s="254">
        <v>0.22869449388935315</v>
      </c>
      <c r="FS247" s="254">
        <v>0.22861216613688251</v>
      </c>
      <c r="FT247" s="254">
        <v>0.22869449388935315</v>
      </c>
      <c r="FU247" s="254">
        <v>0.22869449388935315</v>
      </c>
      <c r="FV247" s="254">
        <v>0.23716958801460741</v>
      </c>
      <c r="FW247" s="254">
        <v>0.22861216613688251</v>
      </c>
      <c r="FX247" s="254">
        <v>0.22869449388935315</v>
      </c>
      <c r="FY247" s="254">
        <v>0.22797451186767548</v>
      </c>
      <c r="FZ247" s="254">
        <v>0.2293421792956003</v>
      </c>
      <c r="GA247" s="254">
        <v>0.22120245714951747</v>
      </c>
      <c r="GB247" s="254">
        <v>0.22923345017648433</v>
      </c>
      <c r="GC247" s="254">
        <v>0.23338779851512648</v>
      </c>
      <c r="GD247" s="254">
        <v>0.23338779851512648</v>
      </c>
      <c r="GE247" s="254">
        <v>0.22648130834143232</v>
      </c>
      <c r="GF247" s="254">
        <v>0.2402376481208599</v>
      </c>
      <c r="GG247" s="254">
        <v>0.23096653339873918</v>
      </c>
      <c r="GH247" s="254">
        <v>0.23107240055342282</v>
      </c>
      <c r="GI247" s="254">
        <v>0.23072952678090441</v>
      </c>
      <c r="GJ247" s="254">
        <v>0.23072952678090441</v>
      </c>
      <c r="GK247" s="254">
        <v>0.23072952678090441</v>
      </c>
      <c r="GL247" s="254">
        <v>0.23054143085668</v>
      </c>
      <c r="GM247" s="254">
        <v>0.23072952678090441</v>
      </c>
      <c r="GN247" s="254">
        <v>0.23072952678090441</v>
      </c>
      <c r="GO247" s="254">
        <v>0.23072952678090441</v>
      </c>
      <c r="GP247" s="254">
        <v>0.23072952678090441</v>
      </c>
      <c r="GQ247" s="254">
        <v>0.23072952678090441</v>
      </c>
      <c r="GR247" s="254">
        <v>0.23072952678090441</v>
      </c>
      <c r="GS247" s="254">
        <v>0.23072952678090441</v>
      </c>
      <c r="GT247" s="254">
        <v>0.23096653339873918</v>
      </c>
      <c r="GU247" s="254">
        <v>0.23072952678090441</v>
      </c>
      <c r="GV247" s="254">
        <v>0.23072952678090441</v>
      </c>
      <c r="GW247" s="254">
        <v>0.23072952678090441</v>
      </c>
      <c r="GX247" s="254">
        <v>0.23072952678090441</v>
      </c>
      <c r="GY247" s="254">
        <v>0.23828021770338759</v>
      </c>
      <c r="GZ247" s="254">
        <v>0.23072952678090441</v>
      </c>
      <c r="HA247" s="254">
        <v>0.23828021770338759</v>
      </c>
      <c r="HB247" s="254">
        <v>0.23828021770338759</v>
      </c>
      <c r="HC247" s="254">
        <v>0.22876494603565201</v>
      </c>
      <c r="HD247" s="254">
        <v>0.22906487673344444</v>
      </c>
      <c r="HE247" s="254">
        <v>0.23641185128608644</v>
      </c>
      <c r="HF247" s="254">
        <v>0.2231175333005635</v>
      </c>
      <c r="HG247" s="254">
        <v>0.23086686974263859</v>
      </c>
      <c r="HH247" s="254">
        <v>0.23364653329105889</v>
      </c>
      <c r="HI247" s="254">
        <v>0.22707883307185805</v>
      </c>
      <c r="HJ247" s="254">
        <v>0.22930720949645145</v>
      </c>
      <c r="HK247" s="254">
        <v>0.25196230554814458</v>
      </c>
      <c r="HL247" s="254">
        <v>0.22477062327531283</v>
      </c>
      <c r="HM247" s="254">
        <v>0.23468519706142099</v>
      </c>
      <c r="HN247" s="254">
        <v>0.23451921670314246</v>
      </c>
      <c r="HO247" s="254">
        <v>0.24517956192114632</v>
      </c>
      <c r="HP247" s="254">
        <v>0.24020068161610886</v>
      </c>
      <c r="HQ247" s="254">
        <v>0.22511135958561646</v>
      </c>
      <c r="HR247" s="254">
        <v>0.22874097541734573</v>
      </c>
      <c r="HS247" s="254">
        <v>0.23507854555661334</v>
      </c>
      <c r="HT247" s="254">
        <v>0.260945541586594</v>
      </c>
      <c r="HU247" s="254">
        <v>0.2542595430987038</v>
      </c>
      <c r="HV247" s="254">
        <v>0.20080724400651251</v>
      </c>
      <c r="HW247" s="254">
        <v>0.23914493884070542</v>
      </c>
      <c r="HX247" s="254">
        <v>0.23139978150353446</v>
      </c>
      <c r="HY247" s="254">
        <v>0.23514775630888618</v>
      </c>
      <c r="HZ247" s="254">
        <v>0.22913301178737</v>
      </c>
      <c r="IA247" s="254">
        <v>0.24175389938818848</v>
      </c>
      <c r="IB247" s="254">
        <v>0.22637425591386839</v>
      </c>
      <c r="IC247" s="254">
        <v>0.23370850336746463</v>
      </c>
      <c r="ID247" s="254">
        <v>0.23227371855166035</v>
      </c>
      <c r="IE247" s="254">
        <v>0.23897186765336897</v>
      </c>
      <c r="IF247" s="254">
        <v>0.24422756556643188</v>
      </c>
      <c r="IG247" s="254">
        <v>0.24422756556643188</v>
      </c>
      <c r="IH247" s="254">
        <v>0.24422756556643188</v>
      </c>
      <c r="II247" s="254">
        <v>0.2352792178979437</v>
      </c>
      <c r="IJ247" s="254">
        <v>0.2352792178979437</v>
      </c>
      <c r="IK247" s="254">
        <v>0.24134238541948694</v>
      </c>
      <c r="IL247" s="254">
        <v>0.23998186558396561</v>
      </c>
      <c r="IM247" s="254">
        <v>0.25328089659924857</v>
      </c>
      <c r="IN247" s="254">
        <v>0.23923784219816135</v>
      </c>
      <c r="IO247" s="254">
        <v>0.23699757548887979</v>
      </c>
      <c r="IP247" s="254">
        <v>0.23614211503861138</v>
      </c>
      <c r="IQ247" s="254">
        <v>0.24053562546171747</v>
      </c>
      <c r="IR247" s="254">
        <v>0.23011807403444173</v>
      </c>
      <c r="IS247" s="254">
        <v>0.23271960284389737</v>
      </c>
      <c r="IT247" s="254">
        <v>0.2392309226839564</v>
      </c>
      <c r="IU247" s="254">
        <v>0.23059813372541793</v>
      </c>
      <c r="IV247" s="254">
        <v>0.25902562768071569</v>
      </c>
      <c r="IW247" s="254">
        <v>0.24380102998433495</v>
      </c>
      <c r="IX247" s="254">
        <v>0.26991480283425084</v>
      </c>
      <c r="IY247" s="254">
        <v>0.23256197698087555</v>
      </c>
      <c r="IZ247" s="254">
        <v>0.23059813372541793</v>
      </c>
      <c r="JA247" s="254">
        <v>0.23054143085668</v>
      </c>
      <c r="JB247" s="254">
        <v>0.24897023399899809</v>
      </c>
      <c r="JC247" s="254">
        <v>0.24367599465195378</v>
      </c>
      <c r="JD247" s="254">
        <v>0.23514775630888618</v>
      </c>
      <c r="JE247" s="254">
        <v>0.23541663227670084</v>
      </c>
      <c r="JF247" s="254">
        <v>0.27339888906718168</v>
      </c>
      <c r="JG247" s="254">
        <v>0.23999345496686986</v>
      </c>
      <c r="JH247" s="254">
        <v>0.24218192157997143</v>
      </c>
      <c r="JI247" s="254">
        <v>0.23275261796276259</v>
      </c>
      <c r="JJ247" s="254">
        <v>0.24118495036849308</v>
      </c>
      <c r="JK247" s="254">
        <v>0.23054143085668</v>
      </c>
      <c r="JL247" s="254">
        <v>0.23054143085668</v>
      </c>
      <c r="JM247" s="254">
        <v>0.23054143085668</v>
      </c>
      <c r="JN247" s="254">
        <v>0.23914597314676378</v>
      </c>
      <c r="JO247" s="254">
        <v>0.23059813372541793</v>
      </c>
      <c r="JP247" s="254">
        <v>0.23059813372541793</v>
      </c>
      <c r="JQ247" s="254">
        <v>0.23059813372541793</v>
      </c>
      <c r="JR247" s="254">
        <v>0.23054143085668</v>
      </c>
      <c r="JS247" s="254">
        <v>0.23072952678090441</v>
      </c>
      <c r="JT247" s="254">
        <v>0.24812753120126696</v>
      </c>
      <c r="JU247" s="254">
        <v>0.250405866352716</v>
      </c>
      <c r="JV247" s="254">
        <v>0.23212742032789579</v>
      </c>
      <c r="JW247" s="254">
        <v>0.24949005464414409</v>
      </c>
      <c r="JX247" s="254">
        <v>0.24380102998433495</v>
      </c>
      <c r="JY247" s="254">
        <v>0.24077871656881777</v>
      </c>
      <c r="JZ247" s="254">
        <v>0.23827751465493541</v>
      </c>
      <c r="KA247" s="254">
        <v>0.23827751465493541</v>
      </c>
      <c r="KB247" s="254">
        <v>0.24323557248066252</v>
      </c>
      <c r="KC247" s="254">
        <v>0.23677371870345487</v>
      </c>
      <c r="KD247" s="254">
        <v>0.23514002315679239</v>
      </c>
      <c r="KE247" s="254">
        <v>0.23837559210570669</v>
      </c>
      <c r="KF247" s="254">
        <v>0.26146839551600376</v>
      </c>
      <c r="KG247" s="254">
        <v>0.26146839551600376</v>
      </c>
    </row>
    <row r="248" spans="17:293" x14ac:dyDescent="0.35">
      <c r="Q248" s="255">
        <v>0.28299999999999897</v>
      </c>
      <c r="R248" s="251">
        <f t="shared" si="26"/>
        <v>0.23336555983075352</v>
      </c>
      <c r="S248" s="198"/>
      <c r="T248" s="251">
        <v>0.24137789431846637</v>
      </c>
      <c r="V248" s="251">
        <f t="shared" si="27"/>
        <v>-8.0123344877128522E-3</v>
      </c>
      <c r="Z248" s="253">
        <v>0.28299999999999897</v>
      </c>
      <c r="AA248" s="254">
        <v>0.2327254504989813</v>
      </c>
      <c r="AB248" s="254">
        <v>0.24180887552822994</v>
      </c>
      <c r="AC248" s="254">
        <v>0.24050756955052366</v>
      </c>
      <c r="AD248" s="254">
        <v>0.23289090599492512</v>
      </c>
      <c r="AE248" s="254">
        <v>0.23380069051969521</v>
      </c>
      <c r="AF248" s="254">
        <v>0.23305391618887605</v>
      </c>
      <c r="AG248" s="254">
        <v>0.23039901204064273</v>
      </c>
      <c r="AH248" s="254">
        <v>0.23259510823575336</v>
      </c>
      <c r="AI248" s="254">
        <v>0.22440473871649202</v>
      </c>
      <c r="AJ248" s="254">
        <v>0.23340746230768383</v>
      </c>
      <c r="AK248" s="254">
        <v>0.23719342630404272</v>
      </c>
      <c r="AL248" s="254">
        <v>0.23175797741362447</v>
      </c>
      <c r="AM248" s="254">
        <v>0.23284604160593481</v>
      </c>
      <c r="AN248" s="254">
        <v>0.2276177049332837</v>
      </c>
      <c r="AO248" s="254">
        <v>0.23237750753466102</v>
      </c>
      <c r="AP248" s="254">
        <v>0.23151311896814875</v>
      </c>
      <c r="AQ248" s="254">
        <v>0.23146582024884332</v>
      </c>
      <c r="AR248" s="254">
        <v>0.23146582024884332</v>
      </c>
      <c r="AS248" s="254">
        <v>0.23151311896814875</v>
      </c>
      <c r="AT248" s="254">
        <v>0.23146582024884332</v>
      </c>
      <c r="AU248" s="254">
        <v>0.23146582024884332</v>
      </c>
      <c r="AV248" s="254">
        <v>0.23151311896814875</v>
      </c>
      <c r="AW248" s="254">
        <v>0.23151311896814875</v>
      </c>
      <c r="AX248" s="254">
        <v>0.238164612197451</v>
      </c>
      <c r="AY248" s="254">
        <v>0.23151311896814875</v>
      </c>
      <c r="AZ248" s="254">
        <v>0.23887074978180811</v>
      </c>
      <c r="BA248" s="254">
        <v>0.23146582024884332</v>
      </c>
      <c r="BB248" s="254">
        <v>0.22953807779138646</v>
      </c>
      <c r="BC248" s="254">
        <v>0.22961106812055054</v>
      </c>
      <c r="BD248" s="254">
        <v>0.22885248104612477</v>
      </c>
      <c r="BE248" s="254">
        <v>0.2276177049332837</v>
      </c>
      <c r="BF248" s="254">
        <v>0.19896591574510825</v>
      </c>
      <c r="BG248" s="254">
        <v>0.24178718808291477</v>
      </c>
      <c r="BH248" s="254">
        <v>0.23363740475188055</v>
      </c>
      <c r="BI248" s="254">
        <v>0.23164448425191519</v>
      </c>
      <c r="BJ248" s="254">
        <v>0.23164448425191519</v>
      </c>
      <c r="BK248" s="254">
        <v>0.23157193440509904</v>
      </c>
      <c r="BL248" s="254">
        <v>0.23164448425191519</v>
      </c>
      <c r="BM248" s="254">
        <v>0.23146582024884332</v>
      </c>
      <c r="BN248" s="254">
        <v>0.23157193440509904</v>
      </c>
      <c r="BO248" s="254">
        <v>0.23198966210972505</v>
      </c>
      <c r="BP248" s="254">
        <v>0.23164448425191519</v>
      </c>
      <c r="BQ248" s="254">
        <v>0.22974247635350387</v>
      </c>
      <c r="BR248" s="254">
        <v>0.22974247635350387</v>
      </c>
      <c r="BS248" s="254">
        <v>0.22967841586958526</v>
      </c>
      <c r="BT248" s="254">
        <v>0.22974247635350387</v>
      </c>
      <c r="BU248" s="254">
        <v>0.22784753453678586</v>
      </c>
      <c r="BV248" s="254">
        <v>0.22784753453678586</v>
      </c>
      <c r="BW248" s="254">
        <v>0.22784753453678586</v>
      </c>
      <c r="BX248" s="254">
        <v>0.22784753453678586</v>
      </c>
      <c r="BY248" s="254">
        <v>0.23178180167470175</v>
      </c>
      <c r="BZ248" s="254">
        <v>0.22870253921858175</v>
      </c>
      <c r="CA248" s="254">
        <v>0.22795669693355003</v>
      </c>
      <c r="CB248" s="254">
        <v>0.26948350279049738</v>
      </c>
      <c r="CC248" s="254">
        <v>0.24265743495428804</v>
      </c>
      <c r="CD248" s="254">
        <v>0.24481286056342566</v>
      </c>
      <c r="CE248" s="254">
        <v>0.24265743495428804</v>
      </c>
      <c r="CF248" s="254">
        <v>0.2378429650834808</v>
      </c>
      <c r="CG248" s="254">
        <v>0.23324208344692599</v>
      </c>
      <c r="CH248" s="254">
        <v>0.23929239203802166</v>
      </c>
      <c r="CI248" s="254">
        <v>0.23770426166072989</v>
      </c>
      <c r="CJ248" s="254">
        <v>0.24512655471587474</v>
      </c>
      <c r="CK248" s="254">
        <v>0.24171294037039037</v>
      </c>
      <c r="CL248" s="254">
        <v>0.2361982380577079</v>
      </c>
      <c r="CM248" s="254">
        <v>0.23476044660999906</v>
      </c>
      <c r="CN248" s="254">
        <v>0.24778469542942472</v>
      </c>
      <c r="CO248" s="254">
        <v>0.23633561744634179</v>
      </c>
      <c r="CP248" s="254">
        <v>0.23351123533157714</v>
      </c>
      <c r="CQ248" s="254">
        <v>0.23285689768082873</v>
      </c>
      <c r="CR248" s="254">
        <v>0.23530754350264171</v>
      </c>
      <c r="CS248" s="254">
        <v>0.23409317424130327</v>
      </c>
      <c r="CT248" s="254">
        <v>0.23858325985581241</v>
      </c>
      <c r="CU248" s="254">
        <v>0.24414119027607151</v>
      </c>
      <c r="CV248" s="254">
        <v>0.24264632427529165</v>
      </c>
      <c r="CW248" s="254">
        <v>0.23653505088501592</v>
      </c>
      <c r="CX248" s="254">
        <v>0.2480456101616193</v>
      </c>
      <c r="CY248" s="254">
        <v>0.2388461342189121</v>
      </c>
      <c r="CZ248" s="254">
        <v>0.2388461342189121</v>
      </c>
      <c r="DA248" s="254">
        <v>0.2388461342189121</v>
      </c>
      <c r="DB248" s="254">
        <v>0.23103447557702106</v>
      </c>
      <c r="DC248" s="254">
        <v>0.24180704123212027</v>
      </c>
      <c r="DD248" s="254">
        <v>0.23364577291377531</v>
      </c>
      <c r="DE248" s="254">
        <v>0.24164801179870876</v>
      </c>
      <c r="DF248" s="254">
        <v>0.23292251637393413</v>
      </c>
      <c r="DG248" s="254">
        <v>0.23162126301841512</v>
      </c>
      <c r="DH248" s="254">
        <v>0.23346289069674842</v>
      </c>
      <c r="DI248" s="254">
        <v>0.23292251637393413</v>
      </c>
      <c r="DJ248" s="254">
        <v>0.2336692774003144</v>
      </c>
      <c r="DK248" s="254">
        <v>0.23450775142713876</v>
      </c>
      <c r="DL248" s="254">
        <v>0.2333084072552527</v>
      </c>
      <c r="DM248" s="254">
        <v>0.24579102599950287</v>
      </c>
      <c r="DN248" s="254">
        <v>0.23233471289586127</v>
      </c>
      <c r="DO248" s="254">
        <v>0.2390949886444389</v>
      </c>
      <c r="DP248" s="254">
        <v>0.23657436579255231</v>
      </c>
      <c r="DQ248" s="254">
        <v>0.22630877537378025</v>
      </c>
      <c r="DR248" s="254">
        <v>0.22639621512475827</v>
      </c>
      <c r="DS248" s="254">
        <v>0.23402378335385365</v>
      </c>
      <c r="DT248" s="254">
        <v>0.23622638072341395</v>
      </c>
      <c r="DU248" s="254">
        <v>0.23146232463692051</v>
      </c>
      <c r="DV248" s="254">
        <v>0.23719342630404272</v>
      </c>
      <c r="DW248" s="254">
        <v>0.23719342630404272</v>
      </c>
      <c r="DX248" s="254">
        <v>0.24426047648034577</v>
      </c>
      <c r="DY248" s="254">
        <v>0.25585756890377409</v>
      </c>
      <c r="DZ248" s="254">
        <v>0.23502452486773917</v>
      </c>
      <c r="EA248" s="254">
        <v>0.24630240265380654</v>
      </c>
      <c r="EB248" s="254">
        <v>0.23313582328021298</v>
      </c>
      <c r="EC248" s="254">
        <v>0.2469968034929495</v>
      </c>
      <c r="ED248" s="254">
        <v>0.23941994098659913</v>
      </c>
      <c r="EE248" s="254">
        <v>0.23350609344566564</v>
      </c>
      <c r="EF248" s="254">
        <v>0.23269470640808398</v>
      </c>
      <c r="EG248" s="254">
        <v>0.238164612197451</v>
      </c>
      <c r="EH248" s="254">
        <v>0.2331093858445985</v>
      </c>
      <c r="EI248" s="254">
        <v>0.238164612197451</v>
      </c>
      <c r="EJ248" s="254">
        <v>0.238164612197451</v>
      </c>
      <c r="EK248" s="254">
        <v>0.22598365906438156</v>
      </c>
      <c r="EL248" s="254">
        <v>0.238164612197451</v>
      </c>
      <c r="EM248" s="254">
        <v>0.23211442521463543</v>
      </c>
      <c r="EN248" s="254">
        <v>0.238164612197451</v>
      </c>
      <c r="EO248" s="254">
        <v>0.23151311896814875</v>
      </c>
      <c r="EP248" s="254">
        <v>0.23151311896814875</v>
      </c>
      <c r="EQ248" s="254">
        <v>0.23151311896814875</v>
      </c>
      <c r="ER248" s="254">
        <v>0.23151311896814875</v>
      </c>
      <c r="ES248" s="254">
        <v>0.23151311896814875</v>
      </c>
      <c r="ET248" s="254">
        <v>0.23151311896814875</v>
      </c>
      <c r="EU248" s="254">
        <v>0.23146582024884332</v>
      </c>
      <c r="EV248" s="254">
        <v>0.23151311896814875</v>
      </c>
      <c r="EW248" s="254">
        <v>0.22389359577080503</v>
      </c>
      <c r="EX248" s="254">
        <v>0.23151311896814875</v>
      </c>
      <c r="EY248" s="254">
        <v>0.23223046488232812</v>
      </c>
      <c r="EZ248" s="254">
        <v>0.238164612197451</v>
      </c>
      <c r="FA248" s="254">
        <v>0.23163663420970404</v>
      </c>
      <c r="FB248" s="254">
        <v>0.23151311896814875</v>
      </c>
      <c r="FC248" s="254">
        <v>0.238164612197451</v>
      </c>
      <c r="FD248" s="254">
        <v>0.23151311896814875</v>
      </c>
      <c r="FE248" s="254">
        <v>0.238164612197451</v>
      </c>
      <c r="FF248" s="254">
        <v>0.238164612197451</v>
      </c>
      <c r="FG248" s="254">
        <v>0.23151311896814875</v>
      </c>
      <c r="FH248" s="254">
        <v>0.23151311896814875</v>
      </c>
      <c r="FI248" s="254">
        <v>0.23146582024884332</v>
      </c>
      <c r="FJ248" s="254">
        <v>0.24526097617548848</v>
      </c>
      <c r="FK248" s="254">
        <v>0.23151311896814875</v>
      </c>
      <c r="FL248" s="254">
        <v>0.23151311896814875</v>
      </c>
      <c r="FM248" s="254">
        <v>0.23146582024884332</v>
      </c>
      <c r="FN248" s="254">
        <v>0.238164612197451</v>
      </c>
      <c r="FO248" s="254">
        <v>0.2304641621552983</v>
      </c>
      <c r="FP248" s="254">
        <v>0.22961106812055054</v>
      </c>
      <c r="FQ248" s="254">
        <v>0.22961106812055054</v>
      </c>
      <c r="FR248" s="254">
        <v>0.22961106812055054</v>
      </c>
      <c r="FS248" s="254">
        <v>0.22953807779138646</v>
      </c>
      <c r="FT248" s="254">
        <v>0.22961106812055054</v>
      </c>
      <c r="FU248" s="254">
        <v>0.22961106812055054</v>
      </c>
      <c r="FV248" s="254">
        <v>0.23811748666869725</v>
      </c>
      <c r="FW248" s="254">
        <v>0.22953807779138646</v>
      </c>
      <c r="FX248" s="254">
        <v>0.22961106812055054</v>
      </c>
      <c r="FY248" s="254">
        <v>0.2288926977646164</v>
      </c>
      <c r="FZ248" s="254">
        <v>0.23026649945834232</v>
      </c>
      <c r="GA248" s="254">
        <v>0.22211677652672779</v>
      </c>
      <c r="GB248" s="254">
        <v>0.23006158224222761</v>
      </c>
      <c r="GC248" s="254">
        <v>0.23430376900034733</v>
      </c>
      <c r="GD248" s="254">
        <v>0.23430376900034733</v>
      </c>
      <c r="GE248" s="254">
        <v>0.22731290733594789</v>
      </c>
      <c r="GF248" s="254">
        <v>0.24113198114799683</v>
      </c>
      <c r="GG248" s="254">
        <v>0.23187295909752548</v>
      </c>
      <c r="GH248" s="254">
        <v>0.2319822383749508</v>
      </c>
      <c r="GI248" s="254">
        <v>0.23164448425191519</v>
      </c>
      <c r="GJ248" s="254">
        <v>0.23164448425191519</v>
      </c>
      <c r="GK248" s="254">
        <v>0.23164448425191519</v>
      </c>
      <c r="GL248" s="254">
        <v>0.23146582024884332</v>
      </c>
      <c r="GM248" s="254">
        <v>0.23164448425191519</v>
      </c>
      <c r="GN248" s="254">
        <v>0.23164448425191519</v>
      </c>
      <c r="GO248" s="254">
        <v>0.23164448425191519</v>
      </c>
      <c r="GP248" s="254">
        <v>0.23164448425191519</v>
      </c>
      <c r="GQ248" s="254">
        <v>0.23164448425191519</v>
      </c>
      <c r="GR248" s="254">
        <v>0.23164448425191519</v>
      </c>
      <c r="GS248" s="254">
        <v>0.23164448425191519</v>
      </c>
      <c r="GT248" s="254">
        <v>0.23187295909752548</v>
      </c>
      <c r="GU248" s="254">
        <v>0.23164448425191519</v>
      </c>
      <c r="GV248" s="254">
        <v>0.23164448425191519</v>
      </c>
      <c r="GW248" s="254">
        <v>0.23164448425191519</v>
      </c>
      <c r="GX248" s="254">
        <v>0.23164448425191519</v>
      </c>
      <c r="GY248" s="254">
        <v>0.23917550459505477</v>
      </c>
      <c r="GZ248" s="254">
        <v>0.23164448425191519</v>
      </c>
      <c r="HA248" s="254">
        <v>0.23917550459505477</v>
      </c>
      <c r="HB248" s="254">
        <v>0.23917550459505477</v>
      </c>
      <c r="HC248" s="254">
        <v>0.22967841586958526</v>
      </c>
      <c r="HD248" s="254">
        <v>0.22997995639001756</v>
      </c>
      <c r="HE248" s="254">
        <v>0.23730841421423476</v>
      </c>
      <c r="HF248" s="254">
        <v>0.22390898885088317</v>
      </c>
      <c r="HG248" s="254">
        <v>0.23178180167470175</v>
      </c>
      <c r="HH248" s="254">
        <v>0.23450463361259599</v>
      </c>
      <c r="HI248" s="254">
        <v>0.22798657387761012</v>
      </c>
      <c r="HJ248" s="254">
        <v>0.23022468365064408</v>
      </c>
      <c r="HK248" s="254">
        <v>0.25288709953240684</v>
      </c>
      <c r="HL248" s="254">
        <v>0.22562304234084896</v>
      </c>
      <c r="HM248" s="254">
        <v>0.23560104664937165</v>
      </c>
      <c r="HN248" s="254">
        <v>0.23543038986436837</v>
      </c>
      <c r="HO248" s="254">
        <v>0.24607352133471028</v>
      </c>
      <c r="HP248" s="254">
        <v>0.24110008759934209</v>
      </c>
      <c r="HQ248" s="254">
        <v>0.225945587567006</v>
      </c>
      <c r="HR248" s="254">
        <v>0.22967033641496948</v>
      </c>
      <c r="HS248" s="254">
        <v>0.23599371787741541</v>
      </c>
      <c r="HT248" s="254">
        <v>0.26189795671002702</v>
      </c>
      <c r="HU248" s="254">
        <v>0.25518321674541311</v>
      </c>
      <c r="HV248" s="254">
        <v>0.20160759092620761</v>
      </c>
      <c r="HW248" s="254">
        <v>0.24001013706928132</v>
      </c>
      <c r="HX248" s="254">
        <v>0.23223390782519204</v>
      </c>
      <c r="HY248" s="254">
        <v>0.23606871298492349</v>
      </c>
      <c r="HZ248" s="254">
        <v>0.22996983298424856</v>
      </c>
      <c r="IA248" s="254">
        <v>0.24265743495428804</v>
      </c>
      <c r="IB248" s="254">
        <v>0.22721550636435373</v>
      </c>
      <c r="IC248" s="254">
        <v>0.23462892352135722</v>
      </c>
      <c r="ID248" s="254">
        <v>0.23320518888560104</v>
      </c>
      <c r="IE248" s="254">
        <v>0.23987786141656864</v>
      </c>
      <c r="IF248" s="254">
        <v>0.24512655471587474</v>
      </c>
      <c r="IG248" s="254">
        <v>0.24512655471587474</v>
      </c>
      <c r="IH248" s="254">
        <v>0.24512655471587474</v>
      </c>
      <c r="II248" s="254">
        <v>0.2361982380577079</v>
      </c>
      <c r="IJ248" s="254">
        <v>0.2361982380577079</v>
      </c>
      <c r="IK248" s="254">
        <v>0.24224346956208764</v>
      </c>
      <c r="IL248" s="254">
        <v>0.2408842300771401</v>
      </c>
      <c r="IM248" s="254">
        <v>0.25420503272877704</v>
      </c>
      <c r="IN248" s="254">
        <v>0.24012026576053969</v>
      </c>
      <c r="IO248" s="254">
        <v>0.2378451554515757</v>
      </c>
      <c r="IP248" s="254">
        <v>0.2370232148027196</v>
      </c>
      <c r="IQ248" s="254">
        <v>0.24146861568566003</v>
      </c>
      <c r="IR248" s="254">
        <v>0.23103358905209781</v>
      </c>
      <c r="IS248" s="254">
        <v>0.23364577291377531</v>
      </c>
      <c r="IT248" s="254">
        <v>0.24012885699078401</v>
      </c>
      <c r="IU248" s="254">
        <v>0.23151311896814875</v>
      </c>
      <c r="IV248" s="254">
        <v>0.26003495767828788</v>
      </c>
      <c r="IW248" s="254">
        <v>0.24473781989643872</v>
      </c>
      <c r="IX248" s="254">
        <v>0.27092157482794055</v>
      </c>
      <c r="IY248" s="254">
        <v>0.2334851688373849</v>
      </c>
      <c r="IZ248" s="254">
        <v>0.23151311896814875</v>
      </c>
      <c r="JA248" s="254">
        <v>0.23146582024884332</v>
      </c>
      <c r="JB248" s="254">
        <v>0.24993348932151838</v>
      </c>
      <c r="JC248" s="254">
        <v>0.24461278830607092</v>
      </c>
      <c r="JD248" s="254">
        <v>0.23606871298492349</v>
      </c>
      <c r="JE248" s="254">
        <v>0.23633561744634179</v>
      </c>
      <c r="JF248" s="254">
        <v>0.2744025651441655</v>
      </c>
      <c r="JG248" s="254">
        <v>0.24091736324746083</v>
      </c>
      <c r="JH248" s="254">
        <v>0.24313054376912846</v>
      </c>
      <c r="JI248" s="254">
        <v>0.2336692774003144</v>
      </c>
      <c r="JJ248" s="254">
        <v>0.24211647881881815</v>
      </c>
      <c r="JK248" s="254">
        <v>0.23146232463692051</v>
      </c>
      <c r="JL248" s="254">
        <v>0.23145882908193727</v>
      </c>
      <c r="JM248" s="254">
        <v>0.23146582024884332</v>
      </c>
      <c r="JN248" s="254">
        <v>0.24009217089282386</v>
      </c>
      <c r="JO248" s="254">
        <v>0.23151311896814875</v>
      </c>
      <c r="JP248" s="254">
        <v>0.23151311896814875</v>
      </c>
      <c r="JQ248" s="254">
        <v>0.23151311896814875</v>
      </c>
      <c r="JR248" s="254">
        <v>0.23146582024884332</v>
      </c>
      <c r="JS248" s="254">
        <v>0.23164448425191519</v>
      </c>
      <c r="JT248" s="254">
        <v>0.24906226313460267</v>
      </c>
      <c r="JU248" s="254">
        <v>0.25133729958445628</v>
      </c>
      <c r="JV248" s="254">
        <v>0.23300495481974703</v>
      </c>
      <c r="JW248" s="254">
        <v>0.25042023842210304</v>
      </c>
      <c r="JX248" s="254">
        <v>0.24473781989643872</v>
      </c>
      <c r="JY248" s="254">
        <v>0.24168195138366277</v>
      </c>
      <c r="JZ248" s="254">
        <v>0.23919804088567798</v>
      </c>
      <c r="KA248" s="254">
        <v>0.23919804088567798</v>
      </c>
      <c r="KB248" s="254">
        <v>0.24413812542190461</v>
      </c>
      <c r="KC248" s="254">
        <v>0.23769475724481004</v>
      </c>
      <c r="KD248" s="254">
        <v>0.23606871298492349</v>
      </c>
      <c r="KE248" s="254">
        <v>0.23929239203802166</v>
      </c>
      <c r="KF248" s="254">
        <v>0.26246130917457933</v>
      </c>
      <c r="KG248" s="254">
        <v>0.26246130917457933</v>
      </c>
    </row>
    <row r="249" spans="17:293" x14ac:dyDescent="0.35">
      <c r="Q249" s="255">
        <v>0.28399999999999898</v>
      </c>
      <c r="R249" s="251">
        <f t="shared" si="26"/>
        <v>0.23427580284605473</v>
      </c>
      <c r="S249" s="198"/>
      <c r="T249" s="251">
        <v>0.24230612982986133</v>
      </c>
      <c r="V249" s="251">
        <f t="shared" si="27"/>
        <v>-8.030326983806596E-3</v>
      </c>
      <c r="Z249" s="253">
        <v>0.28399999999999898</v>
      </c>
      <c r="AA249" s="254">
        <v>0.23364238514805979</v>
      </c>
      <c r="AB249" s="254">
        <v>0.24274210000966745</v>
      </c>
      <c r="AC249" s="254">
        <v>0.24140594503404489</v>
      </c>
      <c r="AD249" s="254">
        <v>0.23381658581037956</v>
      </c>
      <c r="AE249" s="254">
        <v>0.23471747416803557</v>
      </c>
      <c r="AF249" s="254">
        <v>0.2339700510753997</v>
      </c>
      <c r="AG249" s="254">
        <v>0.23131605550978551</v>
      </c>
      <c r="AH249" s="254">
        <v>0.23351795319943336</v>
      </c>
      <c r="AI249" s="254">
        <v>0.22533128249706702</v>
      </c>
      <c r="AJ249" s="254">
        <v>0.23430035712032438</v>
      </c>
      <c r="AK249" s="254">
        <v>0.23809247438096226</v>
      </c>
      <c r="AL249" s="254">
        <v>0.23267723720830014</v>
      </c>
      <c r="AM249" s="254">
        <v>0.23374089688923227</v>
      </c>
      <c r="AN249" s="254">
        <v>0.22854533479142214</v>
      </c>
      <c r="AO249" s="254">
        <v>0.23319861535074882</v>
      </c>
      <c r="AP249" s="254">
        <v>0.23242825797103861</v>
      </c>
      <c r="AQ249" s="254">
        <v>0.23239040275873135</v>
      </c>
      <c r="AR249" s="254">
        <v>0.23239040275873135</v>
      </c>
      <c r="AS249" s="254">
        <v>0.23242825797103861</v>
      </c>
      <c r="AT249" s="254">
        <v>0.23239040275873135</v>
      </c>
      <c r="AU249" s="254">
        <v>0.23239040275873135</v>
      </c>
      <c r="AV249" s="254">
        <v>0.23242825797103861</v>
      </c>
      <c r="AW249" s="254">
        <v>0.23242825797103861</v>
      </c>
      <c r="AX249" s="254">
        <v>0.23906380396267046</v>
      </c>
      <c r="AY249" s="254">
        <v>0.23242825797103861</v>
      </c>
      <c r="AZ249" s="254">
        <v>0.23976846320750367</v>
      </c>
      <c r="BA249" s="254">
        <v>0.23239040275873135</v>
      </c>
      <c r="BB249" s="254">
        <v>0.23046417518060935</v>
      </c>
      <c r="BC249" s="254">
        <v>0.23052778800788976</v>
      </c>
      <c r="BD249" s="254">
        <v>0.22976983952844043</v>
      </c>
      <c r="BE249" s="254">
        <v>0.22854533479142214</v>
      </c>
      <c r="BF249" s="254">
        <v>0.19963319960307824</v>
      </c>
      <c r="BG249" s="254">
        <v>0.2426841512123743</v>
      </c>
      <c r="BH249" s="254">
        <v>0.23455124772517633</v>
      </c>
      <c r="BI249" s="254">
        <v>0.23255959340611976</v>
      </c>
      <c r="BJ249" s="254">
        <v>0.23255959340611976</v>
      </c>
      <c r="BK249" s="254">
        <v>0.23248393240180576</v>
      </c>
      <c r="BL249" s="254">
        <v>0.23255959340611976</v>
      </c>
      <c r="BM249" s="254">
        <v>0.23239040275873135</v>
      </c>
      <c r="BN249" s="254">
        <v>0.23248393240180576</v>
      </c>
      <c r="BO249" s="254">
        <v>0.23290322915752881</v>
      </c>
      <c r="BP249" s="254">
        <v>0.23255959340611976</v>
      </c>
      <c r="BQ249" s="254">
        <v>0.23065917079073595</v>
      </c>
      <c r="BR249" s="254">
        <v>0.23065917079073595</v>
      </c>
      <c r="BS249" s="254">
        <v>0.23059201756843883</v>
      </c>
      <c r="BT249" s="254">
        <v>0.23065917079073595</v>
      </c>
      <c r="BU249" s="254">
        <v>0.228765833326251</v>
      </c>
      <c r="BV249" s="254">
        <v>0.228765833326251</v>
      </c>
      <c r="BW249" s="254">
        <v>0.228765833326251</v>
      </c>
      <c r="BX249" s="254">
        <v>0.228765833326251</v>
      </c>
      <c r="BY249" s="254">
        <v>0.23269688313956194</v>
      </c>
      <c r="BZ249" s="254">
        <v>0.22961920787564893</v>
      </c>
      <c r="CA249" s="254">
        <v>0.22887189764438065</v>
      </c>
      <c r="CB249" s="254">
        <v>0.27046112340251049</v>
      </c>
      <c r="CC249" s="254">
        <v>0.24356124957719993</v>
      </c>
      <c r="CD249" s="254">
        <v>0.24576330656373746</v>
      </c>
      <c r="CE249" s="254">
        <v>0.24356124957719993</v>
      </c>
      <c r="CF249" s="254">
        <v>0.23865447833780462</v>
      </c>
      <c r="CG249" s="254">
        <v>0.23416416217984559</v>
      </c>
      <c r="CH249" s="254">
        <v>0.24020935739477101</v>
      </c>
      <c r="CI249" s="254">
        <v>0.23862224726052728</v>
      </c>
      <c r="CJ249" s="254">
        <v>0.24602583637400977</v>
      </c>
      <c r="CK249" s="254">
        <v>0.24262493680420993</v>
      </c>
      <c r="CL249" s="254">
        <v>0.23711741705882994</v>
      </c>
      <c r="CM249" s="254">
        <v>0.23568098760834566</v>
      </c>
      <c r="CN249" s="254">
        <v>0.24867611300282566</v>
      </c>
      <c r="CO249" s="254">
        <v>0.23725475936334961</v>
      </c>
      <c r="CP249" s="254">
        <v>0.23443325207753163</v>
      </c>
      <c r="CQ249" s="254">
        <v>0.23377380041133033</v>
      </c>
      <c r="CR249" s="254">
        <v>0.23620972044094679</v>
      </c>
      <c r="CS249" s="254">
        <v>0.23500636106997486</v>
      </c>
      <c r="CT249" s="254">
        <v>0.23948344959988055</v>
      </c>
      <c r="CU249" s="254">
        <v>0.24507523367155071</v>
      </c>
      <c r="CV249" s="254">
        <v>0.24357950647269799</v>
      </c>
      <c r="CW249" s="254">
        <v>0.23742626010324197</v>
      </c>
      <c r="CX249" s="254">
        <v>0.24897406822858237</v>
      </c>
      <c r="CY249" s="254">
        <v>0.23974587798139724</v>
      </c>
      <c r="CZ249" s="254">
        <v>0.23974587798139724</v>
      </c>
      <c r="DA249" s="254">
        <v>0.23974587798139724</v>
      </c>
      <c r="DB249" s="254">
        <v>0.23174499780644764</v>
      </c>
      <c r="DC249" s="254">
        <v>0.24270705145204619</v>
      </c>
      <c r="DD249" s="254">
        <v>0.23457214021436457</v>
      </c>
      <c r="DE249" s="254">
        <v>0.24254783951885517</v>
      </c>
      <c r="DF249" s="254">
        <v>0.2338386838805202</v>
      </c>
      <c r="DG249" s="254">
        <v>0.23253917385568079</v>
      </c>
      <c r="DH249" s="254">
        <v>0.23428262430392266</v>
      </c>
      <c r="DI249" s="254">
        <v>0.2338386838805202</v>
      </c>
      <c r="DJ249" s="254">
        <v>0.23458609514827744</v>
      </c>
      <c r="DK249" s="254">
        <v>0.23542528099104576</v>
      </c>
      <c r="DL249" s="254">
        <v>0.23421940936279873</v>
      </c>
      <c r="DM249" s="254">
        <v>0.24668838259134751</v>
      </c>
      <c r="DN249" s="254">
        <v>0.23325028625914235</v>
      </c>
      <c r="DO249" s="254">
        <v>0.23999117186684971</v>
      </c>
      <c r="DP249" s="254">
        <v>0.23747284138567615</v>
      </c>
      <c r="DQ249" s="254">
        <v>0.2272337688833721</v>
      </c>
      <c r="DR249" s="254">
        <v>0.22730281721096079</v>
      </c>
      <c r="DS249" s="254">
        <v>0.23493531893320085</v>
      </c>
      <c r="DT249" s="254">
        <v>0.23712857149514144</v>
      </c>
      <c r="DU249" s="254">
        <v>0.23237367214726934</v>
      </c>
      <c r="DV249" s="254">
        <v>0.23809247438096226</v>
      </c>
      <c r="DW249" s="254">
        <v>0.23809247438096226</v>
      </c>
      <c r="DX249" s="254">
        <v>0.2451878295275487</v>
      </c>
      <c r="DY249" s="254">
        <v>0.25680306764396899</v>
      </c>
      <c r="DZ249" s="254">
        <v>0.23594229144694978</v>
      </c>
      <c r="EA249" s="254">
        <v>0.24725140184302474</v>
      </c>
      <c r="EB249" s="254">
        <v>0.23400635885716636</v>
      </c>
      <c r="EC249" s="254">
        <v>0.24792310889963032</v>
      </c>
      <c r="ED249" s="254">
        <v>0.24031962886074232</v>
      </c>
      <c r="EE249" s="254">
        <v>0.234419970782765</v>
      </c>
      <c r="EF249" s="254">
        <v>0.23360904078066835</v>
      </c>
      <c r="EG249" s="254">
        <v>0.23906380396267046</v>
      </c>
      <c r="EH249" s="254">
        <v>0.23401815589977026</v>
      </c>
      <c r="EI249" s="254">
        <v>0.23906380396267046</v>
      </c>
      <c r="EJ249" s="254">
        <v>0.23906380396267046</v>
      </c>
      <c r="EK249" s="254">
        <v>0.2268161531293047</v>
      </c>
      <c r="EL249" s="254">
        <v>0.23906380396267046</v>
      </c>
      <c r="EM249" s="254">
        <v>0.23303113569316825</v>
      </c>
      <c r="EN249" s="254">
        <v>0.23906380396267046</v>
      </c>
      <c r="EO249" s="254">
        <v>0.23242825797103861</v>
      </c>
      <c r="EP249" s="254">
        <v>0.23242825797103861</v>
      </c>
      <c r="EQ249" s="254">
        <v>0.23242825797103861</v>
      </c>
      <c r="ER249" s="254">
        <v>0.23242825797103861</v>
      </c>
      <c r="ES249" s="254">
        <v>0.23242825797103861</v>
      </c>
      <c r="ET249" s="254">
        <v>0.23242825797103861</v>
      </c>
      <c r="EU249" s="254">
        <v>0.23239040275873135</v>
      </c>
      <c r="EV249" s="254">
        <v>0.23242825797103861</v>
      </c>
      <c r="EW249" s="254">
        <v>0.22473157392401588</v>
      </c>
      <c r="EX249" s="254">
        <v>0.23242825797103861</v>
      </c>
      <c r="EY249" s="254">
        <v>0.23314400583816397</v>
      </c>
      <c r="EZ249" s="254">
        <v>0.23906380396267046</v>
      </c>
      <c r="FA249" s="254">
        <v>0.23255565592703098</v>
      </c>
      <c r="FB249" s="254">
        <v>0.23242825797103861</v>
      </c>
      <c r="FC249" s="254">
        <v>0.23906380396267046</v>
      </c>
      <c r="FD249" s="254">
        <v>0.23242825797103861</v>
      </c>
      <c r="FE249" s="254">
        <v>0.23906380396267046</v>
      </c>
      <c r="FF249" s="254">
        <v>0.23906380396267046</v>
      </c>
      <c r="FG249" s="254">
        <v>0.23242825797103861</v>
      </c>
      <c r="FH249" s="254">
        <v>0.23242825797103861</v>
      </c>
      <c r="FI249" s="254">
        <v>0.23239040275873135</v>
      </c>
      <c r="FJ249" s="254">
        <v>0.24618784240872937</v>
      </c>
      <c r="FK249" s="254">
        <v>0.23242825797103861</v>
      </c>
      <c r="FL249" s="254">
        <v>0.23242825797103861</v>
      </c>
      <c r="FM249" s="254">
        <v>0.23239040275873135</v>
      </c>
      <c r="FN249" s="254">
        <v>0.23906380396267046</v>
      </c>
      <c r="FO249" s="254">
        <v>0.23138334052407261</v>
      </c>
      <c r="FP249" s="254">
        <v>0.23052778800788976</v>
      </c>
      <c r="FQ249" s="254">
        <v>0.23052778800788976</v>
      </c>
      <c r="FR249" s="254">
        <v>0.23052778800788976</v>
      </c>
      <c r="FS249" s="254">
        <v>0.23046417518060935</v>
      </c>
      <c r="FT249" s="254">
        <v>0.23052778800788976</v>
      </c>
      <c r="FU249" s="254">
        <v>0.23052778800788976</v>
      </c>
      <c r="FV249" s="254">
        <v>0.23906550717210462</v>
      </c>
      <c r="FW249" s="254">
        <v>0.23046417518060935</v>
      </c>
      <c r="FX249" s="254">
        <v>0.23052778800788976</v>
      </c>
      <c r="FY249" s="254">
        <v>0.22981102481157767</v>
      </c>
      <c r="FZ249" s="254">
        <v>0.23119100946261972</v>
      </c>
      <c r="GA249" s="254">
        <v>0.22303130803962823</v>
      </c>
      <c r="GB249" s="254">
        <v>0.2308902034184257</v>
      </c>
      <c r="GC249" s="254">
        <v>0.23521989639899865</v>
      </c>
      <c r="GD249" s="254">
        <v>0.23521989639899865</v>
      </c>
      <c r="GE249" s="254">
        <v>0.22814496034938481</v>
      </c>
      <c r="GF249" s="254">
        <v>0.24202660505526707</v>
      </c>
      <c r="GG249" s="254">
        <v>0.23277743590218547</v>
      </c>
      <c r="GH249" s="254">
        <v>0.23289220775185915</v>
      </c>
      <c r="GI249" s="254">
        <v>0.23255959340611976</v>
      </c>
      <c r="GJ249" s="254">
        <v>0.23255959340611976</v>
      </c>
      <c r="GK249" s="254">
        <v>0.23255959340611976</v>
      </c>
      <c r="GL249" s="254">
        <v>0.23239040275873135</v>
      </c>
      <c r="GM249" s="254">
        <v>0.23255959340611976</v>
      </c>
      <c r="GN249" s="254">
        <v>0.23255959340611976</v>
      </c>
      <c r="GO249" s="254">
        <v>0.23255959340611976</v>
      </c>
      <c r="GP249" s="254">
        <v>0.23255959340611976</v>
      </c>
      <c r="GQ249" s="254">
        <v>0.23255959340611976</v>
      </c>
      <c r="GR249" s="254">
        <v>0.23255959340611976</v>
      </c>
      <c r="GS249" s="254">
        <v>0.23255959340611976</v>
      </c>
      <c r="GT249" s="254">
        <v>0.23277743590218547</v>
      </c>
      <c r="GU249" s="254">
        <v>0.23255959340611976</v>
      </c>
      <c r="GV249" s="254">
        <v>0.23255959340611976</v>
      </c>
      <c r="GW249" s="254">
        <v>0.23255959340611976</v>
      </c>
      <c r="GX249" s="254">
        <v>0.23255959340611976</v>
      </c>
      <c r="GY249" s="254">
        <v>0.24007107675421113</v>
      </c>
      <c r="GZ249" s="254">
        <v>0.23255959340611976</v>
      </c>
      <c r="HA249" s="254">
        <v>0.24007107675421113</v>
      </c>
      <c r="HB249" s="254">
        <v>0.24007107675421113</v>
      </c>
      <c r="HC249" s="254">
        <v>0.23059201756843883</v>
      </c>
      <c r="HD249" s="254">
        <v>0.23089517396448955</v>
      </c>
      <c r="HE249" s="254">
        <v>0.23820525623120425</v>
      </c>
      <c r="HF249" s="254">
        <v>0.22470099532037957</v>
      </c>
      <c r="HG249" s="254">
        <v>0.23269688313956194</v>
      </c>
      <c r="HH249" s="254">
        <v>0.2353631310811255</v>
      </c>
      <c r="HI249" s="254">
        <v>0.2289031927328844</v>
      </c>
      <c r="HJ249" s="254">
        <v>0.23114230332221353</v>
      </c>
      <c r="HK249" s="254">
        <v>0.25381208079284989</v>
      </c>
      <c r="HL249" s="254">
        <v>0.22647589097632137</v>
      </c>
      <c r="HM249" s="254">
        <v>0.23651705797113198</v>
      </c>
      <c r="HN249" s="254">
        <v>0.23634170218480488</v>
      </c>
      <c r="HO249" s="254">
        <v>0.24696774112941267</v>
      </c>
      <c r="HP249" s="254">
        <v>0.24199977440829068</v>
      </c>
      <c r="HQ249" s="254">
        <v>0.22678026481763669</v>
      </c>
      <c r="HR249" s="254">
        <v>0.2305998806943681</v>
      </c>
      <c r="HS249" s="254">
        <v>0.23690903182580025</v>
      </c>
      <c r="HT249" s="254">
        <v>0.26285049043936959</v>
      </c>
      <c r="HU249" s="254">
        <v>0.25610709402372156</v>
      </c>
      <c r="HV249" s="254">
        <v>0.2024013136883942</v>
      </c>
      <c r="HW249" s="254">
        <v>0.24087548924171132</v>
      </c>
      <c r="HX249" s="254">
        <v>0.23306851742114976</v>
      </c>
      <c r="HY249" s="254">
        <v>0.23699760214265408</v>
      </c>
      <c r="HZ249" s="254">
        <v>0.23080712050158669</v>
      </c>
      <c r="IA249" s="254">
        <v>0.24356124957719993</v>
      </c>
      <c r="IB249" s="254">
        <v>0.22806434430730516</v>
      </c>
      <c r="IC249" s="254">
        <v>0.23554949995779162</v>
      </c>
      <c r="ID249" s="254">
        <v>0.23413684997496764</v>
      </c>
      <c r="IE249" s="254">
        <v>0.24078412713172681</v>
      </c>
      <c r="IF249" s="254">
        <v>0.24602583637400977</v>
      </c>
      <c r="IG249" s="254">
        <v>0.24602583637400977</v>
      </c>
      <c r="IH249" s="254">
        <v>0.24602583637400977</v>
      </c>
      <c r="II249" s="254">
        <v>0.23711741705882994</v>
      </c>
      <c r="IJ249" s="254">
        <v>0.23711741705882994</v>
      </c>
      <c r="IK249" s="254">
        <v>0.24314484057973274</v>
      </c>
      <c r="IL249" s="254">
        <v>0.24178687772928331</v>
      </c>
      <c r="IM249" s="254">
        <v>0.25512939105074617</v>
      </c>
      <c r="IN249" s="254">
        <v>0.2410030129454841</v>
      </c>
      <c r="IO249" s="254">
        <v>0.23869315919791845</v>
      </c>
      <c r="IP249" s="254">
        <v>0.23790463752058799</v>
      </c>
      <c r="IQ249" s="254">
        <v>0.242401756627451</v>
      </c>
      <c r="IR249" s="254">
        <v>0.23194932821202885</v>
      </c>
      <c r="IS249" s="254">
        <v>0.23457214021436457</v>
      </c>
      <c r="IT249" s="254">
        <v>0.24102707113438049</v>
      </c>
      <c r="IU249" s="254">
        <v>0.23242825797103861</v>
      </c>
      <c r="IV249" s="254">
        <v>0.26104421974639047</v>
      </c>
      <c r="IW249" s="254">
        <v>0.24567469225052885</v>
      </c>
      <c r="IX249" s="254">
        <v>0.2719283169378679</v>
      </c>
      <c r="IY249" s="254">
        <v>0.23440856058156379</v>
      </c>
      <c r="IZ249" s="254">
        <v>0.23242825797103861</v>
      </c>
      <c r="JA249" s="254">
        <v>0.23239040275873135</v>
      </c>
      <c r="JB249" s="254">
        <v>0.2508968245347063</v>
      </c>
      <c r="JC249" s="254">
        <v>0.24554966618501628</v>
      </c>
      <c r="JD249" s="254">
        <v>0.23699760214265408</v>
      </c>
      <c r="JE249" s="254">
        <v>0.23725475936334961</v>
      </c>
      <c r="JF249" s="254">
        <v>0.27540622077365873</v>
      </c>
      <c r="JG249" s="254">
        <v>0.24184138921293696</v>
      </c>
      <c r="JH249" s="254">
        <v>0.24407930178579296</v>
      </c>
      <c r="JI249" s="254">
        <v>0.23458609514827744</v>
      </c>
      <c r="JJ249" s="254">
        <v>0.24304809025470431</v>
      </c>
      <c r="JK249" s="254">
        <v>0.23237367214726934</v>
      </c>
      <c r="JL249" s="254">
        <v>0.23235694283119113</v>
      </c>
      <c r="JM249" s="254">
        <v>0.23239040275873135</v>
      </c>
      <c r="JN249" s="254">
        <v>0.24103849884910411</v>
      </c>
      <c r="JO249" s="254">
        <v>0.23242825797103861</v>
      </c>
      <c r="JP249" s="254">
        <v>0.23242825797103861</v>
      </c>
      <c r="JQ249" s="254">
        <v>0.23242825797103861</v>
      </c>
      <c r="JR249" s="254">
        <v>0.23239040275873135</v>
      </c>
      <c r="JS249" s="254">
        <v>0.23255959340611976</v>
      </c>
      <c r="JT249" s="254">
        <v>0.24999715561541724</v>
      </c>
      <c r="JU249" s="254">
        <v>0.25226890306930061</v>
      </c>
      <c r="JV249" s="254">
        <v>0.2338827903855778</v>
      </c>
      <c r="JW249" s="254">
        <v>0.25135059699491658</v>
      </c>
      <c r="JX249" s="254">
        <v>0.24567469225052885</v>
      </c>
      <c r="JY249" s="254">
        <v>0.24258542764593449</v>
      </c>
      <c r="JZ249" s="254">
        <v>0.24011109532373598</v>
      </c>
      <c r="KA249" s="254">
        <v>0.24011109532373598</v>
      </c>
      <c r="KB249" s="254">
        <v>0.24504095994437902</v>
      </c>
      <c r="KC249" s="254">
        <v>0.23861597114587618</v>
      </c>
      <c r="KD249" s="254">
        <v>0.23699760214265408</v>
      </c>
      <c r="KE249" s="254">
        <v>0.24020935739477101</v>
      </c>
      <c r="KF249" s="254">
        <v>0.26345422580447631</v>
      </c>
      <c r="KG249" s="254">
        <v>0.26345422580447631</v>
      </c>
    </row>
    <row r="250" spans="17:293" x14ac:dyDescent="0.35">
      <c r="Q250" s="255">
        <v>0.28499999999999898</v>
      </c>
      <c r="R250" s="251">
        <f t="shared" si="26"/>
        <v>0.23518623921544435</v>
      </c>
      <c r="S250" s="198"/>
      <c r="T250" s="251">
        <v>0.24323442669566062</v>
      </c>
      <c r="V250" s="251">
        <f t="shared" si="27"/>
        <v>-8.0481874802162678E-3</v>
      </c>
      <c r="Z250" s="253">
        <v>0.28499999999999898</v>
      </c>
      <c r="AA250" s="254">
        <v>0.23455947561085178</v>
      </c>
      <c r="AB250" s="254">
        <v>0.2436754058512216</v>
      </c>
      <c r="AC250" s="254">
        <v>0.24230460565852274</v>
      </c>
      <c r="AD250" s="254">
        <v>0.23474246095224194</v>
      </c>
      <c r="AE250" s="254">
        <v>0.23563441360997217</v>
      </c>
      <c r="AF250" s="254">
        <v>0.23488634044183043</v>
      </c>
      <c r="AG250" s="254">
        <v>0.23223324401206447</v>
      </c>
      <c r="AH250" s="254">
        <v>0.23444099550036457</v>
      </c>
      <c r="AI250" s="254">
        <v>0.22625799480072928</v>
      </c>
      <c r="AJ250" s="254">
        <v>0.23519352802537807</v>
      </c>
      <c r="AK250" s="254">
        <v>0.238991757496547</v>
      </c>
      <c r="AL250" s="254">
        <v>0.23359666128664913</v>
      </c>
      <c r="AM250" s="254">
        <v>0.23463583939930244</v>
      </c>
      <c r="AN250" s="254">
        <v>0.22947314226424154</v>
      </c>
      <c r="AO250" s="254">
        <v>0.23402025656625747</v>
      </c>
      <c r="AP250" s="254">
        <v>0.2333435502683705</v>
      </c>
      <c r="AQ250" s="254">
        <v>0.23331517765396592</v>
      </c>
      <c r="AR250" s="254">
        <v>0.23331517765396592</v>
      </c>
      <c r="AS250" s="254">
        <v>0.2333435502683705</v>
      </c>
      <c r="AT250" s="254">
        <v>0.23331517765396592</v>
      </c>
      <c r="AU250" s="254">
        <v>0.23331517765396592</v>
      </c>
      <c r="AV250" s="254">
        <v>0.2333435502683705</v>
      </c>
      <c r="AW250" s="254">
        <v>0.2333435502683705</v>
      </c>
      <c r="AX250" s="254">
        <v>0.23996326881295071</v>
      </c>
      <c r="AY250" s="254">
        <v>0.2333435502683705</v>
      </c>
      <c r="AZ250" s="254">
        <v>0.24066645323209568</v>
      </c>
      <c r="BA250" s="254">
        <v>0.23331517765396592</v>
      </c>
      <c r="BB250" s="254">
        <v>0.23139045759188059</v>
      </c>
      <c r="BC250" s="254">
        <v>0.23144465311179929</v>
      </c>
      <c r="BD250" s="254">
        <v>0.23068733997783286</v>
      </c>
      <c r="BE250" s="254">
        <v>0.22947314226424154</v>
      </c>
      <c r="BF250" s="254">
        <v>0.20030131867643886</v>
      </c>
      <c r="BG250" s="254">
        <v>0.24358140206443113</v>
      </c>
      <c r="BH250" s="254">
        <v>0.23546524941985214</v>
      </c>
      <c r="BI250" s="254">
        <v>0.23347485379259747</v>
      </c>
      <c r="BJ250" s="254">
        <v>0.23347485379259747</v>
      </c>
      <c r="BK250" s="254">
        <v>0.23339607024000308</v>
      </c>
      <c r="BL250" s="254">
        <v>0.23347485379259747</v>
      </c>
      <c r="BM250" s="254">
        <v>0.23331517765396592</v>
      </c>
      <c r="BN250" s="254">
        <v>0.23339607024000308</v>
      </c>
      <c r="BO250" s="254">
        <v>0.23381694036028766</v>
      </c>
      <c r="BP250" s="254">
        <v>0.23347485379259747</v>
      </c>
      <c r="BQ250" s="254">
        <v>0.23157600834197423</v>
      </c>
      <c r="BR250" s="254">
        <v>0.23157600834197423</v>
      </c>
      <c r="BS250" s="254">
        <v>0.23150575078638891</v>
      </c>
      <c r="BT250" s="254">
        <v>0.23157600834197423</v>
      </c>
      <c r="BU250" s="254">
        <v>0.22968426705085321</v>
      </c>
      <c r="BV250" s="254">
        <v>0.22968426705085321</v>
      </c>
      <c r="BW250" s="254">
        <v>0.22968426705085321</v>
      </c>
      <c r="BX250" s="254">
        <v>0.22968426705085321</v>
      </c>
      <c r="BY250" s="254">
        <v>0.23361211370166113</v>
      </c>
      <c r="BZ250" s="254">
        <v>0.23053601379396138</v>
      </c>
      <c r="CA250" s="254">
        <v>0.2297872188466108</v>
      </c>
      <c r="CB250" s="254">
        <v>0.27143879546828109</v>
      </c>
      <c r="CC250" s="254">
        <v>0.24446534223809335</v>
      </c>
      <c r="CD250" s="254">
        <v>0.24671388922823723</v>
      </c>
      <c r="CE250" s="254">
        <v>0.24446534223809335</v>
      </c>
      <c r="CF250" s="254">
        <v>0.23946661960300242</v>
      </c>
      <c r="CG250" s="254">
        <v>0.23508639159629841</v>
      </c>
      <c r="CH250" s="254">
        <v>0.24112648767480183</v>
      </c>
      <c r="CI250" s="254">
        <v>0.23954039501700253</v>
      </c>
      <c r="CJ250" s="254">
        <v>0.24692540948234698</v>
      </c>
      <c r="CK250" s="254">
        <v>0.24353713128031806</v>
      </c>
      <c r="CL250" s="254">
        <v>0.23803675442353422</v>
      </c>
      <c r="CM250" s="254">
        <v>0.23660168237405421</v>
      </c>
      <c r="CN250" s="254">
        <v>0.24956785692255323</v>
      </c>
      <c r="CO250" s="254">
        <v>0.23817405756492227</v>
      </c>
      <c r="CP250" s="254">
        <v>0.2353554152933417</v>
      </c>
      <c r="CQ250" s="254">
        <v>0.234690856903502</v>
      </c>
      <c r="CR250" s="254">
        <v>0.23711215464774549</v>
      </c>
      <c r="CS250" s="254">
        <v>0.23591968920342055</v>
      </c>
      <c r="CT250" s="254">
        <v>0.24038387707617304</v>
      </c>
      <c r="CU250" s="254">
        <v>0.24600936687301433</v>
      </c>
      <c r="CV250" s="254">
        <v>0.24451277090019152</v>
      </c>
      <c r="CW250" s="254">
        <v>0.23831776827143525</v>
      </c>
      <c r="CX250" s="254">
        <v>0.24990272710089978</v>
      </c>
      <c r="CY250" s="254">
        <v>0.240645896162613</v>
      </c>
      <c r="CZ250" s="254">
        <v>0.240645896162613</v>
      </c>
      <c r="DA250" s="254">
        <v>0.240645896162613</v>
      </c>
      <c r="DB250" s="254">
        <v>0.23245642913082176</v>
      </c>
      <c r="DC250" s="254">
        <v>0.24360734207339707</v>
      </c>
      <c r="DD250" s="254">
        <v>0.23549870400076167</v>
      </c>
      <c r="DE250" s="254">
        <v>0.24344794755491894</v>
      </c>
      <c r="DF250" s="254">
        <v>0.23475500791136983</v>
      </c>
      <c r="DG250" s="254">
        <v>0.2334572354232034</v>
      </c>
      <c r="DH250" s="254">
        <v>0.23510289850942545</v>
      </c>
      <c r="DI250" s="254">
        <v>0.23475500791136983</v>
      </c>
      <c r="DJ250" s="254">
        <v>0.23550307072532206</v>
      </c>
      <c r="DK250" s="254">
        <v>0.23634296846166181</v>
      </c>
      <c r="DL250" s="254">
        <v>0.23513874010709923</v>
      </c>
      <c r="DM250" s="254">
        <v>0.24758603270080815</v>
      </c>
      <c r="DN250" s="254">
        <v>0.23416601257803094</v>
      </c>
      <c r="DO250" s="254">
        <v>0.2408876443530199</v>
      </c>
      <c r="DP250" s="254">
        <v>0.23837158616460941</v>
      </c>
      <c r="DQ250" s="254">
        <v>0.22815893832312573</v>
      </c>
      <c r="DR250" s="254">
        <v>0.22820951715331828</v>
      </c>
      <c r="DS250" s="254">
        <v>0.23584700477821152</v>
      </c>
      <c r="DT250" s="254">
        <v>0.23803098790895083</v>
      </c>
      <c r="DU250" s="254">
        <v>0.23328515360088664</v>
      </c>
      <c r="DV250" s="254">
        <v>0.238991757496547</v>
      </c>
      <c r="DW250" s="254">
        <v>0.238991757496547</v>
      </c>
      <c r="DX250" s="254">
        <v>0.24611534666272528</v>
      </c>
      <c r="DY250" s="254">
        <v>0.25774871110394937</v>
      </c>
      <c r="DZ250" s="254">
        <v>0.23686023148737845</v>
      </c>
      <c r="EA250" s="254">
        <v>0.24820052850432561</v>
      </c>
      <c r="EB250" s="254">
        <v>0.23487725090681999</v>
      </c>
      <c r="EC250" s="254">
        <v>0.24884961364663272</v>
      </c>
      <c r="ED250" s="254">
        <v>0.24121959205732213</v>
      </c>
      <c r="EE250" s="254">
        <v>0.23533400886392997</v>
      </c>
      <c r="EF250" s="254">
        <v>0.23452353302404272</v>
      </c>
      <c r="EG250" s="254">
        <v>0.23996326881295071</v>
      </c>
      <c r="EH250" s="254">
        <v>0.23492707320546113</v>
      </c>
      <c r="EI250" s="254">
        <v>0.23996326881295071</v>
      </c>
      <c r="EJ250" s="254">
        <v>0.23996326881295071</v>
      </c>
      <c r="EK250" s="254">
        <v>0.22764806492537826</v>
      </c>
      <c r="EL250" s="254">
        <v>0.23996326881295071</v>
      </c>
      <c r="EM250" s="254">
        <v>0.23394599587692499</v>
      </c>
      <c r="EN250" s="254">
        <v>0.23996326881295071</v>
      </c>
      <c r="EO250" s="254">
        <v>0.2333435502683705</v>
      </c>
      <c r="EP250" s="254">
        <v>0.2333435502683705</v>
      </c>
      <c r="EQ250" s="254">
        <v>0.2333435502683705</v>
      </c>
      <c r="ER250" s="254">
        <v>0.2333435502683705</v>
      </c>
      <c r="ES250" s="254">
        <v>0.2333435502683705</v>
      </c>
      <c r="ET250" s="254">
        <v>0.2333435502683705</v>
      </c>
      <c r="EU250" s="254">
        <v>0.23331517765396592</v>
      </c>
      <c r="EV250" s="254">
        <v>0.2333435502683705</v>
      </c>
      <c r="EW250" s="254">
        <v>0.22556998664903571</v>
      </c>
      <c r="EX250" s="254">
        <v>0.2333435502683705</v>
      </c>
      <c r="EY250" s="254">
        <v>0.23405770451915431</v>
      </c>
      <c r="EZ250" s="254">
        <v>0.23996326881295071</v>
      </c>
      <c r="FA250" s="254">
        <v>0.23347484476433289</v>
      </c>
      <c r="FB250" s="254">
        <v>0.2333435502683705</v>
      </c>
      <c r="FC250" s="254">
        <v>0.23996326881295071</v>
      </c>
      <c r="FD250" s="254">
        <v>0.2333435502683705</v>
      </c>
      <c r="FE250" s="254">
        <v>0.23996326881295071</v>
      </c>
      <c r="FF250" s="254">
        <v>0.23996326881295071</v>
      </c>
      <c r="FG250" s="254">
        <v>0.2333435502683705</v>
      </c>
      <c r="FH250" s="254">
        <v>0.2333435502683705</v>
      </c>
      <c r="FI250" s="254">
        <v>0.23331517765396592</v>
      </c>
      <c r="FJ250" s="254">
        <v>0.24711490281844051</v>
      </c>
      <c r="FK250" s="254">
        <v>0.2333435502683705</v>
      </c>
      <c r="FL250" s="254">
        <v>0.2333435502683705</v>
      </c>
      <c r="FM250" s="254">
        <v>0.23331517765396592</v>
      </c>
      <c r="FN250" s="254">
        <v>0.23996326881295071</v>
      </c>
      <c r="FO250" s="254">
        <v>0.23230267852383757</v>
      </c>
      <c r="FP250" s="254">
        <v>0.23144465311179929</v>
      </c>
      <c r="FQ250" s="254">
        <v>0.23144465311179929</v>
      </c>
      <c r="FR250" s="254">
        <v>0.23144465311179929</v>
      </c>
      <c r="FS250" s="254">
        <v>0.23139045759188059</v>
      </c>
      <c r="FT250" s="254">
        <v>0.23144465311179929</v>
      </c>
      <c r="FU250" s="254">
        <v>0.23144465311179929</v>
      </c>
      <c r="FV250" s="254">
        <v>0.24001364903607714</v>
      </c>
      <c r="FW250" s="254">
        <v>0.23139045759188059</v>
      </c>
      <c r="FX250" s="254">
        <v>0.23144465311179929</v>
      </c>
      <c r="FY250" s="254">
        <v>0.23072949258410369</v>
      </c>
      <c r="FZ250" s="254">
        <v>0.23211570858439834</v>
      </c>
      <c r="GA250" s="254">
        <v>0.22394605089752262</v>
      </c>
      <c r="GB250" s="254">
        <v>0.23171931215518349</v>
      </c>
      <c r="GC250" s="254">
        <v>0.23613618024104222</v>
      </c>
      <c r="GD250" s="254">
        <v>0.23613618024104222</v>
      </c>
      <c r="GE250" s="254">
        <v>0.22897746594243351</v>
      </c>
      <c r="GF250" s="254">
        <v>0.24292151879163937</v>
      </c>
      <c r="GG250" s="254">
        <v>0.23368532054545099</v>
      </c>
      <c r="GH250" s="254">
        <v>0.23380230843360228</v>
      </c>
      <c r="GI250" s="254">
        <v>0.23347485379259747</v>
      </c>
      <c r="GJ250" s="254">
        <v>0.23347485379259747</v>
      </c>
      <c r="GK250" s="254">
        <v>0.23347485379259747</v>
      </c>
      <c r="GL250" s="254">
        <v>0.23331517765396592</v>
      </c>
      <c r="GM250" s="254">
        <v>0.23347485379259747</v>
      </c>
      <c r="GN250" s="254">
        <v>0.23347485379259747</v>
      </c>
      <c r="GO250" s="254">
        <v>0.23347485379259747</v>
      </c>
      <c r="GP250" s="254">
        <v>0.23347485379259747</v>
      </c>
      <c r="GQ250" s="254">
        <v>0.23347485379259747</v>
      </c>
      <c r="GR250" s="254">
        <v>0.23347485379259747</v>
      </c>
      <c r="GS250" s="254">
        <v>0.23347485379259747</v>
      </c>
      <c r="GT250" s="254">
        <v>0.23368532054545099</v>
      </c>
      <c r="GU250" s="254">
        <v>0.23347485379259747</v>
      </c>
      <c r="GV250" s="254">
        <v>0.23347485379259747</v>
      </c>
      <c r="GW250" s="254">
        <v>0.23347485379259747</v>
      </c>
      <c r="GX250" s="254">
        <v>0.23347485379259747</v>
      </c>
      <c r="GY250" s="254">
        <v>0.24096693314272222</v>
      </c>
      <c r="GZ250" s="254">
        <v>0.23347485379259747</v>
      </c>
      <c r="HA250" s="254">
        <v>0.24096693314272222</v>
      </c>
      <c r="HB250" s="254">
        <v>0.24096693314272222</v>
      </c>
      <c r="HC250" s="254">
        <v>0.23150575078638891</v>
      </c>
      <c r="HD250" s="254">
        <v>0.23181016699911217</v>
      </c>
      <c r="HE250" s="254">
        <v>0.23910237631219955</v>
      </c>
      <c r="HF250" s="254">
        <v>0.22549355112698777</v>
      </c>
      <c r="HG250" s="254">
        <v>0.23361211370166113</v>
      </c>
      <c r="HH250" s="254">
        <v>0.23622202434573425</v>
      </c>
      <c r="HI250" s="254">
        <v>0.22982160574484234</v>
      </c>
      <c r="HJ250" s="254">
        <v>0.23206006814125502</v>
      </c>
      <c r="HK250" s="254">
        <v>0.25473724864527925</v>
      </c>
      <c r="HL250" s="254">
        <v>0.22732894817374438</v>
      </c>
      <c r="HM250" s="254">
        <v>0.2374332305398128</v>
      </c>
      <c r="HN250" s="254">
        <v>0.23725315338892239</v>
      </c>
      <c r="HO250" s="254">
        <v>0.24786222039998962</v>
      </c>
      <c r="HP250" s="254">
        <v>0.24289974102170397</v>
      </c>
      <c r="HQ250" s="254">
        <v>0.22761538990319719</v>
      </c>
      <c r="HR250" s="254">
        <v>0.23152960754807794</v>
      </c>
      <c r="HS250" s="254">
        <v>0.23782448697920988</v>
      </c>
      <c r="HT250" s="254">
        <v>0.26380314232284174</v>
      </c>
      <c r="HU250" s="254">
        <v>0.25703117417980392</v>
      </c>
      <c r="HV250" s="254">
        <v>0.20319533625604058</v>
      </c>
      <c r="HW250" s="254">
        <v>0.24173843154001617</v>
      </c>
      <c r="HX250" s="254">
        <v>0.23390299432147166</v>
      </c>
      <c r="HY250" s="254">
        <v>0.23792668987666188</v>
      </c>
      <c r="HZ250" s="254">
        <v>0.23164487284773538</v>
      </c>
      <c r="IA250" s="254">
        <v>0.24446534223809335</v>
      </c>
      <c r="IB250" s="254">
        <v>0.22891365657279406</v>
      </c>
      <c r="IC250" s="254">
        <v>0.2364718214917032</v>
      </c>
      <c r="ID250" s="254">
        <v>0.23506870109164169</v>
      </c>
      <c r="IE250" s="254">
        <v>0.24169066379767434</v>
      </c>
      <c r="IF250" s="254">
        <v>0.24692540948234698</v>
      </c>
      <c r="IG250" s="254">
        <v>0.24692540948234698</v>
      </c>
      <c r="IH250" s="254">
        <v>0.24692540948234698</v>
      </c>
      <c r="II250" s="254">
        <v>0.23803675442353422</v>
      </c>
      <c r="IJ250" s="254">
        <v>0.23803675442353422</v>
      </c>
      <c r="IK250" s="254">
        <v>0.24404649742735995</v>
      </c>
      <c r="IL250" s="254">
        <v>0.24268980750428182</v>
      </c>
      <c r="IM250" s="254">
        <v>0.25605397072163316</v>
      </c>
      <c r="IN250" s="254">
        <v>0.24188608261095368</v>
      </c>
      <c r="IO250" s="254">
        <v>0.23954158532569747</v>
      </c>
      <c r="IP250" s="254">
        <v>0.23878638205048386</v>
      </c>
      <c r="IQ250" s="254">
        <v>0.24333504773235726</v>
      </c>
      <c r="IR250" s="254">
        <v>0.23286529068528483</v>
      </c>
      <c r="IS250" s="254">
        <v>0.23549870400076167</v>
      </c>
      <c r="IT250" s="254">
        <v>0.24192556409770694</v>
      </c>
      <c r="IU250" s="254">
        <v>0.2333435502683705</v>
      </c>
      <c r="IV250" s="254">
        <v>0.2620534141549864</v>
      </c>
      <c r="IW250" s="254">
        <v>0.24661164683993997</v>
      </c>
      <c r="IX250" s="254">
        <v>0.27293502927797664</v>
      </c>
      <c r="IY250" s="254">
        <v>0.23533215146209585</v>
      </c>
      <c r="IZ250" s="254">
        <v>0.2333435502683705</v>
      </c>
      <c r="JA250" s="254">
        <v>0.23331517765396592</v>
      </c>
      <c r="JB250" s="254">
        <v>0.25186023931538393</v>
      </c>
      <c r="JC250" s="254">
        <v>0.2464866280696314</v>
      </c>
      <c r="JD250" s="254">
        <v>0.23792668987666188</v>
      </c>
      <c r="JE250" s="254">
        <v>0.23817405756492227</v>
      </c>
      <c r="JF250" s="254">
        <v>0.27640985603320933</v>
      </c>
      <c r="JG250" s="254">
        <v>0.24276553252044031</v>
      </c>
      <c r="JH250" s="254">
        <v>0.2450281950962796</v>
      </c>
      <c r="JI250" s="254">
        <v>0.23550307072532206</v>
      </c>
      <c r="JJ250" s="254">
        <v>0.24397978447021562</v>
      </c>
      <c r="JK250" s="254">
        <v>0.23328515360088664</v>
      </c>
      <c r="JL250" s="254">
        <v>0.23325513369086615</v>
      </c>
      <c r="JM250" s="254">
        <v>0.23331517765396592</v>
      </c>
      <c r="JN250" s="254">
        <v>0.24198495650139917</v>
      </c>
      <c r="JO250" s="254">
        <v>0.2333435502683705</v>
      </c>
      <c r="JP250" s="254">
        <v>0.2333435502683705</v>
      </c>
      <c r="JQ250" s="254">
        <v>0.2333435502683705</v>
      </c>
      <c r="JR250" s="254">
        <v>0.23331517765396592</v>
      </c>
      <c r="JS250" s="254">
        <v>0.23347485379259747</v>
      </c>
      <c r="JT250" s="254">
        <v>0.25093220805006622</v>
      </c>
      <c r="JU250" s="254">
        <v>0.25320067618078768</v>
      </c>
      <c r="JV250" s="254">
        <v>0.23476092601079257</v>
      </c>
      <c r="JW250" s="254">
        <v>0.25228112971879346</v>
      </c>
      <c r="JX250" s="254">
        <v>0.24661164683993997</v>
      </c>
      <c r="JY250" s="254">
        <v>0.24348914450448578</v>
      </c>
      <c r="JZ250" s="254">
        <v>0.24102429605603937</v>
      </c>
      <c r="KA250" s="254">
        <v>0.24102429605603937</v>
      </c>
      <c r="KB250" s="254">
        <v>0.24594342487521548</v>
      </c>
      <c r="KC250" s="254">
        <v>0.23953542028236541</v>
      </c>
      <c r="KD250" s="254">
        <v>0.23792668987666188</v>
      </c>
      <c r="KE250" s="254">
        <v>0.24112648767480183</v>
      </c>
      <c r="KF250" s="254">
        <v>0.26444714538212866</v>
      </c>
      <c r="KG250" s="254">
        <v>0.26444714538212866</v>
      </c>
    </row>
    <row r="251" spans="17:293" x14ac:dyDescent="0.35">
      <c r="Q251" s="255">
        <v>0.28599999999999898</v>
      </c>
      <c r="R251" s="251">
        <f t="shared" si="26"/>
        <v>0.2360968683226044</v>
      </c>
      <c r="S251" s="198"/>
      <c r="T251" s="251">
        <v>0.24416265536171466</v>
      </c>
      <c r="V251" s="251">
        <f t="shared" si="27"/>
        <v>-8.0657870391102615E-3</v>
      </c>
      <c r="Z251" s="253">
        <v>0.28599999999999898</v>
      </c>
      <c r="AA251" s="254">
        <v>0.23547672141459808</v>
      </c>
      <c r="AB251" s="254">
        <v>0.24460879285367909</v>
      </c>
      <c r="AC251" s="254">
        <v>0.24320355038665986</v>
      </c>
      <c r="AD251" s="254">
        <v>0.23566853068263294</v>
      </c>
      <c r="AE251" s="254">
        <v>0.23655150838039352</v>
      </c>
      <c r="AF251" s="254">
        <v>0.23580278382791464</v>
      </c>
      <c r="AG251" s="254">
        <v>0.23315057711860487</v>
      </c>
      <c r="AH251" s="254">
        <v>0.23536423439545784</v>
      </c>
      <c r="AI251" s="254">
        <v>0.22718487496038842</v>
      </c>
      <c r="AJ251" s="254">
        <v>0.23608697399396328</v>
      </c>
      <c r="AK251" s="254">
        <v>0.2398912748213069</v>
      </c>
      <c r="AL251" s="254">
        <v>0.23451624908741064</v>
      </c>
      <c r="AM251" s="254">
        <v>0.23553086902613707</v>
      </c>
      <c r="AN251" s="254">
        <v>0.23040112666208445</v>
      </c>
      <c r="AO251" s="254">
        <v>0.23484242949374723</v>
      </c>
      <c r="AP251" s="254">
        <v>0.23425899539609252</v>
      </c>
      <c r="AQ251" s="254">
        <v>0.23424014420531414</v>
      </c>
      <c r="AR251" s="254">
        <v>0.23424014420531414</v>
      </c>
      <c r="AS251" s="254">
        <v>0.23425899539609252</v>
      </c>
      <c r="AT251" s="254">
        <v>0.23424014420531414</v>
      </c>
      <c r="AU251" s="254">
        <v>0.23424014420531414</v>
      </c>
      <c r="AV251" s="254">
        <v>0.23425899539609252</v>
      </c>
      <c r="AW251" s="254">
        <v>0.23425899539609252</v>
      </c>
      <c r="AX251" s="254">
        <v>0.24086300574876618</v>
      </c>
      <c r="AY251" s="254">
        <v>0.23425899539609252</v>
      </c>
      <c r="AZ251" s="254">
        <v>0.24156471884801367</v>
      </c>
      <c r="BA251" s="254">
        <v>0.23424014420531414</v>
      </c>
      <c r="BB251" s="254">
        <v>0.23231692431563955</v>
      </c>
      <c r="BC251" s="254">
        <v>0.23236166299427707</v>
      </c>
      <c r="BD251" s="254">
        <v>0.23160498196682977</v>
      </c>
      <c r="BE251" s="254">
        <v>0.23040112666208445</v>
      </c>
      <c r="BF251" s="254">
        <v>0.20097027139564561</v>
      </c>
      <c r="BG251" s="254">
        <v>0.2444789395954714</v>
      </c>
      <c r="BH251" s="254">
        <v>0.23637940936135915</v>
      </c>
      <c r="BI251" s="254">
        <v>0.23439026496199999</v>
      </c>
      <c r="BJ251" s="254">
        <v>0.23439026496199999</v>
      </c>
      <c r="BK251" s="254">
        <v>0.2343083475465999</v>
      </c>
      <c r="BL251" s="254">
        <v>0.23439026496199999</v>
      </c>
      <c r="BM251" s="254">
        <v>0.23424014420531414</v>
      </c>
      <c r="BN251" s="254">
        <v>0.2343083475465999</v>
      </c>
      <c r="BO251" s="254">
        <v>0.23473079536631913</v>
      </c>
      <c r="BP251" s="254">
        <v>0.23439026496199999</v>
      </c>
      <c r="BQ251" s="254">
        <v>0.23249298858426748</v>
      </c>
      <c r="BR251" s="254">
        <v>0.23249298858426748</v>
      </c>
      <c r="BS251" s="254">
        <v>0.23241961517863041</v>
      </c>
      <c r="BT251" s="254">
        <v>0.23249298858426748</v>
      </c>
      <c r="BU251" s="254">
        <v>0.23060283531444803</v>
      </c>
      <c r="BV251" s="254">
        <v>0.23060283531444803</v>
      </c>
      <c r="BW251" s="254">
        <v>0.23060283531444803</v>
      </c>
      <c r="BX251" s="254">
        <v>0.23060283531444803</v>
      </c>
      <c r="BY251" s="254">
        <v>0.23452749292691366</v>
      </c>
      <c r="BZ251" s="254">
        <v>0.23145295657782605</v>
      </c>
      <c r="CA251" s="254">
        <v>0.23070266024330466</v>
      </c>
      <c r="CB251" s="254">
        <v>0.27241651878314888</v>
      </c>
      <c r="CC251" s="254">
        <v>0.24536971192209922</v>
      </c>
      <c r="CD251" s="254">
        <v>0.2476646080195255</v>
      </c>
      <c r="CE251" s="254">
        <v>0.24536971192209922</v>
      </c>
      <c r="CF251" s="254">
        <v>0.24027938687586547</v>
      </c>
      <c r="CG251" s="254">
        <v>0.23600877124027697</v>
      </c>
      <c r="CH251" s="254">
        <v>0.24204378237872226</v>
      </c>
      <c r="CI251" s="254">
        <v>0.24045870444029704</v>
      </c>
      <c r="CJ251" s="254">
        <v>0.24782527298643653</v>
      </c>
      <c r="CK251" s="254">
        <v>0.24444952316669855</v>
      </c>
      <c r="CL251" s="254">
        <v>0.23895624967570339</v>
      </c>
      <c r="CM251" s="254">
        <v>0.2375225304476114</v>
      </c>
      <c r="CN251" s="254">
        <v>0.25045992601076073</v>
      </c>
      <c r="CO251" s="254">
        <v>0.23909351158982184</v>
      </c>
      <c r="CP251" s="254">
        <v>0.23627772455324059</v>
      </c>
      <c r="CQ251" s="254">
        <v>0.23560806669921464</v>
      </c>
      <c r="CR251" s="254">
        <v>0.23801275219786588</v>
      </c>
      <c r="CS251" s="254">
        <v>0.23683315821597772</v>
      </c>
      <c r="CT251" s="254">
        <v>0.24128454144754286</v>
      </c>
      <c r="CU251" s="254">
        <v>0.24694644546868938</v>
      </c>
      <c r="CV251" s="254">
        <v>0.24544611735399835</v>
      </c>
      <c r="CW251" s="254">
        <v>0.23920957432597056</v>
      </c>
      <c r="CX251" s="254">
        <v>0.25083158600978273</v>
      </c>
      <c r="CY251" s="254">
        <v>0.24154618775974535</v>
      </c>
      <c r="CZ251" s="254">
        <v>0.24154618775974535</v>
      </c>
      <c r="DA251" s="254">
        <v>0.24154618775974535</v>
      </c>
      <c r="DB251" s="254">
        <v>0.23316876753163984</v>
      </c>
      <c r="DC251" s="254">
        <v>0.24450791207769429</v>
      </c>
      <c r="DD251" s="254">
        <v>0.23642546353124061</v>
      </c>
      <c r="DE251" s="254">
        <v>0.24434833488879826</v>
      </c>
      <c r="DF251" s="254">
        <v>0.23567148799165616</v>
      </c>
      <c r="DG251" s="254">
        <v>0.23437544726571846</v>
      </c>
      <c r="DH251" s="254">
        <v>0.23592371161596604</v>
      </c>
      <c r="DI251" s="254">
        <v>0.23567148799165616</v>
      </c>
      <c r="DJ251" s="254">
        <v>0.23642546353124061</v>
      </c>
      <c r="DK251" s="254">
        <v>0.23726081336225602</v>
      </c>
      <c r="DL251" s="254">
        <v>0.23606465857769554</v>
      </c>
      <c r="DM251" s="254">
        <v>0.24848397526978827</v>
      </c>
      <c r="DN251" s="254">
        <v>0.2350818913975572</v>
      </c>
      <c r="DO251" s="254">
        <v>0.24178440504736209</v>
      </c>
      <c r="DP251" s="254">
        <v>0.23927059913774662</v>
      </c>
      <c r="DQ251" s="254">
        <v>0.2290842830058859</v>
      </c>
      <c r="DR251" s="254">
        <v>0.22911631479697303</v>
      </c>
      <c r="DS251" s="254">
        <v>0.23675884045207241</v>
      </c>
      <c r="DT251" s="254">
        <v>0.23893362916552929</v>
      </c>
      <c r="DU251" s="254">
        <v>0.23419676860444394</v>
      </c>
      <c r="DV251" s="254">
        <v>0.2398912748213069</v>
      </c>
      <c r="DW251" s="254">
        <v>0.2398912748213069</v>
      </c>
      <c r="DX251" s="254">
        <v>0.2470430272796944</v>
      </c>
      <c r="DY251" s="254">
        <v>0.2586944987172457</v>
      </c>
      <c r="DZ251" s="254">
        <v>0.23777834442028678</v>
      </c>
      <c r="EA251" s="254">
        <v>0.24914978214460226</v>
      </c>
      <c r="EB251" s="254">
        <v>0.23574849820300425</v>
      </c>
      <c r="EC251" s="254">
        <v>0.24977631697021163</v>
      </c>
      <c r="ED251" s="254">
        <v>0.24211982957124056</v>
      </c>
      <c r="EE251" s="254">
        <v>0.23625594073085221</v>
      </c>
      <c r="EF251" s="254">
        <v>0.23543818265901884</v>
      </c>
      <c r="EG251" s="254">
        <v>0.24086300574876618</v>
      </c>
      <c r="EH251" s="254">
        <v>0.23583613736900122</v>
      </c>
      <c r="EI251" s="254">
        <v>0.24086300574876618</v>
      </c>
      <c r="EJ251" s="254">
        <v>0.24086300574876618</v>
      </c>
      <c r="EK251" s="254">
        <v>0.2284799129209536</v>
      </c>
      <c r="EL251" s="254">
        <v>0.24086300574876618</v>
      </c>
      <c r="EM251" s="254">
        <v>0.2348600134765586</v>
      </c>
      <c r="EN251" s="254">
        <v>0.24086300574876618</v>
      </c>
      <c r="EO251" s="254">
        <v>0.23425899539609252</v>
      </c>
      <c r="EP251" s="254">
        <v>0.23425899539609252</v>
      </c>
      <c r="EQ251" s="254">
        <v>0.23425899539609252</v>
      </c>
      <c r="ER251" s="254">
        <v>0.23425899539609252</v>
      </c>
      <c r="ES251" s="254">
        <v>0.23425899539609252</v>
      </c>
      <c r="ET251" s="254">
        <v>0.23425899539609252</v>
      </c>
      <c r="EU251" s="254">
        <v>0.23424014420531414</v>
      </c>
      <c r="EV251" s="254">
        <v>0.23425899539609252</v>
      </c>
      <c r="EW251" s="254">
        <v>0.22640883254459077</v>
      </c>
      <c r="EX251" s="254">
        <v>0.23425899539609252</v>
      </c>
      <c r="EY251" s="254">
        <v>0.23497156044659473</v>
      </c>
      <c r="EZ251" s="254">
        <v>0.24086300574876618</v>
      </c>
      <c r="FA251" s="254">
        <v>0.23439420016473567</v>
      </c>
      <c r="FB251" s="254">
        <v>0.23425899539609252</v>
      </c>
      <c r="FC251" s="254">
        <v>0.24086300574876618</v>
      </c>
      <c r="FD251" s="254">
        <v>0.23425899539609252</v>
      </c>
      <c r="FE251" s="254">
        <v>0.24086300574876618</v>
      </c>
      <c r="FF251" s="254">
        <v>0.24086300574876618</v>
      </c>
      <c r="FG251" s="254">
        <v>0.23425899539609252</v>
      </c>
      <c r="FH251" s="254">
        <v>0.23425899539609252</v>
      </c>
      <c r="FI251" s="254">
        <v>0.23424014420531414</v>
      </c>
      <c r="FJ251" s="254">
        <v>0.2480421566556712</v>
      </c>
      <c r="FK251" s="254">
        <v>0.23425899539609252</v>
      </c>
      <c r="FL251" s="254">
        <v>0.23425899539609252</v>
      </c>
      <c r="FM251" s="254">
        <v>0.23424014420531414</v>
      </c>
      <c r="FN251" s="254">
        <v>0.24086300574876618</v>
      </c>
      <c r="FO251" s="254">
        <v>0.23322217563087611</v>
      </c>
      <c r="FP251" s="254">
        <v>0.23236166299427707</v>
      </c>
      <c r="FQ251" s="254">
        <v>0.23236166299427707</v>
      </c>
      <c r="FR251" s="254">
        <v>0.23236166299427707</v>
      </c>
      <c r="FS251" s="254">
        <v>0.23231692431563955</v>
      </c>
      <c r="FT251" s="254">
        <v>0.23236166299427707</v>
      </c>
      <c r="FU251" s="254">
        <v>0.23236166299427707</v>
      </c>
      <c r="FV251" s="254">
        <v>0.24096191177415127</v>
      </c>
      <c r="FW251" s="254">
        <v>0.23231692431563955</v>
      </c>
      <c r="FX251" s="254">
        <v>0.23236166299427707</v>
      </c>
      <c r="FY251" s="254">
        <v>0.23164810065924524</v>
      </c>
      <c r="FZ251" s="254">
        <v>0.23304059610278083</v>
      </c>
      <c r="GA251" s="254">
        <v>0.22486100431304168</v>
      </c>
      <c r="GB251" s="254">
        <v>0.23254890690687158</v>
      </c>
      <c r="GC251" s="254">
        <v>0.2370526200580676</v>
      </c>
      <c r="GD251" s="254">
        <v>0.2370526200580676</v>
      </c>
      <c r="GE251" s="254">
        <v>0.2298104226799802</v>
      </c>
      <c r="GF251" s="254">
        <v>0.24381672131010612</v>
      </c>
      <c r="GG251" s="254">
        <v>0.23460068555206903</v>
      </c>
      <c r="GH251" s="254">
        <v>0.23471254016983334</v>
      </c>
      <c r="GI251" s="254">
        <v>0.23439026496199999</v>
      </c>
      <c r="GJ251" s="254">
        <v>0.23439026496199999</v>
      </c>
      <c r="GK251" s="254">
        <v>0.23439026496199999</v>
      </c>
      <c r="GL251" s="254">
        <v>0.23424014420531414</v>
      </c>
      <c r="GM251" s="254">
        <v>0.23439026496199999</v>
      </c>
      <c r="GN251" s="254">
        <v>0.23439026496199999</v>
      </c>
      <c r="GO251" s="254">
        <v>0.23439026496199999</v>
      </c>
      <c r="GP251" s="254">
        <v>0.23439026496199999</v>
      </c>
      <c r="GQ251" s="254">
        <v>0.23439026496199999</v>
      </c>
      <c r="GR251" s="254">
        <v>0.23439026496199999</v>
      </c>
      <c r="GS251" s="254">
        <v>0.23439026496199999</v>
      </c>
      <c r="GT251" s="254">
        <v>0.23460068555206903</v>
      </c>
      <c r="GU251" s="254">
        <v>0.23439026496199999</v>
      </c>
      <c r="GV251" s="254">
        <v>0.23439026496199999</v>
      </c>
      <c r="GW251" s="254">
        <v>0.23439026496199999</v>
      </c>
      <c r="GX251" s="254">
        <v>0.23439026496199999</v>
      </c>
      <c r="GY251" s="254">
        <v>0.24186307272647034</v>
      </c>
      <c r="GZ251" s="254">
        <v>0.23439026496199999</v>
      </c>
      <c r="HA251" s="254">
        <v>0.24186307272647034</v>
      </c>
      <c r="HB251" s="254">
        <v>0.24186307272647034</v>
      </c>
      <c r="HC251" s="254">
        <v>0.23241961517863041</v>
      </c>
      <c r="HD251" s="254">
        <v>0.23271649742398703</v>
      </c>
      <c r="HE251" s="254">
        <v>0.23999977343644363</v>
      </c>
      <c r="HF251" s="254">
        <v>0.22628665469219533</v>
      </c>
      <c r="HG251" s="254">
        <v>0.23452749292691366</v>
      </c>
      <c r="HH251" s="254">
        <v>0.23708131205996663</v>
      </c>
      <c r="HI251" s="254">
        <v>0.23074015109211832</v>
      </c>
      <c r="HJ251" s="254">
        <v>0.23297797773880391</v>
      </c>
      <c r="HK251" s="254">
        <v>0.25566260240832439</v>
      </c>
      <c r="HL251" s="254">
        <v>0.22816986631630209</v>
      </c>
      <c r="HM251" s="254">
        <v>0.23834956387021844</v>
      </c>
      <c r="HN251" s="254">
        <v>0.23816474320147019</v>
      </c>
      <c r="HO251" s="254">
        <v>0.24875695824463273</v>
      </c>
      <c r="HP251" s="254">
        <v>0.24379998642228351</v>
      </c>
      <c r="HQ251" s="254">
        <v>0.22845096139360832</v>
      </c>
      <c r="HR251" s="254">
        <v>0.23245951627173445</v>
      </c>
      <c r="HS251" s="254">
        <v>0.23874008291656601</v>
      </c>
      <c r="HT251" s="254">
        <v>0.26475591191065106</v>
      </c>
      <c r="HU251" s="254">
        <v>0.25795545646295603</v>
      </c>
      <c r="HV251" s="254">
        <v>0.20398965814090686</v>
      </c>
      <c r="HW251" s="254">
        <v>0.24260174675066937</v>
      </c>
      <c r="HX251" s="254">
        <v>0.23473513289551073</v>
      </c>
      <c r="HY251" s="254">
        <v>0.2388559754368218</v>
      </c>
      <c r="HZ251" s="254">
        <v>0.23248308853534527</v>
      </c>
      <c r="IA251" s="254">
        <v>0.24536971192209922</v>
      </c>
      <c r="IB251" s="254">
        <v>0.22976344155806872</v>
      </c>
      <c r="IC251" s="254">
        <v>0.23740241197188894</v>
      </c>
      <c r="ID251" s="254">
        <v>0.23600074151063599</v>
      </c>
      <c r="IE251" s="254">
        <v>0.24259747041717739</v>
      </c>
      <c r="IF251" s="254">
        <v>0.24782527298643653</v>
      </c>
      <c r="IG251" s="254">
        <v>0.24782527298643653</v>
      </c>
      <c r="IH251" s="254">
        <v>0.24782527298643653</v>
      </c>
      <c r="II251" s="254">
        <v>0.23895624967570339</v>
      </c>
      <c r="IJ251" s="254">
        <v>0.23895624967570339</v>
      </c>
      <c r="IK251" s="254">
        <v>0.24494843906393049</v>
      </c>
      <c r="IL251" s="254">
        <v>0.243593018370037</v>
      </c>
      <c r="IM251" s="254">
        <v>0.25697877090142107</v>
      </c>
      <c r="IN251" s="254">
        <v>0.24276947361907752</v>
      </c>
      <c r="IO251" s="254">
        <v>0.24039043243709024</v>
      </c>
      <c r="IP251" s="254">
        <v>0.23966844725485337</v>
      </c>
      <c r="IQ251" s="254">
        <v>0.24426848844801041</v>
      </c>
      <c r="IR251" s="254">
        <v>0.23378147564631635</v>
      </c>
      <c r="IS251" s="254">
        <v>0.23642546353124061</v>
      </c>
      <c r="IT251" s="254">
        <v>0.24282433486767196</v>
      </c>
      <c r="IU251" s="254">
        <v>0.23425899539609252</v>
      </c>
      <c r="IV251" s="254">
        <v>0.26306254117275985</v>
      </c>
      <c r="IW251" s="254">
        <v>0.2475486834585463</v>
      </c>
      <c r="IX251" s="254">
        <v>0.2739417119616594</v>
      </c>
      <c r="IY251" s="254">
        <v>0.23625594073085221</v>
      </c>
      <c r="IZ251" s="254">
        <v>0.23425899539609252</v>
      </c>
      <c r="JA251" s="254">
        <v>0.23424014420531414</v>
      </c>
      <c r="JB251" s="254">
        <v>0.25282373334193875</v>
      </c>
      <c r="JC251" s="254">
        <v>0.24742367374137575</v>
      </c>
      <c r="JD251" s="254">
        <v>0.2388559754368218</v>
      </c>
      <c r="JE251" s="254">
        <v>0.23909351158982184</v>
      </c>
      <c r="JF251" s="254">
        <v>0.2774134709999887</v>
      </c>
      <c r="JG251" s="254">
        <v>0.24368979282828351</v>
      </c>
      <c r="JH251" s="254">
        <v>0.24597722316932691</v>
      </c>
      <c r="JI251" s="254">
        <v>0.23642546353124061</v>
      </c>
      <c r="JJ251" s="254">
        <v>0.24491156125995239</v>
      </c>
      <c r="JK251" s="254">
        <v>0.23419676860444394</v>
      </c>
      <c r="JL251" s="254">
        <v>0.23415340159142684</v>
      </c>
      <c r="JM251" s="254">
        <v>0.23424014420531414</v>
      </c>
      <c r="JN251" s="254">
        <v>0.24293154333786382</v>
      </c>
      <c r="JO251" s="254">
        <v>0.23425899539609252</v>
      </c>
      <c r="JP251" s="254">
        <v>0.23425899539609252</v>
      </c>
      <c r="JQ251" s="254">
        <v>0.23425899539609252</v>
      </c>
      <c r="JR251" s="254">
        <v>0.23424014420531414</v>
      </c>
      <c r="JS251" s="254">
        <v>0.23439026496199999</v>
      </c>
      <c r="JT251" s="254">
        <v>0.25186741984742445</v>
      </c>
      <c r="JU251" s="254">
        <v>0.2541326182950796</v>
      </c>
      <c r="JV251" s="254">
        <v>0.23563936068446933</v>
      </c>
      <c r="JW251" s="254">
        <v>0.25321183595262831</v>
      </c>
      <c r="JX251" s="254">
        <v>0.2475486834585463</v>
      </c>
      <c r="JY251" s="254">
        <v>0.24439310111148638</v>
      </c>
      <c r="JZ251" s="254">
        <v>0.24193764264840389</v>
      </c>
      <c r="KA251" s="254">
        <v>0.24193764264840389</v>
      </c>
      <c r="KB251" s="254">
        <v>0.24684318868967803</v>
      </c>
      <c r="KC251" s="254">
        <v>0.24044617334179375</v>
      </c>
      <c r="KD251" s="254">
        <v>0.2388559754368218</v>
      </c>
      <c r="KE251" s="254">
        <v>0.24204378237872226</v>
      </c>
      <c r="KF251" s="254">
        <v>0.26544006788407981</v>
      </c>
      <c r="KG251" s="254">
        <v>0.26544006788407981</v>
      </c>
    </row>
    <row r="252" spans="17:293" x14ac:dyDescent="0.35">
      <c r="Q252" s="255">
        <v>0.28699999999999898</v>
      </c>
      <c r="R252" s="251">
        <f t="shared" si="26"/>
        <v>0.23700766028680118</v>
      </c>
      <c r="S252" s="198"/>
      <c r="T252" s="251">
        <v>0.24509116772593595</v>
      </c>
      <c r="V252" s="251">
        <f t="shared" si="27"/>
        <v>-8.0835074391347739E-3</v>
      </c>
      <c r="Z252" s="253">
        <v>0.28699999999999898</v>
      </c>
      <c r="AA252" s="254">
        <v>0.23639684722126098</v>
      </c>
      <c r="AB252" s="254">
        <v>0.24554226081833685</v>
      </c>
      <c r="AC252" s="254">
        <v>0.24410277818516302</v>
      </c>
      <c r="AD252" s="254">
        <v>0.23659479426682339</v>
      </c>
      <c r="AE252" s="254">
        <v>0.23746875801580458</v>
      </c>
      <c r="AF252" s="254">
        <v>0.23671938077499655</v>
      </c>
      <c r="AG252" s="254">
        <v>0.23406805440202394</v>
      </c>
      <c r="AH252" s="254">
        <v>0.23628766914479638</v>
      </c>
      <c r="AI252" s="254">
        <v>0.22811192231197275</v>
      </c>
      <c r="AJ252" s="254">
        <v>0.23698069400127841</v>
      </c>
      <c r="AK252" s="254">
        <v>0.24079102552902221</v>
      </c>
      <c r="AL252" s="254">
        <v>0.235429644207378</v>
      </c>
      <c r="AM252" s="254">
        <v>0.2364259856594535</v>
      </c>
      <c r="AN252" s="254">
        <v>0.23132928729834923</v>
      </c>
      <c r="AO252" s="254">
        <v>0.23566513245005116</v>
      </c>
      <c r="AP252" s="254">
        <v>0.23517459289180587</v>
      </c>
      <c r="AQ252" s="254">
        <v>0.2351653016866857</v>
      </c>
      <c r="AR252" s="254">
        <v>0.2351653016866857</v>
      </c>
      <c r="AS252" s="254">
        <v>0.23517459289180587</v>
      </c>
      <c r="AT252" s="254">
        <v>0.2351653016866857</v>
      </c>
      <c r="AU252" s="254">
        <v>0.2351653016866857</v>
      </c>
      <c r="AV252" s="254">
        <v>0.23517459289180587</v>
      </c>
      <c r="AW252" s="254">
        <v>0.23517459289180587</v>
      </c>
      <c r="AX252" s="254">
        <v>0.24176301377450859</v>
      </c>
      <c r="AY252" s="254">
        <v>0.23517459289180587</v>
      </c>
      <c r="AZ252" s="254">
        <v>0.24246325905162336</v>
      </c>
      <c r="BA252" s="254">
        <v>0.2351653016866857</v>
      </c>
      <c r="BB252" s="254">
        <v>0.23324357464542667</v>
      </c>
      <c r="BC252" s="254">
        <v>0.23327881721888732</v>
      </c>
      <c r="BD252" s="254">
        <v>0.2325227650694941</v>
      </c>
      <c r="BE252" s="254">
        <v>0.23132928729834923</v>
      </c>
      <c r="BF252" s="254">
        <v>0.20164005618962344</v>
      </c>
      <c r="BG252" s="254">
        <v>0.24537676276589515</v>
      </c>
      <c r="BH252" s="254">
        <v>0.23729372707680985</v>
      </c>
      <c r="BI252" s="254">
        <v>0.23530582646654885</v>
      </c>
      <c r="BJ252" s="254">
        <v>0.23530582646654885</v>
      </c>
      <c r="BK252" s="254">
        <v>0.23522076394962887</v>
      </c>
      <c r="BL252" s="254">
        <v>0.23530582646654885</v>
      </c>
      <c r="BM252" s="254">
        <v>0.2351653016866857</v>
      </c>
      <c r="BN252" s="254">
        <v>0.23522076394962887</v>
      </c>
      <c r="BO252" s="254">
        <v>0.23564479382479009</v>
      </c>
      <c r="BP252" s="254">
        <v>0.23530582646654885</v>
      </c>
      <c r="BQ252" s="254">
        <v>0.23341011109614196</v>
      </c>
      <c r="BR252" s="254">
        <v>0.23341011109614196</v>
      </c>
      <c r="BS252" s="254">
        <v>0.23333361040137035</v>
      </c>
      <c r="BT252" s="254">
        <v>0.23341011109614196</v>
      </c>
      <c r="BU252" s="254">
        <v>0.23152153772226058</v>
      </c>
      <c r="BV252" s="254">
        <v>0.23152153772226058</v>
      </c>
      <c r="BW252" s="254">
        <v>0.23152153772226058</v>
      </c>
      <c r="BX252" s="254">
        <v>0.23152153772226058</v>
      </c>
      <c r="BY252" s="254">
        <v>0.23544302038270626</v>
      </c>
      <c r="BZ252" s="254">
        <v>0.23237003583289173</v>
      </c>
      <c r="CA252" s="254">
        <v>0.23161822153830625</v>
      </c>
      <c r="CB252" s="254">
        <v>0.27339429314339903</v>
      </c>
      <c r="CC252" s="254">
        <v>0.24627435761829353</v>
      </c>
      <c r="CD252" s="254">
        <v>0.24861546240262888</v>
      </c>
      <c r="CE252" s="254">
        <v>0.24627435761829353</v>
      </c>
      <c r="CF252" s="254">
        <v>0.24109277815731134</v>
      </c>
      <c r="CG252" s="254">
        <v>0.23693297051007778</v>
      </c>
      <c r="CH252" s="254">
        <v>0.24296124100889527</v>
      </c>
      <c r="CI252" s="254">
        <v>0.24137717504226619</v>
      </c>
      <c r="CJ252" s="254">
        <v>0.24872542583585466</v>
      </c>
      <c r="CK252" s="254">
        <v>0.24536211183362977</v>
      </c>
      <c r="CL252" s="254">
        <v>0.23987590234087897</v>
      </c>
      <c r="CM252" s="254">
        <v>0.23844353137109775</v>
      </c>
      <c r="CN252" s="254">
        <v>0.25135231909395817</v>
      </c>
      <c r="CO252" s="254">
        <v>0.24001312097838312</v>
      </c>
      <c r="CP252" s="254">
        <v>0.23720017943288152</v>
      </c>
      <c r="CQ252" s="254">
        <v>0.23652542934192389</v>
      </c>
      <c r="CR252" s="254">
        <v>0.2389120167935761</v>
      </c>
      <c r="CS252" s="254">
        <v>0.23774676768350878</v>
      </c>
      <c r="CT252" s="254">
        <v>0.2421854418801348</v>
      </c>
      <c r="CU252" s="254">
        <v>0.24788549340510291</v>
      </c>
      <c r="CV252" s="254">
        <v>0.24637954563087949</v>
      </c>
      <c r="CW252" s="254">
        <v>0.24010167720723774</v>
      </c>
      <c r="CX252" s="254">
        <v>0.25176064418971733</v>
      </c>
      <c r="CY252" s="254">
        <v>0.2424467517739104</v>
      </c>
      <c r="CZ252" s="254">
        <v>0.2424467517739104</v>
      </c>
      <c r="DA252" s="254">
        <v>0.2424467517739104</v>
      </c>
      <c r="DB252" s="254">
        <v>0.23388201098815631</v>
      </c>
      <c r="DC252" s="254">
        <v>0.2454087604504096</v>
      </c>
      <c r="DD252" s="254">
        <v>0.23735241806722773</v>
      </c>
      <c r="DE252" s="254">
        <v>0.24524900050633347</v>
      </c>
      <c r="DF252" s="254">
        <v>0.23659479426682339</v>
      </c>
      <c r="DG252" s="254">
        <v>0.23529380892958107</v>
      </c>
      <c r="DH252" s="254">
        <v>0.23674506193047073</v>
      </c>
      <c r="DI252" s="254">
        <v>0.23659479426682339</v>
      </c>
      <c r="DJ252" s="254">
        <v>0.23735241806722773</v>
      </c>
      <c r="DK252" s="254">
        <v>0.23817881521777839</v>
      </c>
      <c r="DL252" s="254">
        <v>0.23699076443340994</v>
      </c>
      <c r="DM252" s="254">
        <v>0.24938220924422239</v>
      </c>
      <c r="DN252" s="254">
        <v>0.23599792226433336</v>
      </c>
      <c r="DO252" s="254">
        <v>0.24268145289836496</v>
      </c>
      <c r="DP252" s="254">
        <v>0.24016987931740652</v>
      </c>
      <c r="DQ252" s="254">
        <v>0.23000980224757428</v>
      </c>
      <c r="DR252" s="254">
        <v>0.23002320998702008</v>
      </c>
      <c r="DS252" s="254">
        <v>0.23767082551946062</v>
      </c>
      <c r="DT252" s="254">
        <v>0.23983649446874855</v>
      </c>
      <c r="DU252" s="254">
        <v>0.2351085167659912</v>
      </c>
      <c r="DV252" s="254">
        <v>0.24079102552902221</v>
      </c>
      <c r="DW252" s="254">
        <v>0.24079102552902221</v>
      </c>
      <c r="DX252" s="254">
        <v>0.24797087077485602</v>
      </c>
      <c r="DY252" s="254">
        <v>0.25964042991991265</v>
      </c>
      <c r="DZ252" s="254">
        <v>0.23869662967910665</v>
      </c>
      <c r="EA252" s="254">
        <v>0.25009916227296514</v>
      </c>
      <c r="EB252" s="254">
        <v>0.23662009952382368</v>
      </c>
      <c r="EC252" s="254">
        <v>0.2507032181098805</v>
      </c>
      <c r="ED252" s="254">
        <v>0.24302034040132936</v>
      </c>
      <c r="EE252" s="254">
        <v>0.23717992764288121</v>
      </c>
      <c r="EF252" s="254">
        <v>0.23635958560350612</v>
      </c>
      <c r="EG252" s="254">
        <v>0.24176301377450859</v>
      </c>
      <c r="EH252" s="254">
        <v>0.23674534799890234</v>
      </c>
      <c r="EI252" s="254">
        <v>0.24176301377450859</v>
      </c>
      <c r="EJ252" s="254">
        <v>0.24176301377450859</v>
      </c>
      <c r="EK252" s="254">
        <v>0.22931221124100576</v>
      </c>
      <c r="EL252" s="254">
        <v>0.24176301377450859</v>
      </c>
      <c r="EM252" s="254">
        <v>0.23577417379396004</v>
      </c>
      <c r="EN252" s="254">
        <v>0.24176301377450859</v>
      </c>
      <c r="EO252" s="254">
        <v>0.23517459289180587</v>
      </c>
      <c r="EP252" s="254">
        <v>0.23517459289180587</v>
      </c>
      <c r="EQ252" s="254">
        <v>0.23517459289180587</v>
      </c>
      <c r="ER252" s="254">
        <v>0.23517459289180587</v>
      </c>
      <c r="ES252" s="254">
        <v>0.23517459289180587</v>
      </c>
      <c r="ET252" s="254">
        <v>0.23517459289180587</v>
      </c>
      <c r="EU252" s="254">
        <v>0.2351653016866857</v>
      </c>
      <c r="EV252" s="254">
        <v>0.23517459289180587</v>
      </c>
      <c r="EW252" s="254">
        <v>0.22724811021366742</v>
      </c>
      <c r="EX252" s="254">
        <v>0.23517459289180587</v>
      </c>
      <c r="EY252" s="254">
        <v>0.2358873298752695</v>
      </c>
      <c r="EZ252" s="254">
        <v>0.24176301377450859</v>
      </c>
      <c r="FA252" s="254">
        <v>0.23531372157354968</v>
      </c>
      <c r="FB252" s="254">
        <v>0.23517459289180587</v>
      </c>
      <c r="FC252" s="254">
        <v>0.24176301377450859</v>
      </c>
      <c r="FD252" s="254">
        <v>0.23517459289180587</v>
      </c>
      <c r="FE252" s="254">
        <v>0.24176301377450859</v>
      </c>
      <c r="FF252" s="254">
        <v>0.24176301377450859</v>
      </c>
      <c r="FG252" s="254">
        <v>0.23517459289180587</v>
      </c>
      <c r="FH252" s="254">
        <v>0.23517459289180587</v>
      </c>
      <c r="FI252" s="254">
        <v>0.2351653016866857</v>
      </c>
      <c r="FJ252" s="254">
        <v>0.24896960317468997</v>
      </c>
      <c r="FK252" s="254">
        <v>0.23517459289180587</v>
      </c>
      <c r="FL252" s="254">
        <v>0.23517459289180587</v>
      </c>
      <c r="FM252" s="254">
        <v>0.2351653016866857</v>
      </c>
      <c r="FN252" s="254">
        <v>0.24176301377450859</v>
      </c>
      <c r="FO252" s="254">
        <v>0.23414183132350552</v>
      </c>
      <c r="FP252" s="254">
        <v>0.23327881721888732</v>
      </c>
      <c r="FQ252" s="254">
        <v>0.23327881721888732</v>
      </c>
      <c r="FR252" s="254">
        <v>0.23327881721888732</v>
      </c>
      <c r="FS252" s="254">
        <v>0.23324357464542667</v>
      </c>
      <c r="FT252" s="254">
        <v>0.23327881721888732</v>
      </c>
      <c r="FU252" s="254">
        <v>0.23327881721888732</v>
      </c>
      <c r="FV252" s="254">
        <v>0.24191029490215388</v>
      </c>
      <c r="FW252" s="254">
        <v>0.23324357464542667</v>
      </c>
      <c r="FX252" s="254">
        <v>0.23327881721888732</v>
      </c>
      <c r="FY252" s="254">
        <v>0.23256684861556631</v>
      </c>
      <c r="FZ252" s="254">
        <v>0.23396567130000179</v>
      </c>
      <c r="GA252" s="254">
        <v>0.22577616750213503</v>
      </c>
      <c r="GB252" s="254">
        <v>0.23337898613212471</v>
      </c>
      <c r="GC252" s="254">
        <v>0.23796921538330573</v>
      </c>
      <c r="GD252" s="254">
        <v>0.23796921538330573</v>
      </c>
      <c r="GE252" s="254">
        <v>0.23064382913110482</v>
      </c>
      <c r="GF252" s="254">
        <v>0.24471221156767231</v>
      </c>
      <c r="GG252" s="254">
        <v>0.23551619768052245</v>
      </c>
      <c r="GH252" s="254">
        <v>0.23562290271041109</v>
      </c>
      <c r="GI252" s="254">
        <v>0.23530582646654885</v>
      </c>
      <c r="GJ252" s="254">
        <v>0.23530582646654885</v>
      </c>
      <c r="GK252" s="254">
        <v>0.23530582646654885</v>
      </c>
      <c r="GL252" s="254">
        <v>0.2351653016866857</v>
      </c>
      <c r="GM252" s="254">
        <v>0.23530582646654885</v>
      </c>
      <c r="GN252" s="254">
        <v>0.23530582646654885</v>
      </c>
      <c r="GO252" s="254">
        <v>0.23530582646654885</v>
      </c>
      <c r="GP252" s="254">
        <v>0.23530582646654885</v>
      </c>
      <c r="GQ252" s="254">
        <v>0.23530582646654885</v>
      </c>
      <c r="GR252" s="254">
        <v>0.23530582646654885</v>
      </c>
      <c r="GS252" s="254">
        <v>0.23530582646654885</v>
      </c>
      <c r="GT252" s="254">
        <v>0.23551619768052245</v>
      </c>
      <c r="GU252" s="254">
        <v>0.23530582646654885</v>
      </c>
      <c r="GV252" s="254">
        <v>0.23530582646654885</v>
      </c>
      <c r="GW252" s="254">
        <v>0.23530582646654885</v>
      </c>
      <c r="GX252" s="254">
        <v>0.23530582646654885</v>
      </c>
      <c r="GY252" s="254">
        <v>0.24275949447534284</v>
      </c>
      <c r="GZ252" s="254">
        <v>0.23530582646654885</v>
      </c>
      <c r="HA252" s="254">
        <v>0.24275949447534284</v>
      </c>
      <c r="HB252" s="254">
        <v>0.24275949447534284</v>
      </c>
      <c r="HC252" s="254">
        <v>0.23333361040137035</v>
      </c>
      <c r="HD252" s="254">
        <v>0.2336229284478899</v>
      </c>
      <c r="HE252" s="254">
        <v>0.2408974465871585</v>
      </c>
      <c r="HF252" s="254">
        <v>0.2270803044410481</v>
      </c>
      <c r="HG252" s="254">
        <v>0.23544302038270626</v>
      </c>
      <c r="HH252" s="254">
        <v>0.23794099288182968</v>
      </c>
      <c r="HI252" s="254">
        <v>0.23165882839583496</v>
      </c>
      <c r="HJ252" s="254">
        <v>0.23389603174683948</v>
      </c>
      <c r="HK252" s="254">
        <v>0.25658814140343056</v>
      </c>
      <c r="HL252" s="254">
        <v>0.22901114596207028</v>
      </c>
      <c r="HM252" s="254">
        <v>0.23926605747885121</v>
      </c>
      <c r="HN252" s="254">
        <v>0.23907647134748999</v>
      </c>
      <c r="HO252" s="254">
        <v>0.24965195376497284</v>
      </c>
      <c r="HP252" s="254">
        <v>0.24470050959667522</v>
      </c>
      <c r="HQ252" s="254">
        <v>0.22928697786301755</v>
      </c>
      <c r="HR252" s="254">
        <v>0.23338960616404991</v>
      </c>
      <c r="HS252" s="254">
        <v>0.23965581921827916</v>
      </c>
      <c r="HT252" s="254">
        <v>0.26570879875499109</v>
      </c>
      <c r="HU252" s="254">
        <v>0.25887994012557369</v>
      </c>
      <c r="HV252" s="254">
        <v>0.20478427885511929</v>
      </c>
      <c r="HW252" s="254">
        <v>0.24346543361780393</v>
      </c>
      <c r="HX252" s="254">
        <v>0.23556772149117799</v>
      </c>
      <c r="HY252" s="254">
        <v>0.23978545807618468</v>
      </c>
      <c r="HZ252" s="254">
        <v>0.23332176608135868</v>
      </c>
      <c r="IA252" s="254">
        <v>0.24627435761829353</v>
      </c>
      <c r="IB252" s="254">
        <v>0.23061369766513562</v>
      </c>
      <c r="IC252" s="254">
        <v>0.23833319555920673</v>
      </c>
      <c r="ID252" s="254">
        <v>0.23693297051007778</v>
      </c>
      <c r="IE252" s="254">
        <v>0.24350454599692917</v>
      </c>
      <c r="IF252" s="254">
        <v>0.24872542583585466</v>
      </c>
      <c r="IG252" s="254">
        <v>0.24872542583585466</v>
      </c>
      <c r="IH252" s="254">
        <v>0.24872542583585466</v>
      </c>
      <c r="II252" s="254">
        <v>0.23987590234087897</v>
      </c>
      <c r="IJ252" s="254">
        <v>0.23987590234087897</v>
      </c>
      <c r="IK252" s="254">
        <v>0.24585066445241455</v>
      </c>
      <c r="IL252" s="254">
        <v>0.24449650929846056</v>
      </c>
      <c r="IM252" s="254">
        <v>0.2579037907535835</v>
      </c>
      <c r="IN252" s="254">
        <v>0.24365318483614917</v>
      </c>
      <c r="IO252" s="254">
        <v>0.24123969913867627</v>
      </c>
      <c r="IP252" s="254">
        <v>0.24055083200031513</v>
      </c>
      <c r="IQ252" s="254">
        <v>0.24520207822438955</v>
      </c>
      <c r="IR252" s="254">
        <v>0.23469788227295729</v>
      </c>
      <c r="IS252" s="254">
        <v>0.23735241806722773</v>
      </c>
      <c r="IT252" s="254">
        <v>0.24372338243512104</v>
      </c>
      <c r="IU252" s="254">
        <v>0.23517459289180587</v>
      </c>
      <c r="IV252" s="254">
        <v>0.26407160106713023</v>
      </c>
      <c r="IW252" s="254">
        <v>0.24848580190075031</v>
      </c>
      <c r="IX252" s="254">
        <v>0.27494836510176812</v>
      </c>
      <c r="IY252" s="254">
        <v>0.23717992764288121</v>
      </c>
      <c r="IZ252" s="254">
        <v>0.23517459289180587</v>
      </c>
      <c r="JA252" s="254">
        <v>0.2351653016866857</v>
      </c>
      <c r="JB252" s="254">
        <v>0.25378730629430346</v>
      </c>
      <c r="JC252" s="254">
        <v>0.24836080298231544</v>
      </c>
      <c r="JD252" s="254">
        <v>0.23978545807618468</v>
      </c>
      <c r="JE252" s="254">
        <v>0.24001312097838312</v>
      </c>
      <c r="JF252" s="254">
        <v>0.27841706575080094</v>
      </c>
      <c r="JG252" s="254">
        <v>0.24461416979594675</v>
      </c>
      <c r="JH252" s="254">
        <v>0.24692638547607815</v>
      </c>
      <c r="JI252" s="254">
        <v>0.23735241806722773</v>
      </c>
      <c r="JJ252" s="254">
        <v>0.24584342041905827</v>
      </c>
      <c r="JK252" s="254">
        <v>0.2351085167659912</v>
      </c>
      <c r="JL252" s="254">
        <v>0.23505174646286542</v>
      </c>
      <c r="JM252" s="254">
        <v>0.2351653016866857</v>
      </c>
      <c r="JN252" s="254">
        <v>0.2438782588490136</v>
      </c>
      <c r="JO252" s="254">
        <v>0.23517459289180587</v>
      </c>
      <c r="JP252" s="254">
        <v>0.23517459289180587</v>
      </c>
      <c r="JQ252" s="254">
        <v>0.23517459289180587</v>
      </c>
      <c r="JR252" s="254">
        <v>0.2351653016866857</v>
      </c>
      <c r="JS252" s="254">
        <v>0.23530582646654885</v>
      </c>
      <c r="JT252" s="254">
        <v>0.252802790418867</v>
      </c>
      <c r="JU252" s="254">
        <v>0.25506472879096287</v>
      </c>
      <c r="JV252" s="254">
        <v>0.23651809339934826</v>
      </c>
      <c r="JW252" s="254">
        <v>0.25414271505800512</v>
      </c>
      <c r="JX252" s="254">
        <v>0.24848580190075031</v>
      </c>
      <c r="JY252" s="254">
        <v>0.24529729662241495</v>
      </c>
      <c r="JZ252" s="254">
        <v>0.24285113466815944</v>
      </c>
      <c r="KA252" s="254">
        <v>0.24285113466815944</v>
      </c>
      <c r="KB252" s="254">
        <v>0.24774320365340174</v>
      </c>
      <c r="KC252" s="254">
        <v>0.24135705508586303</v>
      </c>
      <c r="KD252" s="254">
        <v>0.23978545807618468</v>
      </c>
      <c r="KE252" s="254">
        <v>0.24296124100889527</v>
      </c>
      <c r="KF252" s="254">
        <v>0.26643299328698111</v>
      </c>
      <c r="KG252" s="254">
        <v>0.26643299328698111</v>
      </c>
    </row>
    <row r="253" spans="17:293" x14ac:dyDescent="0.35">
      <c r="Q253" s="255">
        <v>0.28799999999999898</v>
      </c>
      <c r="R253" s="251">
        <f t="shared" si="26"/>
        <v>0.23791829682760576</v>
      </c>
      <c r="S253" s="198"/>
      <c r="T253" s="251">
        <v>0.24601917875066018</v>
      </c>
      <c r="V253" s="251">
        <f t="shared" si="27"/>
        <v>-8.1008819230544149E-3</v>
      </c>
      <c r="Z253" s="253">
        <v>0.28799999999999898</v>
      </c>
      <c r="AA253" s="254">
        <v>0.23732406781126669</v>
      </c>
      <c r="AB253" s="254">
        <v>0.24647580954698789</v>
      </c>
      <c r="AC253" s="254">
        <v>0.24500228802472734</v>
      </c>
      <c r="AD253" s="254">
        <v>0.2375212509732183</v>
      </c>
      <c r="AE253" s="254">
        <v>0.23838616205432039</v>
      </c>
      <c r="AF253" s="254">
        <v>0.23763613082600954</v>
      </c>
      <c r="AG253" s="254">
        <v>0.23498567543641702</v>
      </c>
      <c r="AH253" s="254">
        <v>0.23721129901160531</v>
      </c>
      <c r="AI253" s="254">
        <v>0.22903913619442395</v>
      </c>
      <c r="AJ253" s="254">
        <v>0.23787468702658843</v>
      </c>
      <c r="AK253" s="254">
        <v>0.24169100879672922</v>
      </c>
      <c r="AL253" s="254">
        <v>0.23634003540461124</v>
      </c>
      <c r="AM253" s="254">
        <v>0.23732118918870015</v>
      </c>
      <c r="AN253" s="254">
        <v>0.23225762348947132</v>
      </c>
      <c r="AO253" s="254">
        <v>0.23648836375627824</v>
      </c>
      <c r="AP253" s="254">
        <v>0.23609064937509716</v>
      </c>
      <c r="AQ253" s="254">
        <v>0.23609064937509716</v>
      </c>
      <c r="AR253" s="254">
        <v>0.23609064937509716</v>
      </c>
      <c r="AS253" s="254">
        <v>0.23609064937509716</v>
      </c>
      <c r="AT253" s="254">
        <v>0.23609064937509716</v>
      </c>
      <c r="AU253" s="254">
        <v>0.23609064937509805</v>
      </c>
      <c r="AV253" s="254">
        <v>0.23609064937509716</v>
      </c>
      <c r="AW253" s="254">
        <v>0.23609064937509716</v>
      </c>
      <c r="AX253" s="254">
        <v>0.24266329189848235</v>
      </c>
      <c r="AY253" s="254">
        <v>0.23609064937509716</v>
      </c>
      <c r="AZ253" s="254">
        <v>0.24336207284320066</v>
      </c>
      <c r="BA253" s="254">
        <v>0.23609064937509716</v>
      </c>
      <c r="BB253" s="254">
        <v>0.23417040787785526</v>
      </c>
      <c r="BC253" s="254">
        <v>0.2341961153507528</v>
      </c>
      <c r="BD253" s="254">
        <v>0.23344068886140135</v>
      </c>
      <c r="BE253" s="254">
        <v>0.23225762348947132</v>
      </c>
      <c r="BF253" s="254">
        <v>0.20231067148580051</v>
      </c>
      <c r="BG253" s="254">
        <v>0.246274870540093</v>
      </c>
      <c r="BH253" s="254">
        <v>0.23820820209496274</v>
      </c>
      <c r="BI253" s="254">
        <v>0.23622153786001943</v>
      </c>
      <c r="BJ253" s="254">
        <v>0.23622153786001943</v>
      </c>
      <c r="BK253" s="254">
        <v>0.23613331907824442</v>
      </c>
      <c r="BL253" s="254">
        <v>0.23622153786001943</v>
      </c>
      <c r="BM253" s="254">
        <v>0.23609064937509716</v>
      </c>
      <c r="BN253" s="254">
        <v>0.23613331907824442</v>
      </c>
      <c r="BO253" s="254">
        <v>0.23655893538570227</v>
      </c>
      <c r="BP253" s="254">
        <v>0.23622153786001943</v>
      </c>
      <c r="BQ253" s="254">
        <v>0.23432737545758453</v>
      </c>
      <c r="BR253" s="254">
        <v>0.23432737545758453</v>
      </c>
      <c r="BS253" s="254">
        <v>0.23424773611183003</v>
      </c>
      <c r="BT253" s="254">
        <v>0.23432737545758453</v>
      </c>
      <c r="BU253" s="254">
        <v>0.2324403738808849</v>
      </c>
      <c r="BV253" s="254">
        <v>0.2324403738808849</v>
      </c>
      <c r="BW253" s="254">
        <v>0.2324403738808849</v>
      </c>
      <c r="BX253" s="254">
        <v>0.2324403738808849</v>
      </c>
      <c r="BY253" s="254">
        <v>0.23635869563789491</v>
      </c>
      <c r="BZ253" s="254">
        <v>0.23328725116612969</v>
      </c>
      <c r="CA253" s="254">
        <v>0.23253390243623429</v>
      </c>
      <c r="CB253" s="254">
        <v>0.27437211834626152</v>
      </c>
      <c r="CC253" s="254">
        <v>0.24717578391709383</v>
      </c>
      <c r="CD253" s="254">
        <v>0.24953997203039435</v>
      </c>
      <c r="CE253" s="254">
        <v>0.24717578391709383</v>
      </c>
      <c r="CF253" s="254">
        <v>0.24190363790767999</v>
      </c>
      <c r="CG253" s="254">
        <v>0.23786538737119245</v>
      </c>
      <c r="CH253" s="254">
        <v>0.24387886306942064</v>
      </c>
      <c r="CI253" s="254">
        <v>0.24229580633647174</v>
      </c>
      <c r="CJ253" s="254">
        <v>0.24962586698419154</v>
      </c>
      <c r="CK253" s="254">
        <v>0.24627489665367719</v>
      </c>
      <c r="CL253" s="254">
        <v>0.24079571194624894</v>
      </c>
      <c r="CM253" s="254">
        <v>0.23936468468816963</v>
      </c>
      <c r="CN253" s="254">
        <v>0.2522450350029859</v>
      </c>
      <c r="CO253" s="254">
        <v>0.24093288527248968</v>
      </c>
      <c r="CP253" s="254">
        <v>0.23812277950932637</v>
      </c>
      <c r="CQ253" s="254">
        <v>0.23744294437667235</v>
      </c>
      <c r="CR253" s="254">
        <v>0.23981150878993795</v>
      </c>
      <c r="CS253" s="254">
        <v>0.23866051718339087</v>
      </c>
      <c r="CT253" s="254">
        <v>0.24308657754334972</v>
      </c>
      <c r="CU253" s="254">
        <v>0.24882464751545319</v>
      </c>
      <c r="CV253" s="254">
        <v>0.24731305552811045</v>
      </c>
      <c r="CW253" s="254">
        <v>0.24099407585962584</v>
      </c>
      <c r="CX253" s="254">
        <v>0.25268990087843735</v>
      </c>
      <c r="CY253" s="254">
        <v>0.24334758721012917</v>
      </c>
      <c r="CZ253" s="254">
        <v>0.24334758721012917</v>
      </c>
      <c r="DA253" s="254">
        <v>0.24334758721012917</v>
      </c>
      <c r="DB253" s="254">
        <v>0.23459615747742579</v>
      </c>
      <c r="DC253" s="254">
        <v>0.24630774596235128</v>
      </c>
      <c r="DD253" s="254">
        <v>0.23827956687329288</v>
      </c>
      <c r="DE253" s="254">
        <v>0.24614846145044389</v>
      </c>
      <c r="DF253" s="254">
        <v>0.2375212509732183</v>
      </c>
      <c r="DG253" s="254">
        <v>0.23621231996275038</v>
      </c>
      <c r="DH253" s="254">
        <v>0.23756694776407694</v>
      </c>
      <c r="DI253" s="254">
        <v>0.2375212509732183</v>
      </c>
      <c r="DJ253" s="254">
        <v>0.23827956687329288</v>
      </c>
      <c r="DK253" s="254">
        <v>0.23909697355484028</v>
      </c>
      <c r="DL253" s="254">
        <v>0.23791705698802779</v>
      </c>
      <c r="DM253" s="254">
        <v>0.25028073357405622</v>
      </c>
      <c r="DN253" s="254">
        <v>0.23691410472654861</v>
      </c>
      <c r="DO253" s="254">
        <v>0.24357878685856971</v>
      </c>
      <c r="DP253" s="254">
        <v>0.24106942571981205</v>
      </c>
      <c r="DQ253" s="254">
        <v>0.23093549536715097</v>
      </c>
      <c r="DR253" s="254">
        <v>0.23093549536715097</v>
      </c>
      <c r="DS253" s="254">
        <v>0.23858295954651809</v>
      </c>
      <c r="DT253" s="254">
        <v>0.24073958302564469</v>
      </c>
      <c r="DU253" s="254">
        <v>0.23602039769495464</v>
      </c>
      <c r="DV253" s="254">
        <v>0.24169100879672922</v>
      </c>
      <c r="DW253" s="254">
        <v>0.24169100879672922</v>
      </c>
      <c r="DX253" s="254">
        <v>0.24889887654718001</v>
      </c>
      <c r="DY253" s="254">
        <v>0.26058476672625663</v>
      </c>
      <c r="DZ253" s="254">
        <v>0.2396108329005302</v>
      </c>
      <c r="EA253" s="254">
        <v>0.25104866840072426</v>
      </c>
      <c r="EB253" s="254">
        <v>0.23749205365163628</v>
      </c>
      <c r="EC253" s="254">
        <v>0.25163031630839194</v>
      </c>
      <c r="ED253" s="254">
        <v>0.24392112355032869</v>
      </c>
      <c r="EE253" s="254">
        <v>0.23810411145638244</v>
      </c>
      <c r="EF253" s="254">
        <v>0.23728418694881048</v>
      </c>
      <c r="EG253" s="254">
        <v>0.24266329189848235</v>
      </c>
      <c r="EH253" s="254">
        <v>0.23765470470486205</v>
      </c>
      <c r="EI253" s="254">
        <v>0.24266329189848235</v>
      </c>
      <c r="EJ253" s="254">
        <v>0.24266329189848235</v>
      </c>
      <c r="EK253" s="254">
        <v>0.23014495845429117</v>
      </c>
      <c r="EL253" s="254">
        <v>0.24266329189848235</v>
      </c>
      <c r="EM253" s="254">
        <v>0.23668847648902935</v>
      </c>
      <c r="EN253" s="254">
        <v>0.24266329189848235</v>
      </c>
      <c r="EO253" s="254">
        <v>0.23609064937509716</v>
      </c>
      <c r="EP253" s="254">
        <v>0.23609064937509716</v>
      </c>
      <c r="EQ253" s="254">
        <v>0.23609064937509716</v>
      </c>
      <c r="ER253" s="254">
        <v>0.23609064937509716</v>
      </c>
      <c r="ES253" s="254">
        <v>0.23609064937509716</v>
      </c>
      <c r="ET253" s="254">
        <v>0.23609064937509716</v>
      </c>
      <c r="EU253" s="254">
        <v>0.23609064937509716</v>
      </c>
      <c r="EV253" s="254">
        <v>0.23609064937509716</v>
      </c>
      <c r="EW253" s="254">
        <v>0.22808781826348778</v>
      </c>
      <c r="EX253" s="254">
        <v>0.23609064937509716</v>
      </c>
      <c r="EY253" s="254">
        <v>0.23681111039699054</v>
      </c>
      <c r="EZ253" s="254">
        <v>0.24266329189848235</v>
      </c>
      <c r="FA253" s="254">
        <v>0.23623340843824736</v>
      </c>
      <c r="FB253" s="254">
        <v>0.23609064937509716</v>
      </c>
      <c r="FC253" s="254">
        <v>0.24266329189848235</v>
      </c>
      <c r="FD253" s="254">
        <v>0.23609064937509716</v>
      </c>
      <c r="FE253" s="254">
        <v>0.24266329189848235</v>
      </c>
      <c r="FF253" s="254">
        <v>0.24266329189848235</v>
      </c>
      <c r="FG253" s="254">
        <v>0.23609064937509716</v>
      </c>
      <c r="FH253" s="254">
        <v>0.23609064937509716</v>
      </c>
      <c r="FI253" s="254">
        <v>0.23609064937509805</v>
      </c>
      <c r="FJ253" s="254">
        <v>0.24989724163297966</v>
      </c>
      <c r="FK253" s="254">
        <v>0.23609064937509716</v>
      </c>
      <c r="FL253" s="254">
        <v>0.23609064937509716</v>
      </c>
      <c r="FM253" s="254">
        <v>0.23609064937509716</v>
      </c>
      <c r="FN253" s="254">
        <v>0.24266329189848235</v>
      </c>
      <c r="FO253" s="254">
        <v>0.23506164508205618</v>
      </c>
      <c r="FP253" s="254">
        <v>0.2341961153507528</v>
      </c>
      <c r="FQ253" s="254">
        <v>0.2341961153507528</v>
      </c>
      <c r="FR253" s="254">
        <v>0.2341961153507528</v>
      </c>
      <c r="FS253" s="254">
        <v>0.23417040787785526</v>
      </c>
      <c r="FT253" s="254">
        <v>0.2341961153507528</v>
      </c>
      <c r="FU253" s="254">
        <v>0.2341961153507528</v>
      </c>
      <c r="FV253" s="254">
        <v>0.24285879793817067</v>
      </c>
      <c r="FW253" s="254">
        <v>0.23417040787785526</v>
      </c>
      <c r="FX253" s="254">
        <v>0.2341961153507528</v>
      </c>
      <c r="FY253" s="254">
        <v>0.23348573603311951</v>
      </c>
      <c r="FZ253" s="254">
        <v>0.23489093346139334</v>
      </c>
      <c r="GA253" s="254">
        <v>0.22669153968404521</v>
      </c>
      <c r="GB253" s="254">
        <v>0.23420954829383445</v>
      </c>
      <c r="GC253" s="254">
        <v>0.23888596575160181</v>
      </c>
      <c r="GD253" s="254">
        <v>0.23888596575160181</v>
      </c>
      <c r="GE253" s="254">
        <v>0.23147768386906997</v>
      </c>
      <c r="GF253" s="254">
        <v>0.24560798852534149</v>
      </c>
      <c r="GG253" s="254">
        <v>0.23643185650762399</v>
      </c>
      <c r="GH253" s="254">
        <v>0.23653339580539168</v>
      </c>
      <c r="GI253" s="254">
        <v>0.23622153786001943</v>
      </c>
      <c r="GJ253" s="254">
        <v>0.23622153786001943</v>
      </c>
      <c r="GK253" s="254">
        <v>0.23622153786001943</v>
      </c>
      <c r="GL253" s="254">
        <v>0.23609064937509716</v>
      </c>
      <c r="GM253" s="254">
        <v>0.23622153786001943</v>
      </c>
      <c r="GN253" s="254">
        <v>0.23622153786001943</v>
      </c>
      <c r="GO253" s="254">
        <v>0.23622153786001943</v>
      </c>
      <c r="GP253" s="254">
        <v>0.23622153786001943</v>
      </c>
      <c r="GQ253" s="254">
        <v>0.23622153786001943</v>
      </c>
      <c r="GR253" s="254">
        <v>0.23622153786001943</v>
      </c>
      <c r="GS253" s="254">
        <v>0.23622153786001943</v>
      </c>
      <c r="GT253" s="254">
        <v>0.23643185650762399</v>
      </c>
      <c r="GU253" s="254">
        <v>0.23622153786001943</v>
      </c>
      <c r="GV253" s="254">
        <v>0.23622153786001943</v>
      </c>
      <c r="GW253" s="254">
        <v>0.23622153786001943</v>
      </c>
      <c r="GX253" s="254">
        <v>0.23622153786001943</v>
      </c>
      <c r="GY253" s="254">
        <v>0.24365619736321764</v>
      </c>
      <c r="GZ253" s="254">
        <v>0.23622153786001943</v>
      </c>
      <c r="HA253" s="254">
        <v>0.24365619736321764</v>
      </c>
      <c r="HB253" s="254">
        <v>0.24365619736321764</v>
      </c>
      <c r="HC253" s="254">
        <v>0.23424773611183003</v>
      </c>
      <c r="HD253" s="254">
        <v>0.23453777477560656</v>
      </c>
      <c r="HE253" s="254">
        <v>0.24179539475154854</v>
      </c>
      <c r="HF253" s="254">
        <v>0.22787449880214172</v>
      </c>
      <c r="HG253" s="254">
        <v>0.23635869563789491</v>
      </c>
      <c r="HH253" s="254">
        <v>0.23880106547376956</v>
      </c>
      <c r="HI253" s="254">
        <v>0.23257763727837943</v>
      </c>
      <c r="HJ253" s="254">
        <v>0.23481422979828293</v>
      </c>
      <c r="HK253" s="254">
        <v>0.25751386495484496</v>
      </c>
      <c r="HL253" s="254">
        <v>0.22985278597097025</v>
      </c>
      <c r="HM253" s="254">
        <v>0.24018271088389898</v>
      </c>
      <c r="HN253" s="254">
        <v>0.23998833755230797</v>
      </c>
      <c r="HO253" s="254">
        <v>0.2505472060660705</v>
      </c>
      <c r="HP253" s="254">
        <v>0.24560130953544856</v>
      </c>
      <c r="HQ253" s="254">
        <v>0.23012343788978096</v>
      </c>
      <c r="HR253" s="254">
        <v>0.23431987652680109</v>
      </c>
      <c r="HS253" s="254">
        <v>0.24057169546621893</v>
      </c>
      <c r="HT253" s="254">
        <v>0.26666180241002202</v>
      </c>
      <c r="HU253" s="254">
        <v>0.25980462442314067</v>
      </c>
      <c r="HV253" s="254">
        <v>0.20557919791118695</v>
      </c>
      <c r="HW253" s="254">
        <v>0.24432949088977929</v>
      </c>
      <c r="HX253" s="254">
        <v>0.23640075868751076</v>
      </c>
      <c r="HY253" s="254">
        <v>0.24070189732841429</v>
      </c>
      <c r="HZ253" s="254">
        <v>0.2341567383929759</v>
      </c>
      <c r="IA253" s="254">
        <v>0.24717578391709383</v>
      </c>
      <c r="IB253" s="254">
        <v>0.23145221925097026</v>
      </c>
      <c r="IC253" s="254">
        <v>0.23926417152161128</v>
      </c>
      <c r="ID253" s="254">
        <v>0.23786538737119245</v>
      </c>
      <c r="IE253" s="254">
        <v>0.24441188954751958</v>
      </c>
      <c r="IF253" s="254">
        <v>0.24962586698419154</v>
      </c>
      <c r="IG253" s="254">
        <v>0.24962586698419154</v>
      </c>
      <c r="IH253" s="254">
        <v>0.24962586698419154</v>
      </c>
      <c r="II253" s="254">
        <v>0.24079571194624894</v>
      </c>
      <c r="IJ253" s="254">
        <v>0.24079571194624894</v>
      </c>
      <c r="IK253" s="254">
        <v>0.24675317255978513</v>
      </c>
      <c r="IL253" s="254">
        <v>0.24540027926544461</v>
      </c>
      <c r="IM253" s="254">
        <v>0.25882902944506347</v>
      </c>
      <c r="IN253" s="254">
        <v>0.24453721513260374</v>
      </c>
      <c r="IO253" s="254">
        <v>0.24208938404140445</v>
      </c>
      <c r="IP253" s="254">
        <v>0.24143353515763932</v>
      </c>
      <c r="IQ253" s="254">
        <v>0.24613581651381322</v>
      </c>
      <c r="IR253" s="254">
        <v>0.23561450974640996</v>
      </c>
      <c r="IS253" s="254">
        <v>0.23827956687329288</v>
      </c>
      <c r="IT253" s="254">
        <v>0.24462270579481982</v>
      </c>
      <c r="IU253" s="254">
        <v>0.23609064937509716</v>
      </c>
      <c r="IV253" s="254">
        <v>0.265080594104254</v>
      </c>
      <c r="IW253" s="254">
        <v>0.24942300196149048</v>
      </c>
      <c r="IX253" s="254">
        <v>0.27595498881060054</v>
      </c>
      <c r="IY253" s="254">
        <v>0.23810411145638244</v>
      </c>
      <c r="IZ253" s="254">
        <v>0.23609064937509716</v>
      </c>
      <c r="JA253" s="254">
        <v>0.23609064937509805</v>
      </c>
      <c r="JB253" s="254">
        <v>0.25475095785394308</v>
      </c>
      <c r="JC253" s="254">
        <v>0.24929801557513498</v>
      </c>
      <c r="JD253" s="254">
        <v>0.24070189732841429</v>
      </c>
      <c r="JE253" s="254">
        <v>0.24093288527248968</v>
      </c>
      <c r="JF253" s="254">
        <v>0.27942064036207159</v>
      </c>
      <c r="JG253" s="254">
        <v>0.24553866308406103</v>
      </c>
      <c r="JH253" s="254">
        <v>0.24787568149006578</v>
      </c>
      <c r="JI253" s="254">
        <v>0.23827956687329288</v>
      </c>
      <c r="JJ253" s="254">
        <v>0.24677536174321224</v>
      </c>
      <c r="JK253" s="254">
        <v>0.23602039769495464</v>
      </c>
      <c r="JL253" s="254">
        <v>0.23595016823469117</v>
      </c>
      <c r="JM253" s="254">
        <v>0.23609064937509716</v>
      </c>
      <c r="JN253" s="254">
        <v>0.24482510252769818</v>
      </c>
      <c r="JO253" s="254">
        <v>0.23609064937509716</v>
      </c>
      <c r="JP253" s="254">
        <v>0.23609064937509716</v>
      </c>
      <c r="JQ253" s="254">
        <v>0.23609064937509716</v>
      </c>
      <c r="JR253" s="254">
        <v>0.23609064937509805</v>
      </c>
      <c r="JS253" s="254">
        <v>0.23622153786001943</v>
      </c>
      <c r="JT253" s="254">
        <v>0.25373831917825651</v>
      </c>
      <c r="JU253" s="254">
        <v>0.25599700704982498</v>
      </c>
      <c r="JV253" s="254">
        <v>0.23739712315181283</v>
      </c>
      <c r="JW253" s="254">
        <v>0.25507376639916535</v>
      </c>
      <c r="JX253" s="254">
        <v>0.24942300196149048</v>
      </c>
      <c r="JY253" s="254">
        <v>0.24620173019603553</v>
      </c>
      <c r="JZ253" s="254">
        <v>0.24376477168414357</v>
      </c>
      <c r="KA253" s="254">
        <v>0.24376477168414357</v>
      </c>
      <c r="KB253" s="254">
        <v>0.24864346888748101</v>
      </c>
      <c r="KC253" s="254">
        <v>0.24226806519965738</v>
      </c>
      <c r="KD253" s="254">
        <v>0.24069395386142522</v>
      </c>
      <c r="KE253" s="254">
        <v>0.24387886306942064</v>
      </c>
      <c r="KF253" s="254">
        <v>0.26742592156758427</v>
      </c>
      <c r="KG253" s="254">
        <v>0.26742592156758427</v>
      </c>
    </row>
    <row r="254" spans="17:293" x14ac:dyDescent="0.35">
      <c r="Q254" s="255">
        <v>0.28899999999999898</v>
      </c>
      <c r="R254" s="251">
        <f t="shared" si="26"/>
        <v>0.23882973219926862</v>
      </c>
      <c r="S254" s="198"/>
      <c r="T254" s="251">
        <v>0.24694851700068082</v>
      </c>
      <c r="V254" s="251">
        <f t="shared" si="27"/>
        <v>-8.1187848014122044E-3</v>
      </c>
      <c r="Z254" s="253">
        <v>0.28899999999999898</v>
      </c>
      <c r="AA254" s="254">
        <v>0.2382514802459399</v>
      </c>
      <c r="AB254" s="254">
        <v>0.24740943884194233</v>
      </c>
      <c r="AC254" s="254">
        <v>0.24590207888002924</v>
      </c>
      <c r="AD254" s="254">
        <v>0.2384479000733426</v>
      </c>
      <c r="AE254" s="254">
        <v>0.23930372003565492</v>
      </c>
      <c r="AF254" s="254">
        <v>0.23855303352547996</v>
      </c>
      <c r="AG254" s="254">
        <v>0.23590343979735873</v>
      </c>
      <c r="AH254" s="254">
        <v>0.23813512326225417</v>
      </c>
      <c r="AI254" s="254">
        <v>0.22996651594967532</v>
      </c>
      <c r="AJ254" s="254">
        <v>0.23876895205321036</v>
      </c>
      <c r="AK254" s="254">
        <v>0.24259122380470344</v>
      </c>
      <c r="AL254" s="254">
        <v>0.23725055172862919</v>
      </c>
      <c r="AM254" s="254">
        <v>0.23821647950306724</v>
      </c>
      <c r="AN254" s="254">
        <v>0.23318228782509465</v>
      </c>
      <c r="AO254" s="254">
        <v>0.23731175333943444</v>
      </c>
      <c r="AP254" s="254">
        <v>0.23701618655068168</v>
      </c>
      <c r="AQ254" s="254">
        <v>0.23701618655068168</v>
      </c>
      <c r="AR254" s="254">
        <v>0.23701618655068168</v>
      </c>
      <c r="AS254" s="254">
        <v>0.23701618655068168</v>
      </c>
      <c r="AT254" s="254">
        <v>0.23701618655068168</v>
      </c>
      <c r="AU254" s="254">
        <v>0.23701618655068168</v>
      </c>
      <c r="AV254" s="254">
        <v>0.23701618655068168</v>
      </c>
      <c r="AW254" s="254">
        <v>0.23701618655068168</v>
      </c>
      <c r="AX254" s="254">
        <v>0.24356383913288493</v>
      </c>
      <c r="AY254" s="254">
        <v>0.23701618655068168</v>
      </c>
      <c r="AZ254" s="254">
        <v>0.24426115922693414</v>
      </c>
      <c r="BA254" s="254">
        <v>0.23701618655068168</v>
      </c>
      <c r="BB254" s="254">
        <v>0.2350974233126113</v>
      </c>
      <c r="BC254" s="254">
        <v>0.23511355695654146</v>
      </c>
      <c r="BD254" s="254">
        <v>0.23435875291964692</v>
      </c>
      <c r="BE254" s="254">
        <v>0.23318613455491821</v>
      </c>
      <c r="BF254" s="254">
        <v>0.20298211571014124</v>
      </c>
      <c r="BG254" s="254">
        <v>0.2471732618864384</v>
      </c>
      <c r="BH254" s="254">
        <v>0.23912283394622258</v>
      </c>
      <c r="BI254" s="254">
        <v>0.23713739869774142</v>
      </c>
      <c r="BJ254" s="254">
        <v>0.23713739869774142</v>
      </c>
      <c r="BK254" s="254">
        <v>0.23704601256272384</v>
      </c>
      <c r="BL254" s="254">
        <v>0.23713739869774142</v>
      </c>
      <c r="BM254" s="254">
        <v>0.23701618655068168</v>
      </c>
      <c r="BN254" s="254">
        <v>0.23704601256272384</v>
      </c>
      <c r="BO254" s="254">
        <v>0.23747321969990254</v>
      </c>
      <c r="BP254" s="254">
        <v>0.23713739869774142</v>
      </c>
      <c r="BQ254" s="254">
        <v>0.23524478125004311</v>
      </c>
      <c r="BR254" s="254">
        <v>0.23524478125004311</v>
      </c>
      <c r="BS254" s="254">
        <v>0.23516199196823484</v>
      </c>
      <c r="BT254" s="254">
        <v>0.23524478125004311</v>
      </c>
      <c r="BU254" s="254">
        <v>0.23335934339827769</v>
      </c>
      <c r="BV254" s="254">
        <v>0.23335934339827769</v>
      </c>
      <c r="BW254" s="254">
        <v>0.23335934339827769</v>
      </c>
      <c r="BX254" s="254">
        <v>0.23335934339827769</v>
      </c>
      <c r="BY254" s="254">
        <v>0.23727451826279156</v>
      </c>
      <c r="BZ254" s="254">
        <v>0.23420460218584371</v>
      </c>
      <c r="CA254" s="254">
        <v>0.23344970264248377</v>
      </c>
      <c r="CB254" s="254">
        <v>0.27534999418991113</v>
      </c>
      <c r="CC254" s="254">
        <v>0.24807730929401828</v>
      </c>
      <c r="CD254" s="254">
        <v>0.2504633883473697</v>
      </c>
      <c r="CE254" s="254">
        <v>0.24807730929401828</v>
      </c>
      <c r="CF254" s="254">
        <v>0.2427149562763653</v>
      </c>
      <c r="CG254" s="254">
        <v>0.23879799137829338</v>
      </c>
      <c r="CH254" s="254">
        <v>0.24479664806614654</v>
      </c>
      <c r="CI254" s="254">
        <v>0.24321459783817367</v>
      </c>
      <c r="CJ254" s="254">
        <v>0.25052659538903521</v>
      </c>
      <c r="CK254" s="254">
        <v>0.24718787700168265</v>
      </c>
      <c r="CL254" s="254">
        <v>0.24171567802064198</v>
      </c>
      <c r="CM254" s="254">
        <v>0.24028598994406258</v>
      </c>
      <c r="CN254" s="254">
        <v>0.25313807257302057</v>
      </c>
      <c r="CO254" s="254">
        <v>0.24185280401558162</v>
      </c>
      <c r="CP254" s="254">
        <v>0.23904552436105275</v>
      </c>
      <c r="CQ254" s="254">
        <v>0.23836061135008291</v>
      </c>
      <c r="CR254" s="254">
        <v>0.24071122737896422</v>
      </c>
      <c r="CS254" s="254">
        <v>0.23957440629450777</v>
      </c>
      <c r="CT254" s="254">
        <v>0.24398794760985121</v>
      </c>
      <c r="CU254" s="254">
        <v>0.24976390745605226</v>
      </c>
      <c r="CV254" s="254">
        <v>0.24824664684350006</v>
      </c>
      <c r="CW254" s="254">
        <v>0.24188676923151231</v>
      </c>
      <c r="CX254" s="254">
        <v>0.25361787429033567</v>
      </c>
      <c r="CY254" s="254">
        <v>0.24424869307732489</v>
      </c>
      <c r="CZ254" s="254">
        <v>0.24424869307732489</v>
      </c>
      <c r="DA254" s="254">
        <v>0.24424869307732489</v>
      </c>
      <c r="DB254" s="254">
        <v>0.23531120497436153</v>
      </c>
      <c r="DC254" s="254">
        <v>0.24720551462102347</v>
      </c>
      <c r="DD254" s="254">
        <v>0.23920690921713916</v>
      </c>
      <c r="DE254" s="254">
        <v>0.24704605259967716</v>
      </c>
      <c r="DF254" s="254">
        <v>0.2384479000733426</v>
      </c>
      <c r="DG254" s="254">
        <v>0.23713822706983323</v>
      </c>
      <c r="DH254" s="254">
        <v>0.23838901649452038</v>
      </c>
      <c r="DI254" s="254">
        <v>0.2384479000733426</v>
      </c>
      <c r="DJ254" s="254">
        <v>0.23920690921713916</v>
      </c>
      <c r="DK254" s="254">
        <v>0.24001528790171678</v>
      </c>
      <c r="DL254" s="254">
        <v>0.23884353555820304</v>
      </c>
      <c r="DM254" s="254">
        <v>0.25117954721323388</v>
      </c>
      <c r="DN254" s="254">
        <v>0.23783043833395934</v>
      </c>
      <c r="DO254" s="254">
        <v>0.2444764058845641</v>
      </c>
      <c r="DP254" s="254">
        <v>0.24196923736508813</v>
      </c>
      <c r="DQ254" s="254">
        <v>0.23186136168662053</v>
      </c>
      <c r="DR254" s="254">
        <v>0.23186136168662053</v>
      </c>
      <c r="DS254" s="254">
        <v>0.23949524210086937</v>
      </c>
      <c r="DT254" s="254">
        <v>0.24164289404641326</v>
      </c>
      <c r="DU254" s="254">
        <v>0.23693241100212936</v>
      </c>
      <c r="DV254" s="254">
        <v>0.24259122380470344</v>
      </c>
      <c r="DW254" s="254">
        <v>0.24259122380470344</v>
      </c>
      <c r="DX254" s="254">
        <v>0.24982704399818068</v>
      </c>
      <c r="DY254" s="254">
        <v>0.26152914919522696</v>
      </c>
      <c r="DZ254" s="254">
        <v>0.24051868149720201</v>
      </c>
      <c r="EA254" s="254">
        <v>0.25199830004138191</v>
      </c>
      <c r="EB254" s="254">
        <v>0.23836435937304978</v>
      </c>
      <c r="EC254" s="254">
        <v>0.25255761081172645</v>
      </c>
      <c r="ED254" s="254">
        <v>0.24482217802487871</v>
      </c>
      <c r="EE254" s="254">
        <v>0.2390284914327121</v>
      </c>
      <c r="EF254" s="254">
        <v>0.2382089818912505</v>
      </c>
      <c r="EG254" s="254">
        <v>0.24356383913288493</v>
      </c>
      <c r="EH254" s="254">
        <v>0.23856420709774562</v>
      </c>
      <c r="EI254" s="254">
        <v>0.24356383913288493</v>
      </c>
      <c r="EJ254" s="254">
        <v>0.24356383913288493</v>
      </c>
      <c r="EK254" s="254">
        <v>0.23097815313376202</v>
      </c>
      <c r="EL254" s="254">
        <v>0.24356383913288493</v>
      </c>
      <c r="EM254" s="254">
        <v>0.237602921222418</v>
      </c>
      <c r="EN254" s="254">
        <v>0.24356383913288493</v>
      </c>
      <c r="EO254" s="254">
        <v>0.23701618655068168</v>
      </c>
      <c r="EP254" s="254">
        <v>0.23701618655068168</v>
      </c>
      <c r="EQ254" s="254">
        <v>0.23701618655068168</v>
      </c>
      <c r="ER254" s="254">
        <v>0.23701618655068168</v>
      </c>
      <c r="ES254" s="254">
        <v>0.23701618655068168</v>
      </c>
      <c r="ET254" s="254">
        <v>0.23701618655068168</v>
      </c>
      <c r="EU254" s="254">
        <v>0.23701618655068168</v>
      </c>
      <c r="EV254" s="254">
        <v>0.23701618655068168</v>
      </c>
      <c r="EW254" s="254">
        <v>0.22892795530551591</v>
      </c>
      <c r="EX254" s="254">
        <v>0.23701618655068168</v>
      </c>
      <c r="EY254" s="254">
        <v>0.23773508442917257</v>
      </c>
      <c r="EZ254" s="254">
        <v>0.24356383913288493</v>
      </c>
      <c r="FA254" s="254">
        <v>0.23715326020846228</v>
      </c>
      <c r="FB254" s="254">
        <v>0.23701618655068168</v>
      </c>
      <c r="FC254" s="254">
        <v>0.24356383913288493</v>
      </c>
      <c r="FD254" s="254">
        <v>0.23701618655068168</v>
      </c>
      <c r="FE254" s="254">
        <v>0.24356383913288493</v>
      </c>
      <c r="FF254" s="254">
        <v>0.24356383913288493</v>
      </c>
      <c r="FG254" s="254">
        <v>0.23701618655068168</v>
      </c>
      <c r="FH254" s="254">
        <v>0.23701618655068168</v>
      </c>
      <c r="FI254" s="254">
        <v>0.23701618655068168</v>
      </c>
      <c r="FJ254" s="254">
        <v>0.25082507129122078</v>
      </c>
      <c r="FK254" s="254">
        <v>0.23701618655068168</v>
      </c>
      <c r="FL254" s="254">
        <v>0.23701618655068168</v>
      </c>
      <c r="FM254" s="254">
        <v>0.23701618655068168</v>
      </c>
      <c r="FN254" s="254">
        <v>0.24356383913288493</v>
      </c>
      <c r="FO254" s="254">
        <v>0.23598161638887349</v>
      </c>
      <c r="FP254" s="254">
        <v>0.23511355695654146</v>
      </c>
      <c r="FQ254" s="254">
        <v>0.23511355695654146</v>
      </c>
      <c r="FR254" s="254">
        <v>0.23511355695654146</v>
      </c>
      <c r="FS254" s="254">
        <v>0.2350974233126113</v>
      </c>
      <c r="FT254" s="254">
        <v>0.23511355695654146</v>
      </c>
      <c r="FU254" s="254">
        <v>0.23511355695654146</v>
      </c>
      <c r="FV254" s="254">
        <v>0.24380742040255154</v>
      </c>
      <c r="FW254" s="254">
        <v>0.2350974233126113</v>
      </c>
      <c r="FX254" s="254">
        <v>0.23511355695654146</v>
      </c>
      <c r="FY254" s="254">
        <v>0.23440476249345932</v>
      </c>
      <c r="FZ254" s="254">
        <v>0.23581638187539067</v>
      </c>
      <c r="GA254" s="254">
        <v>0.22760712008130102</v>
      </c>
      <c r="GB254" s="254">
        <v>0.2350405918591516</v>
      </c>
      <c r="GC254" s="254">
        <v>0.23980287069942618</v>
      </c>
      <c r="GD254" s="254">
        <v>0.23980287069942618</v>
      </c>
      <c r="GE254" s="254">
        <v>0.2323119854713187</v>
      </c>
      <c r="GF254" s="254">
        <v>0.24650405114809626</v>
      </c>
      <c r="GG254" s="254">
        <v>0.23734766161159837</v>
      </c>
      <c r="GH254" s="254">
        <v>0.23744401920505198</v>
      </c>
      <c r="GI254" s="254">
        <v>0.23713739869774142</v>
      </c>
      <c r="GJ254" s="254">
        <v>0.23713739869774142</v>
      </c>
      <c r="GK254" s="254">
        <v>0.23713739869774142</v>
      </c>
      <c r="GL254" s="254">
        <v>0.23701618655068168</v>
      </c>
      <c r="GM254" s="254">
        <v>0.23713739869774142</v>
      </c>
      <c r="GN254" s="254">
        <v>0.23713739869774142</v>
      </c>
      <c r="GO254" s="254">
        <v>0.23713739869774142</v>
      </c>
      <c r="GP254" s="254">
        <v>0.23713739869774142</v>
      </c>
      <c r="GQ254" s="254">
        <v>0.23713739869774142</v>
      </c>
      <c r="GR254" s="254">
        <v>0.23713739869774142</v>
      </c>
      <c r="GS254" s="254">
        <v>0.23713739869774142</v>
      </c>
      <c r="GT254" s="254">
        <v>0.23734766161159837</v>
      </c>
      <c r="GU254" s="254">
        <v>0.23713739869774142</v>
      </c>
      <c r="GV254" s="254">
        <v>0.23713739869774142</v>
      </c>
      <c r="GW254" s="254">
        <v>0.23713739869774142</v>
      </c>
      <c r="GX254" s="254">
        <v>0.23713739869774142</v>
      </c>
      <c r="GY254" s="254">
        <v>0.24455318036794527</v>
      </c>
      <c r="GZ254" s="254">
        <v>0.23713739869774142</v>
      </c>
      <c r="HA254" s="254">
        <v>0.24455318036794527</v>
      </c>
      <c r="HB254" s="254">
        <v>0.24455318036794527</v>
      </c>
      <c r="HC254" s="254">
        <v>0.23516199196823484</v>
      </c>
      <c r="HD254" s="254">
        <v>0.23545513148842012</v>
      </c>
      <c r="HE254" s="254">
        <v>0.24269361692078939</v>
      </c>
      <c r="HF254" s="254">
        <v>0.22866923620763857</v>
      </c>
      <c r="HG254" s="254">
        <v>0.23727451826279156</v>
      </c>
      <c r="HH254" s="254">
        <v>0.2396615285026662</v>
      </c>
      <c r="HI254" s="254">
        <v>0.23349657736340412</v>
      </c>
      <c r="HJ254" s="254">
        <v>0.23573257152699023</v>
      </c>
      <c r="HK254" s="254">
        <v>0.25843977238960525</v>
      </c>
      <c r="HL254" s="254">
        <v>0.23069478520665432</v>
      </c>
      <c r="HM254" s="254">
        <v>0.24109952360522202</v>
      </c>
      <c r="HN254" s="254">
        <v>0.24090034154154472</v>
      </c>
      <c r="HO254" s="254">
        <v>0.25144271425639753</v>
      </c>
      <c r="HP254" s="254">
        <v>0.24650003948146182</v>
      </c>
      <c r="HQ254" s="254">
        <v>0.23096034005647237</v>
      </c>
      <c r="HR254" s="254">
        <v>0.23525032666481605</v>
      </c>
      <c r="HS254" s="254">
        <v>0.24148771124373059</v>
      </c>
      <c r="HT254" s="254">
        <v>0.26761492243186247</v>
      </c>
      <c r="HU254" s="254">
        <v>0.26072950861421673</v>
      </c>
      <c r="HV254" s="254">
        <v>0.20637441482199614</v>
      </c>
      <c r="HW254" s="254">
        <v>0.24519391731917661</v>
      </c>
      <c r="HX254" s="254">
        <v>0.23723376721349521</v>
      </c>
      <c r="HY254" s="254">
        <v>0.24161791456191195</v>
      </c>
      <c r="HZ254" s="254">
        <v>0.23499195794970884</v>
      </c>
      <c r="IA254" s="254">
        <v>0.24807730929401828</v>
      </c>
      <c r="IB254" s="254">
        <v>0.23229062853830795</v>
      </c>
      <c r="IC254" s="254">
        <v>0.24019533913018698</v>
      </c>
      <c r="ID254" s="254">
        <v>0.23879799137829338</v>
      </c>
      <c r="IE254" s="254">
        <v>0.24531950008343806</v>
      </c>
      <c r="IF254" s="254">
        <v>0.25052659538903521</v>
      </c>
      <c r="IG254" s="254">
        <v>0.25052659538903521</v>
      </c>
      <c r="IH254" s="254">
        <v>0.25052659538903521</v>
      </c>
      <c r="II254" s="254">
        <v>0.24171567802064198</v>
      </c>
      <c r="IJ254" s="254">
        <v>0.24171567802064198</v>
      </c>
      <c r="IK254" s="254">
        <v>0.24765596235699694</v>
      </c>
      <c r="IL254" s="254">
        <v>0.24630432725085871</v>
      </c>
      <c r="IM254" s="254">
        <v>0.25975448614626728</v>
      </c>
      <c r="IN254" s="254">
        <v>0.24542156338301502</v>
      </c>
      <c r="IO254" s="254">
        <v>0.24293948576060331</v>
      </c>
      <c r="IP254" s="254">
        <v>0.24231655560174459</v>
      </c>
      <c r="IQ254" s="254">
        <v>0.2470697027709301</v>
      </c>
      <c r="IR254" s="254">
        <v>0.23653135725123042</v>
      </c>
      <c r="IS254" s="254">
        <v>0.23920690921713916</v>
      </c>
      <c r="IT254" s="254">
        <v>0.24552230394543928</v>
      </c>
      <c r="IU254" s="254">
        <v>0.23701618655068168</v>
      </c>
      <c r="IV254" s="254">
        <v>0.26608952054903323</v>
      </c>
      <c r="IW254" s="254">
        <v>0.25036028343623151</v>
      </c>
      <c r="IX254" s="254">
        <v>0.27696158319992503</v>
      </c>
      <c r="IY254" s="254">
        <v>0.2390284914327121</v>
      </c>
      <c r="IZ254" s="254">
        <v>0.23701618655068168</v>
      </c>
      <c r="JA254" s="254">
        <v>0.23701618655068168</v>
      </c>
      <c r="JB254" s="254">
        <v>0.2557146877038674</v>
      </c>
      <c r="JC254" s="254">
        <v>0.25023805457978487</v>
      </c>
      <c r="JD254" s="254">
        <v>0.24161791456191195</v>
      </c>
      <c r="JE254" s="254">
        <v>0.24185280401558162</v>
      </c>
      <c r="JF254" s="254">
        <v>0.28042419490986159</v>
      </c>
      <c r="JG254" s="254">
        <v>0.24646327235442</v>
      </c>
      <c r="JH254" s="254">
        <v>0.24882278298401506</v>
      </c>
      <c r="JI254" s="254">
        <v>0.23920690921713916</v>
      </c>
      <c r="JJ254" s="254">
        <v>0.24770738502862155</v>
      </c>
      <c r="JK254" s="254">
        <v>0.23693241100212936</v>
      </c>
      <c r="JL254" s="254">
        <v>0.23684866683595773</v>
      </c>
      <c r="JM254" s="254">
        <v>0.23701618655068168</v>
      </c>
      <c r="JN254" s="254">
        <v>0.24577207386910183</v>
      </c>
      <c r="JO254" s="254">
        <v>0.23701618655068168</v>
      </c>
      <c r="JP254" s="254">
        <v>0.23701618655068168</v>
      </c>
      <c r="JQ254" s="254">
        <v>0.23701618655068168</v>
      </c>
      <c r="JR254" s="254">
        <v>0.23701618655068168</v>
      </c>
      <c r="JS254" s="254">
        <v>0.23713739869774142</v>
      </c>
      <c r="JT254" s="254">
        <v>0.2546740055419372</v>
      </c>
      <c r="JU254" s="254">
        <v>0.25692945245564847</v>
      </c>
      <c r="JV254" s="254">
        <v>0.23827644894188094</v>
      </c>
      <c r="JW254" s="254">
        <v>0.25600498934301652</v>
      </c>
      <c r="JX254" s="254">
        <v>0.25036028343623151</v>
      </c>
      <c r="JY254" s="254">
        <v>0.24710640099439463</v>
      </c>
      <c r="JZ254" s="254">
        <v>0.24467855326669774</v>
      </c>
      <c r="KA254" s="254">
        <v>0.24467855326669774</v>
      </c>
      <c r="KB254" s="254">
        <v>0.24954398351638774</v>
      </c>
      <c r="KC254" s="254">
        <v>0.24317920336906562</v>
      </c>
      <c r="KD254" s="254">
        <v>0.241601657851644</v>
      </c>
      <c r="KE254" s="254">
        <v>0.24479664806614654</v>
      </c>
      <c r="KF254" s="254">
        <v>0.26841885270274957</v>
      </c>
      <c r="KG254" s="254">
        <v>0.26841885270274957</v>
      </c>
    </row>
    <row r="255" spans="17:293" x14ac:dyDescent="0.35">
      <c r="Q255" s="255">
        <v>0.28999999999999898</v>
      </c>
      <c r="R255" s="251">
        <f t="shared" si="26"/>
        <v>0.2397411715600048</v>
      </c>
      <c r="S255" s="198"/>
      <c r="T255" s="251">
        <v>0.24787719037087208</v>
      </c>
      <c r="V255" s="251">
        <f t="shared" si="27"/>
        <v>-8.1360188108672848E-3</v>
      </c>
      <c r="Z255" s="253">
        <v>0.28999999999999898</v>
      </c>
      <c r="AA255" s="254">
        <v>0.23917908380072062</v>
      </c>
      <c r="AB255" s="254">
        <v>0.24834314850600792</v>
      </c>
      <c r="AC255" s="254">
        <v>0.24680214972970194</v>
      </c>
      <c r="AD255" s="254">
        <v>0.23937474084183052</v>
      </c>
      <c r="AE255" s="254">
        <v>0.24022143150112707</v>
      </c>
      <c r="AF255" s="254">
        <v>0.23947008841951356</v>
      </c>
      <c r="AG255" s="254">
        <v>0.23682134706189828</v>
      </c>
      <c r="AH255" s="254">
        <v>0.23905914116623017</v>
      </c>
      <c r="AI255" s="254">
        <v>0.23089406092264486</v>
      </c>
      <c r="AJ255" s="254">
        <v>0.2396634880684978</v>
      </c>
      <c r="AK255" s="254">
        <v>0.2434916697364562</v>
      </c>
      <c r="AL255" s="254">
        <v>0.23816119287822324</v>
      </c>
      <c r="AM255" s="254">
        <v>0.23911185649148026</v>
      </c>
      <c r="AN255" s="254">
        <v>0.2340975902828315</v>
      </c>
      <c r="AO255" s="254">
        <v>0.23813268418825317</v>
      </c>
      <c r="AP255" s="254">
        <v>0.2379419124966573</v>
      </c>
      <c r="AQ255" s="254">
        <v>0.2379419124966573</v>
      </c>
      <c r="AR255" s="254">
        <v>0.2379419124966573</v>
      </c>
      <c r="AS255" s="254">
        <v>0.2379419124966573</v>
      </c>
      <c r="AT255" s="254">
        <v>0.2379419124966573</v>
      </c>
      <c r="AU255" s="254">
        <v>0.2379419124966573</v>
      </c>
      <c r="AV255" s="254">
        <v>0.2379419124966573</v>
      </c>
      <c r="AW255" s="254">
        <v>0.2379419124966573</v>
      </c>
      <c r="AX255" s="254">
        <v>0.24446465449379451</v>
      </c>
      <c r="AY255" s="254">
        <v>0.2379419124966573</v>
      </c>
      <c r="AZ255" s="254">
        <v>0.24516051721089505</v>
      </c>
      <c r="BA255" s="254">
        <v>0.2379419124966573</v>
      </c>
      <c r="BB255" s="254">
        <v>0.23602462025243298</v>
      </c>
      <c r="BC255" s="254">
        <v>0.23603114160447602</v>
      </c>
      <c r="BD255" s="254">
        <v>0.2352769568228319</v>
      </c>
      <c r="BE255" s="254">
        <v>0.23411481981716742</v>
      </c>
      <c r="BF255" s="254">
        <v>0.20365438728718033</v>
      </c>
      <c r="BG255" s="254">
        <v>0.24807193577727582</v>
      </c>
      <c r="BH255" s="254">
        <v>0.24003762216263103</v>
      </c>
      <c r="BI255" s="254">
        <v>0.23805340853659707</v>
      </c>
      <c r="BJ255" s="254">
        <v>0.23805340853659707</v>
      </c>
      <c r="BK255" s="254">
        <v>0.23795884403445644</v>
      </c>
      <c r="BL255" s="254">
        <v>0.23805340853659707</v>
      </c>
      <c r="BM255" s="254">
        <v>0.2379419124966573</v>
      </c>
      <c r="BN255" s="254">
        <v>0.23795884403445644</v>
      </c>
      <c r="BO255" s="254">
        <v>0.23838764641907706</v>
      </c>
      <c r="BP255" s="254">
        <v>0.23805340853659707</v>
      </c>
      <c r="BQ255" s="254">
        <v>0.23616232805642179</v>
      </c>
      <c r="BR255" s="254">
        <v>0.23616232805642179</v>
      </c>
      <c r="BS255" s="254">
        <v>0.23607637762982536</v>
      </c>
      <c r="BT255" s="254">
        <v>0.23616232805642179</v>
      </c>
      <c r="BU255" s="254">
        <v>0.23427844588375568</v>
      </c>
      <c r="BV255" s="254">
        <v>0.23427844588375568</v>
      </c>
      <c r="BW255" s="254">
        <v>0.23427844588375568</v>
      </c>
      <c r="BX255" s="254">
        <v>0.23427844588375568</v>
      </c>
      <c r="BY255" s="254">
        <v>0.23819048782916985</v>
      </c>
      <c r="BZ255" s="254">
        <v>0.23512208850165961</v>
      </c>
      <c r="CA255" s="254">
        <v>0.23436562186321952</v>
      </c>
      <c r="CB255" s="254">
        <v>0.27632792047345234</v>
      </c>
      <c r="CC255" s="254">
        <v>0.24897908036524963</v>
      </c>
      <c r="CD255" s="254">
        <v>0.25138683108923598</v>
      </c>
      <c r="CE255" s="254">
        <v>0.24897908036524963</v>
      </c>
      <c r="CF255" s="254">
        <v>0.24352686438745685</v>
      </c>
      <c r="CG255" s="254">
        <v>0.23973078181877061</v>
      </c>
      <c r="CH255" s="254">
        <v>0.24571459550665176</v>
      </c>
      <c r="CI255" s="254">
        <v>0.2441335490643215</v>
      </c>
      <c r="CJ255" s="254">
        <v>0.25142761001196101</v>
      </c>
      <c r="CK255" s="254">
        <v>0.24810105225475931</v>
      </c>
      <c r="CL255" s="254">
        <v>0.24263580009452657</v>
      </c>
      <c r="CM255" s="254">
        <v>0.24120744668557603</v>
      </c>
      <c r="CN255" s="254">
        <v>0.25403143064354583</v>
      </c>
      <c r="CO255" s="254">
        <v>0.24277287675264758</v>
      </c>
      <c r="CP255" s="254">
        <v>0.23996841356794052</v>
      </c>
      <c r="CQ255" s="254">
        <v>0.23927842981034608</v>
      </c>
      <c r="CR255" s="254">
        <v>0.24161117175587776</v>
      </c>
      <c r="CS255" s="254">
        <v>0.24048843459725089</v>
      </c>
      <c r="CT255" s="254">
        <v>0.24488955125554046</v>
      </c>
      <c r="CU255" s="254">
        <v>0.25070327288454175</v>
      </c>
      <c r="CV255" s="254">
        <v>0.24918031937537677</v>
      </c>
      <c r="CW255" s="254">
        <v>0.24277975627524429</v>
      </c>
      <c r="CX255" s="254">
        <v>0.25454476268312742</v>
      </c>
      <c r="CY255" s="254">
        <v>0.24515006838829967</v>
      </c>
      <c r="CZ255" s="254">
        <v>0.24515006838829967</v>
      </c>
      <c r="DA255" s="254">
        <v>0.24515006838829967</v>
      </c>
      <c r="DB255" s="254">
        <v>0.23602644011947937</v>
      </c>
      <c r="DC255" s="254">
        <v>0.24810353145593722</v>
      </c>
      <c r="DD255" s="254">
        <v>0.24013038822150445</v>
      </c>
      <c r="DE255" s="254">
        <v>0.24794389182711485</v>
      </c>
      <c r="DF255" s="254">
        <v>0.23937474084183052</v>
      </c>
      <c r="DG255" s="254">
        <v>0.23806674204452616</v>
      </c>
      <c r="DH255" s="254">
        <v>0.23920946684480104</v>
      </c>
      <c r="DI255" s="254">
        <v>0.23937474084183052</v>
      </c>
      <c r="DJ255" s="254">
        <v>0.24013106424118957</v>
      </c>
      <c r="DK255" s="254">
        <v>0.24093375778834192</v>
      </c>
      <c r="DL255" s="254">
        <v>0.23977019946343536</v>
      </c>
      <c r="DM255" s="254">
        <v>0.25207864911968758</v>
      </c>
      <c r="DN255" s="254">
        <v>0.23874692263789354</v>
      </c>
      <c r="DO255" s="254">
        <v>0.24537430893696688</v>
      </c>
      <c r="DP255" s="254">
        <v>0.2428693132772386</v>
      </c>
      <c r="DQ255" s="254">
        <v>0.23278740053100799</v>
      </c>
      <c r="DR255" s="254">
        <v>0.23278740053100799</v>
      </c>
      <c r="DS255" s="254">
        <v>0.24040767275160135</v>
      </c>
      <c r="DT255" s="254">
        <v>0.24254642674438887</v>
      </c>
      <c r="DU255" s="254">
        <v>0.23784455629967516</v>
      </c>
      <c r="DV255" s="254">
        <v>0.2434916697364562</v>
      </c>
      <c r="DW255" s="254">
        <v>0.2434916697364562</v>
      </c>
      <c r="DX255" s="254">
        <v>0.25075537253192448</v>
      </c>
      <c r="DY255" s="254">
        <v>0.2624736609879994</v>
      </c>
      <c r="DZ255" s="254">
        <v>0.2414266561824292</v>
      </c>
      <c r="EA255" s="254">
        <v>0.25294805671062393</v>
      </c>
      <c r="EB255" s="254">
        <v>0.23923523669424651</v>
      </c>
      <c r="EC255" s="254">
        <v>0.25348341096587879</v>
      </c>
      <c r="ED255" s="254">
        <v>0.24572350283550271</v>
      </c>
      <c r="EE255" s="254">
        <v>0.23994462018399876</v>
      </c>
      <c r="EF255" s="254">
        <v>0.23913396970265266</v>
      </c>
      <c r="EG255" s="254">
        <v>0.24446465449379451</v>
      </c>
      <c r="EH255" s="254">
        <v>0.23947303297151912</v>
      </c>
      <c r="EI255" s="254">
        <v>0.24446465449379451</v>
      </c>
      <c r="EJ255" s="254">
        <v>0.24446465449379451</v>
      </c>
      <c r="EK255" s="254">
        <v>0.23181179385656003</v>
      </c>
      <c r="EL255" s="254">
        <v>0.24446465449379451</v>
      </c>
      <c r="EM255" s="254">
        <v>0.23851750765552593</v>
      </c>
      <c r="EN255" s="254">
        <v>0.24446465449379451</v>
      </c>
      <c r="EO255" s="254">
        <v>0.2379419124966573</v>
      </c>
      <c r="EP255" s="254">
        <v>0.2379419124966573</v>
      </c>
      <c r="EQ255" s="254">
        <v>0.2379419124966573</v>
      </c>
      <c r="ER255" s="254">
        <v>0.2379419124966573</v>
      </c>
      <c r="ES255" s="254">
        <v>0.2379419124966573</v>
      </c>
      <c r="ET255" s="254">
        <v>0.2379419124966573</v>
      </c>
      <c r="EU255" s="254">
        <v>0.2379419124966573</v>
      </c>
      <c r="EV255" s="254">
        <v>0.2379419124966573</v>
      </c>
      <c r="EW255" s="254">
        <v>0.22976851995544556</v>
      </c>
      <c r="EX255" s="254">
        <v>0.2379419124966573</v>
      </c>
      <c r="EY255" s="254">
        <v>0.2386592512439647</v>
      </c>
      <c r="EZ255" s="254">
        <v>0.24446465449379451</v>
      </c>
      <c r="FA255" s="254">
        <v>0.23807327633598119</v>
      </c>
      <c r="FB255" s="254">
        <v>0.2379419124966573</v>
      </c>
      <c r="FC255" s="254">
        <v>0.24446465449379451</v>
      </c>
      <c r="FD255" s="254">
        <v>0.2379419124966573</v>
      </c>
      <c r="FE255" s="254">
        <v>0.24446465449379451</v>
      </c>
      <c r="FF255" s="254">
        <v>0.24446465449379451</v>
      </c>
      <c r="FG255" s="254">
        <v>0.2379419124966573</v>
      </c>
      <c r="FH255" s="254">
        <v>0.2379419124966573</v>
      </c>
      <c r="FI255" s="254">
        <v>0.2379419124966573</v>
      </c>
      <c r="FJ255" s="254">
        <v>0.25175309141327529</v>
      </c>
      <c r="FK255" s="254">
        <v>0.2379419124966573</v>
      </c>
      <c r="FL255" s="254">
        <v>0.2379419124966573</v>
      </c>
      <c r="FM255" s="254">
        <v>0.2379419124966573</v>
      </c>
      <c r="FN255" s="254">
        <v>0.24446465449379451</v>
      </c>
      <c r="FO255" s="254">
        <v>0.23690174472830616</v>
      </c>
      <c r="FP255" s="254">
        <v>0.23603114160447602</v>
      </c>
      <c r="FQ255" s="254">
        <v>0.23603114160447602</v>
      </c>
      <c r="FR255" s="254">
        <v>0.23603114160447602</v>
      </c>
      <c r="FS255" s="254">
        <v>0.23602462025243298</v>
      </c>
      <c r="FT255" s="254">
        <v>0.23603114160447602</v>
      </c>
      <c r="FU255" s="254">
        <v>0.23603114160447602</v>
      </c>
      <c r="FV255" s="254">
        <v>0.2447561618178884</v>
      </c>
      <c r="FW255" s="254">
        <v>0.23602462025243298</v>
      </c>
      <c r="FX255" s="254">
        <v>0.23603114160447602</v>
      </c>
      <c r="FY255" s="254">
        <v>0.23532392757962395</v>
      </c>
      <c r="FZ255" s="254">
        <v>0.23674201583350563</v>
      </c>
      <c r="GA255" s="254">
        <v>0.22852290791970487</v>
      </c>
      <c r="GB255" s="254">
        <v>0.23587211529948315</v>
      </c>
      <c r="GC255" s="254">
        <v>0.24071992976485745</v>
      </c>
      <c r="GD255" s="254">
        <v>0.24071992976485745</v>
      </c>
      <c r="GE255" s="254">
        <v>0.23314673251946716</v>
      </c>
      <c r="GF255" s="254">
        <v>0.2474003984048958</v>
      </c>
      <c r="GG255" s="254">
        <v>0.23826361257207851</v>
      </c>
      <c r="GH255" s="254">
        <v>0.23835477265987159</v>
      </c>
      <c r="GI255" s="254">
        <v>0.23805340853659707</v>
      </c>
      <c r="GJ255" s="254">
        <v>0.23805340853659707</v>
      </c>
      <c r="GK255" s="254">
        <v>0.23805340853659707</v>
      </c>
      <c r="GL255" s="254">
        <v>0.2379419124966573</v>
      </c>
      <c r="GM255" s="254">
        <v>0.23805340853659707</v>
      </c>
      <c r="GN255" s="254">
        <v>0.23805340853659707</v>
      </c>
      <c r="GO255" s="254">
        <v>0.23805340853659707</v>
      </c>
      <c r="GP255" s="254">
        <v>0.23805340853659707</v>
      </c>
      <c r="GQ255" s="254">
        <v>0.23805340853659707</v>
      </c>
      <c r="GR255" s="254">
        <v>0.23805340853659707</v>
      </c>
      <c r="GS255" s="254">
        <v>0.23805340853659707</v>
      </c>
      <c r="GT255" s="254">
        <v>0.23826361257207851</v>
      </c>
      <c r="GU255" s="254">
        <v>0.23805340853659707</v>
      </c>
      <c r="GV255" s="254">
        <v>0.23805340853659707</v>
      </c>
      <c r="GW255" s="254">
        <v>0.23805340853659707</v>
      </c>
      <c r="GX255" s="254">
        <v>0.23805340853659707</v>
      </c>
      <c r="GY255" s="254">
        <v>0.24545044247133752</v>
      </c>
      <c r="GZ255" s="254">
        <v>0.23805340853659707</v>
      </c>
      <c r="HA255" s="254">
        <v>0.24545044247133752</v>
      </c>
      <c r="HB255" s="254">
        <v>0.24545044247133752</v>
      </c>
      <c r="HC255" s="254">
        <v>0.23607637762982536</v>
      </c>
      <c r="HD255" s="254">
        <v>0.23637262600919162</v>
      </c>
      <c r="HE255" s="254">
        <v>0.24359211209001463</v>
      </c>
      <c r="HF255" s="254">
        <v>0.22946451509326615</v>
      </c>
      <c r="HG255" s="254">
        <v>0.23819048782916985</v>
      </c>
      <c r="HH255" s="254">
        <v>0.24052238063982623</v>
      </c>
      <c r="HI255" s="254">
        <v>0.23441564827582329</v>
      </c>
      <c r="HJ255" s="254">
        <v>0.23665089582524024</v>
      </c>
      <c r="HK255" s="254">
        <v>0.25936586303752618</v>
      </c>
      <c r="HL255" s="254">
        <v>0.23153714253649116</v>
      </c>
      <c r="HM255" s="254">
        <v>0.24201649516436019</v>
      </c>
      <c r="HN255" s="254">
        <v>0.24181248304111436</v>
      </c>
      <c r="HO255" s="254">
        <v>0.25233847744782922</v>
      </c>
      <c r="HP255" s="254">
        <v>0.24739775239576711</v>
      </c>
      <c r="HQ255" s="254">
        <v>0.23179768294986758</v>
      </c>
      <c r="HR255" s="254">
        <v>0.23618095588596266</v>
      </c>
      <c r="HS255" s="254">
        <v>0.24240386613561493</v>
      </c>
      <c r="HT255" s="254">
        <v>0.26856815837858283</v>
      </c>
      <c r="HU255" s="254">
        <v>0.26165459196042407</v>
      </c>
      <c r="HV255" s="254">
        <v>0.20716992910081666</v>
      </c>
      <c r="HW255" s="254">
        <v>0.24605871166278903</v>
      </c>
      <c r="HX255" s="254">
        <v>0.23806611789586207</v>
      </c>
      <c r="HY255" s="254">
        <v>0.24253406909123609</v>
      </c>
      <c r="HZ255" s="254">
        <v>0.23582759916350571</v>
      </c>
      <c r="IA255" s="254">
        <v>0.24897908036524963</v>
      </c>
      <c r="IB255" s="254">
        <v>0.23312943992596002</v>
      </c>
      <c r="IC255" s="254">
        <v>0.24111596595513185</v>
      </c>
      <c r="ID255" s="254">
        <v>0.23973078181876972</v>
      </c>
      <c r="IE255" s="254">
        <v>0.24622737662304872</v>
      </c>
      <c r="IF255" s="254">
        <v>0.25142761001196101</v>
      </c>
      <c r="IG255" s="254">
        <v>0.25142761001196101</v>
      </c>
      <c r="IH255" s="254">
        <v>0.25142761001196101</v>
      </c>
      <c r="II255" s="254">
        <v>0.24263580009452657</v>
      </c>
      <c r="IJ255" s="254">
        <v>0.24263580009452657</v>
      </c>
      <c r="IK255" s="254">
        <v>0.24855903281896974</v>
      </c>
      <c r="IL255" s="254">
        <v>0.24720865223853283</v>
      </c>
      <c r="IM255" s="254">
        <v>0.26068016003104533</v>
      </c>
      <c r="IN255" s="254">
        <v>0.24630622846607197</v>
      </c>
      <c r="IO255" s="254">
        <v>0.2437900029159692</v>
      </c>
      <c r="IP255" s="254">
        <v>0.24319989221167626</v>
      </c>
      <c r="IQ255" s="254">
        <v>0.24800373645270168</v>
      </c>
      <c r="IR255" s="254">
        <v>0.23744842397532029</v>
      </c>
      <c r="IS255" s="254">
        <v>0.24013038822150445</v>
      </c>
      <c r="IT255" s="254">
        <v>0.24641994980678472</v>
      </c>
      <c r="IU255" s="254">
        <v>0.2379419124966573</v>
      </c>
      <c r="IV255" s="254">
        <v>0.26709838066512126</v>
      </c>
      <c r="IW255" s="254">
        <v>0.25129764612096883</v>
      </c>
      <c r="IX255" s="254">
        <v>0.27796814838096284</v>
      </c>
      <c r="IY255" s="254">
        <v>0.2399429308909522</v>
      </c>
      <c r="IZ255" s="254">
        <v>0.2379419124966573</v>
      </c>
      <c r="JA255" s="254">
        <v>0.2379419124966573</v>
      </c>
      <c r="JB255" s="254">
        <v>0.2566763999809254</v>
      </c>
      <c r="JC255" s="254">
        <v>0.25118517984514099</v>
      </c>
      <c r="JD255" s="254">
        <v>0.24253406909123609</v>
      </c>
      <c r="JE255" s="254">
        <v>0.24277287675264758</v>
      </c>
      <c r="JF255" s="254">
        <v>0.28142772946986327</v>
      </c>
      <c r="JG255" s="254">
        <v>0.24738799726996819</v>
      </c>
      <c r="JH255" s="254">
        <v>0.24975579606193654</v>
      </c>
      <c r="JI255" s="254">
        <v>0.24013106424118957</v>
      </c>
      <c r="JJ255" s="254">
        <v>0.24863949007203545</v>
      </c>
      <c r="JK255" s="254">
        <v>0.23784455629967516</v>
      </c>
      <c r="JL255" s="254">
        <v>0.23774724219525178</v>
      </c>
      <c r="JM255" s="254">
        <v>0.2379419124966573</v>
      </c>
      <c r="JN255" s="254">
        <v>0.24671917237072405</v>
      </c>
      <c r="JO255" s="254">
        <v>0.2379419124966573</v>
      </c>
      <c r="JP255" s="254">
        <v>0.2379419124966573</v>
      </c>
      <c r="JQ255" s="254">
        <v>0.2379419124966573</v>
      </c>
      <c r="JR255" s="254">
        <v>0.2379419124966573</v>
      </c>
      <c r="JS255" s="254">
        <v>0.23805340853659707</v>
      </c>
      <c r="JT255" s="254">
        <v>0.25560984892872018</v>
      </c>
      <c r="JU255" s="254">
        <v>0.25786206439500026</v>
      </c>
      <c r="JV255" s="254">
        <v>0.23915606977319737</v>
      </c>
      <c r="JW255" s="254">
        <v>0.25693638325910007</v>
      </c>
      <c r="JX255" s="254">
        <v>0.25129764612096883</v>
      </c>
      <c r="JY255" s="254">
        <v>0.24801130818280614</v>
      </c>
      <c r="JZ255" s="254">
        <v>0.24559247898766534</v>
      </c>
      <c r="KA255" s="254">
        <v>0.24559247898766534</v>
      </c>
      <c r="KB255" s="254">
        <v>0.25044474666796313</v>
      </c>
      <c r="KC255" s="254">
        <v>0.24409046928078171</v>
      </c>
      <c r="KD255" s="254">
        <v>0.24250946538694862</v>
      </c>
      <c r="KE255" s="254">
        <v>0.24571459550665176</v>
      </c>
      <c r="KF255" s="254">
        <v>0.26941178666943966</v>
      </c>
      <c r="KG255" s="254">
        <v>0.26941178666943966</v>
      </c>
    </row>
    <row r="256" spans="17:293" x14ac:dyDescent="0.35">
      <c r="Q256" s="255">
        <v>0.29099999999999898</v>
      </c>
      <c r="R256" s="251">
        <f t="shared" si="26"/>
        <v>0.24065268574195042</v>
      </c>
      <c r="S256" s="198"/>
      <c r="T256" s="251">
        <v>0.24880504652729898</v>
      </c>
      <c r="V256" s="251">
        <f t="shared" si="27"/>
        <v>-8.1523607853485613E-3</v>
      </c>
      <c r="Z256" s="253">
        <v>0.29099999999999898</v>
      </c>
      <c r="AA256" s="254">
        <v>0.24010687775413686</v>
      </c>
      <c r="AB256" s="254">
        <v>0.2492769383425022</v>
      </c>
      <c r="AC256" s="254">
        <v>0.24770249955633217</v>
      </c>
      <c r="AD256" s="254">
        <v>0.24030177255640739</v>
      </c>
      <c r="AE256" s="254">
        <v>0.24113929599364092</v>
      </c>
      <c r="AF256" s="254">
        <v>0.24038729505579015</v>
      </c>
      <c r="AG256" s="254">
        <v>0.23773939680855105</v>
      </c>
      <c r="AH256" s="254">
        <v>0.23997257654571236</v>
      </c>
      <c r="AI256" s="254">
        <v>0.23182177046121888</v>
      </c>
      <c r="AJ256" s="254">
        <v>0.24055829406382911</v>
      </c>
      <c r="AK256" s="254">
        <v>0.24439234577870872</v>
      </c>
      <c r="AL256" s="254">
        <v>0.23907195855293617</v>
      </c>
      <c r="AM256" s="254">
        <v>0.24000732004261605</v>
      </c>
      <c r="AN256" s="254">
        <v>0.23501300791852886</v>
      </c>
      <c r="AO256" s="254">
        <v>0.23895411010125689</v>
      </c>
      <c r="AP256" s="254">
        <v>0.23886782649932736</v>
      </c>
      <c r="AQ256" s="254">
        <v>0.23886782649932736</v>
      </c>
      <c r="AR256" s="254">
        <v>0.23886782649932736</v>
      </c>
      <c r="AS256" s="254">
        <v>0.23886782649932736</v>
      </c>
      <c r="AT256" s="254">
        <v>0.23886782649932736</v>
      </c>
      <c r="AU256" s="254">
        <v>0.23886782649932736</v>
      </c>
      <c r="AV256" s="254">
        <v>0.23886782649932736</v>
      </c>
      <c r="AW256" s="254">
        <v>0.23886782649932736</v>
      </c>
      <c r="AX256" s="254">
        <v>0.24536573700116149</v>
      </c>
      <c r="AY256" s="254">
        <v>0.23886782649932736</v>
      </c>
      <c r="AZ256" s="254">
        <v>0.2460601458070375</v>
      </c>
      <c r="BA256" s="254">
        <v>0.23886782649932736</v>
      </c>
      <c r="BB256" s="254">
        <v>0.23695199800309652</v>
      </c>
      <c r="BC256" s="254">
        <v>0.23695199800309741</v>
      </c>
      <c r="BD256" s="254">
        <v>0.23619530015106349</v>
      </c>
      <c r="BE256" s="254">
        <v>0.23504367860169983</v>
      </c>
      <c r="BF256" s="254">
        <v>0.20432748464006067</v>
      </c>
      <c r="BG256" s="254">
        <v>0.24897089118890059</v>
      </c>
      <c r="BH256" s="254">
        <v>0.24095256627786421</v>
      </c>
      <c r="BI256" s="254">
        <v>0.23896956693500604</v>
      </c>
      <c r="BJ256" s="254">
        <v>0.23896956693500604</v>
      </c>
      <c r="BK256" s="254">
        <v>0.23887181312594774</v>
      </c>
      <c r="BL256" s="254">
        <v>0.23896956693500604</v>
      </c>
      <c r="BM256" s="254">
        <v>0.23886782649932736</v>
      </c>
      <c r="BN256" s="254">
        <v>0.23887181312594774</v>
      </c>
      <c r="BO256" s="254">
        <v>0.23930221519575223</v>
      </c>
      <c r="BP256" s="254">
        <v>0.23896956693500604</v>
      </c>
      <c r="BQ256" s="254">
        <v>0.23708001546107393</v>
      </c>
      <c r="BR256" s="254">
        <v>0.23708001546107393</v>
      </c>
      <c r="BS256" s="254">
        <v>0.23699089275683982</v>
      </c>
      <c r="BT256" s="254">
        <v>0.23708001546107393</v>
      </c>
      <c r="BU256" s="254">
        <v>0.23519768094798787</v>
      </c>
      <c r="BV256" s="254">
        <v>0.23519768094798787</v>
      </c>
      <c r="BW256" s="254">
        <v>0.23519768094798787</v>
      </c>
      <c r="BX256" s="254">
        <v>0.23519768094798787</v>
      </c>
      <c r="BY256" s="254">
        <v>0.23910660391025051</v>
      </c>
      <c r="BZ256" s="254">
        <v>0.23603970972452015</v>
      </c>
      <c r="CA256" s="254">
        <v>0.23528165980538418</v>
      </c>
      <c r="CB256" s="254">
        <v>0.27730589699692865</v>
      </c>
      <c r="CC256" s="254">
        <v>0.24988109627003596</v>
      </c>
      <c r="CD256" s="254">
        <v>0.25231030038563595</v>
      </c>
      <c r="CE256" s="254">
        <v>0.24988109627003596</v>
      </c>
      <c r="CF256" s="254">
        <v>0.24433936034792025</v>
      </c>
      <c r="CG256" s="254">
        <v>0.24066375798306638</v>
      </c>
      <c r="CH256" s="254">
        <v>0.24663270490024081</v>
      </c>
      <c r="CI256" s="254">
        <v>0.24505265953355604</v>
      </c>
      <c r="CJ256" s="254">
        <v>0.25232890981850953</v>
      </c>
      <c r="CK256" s="254">
        <v>0.2490144217922774</v>
      </c>
      <c r="CL256" s="254">
        <v>0.24355607769999787</v>
      </c>
      <c r="CM256" s="254">
        <v>0.24212905446108257</v>
      </c>
      <c r="CN256" s="254">
        <v>0.25492510805834612</v>
      </c>
      <c r="CO256" s="254">
        <v>0.24369310303021607</v>
      </c>
      <c r="CP256" s="254">
        <v>0.24089144671127283</v>
      </c>
      <c r="CQ256" s="254">
        <v>0.24019639930722581</v>
      </c>
      <c r="CR256" s="254">
        <v>0.2425113411191071</v>
      </c>
      <c r="CS256" s="254">
        <v>0.24140260167350736</v>
      </c>
      <c r="CT256" s="254">
        <v>0.24579138765955144</v>
      </c>
      <c r="CU256" s="254">
        <v>0.25164274345988313</v>
      </c>
      <c r="CV256" s="254">
        <v>0.25011407292259435</v>
      </c>
      <c r="CW256" s="254">
        <v>0.24367303594713063</v>
      </c>
      <c r="CX256" s="254">
        <v>0.25547182745878994</v>
      </c>
      <c r="CY256" s="254">
        <v>0.24605171215972743</v>
      </c>
      <c r="CZ256" s="254">
        <v>0.24605171215972743</v>
      </c>
      <c r="DA256" s="254">
        <v>0.24605171215972743</v>
      </c>
      <c r="DB256" s="254">
        <v>0.23674037127767256</v>
      </c>
      <c r="DC256" s="254">
        <v>0.24900179560130997</v>
      </c>
      <c r="DD256" s="254">
        <v>0.24104156715977543</v>
      </c>
      <c r="DE256" s="254">
        <v>0.24884197826739785</v>
      </c>
      <c r="DF256" s="254">
        <v>0.24029682193345159</v>
      </c>
      <c r="DG256" s="254">
        <v>0.23899544281991525</v>
      </c>
      <c r="DH256" s="254">
        <v>0.24003042646551798</v>
      </c>
      <c r="DI256" s="254">
        <v>0.24029682193345159</v>
      </c>
      <c r="DJ256" s="254">
        <v>0.2410450011059142</v>
      </c>
      <c r="DK256" s="254">
        <v>0.24185238274629883</v>
      </c>
      <c r="DL256" s="254">
        <v>0.24069704802606595</v>
      </c>
      <c r="DM256" s="254">
        <v>0.25297803825532195</v>
      </c>
      <c r="DN256" s="254">
        <v>0.23966355719123422</v>
      </c>
      <c r="DO256" s="254">
        <v>0.24627249498040604</v>
      </c>
      <c r="DP256" s="254">
        <v>0.24376965248413462</v>
      </c>
      <c r="DQ256" s="254">
        <v>0.23371361122834666</v>
      </c>
      <c r="DR256" s="254">
        <v>0.23371361122834755</v>
      </c>
      <c r="DS256" s="254">
        <v>0.24132025106926247</v>
      </c>
      <c r="DT256" s="254">
        <v>0.24345018033604027</v>
      </c>
      <c r="DU256" s="254">
        <v>0.23875683320111274</v>
      </c>
      <c r="DV256" s="254">
        <v>0.24439234577870872</v>
      </c>
      <c r="DW256" s="254">
        <v>0.24439234577870872</v>
      </c>
      <c r="DX256" s="254">
        <v>0.25168386155500677</v>
      </c>
      <c r="DY256" s="254">
        <v>0.26341830162073565</v>
      </c>
      <c r="DZ256" s="254">
        <v>0.24233475665185189</v>
      </c>
      <c r="EA256" s="254">
        <v>0.25389793792631155</v>
      </c>
      <c r="EB256" s="254">
        <v>0.24010375591480937</v>
      </c>
      <c r="EC256" s="254">
        <v>0.25440834020747882</v>
      </c>
      <c r="ED256" s="254">
        <v>0.24662385182472657</v>
      </c>
      <c r="EE256" s="254">
        <v>0.2408556507172428</v>
      </c>
      <c r="EF256" s="254">
        <v>0.24005352859382012</v>
      </c>
      <c r="EG256" s="254">
        <v>0.24536573700116149</v>
      </c>
      <c r="EH256" s="254">
        <v>0.24037746543537741</v>
      </c>
      <c r="EI256" s="254">
        <v>0.24536573700116149</v>
      </c>
      <c r="EJ256" s="254">
        <v>0.24536573700116149</v>
      </c>
      <c r="EK256" s="254">
        <v>0.23264587920400359</v>
      </c>
      <c r="EL256" s="254">
        <v>0.24536573700116149</v>
      </c>
      <c r="EM256" s="254">
        <v>0.23943223545050429</v>
      </c>
      <c r="EN256" s="254">
        <v>0.24536573700116149</v>
      </c>
      <c r="EO256" s="254">
        <v>0.23886782649932736</v>
      </c>
      <c r="EP256" s="254">
        <v>0.23886782649932736</v>
      </c>
      <c r="EQ256" s="254">
        <v>0.23886782649932736</v>
      </c>
      <c r="ER256" s="254">
        <v>0.23886782649932736</v>
      </c>
      <c r="ES256" s="254">
        <v>0.23886782649932736</v>
      </c>
      <c r="ET256" s="254">
        <v>0.23886782649932736</v>
      </c>
      <c r="EU256" s="254">
        <v>0.23886782649932736</v>
      </c>
      <c r="EV256" s="254">
        <v>0.23886782649932736</v>
      </c>
      <c r="EW256" s="254">
        <v>0.23060951083319625</v>
      </c>
      <c r="EX256" s="254">
        <v>0.23886782649932736</v>
      </c>
      <c r="EY256" s="254">
        <v>0.23958361011662932</v>
      </c>
      <c r="EZ256" s="254">
        <v>0.24536573700116149</v>
      </c>
      <c r="FA256" s="254">
        <v>0.23899345627472801</v>
      </c>
      <c r="FB256" s="254">
        <v>0.23886782649932736</v>
      </c>
      <c r="FC256" s="254">
        <v>0.24536573700116149</v>
      </c>
      <c r="FD256" s="254">
        <v>0.23886782649932736</v>
      </c>
      <c r="FE256" s="254">
        <v>0.24536573700116149</v>
      </c>
      <c r="FF256" s="254">
        <v>0.24536573700116149</v>
      </c>
      <c r="FG256" s="254">
        <v>0.23886782649932736</v>
      </c>
      <c r="FH256" s="254">
        <v>0.23886782649932736</v>
      </c>
      <c r="FI256" s="254">
        <v>0.23886782649932736</v>
      </c>
      <c r="FJ256" s="254">
        <v>0.2526813012661755</v>
      </c>
      <c r="FK256" s="254">
        <v>0.23886782649932736</v>
      </c>
      <c r="FL256" s="254">
        <v>0.23886782649932736</v>
      </c>
      <c r="FM256" s="254">
        <v>0.23886782649932736</v>
      </c>
      <c r="FN256" s="254">
        <v>0.24536573700116149</v>
      </c>
      <c r="FO256" s="254">
        <v>0.23782202958669352</v>
      </c>
      <c r="FP256" s="254">
        <v>0.23695199800309741</v>
      </c>
      <c r="FQ256" s="254">
        <v>0.23695199800309741</v>
      </c>
      <c r="FR256" s="254">
        <v>0.23695199800309741</v>
      </c>
      <c r="FS256" s="254">
        <v>0.23695199800309652</v>
      </c>
      <c r="FT256" s="254">
        <v>0.23695199800309741</v>
      </c>
      <c r="FU256" s="254">
        <v>0.23695199800309741</v>
      </c>
      <c r="FV256" s="254">
        <v>0.24570502170901243</v>
      </c>
      <c r="FW256" s="254">
        <v>0.23695199800309652</v>
      </c>
      <c r="FX256" s="254">
        <v>0.23695199800309741</v>
      </c>
      <c r="FY256" s="254">
        <v>0.23624323087613663</v>
      </c>
      <c r="FZ256" s="254">
        <v>0.23766783463031715</v>
      </c>
      <c r="GA256" s="254">
        <v>0.22943890242831366</v>
      </c>
      <c r="GB256" s="254">
        <v>0.23670357770067141</v>
      </c>
      <c r="GC256" s="254">
        <v>0.24163714248758361</v>
      </c>
      <c r="GD256" s="254">
        <v>0.24163714248758361</v>
      </c>
      <c r="GE256" s="254">
        <v>0.2339819235993017</v>
      </c>
      <c r="GF256" s="254">
        <v>0.24829702926864661</v>
      </c>
      <c r="GG256" s="254">
        <v>0.23917970897010066</v>
      </c>
      <c r="GH256" s="254">
        <v>0.23926565592055082</v>
      </c>
      <c r="GI256" s="254">
        <v>0.23896956693500604</v>
      </c>
      <c r="GJ256" s="254">
        <v>0.23896956693500604</v>
      </c>
      <c r="GK256" s="254">
        <v>0.23896956693500604</v>
      </c>
      <c r="GL256" s="254">
        <v>0.23886782649932736</v>
      </c>
      <c r="GM256" s="254">
        <v>0.23896956693500604</v>
      </c>
      <c r="GN256" s="254">
        <v>0.23896956693500604</v>
      </c>
      <c r="GO256" s="254">
        <v>0.23896956693500604</v>
      </c>
      <c r="GP256" s="254">
        <v>0.23896956693500604</v>
      </c>
      <c r="GQ256" s="254">
        <v>0.23896956693500604</v>
      </c>
      <c r="GR256" s="254">
        <v>0.23896956693500604</v>
      </c>
      <c r="GS256" s="254">
        <v>0.23896956693500604</v>
      </c>
      <c r="GT256" s="254">
        <v>0.23917970897010066</v>
      </c>
      <c r="GU256" s="254">
        <v>0.23896956693500604</v>
      </c>
      <c r="GV256" s="254">
        <v>0.23896956693500604</v>
      </c>
      <c r="GW256" s="254">
        <v>0.23896956693500604</v>
      </c>
      <c r="GX256" s="254">
        <v>0.23896956693500604</v>
      </c>
      <c r="GY256" s="254">
        <v>0.24634798265915658</v>
      </c>
      <c r="GZ256" s="254">
        <v>0.23896956693500604</v>
      </c>
      <c r="HA256" s="254">
        <v>0.24634798265915658</v>
      </c>
      <c r="HB256" s="254">
        <v>0.24634798265915658</v>
      </c>
      <c r="HC256" s="254">
        <v>0.23699089275683982</v>
      </c>
      <c r="HD256" s="254">
        <v>0.23729025794541703</v>
      </c>
      <c r="HE256" s="254">
        <v>0.24449087925829494</v>
      </c>
      <c r="HF256" s="254">
        <v>0.23026033389831446</v>
      </c>
      <c r="HG256" s="254">
        <v>0.23910660391025051</v>
      </c>
      <c r="HH256" s="254">
        <v>0.24138362056097074</v>
      </c>
      <c r="HI256" s="254">
        <v>0.23533484964180484</v>
      </c>
      <c r="HJ256" s="254">
        <v>0.2375508432754545</v>
      </c>
      <c r="HK256" s="254">
        <v>0.26029213623118763</v>
      </c>
      <c r="HL256" s="254">
        <v>0.23237985683156159</v>
      </c>
      <c r="HM256" s="254">
        <v>0.24293362508451843</v>
      </c>
      <c r="HN256" s="254">
        <v>0.24272476177722746</v>
      </c>
      <c r="HO256" s="254">
        <v>0.25323449475563198</v>
      </c>
      <c r="HP256" s="254">
        <v>0.24829571192553246</v>
      </c>
      <c r="HQ256" s="254">
        <v>0.2326354651609388</v>
      </c>
      <c r="HR256" s="254">
        <v>0.23711176350113217</v>
      </c>
      <c r="HS256" s="254">
        <v>0.24332015972813203</v>
      </c>
      <c r="HT256" s="254">
        <v>0.26952150981020084</v>
      </c>
      <c r="HU256" s="254">
        <v>0.26257987372643088</v>
      </c>
      <c r="HV256" s="254">
        <v>0.20796574026130576</v>
      </c>
      <c r="HW256" s="254">
        <v>0.24692387268160831</v>
      </c>
      <c r="HX256" s="254">
        <v>0.23889889565701794</v>
      </c>
      <c r="HY256" s="254">
        <v>0.24345036051475333</v>
      </c>
      <c r="HZ256" s="254">
        <v>0.23666366070653422</v>
      </c>
      <c r="IA256" s="254">
        <v>0.24988109627003596</v>
      </c>
      <c r="IB256" s="254">
        <v>0.23396865210945972</v>
      </c>
      <c r="IC256" s="254">
        <v>0.2420336124031055</v>
      </c>
      <c r="ID256" s="254">
        <v>0.24066375798306638</v>
      </c>
      <c r="IE256" s="254">
        <v>0.24713551818857704</v>
      </c>
      <c r="IF256" s="254">
        <v>0.25232890981850953</v>
      </c>
      <c r="IG256" s="254">
        <v>0.25232890981850953</v>
      </c>
      <c r="IH256" s="254">
        <v>0.25232890981850953</v>
      </c>
      <c r="II256" s="254">
        <v>0.24355607769999787</v>
      </c>
      <c r="IJ256" s="254">
        <v>0.24355607769999787</v>
      </c>
      <c r="IK256" s="254">
        <v>0.24946238292458323</v>
      </c>
      <c r="IL256" s="254">
        <v>0.24811325321624178</v>
      </c>
      <c r="IM256" s="254">
        <v>0.26160605027667727</v>
      </c>
      <c r="IN256" s="254">
        <v>0.24719120926457339</v>
      </c>
      <c r="IO256" s="254">
        <v>0.24464093413154719</v>
      </c>
      <c r="IP256" s="254">
        <v>0.24408354387059394</v>
      </c>
      <c r="IQ256" s="254">
        <v>0.24893791701840473</v>
      </c>
      <c r="IR256" s="254">
        <v>0.23836570910990407</v>
      </c>
      <c r="IS256" s="254">
        <v>0.24104156715977543</v>
      </c>
      <c r="IT256" s="254">
        <v>0.24731646377989036</v>
      </c>
      <c r="IU256" s="254">
        <v>0.23886782649932736</v>
      </c>
      <c r="IV256" s="254">
        <v>0.26810717471493328</v>
      </c>
      <c r="IW256" s="254">
        <v>0.25223508981222853</v>
      </c>
      <c r="IX256" s="254">
        <v>0.27897468446440854</v>
      </c>
      <c r="IY256" s="254">
        <v>0.24085121373015306</v>
      </c>
      <c r="IZ256" s="254">
        <v>0.23886782649932736</v>
      </c>
      <c r="JA256" s="254">
        <v>0.23886782649932736</v>
      </c>
      <c r="JB256" s="254">
        <v>0.25762662042206963</v>
      </c>
      <c r="JC256" s="254">
        <v>0.25213242601171992</v>
      </c>
      <c r="JD256" s="254">
        <v>0.24345036051475333</v>
      </c>
      <c r="JE256" s="254">
        <v>0.24369310303021607</v>
      </c>
      <c r="JF256" s="254">
        <v>0.2824312441174055</v>
      </c>
      <c r="JG256" s="254">
        <v>0.24831283749479538</v>
      </c>
      <c r="JH256" s="254">
        <v>0.25068887594917655</v>
      </c>
      <c r="JI256" s="254">
        <v>0.2410450011059142</v>
      </c>
      <c r="JJ256" s="254">
        <v>0.2495716766707361</v>
      </c>
      <c r="JK256" s="254">
        <v>0.23875683320111274</v>
      </c>
      <c r="JL256" s="254">
        <v>0.23864589424070881</v>
      </c>
      <c r="JM256" s="254">
        <v>0.23886782649932736</v>
      </c>
      <c r="JN256" s="254">
        <v>0.24766639753237452</v>
      </c>
      <c r="JO256" s="254">
        <v>0.23886782649932736</v>
      </c>
      <c r="JP256" s="254">
        <v>0.23886782649932736</v>
      </c>
      <c r="JQ256" s="254">
        <v>0.23886782649932736</v>
      </c>
      <c r="JR256" s="254">
        <v>0.23886782649932736</v>
      </c>
      <c r="JS256" s="254">
        <v>0.23896956693500604</v>
      </c>
      <c r="JT256" s="254">
        <v>0.25654584875987219</v>
      </c>
      <c r="JU256" s="254">
        <v>0.25879484225701521</v>
      </c>
      <c r="JV256" s="254">
        <v>0.24003598465301224</v>
      </c>
      <c r="JW256" s="254">
        <v>0.25786794751959996</v>
      </c>
      <c r="JX256" s="254">
        <v>0.25223508981222853</v>
      </c>
      <c r="JY256" s="254">
        <v>0.24891645092983228</v>
      </c>
      <c r="JZ256" s="254">
        <v>0.24650654842037678</v>
      </c>
      <c r="KA256" s="254">
        <v>0.24650654842037678</v>
      </c>
      <c r="KB256" s="254">
        <v>0.25134575747340149</v>
      </c>
      <c r="KC256" s="254">
        <v>0.24500186262230317</v>
      </c>
      <c r="KD256" s="254">
        <v>0.24341737625896398</v>
      </c>
      <c r="KE256" s="254">
        <v>0.24663270490024081</v>
      </c>
      <c r="KF256" s="254">
        <v>0.27040472344472111</v>
      </c>
      <c r="KG256" s="254">
        <v>0.27040472344472111</v>
      </c>
    </row>
    <row r="257" spans="17:295" x14ac:dyDescent="0.35">
      <c r="Q257" s="255">
        <v>0.29199999999999898</v>
      </c>
      <c r="R257" s="251">
        <f t="shared" si="26"/>
        <v>0.24156432759785249</v>
      </c>
      <c r="S257" s="198"/>
      <c r="T257" s="251">
        <v>0.24973308454865825</v>
      </c>
      <c r="V257" s="251">
        <f t="shared" si="27"/>
        <v>-8.1687569508057667E-3</v>
      </c>
      <c r="Z257" s="253">
        <v>0.29199999999999898</v>
      </c>
      <c r="AA257" s="254">
        <v>0.2410226785077374</v>
      </c>
      <c r="AB257" s="254">
        <v>0.25021080815524122</v>
      </c>
      <c r="AC257" s="254">
        <v>0.24860312734643908</v>
      </c>
      <c r="AD257" s="254">
        <v>0.24122899449787827</v>
      </c>
      <c r="AE257" s="254">
        <v>0.24205731305768863</v>
      </c>
      <c r="AF257" s="254">
        <v>0.24130465298356363</v>
      </c>
      <c r="AG257" s="254">
        <v>0.23865758861728925</v>
      </c>
      <c r="AH257" s="254">
        <v>0.24087500474120871</v>
      </c>
      <c r="AI257" s="254">
        <v>0.23274964391623265</v>
      </c>
      <c r="AJ257" s="254">
        <v>0.24145336903458503</v>
      </c>
      <c r="AK257" s="254">
        <v>0.245293251121391</v>
      </c>
      <c r="AL257" s="254">
        <v>0.2399828484530655</v>
      </c>
      <c r="AM257" s="254">
        <v>0.24090287004490252</v>
      </c>
      <c r="AN257" s="254">
        <v>0.23592854040239297</v>
      </c>
      <c r="AO257" s="254">
        <v>0.23977602951622123</v>
      </c>
      <c r="AP257" s="254">
        <v>0.23979392784805187</v>
      </c>
      <c r="AQ257" s="254">
        <v>0.23979392784805187</v>
      </c>
      <c r="AR257" s="254">
        <v>0.23979392784805187</v>
      </c>
      <c r="AS257" s="254">
        <v>0.23979392784805187</v>
      </c>
      <c r="AT257" s="254">
        <v>0.23979392784805187</v>
      </c>
      <c r="AU257" s="254">
        <v>0.23979392784805187</v>
      </c>
      <c r="AV257" s="254">
        <v>0.23979392784805187</v>
      </c>
      <c r="AW257" s="254">
        <v>0.23979392784805187</v>
      </c>
      <c r="AX257" s="254">
        <v>0.24626708567878097</v>
      </c>
      <c r="AY257" s="254">
        <v>0.23979392784805187</v>
      </c>
      <c r="AZ257" s="254">
        <v>0.24695684912887272</v>
      </c>
      <c r="BA257" s="254">
        <v>0.23979392784805187</v>
      </c>
      <c r="BB257" s="254">
        <v>0.23787955587340659</v>
      </c>
      <c r="BC257" s="254">
        <v>0.23787955587340748</v>
      </c>
      <c r="BD257" s="254">
        <v>0.23711617600432211</v>
      </c>
      <c r="BE257" s="254">
        <v>0.2359727102369773</v>
      </c>
      <c r="BF257" s="254">
        <v>0.2050014061905574</v>
      </c>
      <c r="BG257" s="254">
        <v>0.24987012710154444</v>
      </c>
      <c r="BH257" s="254">
        <v>0.24186766582721786</v>
      </c>
      <c r="BI257" s="254">
        <v>0.23988587345292878</v>
      </c>
      <c r="BJ257" s="254">
        <v>0.23988587345292878</v>
      </c>
      <c r="BK257" s="254">
        <v>0.23979392784805187</v>
      </c>
      <c r="BL257" s="254">
        <v>0.23988587345292878</v>
      </c>
      <c r="BM257" s="254">
        <v>0.23979392784805187</v>
      </c>
      <c r="BN257" s="254">
        <v>0.23979392784805187</v>
      </c>
      <c r="BO257" s="254">
        <v>0.24021692568329311</v>
      </c>
      <c r="BP257" s="254">
        <v>0.23988587345292878</v>
      </c>
      <c r="BQ257" s="254">
        <v>0.23799784304979421</v>
      </c>
      <c r="BR257" s="254">
        <v>0.23799784304979421</v>
      </c>
      <c r="BS257" s="254">
        <v>0.23790553701051764</v>
      </c>
      <c r="BT257" s="254">
        <v>0.23799784304979421</v>
      </c>
      <c r="BU257" s="254">
        <v>0.23611704820299217</v>
      </c>
      <c r="BV257" s="254">
        <v>0.23611704820299217</v>
      </c>
      <c r="BW257" s="254">
        <v>0.23611704820299217</v>
      </c>
      <c r="BX257" s="254">
        <v>0.23611704820299217</v>
      </c>
      <c r="BY257" s="254">
        <v>0.24002286608069934</v>
      </c>
      <c r="BZ257" s="254">
        <v>0.23695746546667928</v>
      </c>
      <c r="CA257" s="254">
        <v>0.23619781617668667</v>
      </c>
      <c r="CB257" s="254">
        <v>0.27828392356129683</v>
      </c>
      <c r="CC257" s="254">
        <v>0.25078335615095271</v>
      </c>
      <c r="CD257" s="254">
        <v>0.25323379636466736</v>
      </c>
      <c r="CE257" s="254">
        <v>0.25078335615095271</v>
      </c>
      <c r="CF257" s="254">
        <v>0.24515195484886609</v>
      </c>
      <c r="CG257" s="254">
        <v>0.24158830028964506</v>
      </c>
      <c r="CH257" s="254">
        <v>0.24755243012499273</v>
      </c>
      <c r="CI257" s="254">
        <v>0.24597192876619545</v>
      </c>
      <c r="CJ257" s="254">
        <v>0.25323049377818285</v>
      </c>
      <c r="CK257" s="254">
        <v>0.24992798499586444</v>
      </c>
      <c r="CL257" s="254">
        <v>0.24447651037077711</v>
      </c>
      <c r="CM257" s="254">
        <v>0.24305081282050667</v>
      </c>
      <c r="CN257" s="254">
        <v>0.25581910366549021</v>
      </c>
      <c r="CO257" s="254">
        <v>0.24461348239634861</v>
      </c>
      <c r="CP257" s="254">
        <v>0.24181462337372261</v>
      </c>
      <c r="CQ257" s="254">
        <v>0.24111451939203876</v>
      </c>
      <c r="CR257" s="254">
        <v>0.24341173467027</v>
      </c>
      <c r="CS257" s="254">
        <v>0.24231690710665466</v>
      </c>
      <c r="CT257" s="254">
        <v>0.24669345600422843</v>
      </c>
      <c r="CU257" s="254">
        <v>0.25258231884235416</v>
      </c>
      <c r="CV257" s="254">
        <v>0.25104790728452508</v>
      </c>
      <c r="CW257" s="254">
        <v>0.2445666072074224</v>
      </c>
      <c r="CX257" s="254">
        <v>0.25639906797376932</v>
      </c>
      <c r="CY257" s="254">
        <v>0.24695186821594461</v>
      </c>
      <c r="CZ257" s="254">
        <v>0.24695186821594461</v>
      </c>
      <c r="DA257" s="254">
        <v>0.24695186821594461</v>
      </c>
      <c r="DB257" s="254">
        <v>0.23745516894629715</v>
      </c>
      <c r="DC257" s="254">
        <v>0.24990030619468429</v>
      </c>
      <c r="DD257" s="254">
        <v>0.24195286873098576</v>
      </c>
      <c r="DE257" s="254">
        <v>0.24974031105849837</v>
      </c>
      <c r="DF257" s="254">
        <v>0.24121025165049015</v>
      </c>
      <c r="DG257" s="254">
        <v>0.23992432869122182</v>
      </c>
      <c r="DH257" s="254">
        <v>0.24085189375823735</v>
      </c>
      <c r="DI257" s="254">
        <v>0.24121025165049015</v>
      </c>
      <c r="DJ257" s="254">
        <v>0.24195907189415489</v>
      </c>
      <c r="DK257" s="254">
        <v>0.24277882351660418</v>
      </c>
      <c r="DL257" s="254">
        <v>0.24162408057125506</v>
      </c>
      <c r="DM257" s="254">
        <v>0.25387771358599531</v>
      </c>
      <c r="DN257" s="254">
        <v>0.2405803415484149</v>
      </c>
      <c r="DO257" s="254">
        <v>0.24717096298351482</v>
      </c>
      <c r="DP257" s="254">
        <v>0.24467025401749476</v>
      </c>
      <c r="DQ257" s="254">
        <v>0.23463999310966432</v>
      </c>
      <c r="DR257" s="254">
        <v>0.23463999310966432</v>
      </c>
      <c r="DS257" s="254">
        <v>0.2422329766258553</v>
      </c>
      <c r="DT257" s="254">
        <v>0.24435415404095018</v>
      </c>
      <c r="DU257" s="254">
        <v>0.23966924132131417</v>
      </c>
      <c r="DV257" s="254">
        <v>0.245293251121391</v>
      </c>
      <c r="DW257" s="254">
        <v>0.245293251121391</v>
      </c>
      <c r="DX257" s="254">
        <v>0.25261251047653799</v>
      </c>
      <c r="DY257" s="254">
        <v>0.26436307061169062</v>
      </c>
      <c r="DZ257" s="254">
        <v>0.2432429826018776</v>
      </c>
      <c r="EA257" s="254">
        <v>0.25483812777757486</v>
      </c>
      <c r="EB257" s="254">
        <v>0.24097258823758416</v>
      </c>
      <c r="EC257" s="254">
        <v>0.25533344375193678</v>
      </c>
      <c r="ED257" s="254">
        <v>0.24752207469093568</v>
      </c>
      <c r="EE257" s="254">
        <v>0.24176681818403245</v>
      </c>
      <c r="EF257" s="254">
        <v>0.24096514745750675</v>
      </c>
      <c r="EG257" s="254">
        <v>0.24626708567878097</v>
      </c>
      <c r="EH257" s="254">
        <v>0.24128202047055503</v>
      </c>
      <c r="EI257" s="254">
        <v>0.24626708567878097</v>
      </c>
      <c r="EJ257" s="254">
        <v>0.24626708567878097</v>
      </c>
      <c r="EK257" s="254">
        <v>0.23348040776158729</v>
      </c>
      <c r="EL257" s="254">
        <v>0.24626708567878097</v>
      </c>
      <c r="EM257" s="254">
        <v>0.24034710427024919</v>
      </c>
      <c r="EN257" s="254">
        <v>0.24626708567878097</v>
      </c>
      <c r="EO257" s="254">
        <v>0.23979392784805187</v>
      </c>
      <c r="EP257" s="254">
        <v>0.23979392784805187</v>
      </c>
      <c r="EQ257" s="254">
        <v>0.23979392784805187</v>
      </c>
      <c r="ER257" s="254">
        <v>0.23979392784805187</v>
      </c>
      <c r="ES257" s="254">
        <v>0.23979392784805187</v>
      </c>
      <c r="ET257" s="254">
        <v>0.23979392784805187</v>
      </c>
      <c r="EU257" s="254">
        <v>0.23979392784805187</v>
      </c>
      <c r="EV257" s="254">
        <v>0.23979392784805187</v>
      </c>
      <c r="EW257" s="254">
        <v>0.23145092656289967</v>
      </c>
      <c r="EX257" s="254">
        <v>0.23979392784805187</v>
      </c>
      <c r="EY257" s="254">
        <v>0.24049604951930359</v>
      </c>
      <c r="EZ257" s="254">
        <v>0.24626708567878097</v>
      </c>
      <c r="FA257" s="254">
        <v>0.23991379948076008</v>
      </c>
      <c r="FB257" s="254">
        <v>0.23979392784805187</v>
      </c>
      <c r="FC257" s="254">
        <v>0.24626708567878097</v>
      </c>
      <c r="FD257" s="254">
        <v>0.23979392784805187</v>
      </c>
      <c r="FE257" s="254">
        <v>0.24626708567878097</v>
      </c>
      <c r="FF257" s="254">
        <v>0.24626708567878097</v>
      </c>
      <c r="FG257" s="254">
        <v>0.23979392784805187</v>
      </c>
      <c r="FH257" s="254">
        <v>0.23979392784805187</v>
      </c>
      <c r="FI257" s="254">
        <v>0.23979392784805187</v>
      </c>
      <c r="FJ257" s="254">
        <v>0.25360936239496423</v>
      </c>
      <c r="FK257" s="254">
        <v>0.23979392784805187</v>
      </c>
      <c r="FL257" s="254">
        <v>0.23979392784805187</v>
      </c>
      <c r="FM257" s="254">
        <v>0.23979392784805187</v>
      </c>
      <c r="FN257" s="254">
        <v>0.24626708567878097</v>
      </c>
      <c r="FO257" s="254">
        <v>0.23874247045236685</v>
      </c>
      <c r="FP257" s="254">
        <v>0.23787955587340748</v>
      </c>
      <c r="FQ257" s="254">
        <v>0.23787955587340748</v>
      </c>
      <c r="FR257" s="254">
        <v>0.23787955587340748</v>
      </c>
      <c r="FS257" s="254">
        <v>0.23787955587340748</v>
      </c>
      <c r="FT257" s="254">
        <v>0.23787955587340748</v>
      </c>
      <c r="FU257" s="254">
        <v>0.23787955587340748</v>
      </c>
      <c r="FV257" s="254">
        <v>0.24665399960297152</v>
      </c>
      <c r="FW257" s="254">
        <v>0.23787955587340748</v>
      </c>
      <c r="FX257" s="254">
        <v>0.23787955587340748</v>
      </c>
      <c r="FY257" s="254">
        <v>0.23716447666112872</v>
      </c>
      <c r="FZ257" s="254">
        <v>0.23859383756346175</v>
      </c>
      <c r="GA257" s="254">
        <v>0.23035510283942751</v>
      </c>
      <c r="GB257" s="254">
        <v>0.23753449051692122</v>
      </c>
      <c r="GC257" s="254">
        <v>0.24255450840888781</v>
      </c>
      <c r="GD257" s="254">
        <v>0.24255450840888781</v>
      </c>
      <c r="GE257" s="254">
        <v>0.23481755730076714</v>
      </c>
      <c r="GF257" s="254">
        <v>0.2491939427162011</v>
      </c>
      <c r="GG257" s="254">
        <v>0.24009595038809461</v>
      </c>
      <c r="GH257" s="254">
        <v>0.24018897815521512</v>
      </c>
      <c r="GI257" s="254">
        <v>0.23988587345292878</v>
      </c>
      <c r="GJ257" s="254">
        <v>0.23988587345292878</v>
      </c>
      <c r="GK257" s="254">
        <v>0.23988587345292878</v>
      </c>
      <c r="GL257" s="254">
        <v>0.23979392784805187</v>
      </c>
      <c r="GM257" s="254">
        <v>0.23988587345292878</v>
      </c>
      <c r="GN257" s="254">
        <v>0.23988587345292878</v>
      </c>
      <c r="GO257" s="254">
        <v>0.23988587345292878</v>
      </c>
      <c r="GP257" s="254">
        <v>0.23988587345292878</v>
      </c>
      <c r="GQ257" s="254">
        <v>0.23988587345292878</v>
      </c>
      <c r="GR257" s="254">
        <v>0.23988587345292878</v>
      </c>
      <c r="GS257" s="254">
        <v>0.23988587345292878</v>
      </c>
      <c r="GT257" s="254">
        <v>0.24009595038809461</v>
      </c>
      <c r="GU257" s="254">
        <v>0.23988587345292878</v>
      </c>
      <c r="GV257" s="254">
        <v>0.23988587345292878</v>
      </c>
      <c r="GW257" s="254">
        <v>0.23988587345292878</v>
      </c>
      <c r="GX257" s="254">
        <v>0.23988587345292878</v>
      </c>
      <c r="GY257" s="254">
        <v>0.24724579992109419</v>
      </c>
      <c r="GZ257" s="254">
        <v>0.23988587345292878</v>
      </c>
      <c r="HA257" s="254">
        <v>0.24724579992109419</v>
      </c>
      <c r="HB257" s="254">
        <v>0.24724579992109419</v>
      </c>
      <c r="HC257" s="254">
        <v>0.23790553701051764</v>
      </c>
      <c r="HD257" s="254">
        <v>0.23820802690588838</v>
      </c>
      <c r="HE257" s="254">
        <v>0.24538991742862915</v>
      </c>
      <c r="HF257" s="254">
        <v>0.23105669106564242</v>
      </c>
      <c r="HG257" s="254">
        <v>0.24002286608069934</v>
      </c>
      <c r="HH257" s="254">
        <v>0.24224512441288293</v>
      </c>
      <c r="HI257" s="254">
        <v>0.2362541810887695</v>
      </c>
      <c r="HJ257" s="254">
        <v>0.23845086244660418</v>
      </c>
      <c r="HK257" s="254">
        <v>0.26121859130592595</v>
      </c>
      <c r="HL257" s="254">
        <v>0.23322292696664304</v>
      </c>
      <c r="HM257" s="254">
        <v>0.24385091289056104</v>
      </c>
      <c r="HN257" s="254">
        <v>0.24363717747639724</v>
      </c>
      <c r="HO257" s="254">
        <v>0.25413076529844458</v>
      </c>
      <c r="HP257" s="254">
        <v>0.24919391721002149</v>
      </c>
      <c r="HQ257" s="254">
        <v>0.23347237297361323</v>
      </c>
      <c r="HR257" s="254">
        <v>0.2380427488242236</v>
      </c>
      <c r="HS257" s="254">
        <v>0.24423659160898437</v>
      </c>
      <c r="HT257" s="254">
        <v>0.27047497628865647</v>
      </c>
      <c r="HU257" s="254">
        <v>0.26350535317994628</v>
      </c>
      <c r="HV257" s="254">
        <v>0.20876469501880113</v>
      </c>
      <c r="HW257" s="254">
        <v>0.24778939914081399</v>
      </c>
      <c r="HX257" s="254">
        <v>0.23973209916727312</v>
      </c>
      <c r="HY257" s="254">
        <v>0.24436678843220871</v>
      </c>
      <c r="HZ257" s="254">
        <v>0.23750014125497665</v>
      </c>
      <c r="IA257" s="254">
        <v>0.25078335615095271</v>
      </c>
      <c r="IB257" s="254">
        <v>0.23480826378849873</v>
      </c>
      <c r="IC257" s="254">
        <v>0.24295139066311799</v>
      </c>
      <c r="ID257" s="254">
        <v>0.24157968173654054</v>
      </c>
      <c r="IE257" s="254">
        <v>0.24804164533011219</v>
      </c>
      <c r="IF257" s="254">
        <v>0.25323049377818285</v>
      </c>
      <c r="IG257" s="254">
        <v>0.25323049377818285</v>
      </c>
      <c r="IH257" s="254">
        <v>0.25323049377818285</v>
      </c>
      <c r="II257" s="254">
        <v>0.24447651037077711</v>
      </c>
      <c r="IJ257" s="254">
        <v>0.24447651037077711</v>
      </c>
      <c r="IK257" s="254">
        <v>0.25036601165665617</v>
      </c>
      <c r="IL257" s="254">
        <v>0.24901812917569099</v>
      </c>
      <c r="IM257" s="254">
        <v>0.26253215606385982</v>
      </c>
      <c r="IN257" s="254">
        <v>0.24807650466541076</v>
      </c>
      <c r="IO257" s="254">
        <v>0.24549227803573492</v>
      </c>
      <c r="IP257" s="254">
        <v>0.24496750946576307</v>
      </c>
      <c r="IQ257" s="254">
        <v>0.24987224392960261</v>
      </c>
      <c r="IR257" s="254">
        <v>0.23928321184952273</v>
      </c>
      <c r="IS257" s="254">
        <v>0.24195286873098576</v>
      </c>
      <c r="IT257" s="254">
        <v>0.24821322249857336</v>
      </c>
      <c r="IU257" s="254">
        <v>0.23979392784805187</v>
      </c>
      <c r="IV257" s="254">
        <v>0.26911590295964571</v>
      </c>
      <c r="IW257" s="254">
        <v>0.25317261430706295</v>
      </c>
      <c r="IX257" s="254">
        <v>0.27998119156041601</v>
      </c>
      <c r="IY257" s="254">
        <v>0.24175962229098991</v>
      </c>
      <c r="IZ257" s="254">
        <v>0.23979392784805187</v>
      </c>
      <c r="JA257" s="254">
        <v>0.23979392784805187</v>
      </c>
      <c r="JB257" s="254">
        <v>0.25857686698077109</v>
      </c>
      <c r="JC257" s="254">
        <v>0.25307979263114988</v>
      </c>
      <c r="JD257" s="254">
        <v>0.24436678843220871</v>
      </c>
      <c r="JE257" s="254">
        <v>0.24461348239634861</v>
      </c>
      <c r="JF257" s="254">
        <v>0.28343473892745319</v>
      </c>
      <c r="JG257" s="254">
        <v>0.24923779269413271</v>
      </c>
      <c r="JH257" s="254">
        <v>0.25162202252862143</v>
      </c>
      <c r="JI257" s="254">
        <v>0.24195907189415489</v>
      </c>
      <c r="JJ257" s="254">
        <v>0.25050394462253256</v>
      </c>
      <c r="JK257" s="254">
        <v>0.23966924132131417</v>
      </c>
      <c r="JL257" s="254">
        <v>0.23954462290001732</v>
      </c>
      <c r="JM257" s="254">
        <v>0.23979392784805187</v>
      </c>
      <c r="JN257" s="254">
        <v>0.24861374885615262</v>
      </c>
      <c r="JO257" s="254">
        <v>0.23979392784805187</v>
      </c>
      <c r="JP257" s="254">
        <v>0.23979392784805187</v>
      </c>
      <c r="JQ257" s="254">
        <v>0.23979392784805187</v>
      </c>
      <c r="JR257" s="254">
        <v>0.23979392784805187</v>
      </c>
      <c r="JS257" s="254">
        <v>0.23988587345292878</v>
      </c>
      <c r="JT257" s="254">
        <v>0.25748200445910729</v>
      </c>
      <c r="JU257" s="254">
        <v>0.25972778543338682</v>
      </c>
      <c r="JV257" s="254">
        <v>0.24091619259217634</v>
      </c>
      <c r="JW257" s="254">
        <v>0.25879968149931343</v>
      </c>
      <c r="JX257" s="254">
        <v>0.25317261430706295</v>
      </c>
      <c r="JY257" s="254">
        <v>0.24982182840728151</v>
      </c>
      <c r="JZ257" s="254">
        <v>0.24742076113965328</v>
      </c>
      <c r="KA257" s="254">
        <v>0.24742076113965328</v>
      </c>
      <c r="KB257" s="254">
        <v>0.25224701506723579</v>
      </c>
      <c r="KC257" s="254">
        <v>0.24591338308192467</v>
      </c>
      <c r="KD257" s="254">
        <v>0.24432539025960631</v>
      </c>
      <c r="KE257" s="254">
        <v>0.24755243012499273</v>
      </c>
      <c r="KF257" s="254">
        <v>0.27139766300576218</v>
      </c>
      <c r="KG257" s="254">
        <v>0.27139766300576218</v>
      </c>
    </row>
    <row r="258" spans="17:295" x14ac:dyDescent="0.35">
      <c r="Q258" s="255">
        <v>0.29299999999999898</v>
      </c>
      <c r="R258" s="251">
        <f t="shared" si="26"/>
        <v>0.24247450450208757</v>
      </c>
      <c r="S258" s="198"/>
      <c r="T258" s="251">
        <v>0.25065966577686521</v>
      </c>
      <c r="V258" s="251">
        <f t="shared" si="27"/>
        <v>-8.1851612747776414E-3</v>
      </c>
      <c r="Z258" s="253">
        <v>0.29299999999999898</v>
      </c>
      <c r="AA258" s="254">
        <v>0.24193700339512914</v>
      </c>
      <c r="AB258" s="254">
        <v>0.25114475774854683</v>
      </c>
      <c r="AC258" s="254">
        <v>0.2495040320904589</v>
      </c>
      <c r="AD258" s="254">
        <v>0.24215640595011867</v>
      </c>
      <c r="AE258" s="254">
        <v>0.24297548223934351</v>
      </c>
      <c r="AF258" s="254">
        <v>0.24222216175365086</v>
      </c>
      <c r="AG258" s="254">
        <v>0.23957592206955103</v>
      </c>
      <c r="AH258" s="254">
        <v>0.24177753407969083</v>
      </c>
      <c r="AI258" s="254">
        <v>0.23367768064146643</v>
      </c>
      <c r="AJ258" s="254">
        <v>0.24234871198014507</v>
      </c>
      <c r="AK258" s="254">
        <v>0.24619438495762025</v>
      </c>
      <c r="AL258" s="254">
        <v>0.24089386227966725</v>
      </c>
      <c r="AM258" s="254">
        <v>0.24179850638652467</v>
      </c>
      <c r="AN258" s="254">
        <v>0.23684418740577251</v>
      </c>
      <c r="AO258" s="254">
        <v>0.24059844087514048</v>
      </c>
      <c r="AP258" s="254">
        <v>0.24071172314252953</v>
      </c>
      <c r="AQ258" s="254">
        <v>0.24070323076335165</v>
      </c>
      <c r="AR258" s="254">
        <v>0.24070323076335165</v>
      </c>
      <c r="AS258" s="254">
        <v>0.24071172314252953</v>
      </c>
      <c r="AT258" s="254">
        <v>0.24071002464161007</v>
      </c>
      <c r="AU258" s="254">
        <v>0.24070662767739681</v>
      </c>
      <c r="AV258" s="254">
        <v>0.24071172314252953</v>
      </c>
      <c r="AW258" s="254">
        <v>0.24071172314252953</v>
      </c>
      <c r="AX258" s="254">
        <v>0.24716645825235273</v>
      </c>
      <c r="AY258" s="254">
        <v>0.24071172314252953</v>
      </c>
      <c r="AZ258" s="254">
        <v>0.24785337222654569</v>
      </c>
      <c r="BA258" s="254">
        <v>0.24071002464161007</v>
      </c>
      <c r="BB258" s="254">
        <v>0.23880729317517924</v>
      </c>
      <c r="BC258" s="254">
        <v>0.23880729317517924</v>
      </c>
      <c r="BD258" s="254">
        <v>0.23804449877625289</v>
      </c>
      <c r="BE258" s="254">
        <v>0.23690191405443972</v>
      </c>
      <c r="BF258" s="254">
        <v>0.20567615035912068</v>
      </c>
      <c r="BG258" s="254">
        <v>0.25076964249936951</v>
      </c>
      <c r="BH258" s="254">
        <v>0.24278292034761839</v>
      </c>
      <c r="BI258" s="254">
        <v>0.24080232765185428</v>
      </c>
      <c r="BJ258" s="254">
        <v>0.24080232765185428</v>
      </c>
      <c r="BK258" s="254">
        <v>0.24072021583525061</v>
      </c>
      <c r="BL258" s="254">
        <v>0.24080232765185428</v>
      </c>
      <c r="BM258" s="254">
        <v>0.24072021583525061</v>
      </c>
      <c r="BN258" s="254">
        <v>0.24072021583525061</v>
      </c>
      <c r="BO258" s="254">
        <v>0.2411317775359012</v>
      </c>
      <c r="BP258" s="254">
        <v>0.24080232765185428</v>
      </c>
      <c r="BQ258" s="254">
        <v>0.2389158104098219</v>
      </c>
      <c r="BR258" s="254">
        <v>0.2389158104098219</v>
      </c>
      <c r="BS258" s="254">
        <v>0.23882031005309989</v>
      </c>
      <c r="BT258" s="254">
        <v>0.2389158104098219</v>
      </c>
      <c r="BU258" s="254">
        <v>0.23703654726213252</v>
      </c>
      <c r="BV258" s="254">
        <v>0.23703654726213252</v>
      </c>
      <c r="BW258" s="254">
        <v>0.23703654726213252</v>
      </c>
      <c r="BX258" s="254">
        <v>0.23703654726213252</v>
      </c>
      <c r="BY258" s="254">
        <v>0.24093927391662695</v>
      </c>
      <c r="BZ258" s="254">
        <v>0.2378753553417039</v>
      </c>
      <c r="CA258" s="254">
        <v>0.23711409068561173</v>
      </c>
      <c r="CB258" s="254">
        <v>0.27926199996844625</v>
      </c>
      <c r="CC258" s="254">
        <v>0.2516858591538762</v>
      </c>
      <c r="CD258" s="254">
        <v>0.25415731915291095</v>
      </c>
      <c r="CE258" s="254">
        <v>0.2516858591538762</v>
      </c>
      <c r="CF258" s="254">
        <v>0.24596477704690889</v>
      </c>
      <c r="CG258" s="254">
        <v>0.24250769342965839</v>
      </c>
      <c r="CH258" s="254">
        <v>0.24847054467185559</v>
      </c>
      <c r="CI258" s="254">
        <v>0.24689135628423275</v>
      </c>
      <c r="CJ258" s="254">
        <v>0.25413236086442326</v>
      </c>
      <c r="CK258" s="254">
        <v>0.25083745448240924</v>
      </c>
      <c r="CL258" s="254">
        <v>0.24539709764220508</v>
      </c>
      <c r="CM258" s="254">
        <v>0.24397272131533132</v>
      </c>
      <c r="CN258" s="254">
        <v>0.25671341631731948</v>
      </c>
      <c r="CO258" s="254">
        <v>0.24553401440064526</v>
      </c>
      <c r="CP258" s="254">
        <v>0.24273794313935571</v>
      </c>
      <c r="CQ258" s="254">
        <v>0.24203278961766683</v>
      </c>
      <c r="CR258" s="254">
        <v>0.24431235161416076</v>
      </c>
      <c r="CS258" s="254">
        <v>0.24323135048155864</v>
      </c>
      <c r="CT258" s="254">
        <v>0.24759575547512691</v>
      </c>
      <c r="CU258" s="254">
        <v>0.25352199869354797</v>
      </c>
      <c r="CV258" s="254">
        <v>0.25198182226106636</v>
      </c>
      <c r="CW258" s="254">
        <v>0.24546046902030838</v>
      </c>
      <c r="CX258" s="254">
        <v>0.25732648358718624</v>
      </c>
      <c r="CY258" s="254">
        <v>0.24785039729199654</v>
      </c>
      <c r="CZ258" s="254">
        <v>0.24785039729199654</v>
      </c>
      <c r="DA258" s="254">
        <v>0.24785039729199654</v>
      </c>
      <c r="DB258" s="254">
        <v>0.23817083112925297</v>
      </c>
      <c r="DC258" s="254">
        <v>0.25079906237692762</v>
      </c>
      <c r="DD258" s="254">
        <v>0.24286429261229436</v>
      </c>
      <c r="DE258" s="254">
        <v>0.25063888934170597</v>
      </c>
      <c r="DF258" s="254">
        <v>0.2421238136002315</v>
      </c>
      <c r="DG258" s="254">
        <v>0.24085013763086804</v>
      </c>
      <c r="DH258" s="254">
        <v>0.24167386712872352</v>
      </c>
      <c r="DI258" s="254">
        <v>0.2421238136002315</v>
      </c>
      <c r="DJ258" s="254">
        <v>0.24287327621821597</v>
      </c>
      <c r="DK258" s="254">
        <v>0.24370770989614732</v>
      </c>
      <c r="DL258" s="254">
        <v>0.2425418862030857</v>
      </c>
      <c r="DM258" s="254">
        <v>0.25477767408151286</v>
      </c>
      <c r="DN258" s="254">
        <v>0.24149727526542764</v>
      </c>
      <c r="DO258" s="254">
        <v>0.24806971191891303</v>
      </c>
      <c r="DP258" s="254">
        <v>0.2455711169128838</v>
      </c>
      <c r="DQ258" s="254">
        <v>0.23556654550896972</v>
      </c>
      <c r="DR258" s="254">
        <v>0.23556654550896972</v>
      </c>
      <c r="DS258" s="254">
        <v>0.24314584899484037</v>
      </c>
      <c r="DT258" s="254">
        <v>0.24525834708181149</v>
      </c>
      <c r="DU258" s="254">
        <v>0.24058178027650312</v>
      </c>
      <c r="DV258" s="254">
        <v>0.24619438495762025</v>
      </c>
      <c r="DW258" s="254">
        <v>0.24619438495762025</v>
      </c>
      <c r="DX258" s="254">
        <v>0.25354131870814389</v>
      </c>
      <c r="DY258" s="254">
        <v>0.26530796748120578</v>
      </c>
      <c r="DZ258" s="254">
        <v>0.24415133372968301</v>
      </c>
      <c r="EA258" s="254">
        <v>0.25577198533977286</v>
      </c>
      <c r="EB258" s="254">
        <v>0.24184173262225706</v>
      </c>
      <c r="EC258" s="254">
        <v>0.25625872096336288</v>
      </c>
      <c r="ED258" s="254">
        <v>0.24842053779000794</v>
      </c>
      <c r="EE258" s="254">
        <v>0.24267812218656171</v>
      </c>
      <c r="EF258" s="254">
        <v>0.24187689995297257</v>
      </c>
      <c r="EG258" s="254">
        <v>0.24716645825235273</v>
      </c>
      <c r="EH258" s="254">
        <v>0.24218669781662916</v>
      </c>
      <c r="EI258" s="254">
        <v>0.24716645825235273</v>
      </c>
      <c r="EJ258" s="254">
        <v>0.24716645825235273</v>
      </c>
      <c r="EK258" s="254">
        <v>0.23431324667843123</v>
      </c>
      <c r="EL258" s="254">
        <v>0.24716645825235273</v>
      </c>
      <c r="EM258" s="254">
        <v>0.24125889553960267</v>
      </c>
      <c r="EN258" s="254">
        <v>0.24716645825235273</v>
      </c>
      <c r="EO258" s="254">
        <v>0.24071172314252953</v>
      </c>
      <c r="EP258" s="254">
        <v>0.24071172314252953</v>
      </c>
      <c r="EQ258" s="254">
        <v>0.24071172314252953</v>
      </c>
      <c r="ER258" s="254">
        <v>0.24071172314252953</v>
      </c>
      <c r="ES258" s="254">
        <v>0.24071172314252953</v>
      </c>
      <c r="ET258" s="254">
        <v>0.24071172314252953</v>
      </c>
      <c r="EU258" s="254">
        <v>0.24071002464161007</v>
      </c>
      <c r="EV258" s="254">
        <v>0.24071172314252953</v>
      </c>
      <c r="EW258" s="254">
        <v>0.23228950431908535</v>
      </c>
      <c r="EX258" s="254">
        <v>0.24071172314252953</v>
      </c>
      <c r="EY258" s="254">
        <v>0.24140702100083766</v>
      </c>
      <c r="EZ258" s="254">
        <v>0.24716645825235273</v>
      </c>
      <c r="FA258" s="254">
        <v>0.2408280501460407</v>
      </c>
      <c r="FB258" s="254">
        <v>0.24071172314252953</v>
      </c>
      <c r="FC258" s="254">
        <v>0.24716645825235273</v>
      </c>
      <c r="FD258" s="254">
        <v>0.24071172314252953</v>
      </c>
      <c r="FE258" s="254">
        <v>0.24716645825235273</v>
      </c>
      <c r="FF258" s="254">
        <v>0.24716645825235273</v>
      </c>
      <c r="FG258" s="254">
        <v>0.24071172314252953</v>
      </c>
      <c r="FH258" s="254">
        <v>0.24071172314252953</v>
      </c>
      <c r="FI258" s="254">
        <v>0.24070662767739681</v>
      </c>
      <c r="FJ258" s="254">
        <v>0.25453519216458242</v>
      </c>
      <c r="FK258" s="254">
        <v>0.24071172314252953</v>
      </c>
      <c r="FL258" s="254">
        <v>0.24071172314252953</v>
      </c>
      <c r="FM258" s="254">
        <v>0.24070323076335165</v>
      </c>
      <c r="FN258" s="254">
        <v>0.24716645825235273</v>
      </c>
      <c r="FO258" s="254">
        <v>0.23966306681562921</v>
      </c>
      <c r="FP258" s="254">
        <v>0.23880729317517924</v>
      </c>
      <c r="FQ258" s="254">
        <v>0.23880729317517924</v>
      </c>
      <c r="FR258" s="254">
        <v>0.23880729317517924</v>
      </c>
      <c r="FS258" s="254">
        <v>0.23880729317517924</v>
      </c>
      <c r="FT258" s="254">
        <v>0.23880729317517924</v>
      </c>
      <c r="FU258" s="254">
        <v>0.23880729317517924</v>
      </c>
      <c r="FV258" s="254">
        <v>0.24760309502903488</v>
      </c>
      <c r="FW258" s="254">
        <v>0.23880729317517924</v>
      </c>
      <c r="FX258" s="254">
        <v>0.23880729317517924</v>
      </c>
      <c r="FY258" s="254">
        <v>0.23809376859277842</v>
      </c>
      <c r="FZ258" s="254">
        <v>0.23952002393361327</v>
      </c>
      <c r="GA258" s="254">
        <v>0.23127150838857458</v>
      </c>
      <c r="GB258" s="254">
        <v>0.23836586139362903</v>
      </c>
      <c r="GC258" s="254">
        <v>0.24347202707165327</v>
      </c>
      <c r="GD258" s="254">
        <v>0.24347202707165327</v>
      </c>
      <c r="GE258" s="254">
        <v>0.2356536322179672</v>
      </c>
      <c r="GF258" s="254">
        <v>0.25009113772833946</v>
      </c>
      <c r="GG258" s="254">
        <v>0.24101233640988884</v>
      </c>
      <c r="GH258" s="254">
        <v>0.2411150790273604</v>
      </c>
      <c r="GI258" s="254">
        <v>0.24080232765185428</v>
      </c>
      <c r="GJ258" s="254">
        <v>0.24080232765185428</v>
      </c>
      <c r="GK258" s="254">
        <v>0.24080232765185428</v>
      </c>
      <c r="GL258" s="254">
        <v>0.24072021583525061</v>
      </c>
      <c r="GM258" s="254">
        <v>0.24080232765185428</v>
      </c>
      <c r="GN258" s="254">
        <v>0.24080232765185428</v>
      </c>
      <c r="GO258" s="254">
        <v>0.24080232765185428</v>
      </c>
      <c r="GP258" s="254">
        <v>0.24080232765185428</v>
      </c>
      <c r="GQ258" s="254">
        <v>0.24080232765185428</v>
      </c>
      <c r="GR258" s="254">
        <v>0.24080232765185428</v>
      </c>
      <c r="GS258" s="254">
        <v>0.24080232765185428</v>
      </c>
      <c r="GT258" s="254">
        <v>0.24101233640988884</v>
      </c>
      <c r="GU258" s="254">
        <v>0.24080232765185428</v>
      </c>
      <c r="GV258" s="254">
        <v>0.24080232765185428</v>
      </c>
      <c r="GW258" s="254">
        <v>0.24080232765185428</v>
      </c>
      <c r="GX258" s="254">
        <v>0.24080232765185428</v>
      </c>
      <c r="GY258" s="254">
        <v>0.24814389325076136</v>
      </c>
      <c r="GZ258" s="254">
        <v>0.24080232765185428</v>
      </c>
      <c r="HA258" s="254">
        <v>0.24814389325076136</v>
      </c>
      <c r="HB258" s="254">
        <v>0.24814389325076136</v>
      </c>
      <c r="HC258" s="254">
        <v>0.23882031005309989</v>
      </c>
      <c r="HD258" s="254">
        <v>0.23912593250069825</v>
      </c>
      <c r="HE258" s="254">
        <v>0.24628922560792832</v>
      </c>
      <c r="HF258" s="254">
        <v>0.23185358504168629</v>
      </c>
      <c r="HG258" s="254">
        <v>0.24093927391662695</v>
      </c>
      <c r="HH258" s="254">
        <v>0.24310634399231867</v>
      </c>
      <c r="HI258" s="254">
        <v>0.23717364224538495</v>
      </c>
      <c r="HJ258" s="254">
        <v>0.23935095345309065</v>
      </c>
      <c r="HK258" s="254">
        <v>0.26214522759981662</v>
      </c>
      <c r="HL258" s="254">
        <v>0.23406635182020463</v>
      </c>
      <c r="HM258" s="254">
        <v>0.24476835810900655</v>
      </c>
      <c r="HN258" s="254">
        <v>0.2445600681309914</v>
      </c>
      <c r="HO258" s="254">
        <v>0.25502728819827158</v>
      </c>
      <c r="HP258" s="254">
        <v>0.25009236739181362</v>
      </c>
      <c r="HQ258" s="254">
        <v>0.23430753242171276</v>
      </c>
      <c r="HR258" s="254">
        <v>0.2389739111721314</v>
      </c>
      <c r="HS258" s="254">
        <v>0.2451531613673279</v>
      </c>
      <c r="HT258" s="254">
        <v>0.27142855737782257</v>
      </c>
      <c r="HU258" s="254">
        <v>0.26443102959170139</v>
      </c>
      <c r="HV258" s="254">
        <v>0.20956581099477956</v>
      </c>
      <c r="HW258" s="254">
        <v>0.2486552898097647</v>
      </c>
      <c r="HX258" s="254">
        <v>0.24056572710089674</v>
      </c>
      <c r="HY258" s="254">
        <v>0.24528335244472244</v>
      </c>
      <c r="HZ258" s="254">
        <v>0.23833703948902563</v>
      </c>
      <c r="IA258" s="254">
        <v>0.2516858591538762</v>
      </c>
      <c r="IB258" s="254">
        <v>0.23564827366691388</v>
      </c>
      <c r="IC258" s="254">
        <v>0.24386930035369692</v>
      </c>
      <c r="ID258" s="254">
        <v>0.24248512439195369</v>
      </c>
      <c r="IE258" s="254">
        <v>0.24894661570527932</v>
      </c>
      <c r="IF258" s="254">
        <v>0.25413236086442326</v>
      </c>
      <c r="IG258" s="254">
        <v>0.25413236086442326</v>
      </c>
      <c r="IH258" s="254">
        <v>0.25413236086442326</v>
      </c>
      <c r="II258" s="254">
        <v>0.24539709764220508</v>
      </c>
      <c r="IJ258" s="254">
        <v>0.24539709764220508</v>
      </c>
      <c r="IK258" s="254">
        <v>0.25126991800193199</v>
      </c>
      <c r="IL258" s="254">
        <v>0.24992327911250301</v>
      </c>
      <c r="IM258" s="254">
        <v>0.26345847657669696</v>
      </c>
      <c r="IN258" s="254">
        <v>0.24896211355955677</v>
      </c>
      <c r="IO258" s="254">
        <v>0.2463440332612723</v>
      </c>
      <c r="IP258" s="254">
        <v>0.24585178788853734</v>
      </c>
      <c r="IQ258" s="254">
        <v>0.25080671665015264</v>
      </c>
      <c r="IR258" s="254">
        <v>0.24020093139201548</v>
      </c>
      <c r="IS258" s="254">
        <v>0.24286429261229436</v>
      </c>
      <c r="IT258" s="254">
        <v>0.2491102251097852</v>
      </c>
      <c r="IU258" s="254">
        <v>0.24071172314252953</v>
      </c>
      <c r="IV258" s="254">
        <v>0.2701245656592135</v>
      </c>
      <c r="IW258" s="254">
        <v>0.25411021940305401</v>
      </c>
      <c r="IX258" s="254">
        <v>0.28098766977862022</v>
      </c>
      <c r="IY258" s="254">
        <v>0.24266815623977034</v>
      </c>
      <c r="IZ258" s="254">
        <v>0.24071172314252953</v>
      </c>
      <c r="JA258" s="254">
        <v>0.24070662767739681</v>
      </c>
      <c r="JB258" s="254">
        <v>0.25952713967499697</v>
      </c>
      <c r="JC258" s="254">
        <v>0.25402727925701263</v>
      </c>
      <c r="JD258" s="254">
        <v>0.24528335244472244</v>
      </c>
      <c r="JE258" s="254">
        <v>0.24553401440064526</v>
      </c>
      <c r="JF258" s="254">
        <v>0.28443821397461022</v>
      </c>
      <c r="JG258" s="254">
        <v>0.25016712753545156</v>
      </c>
      <c r="JH258" s="254">
        <v>0.25255523568318816</v>
      </c>
      <c r="JI258" s="254">
        <v>0.24287327621821597</v>
      </c>
      <c r="JJ258" s="254">
        <v>0.25143629372577081</v>
      </c>
      <c r="JK258" s="254">
        <v>0.24058178027650312</v>
      </c>
      <c r="JL258" s="254">
        <v>0.24044342810042663</v>
      </c>
      <c r="JM258" s="254">
        <v>0.24071002464161007</v>
      </c>
      <c r="JN258" s="254">
        <v>0.24954763826870829</v>
      </c>
      <c r="JO258" s="254">
        <v>0.24071172314252953</v>
      </c>
      <c r="JP258" s="254">
        <v>0.24071172314252953</v>
      </c>
      <c r="JQ258" s="254">
        <v>0.24071172314252953</v>
      </c>
      <c r="JR258" s="254">
        <v>0.24070662767739681</v>
      </c>
      <c r="JS258" s="254">
        <v>0.24080232765185428</v>
      </c>
      <c r="JT258" s="254">
        <v>0.25841831545257254</v>
      </c>
      <c r="JU258" s="254">
        <v>0.26066089331836162</v>
      </c>
      <c r="JV258" s="254">
        <v>0.24179669260512582</v>
      </c>
      <c r="JW258" s="254">
        <v>0.25973158457565204</v>
      </c>
      <c r="JX258" s="254">
        <v>0.25411021940305401</v>
      </c>
      <c r="JY258" s="254">
        <v>0.25072743979018552</v>
      </c>
      <c r="JZ258" s="254">
        <v>0.24833511672179531</v>
      </c>
      <c r="KA258" s="254">
        <v>0.24833511672179531</v>
      </c>
      <c r="KB258" s="254">
        <v>0.25314851858733567</v>
      </c>
      <c r="KC258" s="254">
        <v>0.24682503034874936</v>
      </c>
      <c r="KD258" s="254">
        <v>0.24523350718109516</v>
      </c>
      <c r="KE258" s="254">
        <v>0.24847054467185559</v>
      </c>
      <c r="KF258" s="254">
        <v>0.27239060532983905</v>
      </c>
      <c r="KG258" s="254">
        <v>0.27239060532983905</v>
      </c>
    </row>
    <row r="259" spans="17:295" x14ac:dyDescent="0.35">
      <c r="Q259" s="255">
        <v>0.29399999999999898</v>
      </c>
      <c r="R259" s="251">
        <f t="shared" si="26"/>
        <v>0.24338375855612443</v>
      </c>
      <c r="S259" s="198"/>
      <c r="T259" s="251">
        <v>0.25158529935952884</v>
      </c>
      <c r="V259" s="251">
        <f t="shared" si="27"/>
        <v>-8.2015408034044057E-3</v>
      </c>
      <c r="Z259" s="253">
        <v>0.29399999999999898</v>
      </c>
      <c r="AA259" s="254">
        <v>0.24285145936499641</v>
      </c>
      <c r="AB259" s="254">
        <v>0.25207878692724495</v>
      </c>
      <c r="AC259" s="254">
        <v>0.25040521278273631</v>
      </c>
      <c r="AD259" s="254">
        <v>0.24308400620005366</v>
      </c>
      <c r="AE259" s="254">
        <v>0.24389380308625297</v>
      </c>
      <c r="AF259" s="254">
        <v>0.24313982091842501</v>
      </c>
      <c r="AG259" s="254">
        <v>0.24049439674821738</v>
      </c>
      <c r="AH259" s="254">
        <v>0.24268016436231621</v>
      </c>
      <c r="AI259" s="254">
        <v>0.23460587999362348</v>
      </c>
      <c r="AJ259" s="254">
        <v>0.24324432190386047</v>
      </c>
      <c r="AK259" s="254">
        <v>0.24709574648369981</v>
      </c>
      <c r="AL259" s="254">
        <v>0.24180499973454506</v>
      </c>
      <c r="AM259" s="254">
        <v>0.24269422895542925</v>
      </c>
      <c r="AN259" s="254">
        <v>0.23775994860115257</v>
      </c>
      <c r="AO259" s="254">
        <v>0.2414213426242291</v>
      </c>
      <c r="AP259" s="254">
        <v>0.2416243927893329</v>
      </c>
      <c r="AQ259" s="254">
        <v>0.24160209796883514</v>
      </c>
      <c r="AR259" s="254">
        <v>0.24160209796883514</v>
      </c>
      <c r="AS259" s="254">
        <v>0.2416243927893329</v>
      </c>
      <c r="AT259" s="254">
        <v>0.2416199336535072</v>
      </c>
      <c r="AU259" s="254">
        <v>0.24161101563944221</v>
      </c>
      <c r="AV259" s="254">
        <v>0.2416243927893329</v>
      </c>
      <c r="AW259" s="254">
        <v>0.2416243927893329</v>
      </c>
      <c r="AX259" s="254">
        <v>0.24806468350689959</v>
      </c>
      <c r="AY259" s="254">
        <v>0.2416243927893329</v>
      </c>
      <c r="AZ259" s="254">
        <v>0.24875013601068829</v>
      </c>
      <c r="BA259" s="254">
        <v>0.2416199336535072</v>
      </c>
      <c r="BB259" s="254">
        <v>0.23973520922322722</v>
      </c>
      <c r="BC259" s="254">
        <v>0.23973520922322722</v>
      </c>
      <c r="BD259" s="254">
        <v>0.23897299740603617</v>
      </c>
      <c r="BE259" s="254">
        <v>0.23783128938848108</v>
      </c>
      <c r="BF259" s="254">
        <v>0.20635171556490395</v>
      </c>
      <c r="BG259" s="254">
        <v>0.25166943637044681</v>
      </c>
      <c r="BH259" s="254">
        <v>0.24369832937759983</v>
      </c>
      <c r="BI259" s="254">
        <v>0.24171892909479697</v>
      </c>
      <c r="BJ259" s="254">
        <v>0.24171892909479697</v>
      </c>
      <c r="BK259" s="254">
        <v>0.24164668975637293</v>
      </c>
      <c r="BL259" s="254">
        <v>0.24171892909479697</v>
      </c>
      <c r="BM259" s="254">
        <v>0.24164668975637293</v>
      </c>
      <c r="BN259" s="254">
        <v>0.24164668975637293</v>
      </c>
      <c r="BO259" s="254">
        <v>0.2420463077740711</v>
      </c>
      <c r="BP259" s="254">
        <v>0.24171892909479697</v>
      </c>
      <c r="BQ259" s="254">
        <v>0.23983391712982205</v>
      </c>
      <c r="BR259" s="254">
        <v>0.23983391712982205</v>
      </c>
      <c r="BS259" s="254">
        <v>0.23973521154782174</v>
      </c>
      <c r="BT259" s="254">
        <v>0.23983391712982205</v>
      </c>
      <c r="BU259" s="254">
        <v>0.23795617774010758</v>
      </c>
      <c r="BV259" s="254">
        <v>0.23795617774010758</v>
      </c>
      <c r="BW259" s="254">
        <v>0.23795617774010758</v>
      </c>
      <c r="BX259" s="254">
        <v>0.23795617774010758</v>
      </c>
      <c r="BY259" s="254">
        <v>0.24185582699557728</v>
      </c>
      <c r="BZ259" s="254">
        <v>0.23879337896446051</v>
      </c>
      <c r="CA259" s="254">
        <v>0.23803048304140639</v>
      </c>
      <c r="CB259" s="254">
        <v>0.28024012602117332</v>
      </c>
      <c r="CC259" s="254">
        <v>0.25258860442798459</v>
      </c>
      <c r="CD259" s="254">
        <v>0.25508086887542536</v>
      </c>
      <c r="CE259" s="254">
        <v>0.25258860442798459</v>
      </c>
      <c r="CF259" s="254">
        <v>0.24677815510821555</v>
      </c>
      <c r="CG259" s="254">
        <v>0.2434272124260215</v>
      </c>
      <c r="CH259" s="254">
        <v>0.24938503023088932</v>
      </c>
      <c r="CI259" s="254">
        <v>0.24781120147838775</v>
      </c>
      <c r="CJ259" s="254">
        <v>0.25503451005460476</v>
      </c>
      <c r="CK259" s="254">
        <v>0.25174725470161685</v>
      </c>
      <c r="CL259" s="254">
        <v>0.24631783905123372</v>
      </c>
      <c r="CM259" s="254">
        <v>0.24489477949858185</v>
      </c>
      <c r="CN259" s="254">
        <v>0.25760804487043476</v>
      </c>
      <c r="CO259" s="254">
        <v>0.24645469859422264</v>
      </c>
      <c r="CP259" s="254">
        <v>0.24366140559362637</v>
      </c>
      <c r="CQ259" s="254">
        <v>0.24295120953853266</v>
      </c>
      <c r="CR259" s="254">
        <v>0.24521319115873741</v>
      </c>
      <c r="CS259" s="254">
        <v>0.24414593138456575</v>
      </c>
      <c r="CT259" s="254">
        <v>0.2484982852609896</v>
      </c>
      <c r="CU259" s="254">
        <v>0.25446178267635666</v>
      </c>
      <c r="CV259" s="254">
        <v>0.25291581765263538</v>
      </c>
      <c r="CW259" s="254">
        <v>0.24635462035388578</v>
      </c>
      <c r="CX259" s="254">
        <v>0.25825407366082276</v>
      </c>
      <c r="CY259" s="254">
        <v>0.24874916476701037</v>
      </c>
      <c r="CZ259" s="254">
        <v>0.24874916476701037</v>
      </c>
      <c r="DA259" s="254">
        <v>0.24874916476701037</v>
      </c>
      <c r="DB259" s="254">
        <v>0.23888735582913845</v>
      </c>
      <c r="DC259" s="254">
        <v>0.25169806329220967</v>
      </c>
      <c r="DD259" s="254">
        <v>0.24377583848182849</v>
      </c>
      <c r="DE259" s="254">
        <v>0.25153771226161936</v>
      </c>
      <c r="DF259" s="254">
        <v>0.24303750740124364</v>
      </c>
      <c r="DG259" s="254">
        <v>0.24176554153950724</v>
      </c>
      <c r="DH259" s="254">
        <v>0.24249634498692751</v>
      </c>
      <c r="DI259" s="254">
        <v>0.24303750740124364</v>
      </c>
      <c r="DJ259" s="254">
        <v>0.24378761369172786</v>
      </c>
      <c r="DK259" s="254">
        <v>0.24463239204988607</v>
      </c>
      <c r="DL259" s="254">
        <v>0.24345615073418347</v>
      </c>
      <c r="DM259" s="254">
        <v>0.25567514018110371</v>
      </c>
      <c r="DN259" s="254">
        <v>0.24241435789979504</v>
      </c>
      <c r="DO259" s="254">
        <v>0.24896874076319087</v>
      </c>
      <c r="DP259" s="254">
        <v>0.24647224020968395</v>
      </c>
      <c r="DQ259" s="254">
        <v>0.23649326776323831</v>
      </c>
      <c r="DR259" s="254">
        <v>0.23649326776323831</v>
      </c>
      <c r="DS259" s="254">
        <v>0.24405886775111818</v>
      </c>
      <c r="DT259" s="254">
        <v>0.24616275868440485</v>
      </c>
      <c r="DU259" s="254">
        <v>0.24149444968424727</v>
      </c>
      <c r="DV259" s="254">
        <v>0.24709574648369981</v>
      </c>
      <c r="DW259" s="254">
        <v>0.24709574648369981</v>
      </c>
      <c r="DX259" s="254">
        <v>0.25447028566394336</v>
      </c>
      <c r="DY259" s="254">
        <v>0.26625299175169936</v>
      </c>
      <c r="DZ259" s="254">
        <v>0.24505980973320907</v>
      </c>
      <c r="EA259" s="254">
        <v>0.25670590431739493</v>
      </c>
      <c r="EB259" s="254">
        <v>0.24271118803218972</v>
      </c>
      <c r="EC259" s="254">
        <v>0.25718417120851211</v>
      </c>
      <c r="ED259" s="254">
        <v>0.24931924028184116</v>
      </c>
      <c r="EE259" s="254">
        <v>0.24358956232839413</v>
      </c>
      <c r="EF259" s="254">
        <v>0.24278878569402274</v>
      </c>
      <c r="EG259" s="254">
        <v>0.24806468350689959</v>
      </c>
      <c r="EH259" s="254">
        <v>0.24309149721365597</v>
      </c>
      <c r="EI259" s="254">
        <v>0.24806468350689959</v>
      </c>
      <c r="EJ259" s="254">
        <v>0.24806468350689959</v>
      </c>
      <c r="EK259" s="254">
        <v>0.23514518155970499</v>
      </c>
      <c r="EL259" s="254">
        <v>0.24806468350689959</v>
      </c>
      <c r="EM259" s="254">
        <v>0.24216881455417028</v>
      </c>
      <c r="EN259" s="254">
        <v>0.24806468350689959</v>
      </c>
      <c r="EO259" s="254">
        <v>0.2416243927893329</v>
      </c>
      <c r="EP259" s="254">
        <v>0.2416243927893329</v>
      </c>
      <c r="EQ259" s="254">
        <v>0.2416243927893329</v>
      </c>
      <c r="ER259" s="254">
        <v>0.2416243927893329</v>
      </c>
      <c r="ES259" s="254">
        <v>0.2416243927893329</v>
      </c>
      <c r="ET259" s="254">
        <v>0.2416243927893329</v>
      </c>
      <c r="EU259" s="254">
        <v>0.2416199336535072</v>
      </c>
      <c r="EV259" s="254">
        <v>0.2416243927893329</v>
      </c>
      <c r="EW259" s="254">
        <v>0.23312644744909061</v>
      </c>
      <c r="EX259" s="254">
        <v>0.2416243927893329</v>
      </c>
      <c r="EY259" s="254">
        <v>0.2423181255807576</v>
      </c>
      <c r="EZ259" s="254">
        <v>0.24806468350689959</v>
      </c>
      <c r="FA259" s="254">
        <v>0.24173855103067043</v>
      </c>
      <c r="FB259" s="254">
        <v>0.2416243927893329</v>
      </c>
      <c r="FC259" s="254">
        <v>0.24806468350689959</v>
      </c>
      <c r="FD259" s="254">
        <v>0.2416243927893329</v>
      </c>
      <c r="FE259" s="254">
        <v>0.24806468350689959</v>
      </c>
      <c r="FF259" s="254">
        <v>0.24806468350689959</v>
      </c>
      <c r="FG259" s="254">
        <v>0.2416243927893329</v>
      </c>
      <c r="FH259" s="254">
        <v>0.2416243927893329</v>
      </c>
      <c r="FI259" s="254">
        <v>0.24161101563944221</v>
      </c>
      <c r="FJ259" s="254">
        <v>0.25546118968575482</v>
      </c>
      <c r="FK259" s="254">
        <v>0.2416243927893329</v>
      </c>
      <c r="FL259" s="254">
        <v>0.2416243927893329</v>
      </c>
      <c r="FM259" s="254">
        <v>0.24160209796883514</v>
      </c>
      <c r="FN259" s="254">
        <v>0.24806468350689959</v>
      </c>
      <c r="FO259" s="254">
        <v>0.24058381816875984</v>
      </c>
      <c r="FP259" s="254">
        <v>0.23973520922322722</v>
      </c>
      <c r="FQ259" s="254">
        <v>0.23973520922322722</v>
      </c>
      <c r="FR259" s="254">
        <v>0.23973520922322722</v>
      </c>
      <c r="FS259" s="254">
        <v>0.23973520922322722</v>
      </c>
      <c r="FT259" s="254">
        <v>0.23973520922322722</v>
      </c>
      <c r="FU259" s="254">
        <v>0.23973520922322722</v>
      </c>
      <c r="FV259" s="254">
        <v>0.24855230751866331</v>
      </c>
      <c r="FW259" s="254">
        <v>0.23973520922322722</v>
      </c>
      <c r="FX259" s="254">
        <v>0.23973520922322722</v>
      </c>
      <c r="FY259" s="254">
        <v>0.23902323525760716</v>
      </c>
      <c r="FZ259" s="254">
        <v>0.24044639304447046</v>
      </c>
      <c r="GA259" s="254">
        <v>0.23218811831449893</v>
      </c>
      <c r="GB259" s="254">
        <v>0.23919768889212145</v>
      </c>
      <c r="GC259" s="254">
        <v>0.24438969802035237</v>
      </c>
      <c r="GD259" s="254">
        <v>0.24438969802035237</v>
      </c>
      <c r="GE259" s="254">
        <v>0.23649014694915738</v>
      </c>
      <c r="GF259" s="254">
        <v>0.25098861328975053</v>
      </c>
      <c r="GG259" s="254">
        <v>0.24192886662069246</v>
      </c>
      <c r="GH259" s="254">
        <v>0.24204135962555196</v>
      </c>
      <c r="GI259" s="254">
        <v>0.24171892909479697</v>
      </c>
      <c r="GJ259" s="254">
        <v>0.24171892909479697</v>
      </c>
      <c r="GK259" s="254">
        <v>0.24171892909479697</v>
      </c>
      <c r="GL259" s="254">
        <v>0.24164668975637293</v>
      </c>
      <c r="GM259" s="254">
        <v>0.24171892909479697</v>
      </c>
      <c r="GN259" s="254">
        <v>0.24171892909479697</v>
      </c>
      <c r="GO259" s="254">
        <v>0.24171892909479697</v>
      </c>
      <c r="GP259" s="254">
        <v>0.24171892909479697</v>
      </c>
      <c r="GQ259" s="254">
        <v>0.24171892909479697</v>
      </c>
      <c r="GR259" s="254">
        <v>0.24171892909479697</v>
      </c>
      <c r="GS259" s="254">
        <v>0.24171892909479697</v>
      </c>
      <c r="GT259" s="254">
        <v>0.24192886662069246</v>
      </c>
      <c r="GU259" s="254">
        <v>0.24171892909479697</v>
      </c>
      <c r="GV259" s="254">
        <v>0.24171892909479697</v>
      </c>
      <c r="GW259" s="254">
        <v>0.24171892909479697</v>
      </c>
      <c r="GX259" s="254">
        <v>0.24171892909479697</v>
      </c>
      <c r="GY259" s="254">
        <v>0.24904226164567356</v>
      </c>
      <c r="GZ259" s="254">
        <v>0.24171892909479697</v>
      </c>
      <c r="HA259" s="254">
        <v>0.24904226164567356</v>
      </c>
      <c r="HB259" s="254">
        <v>0.24904226164567356</v>
      </c>
      <c r="HC259" s="254">
        <v>0.23973521154782174</v>
      </c>
      <c r="HD259" s="254">
        <v>0.24004397434122593</v>
      </c>
      <c r="HE259" s="254">
        <v>0.2471888028070055</v>
      </c>
      <c r="HF259" s="254">
        <v>0.23265101427645463</v>
      </c>
      <c r="HG259" s="254">
        <v>0.24185582699557728</v>
      </c>
      <c r="HH259" s="254">
        <v>0.24396793897195912</v>
      </c>
      <c r="HI259" s="254">
        <v>0.23809323274156302</v>
      </c>
      <c r="HJ259" s="254">
        <v>0.24025111640731223</v>
      </c>
      <c r="HK259" s="254">
        <v>0.26307204445366472</v>
      </c>
      <c r="HL259" s="254">
        <v>0.234910130274397</v>
      </c>
      <c r="HM259" s="254">
        <v>0.24568596026802569</v>
      </c>
      <c r="HN259" s="254">
        <v>0.24548802269168002</v>
      </c>
      <c r="HO259" s="254">
        <v>0.25592406258046951</v>
      </c>
      <c r="HP259" s="254">
        <v>0.25099106161678852</v>
      </c>
      <c r="HQ259" s="254">
        <v>0.2351430984679499</v>
      </c>
      <c r="HR259" s="254">
        <v>0.23990524986473982</v>
      </c>
      <c r="HS259" s="254">
        <v>0.24606986859375057</v>
      </c>
      <c r="HT259" s="254">
        <v>0.27238225264347649</v>
      </c>
      <c r="HU259" s="254">
        <v>0.26535690223543584</v>
      </c>
      <c r="HV259" s="254">
        <v>0.21036723665736301</v>
      </c>
      <c r="HW259" s="254">
        <v>0.24952154346198396</v>
      </c>
      <c r="HX259" s="254">
        <v>0.24139977813611102</v>
      </c>
      <c r="HY259" s="254">
        <v>0.24620005215478091</v>
      </c>
      <c r="HZ259" s="254">
        <v>0.23917435409287657</v>
      </c>
      <c r="IA259" s="254">
        <v>0.25258860442798459</v>
      </c>
      <c r="IB259" s="254">
        <v>0.23648868045267646</v>
      </c>
      <c r="IC259" s="254">
        <v>0.24478734109466438</v>
      </c>
      <c r="ID259" s="254">
        <v>0.24339063680356543</v>
      </c>
      <c r="IE259" s="254">
        <v>0.24985182075115864</v>
      </c>
      <c r="IF259" s="254">
        <v>0.25503451005460476</v>
      </c>
      <c r="IG259" s="254">
        <v>0.25503451005460476</v>
      </c>
      <c r="IH259" s="254">
        <v>0.25503451005460476</v>
      </c>
      <c r="II259" s="254">
        <v>0.24631783905123372</v>
      </c>
      <c r="IJ259" s="254">
        <v>0.24631783905123372</v>
      </c>
      <c r="IK259" s="254">
        <v>0.25217410095107251</v>
      </c>
      <c r="IL259" s="254">
        <v>0.250828702026203</v>
      </c>
      <c r="IM259" s="254">
        <v>0.26438501100267309</v>
      </c>
      <c r="IN259" s="254">
        <v>0.24984803484205176</v>
      </c>
      <c r="IO259" s="254">
        <v>0.24719619844522578</v>
      </c>
      <c r="IP259" s="254">
        <v>0.24673637803434856</v>
      </c>
      <c r="IQ259" s="254">
        <v>0.25174133464618276</v>
      </c>
      <c r="IR259" s="254">
        <v>0.24111886693850781</v>
      </c>
      <c r="IS259" s="254">
        <v>0.24377583848182849</v>
      </c>
      <c r="IT259" s="254">
        <v>0.25000747076376606</v>
      </c>
      <c r="IU259" s="254">
        <v>0.2416243927893329</v>
      </c>
      <c r="IV259" s="254">
        <v>0.27113316307236857</v>
      </c>
      <c r="IW259" s="254">
        <v>0.25504790489830698</v>
      </c>
      <c r="IX259" s="254">
        <v>0.28199411922812256</v>
      </c>
      <c r="IY259" s="254">
        <v>0.24357681524380603</v>
      </c>
      <c r="IZ259" s="254">
        <v>0.2416243927893329</v>
      </c>
      <c r="JA259" s="254">
        <v>0.24161101563944221</v>
      </c>
      <c r="JB259" s="254">
        <v>0.26047743852216376</v>
      </c>
      <c r="JC259" s="254">
        <v>0.25497488544482549</v>
      </c>
      <c r="JD259" s="254">
        <v>0.24620005215478091</v>
      </c>
      <c r="JE259" s="254">
        <v>0.24645469859422264</v>
      </c>
      <c r="JF259" s="254">
        <v>0.28544166933312476</v>
      </c>
      <c r="JG259" s="254">
        <v>0.25110152031043809</v>
      </c>
      <c r="JH259" s="254">
        <v>0.25348851529580307</v>
      </c>
      <c r="JI259" s="254">
        <v>0.24378761369172786</v>
      </c>
      <c r="JJ259" s="254">
        <v>0.25236872377932662</v>
      </c>
      <c r="JK259" s="254">
        <v>0.24149444968424727</v>
      </c>
      <c r="JL259" s="254">
        <v>0.24134230976874638</v>
      </c>
      <c r="JM259" s="254">
        <v>0.2416199336535072</v>
      </c>
      <c r="JN259" s="254">
        <v>0.25047315923635383</v>
      </c>
      <c r="JO259" s="254">
        <v>0.2416243927893329</v>
      </c>
      <c r="JP259" s="254">
        <v>0.2416243927893329</v>
      </c>
      <c r="JQ259" s="254">
        <v>0.2416243927893329</v>
      </c>
      <c r="JR259" s="254">
        <v>0.24161101563944221</v>
      </c>
      <c r="JS259" s="254">
        <v>0.24171892909479697</v>
      </c>
      <c r="JT259" s="254">
        <v>0.25935478116884036</v>
      </c>
      <c r="JU259" s="254">
        <v>0.26159416530871882</v>
      </c>
      <c r="JV259" s="254">
        <v>0.24267748370987152</v>
      </c>
      <c r="JW259" s="254">
        <v>0.26066365612862286</v>
      </c>
      <c r="JX259" s="254">
        <v>0.25504790489830698</v>
      </c>
      <c r="JY259" s="254">
        <v>0.2516332842567941</v>
      </c>
      <c r="JZ259" s="254">
        <v>0.24924961474457885</v>
      </c>
      <c r="KA259" s="254">
        <v>0.24924961474457885</v>
      </c>
      <c r="KB259" s="254">
        <v>0.25405026717487988</v>
      </c>
      <c r="KC259" s="254">
        <v>0.24773680411266885</v>
      </c>
      <c r="KD259" s="254">
        <v>0.24614172681593804</v>
      </c>
      <c r="KE259" s="254">
        <v>0.24938503023088932</v>
      </c>
      <c r="KF259" s="254">
        <v>0.27338355039432516</v>
      </c>
      <c r="KG259" s="254">
        <v>0.27338355039432516</v>
      </c>
    </row>
    <row r="260" spans="17:295" x14ac:dyDescent="0.35">
      <c r="Q260" s="255">
        <v>0.29499999999999899</v>
      </c>
      <c r="R260" s="251">
        <f t="shared" si="26"/>
        <v>0.24429353304902807</v>
      </c>
      <c r="S260" s="198"/>
      <c r="T260" s="251">
        <v>0.25251105569326671</v>
      </c>
      <c r="V260" s="251">
        <f t="shared" si="27"/>
        <v>-8.2175226442386395E-3</v>
      </c>
      <c r="Z260" s="253">
        <v>0.29499999999999899</v>
      </c>
      <c r="AA260" s="254">
        <v>0.24376604603965313</v>
      </c>
      <c r="AB260" s="254">
        <v>0.25301289549665862</v>
      </c>
      <c r="AC260" s="254">
        <v>0.25130666842151284</v>
      </c>
      <c r="AD260" s="254">
        <v>0.24401179453764965</v>
      </c>
      <c r="AE260" s="254">
        <v>0.24481227514763226</v>
      </c>
      <c r="AF260" s="254">
        <v>0.24405763003181646</v>
      </c>
      <c r="AG260" s="254">
        <v>0.24141301223762057</v>
      </c>
      <c r="AH260" s="254">
        <v>0.24358289539052369</v>
      </c>
      <c r="AI260" s="254">
        <v>0.23553424133231982</v>
      </c>
      <c r="AJ260" s="254">
        <v>0.24414019781305418</v>
      </c>
      <c r="AK260" s="254">
        <v>0.24799733489909248</v>
      </c>
      <c r="AL260" s="254">
        <v>0.24271626052025463</v>
      </c>
      <c r="AM260" s="254">
        <v>0.24360267329222718</v>
      </c>
      <c r="AN260" s="254">
        <v>0.23867582366215201</v>
      </c>
      <c r="AO260" s="254">
        <v>0.24224473321391837</v>
      </c>
      <c r="AP260" s="254">
        <v>0.24253719070601854</v>
      </c>
      <c r="AQ260" s="254">
        <v>0.24250103810879975</v>
      </c>
      <c r="AR260" s="254">
        <v>0.24250103810879975</v>
      </c>
      <c r="AS260" s="254">
        <v>0.24253719070601854</v>
      </c>
      <c r="AT260" s="254">
        <v>0.24252995973802594</v>
      </c>
      <c r="AU260" s="254">
        <v>0.24251549847485698</v>
      </c>
      <c r="AV260" s="254">
        <v>0.24253719070601854</v>
      </c>
      <c r="AW260" s="254">
        <v>0.24253719070601854</v>
      </c>
      <c r="AX260" s="254">
        <v>0.24896314494987237</v>
      </c>
      <c r="AY260" s="254">
        <v>0.24253719070601854</v>
      </c>
      <c r="AZ260" s="254">
        <v>0.24964713964145746</v>
      </c>
      <c r="BA260" s="254">
        <v>0.24252995973802594</v>
      </c>
      <c r="BB260" s="254">
        <v>0.24066330333535335</v>
      </c>
      <c r="BC260" s="254">
        <v>0.24066330333535335</v>
      </c>
      <c r="BD260" s="254">
        <v>0.2399016712192672</v>
      </c>
      <c r="BE260" s="254">
        <v>0.23876083557644079</v>
      </c>
      <c r="BF260" s="254">
        <v>0.20702810022580009</v>
      </c>
      <c r="BG260" s="254">
        <v>0.25256950770674691</v>
      </c>
      <c r="BH260" s="254">
        <v>0.24461389245730292</v>
      </c>
      <c r="BI260" s="254">
        <v>0.24263567734629388</v>
      </c>
      <c r="BJ260" s="254">
        <v>0.24263567734629388</v>
      </c>
      <c r="BK260" s="254">
        <v>0.24257334890990045</v>
      </c>
      <c r="BL260" s="254">
        <v>0.24263567734629388</v>
      </c>
      <c r="BM260" s="254">
        <v>0.24257334890990045</v>
      </c>
      <c r="BN260" s="254">
        <v>0.24257334890990045</v>
      </c>
      <c r="BO260" s="254">
        <v>0.24295752263114534</v>
      </c>
      <c r="BP260" s="254">
        <v>0.24263567734629388</v>
      </c>
      <c r="BQ260" s="254">
        <v>0.24075216279989564</v>
      </c>
      <c r="BR260" s="254">
        <v>0.24075216279989564</v>
      </c>
      <c r="BS260" s="254">
        <v>0.24066330333535335</v>
      </c>
      <c r="BT260" s="254">
        <v>0.24075216279989564</v>
      </c>
      <c r="BU260" s="254">
        <v>0.23887593925295336</v>
      </c>
      <c r="BV260" s="254">
        <v>0.23887593925295336</v>
      </c>
      <c r="BW260" s="254">
        <v>0.23887593925295336</v>
      </c>
      <c r="BX260" s="254">
        <v>0.23887593925295336</v>
      </c>
      <c r="BY260" s="254">
        <v>0.24277252489652201</v>
      </c>
      <c r="BZ260" s="254">
        <v>0.23971153595111949</v>
      </c>
      <c r="CA260" s="254">
        <v>0.23894699295408794</v>
      </c>
      <c r="CB260" s="254">
        <v>0.28121830152319571</v>
      </c>
      <c r="CC260" s="254">
        <v>0.2534915911257396</v>
      </c>
      <c r="CD260" s="254">
        <v>0.25600444565577796</v>
      </c>
      <c r="CE260" s="254">
        <v>0.2534915911257396</v>
      </c>
      <c r="CF260" s="254">
        <v>0.24759208728779947</v>
      </c>
      <c r="CG260" s="254">
        <v>0.24434685691889046</v>
      </c>
      <c r="CH260" s="254">
        <v>0.25029965604636706</v>
      </c>
      <c r="CI260" s="254">
        <v>0.24873399254597572</v>
      </c>
      <c r="CJ260" s="254">
        <v>0.25593514201563683</v>
      </c>
      <c r="CK260" s="254">
        <v>0.25265722610430319</v>
      </c>
      <c r="CL260" s="254">
        <v>0.24723873413642217</v>
      </c>
      <c r="CM260" s="254">
        <v>0.24581698692482834</v>
      </c>
      <c r="CN260" s="254">
        <v>0.2585029881856824</v>
      </c>
      <c r="CO260" s="254">
        <v>0.2473755345297266</v>
      </c>
      <c r="CP260" s="254">
        <v>0.24458501032336932</v>
      </c>
      <c r="CQ260" s="254">
        <v>0.24386977871060922</v>
      </c>
      <c r="CR260" s="254">
        <v>0.24611425251511232</v>
      </c>
      <c r="CS260" s="254">
        <v>0.24506064940349548</v>
      </c>
      <c r="CT260" s="254">
        <v>0.24940104455374268</v>
      </c>
      <c r="CU260" s="254">
        <v>0.25540167045497686</v>
      </c>
      <c r="CV260" s="254">
        <v>0.25384989326016583</v>
      </c>
      <c r="CW260" s="254">
        <v>0.2472490601801669</v>
      </c>
      <c r="CX260" s="254">
        <v>0.25918183755911151</v>
      </c>
      <c r="CY260" s="254">
        <v>0.24964816980707649</v>
      </c>
      <c r="CZ260" s="254">
        <v>0.24964816980707649</v>
      </c>
      <c r="DA260" s="254">
        <v>0.24964816980707649</v>
      </c>
      <c r="DB260" s="254">
        <v>0.23960332644451565</v>
      </c>
      <c r="DC260" s="254">
        <v>0.25259730808799907</v>
      </c>
      <c r="DD260" s="254">
        <v>0.24468750601868416</v>
      </c>
      <c r="DE260" s="254">
        <v>0.25243677896612349</v>
      </c>
      <c r="DF260" s="254">
        <v>0.24395133267340774</v>
      </c>
      <c r="DG260" s="254">
        <v>0.24268107108509684</v>
      </c>
      <c r="DH260" s="254">
        <v>0.243319325746997</v>
      </c>
      <c r="DI260" s="254">
        <v>0.24395133267340774</v>
      </c>
      <c r="DJ260" s="254">
        <v>0.24470208392964121</v>
      </c>
      <c r="DK260" s="254">
        <v>0.24554758120900777</v>
      </c>
      <c r="DL260" s="254">
        <v>0.24437054858311513</v>
      </c>
      <c r="DM260" s="254">
        <v>0.25657205665014304</v>
      </c>
      <c r="DN260" s="254">
        <v>0.24333158901058649</v>
      </c>
      <c r="DO260" s="254">
        <v>0.24986804849690092</v>
      </c>
      <c r="DP260" s="254">
        <v>0.24737206214922458</v>
      </c>
      <c r="DQ260" s="254">
        <v>0.23742015921239989</v>
      </c>
      <c r="DR260" s="254">
        <v>0.23742015921239989</v>
      </c>
      <c r="DS260" s="254">
        <v>0.24497203247103139</v>
      </c>
      <c r="DT260" s="254">
        <v>0.24706738807759443</v>
      </c>
      <c r="DU260" s="254">
        <v>0.24240724916345169</v>
      </c>
      <c r="DV260" s="254">
        <v>0.24799733489909248</v>
      </c>
      <c r="DW260" s="254">
        <v>0.24799733489909248</v>
      </c>
      <c r="DX260" s="254">
        <v>0.25539941076054395</v>
      </c>
      <c r="DY260" s="254">
        <v>0.26719814294765487</v>
      </c>
      <c r="DZ260" s="254">
        <v>0.24596841031116234</v>
      </c>
      <c r="EA260" s="254">
        <v>0.25763988461269438</v>
      </c>
      <c r="EB260" s="254">
        <v>0.24358095343441089</v>
      </c>
      <c r="EC260" s="254">
        <v>0.2581097938567809</v>
      </c>
      <c r="ED260" s="254">
        <v>0.25021818132959472</v>
      </c>
      <c r="EE260" s="254">
        <v>0.2445011382144644</v>
      </c>
      <c r="EF260" s="254">
        <v>0.24370080429579866</v>
      </c>
      <c r="EG260" s="254">
        <v>0.24896314494987237</v>
      </c>
      <c r="EH260" s="254">
        <v>0.24399641840216835</v>
      </c>
      <c r="EI260" s="254">
        <v>0.24896314494987237</v>
      </c>
      <c r="EJ260" s="254">
        <v>0.24896314494987237</v>
      </c>
      <c r="EK260" s="254">
        <v>0.235977527107879</v>
      </c>
      <c r="EL260" s="254">
        <v>0.24896314494987237</v>
      </c>
      <c r="EM260" s="254">
        <v>0.24307885221231551</v>
      </c>
      <c r="EN260" s="254">
        <v>0.24896314494987237</v>
      </c>
      <c r="EO260" s="254">
        <v>0.24253719070601854</v>
      </c>
      <c r="EP260" s="254">
        <v>0.24253719070601854</v>
      </c>
      <c r="EQ260" s="254">
        <v>0.24253719070601854</v>
      </c>
      <c r="ER260" s="254">
        <v>0.24253719070601854</v>
      </c>
      <c r="ES260" s="254">
        <v>0.24253719070601854</v>
      </c>
      <c r="ET260" s="254">
        <v>0.24253719070601854</v>
      </c>
      <c r="EU260" s="254">
        <v>0.24252995973802594</v>
      </c>
      <c r="EV260" s="254">
        <v>0.24253719070601854</v>
      </c>
      <c r="EW260" s="254">
        <v>0.23396376855739409</v>
      </c>
      <c r="EX260" s="254">
        <v>0.24253719070601854</v>
      </c>
      <c r="EY260" s="254">
        <v>0.24322936287473773</v>
      </c>
      <c r="EZ260" s="254">
        <v>0.24896314494987237</v>
      </c>
      <c r="FA260" s="254">
        <v>0.24264917192898761</v>
      </c>
      <c r="FB260" s="254">
        <v>0.24253719070601854</v>
      </c>
      <c r="FC260" s="254">
        <v>0.24896314494987237</v>
      </c>
      <c r="FD260" s="254">
        <v>0.24253719070601854</v>
      </c>
      <c r="FE260" s="254">
        <v>0.24896314494987237</v>
      </c>
      <c r="FF260" s="254">
        <v>0.24896314494987237</v>
      </c>
      <c r="FG260" s="254">
        <v>0.24253719070601854</v>
      </c>
      <c r="FH260" s="254">
        <v>0.24253719070601854</v>
      </c>
      <c r="FI260" s="254">
        <v>0.24251549847485698</v>
      </c>
      <c r="FJ260" s="254">
        <v>0.2563873543442361</v>
      </c>
      <c r="FK260" s="254">
        <v>0.24253719070601854</v>
      </c>
      <c r="FL260" s="254">
        <v>0.24253719070601854</v>
      </c>
      <c r="FM260" s="254">
        <v>0.24250103810879975</v>
      </c>
      <c r="FN260" s="254">
        <v>0.24896314494987237</v>
      </c>
      <c r="FO260" s="254">
        <v>0.24149556369509462</v>
      </c>
      <c r="FP260" s="254">
        <v>0.24066330333535335</v>
      </c>
      <c r="FQ260" s="254">
        <v>0.24066330333535335</v>
      </c>
      <c r="FR260" s="254">
        <v>0.24066330333535335</v>
      </c>
      <c r="FS260" s="254">
        <v>0.24066330333535335</v>
      </c>
      <c r="FT260" s="254">
        <v>0.24066330333535335</v>
      </c>
      <c r="FU260" s="254">
        <v>0.24066330333535335</v>
      </c>
      <c r="FV260" s="254">
        <v>0.24950163660551672</v>
      </c>
      <c r="FW260" s="254">
        <v>0.24066330333535335</v>
      </c>
      <c r="FX260" s="254">
        <v>0.24066330333535335</v>
      </c>
      <c r="FY260" s="254">
        <v>0.23995287598460324</v>
      </c>
      <c r="FZ260" s="254">
        <v>0.24135258862926201</v>
      </c>
      <c r="GA260" s="254">
        <v>0.23310493185914583</v>
      </c>
      <c r="GB260" s="254">
        <v>0.24002997157783934</v>
      </c>
      <c r="GC260" s="254">
        <v>0.24530752080103513</v>
      </c>
      <c r="GD260" s="254">
        <v>0.24530752080103513</v>
      </c>
      <c r="GE260" s="254">
        <v>0.23732710009673319</v>
      </c>
      <c r="GF260" s="254">
        <v>0.25188636838902889</v>
      </c>
      <c r="GG260" s="254">
        <v>0.24284554060710684</v>
      </c>
      <c r="GH260" s="254">
        <v>0.24296781929223177</v>
      </c>
      <c r="GI260" s="254">
        <v>0.24263567734629388</v>
      </c>
      <c r="GJ260" s="254">
        <v>0.24263567734629388</v>
      </c>
      <c r="GK260" s="254">
        <v>0.24263567734629388</v>
      </c>
      <c r="GL260" s="254">
        <v>0.24257334890990045</v>
      </c>
      <c r="GM260" s="254">
        <v>0.24263567734629388</v>
      </c>
      <c r="GN260" s="254">
        <v>0.24263567734629388</v>
      </c>
      <c r="GO260" s="254">
        <v>0.24263567734629388</v>
      </c>
      <c r="GP260" s="254">
        <v>0.24263567734629388</v>
      </c>
      <c r="GQ260" s="254">
        <v>0.24263567734629388</v>
      </c>
      <c r="GR260" s="254">
        <v>0.24263567734629388</v>
      </c>
      <c r="GS260" s="254">
        <v>0.24263567734629388</v>
      </c>
      <c r="GT260" s="254">
        <v>0.24284554060710684</v>
      </c>
      <c r="GU260" s="254">
        <v>0.24263567734629388</v>
      </c>
      <c r="GV260" s="254">
        <v>0.24263567734629388</v>
      </c>
      <c r="GW260" s="254">
        <v>0.24263567734629388</v>
      </c>
      <c r="GX260" s="254">
        <v>0.24263567734629388</v>
      </c>
      <c r="GY260" s="254">
        <v>0.24994090410723935</v>
      </c>
      <c r="GZ260" s="254">
        <v>0.24263567734629388</v>
      </c>
      <c r="HA260" s="254">
        <v>0.24994090410723935</v>
      </c>
      <c r="HB260" s="254">
        <v>0.24994090410723935</v>
      </c>
      <c r="HC260" s="254">
        <v>0.24066330333535335</v>
      </c>
      <c r="HD260" s="254">
        <v>0.24096215204014282</v>
      </c>
      <c r="HE260" s="254">
        <v>0.24808864804055619</v>
      </c>
      <c r="HF260" s="254">
        <v>0.23344897722353308</v>
      </c>
      <c r="HG260" s="254">
        <v>0.24277252489652201</v>
      </c>
      <c r="HH260" s="254">
        <v>0.24482990808529603</v>
      </c>
      <c r="HI260" s="254">
        <v>0.2390129522084532</v>
      </c>
      <c r="HJ260" s="254">
        <v>0.24116547396525667</v>
      </c>
      <c r="HK260" s="254">
        <v>0.26399904121099826</v>
      </c>
      <c r="HL260" s="254">
        <v>0.23575426121503873</v>
      </c>
      <c r="HM260" s="254">
        <v>0.24660371889743127</v>
      </c>
      <c r="HN260" s="254">
        <v>0.2464161635015607</v>
      </c>
      <c r="HO260" s="254">
        <v>0.25682108757373512</v>
      </c>
      <c r="HP260" s="254">
        <v>0.25188999903412057</v>
      </c>
      <c r="HQ260" s="254">
        <v>0.23597906983200101</v>
      </c>
      <c r="HR260" s="254">
        <v>0.24083676422489697</v>
      </c>
      <c r="HS260" s="254">
        <v>0.24698671288027985</v>
      </c>
      <c r="HT260" s="254">
        <v>0.27333606165331115</v>
      </c>
      <c r="HU260" s="254">
        <v>0.26628297038789017</v>
      </c>
      <c r="HV260" s="254">
        <v>0.2111689713896916</v>
      </c>
      <c r="HW260" s="254">
        <v>0.25038815887515509</v>
      </c>
      <c r="HX260" s="254">
        <v>0.24223425095508078</v>
      </c>
      <c r="HY260" s="254">
        <v>0.24711688716623681</v>
      </c>
      <c r="HZ260" s="254">
        <v>0.24001208375472327</v>
      </c>
      <c r="IA260" s="254">
        <v>0.2534915911257396</v>
      </c>
      <c r="IB260" s="254">
        <v>0.23732948285789024</v>
      </c>
      <c r="IC260" s="254">
        <v>0.24570551250713613</v>
      </c>
      <c r="ID260" s="254">
        <v>0.24429621893557618</v>
      </c>
      <c r="IE260" s="254">
        <v>0.25075725964209239</v>
      </c>
      <c r="IF260" s="254">
        <v>0.25593514201563683</v>
      </c>
      <c r="IG260" s="254">
        <v>0.25593514201563683</v>
      </c>
      <c r="IH260" s="254">
        <v>0.25593514201563683</v>
      </c>
      <c r="II260" s="254">
        <v>0.24723873413642217</v>
      </c>
      <c r="IJ260" s="254">
        <v>0.24723873413642217</v>
      </c>
      <c r="IK260" s="254">
        <v>0.253078559498634</v>
      </c>
      <c r="IL260" s="254">
        <v>0.25173439692020771</v>
      </c>
      <c r="IM260" s="254">
        <v>0.26531175853265476</v>
      </c>
      <c r="IN260" s="254">
        <v>0.25073426741198923</v>
      </c>
      <c r="IO260" s="254">
        <v>0.24804877222899102</v>
      </c>
      <c r="IP260" s="254">
        <v>0.24762127880269102</v>
      </c>
      <c r="IQ260" s="254">
        <v>0.25267609738609043</v>
      </c>
      <c r="IR260" s="254">
        <v>0.24203701769340213</v>
      </c>
      <c r="IS260" s="254">
        <v>0.24468750601868416</v>
      </c>
      <c r="IT260" s="254">
        <v>0.2509049586140395</v>
      </c>
      <c r="IU260" s="254">
        <v>0.24253719070601854</v>
      </c>
      <c r="IV260" s="254">
        <v>0.27214169545663047</v>
      </c>
      <c r="IW260" s="254">
        <v>0.25598567059145783</v>
      </c>
      <c r="IX260" s="254">
        <v>0.28300054001750841</v>
      </c>
      <c r="IY260" s="254">
        <v>0.24448559897143651</v>
      </c>
      <c r="IZ260" s="254">
        <v>0.24253719070601854</v>
      </c>
      <c r="JA260" s="254">
        <v>0.24251549847485698</v>
      </c>
      <c r="JB260" s="254">
        <v>0.26142776353914554</v>
      </c>
      <c r="JC260" s="254">
        <v>0.25592261075204403</v>
      </c>
      <c r="JD260" s="254">
        <v>0.24711688716623681</v>
      </c>
      <c r="JE260" s="254">
        <v>0.2473755345297266</v>
      </c>
      <c r="JF260" s="254">
        <v>0.28644510507688881</v>
      </c>
      <c r="JG260" s="254">
        <v>0.25203606289327141</v>
      </c>
      <c r="JH260" s="254">
        <v>0.25442186124942756</v>
      </c>
      <c r="JI260" s="254">
        <v>0.24470208392964121</v>
      </c>
      <c r="JJ260" s="254">
        <v>0.25330123458260645</v>
      </c>
      <c r="JK260" s="254">
        <v>0.24240724916345169</v>
      </c>
      <c r="JL260" s="254">
        <v>0.24224126783135969</v>
      </c>
      <c r="JM260" s="254">
        <v>0.24252995973802594</v>
      </c>
      <c r="JN260" s="254">
        <v>0.25139871925737323</v>
      </c>
      <c r="JO260" s="254">
        <v>0.24253719070601854</v>
      </c>
      <c r="JP260" s="254">
        <v>0.24253719070601854</v>
      </c>
      <c r="JQ260" s="254">
        <v>0.24253719070601854</v>
      </c>
      <c r="JR260" s="254">
        <v>0.24251549847485698</v>
      </c>
      <c r="JS260" s="254">
        <v>0.24263567734629388</v>
      </c>
      <c r="JT260" s="254">
        <v>0.26029140103889525</v>
      </c>
      <c r="JU260" s="254">
        <v>0.2625276008037658</v>
      </c>
      <c r="JV260" s="254">
        <v>0.24355856492799099</v>
      </c>
      <c r="JW260" s="254">
        <v>0.2615958955408233</v>
      </c>
      <c r="JX260" s="254">
        <v>0.25598567059145783</v>
      </c>
      <c r="JY260" s="254">
        <v>0.25253936098856022</v>
      </c>
      <c r="JZ260" s="254">
        <v>0.25016425478725379</v>
      </c>
      <c r="KA260" s="254">
        <v>0.25016425478725379</v>
      </c>
      <c r="KB260" s="254">
        <v>0.25495225997435389</v>
      </c>
      <c r="KC260" s="254">
        <v>0.248648704064381</v>
      </c>
      <c r="KD260" s="254">
        <v>0.24705004895695315</v>
      </c>
      <c r="KE260" s="254">
        <v>0.25029965604636706</v>
      </c>
      <c r="KF260" s="254">
        <v>0.27437649817669829</v>
      </c>
      <c r="KG260" s="254">
        <v>0.27437649817669829</v>
      </c>
    </row>
    <row r="261" spans="17:295" x14ac:dyDescent="0.35">
      <c r="Q261" s="255">
        <v>0.29599999999999799</v>
      </c>
      <c r="R261" s="251">
        <f t="shared" si="26"/>
        <v>0.24520315901579828</v>
      </c>
      <c r="S261" s="198"/>
      <c r="T261" s="251">
        <v>0.25343693441092408</v>
      </c>
      <c r="V261" s="251">
        <f t="shared" si="27"/>
        <v>-8.2337753951257919E-3</v>
      </c>
      <c r="Z261" s="253">
        <v>0.29599999999999799</v>
      </c>
      <c r="AA261" s="254">
        <v>0.24468076304269215</v>
      </c>
      <c r="AB261" s="254">
        <v>0.25394708326261517</v>
      </c>
      <c r="AC261" s="254">
        <v>0.25220839800890071</v>
      </c>
      <c r="AD261" s="254">
        <v>0.24493977025589797</v>
      </c>
      <c r="AE261" s="254">
        <v>0.24573089797425962</v>
      </c>
      <c r="AF261" s="254">
        <v>0.24497558864930036</v>
      </c>
      <c r="AG261" s="254">
        <v>0.24233176812352841</v>
      </c>
      <c r="AH261" s="254">
        <v>0.24448572696601922</v>
      </c>
      <c r="AI261" s="254">
        <v>0.23646276402006938</v>
      </c>
      <c r="AJ261" s="254">
        <v>0.24503633871899022</v>
      </c>
      <c r="AK261" s="254">
        <v>0.24889914940641611</v>
      </c>
      <c r="AL261" s="254">
        <v>0.24362764434010509</v>
      </c>
      <c r="AM261" s="254">
        <v>0.24452089929076615</v>
      </c>
      <c r="AN261" s="254">
        <v>0.23959181226351456</v>
      </c>
      <c r="AO261" s="254">
        <v>0.24306861109885203</v>
      </c>
      <c r="AP261" s="254">
        <v>0.24345011652486837</v>
      </c>
      <c r="AQ261" s="254">
        <v>0.24340005113307295</v>
      </c>
      <c r="AR261" s="254">
        <v>0.24340005113307295</v>
      </c>
      <c r="AS261" s="254">
        <v>0.24345011652486837</v>
      </c>
      <c r="AT261" s="254">
        <v>0.24344010259201365</v>
      </c>
      <c r="AU261" s="254">
        <v>0.24342007600802806</v>
      </c>
      <c r="AV261" s="254">
        <v>0.24345011652486837</v>
      </c>
      <c r="AW261" s="254">
        <v>0.24345011652486837</v>
      </c>
      <c r="AX261" s="254">
        <v>0.24986184175435611</v>
      </c>
      <c r="AY261" s="254">
        <v>0.24345011652486837</v>
      </c>
      <c r="AZ261" s="254">
        <v>0.25054438228226728</v>
      </c>
      <c r="BA261" s="254">
        <v>0.24344010259201365</v>
      </c>
      <c r="BB261" s="254">
        <v>0.24157308365507935</v>
      </c>
      <c r="BC261" s="254">
        <v>0.24158232905905308</v>
      </c>
      <c r="BD261" s="254">
        <v>0.24083051954448687</v>
      </c>
      <c r="BE261" s="254">
        <v>0.23969055195859434</v>
      </c>
      <c r="BF261" s="254">
        <v>0.20770530275846855</v>
      </c>
      <c r="BG261" s="254">
        <v>0.25346985550412238</v>
      </c>
      <c r="BH261" s="254">
        <v>0.24552960912847466</v>
      </c>
      <c r="BI261" s="254">
        <v>0.24355257197239522</v>
      </c>
      <c r="BJ261" s="254">
        <v>0.24355257197239522</v>
      </c>
      <c r="BK261" s="254">
        <v>0.24350019259731859</v>
      </c>
      <c r="BL261" s="254">
        <v>0.24355257197239522</v>
      </c>
      <c r="BM261" s="254">
        <v>0.24350019259731859</v>
      </c>
      <c r="BN261" s="254">
        <v>0.24350019259731859</v>
      </c>
      <c r="BO261" s="254">
        <v>0.24387430298620938</v>
      </c>
      <c r="BP261" s="254">
        <v>0.24355257197239522</v>
      </c>
      <c r="BQ261" s="254">
        <v>0.2416705470115641</v>
      </c>
      <c r="BR261" s="254">
        <v>0.2416705470115641</v>
      </c>
      <c r="BS261" s="254">
        <v>0.24159157483232496</v>
      </c>
      <c r="BT261" s="254">
        <v>0.2416705470115641</v>
      </c>
      <c r="BU261" s="254">
        <v>0.23979583141803573</v>
      </c>
      <c r="BV261" s="254">
        <v>0.23979583141803573</v>
      </c>
      <c r="BW261" s="254">
        <v>0.23979583141803573</v>
      </c>
      <c r="BX261" s="254">
        <v>0.23979583141803573</v>
      </c>
      <c r="BY261" s="254">
        <v>0.24368936719986234</v>
      </c>
      <c r="BZ261" s="254">
        <v>0.24062982591914372</v>
      </c>
      <c r="CA261" s="254">
        <v>0.23986362013443907</v>
      </c>
      <c r="CB261" s="254">
        <v>0.28219652627912839</v>
      </c>
      <c r="CC261" s="254">
        <v>0.25439481840287281</v>
      </c>
      <c r="CD261" s="254">
        <v>0.2569280496160451</v>
      </c>
      <c r="CE261" s="254">
        <v>0.25439481840287281</v>
      </c>
      <c r="CF261" s="254">
        <v>0.24840657184483872</v>
      </c>
      <c r="CG261" s="254">
        <v>0.24526662654962994</v>
      </c>
      <c r="CH261" s="254">
        <v>0.25121442171080832</v>
      </c>
      <c r="CI261" s="254">
        <v>0.24964977609619687</v>
      </c>
      <c r="CJ261" s="254">
        <v>0.25683422926843313</v>
      </c>
      <c r="CK261" s="254">
        <v>0.25356736816586078</v>
      </c>
      <c r="CL261" s="254">
        <v>0.24815978243792935</v>
      </c>
      <c r="CM261" s="254">
        <v>0.24673934315017987</v>
      </c>
      <c r="CN261" s="254">
        <v>0.25939824512813803</v>
      </c>
      <c r="CO261" s="254">
        <v>0.2482965217613109</v>
      </c>
      <c r="CP261" s="254">
        <v>0.24550875691678953</v>
      </c>
      <c r="CQ261" s="254">
        <v>0.24478849669140645</v>
      </c>
      <c r="CR261" s="254">
        <v>0.24701553489753558</v>
      </c>
      <c r="CS261" s="254">
        <v>0.24597550412763658</v>
      </c>
      <c r="CT261" s="254">
        <v>0.25030403254846889</v>
      </c>
      <c r="CU261" s="254">
        <v>0.25634166169489725</v>
      </c>
      <c r="CV261" s="254">
        <v>0.25478404888511519</v>
      </c>
      <c r="CW261" s="254">
        <v>0.24814376507859959</v>
      </c>
      <c r="CX261" s="254">
        <v>0.26010977464912144</v>
      </c>
      <c r="CY261" s="254">
        <v>0.25054741158153271</v>
      </c>
      <c r="CZ261" s="254">
        <v>0.25054741158153271</v>
      </c>
      <c r="DA261" s="254">
        <v>0.25054741158153271</v>
      </c>
      <c r="DB261" s="254">
        <v>0.24032003597398344</v>
      </c>
      <c r="DC261" s="254">
        <v>0.25349679591504182</v>
      </c>
      <c r="DD261" s="254">
        <v>0.24559929490291488</v>
      </c>
      <c r="DE261" s="254">
        <v>0.25333608860639112</v>
      </c>
      <c r="DF261" s="254">
        <v>0.24486528903790084</v>
      </c>
      <c r="DG261" s="254">
        <v>0.2435967259093299</v>
      </c>
      <c r="DH261" s="254">
        <v>0.24414280782726294</v>
      </c>
      <c r="DI261" s="254">
        <v>0.24486528903790084</v>
      </c>
      <c r="DJ261" s="254">
        <v>0.24561668654822255</v>
      </c>
      <c r="DK261" s="254">
        <v>0.24646290291628814</v>
      </c>
      <c r="DL261" s="254">
        <v>0.24528507942079947</v>
      </c>
      <c r="DM261" s="254">
        <v>0.25746922802574157</v>
      </c>
      <c r="DN261" s="254">
        <v>0.24424896815839436</v>
      </c>
      <c r="DO261" s="254">
        <v>0.25076763410453484</v>
      </c>
      <c r="DP261" s="254">
        <v>0.2482700488596048</v>
      </c>
      <c r="DQ261" s="254">
        <v>0.23834721919932345</v>
      </c>
      <c r="DR261" s="254">
        <v>0.23834721919932345</v>
      </c>
      <c r="DS261" s="254">
        <v>0.24588534273235862</v>
      </c>
      <c r="DT261" s="254">
        <v>0.24797223449330952</v>
      </c>
      <c r="DU261" s="254">
        <v>0.24332017833435859</v>
      </c>
      <c r="DV261" s="254">
        <v>0.24889914940641611</v>
      </c>
      <c r="DW261" s="254">
        <v>0.24889914940641611</v>
      </c>
      <c r="DX261" s="254">
        <v>0.25632869341702702</v>
      </c>
      <c r="DY261" s="254">
        <v>0.26814342059561191</v>
      </c>
      <c r="DZ261" s="254">
        <v>0.24687713516301124</v>
      </c>
      <c r="EA261" s="254">
        <v>0.25857392612784058</v>
      </c>
      <c r="EB261" s="254">
        <v>0.2444510277996057</v>
      </c>
      <c r="EC261" s="254">
        <v>0.25903558828018802</v>
      </c>
      <c r="ED261" s="254">
        <v>0.25111736009967123</v>
      </c>
      <c r="EE261" s="254">
        <v>0.24541284945106168</v>
      </c>
      <c r="EF261" s="254">
        <v>0.24461295537475558</v>
      </c>
      <c r="EG261" s="254">
        <v>0.24986184175435611</v>
      </c>
      <c r="EH261" s="254">
        <v>0.24490146112318212</v>
      </c>
      <c r="EI261" s="254">
        <v>0.24986184175435611</v>
      </c>
      <c r="EJ261" s="254">
        <v>0.24986184175435611</v>
      </c>
      <c r="EK261" s="254">
        <v>0.23681028203516297</v>
      </c>
      <c r="EL261" s="254">
        <v>0.24986184175435611</v>
      </c>
      <c r="EM261" s="254">
        <v>0.24398900830022918</v>
      </c>
      <c r="EN261" s="254">
        <v>0.24986184175435611</v>
      </c>
      <c r="EO261" s="254">
        <v>0.24345011652486837</v>
      </c>
      <c r="EP261" s="254">
        <v>0.24345011652486837</v>
      </c>
      <c r="EQ261" s="254">
        <v>0.24345011652486837</v>
      </c>
      <c r="ER261" s="254">
        <v>0.24345011652486837</v>
      </c>
      <c r="ES261" s="254">
        <v>0.24345011652486837</v>
      </c>
      <c r="ET261" s="254">
        <v>0.24345011652486837</v>
      </c>
      <c r="EU261" s="254">
        <v>0.24344010259201365</v>
      </c>
      <c r="EV261" s="254">
        <v>0.24345011652486837</v>
      </c>
      <c r="EW261" s="254">
        <v>0.23480146645724354</v>
      </c>
      <c r="EX261" s="254">
        <v>0.24345011652486837</v>
      </c>
      <c r="EY261" s="254">
        <v>0.24414073249976909</v>
      </c>
      <c r="EZ261" s="254">
        <v>0.24986184175435611</v>
      </c>
      <c r="FA261" s="254">
        <v>0.243559912545255</v>
      </c>
      <c r="FB261" s="254">
        <v>0.24345011652486837</v>
      </c>
      <c r="FC261" s="254">
        <v>0.24986184175435611</v>
      </c>
      <c r="FD261" s="254">
        <v>0.24345011652486837</v>
      </c>
      <c r="FE261" s="254">
        <v>0.24986184175435611</v>
      </c>
      <c r="FF261" s="254">
        <v>0.24986184175435611</v>
      </c>
      <c r="FG261" s="254">
        <v>0.24345011652486837</v>
      </c>
      <c r="FH261" s="254">
        <v>0.24345011652486837</v>
      </c>
      <c r="FI261" s="254">
        <v>0.24342007600802806</v>
      </c>
      <c r="FJ261" s="254">
        <v>0.25731368552835998</v>
      </c>
      <c r="FK261" s="254">
        <v>0.24345011652486837</v>
      </c>
      <c r="FL261" s="254">
        <v>0.24345011652486837</v>
      </c>
      <c r="FM261" s="254">
        <v>0.24340005113307295</v>
      </c>
      <c r="FN261" s="254">
        <v>0.24986184175435611</v>
      </c>
      <c r="FO261" s="254">
        <v>0.24240573615824412</v>
      </c>
      <c r="FP261" s="254">
        <v>0.24158232905905308</v>
      </c>
      <c r="FQ261" s="254">
        <v>0.24158232905905308</v>
      </c>
      <c r="FR261" s="254">
        <v>0.24158232905905308</v>
      </c>
      <c r="FS261" s="254">
        <v>0.24157678177235375</v>
      </c>
      <c r="FT261" s="254">
        <v>0.24158232905905308</v>
      </c>
      <c r="FU261" s="254">
        <v>0.24158232905905308</v>
      </c>
      <c r="FV261" s="254">
        <v>0.25044183744839854</v>
      </c>
      <c r="FW261" s="254">
        <v>0.24157678177235375</v>
      </c>
      <c r="FX261" s="254">
        <v>0.24158232905905308</v>
      </c>
      <c r="FY261" s="254">
        <v>0.24088269010569929</v>
      </c>
      <c r="FZ261" s="254">
        <v>0.24225717244988387</v>
      </c>
      <c r="GA261" s="254">
        <v>0.23402194826764688</v>
      </c>
      <c r="GB261" s="254">
        <v>0.24086270802031673</v>
      </c>
      <c r="GC261" s="254">
        <v>0.24622549496133184</v>
      </c>
      <c r="GD261" s="254">
        <v>0.24622549496133184</v>
      </c>
      <c r="GE261" s="254">
        <v>0.23816449026723285</v>
      </c>
      <c r="GF261" s="254">
        <v>0.25278440201865404</v>
      </c>
      <c r="GG261" s="254">
        <v>0.24376235795710044</v>
      </c>
      <c r="GH261" s="254">
        <v>0.24389445737260496</v>
      </c>
      <c r="GI261" s="254">
        <v>0.24355257197239522</v>
      </c>
      <c r="GJ261" s="254">
        <v>0.24355257197239522</v>
      </c>
      <c r="GK261" s="254">
        <v>0.24355257197239522</v>
      </c>
      <c r="GL261" s="254">
        <v>0.24350019259731859</v>
      </c>
      <c r="GM261" s="254">
        <v>0.24355257197239522</v>
      </c>
      <c r="GN261" s="254">
        <v>0.24355257197239522</v>
      </c>
      <c r="GO261" s="254">
        <v>0.24355257197239522</v>
      </c>
      <c r="GP261" s="254">
        <v>0.24355257197239522</v>
      </c>
      <c r="GQ261" s="254">
        <v>0.24355257197239522</v>
      </c>
      <c r="GR261" s="254">
        <v>0.24355257197239522</v>
      </c>
      <c r="GS261" s="254">
        <v>0.24355257197239522</v>
      </c>
      <c r="GT261" s="254">
        <v>0.24376235795710044</v>
      </c>
      <c r="GU261" s="254">
        <v>0.24355257197239522</v>
      </c>
      <c r="GV261" s="254">
        <v>0.24355257197239522</v>
      </c>
      <c r="GW261" s="254">
        <v>0.24355257197239522</v>
      </c>
      <c r="GX261" s="254">
        <v>0.24355257197239522</v>
      </c>
      <c r="GY261" s="254">
        <v>0.25083981964073998</v>
      </c>
      <c r="GZ261" s="254">
        <v>0.24355257197239522</v>
      </c>
      <c r="HA261" s="254">
        <v>0.25083981964073998</v>
      </c>
      <c r="HB261" s="254">
        <v>0.25083981964073998</v>
      </c>
      <c r="HC261" s="254">
        <v>0.24159157483232496</v>
      </c>
      <c r="HD261" s="254">
        <v>0.24188046521139994</v>
      </c>
      <c r="HE261" s="254">
        <v>0.2489887603271399</v>
      </c>
      <c r="HF261" s="254">
        <v>0.23424747234008469</v>
      </c>
      <c r="HG261" s="254">
        <v>0.24368936719986234</v>
      </c>
      <c r="HH261" s="254">
        <v>0.24569225007006112</v>
      </c>
      <c r="HI261" s="254">
        <v>0.23993280027844044</v>
      </c>
      <c r="HJ261" s="254">
        <v>0.24208045729003791</v>
      </c>
      <c r="HK261" s="254">
        <v>0.26492621721804621</v>
      </c>
      <c r="HL261" s="254">
        <v>0.23659874353160637</v>
      </c>
      <c r="HM261" s="254">
        <v>0.24752163352866674</v>
      </c>
      <c r="HN261" s="254">
        <v>0.24734448988258739</v>
      </c>
      <c r="HO261" s="254">
        <v>0.25771836231008538</v>
      </c>
      <c r="HP261" s="254">
        <v>0.25278917879625795</v>
      </c>
      <c r="HQ261" s="254">
        <v>0.23681544523748244</v>
      </c>
      <c r="HR261" s="254">
        <v>0.24176347584171198</v>
      </c>
      <c r="HS261" s="254">
        <v>0.24790369382036448</v>
      </c>
      <c r="HT261" s="254">
        <v>0.27428998397690663</v>
      </c>
      <c r="HU261" s="254">
        <v>0.26720923332878654</v>
      </c>
      <c r="HV261" s="254">
        <v>0.21197101457604295</v>
      </c>
      <c r="HW261" s="254">
        <v>0.25125513483110207</v>
      </c>
      <c r="HX261" s="254">
        <v>0.24306914424390658</v>
      </c>
      <c r="HY261" s="254">
        <v>0.24803385708429682</v>
      </c>
      <c r="HZ261" s="254">
        <v>0.24085022716673921</v>
      </c>
      <c r="IA261" s="254">
        <v>0.25439481840287281</v>
      </c>
      <c r="IB261" s="254">
        <v>0.23817067959877547</v>
      </c>
      <c r="IC261" s="254">
        <v>0.24662381421350577</v>
      </c>
      <c r="ID261" s="254">
        <v>0.24520187075151756</v>
      </c>
      <c r="IE261" s="254">
        <v>0.25166293155563269</v>
      </c>
      <c r="IF261" s="254">
        <v>0.25683422926843313</v>
      </c>
      <c r="IG261" s="254">
        <v>0.25683422926843313</v>
      </c>
      <c r="IH261" s="254">
        <v>0.25683422926843313</v>
      </c>
      <c r="II261" s="254">
        <v>0.24815978243792935</v>
      </c>
      <c r="IJ261" s="254">
        <v>0.24815978243792935</v>
      </c>
      <c r="IK261" s="254">
        <v>0.25398329264305941</v>
      </c>
      <c r="IL261" s="254">
        <v>0.25264036280180679</v>
      </c>
      <c r="IM261" s="254">
        <v>0.26623871836086099</v>
      </c>
      <c r="IN261" s="254">
        <v>0.25162081017250726</v>
      </c>
      <c r="IO261" s="254">
        <v>0.24890175325827135</v>
      </c>
      <c r="IP261" s="254">
        <v>0.24850648909711004</v>
      </c>
      <c r="IQ261" s="254">
        <v>0.25361100434052086</v>
      </c>
      <c r="IR261" s="254">
        <v>0.24293486733031844</v>
      </c>
      <c r="IS261" s="254">
        <v>0.24559929490291488</v>
      </c>
      <c r="IT261" s="254">
        <v>0.2518026878173969</v>
      </c>
      <c r="IU261" s="254">
        <v>0.24345011652486837</v>
      </c>
      <c r="IV261" s="254">
        <v>0.27315016306831108</v>
      </c>
      <c r="IW261" s="254">
        <v>0.25692351628166277</v>
      </c>
      <c r="IX261" s="254">
        <v>0.28400693225483797</v>
      </c>
      <c r="IY261" s="254">
        <v>0.24539450709201027</v>
      </c>
      <c r="IZ261" s="254">
        <v>0.24345011652486837</v>
      </c>
      <c r="JA261" s="254">
        <v>0.24342007600802806</v>
      </c>
      <c r="JB261" s="254">
        <v>0.26237811474227546</v>
      </c>
      <c r="JC261" s="254">
        <v>0.25687045473804115</v>
      </c>
      <c r="JD261" s="254">
        <v>0.24803385708429682</v>
      </c>
      <c r="JE261" s="254">
        <v>0.2482965217613109</v>
      </c>
      <c r="JF261" s="254">
        <v>0.28744852127943354</v>
      </c>
      <c r="JG261" s="254">
        <v>0.2529707547409914</v>
      </c>
      <c r="JH261" s="254">
        <v>0.25535527342704234</v>
      </c>
      <c r="JI261" s="254">
        <v>0.24561668654822255</v>
      </c>
      <c r="JJ261" s="254">
        <v>0.25423382593554256</v>
      </c>
      <c r="JK261" s="254">
        <v>0.24332017833435859</v>
      </c>
      <c r="JL261" s="254">
        <v>0.24314030221422667</v>
      </c>
      <c r="JM261" s="254">
        <v>0.24344010259201365</v>
      </c>
      <c r="JN261" s="254">
        <v>0.25232431836793734</v>
      </c>
      <c r="JO261" s="254">
        <v>0.24345011652486837</v>
      </c>
      <c r="JP261" s="254">
        <v>0.24345011652486837</v>
      </c>
      <c r="JQ261" s="254">
        <v>0.24345011652486837</v>
      </c>
      <c r="JR261" s="254">
        <v>0.24342007600802806</v>
      </c>
      <c r="JS261" s="254">
        <v>0.24355257197239522</v>
      </c>
      <c r="JT261" s="254">
        <v>0.26122817449612068</v>
      </c>
      <c r="JU261" s="254">
        <v>0.26346119920532129</v>
      </c>
      <c r="JV261" s="254">
        <v>0.24443993528460295</v>
      </c>
      <c r="JW261" s="254">
        <v>0.26252830219741874</v>
      </c>
      <c r="JX261" s="254">
        <v>0.25692351628166277</v>
      </c>
      <c r="JY261" s="254">
        <v>0.25344566917012545</v>
      </c>
      <c r="JZ261" s="254">
        <v>0.25107903643053042</v>
      </c>
      <c r="KA261" s="254">
        <v>0.25107903643053042</v>
      </c>
      <c r="KB261" s="254">
        <v>0.25585449613353628</v>
      </c>
      <c r="KC261" s="254">
        <v>0.24956072989537326</v>
      </c>
      <c r="KD261" s="254">
        <v>0.24795847339724708</v>
      </c>
      <c r="KE261" s="254">
        <v>0.25121442171080832</v>
      </c>
      <c r="KF261" s="254">
        <v>0.27536944865453794</v>
      </c>
      <c r="KG261" s="254">
        <v>0.27536944865453794</v>
      </c>
    </row>
    <row r="262" spans="17:295" x14ac:dyDescent="0.35">
      <c r="Q262" s="255">
        <v>0.29699999999999799</v>
      </c>
      <c r="R262" s="251">
        <f t="shared" si="26"/>
        <v>0.24611273137790776</v>
      </c>
      <c r="S262" s="198"/>
      <c r="T262" s="251">
        <v>0.25436297934587032</v>
      </c>
      <c r="V262" s="251">
        <f t="shared" si="27"/>
        <v>-8.2502479679625595E-3</v>
      </c>
      <c r="Z262" s="253">
        <v>0.29699999999999799</v>
      </c>
      <c r="AA262" s="254">
        <v>0.24559560999899666</v>
      </c>
      <c r="AB262" s="254">
        <v>0.25488135003144263</v>
      </c>
      <c r="AC262" s="254">
        <v>0.25311040055088019</v>
      </c>
      <c r="AD262" s="254">
        <v>0.2458679326508062</v>
      </c>
      <c r="AE262" s="254">
        <v>0.2466496711184738</v>
      </c>
      <c r="AF262" s="254">
        <v>0.24589369632789615</v>
      </c>
      <c r="AG262" s="254">
        <v>0.24325066399315109</v>
      </c>
      <c r="AH262" s="254">
        <v>0.24538865889078876</v>
      </c>
      <c r="AI262" s="254">
        <v>0.23739144742227491</v>
      </c>
      <c r="AJ262" s="254">
        <v>0.24593274363687589</v>
      </c>
      <c r="AK262" s="254">
        <v>0.24980118921143579</v>
      </c>
      <c r="AL262" s="254">
        <v>0.24453915089815115</v>
      </c>
      <c r="AM262" s="254">
        <v>0.24543929974442746</v>
      </c>
      <c r="AN262" s="254">
        <v>0.24050791408111194</v>
      </c>
      <c r="AO262" s="254">
        <v>0.24389297473788663</v>
      </c>
      <c r="AP262" s="254">
        <v>0.24436316987942774</v>
      </c>
      <c r="AQ262" s="254">
        <v>0.24429913699091199</v>
      </c>
      <c r="AR262" s="254">
        <v>0.24429913699091199</v>
      </c>
      <c r="AS262" s="254">
        <v>0.24436316987942774</v>
      </c>
      <c r="AT262" s="254">
        <v>0.24435036191322279</v>
      </c>
      <c r="AU262" s="254">
        <v>0.24432474806352111</v>
      </c>
      <c r="AV262" s="254">
        <v>0.24436316987942774</v>
      </c>
      <c r="AW262" s="254">
        <v>0.24436316987942774</v>
      </c>
      <c r="AX262" s="254">
        <v>0.250760773096671</v>
      </c>
      <c r="AY262" s="254">
        <v>0.24436316987942774</v>
      </c>
      <c r="AZ262" s="254">
        <v>0.251441863099781</v>
      </c>
      <c r="BA262" s="254">
        <v>0.24435036191322279</v>
      </c>
      <c r="BB262" s="254">
        <v>0.24247377610264853</v>
      </c>
      <c r="BC262" s="254">
        <v>0.24249689842304734</v>
      </c>
      <c r="BD262" s="254">
        <v>0.24175266074305335</v>
      </c>
      <c r="BE262" s="254">
        <v>0.24062043787812937</v>
      </c>
      <c r="BF262" s="254">
        <v>0.20838332157837658</v>
      </c>
      <c r="BG262" s="254">
        <v>0.25437047876229846</v>
      </c>
      <c r="BH262" s="254">
        <v>0.24644547893445834</v>
      </c>
      <c r="BI262" s="254">
        <v>0.24446961254065869</v>
      </c>
      <c r="BJ262" s="254">
        <v>0.24446961254065869</v>
      </c>
      <c r="BK262" s="254">
        <v>0.24442722012311613</v>
      </c>
      <c r="BL262" s="254">
        <v>0.24446961254065869</v>
      </c>
      <c r="BM262" s="254">
        <v>0.24442722012311613</v>
      </c>
      <c r="BN262" s="254">
        <v>0.24442722012311613</v>
      </c>
      <c r="BO262" s="254">
        <v>0.24479122472055104</v>
      </c>
      <c r="BP262" s="254">
        <v>0.24446961254065869</v>
      </c>
      <c r="BQ262" s="254">
        <v>0.24258906935776658</v>
      </c>
      <c r="BR262" s="254">
        <v>0.24258906935776658</v>
      </c>
      <c r="BS262" s="254">
        <v>0.24252002303787545</v>
      </c>
      <c r="BT262" s="254">
        <v>0.24258906935776658</v>
      </c>
      <c r="BU262" s="254">
        <v>0.24071585385404548</v>
      </c>
      <c r="BV262" s="254">
        <v>0.24071585385404548</v>
      </c>
      <c r="BW262" s="254">
        <v>0.24071585385404548</v>
      </c>
      <c r="BX262" s="254">
        <v>0.24071585385404548</v>
      </c>
      <c r="BY262" s="254">
        <v>0.24460635348742077</v>
      </c>
      <c r="BZ262" s="254">
        <v>0.24154824848728751</v>
      </c>
      <c r="CA262" s="254">
        <v>0.24078036429400873</v>
      </c>
      <c r="CB262" s="254">
        <v>0.2831748000944978</v>
      </c>
      <c r="CC262" s="254">
        <v>0.25529828541837385</v>
      </c>
      <c r="CD262" s="254">
        <v>0.25785168087683452</v>
      </c>
      <c r="CE262" s="254">
        <v>0.25529828541837385</v>
      </c>
      <c r="CF262" s="254">
        <v>0.24922160704268226</v>
      </c>
      <c r="CG262" s="254">
        <v>0.24618652096080562</v>
      </c>
      <c r="CH262" s="254">
        <v>0.25212932681812461</v>
      </c>
      <c r="CI262" s="254">
        <v>0.25056569621648395</v>
      </c>
      <c r="CJ262" s="254">
        <v>0.25773356825788385</v>
      </c>
      <c r="CK262" s="254">
        <v>0.25447768036355867</v>
      </c>
      <c r="CL262" s="254">
        <v>0.24908651161390294</v>
      </c>
      <c r="CM262" s="254">
        <v>0.24766184773227118</v>
      </c>
      <c r="CN262" s="254">
        <v>0.2602938145670981</v>
      </c>
      <c r="CO262" s="254">
        <v>0.24921765984464095</v>
      </c>
      <c r="CP262" s="254">
        <v>0.24643264496347284</v>
      </c>
      <c r="CQ262" s="254">
        <v>0.24570736303996554</v>
      </c>
      <c r="CR262" s="254">
        <v>0.24791703752338123</v>
      </c>
      <c r="CS262" s="254">
        <v>0.24689049514774664</v>
      </c>
      <c r="CT262" s="254">
        <v>0.2512072484434178</v>
      </c>
      <c r="CU262" s="254">
        <v>0.25728175606289816</v>
      </c>
      <c r="CV262" s="254">
        <v>0.2557182843294572</v>
      </c>
      <c r="CW262" s="254">
        <v>0.24903517177632573</v>
      </c>
      <c r="CX262" s="254">
        <v>0.2610378843005523</v>
      </c>
      <c r="CY262" s="254">
        <v>0.25144688926294267</v>
      </c>
      <c r="CZ262" s="254">
        <v>0.25144688926294267</v>
      </c>
      <c r="DA262" s="254">
        <v>0.25144688926294267</v>
      </c>
      <c r="DB262" s="254">
        <v>0.24103755264418814</v>
      </c>
      <c r="DC262" s="254">
        <v>0.25439652592735618</v>
      </c>
      <c r="DD262" s="254">
        <v>0.24651120481553646</v>
      </c>
      <c r="DE262" s="254">
        <v>0.25423564033685908</v>
      </c>
      <c r="DF262" s="254">
        <v>0.24577937611719691</v>
      </c>
      <c r="DG262" s="254">
        <v>0.24451250565511473</v>
      </c>
      <c r="DH262" s="254">
        <v>0.24496678965025764</v>
      </c>
      <c r="DI262" s="254">
        <v>0.24577937611719691</v>
      </c>
      <c r="DJ262" s="254">
        <v>0.24653142116505755</v>
      </c>
      <c r="DK262" s="254">
        <v>0.24737835679101416</v>
      </c>
      <c r="DL262" s="254">
        <v>0.24619974291900748</v>
      </c>
      <c r="DM262" s="254">
        <v>0.25836665342489651</v>
      </c>
      <c r="DN262" s="254">
        <v>0.24516649490534403</v>
      </c>
      <c r="DO262" s="254">
        <v>0.25166749657452381</v>
      </c>
      <c r="DP262" s="254">
        <v>0.24916826608393916</v>
      </c>
      <c r="DQ262" s="254">
        <v>0.23927444706980494</v>
      </c>
      <c r="DR262" s="254">
        <v>0.23927444706980494</v>
      </c>
      <c r="DS262" s="254">
        <v>0.24679879811431271</v>
      </c>
      <c r="DT262" s="254">
        <v>0.24887729716653761</v>
      </c>
      <c r="DU262" s="254">
        <v>0.24423323681853581</v>
      </c>
      <c r="DV262" s="254">
        <v>0.24980118921143579</v>
      </c>
      <c r="DW262" s="254">
        <v>0.24980118921143579</v>
      </c>
      <c r="DX262" s="254">
        <v>0.25725813305493705</v>
      </c>
      <c r="DY262" s="254">
        <v>0.26908882422415648</v>
      </c>
      <c r="DZ262" s="254">
        <v>0.24778598398898666</v>
      </c>
      <c r="EA262" s="254">
        <v>0.2595080287649365</v>
      </c>
      <c r="EB262" s="254">
        <v>0.24532141010210684</v>
      </c>
      <c r="EC262" s="254">
        <v>0.25996155385337572</v>
      </c>
      <c r="ED262" s="254">
        <v>0.252016775761714</v>
      </c>
      <c r="EE262" s="254">
        <v>0.24632469564584047</v>
      </c>
      <c r="EF262" s="254">
        <v>0.24552523854867192</v>
      </c>
      <c r="EG262" s="254">
        <v>0.250760773096671</v>
      </c>
      <c r="EH262" s="254">
        <v>0.24580662511819273</v>
      </c>
      <c r="EI262" s="254">
        <v>0.250760773096671</v>
      </c>
      <c r="EJ262" s="254">
        <v>0.250760773096671</v>
      </c>
      <c r="EK262" s="254">
        <v>0.23764344505770341</v>
      </c>
      <c r="EL262" s="254">
        <v>0.250760773096671</v>
      </c>
      <c r="EM262" s="254">
        <v>0.24489928260419136</v>
      </c>
      <c r="EN262" s="254">
        <v>0.250760773096671</v>
      </c>
      <c r="EO262" s="254">
        <v>0.24436316987942774</v>
      </c>
      <c r="EP262" s="254">
        <v>0.24436316987942774</v>
      </c>
      <c r="EQ262" s="254">
        <v>0.24436316987942774</v>
      </c>
      <c r="ER262" s="254">
        <v>0.24436316987942774</v>
      </c>
      <c r="ES262" s="254">
        <v>0.24436316987942774</v>
      </c>
      <c r="ET262" s="254">
        <v>0.24436316987942774</v>
      </c>
      <c r="EU262" s="254">
        <v>0.24435036191322279</v>
      </c>
      <c r="EV262" s="254">
        <v>0.24436316987942774</v>
      </c>
      <c r="EW262" s="254">
        <v>0.23563953996567744</v>
      </c>
      <c r="EX262" s="254">
        <v>0.24436316987942774</v>
      </c>
      <c r="EY262" s="254">
        <v>0.24505223407417098</v>
      </c>
      <c r="EZ262" s="254">
        <v>0.250760773096671</v>
      </c>
      <c r="FA262" s="254">
        <v>0.24447077258453653</v>
      </c>
      <c r="FB262" s="254">
        <v>0.24436316987942774</v>
      </c>
      <c r="FC262" s="254">
        <v>0.250760773096671</v>
      </c>
      <c r="FD262" s="254">
        <v>0.24436316987942774</v>
      </c>
      <c r="FE262" s="254">
        <v>0.250760773096671</v>
      </c>
      <c r="FF262" s="254">
        <v>0.250760773096671</v>
      </c>
      <c r="FG262" s="254">
        <v>0.24436316987942774</v>
      </c>
      <c r="FH262" s="254">
        <v>0.24436316987942774</v>
      </c>
      <c r="FI262" s="254">
        <v>0.24432474806352111</v>
      </c>
      <c r="FJ262" s="254">
        <v>0.25824018262903325</v>
      </c>
      <c r="FK262" s="254">
        <v>0.24436316987942774</v>
      </c>
      <c r="FL262" s="254">
        <v>0.24436316987942774</v>
      </c>
      <c r="FM262" s="254">
        <v>0.24429913699091199</v>
      </c>
      <c r="FN262" s="254">
        <v>0.250760773096671</v>
      </c>
      <c r="FO262" s="254">
        <v>0.24331601786303114</v>
      </c>
      <c r="FP262" s="254">
        <v>0.24249689842304734</v>
      </c>
      <c r="FQ262" s="254">
        <v>0.24249689842304734</v>
      </c>
      <c r="FR262" s="254">
        <v>0.24249689842304734</v>
      </c>
      <c r="FS262" s="254">
        <v>0.24248302475546857</v>
      </c>
      <c r="FT262" s="254">
        <v>0.24249689842304734</v>
      </c>
      <c r="FU262" s="254">
        <v>0.24249689842304734</v>
      </c>
      <c r="FV262" s="254">
        <v>0.25137752409054892</v>
      </c>
      <c r="FW262" s="254">
        <v>0.24248302475546857</v>
      </c>
      <c r="FX262" s="254">
        <v>0.24249689842304734</v>
      </c>
      <c r="FY262" s="254">
        <v>0.24180686225019032</v>
      </c>
      <c r="FZ262" s="254">
        <v>0.24316184694415233</v>
      </c>
      <c r="GA262" s="254">
        <v>0.23493916678831051</v>
      </c>
      <c r="GB262" s="254">
        <v>0.24169589679319348</v>
      </c>
      <c r="GC262" s="254">
        <v>0.24714362005044821</v>
      </c>
      <c r="GD262" s="254">
        <v>0.24714362005044821</v>
      </c>
      <c r="GE262" s="254">
        <v>0.23900231607132549</v>
      </c>
      <c r="GF262" s="254">
        <v>0.25368271317497659</v>
      </c>
      <c r="GG262" s="254">
        <v>0.24467931826002665</v>
      </c>
      <c r="GH262" s="254">
        <v>0.2448212732146231</v>
      </c>
      <c r="GI262" s="254">
        <v>0.24446961254065869</v>
      </c>
      <c r="GJ262" s="254">
        <v>0.24446961254065869</v>
      </c>
      <c r="GK262" s="254">
        <v>0.24446961254065869</v>
      </c>
      <c r="GL262" s="254">
        <v>0.24442722012311613</v>
      </c>
      <c r="GM262" s="254">
        <v>0.24446961254065869</v>
      </c>
      <c r="GN262" s="254">
        <v>0.24446961254065869</v>
      </c>
      <c r="GO262" s="254">
        <v>0.24446961254065869</v>
      </c>
      <c r="GP262" s="254">
        <v>0.24446961254065869</v>
      </c>
      <c r="GQ262" s="254">
        <v>0.24446961254065869</v>
      </c>
      <c r="GR262" s="254">
        <v>0.24446961254065869</v>
      </c>
      <c r="GS262" s="254">
        <v>0.24446961254065869</v>
      </c>
      <c r="GT262" s="254">
        <v>0.24467931826002665</v>
      </c>
      <c r="GU262" s="254">
        <v>0.24446961254065869</v>
      </c>
      <c r="GV262" s="254">
        <v>0.24446961254065869</v>
      </c>
      <c r="GW262" s="254">
        <v>0.24446961254065869</v>
      </c>
      <c r="GX262" s="254">
        <v>0.24446961254065869</v>
      </c>
      <c r="GY262" s="254">
        <v>0.25173900725532361</v>
      </c>
      <c r="GZ262" s="254">
        <v>0.24446961254065869</v>
      </c>
      <c r="HA262" s="254">
        <v>0.25173900725532361</v>
      </c>
      <c r="HB262" s="254">
        <v>0.25173900725532361</v>
      </c>
      <c r="HC262" s="254">
        <v>0.24252002303787545</v>
      </c>
      <c r="HD262" s="254">
        <v>0.24279891347023086</v>
      </c>
      <c r="HE262" s="254">
        <v>0.24988913868918217</v>
      </c>
      <c r="HF262" s="254">
        <v>0.23504649808685718</v>
      </c>
      <c r="HG262" s="254">
        <v>0.24460635348742077</v>
      </c>
      <c r="HH262" s="254">
        <v>0.24655496366822427</v>
      </c>
      <c r="HI262" s="254">
        <v>0.24085277658513959</v>
      </c>
      <c r="HJ262" s="254">
        <v>0.24299556069769057</v>
      </c>
      <c r="HK262" s="254">
        <v>0.26585357182373937</v>
      </c>
      <c r="HL262" s="254">
        <v>0.23744357611723288</v>
      </c>
      <c r="HM262" s="254">
        <v>0.24844492824230291</v>
      </c>
      <c r="HN262" s="254">
        <v>0.24827300115952888</v>
      </c>
      <c r="HO262" s="254">
        <v>0.2586158859248584</v>
      </c>
      <c r="HP262" s="254">
        <v>0.25368860005891691</v>
      </c>
      <c r="HQ262" s="254">
        <v>0.23765222341194669</v>
      </c>
      <c r="HR262" s="254">
        <v>0.24266746895229008</v>
      </c>
      <c r="HS262" s="254">
        <v>0.2488208110088812</v>
      </c>
      <c r="HT262" s="254">
        <v>0.27524401918573238</v>
      </c>
      <c r="HU262" s="254">
        <v>0.26813569034082607</v>
      </c>
      <c r="HV262" s="254">
        <v>0.21277336560185733</v>
      </c>
      <c r="HW262" s="254">
        <v>0.25212247011579203</v>
      </c>
      <c r="HX262" s="254">
        <v>0.24390445669262362</v>
      </c>
      <c r="HY262" s="254">
        <v>0.24895096151552654</v>
      </c>
      <c r="HZ262" s="254">
        <v>0.24168878302508601</v>
      </c>
      <c r="IA262" s="254">
        <v>0.25529828541837385</v>
      </c>
      <c r="IB262" s="254">
        <v>0.23901226939566422</v>
      </c>
      <c r="IC262" s="254">
        <v>0.24754224583745854</v>
      </c>
      <c r="ID262" s="254">
        <v>0.24610759221425971</v>
      </c>
      <c r="IE262" s="254">
        <v>0.25256883567254573</v>
      </c>
      <c r="IF262" s="254">
        <v>0.25773356825788385</v>
      </c>
      <c r="IG262" s="254">
        <v>0.25773356825788385</v>
      </c>
      <c r="IH262" s="254">
        <v>0.25773356825788385</v>
      </c>
      <c r="II262" s="254">
        <v>0.24908651161390294</v>
      </c>
      <c r="IJ262" s="254">
        <v>0.24908651161390294</v>
      </c>
      <c r="IK262" s="254">
        <v>0.25488829938666324</v>
      </c>
      <c r="IL262" s="254">
        <v>0.25354659868215257</v>
      </c>
      <c r="IM262" s="254">
        <v>0.26716588968486521</v>
      </c>
      <c r="IN262" s="254">
        <v>0.25250766203077268</v>
      </c>
      <c r="IO262" s="254">
        <v>0.24975514018308353</v>
      </c>
      <c r="IP262" s="254">
        <v>0.24939200782518767</v>
      </c>
      <c r="IQ262" s="254">
        <v>0.25454605498237415</v>
      </c>
      <c r="IR262" s="254">
        <v>0.24382615949281261</v>
      </c>
      <c r="IS262" s="254">
        <v>0.24651120481553646</v>
      </c>
      <c r="IT262" s="254">
        <v>0.25270065753388926</v>
      </c>
      <c r="IU262" s="254">
        <v>0.24436316987942774</v>
      </c>
      <c r="IV262" s="254">
        <v>0.27415856616252543</v>
      </c>
      <c r="IW262" s="254">
        <v>0.25786144176860826</v>
      </c>
      <c r="IX262" s="254">
        <v>0.28501329604766101</v>
      </c>
      <c r="IY262" s="254">
        <v>0.24630353927588589</v>
      </c>
      <c r="IZ262" s="254">
        <v>0.24436316987942774</v>
      </c>
      <c r="JA262" s="254">
        <v>0.24432474806352111</v>
      </c>
      <c r="JB262" s="254">
        <v>0.26332849214736043</v>
      </c>
      <c r="JC262" s="254">
        <v>0.25781841696410734</v>
      </c>
      <c r="JD262" s="254">
        <v>0.24895096151552654</v>
      </c>
      <c r="JE262" s="254">
        <v>0.24921765984464095</v>
      </c>
      <c r="JF262" s="254">
        <v>0.28845191801394687</v>
      </c>
      <c r="JG262" s="254">
        <v>0.25390559531293011</v>
      </c>
      <c r="JH262" s="254">
        <v>0.2562887517116581</v>
      </c>
      <c r="JI262" s="254">
        <v>0.24653142116505755</v>
      </c>
      <c r="JJ262" s="254">
        <v>0.25516649763860078</v>
      </c>
      <c r="JK262" s="254">
        <v>0.24423323681853581</v>
      </c>
      <c r="JL262" s="254">
        <v>0.24404078302022025</v>
      </c>
      <c r="JM262" s="254">
        <v>0.24435036191322279</v>
      </c>
      <c r="JN262" s="254">
        <v>0.25324995660334015</v>
      </c>
      <c r="JO262" s="254">
        <v>0.24436316987942774</v>
      </c>
      <c r="JP262" s="254">
        <v>0.24436316987942774</v>
      </c>
      <c r="JQ262" s="254">
        <v>0.24436316987942774</v>
      </c>
      <c r="JR262" s="254">
        <v>0.24432474806352111</v>
      </c>
      <c r="JS262" s="254">
        <v>0.24446961254065869</v>
      </c>
      <c r="JT262" s="254">
        <v>0.26216510097629797</v>
      </c>
      <c r="JU262" s="254">
        <v>0.26439495991771111</v>
      </c>
      <c r="JV262" s="254">
        <v>0.2453215938083706</v>
      </c>
      <c r="JW262" s="254">
        <v>0.26346087548614694</v>
      </c>
      <c r="JX262" s="254">
        <v>0.25786144176860826</v>
      </c>
      <c r="JY262" s="254">
        <v>0.25435220798931413</v>
      </c>
      <c r="JZ262" s="254">
        <v>0.25199395925658052</v>
      </c>
      <c r="KA262" s="254">
        <v>0.25199395925658052</v>
      </c>
      <c r="KB262" s="254">
        <v>0.25675697480348036</v>
      </c>
      <c r="KC262" s="254">
        <v>0.25047288129793355</v>
      </c>
      <c r="KD262" s="254">
        <v>0.24886699993024086</v>
      </c>
      <c r="KE262" s="254">
        <v>0.25212932681812461</v>
      </c>
      <c r="KF262" s="254">
        <v>0.27636240180552774</v>
      </c>
      <c r="KG262" s="254">
        <v>0.27636240180552774</v>
      </c>
    </row>
    <row r="263" spans="17:295" x14ac:dyDescent="0.35">
      <c r="Q263" s="255">
        <v>0.29799999999999799</v>
      </c>
      <c r="R263" s="251">
        <f t="shared" si="26"/>
        <v>0.24702222586056835</v>
      </c>
      <c r="S263" s="198"/>
      <c r="T263" s="251">
        <v>0.25528982580022913</v>
      </c>
      <c r="V263" s="251">
        <f t="shared" si="27"/>
        <v>-8.2675999396607802E-3</v>
      </c>
      <c r="Z263" s="253">
        <v>0.29799999999999799</v>
      </c>
      <c r="AA263" s="254">
        <v>0.24651058653472924</v>
      </c>
      <c r="AB263" s="254">
        <v>0.25581569560996731</v>
      </c>
      <c r="AC263" s="254">
        <v>0.25401267505728442</v>
      </c>
      <c r="AD263" s="254">
        <v>0.24679628102137796</v>
      </c>
      <c r="AE263" s="254">
        <v>0.24756859413415944</v>
      </c>
      <c r="AF263" s="254">
        <v>0.24681195262615652</v>
      </c>
      <c r="AG263" s="254">
        <v>0.24416969943512368</v>
      </c>
      <c r="AH263" s="254">
        <v>0.24629169096709402</v>
      </c>
      <c r="AI263" s="254">
        <v>0.2383202909072093</v>
      </c>
      <c r="AJ263" s="254">
        <v>0.24682941158583005</v>
      </c>
      <c r="AK263" s="254">
        <v>0.25070345352303947</v>
      </c>
      <c r="AL263" s="254">
        <v>0.24545077989919761</v>
      </c>
      <c r="AM263" s="254">
        <v>0.2463578740350878</v>
      </c>
      <c r="AN263" s="254">
        <v>0.24142412879192965</v>
      </c>
      <c r="AO263" s="254">
        <v>0.24471782259409181</v>
      </c>
      <c r="AP263" s="254">
        <v>0.2452763504044968</v>
      </c>
      <c r="AQ263" s="254">
        <v>0.24519829563101236</v>
      </c>
      <c r="AR263" s="254">
        <v>0.24519829563101236</v>
      </c>
      <c r="AS263" s="254">
        <v>0.2452763504044968</v>
      </c>
      <c r="AT263" s="254">
        <v>0.24526073740029486</v>
      </c>
      <c r="AU263" s="254">
        <v>0.24522951446606744</v>
      </c>
      <c r="AV263" s="254">
        <v>0.2452763504044968</v>
      </c>
      <c r="AW263" s="254">
        <v>0.2452763504044968</v>
      </c>
      <c r="AX263" s="254">
        <v>0.25165993815634113</v>
      </c>
      <c r="AY263" s="254">
        <v>0.2452763504044968</v>
      </c>
      <c r="AZ263" s="254">
        <v>0.25233958126389155</v>
      </c>
      <c r="BA263" s="254">
        <v>0.24526073740029486</v>
      </c>
      <c r="BB263" s="254">
        <v>0.24337453244274343</v>
      </c>
      <c r="BC263" s="254">
        <v>0.24341158693417153</v>
      </c>
      <c r="BD263" s="254">
        <v>0.24266795859149104</v>
      </c>
      <c r="BE263" s="254">
        <v>0.24155049268114359</v>
      </c>
      <c r="BF263" s="254">
        <v>0.20906215509982351</v>
      </c>
      <c r="BG263" s="254">
        <v>0.25527137648485532</v>
      </c>
      <c r="BH263" s="254">
        <v>0.24736150142018642</v>
      </c>
      <c r="BI263" s="254">
        <v>0.24538679862014878</v>
      </c>
      <c r="BJ263" s="254">
        <v>0.24538679862014878</v>
      </c>
      <c r="BK263" s="254">
        <v>0.24535443079476238</v>
      </c>
      <c r="BL263" s="254">
        <v>0.24538679862014878</v>
      </c>
      <c r="BM263" s="254">
        <v>0.24535443079476238</v>
      </c>
      <c r="BN263" s="254">
        <v>0.24535443079476238</v>
      </c>
      <c r="BO263" s="254">
        <v>0.24570828743632145</v>
      </c>
      <c r="BP263" s="254">
        <v>0.24538679862014878</v>
      </c>
      <c r="BQ263" s="254">
        <v>0.24350772943285626</v>
      </c>
      <c r="BR263" s="254">
        <v>0.24350772943285626</v>
      </c>
      <c r="BS263" s="254">
        <v>0.24344864727868099</v>
      </c>
      <c r="BT263" s="254">
        <v>0.24350772943285626</v>
      </c>
      <c r="BU263" s="254">
        <v>0.24163600618099101</v>
      </c>
      <c r="BV263" s="254">
        <v>0.24163600618099101</v>
      </c>
      <c r="BW263" s="254">
        <v>0.24163600618099101</v>
      </c>
      <c r="BX263" s="254">
        <v>0.24163600618099101</v>
      </c>
      <c r="BY263" s="254">
        <v>0.24552348334243246</v>
      </c>
      <c r="BZ263" s="254">
        <v>0.24246680327559411</v>
      </c>
      <c r="CA263" s="254">
        <v>0.24169722514510705</v>
      </c>
      <c r="CB263" s="254">
        <v>0.28415312277571836</v>
      </c>
      <c r="CC263" s="254">
        <v>0.25620199133448063</v>
      </c>
      <c r="CD263" s="254">
        <v>0.2587753395572896</v>
      </c>
      <c r="CE263" s="254">
        <v>0.25620199133448063</v>
      </c>
      <c r="CF263" s="254">
        <v>0.25003719114884615</v>
      </c>
      <c r="CG263" s="254">
        <v>0.24710653979618402</v>
      </c>
      <c r="CH263" s="254">
        <v>0.25304437096361521</v>
      </c>
      <c r="CI263" s="254">
        <v>0.25148175251239469</v>
      </c>
      <c r="CJ263" s="254">
        <v>0.25863315810970033</v>
      </c>
      <c r="CK263" s="254">
        <v>0.25538816217652216</v>
      </c>
      <c r="CL263" s="254">
        <v>0.25000373750150029</v>
      </c>
      <c r="CM263" s="254">
        <v>0.24858450023026801</v>
      </c>
      <c r="CN263" s="254">
        <v>0.26118969537606329</v>
      </c>
      <c r="CO263" s="254">
        <v>0.25013894833688899</v>
      </c>
      <c r="CP263" s="254">
        <v>0.24735667405436979</v>
      </c>
      <c r="CQ263" s="254">
        <v>0.24662637731685866</v>
      </c>
      <c r="CR263" s="254">
        <v>0.2488187596131437</v>
      </c>
      <c r="CS263" s="254">
        <v>0.24780562205603629</v>
      </c>
      <c r="CT263" s="254">
        <v>0.25211069143997333</v>
      </c>
      <c r="CU263" s="254">
        <v>0.258221953227042</v>
      </c>
      <c r="CV263" s="254">
        <v>0.25665259939568541</v>
      </c>
      <c r="CW263" s="254">
        <v>0.24992683731006471</v>
      </c>
      <c r="CX263" s="254">
        <v>0.26196616588571731</v>
      </c>
      <c r="CY263" s="254">
        <v>0.25234660202709236</v>
      </c>
      <c r="CZ263" s="254">
        <v>0.25234660202709236</v>
      </c>
      <c r="DA263" s="254">
        <v>0.25234660202709236</v>
      </c>
      <c r="DB263" s="254">
        <v>0.24175587459328907</v>
      </c>
      <c r="DC263" s="254">
        <v>0.25529649728221671</v>
      </c>
      <c r="DD263" s="254">
        <v>0.24742323543852285</v>
      </c>
      <c r="DE263" s="254">
        <v>0.25513543331522315</v>
      </c>
      <c r="DF263" s="254">
        <v>0.24669359353505826</v>
      </c>
      <c r="DG263" s="254">
        <v>0.24542840996656889</v>
      </c>
      <c r="DH263" s="254">
        <v>0.24579126964269316</v>
      </c>
      <c r="DI263" s="254">
        <v>0.24669359353505826</v>
      </c>
      <c r="DJ263" s="254">
        <v>0.24744628739903041</v>
      </c>
      <c r="DK263" s="254">
        <v>0.24829394245375491</v>
      </c>
      <c r="DL263" s="254">
        <v>0.24711453875037503</v>
      </c>
      <c r="DM263" s="254">
        <v>0.25926433196795506</v>
      </c>
      <c r="DN263" s="254">
        <v>0.24608416881507789</v>
      </c>
      <c r="DO263" s="254">
        <v>0.25256763489920786</v>
      </c>
      <c r="DP263" s="254">
        <v>0.25006671301122374</v>
      </c>
      <c r="DQ263" s="254">
        <v>0.24020184217255625</v>
      </c>
      <c r="DR263" s="254">
        <v>0.24020184217255625</v>
      </c>
      <c r="DS263" s="254">
        <v>0.24771239819752644</v>
      </c>
      <c r="DT263" s="254">
        <v>0.24978257533530956</v>
      </c>
      <c r="DU263" s="254">
        <v>0.245146424238879</v>
      </c>
      <c r="DV263" s="254">
        <v>0.25070345352303947</v>
      </c>
      <c r="DW263" s="254">
        <v>0.25070345352303947</v>
      </c>
      <c r="DX263" s="254">
        <v>0.25818772909827437</v>
      </c>
      <c r="DY263" s="254">
        <v>0.27003435336391401</v>
      </c>
      <c r="DZ263" s="254">
        <v>0.24869495649008178</v>
      </c>
      <c r="EA263" s="254">
        <v>0.26044219242601319</v>
      </c>
      <c r="EB263" s="254">
        <v>0.24619209931987496</v>
      </c>
      <c r="EC263" s="254">
        <v>0.26088768995358369</v>
      </c>
      <c r="ED263" s="254">
        <v>0.25291642748858778</v>
      </c>
      <c r="EE263" s="254">
        <v>0.2472366764078</v>
      </c>
      <c r="EF263" s="254">
        <v>0.2464376534366397</v>
      </c>
      <c r="EG263" s="254">
        <v>0.25165993815634113</v>
      </c>
      <c r="EH263" s="254">
        <v>0.24671842962737123</v>
      </c>
      <c r="EI263" s="254">
        <v>0.25165993815634113</v>
      </c>
      <c r="EJ263" s="254">
        <v>0.25165993815634113</v>
      </c>
      <c r="EK263" s="254">
        <v>0.23847701489556594</v>
      </c>
      <c r="EL263" s="254">
        <v>0.25165993815634113</v>
      </c>
      <c r="EM263" s="254">
        <v>0.24580967491057071</v>
      </c>
      <c r="EN263" s="254">
        <v>0.25165993815634113</v>
      </c>
      <c r="EO263" s="254">
        <v>0.2452763504044968</v>
      </c>
      <c r="EP263" s="254">
        <v>0.2452763504044968</v>
      </c>
      <c r="EQ263" s="254">
        <v>0.2452763504044968</v>
      </c>
      <c r="ER263" s="254">
        <v>0.2452763504044968</v>
      </c>
      <c r="ES263" s="254">
        <v>0.2452763504044968</v>
      </c>
      <c r="ET263" s="254">
        <v>0.2452763504044968</v>
      </c>
      <c r="EU263" s="254">
        <v>0.24526073740029486</v>
      </c>
      <c r="EV263" s="254">
        <v>0.2452763504044968</v>
      </c>
      <c r="EW263" s="254">
        <v>0.23647798790350083</v>
      </c>
      <c r="EX263" s="254">
        <v>0.2452763504044968</v>
      </c>
      <c r="EY263" s="254">
        <v>0.2459638672175759</v>
      </c>
      <c r="EZ263" s="254">
        <v>0.25165993815634113</v>
      </c>
      <c r="FA263" s="254">
        <v>0.24538175175268351</v>
      </c>
      <c r="FB263" s="254">
        <v>0.2452763504044968</v>
      </c>
      <c r="FC263" s="254">
        <v>0.25165993815634113</v>
      </c>
      <c r="FD263" s="254">
        <v>0.2452763504044968</v>
      </c>
      <c r="FE263" s="254">
        <v>0.25165993815634113</v>
      </c>
      <c r="FF263" s="254">
        <v>0.25165993815634113</v>
      </c>
      <c r="FG263" s="254">
        <v>0.2452763504044968</v>
      </c>
      <c r="FH263" s="254">
        <v>0.2452763504044968</v>
      </c>
      <c r="FI263" s="254">
        <v>0.24522951446606744</v>
      </c>
      <c r="FJ263" s="254">
        <v>0.25916684503971887</v>
      </c>
      <c r="FK263" s="254">
        <v>0.2452763504044968</v>
      </c>
      <c r="FL263" s="254">
        <v>0.2452763504044968</v>
      </c>
      <c r="FM263" s="254">
        <v>0.24519829563101236</v>
      </c>
      <c r="FN263" s="254">
        <v>0.25165993815634113</v>
      </c>
      <c r="FO263" s="254">
        <v>0.24422640856530808</v>
      </c>
      <c r="FP263" s="254">
        <v>0.24341158693417153</v>
      </c>
      <c r="FQ263" s="254">
        <v>0.24341158693417153</v>
      </c>
      <c r="FR263" s="254">
        <v>0.24341158693417153</v>
      </c>
      <c r="FS263" s="254">
        <v>0.24338935353691071</v>
      </c>
      <c r="FT263" s="254">
        <v>0.24341158693417153</v>
      </c>
      <c r="FU263" s="254">
        <v>0.24341158693417153</v>
      </c>
      <c r="FV263" s="254">
        <v>0.25231327205862719</v>
      </c>
      <c r="FW263" s="254">
        <v>0.24338935353691071</v>
      </c>
      <c r="FX263" s="254">
        <v>0.24341158693417153</v>
      </c>
      <c r="FY263" s="254">
        <v>0.24272310700156252</v>
      </c>
      <c r="FZ263" s="254">
        <v>0.2440666119506183</v>
      </c>
      <c r="GA263" s="254">
        <v>0.23585658667260145</v>
      </c>
      <c r="GB263" s="254">
        <v>0.24252953647420084</v>
      </c>
      <c r="GC263" s="254">
        <v>0.24806266223772488</v>
      </c>
      <c r="GD263" s="254">
        <v>0.24806266223772488</v>
      </c>
      <c r="GE263" s="254">
        <v>0.23984057612380916</v>
      </c>
      <c r="GF263" s="254">
        <v>0.2545813008582043</v>
      </c>
      <c r="GG263" s="254">
        <v>0.24559642110660174</v>
      </c>
      <c r="GH263" s="254">
        <v>0.24574826616896961</v>
      </c>
      <c r="GI263" s="254">
        <v>0.24538679862014878</v>
      </c>
      <c r="GJ263" s="254">
        <v>0.24538679862014878</v>
      </c>
      <c r="GK263" s="254">
        <v>0.24538679862014878</v>
      </c>
      <c r="GL263" s="254">
        <v>0.24535443079476238</v>
      </c>
      <c r="GM263" s="254">
        <v>0.24538679862014878</v>
      </c>
      <c r="GN263" s="254">
        <v>0.24538679862014878</v>
      </c>
      <c r="GO263" s="254">
        <v>0.24538679862014878</v>
      </c>
      <c r="GP263" s="254">
        <v>0.24538679862014878</v>
      </c>
      <c r="GQ263" s="254">
        <v>0.24538679862014878</v>
      </c>
      <c r="GR263" s="254">
        <v>0.24538679862014878</v>
      </c>
      <c r="GS263" s="254">
        <v>0.24538679862014878</v>
      </c>
      <c r="GT263" s="254">
        <v>0.24559642110660174</v>
      </c>
      <c r="GU263" s="254">
        <v>0.24538679862014878</v>
      </c>
      <c r="GV263" s="254">
        <v>0.24538679862014878</v>
      </c>
      <c r="GW263" s="254">
        <v>0.24538679862014878</v>
      </c>
      <c r="GX263" s="254">
        <v>0.24538679862014878</v>
      </c>
      <c r="GY263" s="254">
        <v>0.25263846596398665</v>
      </c>
      <c r="GZ263" s="254">
        <v>0.24538679862014878</v>
      </c>
      <c r="HA263" s="254">
        <v>0.25263846596398665</v>
      </c>
      <c r="HB263" s="254">
        <v>0.25263846596398665</v>
      </c>
      <c r="HC263" s="254">
        <v>0.24344864727868099</v>
      </c>
      <c r="HD263" s="254">
        <v>0.24371749643313789</v>
      </c>
      <c r="HE263" s="254">
        <v>0.25078978215294079</v>
      </c>
      <c r="HF263" s="254">
        <v>0.23584605292818228</v>
      </c>
      <c r="HG263" s="254">
        <v>0.24552348334243246</v>
      </c>
      <c r="HH263" s="254">
        <v>0.24741804762597641</v>
      </c>
      <c r="HI263" s="254">
        <v>0.2417728807633921</v>
      </c>
      <c r="HJ263" s="254">
        <v>0.24391078390932441</v>
      </c>
      <c r="HK263" s="254">
        <v>0.2667811043796855</v>
      </c>
      <c r="HL263" s="254">
        <v>0.23828875786868831</v>
      </c>
      <c r="HM263" s="254">
        <v>0.24935905137373315</v>
      </c>
      <c r="HN263" s="254">
        <v>0.24920025020140413</v>
      </c>
      <c r="HO263" s="254">
        <v>0.25951365755669142</v>
      </c>
      <c r="HP263" s="254">
        <v>0.2545882619810611</v>
      </c>
      <c r="HQ263" s="254">
        <v>0.23848940308686695</v>
      </c>
      <c r="HR263" s="254">
        <v>0.24357152258828174</v>
      </c>
      <c r="HS263" s="254">
        <v>0.24973806404212517</v>
      </c>
      <c r="HT263" s="254">
        <v>0.27619816685313969</v>
      </c>
      <c r="HU263" s="254">
        <v>0.26906234070966151</v>
      </c>
      <c r="HV263" s="254">
        <v>0.21357602385371277</v>
      </c>
      <c r="HW263" s="254">
        <v>0.25298998868927125</v>
      </c>
      <c r="HX263" s="254">
        <v>0.24474018699518996</v>
      </c>
      <c r="HY263" s="254">
        <v>0.24986820006783872</v>
      </c>
      <c r="HZ263" s="254">
        <v>0.24252775002989746</v>
      </c>
      <c r="IA263" s="254">
        <v>0.25620199133448063</v>
      </c>
      <c r="IB263" s="254">
        <v>0.23985425097299307</v>
      </c>
      <c r="IC263" s="254">
        <v>0.24846080700395112</v>
      </c>
      <c r="ID263" s="254">
        <v>0.24701338328602129</v>
      </c>
      <c r="IE263" s="254">
        <v>0.25347497117679008</v>
      </c>
      <c r="IF263" s="254">
        <v>0.25863315810970033</v>
      </c>
      <c r="IG263" s="254">
        <v>0.25863315810970033</v>
      </c>
      <c r="IH263" s="254">
        <v>0.25863315810970033</v>
      </c>
      <c r="II263" s="254">
        <v>0.25000373750150029</v>
      </c>
      <c r="IJ263" s="254">
        <v>0.25000373750150029</v>
      </c>
      <c r="IK263" s="254">
        <v>0.25579357873561848</v>
      </c>
      <c r="IL263" s="254">
        <v>0.25445310357624207</v>
      </c>
      <c r="IM263" s="254">
        <v>0.26809327170556951</v>
      </c>
      <c r="IN263" s="254">
        <v>0.25339482189796403</v>
      </c>
      <c r="IO263" s="254">
        <v>0.25060893165773712</v>
      </c>
      <c r="IP263" s="254">
        <v>0.25027783389853298</v>
      </c>
      <c r="IQ263" s="254">
        <v>0.25548124878677747</v>
      </c>
      <c r="IR263" s="254">
        <v>0.24471755427350272</v>
      </c>
      <c r="IS263" s="254">
        <v>0.24742323543852285</v>
      </c>
      <c r="IT263" s="254">
        <v>0.25359886692680833</v>
      </c>
      <c r="IU263" s="254">
        <v>0.2452763504044968</v>
      </c>
      <c r="IV263" s="254">
        <v>0.27516690499319396</v>
      </c>
      <c r="IW263" s="254">
        <v>0.258799446852499</v>
      </c>
      <c r="IX263" s="254">
        <v>0.2860196315030108</v>
      </c>
      <c r="IY263" s="254">
        <v>0.24721269519443245</v>
      </c>
      <c r="IZ263" s="254">
        <v>0.2452763504044968</v>
      </c>
      <c r="JA263" s="254">
        <v>0.24522951446606744</v>
      </c>
      <c r="JB263" s="254">
        <v>0.26427889576967423</v>
      </c>
      <c r="JC263" s="254">
        <v>0.25876649699343357</v>
      </c>
      <c r="JD263" s="254">
        <v>0.24986820006783872</v>
      </c>
      <c r="JE263" s="254">
        <v>0.25013894833688899</v>
      </c>
      <c r="JF263" s="254">
        <v>0.28945529535326275</v>
      </c>
      <c r="JG263" s="254">
        <v>0.2548405840706971</v>
      </c>
      <c r="JH263" s="254">
        <v>0.25722229598631818</v>
      </c>
      <c r="JI263" s="254">
        <v>0.24744628739903041</v>
      </c>
      <c r="JJ263" s="254">
        <v>0.25609924949277318</v>
      </c>
      <c r="JK263" s="254">
        <v>0.245146424238879</v>
      </c>
      <c r="JL263" s="254">
        <v>0.24496241584458023</v>
      </c>
      <c r="JM263" s="254">
        <v>0.24526073740029486</v>
      </c>
      <c r="JN263" s="254">
        <v>0.2541756339980199</v>
      </c>
      <c r="JO263" s="254">
        <v>0.2452763504044968</v>
      </c>
      <c r="JP263" s="254">
        <v>0.2452763504044968</v>
      </c>
      <c r="JQ263" s="254">
        <v>0.2452763504044968</v>
      </c>
      <c r="JR263" s="254">
        <v>0.24522951446606744</v>
      </c>
      <c r="JS263" s="254">
        <v>0.24538679862014878</v>
      </c>
      <c r="JT263" s="254">
        <v>0.26310217991758367</v>
      </c>
      <c r="JU263" s="254">
        <v>0.26532888234775109</v>
      </c>
      <c r="JV263" s="254">
        <v>0.24620353953148411</v>
      </c>
      <c r="JW263" s="254">
        <v>0.26439361479729651</v>
      </c>
      <c r="JX263" s="254">
        <v>0.258799446852499</v>
      </c>
      <c r="JY263" s="254">
        <v>0.25525897663711161</v>
      </c>
      <c r="JZ263" s="254">
        <v>0.25290902284903094</v>
      </c>
      <c r="KA263" s="254">
        <v>0.25290902284903094</v>
      </c>
      <c r="KB263" s="254">
        <v>0.25765969513851172</v>
      </c>
      <c r="KC263" s="254">
        <v>0.25138515796513738</v>
      </c>
      <c r="KD263" s="254">
        <v>0.24977562834964884</v>
      </c>
      <c r="KE263" s="254">
        <v>0.25304437096361521</v>
      </c>
      <c r="KF263" s="254">
        <v>0.27735535760745011</v>
      </c>
      <c r="KG263" s="254">
        <v>0.27735535760745011</v>
      </c>
    </row>
    <row r="264" spans="17:295" x14ac:dyDescent="0.35">
      <c r="Q264" s="255">
        <v>0.29899999999999899</v>
      </c>
      <c r="R264" s="251">
        <f t="shared" si="26"/>
        <v>0.24793206031053461</v>
      </c>
      <c r="S264" s="198"/>
      <c r="T264" s="251">
        <v>0.25621695707632447</v>
      </c>
      <c r="V264" s="251">
        <f t="shared" si="27"/>
        <v>-8.284896765789862E-3</v>
      </c>
      <c r="Z264" s="253">
        <v>0.29899999999999899</v>
      </c>
      <c r="AA264" s="254">
        <v>0.24742569227732081</v>
      </c>
      <c r="AB264" s="254">
        <v>0.25675011980551066</v>
      </c>
      <c r="AC264" s="254">
        <v>0.25491522054177951</v>
      </c>
      <c r="AD264" s="254">
        <v>0.24772481466960361</v>
      </c>
      <c r="AE264" s="254">
        <v>0.24849081833733044</v>
      </c>
      <c r="AF264" s="254">
        <v>0.24773035710416624</v>
      </c>
      <c r="AG264" s="254">
        <v>0.24508887403950586</v>
      </c>
      <c r="AH264" s="254">
        <v>0.24719482299746764</v>
      </c>
      <c r="AI264" s="254">
        <v>0.23924929384599625</v>
      </c>
      <c r="AJ264" s="254">
        <v>0.24772634158888307</v>
      </c>
      <c r="AK264" s="254">
        <v>0.25160594155323346</v>
      </c>
      <c r="AL264" s="254">
        <v>0.24636253104879469</v>
      </c>
      <c r="AM264" s="254">
        <v>0.24727662154717533</v>
      </c>
      <c r="AN264" s="254">
        <v>0.2423404560740714</v>
      </c>
      <c r="AO264" s="254">
        <v>0.24554315313473807</v>
      </c>
      <c r="AP264" s="254">
        <v>0.24618965773611956</v>
      </c>
      <c r="AQ264" s="254">
        <v>0.24609752700150223</v>
      </c>
      <c r="AR264" s="254">
        <v>0.24609752700150223</v>
      </c>
      <c r="AS264" s="254">
        <v>0.24618965773611956</v>
      </c>
      <c r="AT264" s="254">
        <v>0.24617122875276687</v>
      </c>
      <c r="AU264" s="254">
        <v>0.2461343750405709</v>
      </c>
      <c r="AV264" s="254">
        <v>0.24618965773611956</v>
      </c>
      <c r="AW264" s="254">
        <v>0.24618965773611956</v>
      </c>
      <c r="AX264" s="254">
        <v>0.25255933611609604</v>
      </c>
      <c r="AY264" s="254">
        <v>0.24618965773611956</v>
      </c>
      <c r="AZ264" s="254">
        <v>0.25323753594771059</v>
      </c>
      <c r="BA264" s="254">
        <v>0.24617122875276687</v>
      </c>
      <c r="BB264" s="254">
        <v>0.24427535265839029</v>
      </c>
      <c r="BC264" s="254">
        <v>0.24432639425548008</v>
      </c>
      <c r="BD264" s="254">
        <v>0.24358337203302094</v>
      </c>
      <c r="BE264" s="254">
        <v>0.24246410147763009</v>
      </c>
      <c r="BF264" s="254">
        <v>0.20973958433758044</v>
      </c>
      <c r="BG264" s="254">
        <v>0.25617097706322012</v>
      </c>
      <c r="BH264" s="254">
        <v>0.24828291987018303</v>
      </c>
      <c r="BI264" s="254">
        <v>0.24630412978142413</v>
      </c>
      <c r="BJ264" s="254">
        <v>0.24630412978142413</v>
      </c>
      <c r="BK264" s="254">
        <v>0.24628182392269804</v>
      </c>
      <c r="BL264" s="254">
        <v>0.24630412978142413</v>
      </c>
      <c r="BM264" s="254">
        <v>0.24628182392269804</v>
      </c>
      <c r="BN264" s="254">
        <v>0.24628182392269804</v>
      </c>
      <c r="BO264" s="254">
        <v>0.24662549073696138</v>
      </c>
      <c r="BP264" s="254">
        <v>0.24630412978142413</v>
      </c>
      <c r="BQ264" s="254">
        <v>0.2444265268325938</v>
      </c>
      <c r="BR264" s="254">
        <v>0.2444265268325938</v>
      </c>
      <c r="BS264" s="254">
        <v>0.24437744688434537</v>
      </c>
      <c r="BT264" s="254">
        <v>0.2444265268325938</v>
      </c>
      <c r="BU264" s="254">
        <v>0.24255628802019791</v>
      </c>
      <c r="BV264" s="254">
        <v>0.24255628802019791</v>
      </c>
      <c r="BW264" s="254">
        <v>0.24255628802019791</v>
      </c>
      <c r="BX264" s="254">
        <v>0.24255628802019791</v>
      </c>
      <c r="BY264" s="254">
        <v>0.24644075634954365</v>
      </c>
      <c r="BZ264" s="254">
        <v>0.24338548990538178</v>
      </c>
      <c r="CA264" s="254">
        <v>0.24261420240080578</v>
      </c>
      <c r="CB264" s="254">
        <v>0.28513149413010486</v>
      </c>
      <c r="CC264" s="254">
        <v>0.25710593531666404</v>
      </c>
      <c r="CD264" s="254">
        <v>0.25971469439111039</v>
      </c>
      <c r="CE264" s="254">
        <v>0.25710593531666404</v>
      </c>
      <c r="CF264" s="254">
        <v>0.250853322435026</v>
      </c>
      <c r="CG264" s="254">
        <v>0.24802668270072314</v>
      </c>
      <c r="CH264" s="254">
        <v>0.25395955374394963</v>
      </c>
      <c r="CI264" s="254">
        <v>0.25239794459082376</v>
      </c>
      <c r="CJ264" s="254">
        <v>0.25953299795292573</v>
      </c>
      <c r="CK264" s="254">
        <v>0.25629881308573843</v>
      </c>
      <c r="CL264" s="254">
        <v>0.25092109535064244</v>
      </c>
      <c r="CM264" s="254">
        <v>0.24951507342392532</v>
      </c>
      <c r="CN264" s="254">
        <v>0.26208588643272157</v>
      </c>
      <c r="CO264" s="254">
        <v>0.25106038679671894</v>
      </c>
      <c r="CP264" s="254">
        <v>0.24828084378178739</v>
      </c>
      <c r="CQ264" s="254">
        <v>0.24754553908417654</v>
      </c>
      <c r="CR264" s="254">
        <v>0.24972070039041028</v>
      </c>
      <c r="CS264" s="254">
        <v>0.24872088444616547</v>
      </c>
      <c r="CT264" s="254">
        <v>0.25301436074264827</v>
      </c>
      <c r="CU264" s="254">
        <v>0.25916225285666727</v>
      </c>
      <c r="CV264" s="254">
        <v>0.25758699388680162</v>
      </c>
      <c r="CW264" s="254">
        <v>0.25081876079415655</v>
      </c>
      <c r="CX264" s="254">
        <v>0.26289461877953046</v>
      </c>
      <c r="CY264" s="254">
        <v>0.2532465490529674</v>
      </c>
      <c r="CZ264" s="254">
        <v>0.2532465490529674</v>
      </c>
      <c r="DA264" s="254">
        <v>0.2532465490529674</v>
      </c>
      <c r="DB264" s="254">
        <v>0.24247499995923527</v>
      </c>
      <c r="DC264" s="254">
        <v>0.25619670914013781</v>
      </c>
      <c r="DD264" s="254">
        <v>0.24833538645479902</v>
      </c>
      <c r="DE264" s="254">
        <v>0.25603546670241628</v>
      </c>
      <c r="DF264" s="254">
        <v>0.24760794091652971</v>
      </c>
      <c r="DG264" s="254">
        <v>0.24634443848901189</v>
      </c>
      <c r="DH264" s="254">
        <v>0.24661624623547462</v>
      </c>
      <c r="DI264" s="254">
        <v>0.24760794091652971</v>
      </c>
      <c r="DJ264" s="254">
        <v>0.24836128487033049</v>
      </c>
      <c r="DK264" s="254">
        <v>0.24920965952636531</v>
      </c>
      <c r="DL264" s="254">
        <v>0.24802946658837488</v>
      </c>
      <c r="DM264" s="254">
        <v>0.26016226277860333</v>
      </c>
      <c r="DN264" s="254">
        <v>0.24700198945274843</v>
      </c>
      <c r="DO264" s="254">
        <v>0.25346804807483214</v>
      </c>
      <c r="DP264" s="254">
        <v>0.25096538883364383</v>
      </c>
      <c r="DQ264" s="254">
        <v>0.24112940385918136</v>
      </c>
      <c r="DR264" s="254">
        <v>0.24112940385918136</v>
      </c>
      <c r="DS264" s="254">
        <v>0.24862614256405524</v>
      </c>
      <c r="DT264" s="254">
        <v>0.25068806824068268</v>
      </c>
      <c r="DU264" s="254">
        <v>0.24605974021959964</v>
      </c>
      <c r="DV264" s="254">
        <v>0.25160594155323346</v>
      </c>
      <c r="DW264" s="254">
        <v>0.25160594155323346</v>
      </c>
      <c r="DX264" s="254">
        <v>0.25911748097347576</v>
      </c>
      <c r="DY264" s="254">
        <v>0.27098000754753304</v>
      </c>
      <c r="DZ264" s="254">
        <v>0.24960405236804872</v>
      </c>
      <c r="EA264" s="254">
        <v>0.26137641701303216</v>
      </c>
      <c r="EB264" s="254">
        <v>0.24706309443449048</v>
      </c>
      <c r="EC264" s="254">
        <v>0.26181399596064248</v>
      </c>
      <c r="ED264" s="254">
        <v>0.25381631445636454</v>
      </c>
      <c r="EE264" s="254">
        <v>0.24814879134729151</v>
      </c>
      <c r="EF264" s="254">
        <v>0.24735019965905281</v>
      </c>
      <c r="EG264" s="254">
        <v>0.25255933611609604</v>
      </c>
      <c r="EH264" s="254">
        <v>0.24763712796192294</v>
      </c>
      <c r="EI264" s="254">
        <v>0.25255933611609604</v>
      </c>
      <c r="EJ264" s="254">
        <v>0.25255933611609604</v>
      </c>
      <c r="EK264" s="254">
        <v>0.23931099027273328</v>
      </c>
      <c r="EL264" s="254">
        <v>0.25255933611609604</v>
      </c>
      <c r="EM264" s="254">
        <v>0.24672018500583115</v>
      </c>
      <c r="EN264" s="254">
        <v>0.25255933611609604</v>
      </c>
      <c r="EO264" s="254">
        <v>0.24618965773611956</v>
      </c>
      <c r="EP264" s="254">
        <v>0.24618965773611956</v>
      </c>
      <c r="EQ264" s="254">
        <v>0.24618965773611956</v>
      </c>
      <c r="ER264" s="254">
        <v>0.24618965773611956</v>
      </c>
      <c r="ES264" s="254">
        <v>0.24618965773611956</v>
      </c>
      <c r="ET264" s="254">
        <v>0.24618965773611956</v>
      </c>
      <c r="EU264" s="254">
        <v>0.24617122875276687</v>
      </c>
      <c r="EV264" s="254">
        <v>0.24618965773611956</v>
      </c>
      <c r="EW264" s="254">
        <v>0.23731680909527775</v>
      </c>
      <c r="EX264" s="254">
        <v>0.24618965773611956</v>
      </c>
      <c r="EY264" s="254">
        <v>0.2468756315509173</v>
      </c>
      <c r="EZ264" s="254">
        <v>0.25255933611609604</v>
      </c>
      <c r="FA264" s="254">
        <v>0.24629284975633259</v>
      </c>
      <c r="FB264" s="254">
        <v>0.24618965773611956</v>
      </c>
      <c r="FC264" s="254">
        <v>0.25255933611609604</v>
      </c>
      <c r="FD264" s="254">
        <v>0.24618965773611956</v>
      </c>
      <c r="FE264" s="254">
        <v>0.25255933611609604</v>
      </c>
      <c r="FF264" s="254">
        <v>0.25255933611609604</v>
      </c>
      <c r="FG264" s="254">
        <v>0.24618965773611956</v>
      </c>
      <c r="FH264" s="254">
        <v>0.24618965773611956</v>
      </c>
      <c r="FI264" s="254">
        <v>0.2461343750405709</v>
      </c>
      <c r="FJ264" s="254">
        <v>0.26009367215642798</v>
      </c>
      <c r="FK264" s="254">
        <v>0.24618965773611956</v>
      </c>
      <c r="FL264" s="254">
        <v>0.24618965773611956</v>
      </c>
      <c r="FM264" s="254">
        <v>0.24609752700150223</v>
      </c>
      <c r="FN264" s="254">
        <v>0.25255933611609604</v>
      </c>
      <c r="FO264" s="254">
        <v>0.24513690802145538</v>
      </c>
      <c r="FP264" s="254">
        <v>0.24432639425548008</v>
      </c>
      <c r="FQ264" s="254">
        <v>0.24432639425548008</v>
      </c>
      <c r="FR264" s="254">
        <v>0.24432639425548008</v>
      </c>
      <c r="FS264" s="254">
        <v>0.24429576797332375</v>
      </c>
      <c r="FT264" s="254">
        <v>0.24432639425548008</v>
      </c>
      <c r="FU264" s="254">
        <v>0.24432639425548008</v>
      </c>
      <c r="FV264" s="254">
        <v>0.25324908122961998</v>
      </c>
      <c r="FW264" s="254">
        <v>0.24429576797332375</v>
      </c>
      <c r="FX264" s="254">
        <v>0.24432639425548008</v>
      </c>
      <c r="FY264" s="254">
        <v>0.24363946611991438</v>
      </c>
      <c r="FZ264" s="254">
        <v>0.24497146730795416</v>
      </c>
      <c r="GA264" s="254">
        <v>0.23677420717513264</v>
      </c>
      <c r="GB264" s="254">
        <v>0.2433621332998519</v>
      </c>
      <c r="GC264" s="254">
        <v>0.24898503677131134</v>
      </c>
      <c r="GD264" s="254">
        <v>0.24898503677131134</v>
      </c>
      <c r="GE264" s="254">
        <v>0.24067926904359283</v>
      </c>
      <c r="GF264" s="254">
        <v>0.25548016407239404</v>
      </c>
      <c r="GG264" s="254">
        <v>0.24651366608890646</v>
      </c>
      <c r="GH264" s="254">
        <v>0.24667543558904703</v>
      </c>
      <c r="GI264" s="254">
        <v>0.24630412978142413</v>
      </c>
      <c r="GJ264" s="254">
        <v>0.24630412978142413</v>
      </c>
      <c r="GK264" s="254">
        <v>0.24630412978142413</v>
      </c>
      <c r="GL264" s="254">
        <v>0.24628182392269804</v>
      </c>
      <c r="GM264" s="254">
        <v>0.24630412978142413</v>
      </c>
      <c r="GN264" s="254">
        <v>0.24630412978142413</v>
      </c>
      <c r="GO264" s="254">
        <v>0.24630412978142413</v>
      </c>
      <c r="GP264" s="254">
        <v>0.24630412978142413</v>
      </c>
      <c r="GQ264" s="254">
        <v>0.24630412978142413</v>
      </c>
      <c r="GR264" s="254">
        <v>0.24630412978142413</v>
      </c>
      <c r="GS264" s="254">
        <v>0.24630412978142413</v>
      </c>
      <c r="GT264" s="254">
        <v>0.24651366608890646</v>
      </c>
      <c r="GU264" s="254">
        <v>0.24630412978142413</v>
      </c>
      <c r="GV264" s="254">
        <v>0.24630412978142413</v>
      </c>
      <c r="GW264" s="254">
        <v>0.24630412978142413</v>
      </c>
      <c r="GX264" s="254">
        <v>0.24630412978142413</v>
      </c>
      <c r="GY264" s="254">
        <v>0.25353819478355577</v>
      </c>
      <c r="GZ264" s="254">
        <v>0.24630412978142413</v>
      </c>
      <c r="HA264" s="254">
        <v>0.25353819478355577</v>
      </c>
      <c r="HB264" s="254">
        <v>0.25353819478355577</v>
      </c>
      <c r="HC264" s="254">
        <v>0.24437744688434537</v>
      </c>
      <c r="HD264" s="254">
        <v>0.24463621371789745</v>
      </c>
      <c r="HE264" s="254">
        <v>0.25169068974850961</v>
      </c>
      <c r="HF264" s="254">
        <v>0.23664613533197643</v>
      </c>
      <c r="HG264" s="254">
        <v>0.24644075634954365</v>
      </c>
      <c r="HH264" s="254">
        <v>0.24828150069371935</v>
      </c>
      <c r="HI264" s="254">
        <v>0.24269311244926373</v>
      </c>
      <c r="HJ264" s="254">
        <v>0.24482612664668379</v>
      </c>
      <c r="HK264" s="254">
        <v>0.26770881424016579</v>
      </c>
      <c r="HL264" s="254">
        <v>0.23913428768637091</v>
      </c>
      <c r="HM264" s="254">
        <v>0.25027330934247094</v>
      </c>
      <c r="HN264" s="254">
        <v>0.25012350936859162</v>
      </c>
      <c r="HO264" s="254">
        <v>0.26041167634750662</v>
      </c>
      <c r="HP264" s="254">
        <v>0.25548816372490069</v>
      </c>
      <c r="HQ264" s="254">
        <v>0.23932698299763366</v>
      </c>
      <c r="HR264" s="254">
        <v>0.24447563674648998</v>
      </c>
      <c r="HS264" s="254">
        <v>0.25065545251779664</v>
      </c>
      <c r="HT264" s="254">
        <v>0.2771524265543408</v>
      </c>
      <c r="HU264" s="254">
        <v>0.26998918372389724</v>
      </c>
      <c r="HV264" s="254">
        <v>0.21437898871934058</v>
      </c>
      <c r="HW264" s="254">
        <v>0.25385683617388244</v>
      </c>
      <c r="HX264" s="254">
        <v>0.24557633384947342</v>
      </c>
      <c r="HY264" s="254">
        <v>0.25078557235048726</v>
      </c>
      <c r="HZ264" s="254">
        <v>0.24336712688526774</v>
      </c>
      <c r="IA264" s="254">
        <v>0.25710593531666404</v>
      </c>
      <c r="IB264" s="254">
        <v>0.24069662305928241</v>
      </c>
      <c r="IC264" s="254">
        <v>0.24937949733921161</v>
      </c>
      <c r="ID264" s="254">
        <v>0.24791924392836728</v>
      </c>
      <c r="IE264" s="254">
        <v>0.25438133725550482</v>
      </c>
      <c r="IF264" s="254">
        <v>0.25953299795292573</v>
      </c>
      <c r="IG264" s="254">
        <v>0.25953299795292573</v>
      </c>
      <c r="IH264" s="254">
        <v>0.25953299795292573</v>
      </c>
      <c r="II264" s="254">
        <v>0.25092109535064244</v>
      </c>
      <c r="IJ264" s="254">
        <v>0.25092109535064244</v>
      </c>
      <c r="IK264" s="254">
        <v>0.2566985430136568</v>
      </c>
      <c r="IL264" s="254">
        <v>0.25535987650290837</v>
      </c>
      <c r="IM264" s="254">
        <v>0.26902086362719135</v>
      </c>
      <c r="IN264" s="254">
        <v>0.25428228868926572</v>
      </c>
      <c r="IO264" s="254">
        <v>0.25146312634083001</v>
      </c>
      <c r="IP264" s="254">
        <v>0.25116396623276116</v>
      </c>
      <c r="IQ264" s="254">
        <v>0.25641658523108246</v>
      </c>
      <c r="IR264" s="254">
        <v>0.24560905149716339</v>
      </c>
      <c r="IS264" s="254">
        <v>0.24833538645479902</v>
      </c>
      <c r="IT264" s="254">
        <v>0.25449731516267304</v>
      </c>
      <c r="IU264" s="254">
        <v>0.24618965773611956</v>
      </c>
      <c r="IV264" s="254">
        <v>0.27617517981304762</v>
      </c>
      <c r="IW264" s="254">
        <v>0.25973753133406041</v>
      </c>
      <c r="IX264" s="254">
        <v>0.28702593872740989</v>
      </c>
      <c r="IY264" s="254">
        <v>0.24812197452001583</v>
      </c>
      <c r="IZ264" s="254">
        <v>0.24618965773611956</v>
      </c>
      <c r="JA264" s="254">
        <v>0.2461343750405709</v>
      </c>
      <c r="JB264" s="254">
        <v>0.26522932562397061</v>
      </c>
      <c r="JC264" s="254">
        <v>0.25971469439111039</v>
      </c>
      <c r="JD264" s="254">
        <v>0.25078557235048726</v>
      </c>
      <c r="JE264" s="254">
        <v>0.25106038679671894</v>
      </c>
      <c r="JF264" s="254">
        <v>0.29045865336986321</v>
      </c>
      <c r="JG264" s="254">
        <v>0.25577572047817609</v>
      </c>
      <c r="JH264" s="254">
        <v>0.25815590613409767</v>
      </c>
      <c r="JI264" s="254">
        <v>0.24836128487033049</v>
      </c>
      <c r="JJ264" s="254">
        <v>0.25703208129957167</v>
      </c>
      <c r="JK264" s="254">
        <v>0.24605974021959964</v>
      </c>
      <c r="JL264" s="254">
        <v>0.24588421379444303</v>
      </c>
      <c r="JM264" s="254">
        <v>0.24617122875276687</v>
      </c>
      <c r="JN264" s="254">
        <v>0.25510135058554728</v>
      </c>
      <c r="JO264" s="254">
        <v>0.24618965773611956</v>
      </c>
      <c r="JP264" s="254">
        <v>0.24618965773611956</v>
      </c>
      <c r="JQ264" s="254">
        <v>0.24618965773611956</v>
      </c>
      <c r="JR264" s="254">
        <v>0.2461343750405709</v>
      </c>
      <c r="JS264" s="254">
        <v>0.24630412978142413</v>
      </c>
      <c r="JT264" s="254">
        <v>0.26403941076050441</v>
      </c>
      <c r="JU264" s="254">
        <v>0.2662629659047393</v>
      </c>
      <c r="JV264" s="254">
        <v>0.2470857714896435</v>
      </c>
      <c r="JW264" s="254">
        <v>0.2653265195236918</v>
      </c>
      <c r="JX264" s="254">
        <v>0.25973753133406041</v>
      </c>
      <c r="JY264" s="254">
        <v>0.25616597430765653</v>
      </c>
      <c r="JZ264" s="254">
        <v>0.25382422679295336</v>
      </c>
      <c r="KA264" s="254">
        <v>0.25382422679295336</v>
      </c>
      <c r="KB264" s="254">
        <v>0.25856265629620401</v>
      </c>
      <c r="KC264" s="254">
        <v>0.25230254004631258</v>
      </c>
      <c r="KD264" s="254">
        <v>0.25068435844949533</v>
      </c>
      <c r="KE264" s="254">
        <v>0.25395955374394963</v>
      </c>
      <c r="KF264" s="254">
        <v>0.27834831603818699</v>
      </c>
      <c r="KG264" s="254">
        <v>0.27834831603818699</v>
      </c>
    </row>
    <row r="265" spans="17:295" ht="15" thickBot="1" x14ac:dyDescent="0.4">
      <c r="Q265" s="256">
        <v>0.29999999999999899</v>
      </c>
      <c r="R265" s="251">
        <f t="shared" si="26"/>
        <v>0.24884181907616384</v>
      </c>
      <c r="S265" s="198"/>
      <c r="T265" s="257">
        <v>0.25714426846953881</v>
      </c>
      <c r="V265" s="257">
        <f t="shared" si="27"/>
        <v>-8.302449393374961E-3</v>
      </c>
      <c r="Z265" s="258">
        <v>0.29999999999999899</v>
      </c>
      <c r="AA265" s="259">
        <v>0.24834092685547726</v>
      </c>
      <c r="AB265" s="259">
        <v>0.25768462242589529</v>
      </c>
      <c r="AC265" s="259">
        <v>0.25581803602185049</v>
      </c>
      <c r="AD265" s="259">
        <v>0.24865353290044623</v>
      </c>
      <c r="AE265" s="259">
        <v>0.24941184015068973</v>
      </c>
      <c r="AF265" s="259">
        <v>0.24865353290044623</v>
      </c>
      <c r="AG265" s="259">
        <v>0.24600818739777841</v>
      </c>
      <c r="AH265" s="259">
        <v>0.24809805478472979</v>
      </c>
      <c r="AI265" s="259">
        <v>0.24017845561261186</v>
      </c>
      <c r="AJ265" s="259">
        <v>0.24862353267295356</v>
      </c>
      <c r="AK265" s="259">
        <v>0.25250865251712629</v>
      </c>
      <c r="AL265" s="259">
        <v>0.24727440405323575</v>
      </c>
      <c r="AM265" s="259">
        <v>0.248195541667664</v>
      </c>
      <c r="AN265" s="259">
        <v>0.24325689560675268</v>
      </c>
      <c r="AO265" s="259">
        <v>0.24636896483130699</v>
      </c>
      <c r="AP265" s="259">
        <v>0.24710309151158172</v>
      </c>
      <c r="AQ265" s="259">
        <v>0.24699683104996639</v>
      </c>
      <c r="AR265" s="259">
        <v>0.24699683104996639</v>
      </c>
      <c r="AS265" s="259">
        <v>0.24710309151158172</v>
      </c>
      <c r="AT265" s="259">
        <v>0.2470818356710669</v>
      </c>
      <c r="AU265" s="259">
        <v>0.24703932961211206</v>
      </c>
      <c r="AV265" s="259">
        <v>0.24710309151158172</v>
      </c>
      <c r="AW265" s="259">
        <v>0.24710309151158172</v>
      </c>
      <c r="AX265" s="259">
        <v>0.25345896616184649</v>
      </c>
      <c r="AY265" s="259">
        <v>0.24710309151158172</v>
      </c>
      <c r="AZ265" s="259">
        <v>0.25413572632756432</v>
      </c>
      <c r="BA265" s="259">
        <v>0.2470818356710669</v>
      </c>
      <c r="BB265" s="259">
        <v>0.24517623673189171</v>
      </c>
      <c r="BC265" s="259">
        <v>0.24524132005117472</v>
      </c>
      <c r="BD265" s="259">
        <v>0.24449890074271874</v>
      </c>
      <c r="BE265" s="259">
        <v>0.24337216642014647</v>
      </c>
      <c r="BF265" s="259">
        <v>0.21041704701543407</v>
      </c>
      <c r="BG265" s="259">
        <v>0.25706879853299691</v>
      </c>
      <c r="BH265" s="259">
        <v>0.24919636195997907</v>
      </c>
      <c r="BI265" s="259">
        <v>0.2472216055965375</v>
      </c>
      <c r="BJ265" s="259">
        <v>0.2472216055965375</v>
      </c>
      <c r="BK265" s="259">
        <v>0.24720939882032145</v>
      </c>
      <c r="BL265" s="259">
        <v>0.2472216055965375</v>
      </c>
      <c r="BM265" s="259">
        <v>0.24720939882032145</v>
      </c>
      <c r="BN265" s="259">
        <v>0.24720939882032145</v>
      </c>
      <c r="BO265" s="259">
        <v>0.24754283422720813</v>
      </c>
      <c r="BP265" s="259">
        <v>0.2472216055965375</v>
      </c>
      <c r="BQ265" s="259">
        <v>0.24534546115413902</v>
      </c>
      <c r="BR265" s="259">
        <v>0.24534546115413902</v>
      </c>
      <c r="BS265" s="259">
        <v>0.2453064211873921</v>
      </c>
      <c r="BT265" s="259">
        <v>0.24534546115413902</v>
      </c>
      <c r="BU265" s="259">
        <v>0.24347669899429802</v>
      </c>
      <c r="BV265" s="259">
        <v>0.24347669899429802</v>
      </c>
      <c r="BW265" s="259">
        <v>0.24347669899429802</v>
      </c>
      <c r="BX265" s="259">
        <v>0.24347669899429802</v>
      </c>
      <c r="BY265" s="259">
        <v>0.24735817209480504</v>
      </c>
      <c r="BZ265" s="259">
        <v>0.24430430799925063</v>
      </c>
      <c r="CA265" s="259">
        <v>0.24353129577493582</v>
      </c>
      <c r="CB265" s="259">
        <v>0.28610991396585317</v>
      </c>
      <c r="CC265" s="259">
        <v>0.25801011653361372</v>
      </c>
      <c r="CD265" s="259">
        <v>0.26066300872410975</v>
      </c>
      <c r="CE265" s="259">
        <v>0.25801011653361372</v>
      </c>
      <c r="CF265" s="259">
        <v>0.25166999917709876</v>
      </c>
      <c r="CG265" s="259">
        <v>0.24894694932057226</v>
      </c>
      <c r="CH265" s="259">
        <v>0.25487487475717852</v>
      </c>
      <c r="CI265" s="259">
        <v>0.25331427205999524</v>
      </c>
      <c r="CJ265" s="259">
        <v>0.26043308691992184</v>
      </c>
      <c r="CK265" s="259">
        <v>0.25720963257404139</v>
      </c>
      <c r="CL265" s="259">
        <v>0.25183858478381538</v>
      </c>
      <c r="CM265" s="259">
        <v>0.25043387941297035</v>
      </c>
      <c r="CN265" s="259">
        <v>0.26298238661894047</v>
      </c>
      <c r="CO265" s="259">
        <v>0.25198197478429507</v>
      </c>
      <c r="CP265" s="259">
        <v>0.24920515373939489</v>
      </c>
      <c r="CQ265" s="259">
        <v>0.24846547374467298</v>
      </c>
      <c r="CR265" s="259">
        <v>0.25062285908186288</v>
      </c>
      <c r="CS265" s="259">
        <v>0.24963628191324561</v>
      </c>
      <c r="CT265" s="259">
        <v>0.25391825555907133</v>
      </c>
      <c r="CU265" s="259">
        <v>0.26010265462238502</v>
      </c>
      <c r="CV265" s="259">
        <v>0.2585214676063321</v>
      </c>
      <c r="CW265" s="259">
        <v>0.25171094134626948</v>
      </c>
      <c r="CX265" s="259">
        <v>0.26382324235950283</v>
      </c>
      <c r="CY265" s="259">
        <v>0.25414672952274775</v>
      </c>
      <c r="CZ265" s="259">
        <v>0.25414672952274775</v>
      </c>
      <c r="DA265" s="259">
        <v>0.25414672952274775</v>
      </c>
      <c r="DB265" s="259">
        <v>0.24319492687979327</v>
      </c>
      <c r="DC265" s="259">
        <v>0.25709716066487132</v>
      </c>
      <c r="DD265" s="259">
        <v>0.24924765754824052</v>
      </c>
      <c r="DE265" s="259">
        <v>0.25693573966260841</v>
      </c>
      <c r="DF265" s="259">
        <v>0.24852241788794105</v>
      </c>
      <c r="DG265" s="259">
        <v>0.24726059086896268</v>
      </c>
      <c r="DH265" s="259">
        <v>0.24744171786369296</v>
      </c>
      <c r="DI265" s="259">
        <v>0.24852241788794105</v>
      </c>
      <c r="DJ265" s="259">
        <v>0.24927641320044547</v>
      </c>
      <c r="DK265" s="259">
        <v>0.25012550763197217</v>
      </c>
      <c r="DL265" s="259">
        <v>0.24894452610734152</v>
      </c>
      <c r="DM265" s="259">
        <v>0.26106044498385494</v>
      </c>
      <c r="DN265" s="259">
        <v>0.24791995638502251</v>
      </c>
      <c r="DO265" s="259">
        <v>0.25436873510152958</v>
      </c>
      <c r="DP265" s="259">
        <v>0.25186429274655797</v>
      </c>
      <c r="DQ265" s="259">
        <v>0.24204749845795903</v>
      </c>
      <c r="DR265" s="259">
        <v>0.24205713148417374</v>
      </c>
      <c r="DS265" s="259">
        <v>0.24954003079736808</v>
      </c>
      <c r="DT265" s="259">
        <v>0.25159377512673542</v>
      </c>
      <c r="DU265" s="259">
        <v>0.24697318438622196</v>
      </c>
      <c r="DV265" s="259">
        <v>0.25250865251712629</v>
      </c>
      <c r="DW265" s="259">
        <v>0.25250865251712629</v>
      </c>
      <c r="DX265" s="259">
        <v>0.26004738810940986</v>
      </c>
      <c r="DY265" s="259">
        <v>0.27192578630968067</v>
      </c>
      <c r="DZ265" s="259">
        <v>0.25051327132539258</v>
      </c>
      <c r="EA265" s="259">
        <v>0.26231070242789167</v>
      </c>
      <c r="EB265" s="259">
        <v>0.24793439443114895</v>
      </c>
      <c r="EC265" s="259">
        <v>0.26274047125696631</v>
      </c>
      <c r="ED265" s="259">
        <v>0.25471643584431547</v>
      </c>
      <c r="EE265" s="259">
        <v>0.24906104007600272</v>
      </c>
      <c r="EF265" s="259">
        <v>0.24826287683761206</v>
      </c>
      <c r="EG265" s="259">
        <v>0.25345896616184649</v>
      </c>
      <c r="EH265" s="259">
        <v>0.24855599391239203</v>
      </c>
      <c r="EI265" s="259">
        <v>0.25345896616184649</v>
      </c>
      <c r="EJ265" s="259">
        <v>0.25345896616184649</v>
      </c>
      <c r="EK265" s="259">
        <v>0.24014536991709834</v>
      </c>
      <c r="EL265" s="259">
        <v>0.25345896616184649</v>
      </c>
      <c r="EM265" s="259">
        <v>0.24763081267653431</v>
      </c>
      <c r="EN265" s="259">
        <v>0.25345896616184649</v>
      </c>
      <c r="EO265" s="259">
        <v>0.24710309151158172</v>
      </c>
      <c r="EP265" s="259">
        <v>0.24710309151158172</v>
      </c>
      <c r="EQ265" s="259">
        <v>0.24710309151158172</v>
      </c>
      <c r="ER265" s="259">
        <v>0.24710309151158172</v>
      </c>
      <c r="ES265" s="259">
        <v>0.24710309151158172</v>
      </c>
      <c r="ET265" s="259">
        <v>0.24710309151158172</v>
      </c>
      <c r="EU265" s="259">
        <v>0.2470818356710669</v>
      </c>
      <c r="EV265" s="259">
        <v>0.24710309151158172</v>
      </c>
      <c r="EW265" s="259">
        <v>0.2381560023693301</v>
      </c>
      <c r="EX265" s="259">
        <v>0.24710309151158172</v>
      </c>
      <c r="EY265" s="259">
        <v>0.24778752669644333</v>
      </c>
      <c r="EZ265" s="259">
        <v>0.25345896616184649</v>
      </c>
      <c r="FA265" s="259">
        <v>0.24720406630290914</v>
      </c>
      <c r="FB265" s="259">
        <v>0.24710309151158172</v>
      </c>
      <c r="FC265" s="259">
        <v>0.25345896616184649</v>
      </c>
      <c r="FD265" s="259">
        <v>0.24710309151158172</v>
      </c>
      <c r="FE265" s="259">
        <v>0.25345896616184649</v>
      </c>
      <c r="FF265" s="259">
        <v>0.25345896616184649</v>
      </c>
      <c r="FG265" s="259">
        <v>0.24710309151158172</v>
      </c>
      <c r="FH265" s="259">
        <v>0.24710309151158172</v>
      </c>
      <c r="FI265" s="259">
        <v>0.24703932961211206</v>
      </c>
      <c r="FJ265" s="259">
        <v>0.26102066337771102</v>
      </c>
      <c r="FK265" s="259">
        <v>0.24710309151158172</v>
      </c>
      <c r="FL265" s="259">
        <v>0.24710309151158172</v>
      </c>
      <c r="FM265" s="259">
        <v>0.24699683104996639</v>
      </c>
      <c r="FN265" s="259">
        <v>0.25345896616184649</v>
      </c>
      <c r="FO265" s="259">
        <v>0.24604751598838104</v>
      </c>
      <c r="FP265" s="259">
        <v>0.24524132005117472</v>
      </c>
      <c r="FQ265" s="259">
        <v>0.24524132005117472</v>
      </c>
      <c r="FR265" s="259">
        <v>0.24524132005117472</v>
      </c>
      <c r="FS265" s="259">
        <v>0.24520226792138455</v>
      </c>
      <c r="FT265" s="259">
        <v>0.24524132005117472</v>
      </c>
      <c r="FU265" s="259">
        <v>0.24524132005117472</v>
      </c>
      <c r="FV265" s="259">
        <v>0.25418495148068554</v>
      </c>
      <c r="FW265" s="259">
        <v>0.24520226792138455</v>
      </c>
      <c r="FX265" s="259">
        <v>0.24524132005117472</v>
      </c>
      <c r="FY265" s="259">
        <v>0.2445559392848955</v>
      </c>
      <c r="FZ265" s="259">
        <v>0.2458764128549451</v>
      </c>
      <c r="GA265" s="259">
        <v>0.23769202755364738</v>
      </c>
      <c r="GB265" s="259">
        <v>0.24419322702472246</v>
      </c>
      <c r="GC265" s="259">
        <v>0.24989949814976553</v>
      </c>
      <c r="GD265" s="259">
        <v>0.24989949814976553</v>
      </c>
      <c r="GE265" s="259">
        <v>0.24151360791341325</v>
      </c>
      <c r="GF265" s="259">
        <v>0.25637601058754123</v>
      </c>
      <c r="GG265" s="259">
        <v>0.24743105280038091</v>
      </c>
      <c r="GH265" s="259">
        <v>0.24759980973270079</v>
      </c>
      <c r="GI265" s="259">
        <v>0.2472216055965375</v>
      </c>
      <c r="GJ265" s="259">
        <v>0.2472216055965375</v>
      </c>
      <c r="GK265" s="259">
        <v>0.2472216055965375</v>
      </c>
      <c r="GL265" s="259">
        <v>0.24720939882032145</v>
      </c>
      <c r="GM265" s="259">
        <v>0.2472216055965375</v>
      </c>
      <c r="GN265" s="259">
        <v>0.2472216055965375</v>
      </c>
      <c r="GO265" s="259">
        <v>0.2472216055965375</v>
      </c>
      <c r="GP265" s="259">
        <v>0.2472216055965375</v>
      </c>
      <c r="GQ265" s="259">
        <v>0.2472216055965375</v>
      </c>
      <c r="GR265" s="259">
        <v>0.2472216055965375</v>
      </c>
      <c r="GS265" s="259">
        <v>0.2472216055965375</v>
      </c>
      <c r="GT265" s="259">
        <v>0.24743105280038091</v>
      </c>
      <c r="GU265" s="259">
        <v>0.2472216055965375</v>
      </c>
      <c r="GV265" s="259">
        <v>0.2472216055965375</v>
      </c>
      <c r="GW265" s="259">
        <v>0.2472216055965375</v>
      </c>
      <c r="GX265" s="259">
        <v>0.2472216055965375</v>
      </c>
      <c r="GY265" s="259">
        <v>0.25443819273468349</v>
      </c>
      <c r="GZ265" s="259">
        <v>0.2472216055965375</v>
      </c>
      <c r="HA265" s="259">
        <v>0.25443819273468349</v>
      </c>
      <c r="HB265" s="259">
        <v>0.25443819273468349</v>
      </c>
      <c r="HC265" s="259">
        <v>0.2453064211873921</v>
      </c>
      <c r="HD265" s="259">
        <v>0.24555506494354629</v>
      </c>
      <c r="HE265" s="259">
        <v>0.25259186050978788</v>
      </c>
      <c r="HF265" s="259">
        <v>0.23744674376974051</v>
      </c>
      <c r="HG265" s="259">
        <v>0.24735817209480504</v>
      </c>
      <c r="HH265" s="259">
        <v>0.24914532162605862</v>
      </c>
      <c r="HI265" s="259">
        <v>0.24361347128003175</v>
      </c>
      <c r="HJ265" s="259">
        <v>0.24574158863215834</v>
      </c>
      <c r="HK265" s="259">
        <v>0.26863670076212198</v>
      </c>
      <c r="HL265" s="259">
        <v>0.23998016447430093</v>
      </c>
      <c r="HM265" s="259">
        <v>0.25118770176155802</v>
      </c>
      <c r="HN265" s="259">
        <v>0.25104692929074646</v>
      </c>
      <c r="HO265" s="259">
        <v>0.2613099414425053</v>
      </c>
      <c r="HP265" s="259">
        <v>0.25638830445586525</v>
      </c>
      <c r="HQ265" s="259">
        <v>0.24016496188354419</v>
      </c>
      <c r="HR265" s="259">
        <v>0.24537981142291265</v>
      </c>
      <c r="HS265" s="259">
        <v>0.2515729760350085</v>
      </c>
      <c r="HT265" s="259">
        <v>0.27810679786640824</v>
      </c>
      <c r="HU265" s="259">
        <v>0.27091621867507087</v>
      </c>
      <c r="HV265" s="259">
        <v>0.21518225958761406</v>
      </c>
      <c r="HW265" s="259">
        <v>0.25472402658691329</v>
      </c>
      <c r="HX265" s="259">
        <v>0.24641289595725802</v>
      </c>
      <c r="HY265" s="259">
        <v>0.25170307797406322</v>
      </c>
      <c r="HZ265" s="259">
        <v>0.24420691229925406</v>
      </c>
      <c r="IA265" s="259">
        <v>0.25801011653361372</v>
      </c>
      <c r="IB265" s="259">
        <v>0.24153938438714428</v>
      </c>
      <c r="IC265" s="259">
        <v>0.25029831647073664</v>
      </c>
      <c r="ID265" s="259">
        <v>0.24882517410222937</v>
      </c>
      <c r="IE265" s="259">
        <v>0.25528793309899656</v>
      </c>
      <c r="IF265" s="259">
        <v>0.26043308691992184</v>
      </c>
      <c r="IG265" s="259">
        <v>0.26043308691992184</v>
      </c>
      <c r="IH265" s="259">
        <v>0.26043308691992184</v>
      </c>
      <c r="II265" s="259">
        <v>0.25183858478381538</v>
      </c>
      <c r="IJ265" s="259">
        <v>0.25183858478381538</v>
      </c>
      <c r="IK265" s="259">
        <v>0.25760071627807601</v>
      </c>
      <c r="IL265" s="259">
        <v>0.25626691648479838</v>
      </c>
      <c r="IM265" s="259">
        <v>0.26994866465725487</v>
      </c>
      <c r="IN265" s="259">
        <v>0.25517006132384856</v>
      </c>
      <c r="IO265" s="259">
        <v>0.25231772289524224</v>
      </c>
      <c r="IP265" s="259">
        <v>0.25205040374748933</v>
      </c>
      <c r="IQ265" s="259">
        <v>0.25735206379485343</v>
      </c>
      <c r="IR265" s="259">
        <v>0.24650065098861429</v>
      </c>
      <c r="IS265" s="259">
        <v>0.24924765754824052</v>
      </c>
      <c r="IT265" s="259">
        <v>0.25539600141122931</v>
      </c>
      <c r="IU265" s="259">
        <v>0.24710309151158172</v>
      </c>
      <c r="IV265" s="259">
        <v>0.27718339087364008</v>
      </c>
      <c r="IW265" s="259">
        <v>0.26067569501454591</v>
      </c>
      <c r="IX265" s="259">
        <v>0.28803221782687149</v>
      </c>
      <c r="IY265" s="259">
        <v>0.24903137692600663</v>
      </c>
      <c r="IZ265" s="259">
        <v>0.24710309151158172</v>
      </c>
      <c r="JA265" s="259">
        <v>0.24703932961211206</v>
      </c>
      <c r="JB265" s="259">
        <v>0.26617978172448664</v>
      </c>
      <c r="JC265" s="259">
        <v>0.26066300872410975</v>
      </c>
      <c r="JD265" s="259">
        <v>0.25170307797406322</v>
      </c>
      <c r="JE265" s="259">
        <v>0.25198197478429507</v>
      </c>
      <c r="JF265" s="259">
        <v>0.29146199213588742</v>
      </c>
      <c r="JG265" s="259">
        <v>0.2567110040015077</v>
      </c>
      <c r="JH265" s="259">
        <v>0.25908958203810717</v>
      </c>
      <c r="JI265" s="259">
        <v>0.24927641320044547</v>
      </c>
      <c r="JJ265" s="259">
        <v>0.25796499286104146</v>
      </c>
      <c r="JK265" s="259">
        <v>0.24697318438622196</v>
      </c>
      <c r="JL265" s="259">
        <v>0.24680617628088108</v>
      </c>
      <c r="JM265" s="259">
        <v>0.2470818356710669</v>
      </c>
      <c r="JN265" s="259">
        <v>0.2560271063986499</v>
      </c>
      <c r="JO265" s="259">
        <v>0.24710309151158172</v>
      </c>
      <c r="JP265" s="259">
        <v>0.24710309151158172</v>
      </c>
      <c r="JQ265" s="259">
        <v>0.24710309151158172</v>
      </c>
      <c r="JR265" s="259">
        <v>0.24703932961211206</v>
      </c>
      <c r="JS265" s="259">
        <v>0.2472216055965375</v>
      </c>
      <c r="JT265" s="259">
        <v>0.26497679294794363</v>
      </c>
      <c r="JU265" s="259">
        <v>0.26719721000043828</v>
      </c>
      <c r="JV265" s="259">
        <v>0.24796828872205245</v>
      </c>
      <c r="JW265" s="259">
        <v>0.26625958906069158</v>
      </c>
      <c r="JX265" s="259">
        <v>0.26067569501454591</v>
      </c>
      <c r="JY265" s="259">
        <v>0.25707320019823032</v>
      </c>
      <c r="JZ265" s="259">
        <v>0.25473957067486341</v>
      </c>
      <c r="KA265" s="259">
        <v>0.25473957067486341</v>
      </c>
      <c r="KB265" s="259">
        <v>0.25946585743737138</v>
      </c>
      <c r="KC265" s="259">
        <v>0.25322179313362381</v>
      </c>
      <c r="KD265" s="259">
        <v>0.25159319002410729</v>
      </c>
      <c r="KE265" s="259">
        <v>0.25487487475717852</v>
      </c>
      <c r="KF265" s="259">
        <v>0.27934127707571821</v>
      </c>
      <c r="KG265" s="259">
        <v>0.27934127707571821</v>
      </c>
      <c r="KI265" s="1"/>
    </row>
    <row r="266" spans="17:295" x14ac:dyDescent="0.35">
      <c r="Q266" s="30"/>
      <c r="R266" s="30"/>
      <c r="S266" s="30"/>
      <c r="T266" s="30"/>
    </row>
    <row r="267" spans="17:295" x14ac:dyDescent="0.35">
      <c r="Q267" s="30"/>
      <c r="R267" s="30"/>
      <c r="S267" s="30"/>
      <c r="T267" s="30"/>
    </row>
    <row r="268" spans="17:295" x14ac:dyDescent="0.35">
      <c r="Q268" s="30"/>
      <c r="R268" s="30"/>
      <c r="S268" s="30"/>
      <c r="T268" s="30"/>
    </row>
    <row r="269" spans="17:295" x14ac:dyDescent="0.35">
      <c r="Q269" s="30"/>
      <c r="R269" s="30"/>
      <c r="S269" s="30"/>
      <c r="T269" s="30"/>
    </row>
    <row r="270" spans="17:295" x14ac:dyDescent="0.35">
      <c r="Q270" s="30"/>
      <c r="R270" s="30"/>
      <c r="S270" s="30"/>
      <c r="T270" s="30"/>
    </row>
    <row r="271" spans="17:295" x14ac:dyDescent="0.35">
      <c r="Q271" s="30"/>
      <c r="R271" s="30"/>
      <c r="S271" s="30"/>
      <c r="T271" s="30"/>
    </row>
    <row r="272" spans="17:295" x14ac:dyDescent="0.35">
      <c r="Q272" s="30"/>
      <c r="R272" s="30"/>
      <c r="S272" s="30"/>
      <c r="T272" s="30"/>
    </row>
    <row r="273" spans="17:20" x14ac:dyDescent="0.35">
      <c r="Q273" s="30"/>
      <c r="R273" s="30"/>
      <c r="S273" s="30"/>
      <c r="T273" s="30"/>
    </row>
    <row r="274" spans="17:20" x14ac:dyDescent="0.35">
      <c r="Q274" s="30"/>
      <c r="R274" s="30"/>
      <c r="S274" s="30"/>
      <c r="T274" s="30"/>
    </row>
    <row r="275" spans="17:20" x14ac:dyDescent="0.35">
      <c r="Q275" s="30"/>
      <c r="R275" s="30"/>
      <c r="S275" s="30"/>
      <c r="T275" s="30"/>
    </row>
    <row r="276" spans="17:20" x14ac:dyDescent="0.35">
      <c r="Q276" s="30"/>
      <c r="R276" s="30"/>
      <c r="S276" s="30"/>
      <c r="T276" s="30"/>
    </row>
    <row r="277" spans="17:20" x14ac:dyDescent="0.35">
      <c r="Q277" s="30"/>
      <c r="R277" s="30"/>
      <c r="S277" s="30"/>
      <c r="T277" s="30"/>
    </row>
    <row r="278" spans="17:20" x14ac:dyDescent="0.35">
      <c r="Q278" s="30"/>
      <c r="R278" s="30"/>
      <c r="S278" s="30"/>
      <c r="T278" s="30"/>
    </row>
    <row r="279" spans="17:20" x14ac:dyDescent="0.35">
      <c r="Q279" s="30"/>
      <c r="R279" s="30"/>
      <c r="S279" s="30"/>
      <c r="T279" s="30"/>
    </row>
    <row r="280" spans="17:20" x14ac:dyDescent="0.35">
      <c r="Q280" s="30"/>
      <c r="R280" s="30"/>
      <c r="S280" s="30"/>
      <c r="T280" s="30"/>
    </row>
    <row r="281" spans="17:20" x14ac:dyDescent="0.35">
      <c r="Q281" s="30"/>
      <c r="R281" s="30"/>
      <c r="S281" s="30"/>
      <c r="T281" s="30"/>
    </row>
    <row r="282" spans="17:20" x14ac:dyDescent="0.35">
      <c r="Q282" s="30"/>
      <c r="R282" s="30"/>
      <c r="S282" s="30"/>
      <c r="T282" s="30"/>
    </row>
    <row r="283" spans="17:20" x14ac:dyDescent="0.35">
      <c r="Q283" s="30"/>
      <c r="R283" s="30"/>
      <c r="S283" s="30"/>
      <c r="T283" s="30"/>
    </row>
    <row r="284" spans="17:20" x14ac:dyDescent="0.35">
      <c r="Q284" s="30"/>
      <c r="R284" s="30"/>
      <c r="S284" s="30"/>
      <c r="T284" s="30"/>
    </row>
    <row r="285" spans="17:20" x14ac:dyDescent="0.35">
      <c r="Q285" s="30"/>
      <c r="R285" s="30"/>
      <c r="S285" s="30"/>
      <c r="T285" s="30"/>
    </row>
    <row r="286" spans="17:20" x14ac:dyDescent="0.35">
      <c r="Q286" s="30"/>
      <c r="R286" s="30"/>
      <c r="S286" s="30"/>
      <c r="T286" s="30"/>
    </row>
    <row r="287" spans="17:20" x14ac:dyDescent="0.35">
      <c r="Q287" s="30"/>
      <c r="R287" s="30"/>
      <c r="S287" s="30"/>
      <c r="T287" s="30"/>
    </row>
    <row r="288" spans="17:20" x14ac:dyDescent="0.35">
      <c r="Q288" s="30"/>
      <c r="R288" s="30"/>
      <c r="S288" s="30"/>
      <c r="T288" s="30"/>
    </row>
    <row r="289" spans="17:20" x14ac:dyDescent="0.35">
      <c r="Q289" s="30"/>
      <c r="R289" s="30"/>
      <c r="S289" s="30"/>
      <c r="T289" s="30"/>
    </row>
    <row r="290" spans="17:20" x14ac:dyDescent="0.35">
      <c r="Q290" s="30"/>
      <c r="R290" s="30"/>
      <c r="S290" s="30"/>
      <c r="T290" s="30"/>
    </row>
    <row r="291" spans="17:20" x14ac:dyDescent="0.35">
      <c r="Q291" s="30"/>
      <c r="R291" s="30"/>
      <c r="S291" s="30"/>
      <c r="T291" s="30"/>
    </row>
    <row r="292" spans="17:20" x14ac:dyDescent="0.35">
      <c r="Q292" s="30"/>
      <c r="R292" s="30"/>
      <c r="S292" s="30"/>
      <c r="T292" s="30"/>
    </row>
    <row r="293" spans="17:20" x14ac:dyDescent="0.35">
      <c r="Q293" s="30"/>
      <c r="R293" s="30"/>
      <c r="S293" s="30"/>
      <c r="T293" s="30"/>
    </row>
    <row r="294" spans="17:20" x14ac:dyDescent="0.35">
      <c r="Q294" s="30"/>
      <c r="R294" s="30"/>
      <c r="S294" s="30"/>
      <c r="T294" s="30"/>
    </row>
    <row r="295" spans="17:20" x14ac:dyDescent="0.35">
      <c r="Q295" s="30"/>
      <c r="R295" s="30"/>
      <c r="S295" s="30"/>
      <c r="T295" s="30"/>
    </row>
    <row r="296" spans="17:20" x14ac:dyDescent="0.35">
      <c r="Q296" s="30"/>
      <c r="R296" s="30"/>
      <c r="S296" s="30"/>
      <c r="T296" s="30"/>
    </row>
    <row r="297" spans="17:20" x14ac:dyDescent="0.35">
      <c r="Q297" s="30"/>
      <c r="R297" s="30"/>
      <c r="S297" s="30"/>
      <c r="T297" s="30"/>
    </row>
    <row r="298" spans="17:20" x14ac:dyDescent="0.35">
      <c r="Q298" s="30"/>
      <c r="R298" s="30"/>
      <c r="S298" s="30"/>
      <c r="T298" s="30"/>
    </row>
    <row r="299" spans="17:20" x14ac:dyDescent="0.35">
      <c r="Q299" s="30"/>
      <c r="R299" s="30"/>
      <c r="S299" s="30"/>
      <c r="T299" s="30"/>
    </row>
    <row r="300" spans="17:20" x14ac:dyDescent="0.35">
      <c r="Q300" s="30"/>
      <c r="R300" s="30"/>
      <c r="S300" s="30"/>
      <c r="T300" s="30"/>
    </row>
    <row r="301" spans="17:20" x14ac:dyDescent="0.35">
      <c r="Q301" s="30"/>
      <c r="R301" s="30"/>
      <c r="S301" s="30"/>
      <c r="T301" s="30"/>
    </row>
    <row r="302" spans="17:20" x14ac:dyDescent="0.35">
      <c r="Q302" s="30"/>
      <c r="R302" s="30"/>
      <c r="S302" s="30"/>
      <c r="T302" s="30"/>
    </row>
    <row r="303" spans="17:20" x14ac:dyDescent="0.35">
      <c r="Q303" s="30"/>
      <c r="R303" s="30"/>
      <c r="S303" s="30"/>
      <c r="T303" s="30"/>
    </row>
    <row r="304" spans="17:20" x14ac:dyDescent="0.35">
      <c r="Q304" s="30"/>
      <c r="R304" s="30"/>
      <c r="S304" s="30"/>
      <c r="T304" s="30"/>
    </row>
    <row r="305" spans="17:20" x14ac:dyDescent="0.35">
      <c r="Q305" s="30"/>
      <c r="R305" s="30"/>
      <c r="S305" s="30"/>
      <c r="T305" s="30"/>
    </row>
    <row r="306" spans="17:20" x14ac:dyDescent="0.35">
      <c r="Q306" s="30"/>
      <c r="R306" s="30"/>
      <c r="S306" s="30"/>
      <c r="T306" s="30"/>
    </row>
    <row r="307" spans="17:20" x14ac:dyDescent="0.35">
      <c r="Q307" s="30"/>
      <c r="R307" s="30"/>
      <c r="S307" s="30"/>
      <c r="T307" s="30"/>
    </row>
    <row r="308" spans="17:20" x14ac:dyDescent="0.35">
      <c r="Q308" s="30"/>
      <c r="R308" s="30"/>
      <c r="S308" s="30"/>
      <c r="T308" s="30"/>
    </row>
    <row r="309" spans="17:20" x14ac:dyDescent="0.35">
      <c r="Q309" s="30"/>
      <c r="R309" s="30"/>
      <c r="S309" s="30"/>
      <c r="T309" s="30"/>
    </row>
    <row r="310" spans="17:20" x14ac:dyDescent="0.35">
      <c r="Q310" s="30"/>
      <c r="R310" s="30"/>
      <c r="S310" s="30"/>
      <c r="T310" s="30"/>
    </row>
    <row r="311" spans="17:20" x14ac:dyDescent="0.35">
      <c r="Q311" s="30"/>
      <c r="R311" s="30"/>
      <c r="S311" s="30"/>
      <c r="T311" s="30"/>
    </row>
    <row r="312" spans="17:20" x14ac:dyDescent="0.35">
      <c r="Q312" s="30"/>
      <c r="R312" s="30"/>
      <c r="S312" s="30"/>
      <c r="T312" s="30"/>
    </row>
    <row r="313" spans="17:20" x14ac:dyDescent="0.35">
      <c r="Q313" s="30"/>
      <c r="R313" s="30"/>
      <c r="S313" s="30"/>
      <c r="T313" s="30"/>
    </row>
    <row r="314" spans="17:20" x14ac:dyDescent="0.35">
      <c r="Q314" s="30"/>
      <c r="R314" s="30"/>
      <c r="S314" s="30"/>
      <c r="T314" s="30"/>
    </row>
    <row r="315" spans="17:20" x14ac:dyDescent="0.35">
      <c r="Q315" s="30"/>
      <c r="R315" s="30"/>
      <c r="S315" s="30"/>
      <c r="T315" s="30"/>
    </row>
    <row r="316" spans="17:20" x14ac:dyDescent="0.35">
      <c r="Q316" s="30"/>
      <c r="R316" s="30"/>
      <c r="S316" s="30"/>
      <c r="T316" s="30"/>
    </row>
    <row r="317" spans="17:20" x14ac:dyDescent="0.35">
      <c r="Q317" s="30"/>
      <c r="R317" s="30"/>
      <c r="S317" s="30"/>
      <c r="T317" s="30"/>
    </row>
    <row r="318" spans="17:20" x14ac:dyDescent="0.35">
      <c r="Q318" s="30"/>
      <c r="R318" s="30"/>
      <c r="S318" s="30"/>
      <c r="T318" s="30"/>
    </row>
    <row r="319" spans="17:20" x14ac:dyDescent="0.35">
      <c r="Q319" s="30"/>
      <c r="R319" s="30"/>
      <c r="S319" s="30"/>
      <c r="T319" s="30"/>
    </row>
    <row r="320" spans="17:20" x14ac:dyDescent="0.35">
      <c r="Q320" s="30"/>
      <c r="R320" s="30"/>
      <c r="S320" s="30"/>
      <c r="T320" s="30"/>
    </row>
    <row r="321" spans="17:20" x14ac:dyDescent="0.35">
      <c r="Q321" s="30"/>
      <c r="R321" s="30"/>
      <c r="S321" s="30"/>
      <c r="T321" s="30"/>
    </row>
    <row r="322" spans="17:20" x14ac:dyDescent="0.35">
      <c r="Q322" s="30"/>
      <c r="R322" s="30"/>
      <c r="S322" s="30"/>
      <c r="T322" s="30"/>
    </row>
    <row r="323" spans="17:20" x14ac:dyDescent="0.35">
      <c r="Q323" s="30"/>
      <c r="R323" s="30"/>
      <c r="S323" s="30"/>
      <c r="T323" s="30"/>
    </row>
    <row r="324" spans="17:20" x14ac:dyDescent="0.35">
      <c r="Q324" s="30"/>
      <c r="R324" s="30"/>
      <c r="S324" s="30"/>
      <c r="T324" s="30"/>
    </row>
    <row r="325" spans="17:20" x14ac:dyDescent="0.35">
      <c r="Q325" s="30"/>
      <c r="R325" s="30"/>
      <c r="S325" s="30"/>
      <c r="T325" s="30"/>
    </row>
    <row r="326" spans="17:20" x14ac:dyDescent="0.35">
      <c r="Q326" s="30"/>
      <c r="R326" s="30"/>
      <c r="S326" s="30"/>
      <c r="T326" s="30"/>
    </row>
    <row r="327" spans="17:20" x14ac:dyDescent="0.35">
      <c r="Q327" s="30"/>
      <c r="R327" s="30"/>
      <c r="S327" s="30"/>
      <c r="T327" s="30"/>
    </row>
    <row r="328" spans="17:20" x14ac:dyDescent="0.35">
      <c r="Q328" s="30"/>
      <c r="R328" s="30"/>
      <c r="S328" s="30"/>
      <c r="T328" s="30"/>
    </row>
    <row r="329" spans="17:20" x14ac:dyDescent="0.35">
      <c r="Q329" s="30"/>
      <c r="R329" s="30"/>
      <c r="S329" s="30"/>
      <c r="T329" s="30"/>
    </row>
    <row r="330" spans="17:20" x14ac:dyDescent="0.35">
      <c r="Q330" s="30"/>
      <c r="R330" s="30"/>
      <c r="S330" s="30"/>
      <c r="T330" s="30"/>
    </row>
    <row r="331" spans="17:20" x14ac:dyDescent="0.35">
      <c r="Q331" s="30"/>
      <c r="R331" s="30"/>
      <c r="S331" s="30"/>
      <c r="T331" s="30"/>
    </row>
    <row r="332" spans="17:20" x14ac:dyDescent="0.35">
      <c r="Q332" s="30"/>
      <c r="R332" s="30"/>
      <c r="S332" s="30"/>
      <c r="T332" s="30"/>
    </row>
    <row r="333" spans="17:20" x14ac:dyDescent="0.35">
      <c r="Q333" s="30"/>
      <c r="R333" s="30"/>
      <c r="S333" s="30"/>
      <c r="T333" s="30"/>
    </row>
    <row r="334" spans="17:20" x14ac:dyDescent="0.35">
      <c r="Q334" s="30"/>
      <c r="R334" s="30"/>
      <c r="S334" s="30"/>
      <c r="T334" s="30"/>
    </row>
    <row r="335" spans="17:20" x14ac:dyDescent="0.35">
      <c r="Q335" s="30"/>
      <c r="R335" s="30"/>
      <c r="S335" s="30"/>
      <c r="T335" s="30"/>
    </row>
    <row r="336" spans="17:20" x14ac:dyDescent="0.35">
      <c r="Q336" s="30"/>
      <c r="R336" s="30"/>
      <c r="S336" s="30"/>
      <c r="T336" s="30"/>
    </row>
    <row r="337" spans="17:20" x14ac:dyDescent="0.35">
      <c r="Q337" s="30"/>
      <c r="R337" s="30"/>
      <c r="S337" s="30"/>
      <c r="T337" s="30"/>
    </row>
    <row r="338" spans="17:20" x14ac:dyDescent="0.35">
      <c r="Q338" s="30"/>
      <c r="R338" s="30"/>
      <c r="S338" s="30"/>
      <c r="T338" s="30"/>
    </row>
    <row r="339" spans="17:20" x14ac:dyDescent="0.35">
      <c r="Q339" s="30"/>
      <c r="R339" s="30"/>
      <c r="S339" s="30"/>
      <c r="T339" s="30"/>
    </row>
    <row r="340" spans="17:20" x14ac:dyDescent="0.35">
      <c r="Q340" s="30"/>
      <c r="R340" s="30"/>
      <c r="S340" s="30"/>
      <c r="T340" s="30"/>
    </row>
    <row r="341" spans="17:20" x14ac:dyDescent="0.35">
      <c r="Q341" s="30"/>
      <c r="R341" s="30"/>
      <c r="S341" s="30"/>
      <c r="T341" s="30"/>
    </row>
    <row r="342" spans="17:20" x14ac:dyDescent="0.35">
      <c r="Q342" s="30"/>
      <c r="R342" s="30"/>
      <c r="S342" s="30"/>
      <c r="T342" s="30"/>
    </row>
    <row r="343" spans="17:20" x14ac:dyDescent="0.35">
      <c r="Q343" s="30"/>
      <c r="R343" s="30"/>
      <c r="S343" s="30"/>
      <c r="T343" s="30"/>
    </row>
    <row r="344" spans="17:20" x14ac:dyDescent="0.35">
      <c r="Q344" s="30"/>
      <c r="R344" s="30"/>
      <c r="S344" s="30"/>
      <c r="T344" s="30"/>
    </row>
    <row r="345" spans="17:20" x14ac:dyDescent="0.35">
      <c r="Q345" s="30"/>
      <c r="R345" s="30"/>
      <c r="S345" s="30"/>
      <c r="T345" s="30"/>
    </row>
    <row r="346" spans="17:20" x14ac:dyDescent="0.35">
      <c r="Q346" s="30"/>
      <c r="R346" s="30"/>
      <c r="S346" s="30"/>
      <c r="T346" s="30"/>
    </row>
    <row r="347" spans="17:20" x14ac:dyDescent="0.35">
      <c r="Q347" s="30"/>
      <c r="R347" s="30"/>
      <c r="S347" s="30"/>
      <c r="T347" s="30"/>
    </row>
    <row r="348" spans="17:20" x14ac:dyDescent="0.35">
      <c r="Q348" s="30"/>
      <c r="R348" s="30"/>
      <c r="S348" s="30"/>
      <c r="T348" s="30"/>
    </row>
    <row r="349" spans="17:20" x14ac:dyDescent="0.35">
      <c r="Q349" s="30"/>
      <c r="R349" s="30"/>
      <c r="S349" s="30"/>
      <c r="T349" s="30"/>
    </row>
    <row r="350" spans="17:20" x14ac:dyDescent="0.35">
      <c r="Q350" s="30"/>
      <c r="R350" s="30"/>
      <c r="S350" s="30"/>
      <c r="T350" s="30"/>
    </row>
    <row r="351" spans="17:20" x14ac:dyDescent="0.35">
      <c r="Q351" s="30"/>
      <c r="R351" s="30"/>
      <c r="S351" s="30"/>
      <c r="T351" s="30"/>
    </row>
    <row r="352" spans="17:20" x14ac:dyDescent="0.35">
      <c r="Q352" s="30"/>
      <c r="R352" s="30"/>
      <c r="S352" s="30"/>
      <c r="T352" s="30"/>
    </row>
    <row r="353" spans="17:20" x14ac:dyDescent="0.35">
      <c r="Q353" s="30"/>
      <c r="R353" s="30"/>
      <c r="S353" s="30"/>
      <c r="T353" s="30"/>
    </row>
    <row r="354" spans="17:20" x14ac:dyDescent="0.35">
      <c r="Q354" s="30"/>
      <c r="R354" s="30"/>
      <c r="S354" s="30"/>
      <c r="T354" s="30"/>
    </row>
    <row r="355" spans="17:20" x14ac:dyDescent="0.35">
      <c r="Q355" s="30"/>
      <c r="R355" s="30"/>
      <c r="S355" s="30"/>
      <c r="T355" s="30"/>
    </row>
    <row r="356" spans="17:20" x14ac:dyDescent="0.35">
      <c r="Q356" s="30"/>
      <c r="R356" s="30"/>
      <c r="S356" s="30"/>
      <c r="T356" s="30"/>
    </row>
    <row r="357" spans="17:20" x14ac:dyDescent="0.35">
      <c r="Q357" s="30"/>
      <c r="R357" s="30"/>
      <c r="S357" s="30"/>
      <c r="T357" s="30"/>
    </row>
    <row r="358" spans="17:20" x14ac:dyDescent="0.35">
      <c r="Q358" s="30"/>
      <c r="R358" s="30"/>
      <c r="S358" s="30"/>
      <c r="T358" s="30"/>
    </row>
    <row r="359" spans="17:20" x14ac:dyDescent="0.35">
      <c r="Q359" s="30"/>
      <c r="R359" s="30"/>
      <c r="S359" s="30"/>
      <c r="T359" s="30"/>
    </row>
    <row r="360" spans="17:20" x14ac:dyDescent="0.35">
      <c r="Q360" s="30"/>
      <c r="R360" s="30"/>
      <c r="S360" s="30"/>
      <c r="T360" s="30"/>
    </row>
    <row r="361" spans="17:20" x14ac:dyDescent="0.35">
      <c r="Q361" s="30"/>
      <c r="R361" s="30"/>
      <c r="S361" s="30"/>
      <c r="T361" s="30"/>
    </row>
    <row r="362" spans="17:20" x14ac:dyDescent="0.35">
      <c r="Q362" s="30"/>
      <c r="R362" s="30"/>
      <c r="S362" s="30"/>
      <c r="T362" s="30"/>
    </row>
    <row r="363" spans="17:20" x14ac:dyDescent="0.35">
      <c r="Q363" s="30"/>
      <c r="R363" s="30"/>
      <c r="S363" s="30"/>
      <c r="T363" s="30"/>
    </row>
    <row r="364" spans="17:20" x14ac:dyDescent="0.35">
      <c r="Q364" s="30"/>
      <c r="R364" s="30"/>
      <c r="S364" s="30"/>
      <c r="T364" s="30"/>
    </row>
    <row r="365" spans="17:20" x14ac:dyDescent="0.35">
      <c r="Q365" s="30"/>
      <c r="R365" s="30"/>
      <c r="S365" s="30"/>
      <c r="T365" s="30"/>
    </row>
    <row r="366" spans="17:20" x14ac:dyDescent="0.35">
      <c r="Q366" s="30"/>
      <c r="R366" s="30"/>
      <c r="S366" s="30"/>
      <c r="T366" s="30"/>
    </row>
    <row r="367" spans="17:20" x14ac:dyDescent="0.35">
      <c r="Q367" s="30"/>
      <c r="R367" s="30"/>
      <c r="S367" s="30"/>
      <c r="T367" s="30"/>
    </row>
    <row r="368" spans="17:20" x14ac:dyDescent="0.35">
      <c r="Q368" s="30"/>
      <c r="R368" s="30"/>
      <c r="S368" s="30"/>
      <c r="T368" s="30"/>
    </row>
    <row r="369" spans="17:20" x14ac:dyDescent="0.35">
      <c r="Q369" s="30"/>
      <c r="R369" s="30"/>
      <c r="S369" s="30"/>
      <c r="T369" s="30"/>
    </row>
    <row r="370" spans="17:20" x14ac:dyDescent="0.35">
      <c r="Q370" s="30"/>
      <c r="R370" s="30"/>
      <c r="S370" s="30"/>
      <c r="T370" s="30"/>
    </row>
    <row r="371" spans="17:20" x14ac:dyDescent="0.35">
      <c r="Q371" s="30"/>
      <c r="R371" s="30"/>
      <c r="S371" s="30"/>
      <c r="T371" s="30"/>
    </row>
    <row r="372" spans="17:20" x14ac:dyDescent="0.35">
      <c r="Q372" s="30"/>
      <c r="R372" s="30"/>
      <c r="S372" s="30"/>
      <c r="T372" s="30"/>
    </row>
    <row r="373" spans="17:20" x14ac:dyDescent="0.35">
      <c r="Q373" s="30"/>
      <c r="R373" s="30"/>
      <c r="S373" s="30"/>
      <c r="T373" s="30"/>
    </row>
    <row r="374" spans="17:20" x14ac:dyDescent="0.35">
      <c r="Q374" s="30"/>
      <c r="R374" s="30"/>
      <c r="S374" s="30"/>
      <c r="T374" s="30"/>
    </row>
    <row r="375" spans="17:20" x14ac:dyDescent="0.35">
      <c r="Q375" s="30"/>
      <c r="R375" s="30"/>
      <c r="S375" s="30"/>
      <c r="T375" s="30"/>
    </row>
    <row r="376" spans="17:20" x14ac:dyDescent="0.35">
      <c r="Q376" s="30"/>
      <c r="R376" s="30"/>
      <c r="S376" s="30"/>
      <c r="T376" s="30"/>
    </row>
    <row r="377" spans="17:20" x14ac:dyDescent="0.35">
      <c r="Q377" s="30"/>
      <c r="R377" s="30"/>
      <c r="S377" s="30"/>
      <c r="T377" s="30"/>
    </row>
    <row r="378" spans="17:20" x14ac:dyDescent="0.35">
      <c r="Q378" s="30"/>
      <c r="R378" s="30"/>
      <c r="S378" s="30"/>
      <c r="T378" s="30"/>
    </row>
    <row r="379" spans="17:20" x14ac:dyDescent="0.35">
      <c r="Q379" s="30"/>
      <c r="R379" s="30"/>
      <c r="S379" s="30"/>
      <c r="T379" s="30"/>
    </row>
    <row r="380" spans="17:20" x14ac:dyDescent="0.35">
      <c r="Q380" s="30"/>
      <c r="R380" s="30"/>
      <c r="S380" s="30"/>
      <c r="T380" s="30"/>
    </row>
    <row r="381" spans="17:20" x14ac:dyDescent="0.35">
      <c r="Q381" s="30"/>
      <c r="R381" s="30"/>
      <c r="S381" s="30"/>
      <c r="T381" s="30"/>
    </row>
    <row r="382" spans="17:20" x14ac:dyDescent="0.35">
      <c r="Q382" s="30"/>
      <c r="R382" s="30"/>
      <c r="S382" s="30"/>
      <c r="T382" s="30"/>
    </row>
    <row r="383" spans="17:20" x14ac:dyDescent="0.35">
      <c r="Q383" s="30"/>
      <c r="R383" s="30"/>
      <c r="S383" s="30"/>
      <c r="T383" s="30"/>
    </row>
    <row r="384" spans="17:20" x14ac:dyDescent="0.35">
      <c r="Q384" s="30"/>
      <c r="R384" s="30"/>
      <c r="S384" s="30"/>
      <c r="T384" s="30"/>
    </row>
    <row r="385" spans="17:20" x14ac:dyDescent="0.35">
      <c r="Q385" s="30"/>
      <c r="R385" s="30"/>
      <c r="S385" s="30"/>
      <c r="T385" s="30"/>
    </row>
    <row r="386" spans="17:20" x14ac:dyDescent="0.35">
      <c r="Q386" s="30"/>
      <c r="R386" s="30"/>
      <c r="S386" s="30"/>
      <c r="T386" s="30"/>
    </row>
    <row r="387" spans="17:20" x14ac:dyDescent="0.35">
      <c r="Q387" s="30"/>
      <c r="R387" s="30"/>
      <c r="S387" s="30"/>
      <c r="T387" s="30"/>
    </row>
    <row r="388" spans="17:20" x14ac:dyDescent="0.35">
      <c r="Q388" s="30"/>
      <c r="R388" s="30"/>
      <c r="S388" s="30"/>
      <c r="T388" s="30"/>
    </row>
    <row r="389" spans="17:20" x14ac:dyDescent="0.35">
      <c r="Q389" s="30"/>
      <c r="R389" s="30"/>
      <c r="S389" s="30"/>
      <c r="T389" s="30"/>
    </row>
    <row r="390" spans="17:20" x14ac:dyDescent="0.35">
      <c r="Q390" s="30"/>
      <c r="R390" s="30"/>
      <c r="S390" s="30"/>
      <c r="T390" s="30"/>
    </row>
    <row r="391" spans="17:20" x14ac:dyDescent="0.35">
      <c r="Q391" s="30"/>
      <c r="R391" s="30"/>
      <c r="S391" s="30"/>
      <c r="T391" s="30"/>
    </row>
    <row r="392" spans="17:20" x14ac:dyDescent="0.35">
      <c r="Q392" s="30"/>
      <c r="R392" s="30"/>
      <c r="S392" s="30"/>
      <c r="T392" s="30"/>
    </row>
    <row r="393" spans="17:20" x14ac:dyDescent="0.35">
      <c r="Q393" s="30"/>
      <c r="R393" s="30"/>
      <c r="S393" s="30"/>
      <c r="T393" s="30"/>
    </row>
    <row r="394" spans="17:20" x14ac:dyDescent="0.35">
      <c r="Q394" s="30"/>
      <c r="R394" s="30"/>
      <c r="S394" s="30"/>
      <c r="T394" s="30"/>
    </row>
    <row r="395" spans="17:20" x14ac:dyDescent="0.35">
      <c r="Q395" s="30"/>
      <c r="R395" s="30"/>
      <c r="S395" s="30"/>
      <c r="T395" s="30"/>
    </row>
    <row r="396" spans="17:20" x14ac:dyDescent="0.35">
      <c r="Q396" s="30"/>
      <c r="R396" s="30"/>
      <c r="S396" s="30"/>
      <c r="T396" s="30"/>
    </row>
    <row r="397" spans="17:20" x14ac:dyDescent="0.35">
      <c r="Q397" s="30"/>
      <c r="R397" s="30"/>
      <c r="S397" s="30"/>
      <c r="T397" s="30"/>
    </row>
    <row r="398" spans="17:20" x14ac:dyDescent="0.35">
      <c r="Q398" s="30"/>
      <c r="R398" s="30"/>
      <c r="S398" s="30"/>
      <c r="T398" s="30"/>
    </row>
    <row r="399" spans="17:20" x14ac:dyDescent="0.35">
      <c r="Q399" s="30"/>
      <c r="R399" s="30"/>
      <c r="S399" s="30"/>
      <c r="T399" s="30"/>
    </row>
    <row r="400" spans="17:20" x14ac:dyDescent="0.35">
      <c r="Q400" s="30"/>
      <c r="R400" s="30"/>
      <c r="S400" s="30"/>
      <c r="T400" s="30"/>
    </row>
    <row r="401" spans="17:20" x14ac:dyDescent="0.35">
      <c r="Q401" s="30"/>
      <c r="R401" s="30"/>
      <c r="S401" s="30"/>
      <c r="T401" s="30"/>
    </row>
    <row r="402" spans="17:20" x14ac:dyDescent="0.35">
      <c r="Q402" s="30"/>
      <c r="R402" s="30"/>
      <c r="S402" s="30"/>
      <c r="T402" s="30"/>
    </row>
    <row r="403" spans="17:20" x14ac:dyDescent="0.35">
      <c r="Q403" s="30"/>
      <c r="R403" s="30"/>
      <c r="S403" s="30"/>
      <c r="T403" s="30"/>
    </row>
    <row r="404" spans="17:20" x14ac:dyDescent="0.35">
      <c r="Q404" s="30"/>
      <c r="R404" s="30"/>
      <c r="S404" s="30"/>
      <c r="T404" s="30"/>
    </row>
    <row r="405" spans="17:20" x14ac:dyDescent="0.35">
      <c r="Q405" s="30"/>
      <c r="R405" s="30"/>
      <c r="S405" s="30"/>
      <c r="T405" s="30"/>
    </row>
    <row r="406" spans="17:20" x14ac:dyDescent="0.35">
      <c r="Q406" s="30"/>
      <c r="R406" s="30"/>
      <c r="S406" s="30"/>
      <c r="T406" s="30"/>
    </row>
    <row r="407" spans="17:20" x14ac:dyDescent="0.35">
      <c r="Q407" s="30"/>
      <c r="R407" s="30"/>
      <c r="S407" s="30"/>
      <c r="T407" s="30"/>
    </row>
    <row r="408" spans="17:20" x14ac:dyDescent="0.35">
      <c r="Q408" s="30"/>
      <c r="R408" s="30"/>
      <c r="S408" s="30"/>
      <c r="T408" s="30"/>
    </row>
    <row r="409" spans="17:20" x14ac:dyDescent="0.35">
      <c r="Q409" s="30"/>
      <c r="R409" s="30"/>
      <c r="S409" s="30"/>
      <c r="T409" s="30"/>
    </row>
    <row r="410" spans="17:20" x14ac:dyDescent="0.35">
      <c r="Q410" s="30"/>
      <c r="R410" s="30"/>
      <c r="S410" s="30"/>
      <c r="T410" s="30"/>
    </row>
    <row r="411" spans="17:20" x14ac:dyDescent="0.35">
      <c r="Q411" s="30"/>
      <c r="R411" s="30"/>
      <c r="S411" s="30"/>
      <c r="T411" s="30"/>
    </row>
    <row r="412" spans="17:20" x14ac:dyDescent="0.35">
      <c r="Q412" s="30"/>
      <c r="R412" s="30"/>
      <c r="S412" s="30"/>
      <c r="T412" s="30"/>
    </row>
    <row r="413" spans="17:20" x14ac:dyDescent="0.35">
      <c r="Q413" s="30"/>
      <c r="R413" s="30"/>
      <c r="S413" s="30"/>
      <c r="T413" s="30"/>
    </row>
    <row r="414" spans="17:20" x14ac:dyDescent="0.35">
      <c r="Q414" s="30"/>
      <c r="R414" s="30"/>
      <c r="S414" s="30"/>
      <c r="T414" s="30"/>
    </row>
    <row r="415" spans="17:20" x14ac:dyDescent="0.35">
      <c r="Q415" s="30"/>
      <c r="R415" s="30"/>
      <c r="S415" s="30"/>
      <c r="T415" s="30"/>
    </row>
    <row r="416" spans="17:20" x14ac:dyDescent="0.35">
      <c r="Q416" s="30"/>
      <c r="R416" s="30"/>
      <c r="S416" s="30"/>
      <c r="T416" s="30"/>
    </row>
    <row r="417" spans="17:20" x14ac:dyDescent="0.35">
      <c r="Q417" s="30"/>
      <c r="R417" s="30"/>
      <c r="S417" s="30"/>
      <c r="T417" s="30"/>
    </row>
    <row r="418" spans="17:20" x14ac:dyDescent="0.35">
      <c r="Q418" s="30"/>
      <c r="R418" s="30"/>
      <c r="S418" s="30"/>
      <c r="T418" s="30"/>
    </row>
    <row r="419" spans="17:20" x14ac:dyDescent="0.35">
      <c r="Q419" s="30"/>
      <c r="R419" s="30"/>
      <c r="S419" s="30"/>
      <c r="T419" s="30"/>
    </row>
    <row r="420" spans="17:20" x14ac:dyDescent="0.35">
      <c r="Q420" s="30"/>
      <c r="R420" s="30"/>
      <c r="S420" s="30"/>
      <c r="T420" s="30"/>
    </row>
    <row r="421" spans="17:20" x14ac:dyDescent="0.35">
      <c r="Q421" s="30"/>
      <c r="R421" s="30"/>
      <c r="S421" s="30"/>
      <c r="T421" s="30"/>
    </row>
    <row r="422" spans="17:20" x14ac:dyDescent="0.35">
      <c r="Q422" s="30"/>
      <c r="R422" s="30"/>
      <c r="S422" s="30"/>
      <c r="T422" s="30"/>
    </row>
    <row r="423" spans="17:20" x14ac:dyDescent="0.35">
      <c r="Q423" s="30"/>
      <c r="R423" s="30"/>
      <c r="S423" s="30"/>
      <c r="T423" s="30"/>
    </row>
    <row r="424" spans="17:20" x14ac:dyDescent="0.35">
      <c r="Q424" s="30"/>
      <c r="R424" s="30"/>
      <c r="S424" s="30"/>
      <c r="T424" s="30"/>
    </row>
    <row r="425" spans="17:20" x14ac:dyDescent="0.35">
      <c r="Q425" s="30"/>
      <c r="R425" s="30"/>
      <c r="S425" s="30"/>
      <c r="T425" s="30"/>
    </row>
    <row r="426" spans="17:20" x14ac:dyDescent="0.35">
      <c r="Q426" s="30"/>
      <c r="R426" s="30"/>
      <c r="S426" s="30"/>
      <c r="T426" s="30"/>
    </row>
    <row r="427" spans="17:20" x14ac:dyDescent="0.35">
      <c r="Q427" s="30"/>
      <c r="R427" s="30"/>
      <c r="S427" s="30"/>
      <c r="T427" s="30"/>
    </row>
    <row r="428" spans="17:20" x14ac:dyDescent="0.35">
      <c r="Q428" s="30"/>
      <c r="R428" s="30"/>
      <c r="S428" s="30"/>
      <c r="T428" s="30"/>
    </row>
    <row r="429" spans="17:20" x14ac:dyDescent="0.35">
      <c r="Q429" s="30"/>
      <c r="R429" s="30"/>
      <c r="S429" s="30"/>
      <c r="T429" s="30"/>
    </row>
    <row r="430" spans="17:20" x14ac:dyDescent="0.35">
      <c r="Q430" s="30"/>
      <c r="R430" s="30"/>
      <c r="S430" s="30"/>
      <c r="T430" s="30"/>
    </row>
    <row r="431" spans="17:20" x14ac:dyDescent="0.35">
      <c r="Q431" s="30"/>
      <c r="R431" s="30"/>
      <c r="S431" s="30"/>
      <c r="T431" s="30"/>
    </row>
    <row r="432" spans="17:20" x14ac:dyDescent="0.35">
      <c r="Q432" s="30"/>
      <c r="R432" s="30"/>
      <c r="S432" s="30"/>
      <c r="T432" s="30"/>
    </row>
    <row r="433" spans="17:20" x14ac:dyDescent="0.35">
      <c r="Q433" s="30"/>
      <c r="R433" s="30"/>
      <c r="S433" s="30"/>
      <c r="T433" s="30"/>
    </row>
    <row r="434" spans="17:20" x14ac:dyDescent="0.35">
      <c r="Q434" s="30"/>
      <c r="R434" s="30"/>
      <c r="S434" s="30"/>
      <c r="T434" s="30"/>
    </row>
    <row r="435" spans="17:20" x14ac:dyDescent="0.35">
      <c r="Q435" s="30"/>
      <c r="R435" s="30"/>
      <c r="S435" s="30"/>
      <c r="T435" s="30"/>
    </row>
    <row r="436" spans="17:20" x14ac:dyDescent="0.35">
      <c r="Q436" s="30"/>
      <c r="R436" s="30"/>
      <c r="S436" s="30"/>
      <c r="T436" s="30"/>
    </row>
    <row r="437" spans="17:20" x14ac:dyDescent="0.35">
      <c r="Q437" s="30"/>
      <c r="R437" s="30"/>
      <c r="S437" s="30"/>
      <c r="T437" s="30"/>
    </row>
    <row r="438" spans="17:20" x14ac:dyDescent="0.35">
      <c r="Q438" s="30"/>
      <c r="R438" s="30"/>
      <c r="S438" s="30"/>
      <c r="T438" s="30"/>
    </row>
    <row r="439" spans="17:20" x14ac:dyDescent="0.35">
      <c r="Q439" s="30"/>
      <c r="R439" s="30"/>
      <c r="S439" s="30"/>
      <c r="T439" s="30"/>
    </row>
    <row r="440" spans="17:20" x14ac:dyDescent="0.35">
      <c r="Q440" s="30"/>
      <c r="R440" s="30"/>
      <c r="S440" s="30"/>
      <c r="T440" s="30"/>
    </row>
    <row r="441" spans="17:20" x14ac:dyDescent="0.35">
      <c r="Q441" s="30"/>
      <c r="R441" s="30"/>
      <c r="S441" s="30"/>
      <c r="T441" s="30"/>
    </row>
    <row r="442" spans="17:20" x14ac:dyDescent="0.35">
      <c r="Q442" s="30"/>
      <c r="R442" s="30"/>
      <c r="S442" s="30"/>
      <c r="T442" s="30"/>
    </row>
    <row r="443" spans="17:20" x14ac:dyDescent="0.35">
      <c r="Q443" s="30"/>
      <c r="R443" s="30"/>
      <c r="S443" s="30"/>
      <c r="T443" s="30"/>
    </row>
    <row r="444" spans="17:20" x14ac:dyDescent="0.35">
      <c r="Q444" s="30"/>
      <c r="R444" s="30"/>
      <c r="S444" s="30"/>
      <c r="T444" s="30"/>
    </row>
    <row r="445" spans="17:20" x14ac:dyDescent="0.35">
      <c r="Q445" s="30"/>
      <c r="R445" s="30"/>
      <c r="S445" s="30"/>
      <c r="T445" s="30"/>
    </row>
    <row r="446" spans="17:20" x14ac:dyDescent="0.35">
      <c r="Q446" s="30"/>
      <c r="R446" s="30"/>
      <c r="S446" s="30"/>
      <c r="T446" s="30"/>
    </row>
    <row r="447" spans="17:20" x14ac:dyDescent="0.35">
      <c r="Q447" s="30"/>
      <c r="R447" s="30"/>
      <c r="S447" s="30"/>
      <c r="T447" s="30"/>
    </row>
    <row r="448" spans="17:20" x14ac:dyDescent="0.35">
      <c r="Q448" s="30"/>
      <c r="R448" s="30"/>
      <c r="S448" s="30"/>
      <c r="T448" s="30"/>
    </row>
    <row r="449" spans="17:20" x14ac:dyDescent="0.35">
      <c r="Q449" s="30"/>
      <c r="R449" s="30"/>
      <c r="S449" s="30"/>
      <c r="T449" s="30"/>
    </row>
    <row r="450" spans="17:20" x14ac:dyDescent="0.35">
      <c r="Q450" s="30"/>
      <c r="R450" s="30"/>
      <c r="S450" s="30"/>
      <c r="T450" s="30"/>
    </row>
    <row r="451" spans="17:20" x14ac:dyDescent="0.35">
      <c r="Q451" s="30"/>
      <c r="R451" s="30"/>
      <c r="S451" s="30"/>
      <c r="T451" s="30"/>
    </row>
    <row r="452" spans="17:20" x14ac:dyDescent="0.35">
      <c r="Q452" s="30"/>
      <c r="R452" s="30"/>
      <c r="S452" s="30"/>
      <c r="T452" s="30"/>
    </row>
    <row r="453" spans="17:20" x14ac:dyDescent="0.35">
      <c r="Q453" s="30"/>
      <c r="R453" s="30"/>
      <c r="S453" s="30"/>
      <c r="T453" s="30"/>
    </row>
    <row r="454" spans="17:20" x14ac:dyDescent="0.35">
      <c r="Q454" s="30"/>
      <c r="R454" s="30"/>
      <c r="S454" s="30"/>
      <c r="T454" s="30"/>
    </row>
    <row r="455" spans="17:20" x14ac:dyDescent="0.35">
      <c r="Q455" s="30"/>
      <c r="R455" s="30"/>
      <c r="S455" s="30"/>
      <c r="T455" s="30"/>
    </row>
    <row r="456" spans="17:20" x14ac:dyDescent="0.35">
      <c r="Q456" s="30"/>
      <c r="R456" s="30"/>
      <c r="S456" s="30"/>
      <c r="T456" s="30"/>
    </row>
    <row r="457" spans="17:20" x14ac:dyDescent="0.35">
      <c r="Q457" s="30"/>
      <c r="R457" s="30"/>
      <c r="S457" s="30"/>
      <c r="T457" s="30"/>
    </row>
    <row r="458" spans="17:20" x14ac:dyDescent="0.35">
      <c r="Q458" s="30"/>
      <c r="R458" s="30"/>
      <c r="S458" s="30"/>
      <c r="T458" s="30"/>
    </row>
    <row r="459" spans="17:20" x14ac:dyDescent="0.35">
      <c r="Q459" s="30"/>
      <c r="R459" s="30"/>
      <c r="S459" s="30"/>
      <c r="T459" s="30"/>
    </row>
    <row r="460" spans="17:20" x14ac:dyDescent="0.35">
      <c r="Q460" s="30"/>
      <c r="R460" s="30"/>
      <c r="S460" s="30"/>
      <c r="T460" s="30"/>
    </row>
    <row r="461" spans="17:20" x14ac:dyDescent="0.35">
      <c r="Q461" s="30"/>
      <c r="R461" s="30"/>
      <c r="S461" s="30"/>
      <c r="T461" s="30"/>
    </row>
    <row r="462" spans="17:20" x14ac:dyDescent="0.35">
      <c r="Q462" s="30"/>
      <c r="R462" s="30"/>
      <c r="S462" s="30"/>
      <c r="T462" s="30"/>
    </row>
    <row r="463" spans="17:20" x14ac:dyDescent="0.35">
      <c r="Q463" s="30"/>
      <c r="R463" s="30"/>
      <c r="S463" s="30"/>
      <c r="T463" s="30"/>
    </row>
    <row r="464" spans="17:20" x14ac:dyDescent="0.35">
      <c r="Q464" s="30"/>
      <c r="R464" s="30"/>
      <c r="S464" s="30"/>
      <c r="T464" s="30"/>
    </row>
    <row r="465" spans="17:20" x14ac:dyDescent="0.35">
      <c r="Q465" s="30"/>
      <c r="R465" s="30"/>
      <c r="S465" s="30"/>
      <c r="T465" s="30"/>
    </row>
    <row r="466" spans="17:20" x14ac:dyDescent="0.35">
      <c r="Q466" s="30"/>
      <c r="R466" s="30"/>
      <c r="S466" s="30"/>
      <c r="T466" s="30"/>
    </row>
    <row r="467" spans="17:20" x14ac:dyDescent="0.35">
      <c r="Q467" s="30"/>
      <c r="R467" s="30"/>
      <c r="S467" s="30"/>
      <c r="T467" s="30"/>
    </row>
    <row r="468" spans="17:20" x14ac:dyDescent="0.35">
      <c r="Q468" s="30"/>
      <c r="R468" s="30"/>
      <c r="S468" s="30"/>
      <c r="T468" s="30"/>
    </row>
    <row r="469" spans="17:20" x14ac:dyDescent="0.35">
      <c r="Q469" s="30"/>
      <c r="R469" s="30"/>
      <c r="S469" s="30"/>
      <c r="T469" s="30"/>
    </row>
    <row r="470" spans="17:20" x14ac:dyDescent="0.35">
      <c r="Q470" s="30"/>
      <c r="R470" s="30"/>
      <c r="S470" s="30"/>
      <c r="T470" s="30"/>
    </row>
    <row r="471" spans="17:20" x14ac:dyDescent="0.35">
      <c r="Q471" s="30"/>
      <c r="R471" s="30"/>
      <c r="S471" s="30"/>
      <c r="T471" s="30"/>
    </row>
    <row r="472" spans="17:20" x14ac:dyDescent="0.35">
      <c r="Q472" s="30"/>
      <c r="R472" s="30"/>
      <c r="S472" s="30"/>
      <c r="T472" s="30"/>
    </row>
    <row r="473" spans="17:20" x14ac:dyDescent="0.35">
      <c r="Q473" s="30"/>
      <c r="R473" s="30"/>
      <c r="S473" s="30"/>
      <c r="T473" s="30"/>
    </row>
    <row r="474" spans="17:20" x14ac:dyDescent="0.35">
      <c r="Q474" s="30"/>
      <c r="R474" s="30"/>
      <c r="S474" s="30"/>
      <c r="T474" s="30"/>
    </row>
    <row r="475" spans="17:20" x14ac:dyDescent="0.35">
      <c r="Q475" s="30"/>
      <c r="R475" s="30"/>
      <c r="S475" s="30"/>
      <c r="T475" s="30"/>
    </row>
    <row r="476" spans="17:20" x14ac:dyDescent="0.35">
      <c r="Q476" s="30"/>
      <c r="R476" s="30"/>
      <c r="S476" s="30"/>
      <c r="T476" s="30"/>
    </row>
    <row r="477" spans="17:20" x14ac:dyDescent="0.35">
      <c r="Q477" s="30"/>
      <c r="R477" s="30"/>
      <c r="S477" s="30"/>
      <c r="T477" s="30"/>
    </row>
    <row r="478" spans="17:20" x14ac:dyDescent="0.35">
      <c r="Q478" s="30"/>
      <c r="R478" s="30"/>
      <c r="S478" s="30"/>
      <c r="T478" s="30"/>
    </row>
    <row r="479" spans="17:20" x14ac:dyDescent="0.35">
      <c r="Q479" s="30"/>
      <c r="R479" s="30"/>
      <c r="S479" s="30"/>
      <c r="T479" s="30"/>
    </row>
    <row r="480" spans="17:20" x14ac:dyDescent="0.35">
      <c r="Q480" s="30"/>
      <c r="R480" s="30"/>
      <c r="S480" s="30"/>
      <c r="T480" s="30"/>
    </row>
    <row r="481" spans="17:20" x14ac:dyDescent="0.35">
      <c r="Q481" s="30"/>
      <c r="R481" s="30"/>
      <c r="S481" s="30"/>
      <c r="T481" s="30"/>
    </row>
    <row r="482" spans="17:20" x14ac:dyDescent="0.35">
      <c r="Q482" s="30"/>
      <c r="R482" s="30"/>
      <c r="S482" s="30"/>
      <c r="T482" s="30"/>
    </row>
    <row r="483" spans="17:20" x14ac:dyDescent="0.35">
      <c r="Q483" s="30"/>
      <c r="R483" s="30"/>
      <c r="S483" s="30"/>
      <c r="T483" s="30"/>
    </row>
    <row r="484" spans="17:20" x14ac:dyDescent="0.35">
      <c r="Q484" s="30"/>
      <c r="R484" s="30"/>
      <c r="S484" s="30"/>
      <c r="T484" s="30"/>
    </row>
    <row r="485" spans="17:20" x14ac:dyDescent="0.35">
      <c r="Q485" s="30"/>
      <c r="R485" s="30"/>
      <c r="S485" s="30"/>
      <c r="T485" s="30"/>
    </row>
    <row r="486" spans="17:20" x14ac:dyDescent="0.35">
      <c r="Q486" s="30"/>
      <c r="R486" s="30"/>
      <c r="S486" s="30"/>
      <c r="T486" s="30"/>
    </row>
    <row r="487" spans="17:20" x14ac:dyDescent="0.35">
      <c r="Q487" s="30"/>
      <c r="R487" s="30"/>
      <c r="S487" s="30"/>
      <c r="T487" s="30"/>
    </row>
    <row r="488" spans="17:20" x14ac:dyDescent="0.35">
      <c r="Q488" s="30"/>
      <c r="R488" s="30"/>
      <c r="S488" s="30"/>
      <c r="T488" s="30"/>
    </row>
    <row r="489" spans="17:20" x14ac:dyDescent="0.35">
      <c r="Q489" s="30"/>
      <c r="R489" s="30"/>
      <c r="S489" s="30"/>
      <c r="T489" s="30"/>
    </row>
    <row r="490" spans="17:20" x14ac:dyDescent="0.35">
      <c r="Q490" s="30"/>
      <c r="R490" s="30"/>
      <c r="S490" s="30"/>
      <c r="T490" s="30"/>
    </row>
    <row r="491" spans="17:20" x14ac:dyDescent="0.35">
      <c r="Q491" s="30"/>
      <c r="R491" s="30"/>
      <c r="S491" s="30"/>
      <c r="T491" s="30"/>
    </row>
    <row r="492" spans="17:20" x14ac:dyDescent="0.35">
      <c r="Q492" s="30"/>
      <c r="R492" s="30"/>
      <c r="S492" s="30"/>
      <c r="T492" s="30"/>
    </row>
    <row r="493" spans="17:20" x14ac:dyDescent="0.35">
      <c r="Q493" s="30"/>
      <c r="R493" s="30"/>
      <c r="S493" s="30"/>
      <c r="T493" s="30"/>
    </row>
    <row r="494" spans="17:20" x14ac:dyDescent="0.35">
      <c r="Q494" s="30"/>
      <c r="R494" s="30"/>
      <c r="S494" s="30"/>
      <c r="T494" s="30"/>
    </row>
    <row r="495" spans="17:20" x14ac:dyDescent="0.35">
      <c r="Q495" s="30"/>
      <c r="R495" s="30"/>
      <c r="S495" s="30"/>
      <c r="T495" s="30"/>
    </row>
    <row r="496" spans="17:20" x14ac:dyDescent="0.35">
      <c r="Q496" s="30"/>
      <c r="R496" s="30"/>
      <c r="S496" s="30"/>
      <c r="T496" s="30"/>
    </row>
    <row r="497" spans="17:20" x14ac:dyDescent="0.35">
      <c r="Q497" s="30"/>
      <c r="R497" s="30"/>
      <c r="S497" s="30"/>
      <c r="T497" s="30"/>
    </row>
    <row r="498" spans="17:20" x14ac:dyDescent="0.35">
      <c r="Q498" s="30"/>
      <c r="R498" s="30"/>
      <c r="S498" s="30"/>
      <c r="T498" s="30"/>
    </row>
    <row r="499" spans="17:20" x14ac:dyDescent="0.35">
      <c r="Q499" s="30"/>
      <c r="R499" s="30"/>
      <c r="S499" s="30"/>
      <c r="T499" s="30"/>
    </row>
    <row r="500" spans="17:20" x14ac:dyDescent="0.35">
      <c r="Q500" s="30"/>
      <c r="R500" s="30"/>
      <c r="S500" s="30"/>
      <c r="T500" s="30"/>
    </row>
    <row r="501" spans="17:20" x14ac:dyDescent="0.35">
      <c r="Q501" s="30"/>
      <c r="R501" s="30"/>
      <c r="S501" s="30"/>
      <c r="T501" s="30"/>
    </row>
    <row r="502" spans="17:20" x14ac:dyDescent="0.35">
      <c r="Q502" s="30"/>
      <c r="R502" s="30"/>
      <c r="S502" s="30"/>
      <c r="T502" s="30"/>
    </row>
    <row r="503" spans="17:20" x14ac:dyDescent="0.35">
      <c r="Q503" s="30"/>
      <c r="R503" s="30"/>
      <c r="S503" s="30"/>
      <c r="T503" s="30"/>
    </row>
    <row r="504" spans="17:20" x14ac:dyDescent="0.35">
      <c r="Q504" s="30"/>
      <c r="R504" s="30"/>
      <c r="S504" s="30"/>
      <c r="T504" s="30"/>
    </row>
    <row r="505" spans="17:20" x14ac:dyDescent="0.35">
      <c r="Q505" s="30"/>
      <c r="R505" s="30"/>
      <c r="S505" s="30"/>
      <c r="T505" s="30"/>
    </row>
    <row r="506" spans="17:20" x14ac:dyDescent="0.35">
      <c r="Q506" s="30"/>
      <c r="R506" s="30"/>
      <c r="S506" s="30"/>
      <c r="T506" s="30"/>
    </row>
    <row r="507" spans="17:20" x14ac:dyDescent="0.35">
      <c r="Q507" s="30"/>
      <c r="R507" s="30"/>
      <c r="S507" s="30"/>
      <c r="T507" s="30"/>
    </row>
    <row r="508" spans="17:20" x14ac:dyDescent="0.35">
      <c r="Q508" s="30"/>
      <c r="R508" s="30"/>
      <c r="S508" s="30"/>
      <c r="T508" s="30"/>
    </row>
    <row r="509" spans="17:20" x14ac:dyDescent="0.35">
      <c r="Q509" s="30"/>
      <c r="R509" s="30"/>
      <c r="S509" s="30"/>
      <c r="T509" s="30"/>
    </row>
    <row r="510" spans="17:20" x14ac:dyDescent="0.35">
      <c r="Q510" s="30"/>
      <c r="R510" s="30"/>
      <c r="S510" s="30"/>
      <c r="T510" s="30"/>
    </row>
    <row r="511" spans="17:20" x14ac:dyDescent="0.35">
      <c r="Q511" s="30"/>
      <c r="R511" s="30"/>
      <c r="S511" s="30"/>
      <c r="T511" s="30"/>
    </row>
    <row r="512" spans="17:20" x14ac:dyDescent="0.35">
      <c r="Q512" s="30"/>
      <c r="R512" s="30"/>
      <c r="S512" s="30"/>
      <c r="T512" s="30"/>
    </row>
    <row r="513" spans="17:20" x14ac:dyDescent="0.35">
      <c r="Q513" s="30"/>
      <c r="R513" s="30"/>
      <c r="S513" s="30"/>
      <c r="T513" s="30"/>
    </row>
    <row r="514" spans="17:20" x14ac:dyDescent="0.35">
      <c r="Q514" s="30"/>
      <c r="R514" s="30"/>
      <c r="S514" s="30"/>
      <c r="T514" s="30"/>
    </row>
    <row r="515" spans="17:20" x14ac:dyDescent="0.35">
      <c r="Q515" s="30"/>
      <c r="R515" s="30"/>
      <c r="S515" s="30"/>
      <c r="T515" s="30"/>
    </row>
    <row r="516" spans="17:20" x14ac:dyDescent="0.35">
      <c r="Q516" s="30"/>
      <c r="R516" s="30"/>
      <c r="S516" s="30"/>
      <c r="T516" s="30"/>
    </row>
    <row r="517" spans="17:20" x14ac:dyDescent="0.35">
      <c r="Q517" s="30"/>
      <c r="R517" s="30"/>
      <c r="S517" s="30"/>
      <c r="T517" s="30"/>
    </row>
    <row r="518" spans="17:20" x14ac:dyDescent="0.35">
      <c r="Q518" s="30"/>
      <c r="R518" s="30"/>
      <c r="S518" s="30"/>
      <c r="T518" s="30"/>
    </row>
    <row r="519" spans="17:20" x14ac:dyDescent="0.35">
      <c r="Q519" s="30"/>
      <c r="R519" s="30"/>
      <c r="S519" s="30"/>
      <c r="T519" s="30"/>
    </row>
    <row r="520" spans="17:20" x14ac:dyDescent="0.35">
      <c r="Q520" s="30"/>
      <c r="R520" s="30"/>
      <c r="S520" s="30"/>
      <c r="T520" s="30"/>
    </row>
    <row r="521" spans="17:20" x14ac:dyDescent="0.35">
      <c r="Q521" s="30"/>
      <c r="R521" s="30"/>
      <c r="S521" s="30"/>
      <c r="T521" s="30"/>
    </row>
    <row r="522" spans="17:20" x14ac:dyDescent="0.35">
      <c r="Q522" s="30"/>
      <c r="R522" s="30"/>
      <c r="S522" s="30"/>
      <c r="T522" s="30"/>
    </row>
    <row r="523" spans="17:20" x14ac:dyDescent="0.35">
      <c r="Q523" s="30"/>
      <c r="R523" s="30"/>
      <c r="S523" s="30"/>
      <c r="T523" s="30"/>
    </row>
    <row r="524" spans="17:20" x14ac:dyDescent="0.35">
      <c r="Q524" s="30"/>
      <c r="R524" s="30"/>
      <c r="S524" s="30"/>
      <c r="T524" s="30"/>
    </row>
    <row r="525" spans="17:20" x14ac:dyDescent="0.35">
      <c r="Q525" s="30"/>
      <c r="R525" s="30"/>
      <c r="S525" s="30"/>
      <c r="T525" s="30"/>
    </row>
    <row r="526" spans="17:20" x14ac:dyDescent="0.35">
      <c r="Q526" s="30"/>
      <c r="R526" s="30"/>
      <c r="S526" s="30"/>
      <c r="T526" s="30"/>
    </row>
    <row r="527" spans="17:20" x14ac:dyDescent="0.35">
      <c r="Q527" s="30"/>
      <c r="R527" s="30"/>
      <c r="S527" s="30"/>
      <c r="T527" s="30"/>
    </row>
    <row r="528" spans="17:20" x14ac:dyDescent="0.35">
      <c r="Q528" s="30"/>
      <c r="R528" s="30"/>
      <c r="S528" s="30"/>
      <c r="T528" s="30"/>
    </row>
    <row r="529" spans="17:20" x14ac:dyDescent="0.35">
      <c r="Q529" s="30"/>
      <c r="R529" s="30"/>
      <c r="S529" s="30"/>
      <c r="T529" s="30"/>
    </row>
    <row r="530" spans="17:20" x14ac:dyDescent="0.35">
      <c r="Q530" s="30"/>
      <c r="R530" s="30"/>
      <c r="S530" s="30"/>
      <c r="T530" s="30"/>
    </row>
    <row r="531" spans="17:20" x14ac:dyDescent="0.35">
      <c r="Q531" s="30"/>
      <c r="R531" s="30"/>
      <c r="S531" s="30"/>
      <c r="T531" s="30"/>
    </row>
    <row r="532" spans="17:20" x14ac:dyDescent="0.35">
      <c r="Q532" s="30"/>
      <c r="R532" s="30"/>
      <c r="S532" s="30"/>
      <c r="T532" s="30"/>
    </row>
    <row r="533" spans="17:20" x14ac:dyDescent="0.35">
      <c r="Q533" s="30"/>
      <c r="R533" s="30"/>
      <c r="S533" s="30"/>
      <c r="T533" s="30"/>
    </row>
    <row r="534" spans="17:20" x14ac:dyDescent="0.35">
      <c r="Q534" s="30"/>
      <c r="R534" s="30"/>
      <c r="S534" s="30"/>
      <c r="T534" s="30"/>
    </row>
    <row r="535" spans="17:20" x14ac:dyDescent="0.35">
      <c r="Q535" s="30"/>
      <c r="R535" s="30"/>
      <c r="S535" s="30"/>
      <c r="T535" s="30"/>
    </row>
    <row r="536" spans="17:20" x14ac:dyDescent="0.35">
      <c r="Q536" s="30"/>
      <c r="R536" s="30"/>
      <c r="S536" s="30"/>
      <c r="T536" s="30"/>
    </row>
    <row r="537" spans="17:20" x14ac:dyDescent="0.35">
      <c r="Q537" s="30"/>
      <c r="R537" s="30"/>
      <c r="S537" s="30"/>
      <c r="T537" s="30"/>
    </row>
    <row r="538" spans="17:20" x14ac:dyDescent="0.35">
      <c r="Q538" s="30"/>
      <c r="R538" s="30"/>
      <c r="S538" s="30"/>
      <c r="T538" s="30"/>
    </row>
    <row r="539" spans="17:20" x14ac:dyDescent="0.35">
      <c r="Q539" s="30"/>
      <c r="R539" s="30"/>
      <c r="S539" s="30"/>
      <c r="T539" s="30"/>
    </row>
    <row r="540" spans="17:20" x14ac:dyDescent="0.35">
      <c r="Q540" s="30"/>
      <c r="R540" s="30"/>
      <c r="S540" s="30"/>
      <c r="T540" s="30"/>
    </row>
    <row r="541" spans="17:20" x14ac:dyDescent="0.35">
      <c r="Q541" s="30"/>
      <c r="R541" s="30"/>
      <c r="S541" s="30"/>
      <c r="T541" s="30"/>
    </row>
    <row r="542" spans="17:20" x14ac:dyDescent="0.35">
      <c r="Q542" s="30"/>
      <c r="R542" s="30"/>
      <c r="S542" s="30"/>
      <c r="T542" s="30"/>
    </row>
    <row r="543" spans="17:20" x14ac:dyDescent="0.35">
      <c r="Q543" s="30"/>
      <c r="R543" s="30"/>
      <c r="S543" s="30"/>
      <c r="T543" s="30"/>
    </row>
    <row r="544" spans="17:20" x14ac:dyDescent="0.35">
      <c r="Q544" s="30"/>
      <c r="R544" s="30"/>
      <c r="S544" s="30"/>
      <c r="T544" s="30"/>
    </row>
    <row r="545" spans="17:20" x14ac:dyDescent="0.35">
      <c r="Q545" s="30"/>
      <c r="R545" s="30"/>
      <c r="S545" s="30"/>
      <c r="T545" s="30"/>
    </row>
    <row r="546" spans="17:20" x14ac:dyDescent="0.35">
      <c r="Q546" s="30"/>
      <c r="R546" s="30"/>
      <c r="S546" s="30"/>
      <c r="T546" s="30"/>
    </row>
    <row r="547" spans="17:20" x14ac:dyDescent="0.35">
      <c r="Q547" s="30"/>
      <c r="R547" s="30"/>
      <c r="S547" s="30"/>
      <c r="T547" s="30"/>
    </row>
    <row r="548" spans="17:20" x14ac:dyDescent="0.35">
      <c r="Q548" s="30"/>
      <c r="R548" s="30"/>
      <c r="S548" s="30"/>
      <c r="T548" s="30"/>
    </row>
    <row r="549" spans="17:20" x14ac:dyDescent="0.35">
      <c r="Q549" s="30"/>
      <c r="R549" s="30"/>
      <c r="S549" s="30"/>
      <c r="T549" s="30"/>
    </row>
    <row r="550" spans="17:20" x14ac:dyDescent="0.35">
      <c r="Q550" s="30"/>
      <c r="R550" s="30"/>
      <c r="S550" s="30"/>
      <c r="T550" s="30"/>
    </row>
    <row r="551" spans="17:20" x14ac:dyDescent="0.35">
      <c r="Q551" s="30"/>
      <c r="R551" s="30"/>
      <c r="S551" s="30"/>
      <c r="T551" s="30"/>
    </row>
    <row r="552" spans="17:20" x14ac:dyDescent="0.35">
      <c r="Q552" s="30"/>
      <c r="R552" s="30"/>
      <c r="S552" s="30"/>
      <c r="T552" s="30"/>
    </row>
    <row r="553" spans="17:20" x14ac:dyDescent="0.35">
      <c r="Q553" s="30"/>
      <c r="R553" s="30"/>
      <c r="S553" s="30"/>
      <c r="T553" s="30"/>
    </row>
    <row r="554" spans="17:20" x14ac:dyDescent="0.35">
      <c r="Q554" s="30"/>
      <c r="R554" s="30"/>
      <c r="S554" s="30"/>
      <c r="T554" s="30"/>
    </row>
    <row r="555" spans="17:20" x14ac:dyDescent="0.35">
      <c r="Q555" s="30"/>
      <c r="R555" s="30"/>
      <c r="S555" s="30"/>
      <c r="T555" s="30"/>
    </row>
    <row r="556" spans="17:20" x14ac:dyDescent="0.35">
      <c r="Q556" s="30"/>
      <c r="R556" s="30"/>
      <c r="S556" s="30"/>
      <c r="T556" s="30"/>
    </row>
    <row r="557" spans="17:20" x14ac:dyDescent="0.35">
      <c r="Q557" s="30"/>
      <c r="R557" s="30"/>
      <c r="S557" s="30"/>
      <c r="T557" s="30"/>
    </row>
    <row r="558" spans="17:20" x14ac:dyDescent="0.35">
      <c r="Q558" s="30"/>
      <c r="R558" s="30"/>
      <c r="S558" s="30"/>
      <c r="T558" s="30"/>
    </row>
    <row r="559" spans="17:20" x14ac:dyDescent="0.35">
      <c r="Q559" s="30"/>
      <c r="R559" s="30"/>
      <c r="S559" s="30"/>
      <c r="T559" s="30"/>
    </row>
    <row r="560" spans="17:20" x14ac:dyDescent="0.35">
      <c r="Q560" s="30"/>
      <c r="R560" s="30"/>
      <c r="S560" s="30"/>
      <c r="T560" s="30"/>
    </row>
    <row r="561" spans="17:20" x14ac:dyDescent="0.35">
      <c r="Q561" s="30"/>
      <c r="R561" s="30"/>
      <c r="S561" s="30"/>
      <c r="T561" s="30"/>
    </row>
    <row r="562" spans="17:20" x14ac:dyDescent="0.35">
      <c r="Q562" s="30"/>
      <c r="R562" s="30"/>
      <c r="S562" s="30"/>
      <c r="T562" s="30"/>
    </row>
    <row r="563" spans="17:20" x14ac:dyDescent="0.35">
      <c r="Q563" s="30"/>
      <c r="R563" s="30"/>
      <c r="S563" s="30"/>
      <c r="T563" s="30"/>
    </row>
    <row r="564" spans="17:20" x14ac:dyDescent="0.35">
      <c r="Q564" s="30"/>
      <c r="R564" s="30"/>
      <c r="S564" s="30"/>
      <c r="T564" s="30"/>
    </row>
    <row r="565" spans="17:20" x14ac:dyDescent="0.35">
      <c r="Q565" s="30"/>
      <c r="R565" s="30"/>
      <c r="S565" s="30"/>
      <c r="T565" s="30"/>
    </row>
    <row r="566" spans="17:20" x14ac:dyDescent="0.35">
      <c r="Q566" s="30"/>
      <c r="R566" s="30"/>
      <c r="S566" s="30"/>
      <c r="T566" s="30"/>
    </row>
    <row r="567" spans="17:20" x14ac:dyDescent="0.35">
      <c r="Q567" s="30"/>
      <c r="R567" s="30"/>
      <c r="S567" s="30"/>
      <c r="T567" s="30"/>
    </row>
    <row r="568" spans="17:20" x14ac:dyDescent="0.35">
      <c r="Q568" s="30"/>
      <c r="R568" s="30"/>
      <c r="S568" s="30"/>
      <c r="T568" s="30"/>
    </row>
    <row r="569" spans="17:20" x14ac:dyDescent="0.35">
      <c r="Q569" s="30"/>
      <c r="R569" s="30"/>
      <c r="S569" s="30"/>
      <c r="T569" s="30"/>
    </row>
    <row r="570" spans="17:20" x14ac:dyDescent="0.35">
      <c r="Q570" s="30"/>
      <c r="R570" s="30"/>
      <c r="S570" s="30"/>
      <c r="T570" s="30"/>
    </row>
    <row r="571" spans="17:20" x14ac:dyDescent="0.35">
      <c r="Q571" s="30"/>
      <c r="R571" s="30"/>
      <c r="S571" s="30"/>
      <c r="T571" s="30"/>
    </row>
    <row r="572" spans="17:20" x14ac:dyDescent="0.35">
      <c r="Q572" s="30"/>
      <c r="R572" s="30"/>
      <c r="S572" s="30"/>
      <c r="T572" s="30"/>
    </row>
    <row r="573" spans="17:20" x14ac:dyDescent="0.35">
      <c r="Q573" s="30"/>
      <c r="R573" s="30"/>
      <c r="S573" s="30"/>
      <c r="T573" s="30"/>
    </row>
    <row r="574" spans="17:20" x14ac:dyDescent="0.35">
      <c r="Q574" s="30"/>
      <c r="R574" s="30"/>
      <c r="S574" s="30"/>
      <c r="T574" s="30"/>
    </row>
    <row r="575" spans="17:20" x14ac:dyDescent="0.35">
      <c r="Q575" s="30"/>
      <c r="R575" s="30"/>
      <c r="S575" s="30"/>
      <c r="T575" s="30"/>
    </row>
    <row r="576" spans="17:20" x14ac:dyDescent="0.35">
      <c r="Q576" s="30"/>
      <c r="R576" s="30"/>
      <c r="S576" s="30"/>
      <c r="T576" s="30"/>
    </row>
    <row r="577" spans="17:20" x14ac:dyDescent="0.35">
      <c r="Q577" s="30"/>
      <c r="R577" s="30"/>
      <c r="S577" s="30"/>
      <c r="T577" s="30"/>
    </row>
    <row r="578" spans="17:20" x14ac:dyDescent="0.35">
      <c r="Q578" s="30"/>
      <c r="R578" s="30"/>
      <c r="S578" s="30"/>
      <c r="T578" s="30"/>
    </row>
    <row r="579" spans="17:20" x14ac:dyDescent="0.35">
      <c r="Q579" s="30"/>
      <c r="R579" s="30"/>
      <c r="S579" s="30"/>
      <c r="T579" s="30"/>
    </row>
    <row r="580" spans="17:20" x14ac:dyDescent="0.35">
      <c r="Q580" s="30"/>
      <c r="R580" s="30"/>
      <c r="S580" s="30"/>
      <c r="T580" s="30"/>
    </row>
    <row r="581" spans="17:20" x14ac:dyDescent="0.35">
      <c r="Q581" s="30"/>
      <c r="R581" s="30"/>
      <c r="S581" s="30"/>
      <c r="T581" s="30"/>
    </row>
    <row r="582" spans="17:20" x14ac:dyDescent="0.35">
      <c r="Q582" s="30"/>
      <c r="R582" s="30"/>
      <c r="S582" s="30"/>
      <c r="T582" s="30"/>
    </row>
    <row r="583" spans="17:20" x14ac:dyDescent="0.35">
      <c r="Q583" s="30"/>
      <c r="R583" s="30"/>
      <c r="S583" s="30"/>
      <c r="T583" s="30"/>
    </row>
    <row r="584" spans="17:20" x14ac:dyDescent="0.35">
      <c r="Q584" s="30"/>
      <c r="R584" s="30"/>
      <c r="S584" s="30"/>
      <c r="T584" s="30"/>
    </row>
    <row r="585" spans="17:20" x14ac:dyDescent="0.35">
      <c r="Q585" s="30"/>
      <c r="R585" s="30"/>
      <c r="S585" s="30"/>
      <c r="T585" s="30"/>
    </row>
    <row r="586" spans="17:20" x14ac:dyDescent="0.35">
      <c r="Q586" s="30"/>
      <c r="R586" s="30"/>
      <c r="S586" s="30"/>
      <c r="T586" s="30"/>
    </row>
    <row r="587" spans="17:20" x14ac:dyDescent="0.35">
      <c r="Q587" s="30"/>
      <c r="R587" s="30"/>
      <c r="S587" s="30"/>
      <c r="T587" s="30"/>
    </row>
    <row r="588" spans="17:20" x14ac:dyDescent="0.35">
      <c r="Q588" s="30"/>
      <c r="R588" s="30"/>
      <c r="S588" s="30"/>
      <c r="T588" s="30"/>
    </row>
    <row r="589" spans="17:20" x14ac:dyDescent="0.35">
      <c r="Q589" s="30"/>
      <c r="R589" s="30"/>
      <c r="S589" s="30"/>
      <c r="T589" s="30"/>
    </row>
    <row r="590" spans="17:20" x14ac:dyDescent="0.35">
      <c r="Q590" s="30"/>
      <c r="R590" s="30"/>
      <c r="S590" s="30"/>
      <c r="T590" s="30"/>
    </row>
    <row r="591" spans="17:20" x14ac:dyDescent="0.35">
      <c r="Q591" s="30"/>
      <c r="R591" s="30"/>
      <c r="S591" s="30"/>
      <c r="T591" s="30"/>
    </row>
    <row r="592" spans="17:20" x14ac:dyDescent="0.35">
      <c r="Q592" s="30"/>
      <c r="R592" s="30"/>
      <c r="S592" s="30"/>
      <c r="T592" s="30"/>
    </row>
    <row r="593" spans="17:20" x14ac:dyDescent="0.35">
      <c r="Q593" s="30"/>
      <c r="R593" s="30"/>
      <c r="S593" s="30"/>
      <c r="T593" s="30"/>
    </row>
    <row r="594" spans="17:20" x14ac:dyDescent="0.35">
      <c r="Q594" s="30"/>
      <c r="R594" s="30"/>
      <c r="S594" s="30"/>
      <c r="T594" s="30"/>
    </row>
    <row r="595" spans="17:20" x14ac:dyDescent="0.35">
      <c r="Q595" s="30"/>
      <c r="R595" s="30"/>
      <c r="S595" s="30"/>
      <c r="T595" s="30"/>
    </row>
    <row r="596" spans="17:20" x14ac:dyDescent="0.35">
      <c r="Q596" s="30"/>
      <c r="R596" s="30"/>
      <c r="S596" s="30"/>
      <c r="T596" s="30"/>
    </row>
    <row r="597" spans="17:20" x14ac:dyDescent="0.35">
      <c r="Q597" s="30"/>
      <c r="R597" s="30"/>
      <c r="S597" s="30"/>
      <c r="T597" s="30"/>
    </row>
    <row r="598" spans="17:20" x14ac:dyDescent="0.35">
      <c r="Q598" s="30"/>
      <c r="R598" s="30"/>
      <c r="S598" s="30"/>
      <c r="T598" s="30"/>
    </row>
    <row r="599" spans="17:20" x14ac:dyDescent="0.35">
      <c r="Q599" s="30"/>
      <c r="R599" s="30"/>
      <c r="S599" s="30"/>
      <c r="T599" s="30"/>
    </row>
    <row r="600" spans="17:20" x14ac:dyDescent="0.35">
      <c r="Q600" s="30"/>
      <c r="R600" s="30"/>
      <c r="S600" s="30"/>
      <c r="T600" s="30"/>
    </row>
    <row r="601" spans="17:20" x14ac:dyDescent="0.35">
      <c r="Q601" s="30"/>
      <c r="R601" s="30"/>
      <c r="S601" s="30"/>
      <c r="T601" s="30"/>
    </row>
    <row r="602" spans="17:20" x14ac:dyDescent="0.35">
      <c r="Q602" s="30"/>
      <c r="R602" s="30"/>
      <c r="S602" s="30"/>
      <c r="T602" s="30"/>
    </row>
    <row r="603" spans="17:20" x14ac:dyDescent="0.35">
      <c r="Q603" s="30"/>
      <c r="R603" s="30"/>
      <c r="S603" s="30"/>
      <c r="T603" s="30"/>
    </row>
    <row r="604" spans="17:20" x14ac:dyDescent="0.35">
      <c r="Q604" s="30"/>
      <c r="R604" s="30"/>
      <c r="S604" s="30"/>
      <c r="T604" s="30"/>
    </row>
    <row r="605" spans="17:20" x14ac:dyDescent="0.35">
      <c r="Q605" s="30"/>
      <c r="R605" s="30"/>
      <c r="S605" s="30"/>
      <c r="T605" s="30"/>
    </row>
    <row r="606" spans="17:20" x14ac:dyDescent="0.35">
      <c r="Q606" s="30"/>
      <c r="R606" s="30"/>
      <c r="S606" s="30"/>
      <c r="T606" s="30"/>
    </row>
    <row r="607" spans="17:20" x14ac:dyDescent="0.35">
      <c r="Q607" s="30"/>
      <c r="R607" s="30"/>
      <c r="S607" s="30"/>
      <c r="T607" s="30"/>
    </row>
    <row r="608" spans="17:20" x14ac:dyDescent="0.35">
      <c r="Q608" s="30"/>
      <c r="R608" s="30"/>
      <c r="S608" s="30"/>
      <c r="T608" s="30"/>
    </row>
    <row r="609" spans="17:20" x14ac:dyDescent="0.35">
      <c r="Q609" s="30"/>
      <c r="R609" s="30"/>
      <c r="S609" s="30"/>
      <c r="T609" s="30"/>
    </row>
    <row r="610" spans="17:20" x14ac:dyDescent="0.35">
      <c r="Q610" s="30"/>
      <c r="R610" s="30"/>
      <c r="S610" s="30"/>
      <c r="T610" s="30"/>
    </row>
    <row r="611" spans="17:20" x14ac:dyDescent="0.35">
      <c r="Q611" s="30"/>
      <c r="R611" s="30"/>
      <c r="S611" s="30"/>
      <c r="T611" s="30"/>
    </row>
    <row r="612" spans="17:20" x14ac:dyDescent="0.35">
      <c r="Q612" s="30"/>
      <c r="R612" s="30"/>
      <c r="S612" s="30"/>
      <c r="T612" s="30"/>
    </row>
    <row r="613" spans="17:20" x14ac:dyDescent="0.35">
      <c r="Q613" s="30"/>
      <c r="R613" s="30"/>
      <c r="S613" s="30"/>
      <c r="T613" s="30"/>
    </row>
    <row r="614" spans="17:20" x14ac:dyDescent="0.35">
      <c r="Q614" s="30"/>
      <c r="R614" s="30"/>
      <c r="S614" s="30"/>
      <c r="T614" s="30"/>
    </row>
    <row r="615" spans="17:20" x14ac:dyDescent="0.35">
      <c r="Q615" s="30"/>
      <c r="R615" s="30"/>
      <c r="S615" s="30"/>
      <c r="T615" s="30"/>
    </row>
    <row r="616" spans="17:20" x14ac:dyDescent="0.35">
      <c r="Q616" s="30"/>
      <c r="R616" s="30"/>
      <c r="S616" s="30"/>
      <c r="T616" s="30"/>
    </row>
    <row r="617" spans="17:20" x14ac:dyDescent="0.35">
      <c r="Q617" s="30"/>
      <c r="R617" s="30"/>
      <c r="S617" s="30"/>
      <c r="T617" s="30"/>
    </row>
    <row r="618" spans="17:20" x14ac:dyDescent="0.35">
      <c r="Q618" s="30"/>
      <c r="R618" s="30"/>
      <c r="S618" s="30"/>
      <c r="T618" s="30"/>
    </row>
    <row r="619" spans="17:20" x14ac:dyDescent="0.35">
      <c r="Q619" s="30"/>
      <c r="R619" s="30"/>
      <c r="S619" s="30"/>
      <c r="T619" s="30"/>
    </row>
    <row r="620" spans="17:20" x14ac:dyDescent="0.35">
      <c r="Q620" s="30"/>
      <c r="R620" s="30"/>
      <c r="S620" s="30"/>
      <c r="T620" s="30"/>
    </row>
    <row r="621" spans="17:20" x14ac:dyDescent="0.35">
      <c r="Q621" s="30"/>
      <c r="R621" s="30"/>
      <c r="S621" s="30"/>
      <c r="T621" s="30"/>
    </row>
    <row r="622" spans="17:20" x14ac:dyDescent="0.35">
      <c r="Q622" s="30"/>
      <c r="R622" s="30"/>
      <c r="S622" s="30"/>
      <c r="T622" s="30"/>
    </row>
    <row r="623" spans="17:20" x14ac:dyDescent="0.35">
      <c r="Q623" s="30"/>
      <c r="R623" s="30"/>
      <c r="S623" s="30"/>
      <c r="T623" s="30"/>
    </row>
    <row r="624" spans="17:20" x14ac:dyDescent="0.35">
      <c r="Q624" s="30"/>
      <c r="R624" s="30"/>
      <c r="S624" s="30"/>
      <c r="T624" s="30"/>
    </row>
    <row r="625" spans="17:20" x14ac:dyDescent="0.35">
      <c r="Q625" s="30"/>
      <c r="R625" s="30"/>
      <c r="S625" s="30"/>
      <c r="T625" s="30"/>
    </row>
    <row r="626" spans="17:20" x14ac:dyDescent="0.35">
      <c r="Q626" s="30"/>
      <c r="R626" s="30"/>
      <c r="S626" s="30"/>
      <c r="T626" s="30"/>
    </row>
    <row r="627" spans="17:20" x14ac:dyDescent="0.35">
      <c r="Q627" s="30"/>
      <c r="R627" s="30"/>
      <c r="S627" s="30"/>
      <c r="T627" s="30"/>
    </row>
    <row r="628" spans="17:20" x14ac:dyDescent="0.35">
      <c r="Q628" s="30"/>
      <c r="R628" s="30"/>
      <c r="S628" s="30"/>
      <c r="T628" s="30"/>
    </row>
    <row r="629" spans="17:20" x14ac:dyDescent="0.35">
      <c r="Q629" s="30"/>
      <c r="R629" s="30"/>
      <c r="S629" s="30"/>
      <c r="T629" s="30"/>
    </row>
    <row r="630" spans="17:20" x14ac:dyDescent="0.35">
      <c r="Q630" s="30"/>
      <c r="R630" s="30"/>
      <c r="S630" s="30"/>
      <c r="T630" s="30"/>
    </row>
    <row r="631" spans="17:20" x14ac:dyDescent="0.35">
      <c r="Q631" s="30"/>
      <c r="R631" s="30"/>
      <c r="S631" s="30"/>
      <c r="T631" s="30"/>
    </row>
    <row r="632" spans="17:20" x14ac:dyDescent="0.35">
      <c r="Q632" s="30"/>
      <c r="R632" s="30"/>
      <c r="S632" s="30"/>
      <c r="T632" s="30"/>
    </row>
    <row r="633" spans="17:20" x14ac:dyDescent="0.35">
      <c r="Q633" s="30"/>
      <c r="R633" s="30"/>
      <c r="S633" s="30"/>
      <c r="T633" s="30"/>
    </row>
    <row r="634" spans="17:20" x14ac:dyDescent="0.35">
      <c r="Q634" s="30"/>
      <c r="R634" s="30"/>
      <c r="S634" s="30"/>
      <c r="T634" s="30"/>
    </row>
    <row r="635" spans="17:20" x14ac:dyDescent="0.35">
      <c r="Q635" s="30"/>
      <c r="R635" s="30"/>
      <c r="S635" s="30"/>
      <c r="T635" s="30"/>
    </row>
    <row r="636" spans="17:20" x14ac:dyDescent="0.35">
      <c r="Q636" s="30"/>
      <c r="R636" s="30"/>
      <c r="S636" s="30"/>
      <c r="T636" s="30"/>
    </row>
    <row r="637" spans="17:20" x14ac:dyDescent="0.35">
      <c r="Q637" s="30"/>
      <c r="R637" s="30"/>
      <c r="S637" s="30"/>
      <c r="T637" s="30"/>
    </row>
    <row r="638" spans="17:20" x14ac:dyDescent="0.35">
      <c r="Q638" s="30"/>
      <c r="R638" s="30"/>
      <c r="S638" s="30"/>
      <c r="T638" s="30"/>
    </row>
    <row r="639" spans="17:20" x14ac:dyDescent="0.35">
      <c r="Q639" s="30"/>
      <c r="R639" s="30"/>
      <c r="S639" s="30"/>
      <c r="T639" s="30"/>
    </row>
    <row r="640" spans="17:20" x14ac:dyDescent="0.35">
      <c r="Q640" s="30"/>
      <c r="R640" s="30"/>
      <c r="S640" s="30"/>
      <c r="T640" s="30"/>
    </row>
    <row r="641" spans="17:20" x14ac:dyDescent="0.35">
      <c r="Q641" s="30"/>
      <c r="R641" s="30"/>
      <c r="S641" s="30"/>
      <c r="T641" s="30"/>
    </row>
    <row r="642" spans="17:20" x14ac:dyDescent="0.35">
      <c r="Q642" s="30"/>
      <c r="R642" s="30"/>
      <c r="S642" s="30"/>
      <c r="T642" s="30"/>
    </row>
    <row r="643" spans="17:20" x14ac:dyDescent="0.35">
      <c r="Q643" s="30"/>
      <c r="R643" s="30"/>
      <c r="S643" s="30"/>
      <c r="T643" s="30"/>
    </row>
    <row r="644" spans="17:20" x14ac:dyDescent="0.35">
      <c r="Q644" s="30"/>
      <c r="R644" s="30"/>
      <c r="S644" s="30"/>
      <c r="T644" s="30"/>
    </row>
    <row r="645" spans="17:20" x14ac:dyDescent="0.35">
      <c r="Q645" s="30"/>
      <c r="R645" s="30"/>
      <c r="S645" s="30"/>
      <c r="T645" s="30"/>
    </row>
    <row r="646" spans="17:20" x14ac:dyDescent="0.35">
      <c r="Q646" s="30"/>
      <c r="R646" s="30"/>
      <c r="S646" s="30"/>
      <c r="T646" s="30"/>
    </row>
    <row r="647" spans="17:20" x14ac:dyDescent="0.35">
      <c r="Q647" s="30"/>
      <c r="R647" s="30"/>
      <c r="S647" s="30"/>
      <c r="T647" s="30"/>
    </row>
    <row r="648" spans="17:20" x14ac:dyDescent="0.35">
      <c r="Q648" s="30"/>
      <c r="R648" s="30"/>
      <c r="S648" s="30"/>
      <c r="T648" s="30"/>
    </row>
    <row r="649" spans="17:20" x14ac:dyDescent="0.35">
      <c r="Q649" s="30"/>
      <c r="R649" s="30"/>
      <c r="S649" s="30"/>
      <c r="T649" s="30"/>
    </row>
    <row r="650" spans="17:20" x14ac:dyDescent="0.35">
      <c r="Q650" s="30"/>
      <c r="R650" s="30"/>
      <c r="S650" s="30"/>
      <c r="T650" s="30"/>
    </row>
    <row r="651" spans="17:20" x14ac:dyDescent="0.35">
      <c r="Q651" s="30"/>
      <c r="R651" s="30"/>
      <c r="S651" s="30"/>
      <c r="T651" s="30"/>
    </row>
    <row r="652" spans="17:20" x14ac:dyDescent="0.35">
      <c r="Q652" s="30"/>
      <c r="R652" s="30"/>
      <c r="S652" s="30"/>
      <c r="T652" s="30"/>
    </row>
    <row r="653" spans="17:20" x14ac:dyDescent="0.35">
      <c r="Q653" s="30"/>
      <c r="R653" s="30"/>
      <c r="S653" s="30"/>
      <c r="T653" s="30"/>
    </row>
    <row r="654" spans="17:20" x14ac:dyDescent="0.35">
      <c r="Q654" s="30"/>
      <c r="R654" s="30"/>
      <c r="S654" s="30"/>
      <c r="T654" s="30"/>
    </row>
    <row r="655" spans="17:20" x14ac:dyDescent="0.35">
      <c r="Q655" s="30"/>
      <c r="R655" s="30"/>
      <c r="S655" s="30"/>
      <c r="T655" s="30"/>
    </row>
    <row r="656" spans="17:20" x14ac:dyDescent="0.35">
      <c r="Q656" s="30"/>
      <c r="R656" s="30"/>
      <c r="S656" s="30"/>
      <c r="T656" s="30"/>
    </row>
    <row r="657" spans="17:20" x14ac:dyDescent="0.35">
      <c r="Q657" s="30"/>
      <c r="R657" s="30"/>
      <c r="S657" s="30"/>
      <c r="T657" s="30"/>
    </row>
    <row r="658" spans="17:20" x14ac:dyDescent="0.35">
      <c r="Q658" s="30"/>
      <c r="R658" s="30"/>
      <c r="S658" s="30"/>
      <c r="T658" s="30"/>
    </row>
    <row r="659" spans="17:20" x14ac:dyDescent="0.35">
      <c r="Q659" s="30"/>
      <c r="R659" s="30"/>
      <c r="S659" s="30"/>
      <c r="T659" s="30"/>
    </row>
    <row r="660" spans="17:20" x14ac:dyDescent="0.35">
      <c r="Q660" s="30"/>
      <c r="R660" s="30"/>
      <c r="S660" s="30"/>
      <c r="T660" s="30"/>
    </row>
    <row r="661" spans="17:20" x14ac:dyDescent="0.35">
      <c r="Q661" s="30"/>
      <c r="R661" s="30"/>
      <c r="S661" s="30"/>
      <c r="T661" s="30"/>
    </row>
    <row r="662" spans="17:20" x14ac:dyDescent="0.35">
      <c r="Q662" s="30"/>
      <c r="R662" s="30"/>
      <c r="S662" s="30"/>
      <c r="T662" s="30"/>
    </row>
    <row r="663" spans="17:20" x14ac:dyDescent="0.35">
      <c r="Q663" s="30"/>
      <c r="R663" s="30"/>
      <c r="S663" s="30"/>
      <c r="T663" s="30"/>
    </row>
    <row r="664" spans="17:20" x14ac:dyDescent="0.35">
      <c r="Q664" s="30"/>
      <c r="R664" s="30"/>
      <c r="S664" s="30"/>
      <c r="T664" s="30"/>
    </row>
    <row r="665" spans="17:20" x14ac:dyDescent="0.35">
      <c r="Q665" s="30"/>
      <c r="R665" s="30"/>
      <c r="S665" s="30"/>
      <c r="T665" s="30"/>
    </row>
    <row r="666" spans="17:20" x14ac:dyDescent="0.35">
      <c r="Q666" s="30"/>
      <c r="R666" s="30"/>
      <c r="S666" s="30"/>
      <c r="T666" s="30"/>
    </row>
    <row r="667" spans="17:20" x14ac:dyDescent="0.35">
      <c r="Q667" s="30"/>
      <c r="R667" s="30"/>
      <c r="S667" s="30"/>
      <c r="T667" s="30"/>
    </row>
    <row r="668" spans="17:20" x14ac:dyDescent="0.35">
      <c r="Q668" s="30"/>
      <c r="R668" s="30"/>
      <c r="S668" s="30"/>
      <c r="T668" s="30"/>
    </row>
    <row r="669" spans="17:20" x14ac:dyDescent="0.35">
      <c r="Q669" s="30"/>
      <c r="R669" s="30"/>
      <c r="S669" s="30"/>
      <c r="T669" s="30"/>
    </row>
    <row r="670" spans="17:20" x14ac:dyDescent="0.35">
      <c r="Q670" s="30"/>
      <c r="R670" s="30"/>
      <c r="S670" s="30"/>
      <c r="T670" s="30"/>
    </row>
    <row r="671" spans="17:20" x14ac:dyDescent="0.35">
      <c r="Q671" s="30"/>
      <c r="R671" s="30"/>
      <c r="S671" s="30"/>
      <c r="T671" s="30"/>
    </row>
    <row r="672" spans="17:20" x14ac:dyDescent="0.35">
      <c r="Q672" s="30"/>
      <c r="R672" s="30"/>
      <c r="S672" s="30"/>
      <c r="T672" s="30"/>
    </row>
    <row r="673" spans="17:20" x14ac:dyDescent="0.35">
      <c r="Q673" s="30"/>
      <c r="R673" s="30"/>
      <c r="S673" s="30"/>
      <c r="T673" s="30"/>
    </row>
    <row r="674" spans="17:20" x14ac:dyDescent="0.35">
      <c r="Q674" s="30"/>
      <c r="R674" s="30"/>
      <c r="S674" s="30"/>
      <c r="T674" s="30"/>
    </row>
    <row r="675" spans="17:20" x14ac:dyDescent="0.35">
      <c r="Q675" s="30"/>
      <c r="R675" s="30"/>
      <c r="S675" s="30"/>
      <c r="T675" s="30"/>
    </row>
    <row r="676" spans="17:20" x14ac:dyDescent="0.35">
      <c r="Q676" s="30"/>
      <c r="R676" s="30"/>
      <c r="S676" s="30"/>
      <c r="T676" s="30"/>
    </row>
    <row r="677" spans="17:20" x14ac:dyDescent="0.35">
      <c r="Q677" s="30"/>
      <c r="R677" s="30"/>
      <c r="S677" s="30"/>
      <c r="T677" s="30"/>
    </row>
    <row r="678" spans="17:20" x14ac:dyDescent="0.35">
      <c r="Q678" s="30"/>
      <c r="R678" s="30"/>
      <c r="S678" s="30"/>
      <c r="T678" s="30"/>
    </row>
    <row r="679" spans="17:20" x14ac:dyDescent="0.35">
      <c r="Q679" s="30"/>
      <c r="R679" s="30"/>
      <c r="S679" s="30"/>
      <c r="T679" s="30"/>
    </row>
    <row r="680" spans="17:20" x14ac:dyDescent="0.35">
      <c r="Q680" s="30"/>
      <c r="R680" s="30"/>
      <c r="S680" s="30"/>
      <c r="T680" s="30"/>
    </row>
    <row r="681" spans="17:20" x14ac:dyDescent="0.35">
      <c r="Q681" s="30"/>
      <c r="R681" s="30"/>
      <c r="S681" s="30"/>
      <c r="T681" s="30"/>
    </row>
    <row r="682" spans="17:20" x14ac:dyDescent="0.35">
      <c r="Q682" s="30"/>
      <c r="R682" s="30"/>
      <c r="S682" s="30"/>
      <c r="T682" s="30"/>
    </row>
    <row r="683" spans="17:20" x14ac:dyDescent="0.35">
      <c r="Q683" s="30"/>
      <c r="R683" s="30"/>
      <c r="S683" s="30"/>
      <c r="T683" s="30"/>
    </row>
    <row r="684" spans="17:20" x14ac:dyDescent="0.35">
      <c r="Q684" s="30"/>
      <c r="R684" s="30"/>
      <c r="S684" s="30"/>
      <c r="T684" s="30"/>
    </row>
    <row r="685" spans="17:20" x14ac:dyDescent="0.35">
      <c r="Q685" s="30"/>
      <c r="R685" s="30"/>
      <c r="S685" s="30"/>
      <c r="T685" s="30"/>
    </row>
    <row r="686" spans="17:20" x14ac:dyDescent="0.35">
      <c r="Q686" s="30"/>
      <c r="R686" s="30"/>
      <c r="S686" s="30"/>
      <c r="T686" s="30"/>
    </row>
    <row r="687" spans="17:20" x14ac:dyDescent="0.35">
      <c r="Q687" s="30"/>
      <c r="R687" s="30"/>
      <c r="S687" s="30"/>
      <c r="T687" s="30"/>
    </row>
    <row r="688" spans="17:20" x14ac:dyDescent="0.35">
      <c r="Q688" s="30"/>
      <c r="R688" s="30"/>
      <c r="S688" s="30"/>
      <c r="T688" s="30"/>
    </row>
    <row r="689" spans="17:20" x14ac:dyDescent="0.35">
      <c r="Q689" s="30"/>
      <c r="R689" s="30"/>
      <c r="S689" s="30"/>
      <c r="T689" s="30"/>
    </row>
    <row r="690" spans="17:20" x14ac:dyDescent="0.35">
      <c r="Q690" s="30"/>
      <c r="R690" s="30"/>
      <c r="S690" s="30"/>
      <c r="T690" s="30"/>
    </row>
    <row r="691" spans="17:20" x14ac:dyDescent="0.35">
      <c r="Q691" s="30"/>
      <c r="R691" s="30"/>
      <c r="S691" s="30"/>
      <c r="T691" s="30"/>
    </row>
    <row r="692" spans="17:20" x14ac:dyDescent="0.35">
      <c r="Q692" s="30"/>
      <c r="R692" s="30"/>
      <c r="S692" s="30"/>
      <c r="T692" s="30"/>
    </row>
    <row r="693" spans="17:20" x14ac:dyDescent="0.35">
      <c r="Q693" s="30"/>
      <c r="R693" s="30"/>
      <c r="S693" s="30"/>
      <c r="T693" s="30"/>
    </row>
    <row r="694" spans="17:20" x14ac:dyDescent="0.35">
      <c r="Q694" s="30"/>
      <c r="R694" s="30"/>
      <c r="S694" s="30"/>
      <c r="T694" s="30"/>
    </row>
    <row r="695" spans="17:20" x14ac:dyDescent="0.35">
      <c r="Q695" s="30"/>
      <c r="R695" s="30"/>
      <c r="S695" s="30"/>
      <c r="T695" s="30"/>
    </row>
    <row r="696" spans="17:20" x14ac:dyDescent="0.35">
      <c r="Q696" s="30"/>
      <c r="R696" s="30"/>
      <c r="S696" s="30"/>
      <c r="T696" s="30"/>
    </row>
    <row r="697" spans="17:20" x14ac:dyDescent="0.35">
      <c r="Q697" s="30"/>
      <c r="R697" s="30"/>
      <c r="S697" s="30"/>
      <c r="T697" s="30"/>
    </row>
    <row r="698" spans="17:20" x14ac:dyDescent="0.35">
      <c r="Q698" s="30"/>
      <c r="R698" s="30"/>
      <c r="S698" s="30"/>
      <c r="T698" s="30"/>
    </row>
    <row r="699" spans="17:20" x14ac:dyDescent="0.35">
      <c r="Q699" s="30"/>
      <c r="R699" s="30"/>
      <c r="S699" s="30"/>
      <c r="T699" s="30"/>
    </row>
    <row r="700" spans="17:20" x14ac:dyDescent="0.35">
      <c r="Q700" s="30"/>
      <c r="R700" s="30"/>
      <c r="S700" s="30"/>
      <c r="T700" s="30"/>
    </row>
    <row r="701" spans="17:20" x14ac:dyDescent="0.35">
      <c r="Q701" s="30"/>
      <c r="R701" s="30"/>
      <c r="S701" s="30"/>
      <c r="T701" s="30"/>
    </row>
    <row r="702" spans="17:20" x14ac:dyDescent="0.35">
      <c r="Q702" s="30"/>
      <c r="R702" s="30"/>
      <c r="S702" s="30"/>
      <c r="T702" s="30"/>
    </row>
    <row r="703" spans="17:20" x14ac:dyDescent="0.35">
      <c r="Q703" s="30"/>
      <c r="R703" s="30"/>
      <c r="S703" s="30"/>
      <c r="T703" s="30"/>
    </row>
    <row r="704" spans="17:20" x14ac:dyDescent="0.35">
      <c r="Q704" s="30"/>
      <c r="R704" s="30"/>
      <c r="S704" s="30"/>
      <c r="T704" s="30"/>
    </row>
    <row r="705" spans="17:20" x14ac:dyDescent="0.35">
      <c r="Q705" s="30"/>
      <c r="R705" s="30"/>
      <c r="S705" s="30"/>
      <c r="T705" s="30"/>
    </row>
    <row r="706" spans="17:20" x14ac:dyDescent="0.35">
      <c r="Q706" s="30"/>
      <c r="R706" s="30"/>
      <c r="S706" s="30"/>
      <c r="T706" s="30"/>
    </row>
    <row r="707" spans="17:20" x14ac:dyDescent="0.35">
      <c r="Q707" s="30"/>
      <c r="R707" s="30"/>
      <c r="S707" s="30"/>
      <c r="T707" s="30"/>
    </row>
    <row r="708" spans="17:20" x14ac:dyDescent="0.35">
      <c r="Q708" s="30"/>
      <c r="R708" s="30"/>
      <c r="S708" s="30"/>
      <c r="T708" s="30"/>
    </row>
    <row r="709" spans="17:20" x14ac:dyDescent="0.35">
      <c r="Q709" s="30"/>
      <c r="R709" s="30"/>
      <c r="S709" s="30"/>
      <c r="T709" s="30"/>
    </row>
    <row r="710" spans="17:20" x14ac:dyDescent="0.35">
      <c r="Q710" s="30"/>
      <c r="R710" s="30"/>
      <c r="S710" s="30"/>
      <c r="T710" s="30"/>
    </row>
    <row r="711" spans="17:20" x14ac:dyDescent="0.35">
      <c r="Q711" s="30"/>
      <c r="R711" s="30"/>
      <c r="S711" s="30"/>
      <c r="T711" s="30"/>
    </row>
    <row r="712" spans="17:20" x14ac:dyDescent="0.35">
      <c r="Q712" s="30"/>
      <c r="R712" s="30"/>
      <c r="S712" s="30"/>
      <c r="T712" s="30"/>
    </row>
    <row r="713" spans="17:20" x14ac:dyDescent="0.35">
      <c r="Q713" s="30"/>
      <c r="R713" s="30"/>
      <c r="S713" s="30"/>
      <c r="T713" s="30"/>
    </row>
    <row r="714" spans="17:20" x14ac:dyDescent="0.35">
      <c r="Q714" s="30"/>
      <c r="R714" s="30"/>
      <c r="S714" s="30"/>
      <c r="T714" s="30"/>
    </row>
    <row r="715" spans="17:20" x14ac:dyDescent="0.35">
      <c r="Q715" s="30"/>
      <c r="R715" s="30"/>
      <c r="S715" s="30"/>
      <c r="T715" s="30"/>
    </row>
    <row r="716" spans="17:20" x14ac:dyDescent="0.35">
      <c r="Q716" s="30"/>
      <c r="R716" s="30"/>
      <c r="S716" s="30"/>
      <c r="T716" s="30"/>
    </row>
    <row r="717" spans="17:20" x14ac:dyDescent="0.35">
      <c r="Q717" s="30"/>
      <c r="R717" s="30"/>
      <c r="S717" s="30"/>
      <c r="T717" s="30"/>
    </row>
    <row r="718" spans="17:20" x14ac:dyDescent="0.35">
      <c r="Q718" s="30"/>
      <c r="R718" s="30"/>
      <c r="S718" s="30"/>
      <c r="T718" s="30"/>
    </row>
    <row r="719" spans="17:20" x14ac:dyDescent="0.35">
      <c r="Q719" s="30"/>
      <c r="R719" s="30"/>
      <c r="S719" s="30"/>
      <c r="T719" s="30"/>
    </row>
    <row r="720" spans="17:20" x14ac:dyDescent="0.35">
      <c r="Q720" s="30"/>
      <c r="R720" s="30"/>
      <c r="S720" s="30"/>
      <c r="T720" s="30"/>
    </row>
    <row r="721" spans="17:20" x14ac:dyDescent="0.35">
      <c r="Q721" s="30"/>
      <c r="R721" s="30"/>
      <c r="S721" s="30"/>
      <c r="T721" s="30"/>
    </row>
    <row r="722" spans="17:20" x14ac:dyDescent="0.35">
      <c r="Q722" s="30"/>
      <c r="R722" s="30"/>
      <c r="S722" s="30"/>
      <c r="T722" s="30"/>
    </row>
    <row r="723" spans="17:20" x14ac:dyDescent="0.35">
      <c r="Q723" s="30"/>
      <c r="R723" s="30"/>
      <c r="S723" s="30"/>
      <c r="T723" s="30"/>
    </row>
    <row r="724" spans="17:20" x14ac:dyDescent="0.35">
      <c r="Q724" s="30"/>
      <c r="R724" s="30"/>
      <c r="S724" s="30"/>
      <c r="T724" s="30"/>
    </row>
    <row r="725" spans="17:20" x14ac:dyDescent="0.35">
      <c r="Q725" s="30"/>
      <c r="R725" s="30"/>
      <c r="S725" s="30"/>
      <c r="T725" s="30"/>
    </row>
    <row r="726" spans="17:20" x14ac:dyDescent="0.35">
      <c r="Q726" s="30"/>
      <c r="R726" s="30"/>
      <c r="S726" s="30"/>
      <c r="T726" s="30"/>
    </row>
    <row r="727" spans="17:20" x14ac:dyDescent="0.35">
      <c r="Q727" s="30"/>
      <c r="R727" s="30"/>
      <c r="S727" s="30"/>
      <c r="T727" s="30"/>
    </row>
    <row r="728" spans="17:20" x14ac:dyDescent="0.35">
      <c r="Q728" s="30"/>
      <c r="R728" s="30"/>
      <c r="S728" s="30"/>
      <c r="T728" s="30"/>
    </row>
    <row r="729" spans="17:20" x14ac:dyDescent="0.35">
      <c r="Q729" s="30"/>
      <c r="R729" s="30"/>
      <c r="S729" s="30"/>
      <c r="T729" s="30"/>
    </row>
    <row r="730" spans="17:20" x14ac:dyDescent="0.35">
      <c r="Q730" s="30"/>
      <c r="R730" s="30"/>
      <c r="S730" s="30"/>
      <c r="T730" s="30"/>
    </row>
    <row r="731" spans="17:20" x14ac:dyDescent="0.35">
      <c r="Q731" s="30"/>
      <c r="R731" s="30"/>
      <c r="S731" s="30"/>
      <c r="T731" s="30"/>
    </row>
    <row r="732" spans="17:20" x14ac:dyDescent="0.35">
      <c r="Q732" s="30"/>
      <c r="R732" s="30"/>
      <c r="S732" s="30"/>
      <c r="T732" s="30"/>
    </row>
    <row r="733" spans="17:20" x14ac:dyDescent="0.35">
      <c r="Q733" s="30"/>
      <c r="R733" s="30"/>
      <c r="S733" s="30"/>
      <c r="T733" s="30"/>
    </row>
    <row r="734" spans="17:20" x14ac:dyDescent="0.35">
      <c r="Q734" s="30"/>
      <c r="R734" s="30"/>
      <c r="S734" s="30"/>
      <c r="T734" s="30"/>
    </row>
    <row r="735" spans="17:20" x14ac:dyDescent="0.35">
      <c r="Q735" s="30"/>
      <c r="R735" s="30"/>
      <c r="S735" s="30"/>
      <c r="T735" s="30"/>
    </row>
    <row r="736" spans="17:20" x14ac:dyDescent="0.35">
      <c r="Q736" s="30"/>
      <c r="R736" s="30"/>
      <c r="S736" s="30"/>
      <c r="T736" s="30"/>
    </row>
    <row r="737" spans="17:20" x14ac:dyDescent="0.35">
      <c r="Q737" s="30"/>
      <c r="R737" s="30"/>
      <c r="S737" s="30"/>
      <c r="T737" s="30"/>
    </row>
    <row r="738" spans="17:20" x14ac:dyDescent="0.35">
      <c r="Q738" s="30"/>
      <c r="R738" s="30"/>
      <c r="S738" s="30"/>
      <c r="T738" s="30"/>
    </row>
    <row r="739" spans="17:20" x14ac:dyDescent="0.35">
      <c r="Q739" s="30"/>
      <c r="R739" s="30"/>
      <c r="S739" s="30"/>
      <c r="T739" s="30"/>
    </row>
    <row r="740" spans="17:20" x14ac:dyDescent="0.35">
      <c r="Q740" s="30"/>
      <c r="R740" s="30"/>
      <c r="S740" s="30"/>
      <c r="T740" s="30"/>
    </row>
    <row r="741" spans="17:20" x14ac:dyDescent="0.35">
      <c r="Q741" s="30"/>
      <c r="R741" s="30"/>
      <c r="S741" s="30"/>
      <c r="T741" s="30"/>
    </row>
    <row r="742" spans="17:20" x14ac:dyDescent="0.35">
      <c r="Q742" s="30"/>
      <c r="R742" s="30"/>
      <c r="S742" s="30"/>
      <c r="T742" s="30"/>
    </row>
    <row r="743" spans="17:20" x14ac:dyDescent="0.35">
      <c r="Q743" s="30"/>
      <c r="R743" s="30"/>
      <c r="S743" s="30"/>
      <c r="T743" s="30"/>
    </row>
    <row r="744" spans="17:20" x14ac:dyDescent="0.35">
      <c r="Q744" s="30"/>
      <c r="R744" s="30"/>
      <c r="S744" s="30"/>
      <c r="T744" s="30"/>
    </row>
    <row r="745" spans="17:20" x14ac:dyDescent="0.35">
      <c r="Q745" s="30"/>
      <c r="R745" s="30"/>
      <c r="S745" s="30"/>
      <c r="T745" s="30"/>
    </row>
    <row r="746" spans="17:20" x14ac:dyDescent="0.35">
      <c r="Q746" s="30"/>
      <c r="R746" s="30"/>
      <c r="S746" s="30"/>
      <c r="T746" s="30"/>
    </row>
    <row r="747" spans="17:20" x14ac:dyDescent="0.35">
      <c r="Q747" s="30"/>
      <c r="R747" s="30"/>
      <c r="S747" s="30"/>
      <c r="T747" s="30"/>
    </row>
    <row r="748" spans="17:20" x14ac:dyDescent="0.35">
      <c r="Q748" s="30"/>
      <c r="R748" s="30"/>
      <c r="S748" s="30"/>
      <c r="T748" s="30"/>
    </row>
    <row r="749" spans="17:20" x14ac:dyDescent="0.35">
      <c r="Q749" s="30"/>
      <c r="R749" s="30"/>
      <c r="S749" s="30"/>
      <c r="T749" s="30"/>
    </row>
    <row r="750" spans="17:20" x14ac:dyDescent="0.35">
      <c r="Q750" s="30"/>
      <c r="R750" s="30"/>
      <c r="S750" s="30"/>
      <c r="T750" s="30"/>
    </row>
    <row r="751" spans="17:20" x14ac:dyDescent="0.35">
      <c r="Q751" s="30"/>
      <c r="R751" s="30"/>
      <c r="S751" s="30"/>
      <c r="T751" s="30"/>
    </row>
    <row r="752" spans="17:20" x14ac:dyDescent="0.35">
      <c r="Q752" s="30"/>
      <c r="R752" s="30"/>
      <c r="S752" s="30"/>
      <c r="T752" s="30"/>
    </row>
    <row r="753" spans="17:20" x14ac:dyDescent="0.35">
      <c r="Q753" s="30"/>
      <c r="R753" s="30"/>
      <c r="S753" s="30"/>
      <c r="T753" s="30"/>
    </row>
    <row r="754" spans="17:20" x14ac:dyDescent="0.35">
      <c r="Q754" s="30"/>
      <c r="R754" s="30"/>
      <c r="S754" s="30"/>
      <c r="T754" s="30"/>
    </row>
    <row r="755" spans="17:20" x14ac:dyDescent="0.35">
      <c r="Q755" s="30"/>
      <c r="R755" s="30"/>
      <c r="S755" s="30"/>
      <c r="T755" s="30"/>
    </row>
    <row r="756" spans="17:20" x14ac:dyDescent="0.35">
      <c r="Q756" s="30"/>
      <c r="R756" s="30"/>
      <c r="S756" s="30"/>
      <c r="T756" s="30"/>
    </row>
    <row r="757" spans="17:20" x14ac:dyDescent="0.35">
      <c r="Q757" s="30"/>
      <c r="R757" s="30"/>
      <c r="S757" s="30"/>
      <c r="T757" s="30"/>
    </row>
    <row r="758" spans="17:20" x14ac:dyDescent="0.35">
      <c r="Q758" s="30"/>
      <c r="R758" s="30"/>
      <c r="S758" s="30"/>
      <c r="T758" s="30"/>
    </row>
    <row r="759" spans="17:20" x14ac:dyDescent="0.35">
      <c r="Q759" s="30"/>
      <c r="R759" s="30"/>
      <c r="S759" s="30"/>
      <c r="T759" s="30"/>
    </row>
    <row r="760" spans="17:20" x14ac:dyDescent="0.35">
      <c r="Q760" s="30"/>
      <c r="R760" s="30"/>
      <c r="S760" s="30"/>
      <c r="T760" s="30"/>
    </row>
    <row r="761" spans="17:20" x14ac:dyDescent="0.35">
      <c r="Q761" s="30"/>
      <c r="R761" s="30"/>
      <c r="S761" s="30"/>
      <c r="T761" s="30"/>
    </row>
    <row r="762" spans="17:20" x14ac:dyDescent="0.35">
      <c r="Q762" s="30"/>
      <c r="R762" s="30"/>
      <c r="S762" s="30"/>
      <c r="T762" s="30"/>
    </row>
    <row r="763" spans="17:20" x14ac:dyDescent="0.35">
      <c r="Q763" s="30"/>
      <c r="R763" s="30"/>
      <c r="S763" s="30"/>
      <c r="T763" s="30"/>
    </row>
    <row r="764" spans="17:20" x14ac:dyDescent="0.35">
      <c r="Q764" s="30"/>
      <c r="R764" s="30"/>
      <c r="S764" s="30"/>
      <c r="T764" s="30"/>
    </row>
    <row r="765" spans="17:20" x14ac:dyDescent="0.35">
      <c r="Q765" s="30"/>
      <c r="R765" s="30"/>
      <c r="S765" s="30"/>
      <c r="T765" s="30"/>
    </row>
    <row r="766" spans="17:20" x14ac:dyDescent="0.35">
      <c r="Q766" s="30"/>
      <c r="R766" s="30"/>
      <c r="S766" s="30"/>
      <c r="T766" s="30"/>
    </row>
    <row r="767" spans="17:20" x14ac:dyDescent="0.35">
      <c r="Q767" s="30"/>
      <c r="R767" s="30"/>
      <c r="S767" s="30"/>
      <c r="T767" s="30"/>
    </row>
    <row r="768" spans="17:20" x14ac:dyDescent="0.35">
      <c r="Q768" s="30"/>
      <c r="R768" s="30"/>
      <c r="S768" s="30"/>
      <c r="T768" s="30"/>
    </row>
    <row r="769" spans="17:20" x14ac:dyDescent="0.35">
      <c r="Q769" s="30"/>
      <c r="R769" s="30"/>
      <c r="S769" s="30"/>
      <c r="T769" s="30"/>
    </row>
    <row r="770" spans="17:20" x14ac:dyDescent="0.35">
      <c r="Q770" s="30"/>
      <c r="R770" s="30"/>
      <c r="S770" s="30"/>
      <c r="T770" s="30"/>
    </row>
    <row r="771" spans="17:20" x14ac:dyDescent="0.35">
      <c r="Q771" s="30"/>
      <c r="R771" s="30"/>
      <c r="S771" s="30"/>
      <c r="T771" s="30"/>
    </row>
    <row r="772" spans="17:20" x14ac:dyDescent="0.35">
      <c r="Q772" s="30"/>
      <c r="R772" s="30"/>
      <c r="S772" s="30"/>
      <c r="T772" s="30"/>
    </row>
    <row r="773" spans="17:20" x14ac:dyDescent="0.35">
      <c r="Q773" s="30"/>
      <c r="R773" s="30"/>
      <c r="S773" s="30"/>
      <c r="T773" s="30"/>
    </row>
    <row r="774" spans="17:20" x14ac:dyDescent="0.35">
      <c r="Q774" s="30"/>
      <c r="R774" s="30"/>
      <c r="S774" s="30"/>
      <c r="T774" s="30"/>
    </row>
    <row r="775" spans="17:20" x14ac:dyDescent="0.35">
      <c r="Q775" s="30"/>
      <c r="R775" s="30"/>
      <c r="S775" s="30"/>
      <c r="T775" s="30"/>
    </row>
    <row r="776" spans="17:20" x14ac:dyDescent="0.35">
      <c r="Q776" s="30"/>
      <c r="R776" s="30"/>
      <c r="S776" s="30"/>
      <c r="T776" s="30"/>
    </row>
    <row r="777" spans="17:20" x14ac:dyDescent="0.35">
      <c r="Q777" s="30"/>
      <c r="R777" s="30"/>
      <c r="S777" s="30"/>
      <c r="T777" s="30"/>
    </row>
    <row r="778" spans="17:20" x14ac:dyDescent="0.35">
      <c r="Q778" s="30"/>
      <c r="R778" s="30"/>
      <c r="S778" s="30"/>
      <c r="T778" s="30"/>
    </row>
    <row r="779" spans="17:20" x14ac:dyDescent="0.35">
      <c r="Q779" s="30"/>
      <c r="R779" s="30"/>
      <c r="S779" s="30"/>
      <c r="T779" s="30"/>
    </row>
    <row r="780" spans="17:20" x14ac:dyDescent="0.35">
      <c r="Q780" s="30"/>
      <c r="R780" s="30"/>
      <c r="S780" s="30"/>
      <c r="T780" s="30"/>
    </row>
    <row r="781" spans="17:20" x14ac:dyDescent="0.35">
      <c r="Q781" s="30"/>
      <c r="R781" s="30"/>
      <c r="S781" s="30"/>
      <c r="T781" s="30"/>
    </row>
    <row r="782" spans="17:20" x14ac:dyDescent="0.35">
      <c r="Q782" s="30"/>
      <c r="R782" s="30"/>
      <c r="S782" s="30"/>
      <c r="T782" s="30"/>
    </row>
    <row r="783" spans="17:20" x14ac:dyDescent="0.35">
      <c r="Q783" s="30"/>
      <c r="R783" s="30"/>
      <c r="S783" s="30"/>
      <c r="T783" s="30"/>
    </row>
    <row r="784" spans="17:20" x14ac:dyDescent="0.35">
      <c r="Q784" s="30"/>
      <c r="R784" s="30"/>
      <c r="S784" s="30"/>
      <c r="T784" s="30"/>
    </row>
    <row r="785" spans="17:20" x14ac:dyDescent="0.35">
      <c r="Q785" s="30"/>
      <c r="R785" s="30"/>
      <c r="S785" s="30"/>
      <c r="T785" s="30"/>
    </row>
    <row r="786" spans="17:20" x14ac:dyDescent="0.35">
      <c r="Q786" s="30"/>
      <c r="R786" s="30"/>
      <c r="S786" s="30"/>
      <c r="T786" s="30"/>
    </row>
    <row r="787" spans="17:20" x14ac:dyDescent="0.35">
      <c r="Q787" s="30"/>
      <c r="R787" s="30"/>
      <c r="S787" s="30"/>
      <c r="T787" s="30"/>
    </row>
    <row r="788" spans="17:20" x14ac:dyDescent="0.35">
      <c r="Q788" s="30"/>
      <c r="R788" s="30"/>
      <c r="S788" s="30"/>
      <c r="T788" s="30"/>
    </row>
    <row r="789" spans="17:20" x14ac:dyDescent="0.35">
      <c r="Q789" s="30"/>
      <c r="R789" s="30"/>
      <c r="S789" s="30"/>
      <c r="T789" s="30"/>
    </row>
    <row r="790" spans="17:20" x14ac:dyDescent="0.35">
      <c r="Q790" s="30"/>
      <c r="R790" s="30"/>
      <c r="S790" s="30"/>
      <c r="T790" s="30"/>
    </row>
    <row r="791" spans="17:20" x14ac:dyDescent="0.35">
      <c r="Q791" s="30"/>
      <c r="R791" s="30"/>
      <c r="S791" s="30"/>
      <c r="T791" s="30"/>
    </row>
    <row r="792" spans="17:20" x14ac:dyDescent="0.35">
      <c r="Q792" s="30"/>
      <c r="R792" s="30"/>
      <c r="S792" s="30"/>
      <c r="T792" s="30"/>
    </row>
    <row r="793" spans="17:20" x14ac:dyDescent="0.35">
      <c r="Q793" s="30"/>
      <c r="R793" s="30"/>
      <c r="S793" s="30"/>
      <c r="T793" s="30"/>
    </row>
    <row r="794" spans="17:20" x14ac:dyDescent="0.35">
      <c r="Q794" s="30"/>
      <c r="R794" s="30"/>
      <c r="S794" s="30"/>
      <c r="T794" s="30"/>
    </row>
    <row r="795" spans="17:20" x14ac:dyDescent="0.35">
      <c r="Q795" s="30"/>
      <c r="R795" s="30"/>
      <c r="S795" s="30"/>
      <c r="T795" s="30"/>
    </row>
    <row r="796" spans="17:20" x14ac:dyDescent="0.35">
      <c r="Q796" s="30"/>
      <c r="R796" s="30"/>
      <c r="S796" s="30"/>
      <c r="T796" s="30"/>
    </row>
    <row r="797" spans="17:20" x14ac:dyDescent="0.35">
      <c r="Q797" s="30"/>
      <c r="R797" s="30"/>
      <c r="S797" s="30"/>
      <c r="T797" s="30"/>
    </row>
    <row r="798" spans="17:20" x14ac:dyDescent="0.35">
      <c r="Q798" s="30"/>
      <c r="R798" s="30"/>
      <c r="S798" s="30"/>
      <c r="T798" s="30"/>
    </row>
    <row r="799" spans="17:20" x14ac:dyDescent="0.35">
      <c r="Q799" s="30"/>
      <c r="R799" s="30"/>
      <c r="S799" s="30"/>
      <c r="T799" s="30"/>
    </row>
    <row r="800" spans="17:20" x14ac:dyDescent="0.35">
      <c r="Q800" s="30"/>
      <c r="R800" s="30"/>
      <c r="S800" s="30"/>
      <c r="T800" s="30"/>
    </row>
    <row r="801" spans="17:20" x14ac:dyDescent="0.35">
      <c r="Q801" s="30"/>
      <c r="R801" s="30"/>
      <c r="S801" s="30"/>
      <c r="T801" s="30"/>
    </row>
    <row r="802" spans="17:20" x14ac:dyDescent="0.35">
      <c r="Q802" s="30"/>
      <c r="R802" s="30"/>
      <c r="S802" s="30"/>
      <c r="T802" s="30"/>
    </row>
    <row r="803" spans="17:20" x14ac:dyDescent="0.35">
      <c r="Q803" s="30"/>
      <c r="R803" s="30"/>
      <c r="S803" s="30"/>
      <c r="T803" s="30"/>
    </row>
    <row r="804" spans="17:20" x14ac:dyDescent="0.35">
      <c r="Q804" s="30"/>
      <c r="R804" s="30"/>
      <c r="S804" s="30"/>
      <c r="T804" s="30"/>
    </row>
    <row r="805" spans="17:20" x14ac:dyDescent="0.35">
      <c r="Q805" s="30"/>
      <c r="R805" s="30"/>
      <c r="S805" s="30"/>
      <c r="T805" s="30"/>
    </row>
    <row r="806" spans="17:20" x14ac:dyDescent="0.35">
      <c r="Q806" s="30"/>
      <c r="R806" s="30"/>
      <c r="S806" s="30"/>
      <c r="T806" s="30"/>
    </row>
    <row r="807" spans="17:20" x14ac:dyDescent="0.35">
      <c r="Q807" s="30"/>
      <c r="R807" s="30"/>
      <c r="S807" s="30"/>
      <c r="T807" s="30"/>
    </row>
    <row r="808" spans="17:20" x14ac:dyDescent="0.35">
      <c r="Q808" s="30"/>
      <c r="R808" s="30"/>
      <c r="S808" s="30"/>
      <c r="T808" s="30"/>
    </row>
    <row r="809" spans="17:20" x14ac:dyDescent="0.35">
      <c r="Q809" s="30"/>
      <c r="R809" s="30"/>
      <c r="S809" s="30"/>
      <c r="T809" s="30"/>
    </row>
    <row r="810" spans="17:20" x14ac:dyDescent="0.35">
      <c r="Q810" s="30"/>
      <c r="R810" s="30"/>
      <c r="S810" s="30"/>
      <c r="T810" s="30"/>
    </row>
    <row r="811" spans="17:20" x14ac:dyDescent="0.35">
      <c r="Q811" s="30"/>
      <c r="R811" s="30"/>
      <c r="S811" s="30"/>
      <c r="T811" s="30"/>
    </row>
    <row r="812" spans="17:20" x14ac:dyDescent="0.35">
      <c r="Q812" s="30"/>
      <c r="R812" s="30"/>
      <c r="S812" s="30"/>
      <c r="T812" s="30"/>
    </row>
    <row r="813" spans="17:20" x14ac:dyDescent="0.35">
      <c r="Q813" s="30"/>
      <c r="R813" s="30"/>
      <c r="S813" s="30"/>
      <c r="T813" s="30"/>
    </row>
    <row r="814" spans="17:20" x14ac:dyDescent="0.35">
      <c r="Q814" s="30"/>
      <c r="R814" s="30"/>
      <c r="S814" s="30"/>
      <c r="T814" s="30"/>
    </row>
    <row r="815" spans="17:20" x14ac:dyDescent="0.35">
      <c r="Q815" s="30"/>
      <c r="R815" s="30"/>
      <c r="S815" s="30"/>
      <c r="T815" s="30"/>
    </row>
    <row r="816" spans="17:20" x14ac:dyDescent="0.35">
      <c r="Q816" s="30"/>
      <c r="R816" s="30"/>
      <c r="S816" s="30"/>
      <c r="T816" s="30"/>
    </row>
    <row r="817" spans="17:20" x14ac:dyDescent="0.35">
      <c r="Q817" s="30"/>
      <c r="R817" s="30"/>
      <c r="S817" s="30"/>
      <c r="T817" s="30"/>
    </row>
    <row r="818" spans="17:20" x14ac:dyDescent="0.35">
      <c r="Q818" s="30"/>
      <c r="R818" s="30"/>
      <c r="S818" s="30"/>
      <c r="T818" s="30"/>
    </row>
    <row r="819" spans="17:20" x14ac:dyDescent="0.35">
      <c r="Q819" s="30"/>
      <c r="R819" s="30"/>
      <c r="S819" s="30"/>
      <c r="T819" s="30"/>
    </row>
    <row r="820" spans="17:20" x14ac:dyDescent="0.35">
      <c r="Q820" s="30"/>
      <c r="R820" s="30"/>
      <c r="S820" s="30"/>
      <c r="T820" s="30"/>
    </row>
    <row r="821" spans="17:20" x14ac:dyDescent="0.35">
      <c r="Q821" s="30"/>
      <c r="R821" s="30"/>
      <c r="S821" s="30"/>
      <c r="T821" s="30"/>
    </row>
    <row r="822" spans="17:20" x14ac:dyDescent="0.35">
      <c r="Q822" s="30"/>
      <c r="R822" s="30"/>
      <c r="S822" s="30"/>
      <c r="T822" s="30"/>
    </row>
    <row r="823" spans="17:20" x14ac:dyDescent="0.35">
      <c r="Q823" s="30"/>
      <c r="R823" s="30"/>
      <c r="S823" s="30"/>
      <c r="T823" s="30"/>
    </row>
    <row r="824" spans="17:20" x14ac:dyDescent="0.35">
      <c r="Q824" s="30"/>
      <c r="R824" s="30"/>
      <c r="S824" s="30"/>
      <c r="T824" s="30"/>
    </row>
    <row r="825" spans="17:20" x14ac:dyDescent="0.35">
      <c r="Q825" s="30"/>
      <c r="R825" s="30"/>
      <c r="S825" s="30"/>
      <c r="T825" s="30"/>
    </row>
    <row r="826" spans="17:20" x14ac:dyDescent="0.35">
      <c r="Q826" s="30"/>
      <c r="R826" s="30"/>
      <c r="S826" s="30"/>
      <c r="T826" s="30"/>
    </row>
    <row r="827" spans="17:20" x14ac:dyDescent="0.35">
      <c r="Q827" s="30"/>
      <c r="R827" s="30"/>
      <c r="S827" s="30"/>
      <c r="T827" s="30"/>
    </row>
    <row r="828" spans="17:20" x14ac:dyDescent="0.35">
      <c r="Q828" s="30"/>
      <c r="R828" s="30"/>
      <c r="S828" s="30"/>
      <c r="T828" s="30"/>
    </row>
    <row r="829" spans="17:20" x14ac:dyDescent="0.35">
      <c r="Q829" s="30"/>
      <c r="R829" s="30"/>
      <c r="S829" s="30"/>
      <c r="T829" s="30"/>
    </row>
    <row r="830" spans="17:20" x14ac:dyDescent="0.35">
      <c r="Q830" s="30"/>
      <c r="R830" s="30"/>
      <c r="S830" s="30"/>
      <c r="T830" s="30"/>
    </row>
    <row r="831" spans="17:20" x14ac:dyDescent="0.35">
      <c r="Q831" s="30"/>
      <c r="R831" s="30"/>
      <c r="S831" s="30"/>
      <c r="T831" s="30"/>
    </row>
    <row r="832" spans="17:20" x14ac:dyDescent="0.35">
      <c r="Q832" s="30"/>
      <c r="R832" s="30"/>
      <c r="S832" s="30"/>
      <c r="T832" s="30"/>
    </row>
    <row r="833" spans="17:20" x14ac:dyDescent="0.35">
      <c r="Q833" s="30"/>
      <c r="R833" s="30"/>
      <c r="S833" s="30"/>
      <c r="T833" s="30"/>
    </row>
    <row r="834" spans="17:20" x14ac:dyDescent="0.35">
      <c r="Q834" s="30"/>
      <c r="R834" s="30"/>
      <c r="S834" s="30"/>
      <c r="T834" s="30"/>
    </row>
    <row r="835" spans="17:20" x14ac:dyDescent="0.35">
      <c r="Q835" s="30"/>
      <c r="R835" s="30"/>
      <c r="S835" s="30"/>
      <c r="T835" s="30"/>
    </row>
    <row r="836" spans="17:20" x14ac:dyDescent="0.35">
      <c r="Q836" s="30"/>
      <c r="R836" s="30"/>
      <c r="S836" s="30"/>
      <c r="T836" s="30"/>
    </row>
    <row r="837" spans="17:20" x14ac:dyDescent="0.35">
      <c r="Q837" s="30"/>
      <c r="R837" s="30"/>
      <c r="S837" s="30"/>
      <c r="T837" s="30"/>
    </row>
    <row r="838" spans="17:20" x14ac:dyDescent="0.35">
      <c r="Q838" s="30"/>
      <c r="R838" s="30"/>
      <c r="S838" s="30"/>
      <c r="T838" s="30"/>
    </row>
    <row r="839" spans="17:20" x14ac:dyDescent="0.35">
      <c r="Q839" s="30"/>
      <c r="R839" s="30"/>
      <c r="S839" s="30"/>
      <c r="T839" s="30"/>
    </row>
    <row r="840" spans="17:20" x14ac:dyDescent="0.35">
      <c r="Q840" s="30"/>
      <c r="R840" s="30"/>
      <c r="S840" s="30"/>
      <c r="T840" s="30"/>
    </row>
    <row r="841" spans="17:20" x14ac:dyDescent="0.35">
      <c r="Q841" s="30"/>
      <c r="R841" s="30"/>
      <c r="S841" s="30"/>
      <c r="T841" s="30"/>
    </row>
    <row r="842" spans="17:20" x14ac:dyDescent="0.35">
      <c r="Q842" s="30"/>
      <c r="R842" s="30"/>
      <c r="S842" s="30"/>
      <c r="T842" s="30"/>
    </row>
    <row r="843" spans="17:20" x14ac:dyDescent="0.35">
      <c r="Q843" s="30"/>
      <c r="R843" s="30"/>
      <c r="S843" s="30"/>
      <c r="T843" s="30"/>
    </row>
    <row r="844" spans="17:20" x14ac:dyDescent="0.35">
      <c r="Q844" s="30"/>
      <c r="R844" s="30"/>
      <c r="S844" s="30"/>
      <c r="T844" s="30"/>
    </row>
    <row r="845" spans="17:20" x14ac:dyDescent="0.35">
      <c r="Q845" s="30"/>
      <c r="R845" s="30"/>
      <c r="S845" s="30"/>
      <c r="T845" s="30"/>
    </row>
    <row r="846" spans="17:20" x14ac:dyDescent="0.35">
      <c r="Q846" s="30"/>
      <c r="R846" s="30"/>
      <c r="S846" s="30"/>
      <c r="T846" s="30"/>
    </row>
    <row r="847" spans="17:20" x14ac:dyDescent="0.35">
      <c r="Q847" s="30"/>
      <c r="R847" s="30"/>
      <c r="S847" s="30"/>
      <c r="T847" s="30"/>
    </row>
    <row r="848" spans="17:20" x14ac:dyDescent="0.35">
      <c r="Q848" s="30"/>
      <c r="R848" s="30"/>
      <c r="S848" s="30"/>
      <c r="T848" s="30"/>
    </row>
    <row r="849" spans="17:20" x14ac:dyDescent="0.35">
      <c r="Q849" s="30"/>
      <c r="R849" s="30"/>
      <c r="S849" s="30"/>
      <c r="T849" s="30"/>
    </row>
    <row r="850" spans="17:20" x14ac:dyDescent="0.35">
      <c r="Q850" s="30"/>
      <c r="R850" s="30"/>
      <c r="S850" s="30"/>
      <c r="T850" s="30"/>
    </row>
    <row r="851" spans="17:20" x14ac:dyDescent="0.35">
      <c r="Q851" s="30"/>
      <c r="R851" s="30"/>
      <c r="S851" s="30"/>
      <c r="T851" s="30"/>
    </row>
    <row r="852" spans="17:20" x14ac:dyDescent="0.35">
      <c r="Q852" s="30"/>
      <c r="R852" s="30"/>
      <c r="S852" s="30"/>
      <c r="T852" s="30"/>
    </row>
    <row r="853" spans="17:20" x14ac:dyDescent="0.35">
      <c r="Q853" s="30"/>
      <c r="R853" s="30"/>
      <c r="S853" s="30"/>
      <c r="T853" s="30"/>
    </row>
    <row r="854" spans="17:20" x14ac:dyDescent="0.35">
      <c r="Q854" s="30"/>
      <c r="R854" s="30"/>
      <c r="S854" s="30"/>
      <c r="T854" s="30"/>
    </row>
    <row r="855" spans="17:20" x14ac:dyDescent="0.35">
      <c r="Q855" s="30"/>
      <c r="R855" s="30"/>
      <c r="S855" s="30"/>
      <c r="T855" s="30"/>
    </row>
    <row r="856" spans="17:20" x14ac:dyDescent="0.35">
      <c r="Q856" s="30"/>
      <c r="R856" s="30"/>
      <c r="S856" s="30"/>
      <c r="T856" s="30"/>
    </row>
    <row r="857" spans="17:20" x14ac:dyDescent="0.35">
      <c r="Q857" s="30"/>
      <c r="R857" s="30"/>
      <c r="S857" s="30"/>
      <c r="T857" s="30"/>
    </row>
    <row r="858" spans="17:20" x14ac:dyDescent="0.35">
      <c r="Q858" s="30"/>
      <c r="R858" s="30"/>
      <c r="S858" s="30"/>
      <c r="T858" s="30"/>
    </row>
    <row r="859" spans="17:20" x14ac:dyDescent="0.35">
      <c r="Q859" s="30"/>
      <c r="R859" s="30"/>
      <c r="S859" s="30"/>
      <c r="T859" s="30"/>
    </row>
    <row r="860" spans="17:20" x14ac:dyDescent="0.35">
      <c r="Q860" s="30"/>
      <c r="R860" s="30"/>
      <c r="S860" s="30"/>
      <c r="T860" s="30"/>
    </row>
    <row r="861" spans="17:20" x14ac:dyDescent="0.35">
      <c r="Q861" s="30"/>
      <c r="R861" s="30"/>
      <c r="S861" s="30"/>
      <c r="T861" s="30"/>
    </row>
    <row r="862" spans="17:20" x14ac:dyDescent="0.35">
      <c r="Q862" s="30"/>
      <c r="R862" s="30"/>
      <c r="S862" s="30"/>
      <c r="T862" s="30"/>
    </row>
    <row r="863" spans="17:20" x14ac:dyDescent="0.35">
      <c r="Q863" s="30"/>
      <c r="R863" s="30"/>
      <c r="S863" s="30"/>
      <c r="T863" s="30"/>
    </row>
    <row r="864" spans="17:20" x14ac:dyDescent="0.35">
      <c r="Q864" s="30"/>
      <c r="R864" s="30"/>
      <c r="S864" s="30"/>
      <c r="T864" s="30"/>
    </row>
    <row r="865" spans="17:20" x14ac:dyDescent="0.35">
      <c r="Q865" s="30"/>
      <c r="R865" s="30"/>
      <c r="S865" s="30"/>
      <c r="T865" s="30"/>
    </row>
    <row r="866" spans="17:20" x14ac:dyDescent="0.35">
      <c r="Q866" s="30"/>
      <c r="R866" s="30"/>
      <c r="S866" s="30"/>
      <c r="T866" s="30"/>
    </row>
    <row r="867" spans="17:20" x14ac:dyDescent="0.35">
      <c r="Q867" s="30"/>
      <c r="R867" s="30"/>
      <c r="S867" s="30"/>
      <c r="T867" s="30"/>
    </row>
    <row r="868" spans="17:20" x14ac:dyDescent="0.35">
      <c r="Q868" s="30"/>
      <c r="R868" s="30"/>
      <c r="S868" s="30"/>
      <c r="T868" s="30"/>
    </row>
    <row r="869" spans="17:20" x14ac:dyDescent="0.35">
      <c r="Q869" s="30"/>
      <c r="R869" s="30"/>
      <c r="S869" s="30"/>
      <c r="T869" s="30"/>
    </row>
    <row r="870" spans="17:20" x14ac:dyDescent="0.35">
      <c r="Q870" s="30"/>
      <c r="R870" s="30"/>
      <c r="S870" s="30"/>
      <c r="T870" s="30"/>
    </row>
    <row r="871" spans="17:20" x14ac:dyDescent="0.35">
      <c r="Q871" s="30"/>
      <c r="R871" s="30"/>
      <c r="S871" s="30"/>
      <c r="T871" s="30"/>
    </row>
    <row r="872" spans="17:20" x14ac:dyDescent="0.35">
      <c r="Q872" s="30"/>
      <c r="R872" s="30"/>
      <c r="S872" s="30"/>
      <c r="T872" s="30"/>
    </row>
    <row r="873" spans="17:20" x14ac:dyDescent="0.35">
      <c r="Q873" s="30"/>
      <c r="R873" s="30"/>
      <c r="S873" s="30"/>
      <c r="T873" s="30"/>
    </row>
    <row r="874" spans="17:20" x14ac:dyDescent="0.35">
      <c r="Q874" s="30"/>
      <c r="R874" s="30"/>
      <c r="S874" s="30"/>
      <c r="T874" s="30"/>
    </row>
    <row r="875" spans="17:20" x14ac:dyDescent="0.35">
      <c r="Q875" s="30"/>
      <c r="R875" s="30"/>
      <c r="S875" s="30"/>
      <c r="T875" s="30"/>
    </row>
    <row r="876" spans="17:20" x14ac:dyDescent="0.35">
      <c r="Q876" s="30"/>
      <c r="R876" s="30"/>
      <c r="S876" s="30"/>
      <c r="T876" s="30"/>
    </row>
    <row r="877" spans="17:20" x14ac:dyDescent="0.35">
      <c r="Q877" s="30"/>
      <c r="R877" s="30"/>
      <c r="S877" s="30"/>
      <c r="T877" s="30"/>
    </row>
    <row r="878" spans="17:20" x14ac:dyDescent="0.35">
      <c r="Q878" s="30"/>
      <c r="R878" s="30"/>
      <c r="S878" s="30"/>
      <c r="T878" s="30"/>
    </row>
    <row r="879" spans="17:20" x14ac:dyDescent="0.35">
      <c r="Q879" s="30"/>
      <c r="R879" s="30"/>
      <c r="S879" s="30"/>
      <c r="T879" s="30"/>
    </row>
    <row r="880" spans="17:20" x14ac:dyDescent="0.35">
      <c r="Q880" s="30"/>
      <c r="R880" s="30"/>
      <c r="S880" s="30"/>
      <c r="T880" s="30"/>
    </row>
    <row r="881" spans="17:20" x14ac:dyDescent="0.35">
      <c r="Q881" s="30"/>
      <c r="R881" s="30"/>
      <c r="S881" s="30"/>
      <c r="T881" s="30"/>
    </row>
    <row r="882" spans="17:20" x14ac:dyDescent="0.35">
      <c r="Q882" s="30"/>
      <c r="R882" s="30"/>
      <c r="S882" s="30"/>
      <c r="T882" s="30"/>
    </row>
    <row r="883" spans="17:20" x14ac:dyDescent="0.35">
      <c r="Q883" s="30"/>
      <c r="R883" s="30"/>
      <c r="S883" s="30"/>
      <c r="T883" s="30"/>
    </row>
    <row r="884" spans="17:20" x14ac:dyDescent="0.35">
      <c r="Q884" s="30"/>
      <c r="R884" s="30"/>
      <c r="S884" s="30"/>
      <c r="T884" s="30"/>
    </row>
    <row r="885" spans="17:20" x14ac:dyDescent="0.35">
      <c r="Q885" s="30"/>
      <c r="R885" s="30"/>
      <c r="S885" s="30"/>
      <c r="T885" s="30"/>
    </row>
    <row r="886" spans="17:20" x14ac:dyDescent="0.35">
      <c r="Q886" s="30"/>
      <c r="R886" s="30"/>
      <c r="S886" s="30"/>
      <c r="T886" s="30"/>
    </row>
    <row r="887" spans="17:20" x14ac:dyDescent="0.35">
      <c r="Q887" s="30"/>
      <c r="R887" s="30"/>
      <c r="S887" s="30"/>
      <c r="T887" s="30"/>
    </row>
    <row r="888" spans="17:20" x14ac:dyDescent="0.35">
      <c r="Q888" s="30"/>
      <c r="R888" s="30"/>
      <c r="S888" s="30"/>
      <c r="T888" s="30"/>
    </row>
    <row r="889" spans="17:20" x14ac:dyDescent="0.35">
      <c r="Q889" s="30"/>
      <c r="R889" s="30"/>
      <c r="S889" s="30"/>
      <c r="T889" s="30"/>
    </row>
    <row r="890" spans="17:20" x14ac:dyDescent="0.35">
      <c r="Q890" s="30"/>
      <c r="R890" s="30"/>
      <c r="S890" s="30"/>
      <c r="T890" s="30"/>
    </row>
    <row r="891" spans="17:20" x14ac:dyDescent="0.35">
      <c r="Q891" s="30"/>
      <c r="R891" s="30"/>
      <c r="S891" s="30"/>
      <c r="T891" s="30"/>
    </row>
    <row r="892" spans="17:20" x14ac:dyDescent="0.35">
      <c r="Q892" s="30"/>
      <c r="R892" s="30"/>
      <c r="S892" s="30"/>
      <c r="T892" s="30"/>
    </row>
    <row r="893" spans="17:20" x14ac:dyDescent="0.35">
      <c r="Q893" s="30"/>
      <c r="R893" s="30"/>
      <c r="S893" s="30"/>
      <c r="T893" s="30"/>
    </row>
    <row r="894" spans="17:20" x14ac:dyDescent="0.35">
      <c r="Q894" s="30"/>
      <c r="R894" s="30"/>
      <c r="S894" s="30"/>
      <c r="T894" s="30"/>
    </row>
    <row r="895" spans="17:20" x14ac:dyDescent="0.35">
      <c r="Q895" s="30"/>
      <c r="R895" s="30"/>
      <c r="S895" s="30"/>
      <c r="T895" s="30"/>
    </row>
    <row r="896" spans="17:20" x14ac:dyDescent="0.35">
      <c r="Q896" s="30"/>
      <c r="R896" s="30"/>
      <c r="S896" s="30"/>
      <c r="T896" s="30"/>
    </row>
    <row r="897" spans="17:20" x14ac:dyDescent="0.35">
      <c r="Q897" s="30"/>
      <c r="R897" s="30"/>
      <c r="S897" s="30"/>
      <c r="T897" s="30"/>
    </row>
    <row r="898" spans="17:20" x14ac:dyDescent="0.35">
      <c r="Q898" s="30"/>
      <c r="R898" s="30"/>
      <c r="S898" s="30"/>
      <c r="T898" s="30"/>
    </row>
    <row r="899" spans="17:20" x14ac:dyDescent="0.35">
      <c r="Q899" s="30"/>
      <c r="R899" s="30"/>
      <c r="S899" s="30"/>
      <c r="T899" s="30"/>
    </row>
    <row r="900" spans="17:20" x14ac:dyDescent="0.35">
      <c r="Q900" s="30"/>
      <c r="R900" s="30"/>
      <c r="S900" s="30"/>
      <c r="T900" s="30"/>
    </row>
    <row r="901" spans="17:20" x14ac:dyDescent="0.35">
      <c r="Q901" s="30"/>
      <c r="R901" s="30"/>
      <c r="S901" s="30"/>
      <c r="T901" s="30"/>
    </row>
    <row r="902" spans="17:20" x14ac:dyDescent="0.35">
      <c r="Q902" s="30"/>
      <c r="R902" s="30"/>
      <c r="S902" s="30"/>
      <c r="T902" s="30"/>
    </row>
    <row r="903" spans="17:20" x14ac:dyDescent="0.35">
      <c r="Q903" s="30"/>
      <c r="R903" s="30"/>
      <c r="S903" s="30"/>
      <c r="T903" s="30"/>
    </row>
    <row r="904" spans="17:20" x14ac:dyDescent="0.35">
      <c r="Q904" s="30"/>
      <c r="R904" s="30"/>
      <c r="S904" s="30"/>
      <c r="T904" s="30"/>
    </row>
    <row r="905" spans="17:20" x14ac:dyDescent="0.35">
      <c r="Q905" s="30"/>
      <c r="R905" s="30"/>
      <c r="S905" s="30"/>
      <c r="T905" s="30"/>
    </row>
    <row r="906" spans="17:20" x14ac:dyDescent="0.35">
      <c r="Q906" s="30"/>
      <c r="R906" s="30"/>
      <c r="S906" s="30"/>
      <c r="T906" s="30"/>
    </row>
    <row r="907" spans="17:20" x14ac:dyDescent="0.35">
      <c r="Q907" s="30"/>
      <c r="R907" s="30"/>
      <c r="S907" s="30"/>
      <c r="T907" s="30"/>
    </row>
    <row r="908" spans="17:20" x14ac:dyDescent="0.35">
      <c r="Q908" s="30"/>
      <c r="R908" s="30"/>
      <c r="S908" s="30"/>
      <c r="T908" s="30"/>
    </row>
    <row r="909" spans="17:20" x14ac:dyDescent="0.35">
      <c r="Q909" s="30"/>
      <c r="R909" s="30"/>
      <c r="S909" s="30"/>
      <c r="T909" s="30"/>
    </row>
    <row r="910" spans="17:20" x14ac:dyDescent="0.35">
      <c r="Q910" s="30"/>
      <c r="R910" s="30"/>
      <c r="S910" s="30"/>
      <c r="T910" s="30"/>
    </row>
    <row r="911" spans="17:20" x14ac:dyDescent="0.35">
      <c r="Q911" s="30"/>
      <c r="R911" s="30"/>
      <c r="S911" s="30"/>
      <c r="T911" s="30"/>
    </row>
    <row r="912" spans="17:20" x14ac:dyDescent="0.35">
      <c r="Q912" s="30"/>
      <c r="R912" s="30"/>
      <c r="S912" s="30"/>
      <c r="T912" s="30"/>
    </row>
    <row r="913" spans="17:20" x14ac:dyDescent="0.35">
      <c r="Q913" s="30"/>
      <c r="R913" s="30"/>
      <c r="S913" s="30"/>
      <c r="T913" s="30"/>
    </row>
    <row r="914" spans="17:20" x14ac:dyDescent="0.35">
      <c r="Q914" s="30"/>
      <c r="R914" s="30"/>
      <c r="S914" s="30"/>
      <c r="T914" s="30"/>
    </row>
    <row r="915" spans="17:20" x14ac:dyDescent="0.35">
      <c r="Q915" s="30"/>
      <c r="R915" s="30"/>
      <c r="S915" s="30"/>
      <c r="T915" s="30"/>
    </row>
    <row r="916" spans="17:20" x14ac:dyDescent="0.35">
      <c r="Q916" s="30"/>
      <c r="R916" s="30"/>
      <c r="S916" s="30"/>
      <c r="T916" s="30"/>
    </row>
    <row r="917" spans="17:20" x14ac:dyDescent="0.35">
      <c r="Q917" s="30"/>
      <c r="R917" s="30"/>
      <c r="S917" s="30"/>
      <c r="T917" s="30"/>
    </row>
    <row r="918" spans="17:20" x14ac:dyDescent="0.35">
      <c r="Q918" s="30"/>
      <c r="R918" s="30"/>
      <c r="S918" s="30"/>
      <c r="T918" s="30"/>
    </row>
    <row r="919" spans="17:20" x14ac:dyDescent="0.35">
      <c r="Q919" s="30"/>
      <c r="R919" s="30"/>
      <c r="S919" s="30"/>
      <c r="T919" s="30"/>
    </row>
    <row r="920" spans="17:20" x14ac:dyDescent="0.35">
      <c r="Q920" s="30"/>
      <c r="R920" s="30"/>
      <c r="S920" s="30"/>
      <c r="T920" s="30"/>
    </row>
    <row r="921" spans="17:20" x14ac:dyDescent="0.35">
      <c r="Q921" s="30"/>
      <c r="R921" s="30"/>
      <c r="S921" s="30"/>
      <c r="T921" s="30"/>
    </row>
    <row r="922" spans="17:20" x14ac:dyDescent="0.35">
      <c r="Q922" s="30"/>
      <c r="R922" s="30"/>
      <c r="S922" s="30"/>
      <c r="T922" s="30"/>
    </row>
    <row r="923" spans="17:20" x14ac:dyDescent="0.35">
      <c r="Q923" s="30"/>
      <c r="R923" s="30"/>
      <c r="S923" s="30"/>
      <c r="T923" s="30"/>
    </row>
    <row r="924" spans="17:20" x14ac:dyDescent="0.35">
      <c r="Q924" s="30"/>
      <c r="R924" s="30"/>
      <c r="S924" s="30"/>
      <c r="T924" s="30"/>
    </row>
    <row r="925" spans="17:20" x14ac:dyDescent="0.35">
      <c r="Q925" s="30"/>
      <c r="R925" s="30"/>
      <c r="S925" s="30"/>
      <c r="T925" s="30"/>
    </row>
    <row r="926" spans="17:20" x14ac:dyDescent="0.35">
      <c r="Q926" s="30"/>
      <c r="R926" s="30"/>
      <c r="S926" s="30"/>
      <c r="T926" s="30"/>
    </row>
    <row r="927" spans="17:20" x14ac:dyDescent="0.35">
      <c r="Q927" s="30"/>
      <c r="R927" s="30"/>
      <c r="S927" s="30"/>
      <c r="T927" s="30"/>
    </row>
    <row r="928" spans="17:20" x14ac:dyDescent="0.35">
      <c r="Q928" s="30"/>
      <c r="R928" s="30"/>
      <c r="S928" s="30"/>
      <c r="T928" s="30"/>
    </row>
    <row r="929" spans="17:20" x14ac:dyDescent="0.35">
      <c r="Q929" s="30"/>
      <c r="R929" s="30"/>
      <c r="S929" s="30"/>
      <c r="T929" s="30"/>
    </row>
    <row r="930" spans="17:20" x14ac:dyDescent="0.35">
      <c r="Q930" s="30"/>
      <c r="R930" s="30"/>
      <c r="S930" s="30"/>
      <c r="T930" s="30"/>
    </row>
    <row r="931" spans="17:20" x14ac:dyDescent="0.35">
      <c r="Q931" s="30"/>
      <c r="R931" s="30"/>
      <c r="S931" s="30"/>
      <c r="T931" s="30"/>
    </row>
    <row r="932" spans="17:20" x14ac:dyDescent="0.35">
      <c r="Q932" s="30"/>
      <c r="R932" s="30"/>
      <c r="S932" s="30"/>
      <c r="T932" s="30"/>
    </row>
    <row r="933" spans="17:20" x14ac:dyDescent="0.35">
      <c r="Q933" s="30"/>
      <c r="R933" s="30"/>
      <c r="S933" s="30"/>
      <c r="T933" s="30"/>
    </row>
    <row r="934" spans="17:20" x14ac:dyDescent="0.35">
      <c r="Q934" s="30"/>
      <c r="R934" s="30"/>
      <c r="S934" s="30"/>
      <c r="T934" s="30"/>
    </row>
    <row r="935" spans="17:20" x14ac:dyDescent="0.35">
      <c r="Q935" s="30"/>
      <c r="R935" s="30"/>
      <c r="S935" s="30"/>
      <c r="T935" s="30"/>
    </row>
    <row r="936" spans="17:20" x14ac:dyDescent="0.35">
      <c r="Q936" s="30"/>
      <c r="R936" s="30"/>
      <c r="S936" s="30"/>
      <c r="T936" s="30"/>
    </row>
    <row r="937" spans="17:20" x14ac:dyDescent="0.35">
      <c r="Q937" s="30"/>
      <c r="R937" s="30"/>
      <c r="S937" s="30"/>
      <c r="T937" s="30"/>
    </row>
    <row r="938" spans="17:20" x14ac:dyDescent="0.35">
      <c r="Q938" s="30"/>
      <c r="R938" s="30"/>
      <c r="S938" s="30"/>
      <c r="T938" s="30"/>
    </row>
    <row r="939" spans="17:20" x14ac:dyDescent="0.35">
      <c r="Q939" s="30"/>
      <c r="R939" s="30"/>
      <c r="S939" s="30"/>
      <c r="T939" s="30"/>
    </row>
    <row r="940" spans="17:20" x14ac:dyDescent="0.35">
      <c r="Q940" s="30"/>
      <c r="R940" s="30"/>
      <c r="S940" s="30"/>
      <c r="T940" s="30"/>
    </row>
    <row r="941" spans="17:20" x14ac:dyDescent="0.35">
      <c r="Q941" s="30"/>
      <c r="R941" s="30"/>
      <c r="S941" s="30"/>
      <c r="T941" s="30"/>
    </row>
    <row r="942" spans="17:20" x14ac:dyDescent="0.35">
      <c r="Q942" s="30"/>
      <c r="R942" s="30"/>
      <c r="S942" s="30"/>
      <c r="T942" s="30"/>
    </row>
    <row r="943" spans="17:20" x14ac:dyDescent="0.35">
      <c r="Q943" s="30"/>
      <c r="R943" s="30"/>
      <c r="S943" s="30"/>
      <c r="T943" s="30"/>
    </row>
    <row r="944" spans="17:20" x14ac:dyDescent="0.35">
      <c r="Q944" s="30"/>
      <c r="R944" s="30"/>
      <c r="S944" s="30"/>
      <c r="T944" s="30"/>
    </row>
    <row r="945" spans="17:20" x14ac:dyDescent="0.35">
      <c r="Q945" s="30"/>
      <c r="R945" s="30"/>
      <c r="S945" s="30"/>
      <c r="T945" s="30"/>
    </row>
    <row r="946" spans="17:20" x14ac:dyDescent="0.35">
      <c r="Q946" s="30"/>
      <c r="R946" s="30"/>
      <c r="S946" s="30"/>
      <c r="T946" s="30"/>
    </row>
    <row r="947" spans="17:20" x14ac:dyDescent="0.35">
      <c r="Q947" s="30"/>
      <c r="R947" s="30"/>
      <c r="S947" s="30"/>
      <c r="T947" s="30"/>
    </row>
    <row r="948" spans="17:20" x14ac:dyDescent="0.35">
      <c r="Q948" s="30"/>
      <c r="R948" s="30"/>
      <c r="S948" s="30"/>
      <c r="T948" s="30"/>
    </row>
    <row r="949" spans="17:20" x14ac:dyDescent="0.35">
      <c r="Q949" s="30"/>
      <c r="R949" s="30"/>
      <c r="S949" s="30"/>
      <c r="T949" s="30"/>
    </row>
    <row r="950" spans="17:20" x14ac:dyDescent="0.35">
      <c r="Q950" s="30"/>
      <c r="R950" s="30"/>
      <c r="S950" s="30"/>
      <c r="T950" s="30"/>
    </row>
    <row r="951" spans="17:20" x14ac:dyDescent="0.35">
      <c r="Q951" s="30"/>
      <c r="R951" s="30"/>
      <c r="S951" s="30"/>
      <c r="T951" s="30"/>
    </row>
    <row r="952" spans="17:20" x14ac:dyDescent="0.35">
      <c r="Q952" s="30"/>
      <c r="R952" s="30"/>
      <c r="S952" s="30"/>
      <c r="T952" s="30"/>
    </row>
    <row r="953" spans="17:20" x14ac:dyDescent="0.35">
      <c r="Q953" s="30"/>
      <c r="R953" s="30"/>
      <c r="S953" s="30"/>
      <c r="T953" s="30"/>
    </row>
    <row r="954" spans="17:20" x14ac:dyDescent="0.35">
      <c r="Q954" s="30"/>
      <c r="R954" s="30"/>
      <c r="S954" s="30"/>
      <c r="T954" s="30"/>
    </row>
    <row r="955" spans="17:20" x14ac:dyDescent="0.35">
      <c r="Q955" s="30"/>
      <c r="R955" s="30"/>
      <c r="S955" s="30"/>
      <c r="T955" s="30"/>
    </row>
    <row r="956" spans="17:20" x14ac:dyDescent="0.35">
      <c r="Q956" s="30"/>
      <c r="R956" s="30"/>
      <c r="S956" s="30"/>
      <c r="T956" s="30"/>
    </row>
    <row r="957" spans="17:20" x14ac:dyDescent="0.35">
      <c r="Q957" s="30"/>
      <c r="R957" s="30"/>
      <c r="S957" s="30"/>
      <c r="T957" s="30"/>
    </row>
    <row r="958" spans="17:20" x14ac:dyDescent="0.35">
      <c r="Q958" s="30"/>
      <c r="R958" s="30"/>
      <c r="S958" s="30"/>
      <c r="T958" s="30"/>
    </row>
    <row r="959" spans="17:20" x14ac:dyDescent="0.35">
      <c r="Q959" s="30"/>
      <c r="R959" s="30"/>
      <c r="S959" s="30"/>
      <c r="T959" s="30"/>
    </row>
    <row r="960" spans="17:20" x14ac:dyDescent="0.35">
      <c r="Q960" s="30"/>
      <c r="R960" s="30"/>
      <c r="S960" s="30"/>
      <c r="T960" s="30"/>
    </row>
    <row r="961" spans="17:20" x14ac:dyDescent="0.35">
      <c r="Q961" s="30"/>
      <c r="R961" s="30"/>
      <c r="S961" s="30"/>
      <c r="T961" s="30"/>
    </row>
    <row r="962" spans="17:20" x14ac:dyDescent="0.35">
      <c r="Q962" s="30"/>
      <c r="R962" s="30"/>
      <c r="S962" s="30"/>
      <c r="T962" s="30"/>
    </row>
    <row r="963" spans="17:20" x14ac:dyDescent="0.35">
      <c r="Q963" s="30"/>
      <c r="R963" s="30"/>
      <c r="S963" s="30"/>
      <c r="T963" s="30"/>
    </row>
    <row r="964" spans="17:20" x14ac:dyDescent="0.35">
      <c r="Q964" s="30"/>
      <c r="R964" s="30"/>
      <c r="S964" s="30"/>
      <c r="T964" s="30"/>
    </row>
    <row r="965" spans="17:20" x14ac:dyDescent="0.35">
      <c r="Q965" s="30"/>
      <c r="R965" s="30"/>
      <c r="S965" s="30"/>
      <c r="T965" s="30"/>
    </row>
    <row r="966" spans="17:20" x14ac:dyDescent="0.35">
      <c r="Q966" s="30"/>
      <c r="R966" s="30"/>
      <c r="S966" s="30"/>
      <c r="T966" s="30"/>
    </row>
    <row r="967" spans="17:20" x14ac:dyDescent="0.35">
      <c r="Q967" s="30"/>
      <c r="R967" s="30"/>
      <c r="S967" s="30"/>
      <c r="T967" s="30"/>
    </row>
    <row r="968" spans="17:20" x14ac:dyDescent="0.35">
      <c r="Q968" s="30"/>
      <c r="R968" s="30"/>
      <c r="S968" s="30"/>
      <c r="T968" s="30"/>
    </row>
    <row r="969" spans="17:20" x14ac:dyDescent="0.35">
      <c r="Q969" s="30"/>
      <c r="R969" s="30"/>
      <c r="S969" s="30"/>
      <c r="T969" s="30"/>
    </row>
    <row r="970" spans="17:20" x14ac:dyDescent="0.35">
      <c r="Q970" s="30"/>
      <c r="R970" s="30"/>
      <c r="S970" s="30"/>
      <c r="T970" s="30"/>
    </row>
    <row r="971" spans="17:20" x14ac:dyDescent="0.35">
      <c r="Q971" s="30"/>
      <c r="R971" s="30"/>
      <c r="S971" s="30"/>
      <c r="T971" s="30"/>
    </row>
    <row r="972" spans="17:20" x14ac:dyDescent="0.35">
      <c r="Q972" s="30"/>
      <c r="R972" s="30"/>
      <c r="S972" s="30"/>
      <c r="T972" s="30"/>
    </row>
    <row r="973" spans="17:20" x14ac:dyDescent="0.35">
      <c r="Q973" s="30"/>
      <c r="R973" s="30"/>
      <c r="S973" s="30"/>
      <c r="T973" s="30"/>
    </row>
    <row r="974" spans="17:20" x14ac:dyDescent="0.35">
      <c r="Q974" s="30"/>
      <c r="R974" s="30"/>
      <c r="S974" s="30"/>
      <c r="T974" s="30"/>
    </row>
    <row r="975" spans="17:20" x14ac:dyDescent="0.35">
      <c r="Q975" s="30"/>
      <c r="R975" s="30"/>
      <c r="S975" s="30"/>
      <c r="T975" s="30"/>
    </row>
    <row r="976" spans="17:20" x14ac:dyDescent="0.35">
      <c r="Q976" s="30"/>
      <c r="R976" s="30"/>
      <c r="S976" s="30"/>
      <c r="T976" s="30"/>
    </row>
    <row r="977" spans="17:20" x14ac:dyDescent="0.35">
      <c r="Q977" s="30"/>
      <c r="R977" s="30"/>
      <c r="S977" s="30"/>
      <c r="T977" s="30"/>
    </row>
    <row r="978" spans="17:20" x14ac:dyDescent="0.35">
      <c r="Q978" s="30"/>
      <c r="R978" s="30"/>
      <c r="S978" s="30"/>
      <c r="T978" s="30"/>
    </row>
    <row r="979" spans="17:20" x14ac:dyDescent="0.35">
      <c r="Q979" s="30"/>
      <c r="R979" s="30"/>
      <c r="S979" s="30"/>
      <c r="T979" s="30"/>
    </row>
    <row r="980" spans="17:20" x14ac:dyDescent="0.35">
      <c r="Q980" s="30"/>
      <c r="R980" s="30"/>
      <c r="S980" s="30"/>
      <c r="T980" s="30"/>
    </row>
    <row r="981" spans="17:20" x14ac:dyDescent="0.35">
      <c r="Q981" s="30"/>
      <c r="R981" s="30"/>
      <c r="S981" s="30"/>
      <c r="T981" s="30"/>
    </row>
    <row r="982" spans="17:20" x14ac:dyDescent="0.35">
      <c r="Q982" s="30"/>
      <c r="R982" s="30"/>
      <c r="S982" s="30"/>
      <c r="T982" s="30"/>
    </row>
    <row r="983" spans="17:20" x14ac:dyDescent="0.35">
      <c r="Q983" s="30"/>
      <c r="R983" s="30"/>
      <c r="S983" s="30"/>
      <c r="T983" s="30"/>
    </row>
    <row r="984" spans="17:20" x14ac:dyDescent="0.35">
      <c r="Q984" s="30"/>
      <c r="R984" s="30"/>
      <c r="S984" s="30"/>
      <c r="T984" s="30"/>
    </row>
    <row r="985" spans="17:20" x14ac:dyDescent="0.35">
      <c r="Q985" s="30"/>
      <c r="R985" s="30"/>
      <c r="S985" s="30"/>
      <c r="T985" s="30"/>
    </row>
    <row r="986" spans="17:20" x14ac:dyDescent="0.35">
      <c r="Q986" s="30"/>
      <c r="R986" s="30"/>
      <c r="S986" s="30"/>
      <c r="T986" s="30"/>
    </row>
    <row r="987" spans="17:20" x14ac:dyDescent="0.35">
      <c r="Q987" s="30"/>
      <c r="R987" s="30"/>
      <c r="S987" s="30"/>
      <c r="T987" s="30"/>
    </row>
    <row r="988" spans="17:20" x14ac:dyDescent="0.35">
      <c r="Q988" s="30"/>
      <c r="R988" s="30"/>
      <c r="S988" s="30"/>
      <c r="T988" s="30"/>
    </row>
    <row r="989" spans="17:20" x14ac:dyDescent="0.35">
      <c r="Q989" s="30"/>
      <c r="R989" s="30"/>
      <c r="S989" s="30"/>
      <c r="T989" s="30"/>
    </row>
    <row r="990" spans="17:20" x14ac:dyDescent="0.35">
      <c r="Q990" s="30"/>
      <c r="R990" s="30"/>
      <c r="S990" s="30"/>
      <c r="T990" s="30"/>
    </row>
    <row r="991" spans="17:20" x14ac:dyDescent="0.35">
      <c r="Q991" s="30"/>
      <c r="R991" s="30"/>
      <c r="S991" s="30"/>
      <c r="T991" s="30"/>
    </row>
    <row r="992" spans="17:20" x14ac:dyDescent="0.35">
      <c r="Q992" s="30"/>
      <c r="R992" s="30"/>
      <c r="S992" s="30"/>
      <c r="T992" s="30"/>
    </row>
    <row r="993" spans="17:20" x14ac:dyDescent="0.35">
      <c r="Q993" s="30"/>
      <c r="R993" s="30"/>
      <c r="S993" s="30"/>
      <c r="T993" s="30"/>
    </row>
    <row r="994" spans="17:20" x14ac:dyDescent="0.35">
      <c r="Q994" s="30"/>
      <c r="R994" s="30"/>
      <c r="S994" s="30"/>
      <c r="T994" s="30"/>
    </row>
    <row r="995" spans="17:20" x14ac:dyDescent="0.35">
      <c r="Q995" s="30"/>
      <c r="R995" s="30"/>
      <c r="S995" s="30"/>
      <c r="T995" s="30"/>
    </row>
    <row r="996" spans="17:20" x14ac:dyDescent="0.35">
      <c r="Q996" s="30"/>
      <c r="R996" s="30"/>
      <c r="S996" s="30"/>
      <c r="T996" s="30"/>
    </row>
    <row r="997" spans="17:20" x14ac:dyDescent="0.35">
      <c r="Q997" s="30"/>
      <c r="R997" s="30"/>
      <c r="S997" s="30"/>
      <c r="T997" s="30"/>
    </row>
    <row r="998" spans="17:20" x14ac:dyDescent="0.35">
      <c r="Q998" s="30"/>
      <c r="R998" s="30"/>
      <c r="S998" s="30"/>
      <c r="T998" s="30"/>
    </row>
    <row r="999" spans="17:20" x14ac:dyDescent="0.35">
      <c r="Q999" s="30"/>
      <c r="R999" s="30"/>
      <c r="S999" s="30"/>
      <c r="T999" s="30"/>
    </row>
    <row r="1000" spans="17:20" x14ac:dyDescent="0.35">
      <c r="Q1000" s="30"/>
      <c r="R1000" s="30"/>
      <c r="S1000" s="30"/>
      <c r="T1000" s="30"/>
    </row>
    <row r="1001" spans="17:20" x14ac:dyDescent="0.35">
      <c r="Q1001" s="30"/>
      <c r="R1001" s="30"/>
      <c r="S1001" s="30"/>
      <c r="T1001" s="30"/>
    </row>
    <row r="1002" spans="17:20" x14ac:dyDescent="0.35">
      <c r="Q1002" s="30"/>
      <c r="R1002" s="30"/>
      <c r="S1002" s="30"/>
      <c r="T1002" s="30"/>
    </row>
    <row r="1003" spans="17:20" x14ac:dyDescent="0.35">
      <c r="Q1003" s="30"/>
      <c r="R1003" s="30"/>
      <c r="S1003" s="30"/>
      <c r="T1003" s="30"/>
    </row>
    <row r="1004" spans="17:20" x14ac:dyDescent="0.35">
      <c r="Q1004" s="30"/>
      <c r="R1004" s="30"/>
      <c r="S1004" s="30"/>
      <c r="T1004" s="30"/>
    </row>
    <row r="1005" spans="17:20" x14ac:dyDescent="0.35">
      <c r="Q1005" s="30"/>
      <c r="R1005" s="30"/>
      <c r="S1005" s="30"/>
      <c r="T1005" s="30"/>
    </row>
    <row r="1006" spans="17:20" x14ac:dyDescent="0.35">
      <c r="Q1006" s="30"/>
      <c r="R1006" s="30"/>
      <c r="S1006" s="30"/>
      <c r="T1006" s="30"/>
    </row>
    <row r="1007" spans="17:20" x14ac:dyDescent="0.35">
      <c r="Q1007" s="30"/>
      <c r="R1007" s="30"/>
      <c r="S1007" s="30"/>
      <c r="T1007" s="30"/>
    </row>
    <row r="1008" spans="17:20" x14ac:dyDescent="0.35">
      <c r="Q1008" s="30"/>
      <c r="R1008" s="30"/>
      <c r="S1008" s="30"/>
      <c r="T1008" s="30"/>
    </row>
    <row r="1009" spans="17:20" x14ac:dyDescent="0.35">
      <c r="Q1009" s="30"/>
      <c r="R1009" s="30"/>
      <c r="S1009" s="30"/>
      <c r="T1009" s="30"/>
    </row>
    <row r="1010" spans="17:20" x14ac:dyDescent="0.35">
      <c r="Q1010" s="30"/>
      <c r="R1010" s="30"/>
      <c r="S1010" s="30"/>
      <c r="T1010" s="30"/>
    </row>
    <row r="1011" spans="17:20" x14ac:dyDescent="0.35">
      <c r="Q1011" s="30"/>
      <c r="R1011" s="30"/>
      <c r="S1011" s="30"/>
      <c r="T1011" s="30"/>
    </row>
    <row r="1012" spans="17:20" x14ac:dyDescent="0.35">
      <c r="Q1012" s="30"/>
      <c r="R1012" s="30"/>
      <c r="S1012" s="30"/>
      <c r="T1012" s="30"/>
    </row>
    <row r="1013" spans="17:20" x14ac:dyDescent="0.35">
      <c r="Q1013" s="30"/>
      <c r="R1013" s="30"/>
      <c r="S1013" s="30"/>
      <c r="T1013" s="30"/>
    </row>
    <row r="1014" spans="17:20" x14ac:dyDescent="0.35">
      <c r="Q1014" s="30"/>
      <c r="R1014" s="30"/>
      <c r="S1014" s="30"/>
      <c r="T1014" s="30"/>
    </row>
    <row r="1015" spans="17:20" x14ac:dyDescent="0.35">
      <c r="Q1015" s="30"/>
      <c r="R1015" s="30"/>
      <c r="S1015" s="30"/>
      <c r="T1015" s="30"/>
    </row>
    <row r="1016" spans="17:20" x14ac:dyDescent="0.35">
      <c r="Q1016" s="30"/>
      <c r="R1016" s="30"/>
      <c r="S1016" s="30"/>
      <c r="T1016" s="30"/>
    </row>
    <row r="1017" spans="17:20" x14ac:dyDescent="0.35">
      <c r="Q1017" s="30"/>
      <c r="R1017" s="30"/>
      <c r="S1017" s="30"/>
      <c r="T1017" s="30"/>
    </row>
    <row r="1018" spans="17:20" x14ac:dyDescent="0.35">
      <c r="Q1018" s="30"/>
      <c r="R1018" s="30"/>
      <c r="S1018" s="30"/>
      <c r="T1018" s="30"/>
    </row>
    <row r="1019" spans="17:20" x14ac:dyDescent="0.35">
      <c r="Q1019" s="30"/>
      <c r="R1019" s="30"/>
      <c r="S1019" s="30"/>
      <c r="T1019" s="30"/>
    </row>
    <row r="1020" spans="17:20" x14ac:dyDescent="0.35">
      <c r="Q1020" s="30"/>
      <c r="R1020" s="30"/>
      <c r="S1020" s="30"/>
      <c r="T1020" s="30"/>
    </row>
    <row r="1021" spans="17:20" x14ac:dyDescent="0.35">
      <c r="Q1021" s="30"/>
      <c r="R1021" s="30"/>
      <c r="S1021" s="30"/>
      <c r="T1021" s="30"/>
    </row>
    <row r="1022" spans="17:20" x14ac:dyDescent="0.35">
      <c r="Q1022" s="30"/>
      <c r="R1022" s="30"/>
      <c r="S1022" s="30"/>
      <c r="T1022" s="30"/>
    </row>
    <row r="1023" spans="17:20" x14ac:dyDescent="0.35">
      <c r="Q1023" s="30"/>
      <c r="R1023" s="30"/>
      <c r="S1023" s="30"/>
      <c r="T1023" s="30"/>
    </row>
    <row r="1024" spans="17:20" x14ac:dyDescent="0.35">
      <c r="Q1024" s="30"/>
      <c r="R1024" s="30"/>
      <c r="S1024" s="30"/>
      <c r="T1024" s="30"/>
    </row>
    <row r="1025" spans="17:20" x14ac:dyDescent="0.35">
      <c r="Q1025" s="30"/>
      <c r="R1025" s="30"/>
      <c r="S1025" s="30"/>
      <c r="T1025" s="30"/>
    </row>
    <row r="1026" spans="17:20" x14ac:dyDescent="0.35">
      <c r="Q1026" s="30"/>
      <c r="R1026" s="30"/>
      <c r="S1026" s="30"/>
      <c r="T1026" s="30"/>
    </row>
    <row r="1027" spans="17:20" x14ac:dyDescent="0.35">
      <c r="Q1027" s="30"/>
      <c r="R1027" s="30"/>
      <c r="S1027" s="30"/>
      <c r="T1027" s="30"/>
    </row>
    <row r="1028" spans="17:20" x14ac:dyDescent="0.35">
      <c r="Q1028" s="30"/>
      <c r="R1028" s="30"/>
      <c r="S1028" s="30"/>
      <c r="T1028" s="30"/>
    </row>
    <row r="1029" spans="17:20" x14ac:dyDescent="0.35">
      <c r="Q1029" s="30"/>
      <c r="R1029" s="30"/>
      <c r="S1029" s="30"/>
      <c r="T1029" s="30"/>
    </row>
    <row r="1030" spans="17:20" x14ac:dyDescent="0.35">
      <c r="Q1030" s="30"/>
      <c r="R1030" s="30"/>
      <c r="S1030" s="30"/>
      <c r="T1030" s="30"/>
    </row>
    <row r="1031" spans="17:20" x14ac:dyDescent="0.35">
      <c r="Q1031" s="30"/>
      <c r="R1031" s="30"/>
      <c r="S1031" s="30"/>
      <c r="T1031" s="30"/>
    </row>
    <row r="1032" spans="17:20" x14ac:dyDescent="0.35">
      <c r="Q1032" s="30"/>
      <c r="R1032" s="30"/>
      <c r="S1032" s="30"/>
      <c r="T1032" s="30"/>
    </row>
    <row r="1033" spans="17:20" x14ac:dyDescent="0.35">
      <c r="Q1033" s="30"/>
      <c r="R1033" s="30"/>
      <c r="S1033" s="30"/>
      <c r="T1033" s="30"/>
    </row>
    <row r="1034" spans="17:20" x14ac:dyDescent="0.35">
      <c r="Q1034" s="30"/>
      <c r="R1034" s="30"/>
      <c r="S1034" s="30"/>
      <c r="T1034" s="30"/>
    </row>
    <row r="1035" spans="17:20" x14ac:dyDescent="0.35">
      <c r="Q1035" s="30"/>
      <c r="R1035" s="30"/>
      <c r="S1035" s="30"/>
      <c r="T1035" s="30"/>
    </row>
    <row r="1036" spans="17:20" x14ac:dyDescent="0.35">
      <c r="Q1036" s="30"/>
      <c r="R1036" s="30"/>
      <c r="S1036" s="30"/>
      <c r="T1036" s="30"/>
    </row>
    <row r="1037" spans="17:20" x14ac:dyDescent="0.35">
      <c r="Q1037" s="30"/>
      <c r="R1037" s="30"/>
      <c r="S1037" s="30"/>
      <c r="T1037" s="30"/>
    </row>
    <row r="1038" spans="17:20" x14ac:dyDescent="0.35">
      <c r="Q1038" s="30"/>
      <c r="R1038" s="30"/>
      <c r="S1038" s="30"/>
      <c r="T1038" s="30"/>
    </row>
    <row r="1039" spans="17:20" x14ac:dyDescent="0.35">
      <c r="Q1039" s="30"/>
      <c r="R1039" s="30"/>
      <c r="S1039" s="30"/>
      <c r="T1039" s="30"/>
    </row>
    <row r="1040" spans="17:20" x14ac:dyDescent="0.35">
      <c r="Q1040" s="30"/>
      <c r="R1040" s="30"/>
      <c r="S1040" s="30"/>
      <c r="T1040" s="30"/>
    </row>
    <row r="1041" spans="17:20" x14ac:dyDescent="0.35">
      <c r="Q1041" s="30"/>
      <c r="R1041" s="30"/>
      <c r="S1041" s="30"/>
      <c r="T1041" s="30"/>
    </row>
    <row r="1042" spans="17:20" x14ac:dyDescent="0.35">
      <c r="Q1042" s="30"/>
      <c r="R1042" s="30"/>
      <c r="S1042" s="30"/>
      <c r="T1042" s="30"/>
    </row>
    <row r="1043" spans="17:20" x14ac:dyDescent="0.35">
      <c r="Q1043" s="30"/>
      <c r="R1043" s="30"/>
      <c r="S1043" s="30"/>
      <c r="T1043" s="30"/>
    </row>
    <row r="1044" spans="17:20" x14ac:dyDescent="0.35">
      <c r="Q1044" s="30"/>
      <c r="R1044" s="30"/>
      <c r="S1044" s="30"/>
      <c r="T1044" s="30"/>
    </row>
    <row r="1045" spans="17:20" x14ac:dyDescent="0.35">
      <c r="Q1045" s="30"/>
      <c r="R1045" s="30"/>
      <c r="S1045" s="30"/>
      <c r="T1045" s="30"/>
    </row>
    <row r="1046" spans="17:20" x14ac:dyDescent="0.35">
      <c r="Q1046" s="30"/>
      <c r="R1046" s="30"/>
      <c r="S1046" s="30"/>
      <c r="T1046" s="30"/>
    </row>
    <row r="1047" spans="17:20" x14ac:dyDescent="0.35">
      <c r="Q1047" s="30"/>
      <c r="R1047" s="30"/>
      <c r="S1047" s="30"/>
      <c r="T1047" s="30"/>
    </row>
    <row r="1048" spans="17:20" x14ac:dyDescent="0.35">
      <c r="Q1048" s="30"/>
      <c r="R1048" s="30"/>
      <c r="S1048" s="30"/>
      <c r="T1048" s="30"/>
    </row>
    <row r="1049" spans="17:20" x14ac:dyDescent="0.35">
      <c r="Q1049" s="30"/>
      <c r="R1049" s="30"/>
      <c r="S1049" s="30"/>
      <c r="T1049" s="30"/>
    </row>
    <row r="1050" spans="17:20" x14ac:dyDescent="0.35">
      <c r="Q1050" s="30"/>
      <c r="R1050" s="30"/>
      <c r="S1050" s="30"/>
      <c r="T1050" s="30"/>
    </row>
    <row r="1051" spans="17:20" x14ac:dyDescent="0.35">
      <c r="Q1051" s="30"/>
      <c r="R1051" s="30"/>
      <c r="S1051" s="30"/>
      <c r="T1051" s="30"/>
    </row>
    <row r="1052" spans="17:20" x14ac:dyDescent="0.35">
      <c r="Q1052" s="30"/>
      <c r="R1052" s="30"/>
      <c r="S1052" s="30"/>
      <c r="T1052" s="30"/>
    </row>
    <row r="1053" spans="17:20" x14ac:dyDescent="0.35">
      <c r="Q1053" s="30"/>
      <c r="R1053" s="30"/>
      <c r="S1053" s="30"/>
      <c r="T1053" s="30"/>
    </row>
    <row r="1054" spans="17:20" x14ac:dyDescent="0.35">
      <c r="Q1054" s="30"/>
      <c r="R1054" s="30"/>
      <c r="S1054" s="30"/>
      <c r="T1054" s="30"/>
    </row>
    <row r="1055" spans="17:20" x14ac:dyDescent="0.35">
      <c r="Q1055" s="30"/>
      <c r="R1055" s="30"/>
      <c r="S1055" s="30"/>
      <c r="T1055" s="30"/>
    </row>
    <row r="1056" spans="17:20" x14ac:dyDescent="0.35">
      <c r="Q1056" s="30"/>
      <c r="R1056" s="30"/>
      <c r="S1056" s="30"/>
      <c r="T1056" s="30"/>
    </row>
    <row r="1057" spans="17:20" x14ac:dyDescent="0.35">
      <c r="Q1057" s="30"/>
      <c r="R1057" s="30"/>
      <c r="S1057" s="30"/>
      <c r="T1057" s="30"/>
    </row>
    <row r="1058" spans="17:20" x14ac:dyDescent="0.35">
      <c r="Q1058" s="30"/>
      <c r="R1058" s="30"/>
      <c r="S1058" s="30"/>
      <c r="T1058" s="30"/>
    </row>
    <row r="1059" spans="17:20" x14ac:dyDescent="0.35">
      <c r="Q1059" s="30"/>
      <c r="R1059" s="30"/>
      <c r="S1059" s="30"/>
      <c r="T1059" s="30"/>
    </row>
    <row r="1060" spans="17:20" x14ac:dyDescent="0.35">
      <c r="Q1060" s="30"/>
      <c r="R1060" s="30"/>
      <c r="S1060" s="30"/>
      <c r="T1060" s="30"/>
    </row>
    <row r="1061" spans="17:20" x14ac:dyDescent="0.35">
      <c r="Q1061" s="30"/>
      <c r="R1061" s="30"/>
      <c r="S1061" s="30"/>
      <c r="T1061" s="30"/>
    </row>
    <row r="1062" spans="17:20" x14ac:dyDescent="0.35">
      <c r="Q1062" s="30"/>
      <c r="R1062" s="30"/>
      <c r="S1062" s="30"/>
      <c r="T1062" s="30"/>
    </row>
    <row r="1063" spans="17:20" x14ac:dyDescent="0.35">
      <c r="Q1063" s="30"/>
      <c r="R1063" s="30"/>
      <c r="S1063" s="30"/>
      <c r="T1063" s="30"/>
    </row>
    <row r="1064" spans="17:20" x14ac:dyDescent="0.35">
      <c r="Q1064" s="30"/>
      <c r="R1064" s="30"/>
      <c r="S1064" s="30"/>
      <c r="T1064" s="30"/>
    </row>
    <row r="1065" spans="17:20" x14ac:dyDescent="0.35">
      <c r="Q1065" s="30"/>
      <c r="R1065" s="30"/>
      <c r="S1065" s="30"/>
      <c r="T1065" s="30"/>
    </row>
    <row r="1066" spans="17:20" x14ac:dyDescent="0.35">
      <c r="Q1066" s="30"/>
      <c r="R1066" s="30"/>
      <c r="S1066" s="30"/>
      <c r="T1066" s="30"/>
    </row>
    <row r="1067" spans="17:20" x14ac:dyDescent="0.35">
      <c r="Q1067" s="30"/>
      <c r="R1067" s="30"/>
      <c r="S1067" s="30"/>
      <c r="T1067" s="30"/>
    </row>
    <row r="1068" spans="17:20" x14ac:dyDescent="0.35">
      <c r="Q1068" s="30"/>
      <c r="R1068" s="30"/>
      <c r="S1068" s="30"/>
      <c r="T1068" s="30"/>
    </row>
    <row r="1069" spans="17:20" x14ac:dyDescent="0.35">
      <c r="Q1069" s="30"/>
      <c r="R1069" s="30"/>
      <c r="S1069" s="30"/>
      <c r="T1069" s="30"/>
    </row>
    <row r="1070" spans="17:20" x14ac:dyDescent="0.35">
      <c r="Q1070" s="30"/>
      <c r="R1070" s="30"/>
      <c r="S1070" s="30"/>
      <c r="T1070" s="30"/>
    </row>
    <row r="1071" spans="17:20" x14ac:dyDescent="0.35">
      <c r="Q1071" s="30"/>
      <c r="R1071" s="30"/>
      <c r="S1071" s="30"/>
      <c r="T1071" s="30"/>
    </row>
    <row r="1072" spans="17:20" x14ac:dyDescent="0.35">
      <c r="Q1072" s="30"/>
      <c r="R1072" s="30"/>
      <c r="S1072" s="30"/>
      <c r="T1072" s="30"/>
    </row>
    <row r="1073" spans="17:20" x14ac:dyDescent="0.35">
      <c r="Q1073" s="30"/>
      <c r="R1073" s="30"/>
      <c r="S1073" s="30"/>
      <c r="T1073" s="30"/>
    </row>
    <row r="1074" spans="17:20" x14ac:dyDescent="0.35">
      <c r="Q1074" s="30"/>
      <c r="R1074" s="30"/>
      <c r="S1074" s="30"/>
      <c r="T1074" s="30"/>
    </row>
    <row r="1075" spans="17:20" x14ac:dyDescent="0.35">
      <c r="Q1075" s="30"/>
      <c r="R1075" s="30"/>
      <c r="S1075" s="30"/>
      <c r="T1075" s="30"/>
    </row>
    <row r="1076" spans="17:20" x14ac:dyDescent="0.35">
      <c r="Q1076" s="30"/>
      <c r="R1076" s="30"/>
      <c r="S1076" s="30"/>
      <c r="T1076" s="30"/>
    </row>
    <row r="1077" spans="17:20" x14ac:dyDescent="0.35">
      <c r="Q1077" s="30"/>
      <c r="R1077" s="30"/>
      <c r="S1077" s="30"/>
      <c r="T1077" s="30"/>
    </row>
    <row r="1078" spans="17:20" x14ac:dyDescent="0.35">
      <c r="Q1078" s="30"/>
      <c r="R1078" s="30"/>
      <c r="S1078" s="30"/>
      <c r="T1078" s="30"/>
    </row>
    <row r="1079" spans="17:20" x14ac:dyDescent="0.35">
      <c r="Q1079" s="30"/>
      <c r="R1079" s="30"/>
      <c r="S1079" s="30"/>
      <c r="T1079" s="30"/>
    </row>
    <row r="1080" spans="17:20" x14ac:dyDescent="0.35">
      <c r="Q1080" s="30"/>
      <c r="R1080" s="30"/>
      <c r="S1080" s="30"/>
      <c r="T1080" s="30"/>
    </row>
    <row r="1081" spans="17:20" x14ac:dyDescent="0.35">
      <c r="Q1081" s="30"/>
      <c r="R1081" s="30"/>
      <c r="S1081" s="30"/>
      <c r="T1081" s="30"/>
    </row>
    <row r="1082" spans="17:20" x14ac:dyDescent="0.35">
      <c r="Q1082" s="30"/>
      <c r="R1082" s="30"/>
      <c r="S1082" s="30"/>
      <c r="T1082" s="30"/>
    </row>
    <row r="1083" spans="17:20" x14ac:dyDescent="0.35">
      <c r="Q1083" s="30"/>
      <c r="R1083" s="30"/>
      <c r="S1083" s="30"/>
      <c r="T1083" s="30"/>
    </row>
    <row r="1084" spans="17:20" x14ac:dyDescent="0.35">
      <c r="Q1084" s="30"/>
      <c r="R1084" s="30"/>
      <c r="S1084" s="30"/>
      <c r="T1084" s="30"/>
    </row>
    <row r="1085" spans="17:20" x14ac:dyDescent="0.35">
      <c r="Q1085" s="30"/>
      <c r="R1085" s="30"/>
      <c r="S1085" s="30"/>
      <c r="T1085" s="30"/>
    </row>
    <row r="1086" spans="17:20" x14ac:dyDescent="0.35">
      <c r="Q1086" s="30"/>
      <c r="R1086" s="30"/>
      <c r="S1086" s="30"/>
      <c r="T1086" s="30"/>
    </row>
    <row r="1087" spans="17:20" x14ac:dyDescent="0.35">
      <c r="Q1087" s="30"/>
      <c r="R1087" s="30"/>
      <c r="S1087" s="30"/>
      <c r="T1087" s="30"/>
    </row>
    <row r="1088" spans="17:20" x14ac:dyDescent="0.35">
      <c r="Q1088" s="30"/>
      <c r="R1088" s="30"/>
      <c r="S1088" s="30"/>
      <c r="T1088" s="30"/>
    </row>
    <row r="1089" spans="17:20" x14ac:dyDescent="0.35">
      <c r="Q1089" s="30"/>
      <c r="R1089" s="30"/>
      <c r="S1089" s="30"/>
      <c r="T1089" s="30"/>
    </row>
    <row r="1090" spans="17:20" x14ac:dyDescent="0.35">
      <c r="Q1090" s="30"/>
      <c r="R1090" s="30"/>
      <c r="S1090" s="30"/>
      <c r="T1090" s="30"/>
    </row>
    <row r="1091" spans="17:20" x14ac:dyDescent="0.35">
      <c r="Q1091" s="30"/>
      <c r="R1091" s="30"/>
      <c r="S1091" s="30"/>
      <c r="T1091" s="30"/>
    </row>
    <row r="1092" spans="17:20" x14ac:dyDescent="0.35">
      <c r="Q1092" s="30"/>
      <c r="R1092" s="30"/>
      <c r="S1092" s="30"/>
      <c r="T1092" s="30"/>
    </row>
    <row r="1093" spans="17:20" x14ac:dyDescent="0.35">
      <c r="Q1093" s="30"/>
      <c r="R1093" s="30"/>
      <c r="S1093" s="30"/>
      <c r="T1093" s="30"/>
    </row>
    <row r="1094" spans="17:20" x14ac:dyDescent="0.35">
      <c r="Q1094" s="30"/>
      <c r="R1094" s="30"/>
      <c r="S1094" s="30"/>
      <c r="T1094" s="30"/>
    </row>
    <row r="1095" spans="17:20" x14ac:dyDescent="0.35">
      <c r="Q1095" s="30"/>
      <c r="R1095" s="30"/>
      <c r="S1095" s="30"/>
      <c r="T1095" s="30"/>
    </row>
    <row r="1096" spans="17:20" x14ac:dyDescent="0.35">
      <c r="Q1096" s="30"/>
      <c r="R1096" s="30"/>
      <c r="S1096" s="30"/>
      <c r="T1096" s="30"/>
    </row>
    <row r="1097" spans="17:20" x14ac:dyDescent="0.35">
      <c r="Q1097" s="30"/>
      <c r="R1097" s="30"/>
      <c r="S1097" s="30"/>
      <c r="T1097" s="30"/>
    </row>
    <row r="1098" spans="17:20" x14ac:dyDescent="0.35">
      <c r="Q1098" s="30"/>
      <c r="R1098" s="30"/>
      <c r="S1098" s="30"/>
      <c r="T1098" s="30"/>
    </row>
    <row r="1099" spans="17:20" x14ac:dyDescent="0.35">
      <c r="Q1099" s="30"/>
      <c r="R1099" s="30"/>
      <c r="S1099" s="30"/>
      <c r="T1099" s="30"/>
    </row>
    <row r="1100" spans="17:20" x14ac:dyDescent="0.35">
      <c r="Q1100" s="30"/>
      <c r="R1100" s="30"/>
      <c r="S1100" s="30"/>
      <c r="T1100" s="30"/>
    </row>
    <row r="1101" spans="17:20" x14ac:dyDescent="0.35">
      <c r="Q1101" s="30"/>
      <c r="R1101" s="30"/>
      <c r="S1101" s="30"/>
      <c r="T1101" s="30"/>
    </row>
    <row r="1102" spans="17:20" x14ac:dyDescent="0.35">
      <c r="Q1102" s="30"/>
      <c r="R1102" s="30"/>
      <c r="S1102" s="30"/>
      <c r="T1102" s="30"/>
    </row>
    <row r="1103" spans="17:20" x14ac:dyDescent="0.35">
      <c r="Q1103" s="30"/>
      <c r="R1103" s="30"/>
      <c r="S1103" s="30"/>
      <c r="T1103" s="30"/>
    </row>
    <row r="1104" spans="17:20" x14ac:dyDescent="0.35">
      <c r="Q1104" s="30"/>
      <c r="R1104" s="30"/>
      <c r="S1104" s="30"/>
      <c r="T1104" s="30"/>
    </row>
    <row r="1105" spans="17:20" x14ac:dyDescent="0.35">
      <c r="Q1105" s="30"/>
      <c r="R1105" s="30"/>
      <c r="S1105" s="30"/>
      <c r="T1105" s="30"/>
    </row>
    <row r="1106" spans="17:20" x14ac:dyDescent="0.35">
      <c r="Q1106" s="30"/>
      <c r="R1106" s="30"/>
      <c r="S1106" s="30"/>
      <c r="T1106" s="30"/>
    </row>
    <row r="1107" spans="17:20" x14ac:dyDescent="0.35">
      <c r="Q1107" s="30"/>
      <c r="R1107" s="30"/>
      <c r="S1107" s="30"/>
      <c r="T1107" s="30"/>
    </row>
    <row r="1108" spans="17:20" x14ac:dyDescent="0.35">
      <c r="Q1108" s="30"/>
      <c r="R1108" s="30"/>
      <c r="S1108" s="30"/>
      <c r="T1108" s="30"/>
    </row>
    <row r="1109" spans="17:20" x14ac:dyDescent="0.35">
      <c r="Q1109" s="30"/>
      <c r="R1109" s="30"/>
      <c r="S1109" s="30"/>
      <c r="T1109" s="30"/>
    </row>
    <row r="1110" spans="17:20" x14ac:dyDescent="0.35">
      <c r="Q1110" s="30"/>
      <c r="R1110" s="30"/>
      <c r="S1110" s="30"/>
      <c r="T1110" s="30"/>
    </row>
    <row r="1111" spans="17:20" x14ac:dyDescent="0.35">
      <c r="Q1111" s="30"/>
      <c r="R1111" s="30"/>
      <c r="S1111" s="30"/>
      <c r="T1111" s="30"/>
    </row>
    <row r="1112" spans="17:20" x14ac:dyDescent="0.35">
      <c r="Q1112" s="30"/>
      <c r="R1112" s="30"/>
      <c r="S1112" s="30"/>
      <c r="T1112" s="30"/>
    </row>
    <row r="1113" spans="17:20" x14ac:dyDescent="0.35">
      <c r="Q1113" s="30"/>
      <c r="R1113" s="30"/>
      <c r="S1113" s="30"/>
      <c r="T1113" s="30"/>
    </row>
    <row r="1114" spans="17:20" x14ac:dyDescent="0.35">
      <c r="Q1114" s="30"/>
      <c r="R1114" s="30"/>
      <c r="S1114" s="30"/>
      <c r="T1114" s="30"/>
    </row>
    <row r="1115" spans="17:20" x14ac:dyDescent="0.35">
      <c r="Q1115" s="30"/>
      <c r="R1115" s="30"/>
      <c r="S1115" s="30"/>
      <c r="T1115" s="30"/>
    </row>
    <row r="1116" spans="17:20" x14ac:dyDescent="0.35">
      <c r="Q1116" s="30"/>
      <c r="R1116" s="30"/>
      <c r="S1116" s="30"/>
      <c r="T1116" s="30"/>
    </row>
    <row r="1117" spans="17:20" x14ac:dyDescent="0.35">
      <c r="Q1117" s="30"/>
      <c r="R1117" s="30"/>
      <c r="S1117" s="30"/>
      <c r="T1117" s="30"/>
    </row>
    <row r="1118" spans="17:20" x14ac:dyDescent="0.35">
      <c r="Q1118" s="30"/>
      <c r="R1118" s="30"/>
      <c r="S1118" s="30"/>
      <c r="T1118" s="30"/>
    </row>
    <row r="1119" spans="17:20" x14ac:dyDescent="0.35">
      <c r="Q1119" s="30"/>
      <c r="R1119" s="30"/>
      <c r="S1119" s="30"/>
      <c r="T1119" s="30"/>
    </row>
    <row r="1120" spans="17:20" x14ac:dyDescent="0.35">
      <c r="Q1120" s="30"/>
      <c r="R1120" s="30"/>
      <c r="S1120" s="30"/>
      <c r="T1120" s="30"/>
    </row>
    <row r="1121" spans="17:20" x14ac:dyDescent="0.35">
      <c r="Q1121" s="30"/>
      <c r="R1121" s="30"/>
      <c r="S1121" s="30"/>
      <c r="T1121" s="30"/>
    </row>
    <row r="1122" spans="17:20" x14ac:dyDescent="0.35">
      <c r="Q1122" s="30"/>
      <c r="R1122" s="30"/>
      <c r="S1122" s="30"/>
      <c r="T1122" s="30"/>
    </row>
    <row r="1123" spans="17:20" x14ac:dyDescent="0.35">
      <c r="Q1123" s="30"/>
      <c r="R1123" s="30"/>
      <c r="S1123" s="30"/>
      <c r="T1123" s="30"/>
    </row>
    <row r="1124" spans="17:20" x14ac:dyDescent="0.35">
      <c r="Q1124" s="30"/>
      <c r="R1124" s="30"/>
      <c r="S1124" s="30"/>
      <c r="T1124" s="30"/>
    </row>
    <row r="1125" spans="17:20" x14ac:dyDescent="0.35">
      <c r="Q1125" s="30"/>
      <c r="R1125" s="30"/>
      <c r="S1125" s="30"/>
      <c r="T1125" s="30"/>
    </row>
    <row r="1126" spans="17:20" x14ac:dyDescent="0.35">
      <c r="Q1126" s="30"/>
      <c r="R1126" s="30"/>
      <c r="S1126" s="30"/>
      <c r="T1126" s="30"/>
    </row>
    <row r="1127" spans="17:20" x14ac:dyDescent="0.35">
      <c r="Q1127" s="30"/>
      <c r="R1127" s="30"/>
      <c r="S1127" s="30"/>
      <c r="T1127" s="30"/>
    </row>
    <row r="1128" spans="17:20" x14ac:dyDescent="0.35">
      <c r="Q1128" s="30"/>
      <c r="R1128" s="30"/>
      <c r="S1128" s="30"/>
      <c r="T1128" s="30"/>
    </row>
    <row r="1129" spans="17:20" x14ac:dyDescent="0.35">
      <c r="Q1129" s="30"/>
      <c r="R1129" s="30"/>
      <c r="S1129" s="30"/>
      <c r="T1129" s="30"/>
    </row>
    <row r="1130" spans="17:20" x14ac:dyDescent="0.35">
      <c r="Q1130" s="30"/>
      <c r="R1130" s="30"/>
      <c r="S1130" s="30"/>
      <c r="T1130" s="30"/>
    </row>
    <row r="1131" spans="17:20" x14ac:dyDescent="0.35">
      <c r="Q1131" s="30"/>
      <c r="R1131" s="30"/>
      <c r="S1131" s="30"/>
      <c r="T1131" s="30"/>
    </row>
    <row r="1132" spans="17:20" x14ac:dyDescent="0.35">
      <c r="Q1132" s="30"/>
      <c r="R1132" s="30"/>
      <c r="S1132" s="30"/>
      <c r="T1132" s="30"/>
    </row>
    <row r="1133" spans="17:20" x14ac:dyDescent="0.35">
      <c r="Q1133" s="30"/>
      <c r="R1133" s="30"/>
      <c r="S1133" s="30"/>
      <c r="T1133" s="30"/>
    </row>
    <row r="1134" spans="17:20" x14ac:dyDescent="0.35">
      <c r="Q1134" s="30"/>
      <c r="R1134" s="30"/>
      <c r="S1134" s="30"/>
      <c r="T1134" s="30"/>
    </row>
    <row r="1135" spans="17:20" x14ac:dyDescent="0.35">
      <c r="Q1135" s="30"/>
      <c r="R1135" s="30"/>
      <c r="S1135" s="30"/>
      <c r="T1135" s="30"/>
    </row>
    <row r="1136" spans="17:20" x14ac:dyDescent="0.35">
      <c r="Q1136" s="30"/>
      <c r="R1136" s="30"/>
      <c r="S1136" s="30"/>
      <c r="T1136" s="30"/>
    </row>
    <row r="1137" spans="17:20" x14ac:dyDescent="0.35">
      <c r="Q1137" s="30"/>
      <c r="R1137" s="30"/>
      <c r="S1137" s="30"/>
      <c r="T1137" s="30"/>
    </row>
    <row r="1138" spans="17:20" x14ac:dyDescent="0.35">
      <c r="Q1138" s="30"/>
      <c r="R1138" s="30"/>
      <c r="S1138" s="30"/>
      <c r="T1138" s="30"/>
    </row>
    <row r="1139" spans="17:20" x14ac:dyDescent="0.35">
      <c r="Q1139" s="30"/>
      <c r="R1139" s="30"/>
      <c r="S1139" s="30"/>
      <c r="T1139" s="30"/>
    </row>
    <row r="1140" spans="17:20" x14ac:dyDescent="0.35">
      <c r="Q1140" s="30"/>
      <c r="R1140" s="30"/>
      <c r="S1140" s="30"/>
      <c r="T1140" s="30"/>
    </row>
    <row r="1141" spans="17:20" x14ac:dyDescent="0.35">
      <c r="Q1141" s="30"/>
      <c r="R1141" s="30"/>
      <c r="S1141" s="30"/>
      <c r="T1141" s="30"/>
    </row>
    <row r="1142" spans="17:20" x14ac:dyDescent="0.35">
      <c r="Q1142" s="30"/>
      <c r="R1142" s="30"/>
      <c r="S1142" s="30"/>
      <c r="T1142" s="30"/>
    </row>
    <row r="1143" spans="17:20" x14ac:dyDescent="0.35">
      <c r="Q1143" s="30"/>
      <c r="R1143" s="30"/>
      <c r="S1143" s="30"/>
      <c r="T1143" s="30"/>
    </row>
    <row r="1144" spans="17:20" x14ac:dyDescent="0.35">
      <c r="Q1144" s="30"/>
      <c r="R1144" s="30"/>
      <c r="S1144" s="30"/>
      <c r="T1144" s="30"/>
    </row>
    <row r="1145" spans="17:20" x14ac:dyDescent="0.35">
      <c r="Q1145" s="30"/>
      <c r="R1145" s="30"/>
      <c r="S1145" s="30"/>
      <c r="T1145" s="30"/>
    </row>
    <row r="1146" spans="17:20" x14ac:dyDescent="0.35">
      <c r="Q1146" s="30"/>
      <c r="R1146" s="30"/>
      <c r="S1146" s="30"/>
      <c r="T1146" s="30"/>
    </row>
    <row r="1147" spans="17:20" x14ac:dyDescent="0.35">
      <c r="Q1147" s="30"/>
      <c r="R1147" s="30"/>
      <c r="S1147" s="30"/>
      <c r="T1147" s="30"/>
    </row>
    <row r="1148" spans="17:20" x14ac:dyDescent="0.35">
      <c r="Q1148" s="30"/>
      <c r="R1148" s="30"/>
      <c r="S1148" s="30"/>
      <c r="T1148" s="30"/>
    </row>
    <row r="1149" spans="17:20" x14ac:dyDescent="0.35">
      <c r="Q1149" s="30"/>
      <c r="R1149" s="30"/>
      <c r="S1149" s="30"/>
      <c r="T1149" s="30"/>
    </row>
    <row r="1150" spans="17:20" x14ac:dyDescent="0.35">
      <c r="Q1150" s="30"/>
      <c r="R1150" s="30"/>
      <c r="S1150" s="30"/>
      <c r="T1150" s="30"/>
    </row>
    <row r="1151" spans="17:20" x14ac:dyDescent="0.35">
      <c r="Q1151" s="30"/>
      <c r="R1151" s="30"/>
      <c r="S1151" s="30"/>
      <c r="T1151" s="30"/>
    </row>
    <row r="1152" spans="17:20" x14ac:dyDescent="0.35">
      <c r="Q1152" s="30"/>
      <c r="R1152" s="30"/>
      <c r="S1152" s="30"/>
      <c r="T1152" s="30"/>
    </row>
    <row r="1153" spans="17:20" x14ac:dyDescent="0.35">
      <c r="Q1153" s="30"/>
      <c r="R1153" s="30"/>
      <c r="S1153" s="30"/>
      <c r="T1153" s="30"/>
    </row>
    <row r="1154" spans="17:20" x14ac:dyDescent="0.35">
      <c r="Q1154" s="30"/>
      <c r="R1154" s="30"/>
      <c r="S1154" s="30"/>
      <c r="T1154" s="30"/>
    </row>
    <row r="1155" spans="17:20" x14ac:dyDescent="0.35">
      <c r="Q1155" s="30"/>
      <c r="R1155" s="30"/>
      <c r="S1155" s="30"/>
      <c r="T1155" s="30"/>
    </row>
    <row r="1156" spans="17:20" x14ac:dyDescent="0.35">
      <c r="Q1156" s="30"/>
      <c r="R1156" s="30"/>
      <c r="S1156" s="30"/>
      <c r="T1156" s="30"/>
    </row>
    <row r="1157" spans="17:20" x14ac:dyDescent="0.35">
      <c r="Q1157" s="30"/>
      <c r="R1157" s="30"/>
      <c r="S1157" s="30"/>
      <c r="T1157" s="30"/>
    </row>
    <row r="1158" spans="17:20" x14ac:dyDescent="0.35">
      <c r="Q1158" s="30"/>
      <c r="R1158" s="30"/>
      <c r="S1158" s="30"/>
      <c r="T1158" s="30"/>
    </row>
    <row r="1159" spans="17:20" x14ac:dyDescent="0.35">
      <c r="Q1159" s="30"/>
      <c r="R1159" s="30"/>
      <c r="S1159" s="30"/>
      <c r="T1159" s="30"/>
    </row>
    <row r="1160" spans="17:20" x14ac:dyDescent="0.35">
      <c r="Q1160" s="30"/>
      <c r="R1160" s="30"/>
      <c r="S1160" s="30"/>
      <c r="T1160" s="30"/>
    </row>
    <row r="1161" spans="17:20" x14ac:dyDescent="0.35">
      <c r="Q1161" s="30"/>
      <c r="R1161" s="30"/>
      <c r="S1161" s="30"/>
      <c r="T1161" s="30"/>
    </row>
    <row r="1162" spans="17:20" x14ac:dyDescent="0.35">
      <c r="Q1162" s="30"/>
      <c r="R1162" s="30"/>
      <c r="S1162" s="30"/>
      <c r="T1162" s="30"/>
    </row>
    <row r="1163" spans="17:20" x14ac:dyDescent="0.35">
      <c r="Q1163" s="30"/>
      <c r="R1163" s="30"/>
      <c r="S1163" s="30"/>
      <c r="T1163" s="30"/>
    </row>
    <row r="1164" spans="17:20" x14ac:dyDescent="0.35">
      <c r="Q1164" s="30"/>
      <c r="R1164" s="30"/>
      <c r="S1164" s="30"/>
      <c r="T1164" s="30"/>
    </row>
    <row r="1165" spans="17:20" x14ac:dyDescent="0.35">
      <c r="Q1165" s="30"/>
      <c r="R1165" s="30"/>
      <c r="S1165" s="30"/>
      <c r="T1165" s="30"/>
    </row>
    <row r="1166" spans="17:20" x14ac:dyDescent="0.35">
      <c r="Q1166" s="30"/>
      <c r="R1166" s="30"/>
      <c r="S1166" s="30"/>
      <c r="T1166" s="30"/>
    </row>
    <row r="1167" spans="17:20" x14ac:dyDescent="0.35">
      <c r="Q1167" s="30"/>
      <c r="R1167" s="30"/>
      <c r="S1167" s="30"/>
      <c r="T1167" s="30"/>
    </row>
    <row r="1168" spans="17:20" x14ac:dyDescent="0.35">
      <c r="Q1168" s="30"/>
      <c r="R1168" s="30"/>
      <c r="S1168" s="30"/>
      <c r="T1168" s="30"/>
    </row>
    <row r="1169" spans="17:20" x14ac:dyDescent="0.35">
      <c r="Q1169" s="30"/>
      <c r="R1169" s="30"/>
      <c r="S1169" s="30"/>
      <c r="T1169" s="30"/>
    </row>
    <row r="1170" spans="17:20" x14ac:dyDescent="0.35">
      <c r="Q1170" s="30"/>
      <c r="R1170" s="30"/>
      <c r="S1170" s="30"/>
      <c r="T1170" s="30"/>
    </row>
    <row r="1171" spans="17:20" x14ac:dyDescent="0.35">
      <c r="Q1171" s="30"/>
      <c r="R1171" s="30"/>
      <c r="S1171" s="30"/>
      <c r="T1171" s="30"/>
    </row>
    <row r="1172" spans="17:20" x14ac:dyDescent="0.35">
      <c r="Q1172" s="30"/>
      <c r="R1172" s="30"/>
      <c r="S1172" s="30"/>
      <c r="T1172" s="30"/>
    </row>
    <row r="1173" spans="17:20" x14ac:dyDescent="0.35">
      <c r="Q1173" s="30"/>
      <c r="R1173" s="30"/>
      <c r="S1173" s="30"/>
      <c r="T1173" s="30"/>
    </row>
    <row r="1174" spans="17:20" x14ac:dyDescent="0.35">
      <c r="Q1174" s="30"/>
      <c r="R1174" s="30"/>
      <c r="S1174" s="30"/>
      <c r="T1174" s="30"/>
    </row>
    <row r="1175" spans="17:20" x14ac:dyDescent="0.35">
      <c r="Q1175" s="30"/>
      <c r="R1175" s="30"/>
      <c r="S1175" s="30"/>
      <c r="T1175" s="30"/>
    </row>
    <row r="1176" spans="17:20" x14ac:dyDescent="0.35">
      <c r="Q1176" s="30"/>
      <c r="R1176" s="30"/>
      <c r="S1176" s="30"/>
      <c r="T1176" s="30"/>
    </row>
    <row r="1177" spans="17:20" x14ac:dyDescent="0.35">
      <c r="Q1177" s="30"/>
      <c r="R1177" s="30"/>
      <c r="S1177" s="30"/>
      <c r="T1177" s="30"/>
    </row>
    <row r="1178" spans="17:20" x14ac:dyDescent="0.35">
      <c r="Q1178" s="30"/>
      <c r="R1178" s="30"/>
      <c r="S1178" s="30"/>
      <c r="T1178" s="30"/>
    </row>
    <row r="1179" spans="17:20" x14ac:dyDescent="0.35">
      <c r="Q1179" s="30"/>
      <c r="R1179" s="30"/>
      <c r="S1179" s="30"/>
      <c r="T1179" s="30"/>
    </row>
    <row r="1180" spans="17:20" x14ac:dyDescent="0.35">
      <c r="Q1180" s="30"/>
      <c r="R1180" s="30"/>
      <c r="S1180" s="30"/>
      <c r="T1180" s="30"/>
    </row>
    <row r="1181" spans="17:20" x14ac:dyDescent="0.35">
      <c r="Q1181" s="30"/>
      <c r="R1181" s="30"/>
      <c r="S1181" s="30"/>
      <c r="T1181" s="30"/>
    </row>
    <row r="1182" spans="17:20" x14ac:dyDescent="0.35">
      <c r="Q1182" s="30"/>
      <c r="R1182" s="30"/>
      <c r="S1182" s="30"/>
      <c r="T1182" s="30"/>
    </row>
    <row r="1183" spans="17:20" x14ac:dyDescent="0.35">
      <c r="Q1183" s="30"/>
      <c r="R1183" s="30"/>
      <c r="S1183" s="30"/>
      <c r="T1183" s="30"/>
    </row>
    <row r="1184" spans="17:20" x14ac:dyDescent="0.35">
      <c r="Q1184" s="30"/>
      <c r="R1184" s="30"/>
      <c r="S1184" s="30"/>
      <c r="T1184" s="30"/>
    </row>
    <row r="1185" spans="17:20" x14ac:dyDescent="0.35">
      <c r="Q1185" s="30"/>
      <c r="R1185" s="30"/>
      <c r="S1185" s="30"/>
      <c r="T1185" s="30"/>
    </row>
    <row r="1186" spans="17:20" x14ac:dyDescent="0.35">
      <c r="Q1186" s="30"/>
      <c r="R1186" s="30"/>
      <c r="S1186" s="30"/>
      <c r="T1186" s="30"/>
    </row>
    <row r="1187" spans="17:20" x14ac:dyDescent="0.35">
      <c r="Q1187" s="30"/>
      <c r="R1187" s="30"/>
      <c r="S1187" s="30"/>
      <c r="T1187" s="30"/>
    </row>
    <row r="1188" spans="17:20" x14ac:dyDescent="0.35">
      <c r="Q1188" s="30"/>
      <c r="R1188" s="30"/>
      <c r="S1188" s="30"/>
      <c r="T1188" s="30"/>
    </row>
    <row r="1189" spans="17:20" x14ac:dyDescent="0.35">
      <c r="Q1189" s="30"/>
      <c r="R1189" s="30"/>
      <c r="S1189" s="30"/>
      <c r="T1189" s="30"/>
    </row>
    <row r="1190" spans="17:20" x14ac:dyDescent="0.35">
      <c r="Q1190" s="30"/>
      <c r="R1190" s="30"/>
      <c r="S1190" s="30"/>
      <c r="T1190" s="30"/>
    </row>
    <row r="1191" spans="17:20" x14ac:dyDescent="0.35">
      <c r="Q1191" s="30"/>
      <c r="R1191" s="30"/>
      <c r="S1191" s="30"/>
      <c r="T1191" s="30"/>
    </row>
    <row r="1192" spans="17:20" x14ac:dyDescent="0.35">
      <c r="Q1192" s="30"/>
      <c r="R1192" s="30"/>
      <c r="S1192" s="30"/>
      <c r="T1192" s="30"/>
    </row>
    <row r="1193" spans="17:20" x14ac:dyDescent="0.35">
      <c r="Q1193" s="30"/>
      <c r="R1193" s="30"/>
      <c r="S1193" s="30"/>
      <c r="T1193" s="30"/>
    </row>
    <row r="1194" spans="17:20" x14ac:dyDescent="0.35">
      <c r="Q1194" s="30"/>
      <c r="R1194" s="30"/>
      <c r="S1194" s="30"/>
      <c r="T1194" s="30"/>
    </row>
    <row r="1195" spans="17:20" x14ac:dyDescent="0.35">
      <c r="Q1195" s="30"/>
      <c r="R1195" s="30"/>
      <c r="S1195" s="30"/>
      <c r="T1195" s="30"/>
    </row>
    <row r="1196" spans="17:20" x14ac:dyDescent="0.35">
      <c r="Q1196" s="30"/>
      <c r="R1196" s="30"/>
      <c r="S1196" s="30"/>
      <c r="T1196" s="30"/>
    </row>
    <row r="1197" spans="17:20" x14ac:dyDescent="0.35">
      <c r="Q1197" s="30"/>
      <c r="R1197" s="30"/>
      <c r="S1197" s="30"/>
      <c r="T1197" s="30"/>
    </row>
    <row r="1198" spans="17:20" x14ac:dyDescent="0.35">
      <c r="Q1198" s="30"/>
      <c r="R1198" s="30"/>
      <c r="S1198" s="30"/>
      <c r="T1198" s="30"/>
    </row>
    <row r="1199" spans="17:20" x14ac:dyDescent="0.35">
      <c r="Q1199" s="30"/>
      <c r="R1199" s="30"/>
      <c r="S1199" s="30"/>
      <c r="T1199" s="30"/>
    </row>
    <row r="1200" spans="17:20" x14ac:dyDescent="0.35">
      <c r="Q1200" s="30"/>
      <c r="R1200" s="30"/>
      <c r="S1200" s="30"/>
      <c r="T1200" s="30"/>
    </row>
    <row r="1201" spans="17:20" x14ac:dyDescent="0.35">
      <c r="Q1201" s="30"/>
      <c r="R1201" s="30"/>
      <c r="S1201" s="30"/>
      <c r="T1201" s="30"/>
    </row>
    <row r="1202" spans="17:20" x14ac:dyDescent="0.35">
      <c r="Q1202" s="30"/>
      <c r="R1202" s="30"/>
      <c r="S1202" s="30"/>
      <c r="T1202" s="30"/>
    </row>
    <row r="1203" spans="17:20" x14ac:dyDescent="0.35">
      <c r="Q1203" s="30"/>
      <c r="R1203" s="30"/>
      <c r="S1203" s="30"/>
      <c r="T1203" s="30"/>
    </row>
    <row r="1204" spans="17:20" x14ac:dyDescent="0.35">
      <c r="Q1204" s="30"/>
      <c r="R1204" s="30"/>
      <c r="S1204" s="30"/>
      <c r="T1204" s="30"/>
    </row>
    <row r="1205" spans="17:20" x14ac:dyDescent="0.35">
      <c r="Q1205" s="30"/>
      <c r="R1205" s="30"/>
      <c r="S1205" s="30"/>
      <c r="T1205" s="30"/>
    </row>
    <row r="1206" spans="17:20" x14ac:dyDescent="0.35">
      <c r="Q1206" s="30"/>
      <c r="R1206" s="30"/>
      <c r="S1206" s="30"/>
      <c r="T1206" s="30"/>
    </row>
    <row r="1207" spans="17:20" x14ac:dyDescent="0.35">
      <c r="Q1207" s="30"/>
      <c r="R1207" s="30"/>
      <c r="S1207" s="30"/>
      <c r="T1207" s="30"/>
    </row>
    <row r="1208" spans="17:20" x14ac:dyDescent="0.35">
      <c r="Q1208" s="30"/>
      <c r="R1208" s="30"/>
      <c r="S1208" s="30"/>
      <c r="T1208" s="30"/>
    </row>
    <row r="1209" spans="17:20" x14ac:dyDescent="0.35">
      <c r="Q1209" s="30"/>
      <c r="R1209" s="30"/>
      <c r="S1209" s="30"/>
      <c r="T1209" s="30"/>
    </row>
    <row r="1210" spans="17:20" x14ac:dyDescent="0.35">
      <c r="Q1210" s="30"/>
      <c r="R1210" s="30"/>
      <c r="S1210" s="30"/>
      <c r="T1210" s="30"/>
    </row>
    <row r="1211" spans="17:20" x14ac:dyDescent="0.35">
      <c r="Q1211" s="30"/>
      <c r="R1211" s="30"/>
      <c r="S1211" s="30"/>
      <c r="T1211" s="30"/>
    </row>
    <row r="1212" spans="17:20" x14ac:dyDescent="0.35">
      <c r="Q1212" s="30"/>
      <c r="R1212" s="30"/>
      <c r="S1212" s="30"/>
      <c r="T1212" s="30"/>
    </row>
    <row r="1213" spans="17:20" x14ac:dyDescent="0.35">
      <c r="Q1213" s="30"/>
      <c r="R1213" s="30"/>
      <c r="S1213" s="30"/>
      <c r="T1213" s="30"/>
    </row>
    <row r="1214" spans="17:20" x14ac:dyDescent="0.35">
      <c r="Q1214" s="30"/>
      <c r="R1214" s="30"/>
      <c r="S1214" s="30"/>
      <c r="T1214" s="30"/>
    </row>
    <row r="1215" spans="17:20" x14ac:dyDescent="0.35">
      <c r="Q1215" s="30"/>
      <c r="R1215" s="30"/>
      <c r="S1215" s="30"/>
      <c r="T1215" s="30"/>
    </row>
    <row r="1216" spans="17:20" x14ac:dyDescent="0.35">
      <c r="Q1216" s="30"/>
      <c r="R1216" s="30"/>
      <c r="S1216" s="30"/>
      <c r="T1216" s="30"/>
    </row>
    <row r="1217" spans="17:20" x14ac:dyDescent="0.35">
      <c r="Q1217" s="30"/>
      <c r="R1217" s="30"/>
      <c r="S1217" s="30"/>
      <c r="T1217" s="30"/>
    </row>
    <row r="1218" spans="17:20" x14ac:dyDescent="0.35">
      <c r="Q1218" s="30"/>
      <c r="R1218" s="30"/>
      <c r="S1218" s="30"/>
      <c r="T1218" s="30"/>
    </row>
    <row r="1219" spans="17:20" x14ac:dyDescent="0.35">
      <c r="Q1219" s="30"/>
      <c r="R1219" s="30"/>
      <c r="S1219" s="30"/>
      <c r="T1219" s="30"/>
    </row>
  </sheetData>
  <mergeCells count="1">
    <mergeCell ref="B3:C3"/>
  </mergeCells>
  <dataValidations count="3">
    <dataValidation type="list" allowBlank="1" showInputMessage="1" showErrorMessage="1" sqref="C6:D6" xr:uid="{00000000-0002-0000-0900-000000000000}">
      <formula1>$C$92:$C$98</formula1>
    </dataValidation>
    <dataValidation type="list" allowBlank="1" showInputMessage="1" showErrorMessage="1" sqref="C5:D5" xr:uid="{00000000-0002-0000-0900-000001000000}">
      <formula1>$C$86:$C$89</formula1>
    </dataValidation>
    <dataValidation type="list" allowBlank="1" showInputMessage="1" showErrorMessage="1" sqref="C4:D4" xr:uid="{00000000-0002-0000-0900-000002000000}">
      <formula1>$C$81:$C$83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Assumptions</vt:lpstr>
      <vt:lpstr>Catch-up Formula</vt:lpstr>
      <vt:lpstr>Limits Report 1</vt:lpstr>
      <vt:lpstr>Sheet2</vt:lpstr>
      <vt:lpstr>Streams</vt:lpstr>
      <vt:lpstr> Assumptions &amp; Output</vt:lpstr>
      <vt:lpstr>Other Information</vt:lpstr>
      <vt:lpstr>Fees and CF Timing (Calc)</vt:lpstr>
      <vt:lpstr>Fund Promote (Calc)</vt:lpstr>
      <vt:lpstr>JV Waterfall (Calc)</vt:lpstr>
      <vt:lpstr>Return Streams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zhemming</dc:creator>
  <cp:lastModifiedBy>Federico Sierralta</cp:lastModifiedBy>
  <cp:lastPrinted>2018-03-12T20:31:17Z</cp:lastPrinted>
  <dcterms:created xsi:type="dcterms:W3CDTF">2014-10-10T13:29:28Z</dcterms:created>
  <dcterms:modified xsi:type="dcterms:W3CDTF">2025-02-18T21:13:47Z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12099c85-217b-49be-b323-44ed8ba131b4</vt:lpwstr>
  </property>
  <property fmtid="{D5CDD505-2E9C-101B-9397-08002B2CF9AE}" pid="3" name="AonClassification">
    <vt:lpwstr>ADC_class_200</vt:lpwstr>
  </property>
  <property fmtid="{D5CDD505-2E9C-101B-9397-08002B2CF9AE}" pid="4" name="MSIP_Label_9043f10a-881e-4653-a55e-02ca2cc829dc_Enabled">
    <vt:lpwstr>true</vt:lpwstr>
  </property>
  <property fmtid="{D5CDD505-2E9C-101B-9397-08002B2CF9AE}" pid="5" name="MSIP_Label_9043f10a-881e-4653-a55e-02ca2cc829dc_SetDate">
    <vt:lpwstr>2023-11-20T21:08:26Z</vt:lpwstr>
  </property>
  <property fmtid="{D5CDD505-2E9C-101B-9397-08002B2CF9AE}" pid="6" name="MSIP_Label_9043f10a-881e-4653-a55e-02ca2cc829dc_Method">
    <vt:lpwstr>Standard</vt:lpwstr>
  </property>
  <property fmtid="{D5CDD505-2E9C-101B-9397-08002B2CF9AE}" pid="7" name="MSIP_Label_9043f10a-881e-4653-a55e-02ca2cc829dc_Name">
    <vt:lpwstr>ADC_class_200</vt:lpwstr>
  </property>
  <property fmtid="{D5CDD505-2E9C-101B-9397-08002B2CF9AE}" pid="8" name="MSIP_Label_9043f10a-881e-4653-a55e-02ca2cc829dc_SiteId">
    <vt:lpwstr>94cfddbc-0627-494a-ad7a-29aea3aea832</vt:lpwstr>
  </property>
  <property fmtid="{D5CDD505-2E9C-101B-9397-08002B2CF9AE}" pid="9" name="MSIP_Label_9043f10a-881e-4653-a55e-02ca2cc829dc_ActionId">
    <vt:lpwstr>1d8ebbb1-5bc2-4717-9e74-75c931cd874e</vt:lpwstr>
  </property>
  <property fmtid="{D5CDD505-2E9C-101B-9397-08002B2CF9AE}" pid="10" name="MSIP_Label_9043f10a-881e-4653-a55e-02ca2cc829dc_ContentBits">
    <vt:lpwstr>0</vt:lpwstr>
  </property>
</Properties>
</file>